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954FF79-CC69-4A2D-81E0-CA24308F86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8" i="1" l="1"/>
  <c r="AB119" i="1" s="1"/>
  <c r="AB120" i="1" s="1"/>
  <c r="AB121" i="1" s="1"/>
  <c r="AB122" i="1" s="1"/>
  <c r="AB123" i="1" s="1"/>
  <c r="AB124" i="1" s="1"/>
  <c r="AB125" i="1" s="1"/>
  <c r="AB126" i="1" s="1"/>
  <c r="C11" i="1"/>
  <c r="D11" i="1" s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R100" i="1"/>
  <c r="V100" i="1" s="1"/>
  <c r="Y100" i="1" s="1"/>
  <c r="R99" i="1"/>
  <c r="V99" i="1" s="1"/>
  <c r="Y99" i="1" s="1"/>
  <c r="R98" i="1"/>
  <c r="V98" i="1" s="1"/>
  <c r="Y98" i="1" s="1"/>
  <c r="R97" i="1"/>
  <c r="V97" i="1" s="1"/>
  <c r="Y97" i="1" s="1"/>
  <c r="R96" i="1"/>
  <c r="V96" i="1" s="1"/>
  <c r="Y96" i="1" s="1"/>
  <c r="R95" i="1"/>
  <c r="V95" i="1" s="1"/>
  <c r="Y95" i="1" s="1"/>
  <c r="R94" i="1"/>
  <c r="V94" i="1" s="1"/>
  <c r="Y94" i="1" s="1"/>
  <c r="R93" i="1"/>
  <c r="V93" i="1" s="1"/>
  <c r="Y93" i="1" s="1"/>
  <c r="R92" i="1"/>
  <c r="V92" i="1" s="1"/>
  <c r="Y92" i="1" s="1"/>
  <c r="R91" i="1"/>
  <c r="V91" i="1" s="1"/>
  <c r="Y91" i="1" s="1"/>
  <c r="R90" i="1"/>
  <c r="V90" i="1" s="1"/>
  <c r="Y90" i="1" s="1"/>
  <c r="R89" i="1"/>
  <c r="V89" i="1" s="1"/>
  <c r="Y89" i="1" s="1"/>
  <c r="R88" i="1"/>
  <c r="V88" i="1" s="1"/>
  <c r="Y88" i="1" s="1"/>
  <c r="R87" i="1"/>
  <c r="V87" i="1" s="1"/>
  <c r="Y87" i="1" s="1"/>
  <c r="R86" i="1"/>
  <c r="V86" i="1" s="1"/>
  <c r="Y86" i="1" s="1"/>
  <c r="R85" i="1"/>
  <c r="V85" i="1" s="1"/>
  <c r="Y85" i="1" s="1"/>
  <c r="R84" i="1"/>
  <c r="V84" i="1" s="1"/>
  <c r="Y84" i="1" s="1"/>
  <c r="R83" i="1"/>
  <c r="V83" i="1" s="1"/>
  <c r="Y83" i="1" s="1"/>
  <c r="R82" i="1"/>
  <c r="V82" i="1" s="1"/>
  <c r="Y82" i="1" s="1"/>
  <c r="R81" i="1"/>
  <c r="V81" i="1" s="1"/>
  <c r="Y81" i="1" s="1"/>
  <c r="R80" i="1"/>
  <c r="V80" i="1" s="1"/>
  <c r="Y80" i="1" s="1"/>
  <c r="R79" i="1"/>
  <c r="V79" i="1" s="1"/>
  <c r="Y79" i="1" s="1"/>
  <c r="R78" i="1"/>
  <c r="V78" i="1" s="1"/>
  <c r="Y78" i="1" s="1"/>
  <c r="R77" i="1"/>
  <c r="V77" i="1" s="1"/>
  <c r="Y77" i="1" s="1"/>
  <c r="R76" i="1"/>
  <c r="V76" i="1" s="1"/>
  <c r="Y76" i="1" s="1"/>
  <c r="R75" i="1"/>
  <c r="V75" i="1" s="1"/>
  <c r="Y75" i="1" s="1"/>
  <c r="R74" i="1"/>
  <c r="V74" i="1" s="1"/>
  <c r="Y74" i="1" s="1"/>
  <c r="R73" i="1"/>
  <c r="V73" i="1" s="1"/>
  <c r="Y73" i="1" s="1"/>
  <c r="R72" i="1"/>
  <c r="V72" i="1" s="1"/>
  <c r="Y72" i="1" s="1"/>
  <c r="R71" i="1"/>
  <c r="V71" i="1" s="1"/>
  <c r="Y71" i="1" s="1"/>
  <c r="R70" i="1"/>
  <c r="V70" i="1" s="1"/>
  <c r="Y70" i="1" s="1"/>
  <c r="R69" i="1"/>
  <c r="V69" i="1" s="1"/>
  <c r="Y69" i="1" s="1"/>
  <c r="R68" i="1"/>
  <c r="V68" i="1" s="1"/>
  <c r="Y68" i="1" s="1"/>
  <c r="R67" i="1"/>
  <c r="V67" i="1" s="1"/>
  <c r="Y67" i="1" s="1"/>
  <c r="R66" i="1"/>
  <c r="V66" i="1" s="1"/>
  <c r="Y66" i="1" s="1"/>
  <c r="R65" i="1"/>
  <c r="V65" i="1" s="1"/>
  <c r="Y65" i="1" s="1"/>
  <c r="R64" i="1"/>
  <c r="V64" i="1" s="1"/>
  <c r="Y64" i="1" s="1"/>
  <c r="R63" i="1"/>
  <c r="V63" i="1" s="1"/>
  <c r="Y63" i="1" s="1"/>
  <c r="R62" i="1"/>
  <c r="V62" i="1" s="1"/>
  <c r="Y62" i="1" s="1"/>
  <c r="R61" i="1"/>
  <c r="V61" i="1" s="1"/>
  <c r="Y61" i="1" s="1"/>
  <c r="R60" i="1"/>
  <c r="V60" i="1" s="1"/>
  <c r="Y60" i="1" s="1"/>
  <c r="R59" i="1"/>
  <c r="V59" i="1" s="1"/>
  <c r="Y59" i="1" s="1"/>
  <c r="R58" i="1"/>
  <c r="V58" i="1" s="1"/>
  <c r="Y58" i="1" s="1"/>
  <c r="R57" i="1"/>
  <c r="V57" i="1" s="1"/>
  <c r="Y57" i="1" s="1"/>
  <c r="R56" i="1"/>
  <c r="V56" i="1" s="1"/>
  <c r="Y56" i="1" s="1"/>
  <c r="R55" i="1"/>
  <c r="V55" i="1" s="1"/>
  <c r="Y55" i="1" s="1"/>
  <c r="R54" i="1"/>
  <c r="V54" i="1" s="1"/>
  <c r="Y54" i="1" s="1"/>
  <c r="R53" i="1"/>
  <c r="V53" i="1" s="1"/>
  <c r="Y53" i="1" s="1"/>
  <c r="R52" i="1"/>
  <c r="V52" i="1" s="1"/>
  <c r="Y52" i="1" s="1"/>
  <c r="R51" i="1"/>
  <c r="V51" i="1" s="1"/>
  <c r="Y51" i="1" s="1"/>
  <c r="R50" i="1"/>
  <c r="V50" i="1" s="1"/>
  <c r="Y50" i="1" s="1"/>
  <c r="R49" i="1"/>
  <c r="V49" i="1" s="1"/>
  <c r="Y49" i="1" s="1"/>
  <c r="R48" i="1"/>
  <c r="V48" i="1" s="1"/>
  <c r="Y48" i="1" s="1"/>
  <c r="R47" i="1"/>
  <c r="V47" i="1" s="1"/>
  <c r="Y47" i="1" s="1"/>
  <c r="R46" i="1"/>
  <c r="V46" i="1" s="1"/>
  <c r="Y46" i="1" s="1"/>
  <c r="R45" i="1"/>
  <c r="V45" i="1" s="1"/>
  <c r="Y45" i="1" s="1"/>
  <c r="R44" i="1"/>
  <c r="V44" i="1" s="1"/>
  <c r="Y44" i="1" s="1"/>
  <c r="R43" i="1"/>
  <c r="V43" i="1" s="1"/>
  <c r="Y43" i="1" s="1"/>
  <c r="R42" i="1"/>
  <c r="V42" i="1" s="1"/>
  <c r="Y42" i="1" s="1"/>
  <c r="R41" i="1"/>
  <c r="V41" i="1" s="1"/>
  <c r="Y41" i="1" s="1"/>
  <c r="R40" i="1"/>
  <c r="V40" i="1" s="1"/>
  <c r="Y40" i="1" s="1"/>
  <c r="R39" i="1"/>
  <c r="V39" i="1" s="1"/>
  <c r="Y39" i="1" s="1"/>
  <c r="R38" i="1"/>
  <c r="V38" i="1" s="1"/>
  <c r="Y38" i="1" s="1"/>
  <c r="R37" i="1"/>
  <c r="V37" i="1" s="1"/>
  <c r="Y37" i="1" s="1"/>
  <c r="R36" i="1"/>
  <c r="V36" i="1" s="1"/>
  <c r="Y36" i="1" s="1"/>
  <c r="R35" i="1"/>
  <c r="V35" i="1" s="1"/>
  <c r="Y35" i="1" s="1"/>
  <c r="R34" i="1"/>
  <c r="V34" i="1" s="1"/>
  <c r="Y34" i="1" s="1"/>
  <c r="R33" i="1"/>
  <c r="V33" i="1" s="1"/>
  <c r="Y33" i="1" s="1"/>
  <c r="R32" i="1"/>
  <c r="V32" i="1" s="1"/>
  <c r="Y32" i="1" s="1"/>
  <c r="R31" i="1"/>
  <c r="V31" i="1" s="1"/>
  <c r="Y31" i="1" s="1"/>
  <c r="R30" i="1"/>
  <c r="V30" i="1" s="1"/>
  <c r="Y30" i="1" s="1"/>
  <c r="R29" i="1"/>
  <c r="V29" i="1" s="1"/>
  <c r="Y29" i="1" s="1"/>
  <c r="R28" i="1"/>
  <c r="V28" i="1" s="1"/>
  <c r="Y28" i="1" s="1"/>
  <c r="R27" i="1"/>
  <c r="V27" i="1" s="1"/>
  <c r="Y27" i="1" s="1"/>
  <c r="R26" i="1"/>
  <c r="V26" i="1" s="1"/>
  <c r="Y26" i="1" s="1"/>
  <c r="R25" i="1"/>
  <c r="V25" i="1" s="1"/>
  <c r="Y25" i="1" s="1"/>
  <c r="R24" i="1"/>
  <c r="V24" i="1" s="1"/>
  <c r="Y24" i="1" s="1"/>
  <c r="R23" i="1"/>
  <c r="V23" i="1" s="1"/>
  <c r="Y23" i="1" s="1"/>
  <c r="R22" i="1"/>
  <c r="V22" i="1" s="1"/>
  <c r="Y22" i="1" s="1"/>
  <c r="R21" i="1"/>
  <c r="V21" i="1" s="1"/>
  <c r="Y21" i="1" s="1"/>
  <c r="R20" i="1"/>
  <c r="V20" i="1" s="1"/>
  <c r="Y20" i="1" s="1"/>
  <c r="R19" i="1"/>
  <c r="V19" i="1" s="1"/>
  <c r="Y19" i="1" s="1"/>
  <c r="R18" i="1"/>
  <c r="V18" i="1" s="1"/>
  <c r="Y18" i="1" s="1"/>
  <c r="R17" i="1"/>
  <c r="V17" i="1" s="1"/>
  <c r="Y17" i="1" s="1"/>
  <c r="R16" i="1"/>
  <c r="V16" i="1" s="1"/>
  <c r="Y16" i="1" s="1"/>
  <c r="R15" i="1"/>
  <c r="V15" i="1" s="1"/>
  <c r="Y15" i="1" s="1"/>
  <c r="R14" i="1"/>
  <c r="V14" i="1" s="1"/>
  <c r="Y14" i="1" s="1"/>
  <c r="R13" i="1"/>
  <c r="V13" i="1" s="1"/>
  <c r="Y13" i="1" s="1"/>
  <c r="R12" i="1"/>
  <c r="V12" i="1" s="1"/>
  <c r="Y12" i="1" s="1"/>
  <c r="R11" i="1"/>
  <c r="V11" i="1" s="1"/>
  <c r="Y11" i="1" s="1"/>
  <c r="R10" i="1"/>
  <c r="V10" i="1" s="1"/>
  <c r="Y10" i="1" s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AA135" i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Z13" i="1"/>
  <c r="AG13" i="1" s="1"/>
  <c r="AH12" i="1"/>
  <c r="AC11" i="1"/>
  <c r="AF11" i="1" s="1"/>
  <c r="W11" i="1"/>
  <c r="W12" i="1" s="1"/>
  <c r="W13" i="1" s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W133" i="1" s="1"/>
  <c r="W134" i="1" s="1"/>
  <c r="W135" i="1" s="1"/>
  <c r="W136" i="1" s="1"/>
  <c r="W137" i="1" s="1"/>
  <c r="W138" i="1" s="1"/>
  <c r="W139" i="1" s="1"/>
  <c r="W140" i="1" s="1"/>
  <c r="W141" i="1" s="1"/>
  <c r="W142" i="1" s="1"/>
  <c r="W143" i="1" s="1"/>
  <c r="W144" i="1" s="1"/>
  <c r="W145" i="1" s="1"/>
  <c r="W146" i="1" s="1"/>
  <c r="W147" i="1" s="1"/>
  <c r="W148" i="1" s="1"/>
  <c r="W149" i="1" s="1"/>
  <c r="W150" i="1" s="1"/>
  <c r="W151" i="1" s="1"/>
  <c r="W152" i="1" s="1"/>
  <c r="W153" i="1" s="1"/>
  <c r="W154" i="1" s="1"/>
  <c r="W155" i="1" s="1"/>
  <c r="W156" i="1" s="1"/>
  <c r="W157" i="1" s="1"/>
  <c r="W158" i="1" s="1"/>
  <c r="W159" i="1" s="1"/>
  <c r="W160" i="1" s="1"/>
  <c r="W161" i="1" s="1"/>
  <c r="W162" i="1" s="1"/>
  <c r="W163" i="1" s="1"/>
  <c r="W164" i="1" s="1"/>
  <c r="W165" i="1" s="1"/>
  <c r="W166" i="1" s="1"/>
  <c r="W167" i="1" s="1"/>
  <c r="W168" i="1" s="1"/>
  <c r="W169" i="1" s="1"/>
  <c r="W170" i="1" s="1"/>
  <c r="W171" i="1" s="1"/>
  <c r="W172" i="1" s="1"/>
  <c r="W173" i="1" s="1"/>
  <c r="W174" i="1" s="1"/>
  <c r="W175" i="1" s="1"/>
  <c r="W176" i="1" s="1"/>
  <c r="W177" i="1" s="1"/>
  <c r="W178" i="1" s="1"/>
  <c r="W179" i="1" s="1"/>
  <c r="W180" i="1" s="1"/>
  <c r="W181" i="1" s="1"/>
  <c r="W182" i="1" s="1"/>
  <c r="W183" i="1" s="1"/>
  <c r="W184" i="1" s="1"/>
  <c r="W185" i="1" s="1"/>
  <c r="W186" i="1" s="1"/>
  <c r="W187" i="1" s="1"/>
  <c r="W188" i="1" s="1"/>
  <c r="W189" i="1" s="1"/>
  <c r="W190" i="1" s="1"/>
  <c r="W191" i="1" s="1"/>
  <c r="W192" i="1" s="1"/>
  <c r="W193" i="1" s="1"/>
  <c r="W194" i="1" s="1"/>
  <c r="W195" i="1" s="1"/>
  <c r="W196" i="1" s="1"/>
  <c r="W197" i="1" s="1"/>
  <c r="W198" i="1" s="1"/>
  <c r="W199" i="1" s="1"/>
  <c r="W200" i="1" s="1"/>
  <c r="W201" i="1" s="1"/>
  <c r="W202" i="1" s="1"/>
  <c r="W203" i="1" s="1"/>
  <c r="W204" i="1" s="1"/>
  <c r="W205" i="1" s="1"/>
  <c r="W206" i="1" s="1"/>
  <c r="W207" i="1" s="1"/>
  <c r="W208" i="1" s="1"/>
  <c r="W209" i="1" s="1"/>
  <c r="W210" i="1" s="1"/>
  <c r="W211" i="1" s="1"/>
  <c r="W212" i="1" s="1"/>
  <c r="W213" i="1" s="1"/>
  <c r="W214" i="1" s="1"/>
  <c r="W215" i="1" s="1"/>
  <c r="W216" i="1" s="1"/>
  <c r="W217" i="1" s="1"/>
  <c r="W218" i="1" s="1"/>
  <c r="W219" i="1" s="1"/>
  <c r="W220" i="1" s="1"/>
  <c r="W221" i="1" s="1"/>
  <c r="W222" i="1" s="1"/>
  <c r="W223" i="1" s="1"/>
  <c r="W224" i="1" s="1"/>
  <c r="W225" i="1" s="1"/>
  <c r="W226" i="1" s="1"/>
  <c r="W227" i="1" s="1"/>
  <c r="W228" i="1" s="1"/>
  <c r="W229" i="1" s="1"/>
  <c r="W230" i="1" s="1"/>
  <c r="W231" i="1" s="1"/>
  <c r="W232" i="1" s="1"/>
  <c r="W233" i="1" s="1"/>
  <c r="W234" i="1" s="1"/>
  <c r="W235" i="1" s="1"/>
  <c r="W236" i="1" s="1"/>
  <c r="W237" i="1" s="1"/>
  <c r="W238" i="1" s="1"/>
  <c r="W239" i="1" s="1"/>
  <c r="W240" i="1" s="1"/>
  <c r="W241" i="1" s="1"/>
  <c r="W242" i="1" s="1"/>
  <c r="W243" i="1" s="1"/>
  <c r="W244" i="1" s="1"/>
  <c r="W245" i="1" s="1"/>
  <c r="W246" i="1" s="1"/>
  <c r="W247" i="1" s="1"/>
  <c r="W248" i="1" s="1"/>
  <c r="W249" i="1" s="1"/>
  <c r="W250" i="1" s="1"/>
  <c r="W251" i="1" s="1"/>
  <c r="W252" i="1" s="1"/>
  <c r="W253" i="1" s="1"/>
  <c r="W254" i="1" s="1"/>
  <c r="W255" i="1" s="1"/>
  <c r="W256" i="1" s="1"/>
  <c r="W257" i="1" s="1"/>
  <c r="W258" i="1" s="1"/>
  <c r="W259" i="1" s="1"/>
  <c r="W260" i="1" s="1"/>
  <c r="W261" i="1" s="1"/>
  <c r="W262" i="1" s="1"/>
  <c r="W263" i="1" s="1"/>
  <c r="W264" i="1" s="1"/>
  <c r="W265" i="1" s="1"/>
  <c r="W266" i="1" s="1"/>
  <c r="W267" i="1" s="1"/>
  <c r="W268" i="1" s="1"/>
  <c r="W269" i="1" s="1"/>
  <c r="W270" i="1" s="1"/>
  <c r="W271" i="1" s="1"/>
  <c r="W272" i="1" s="1"/>
  <c r="W273" i="1" s="1"/>
  <c r="W274" i="1" s="1"/>
  <c r="W275" i="1" s="1"/>
  <c r="W276" i="1" s="1"/>
  <c r="W277" i="1" s="1"/>
  <c r="W278" i="1" s="1"/>
  <c r="W279" i="1" s="1"/>
  <c r="W280" i="1" s="1"/>
  <c r="W281" i="1" s="1"/>
  <c r="W282" i="1" s="1"/>
  <c r="W283" i="1" s="1"/>
  <c r="W284" i="1" s="1"/>
  <c r="W285" i="1" s="1"/>
  <c r="W286" i="1" s="1"/>
  <c r="W287" i="1" s="1"/>
  <c r="W288" i="1" s="1"/>
  <c r="W289" i="1" s="1"/>
  <c r="W290" i="1" s="1"/>
  <c r="W291" i="1" s="1"/>
  <c r="W292" i="1" s="1"/>
  <c r="W293" i="1" s="1"/>
  <c r="W294" i="1" s="1"/>
  <c r="W295" i="1" s="1"/>
  <c r="W296" i="1" s="1"/>
  <c r="W297" i="1" s="1"/>
  <c r="W298" i="1" s="1"/>
  <c r="W299" i="1" s="1"/>
  <c r="W300" i="1" s="1"/>
  <c r="W301" i="1" s="1"/>
  <c r="W302" i="1" s="1"/>
  <c r="W303" i="1" s="1"/>
  <c r="W304" i="1" s="1"/>
  <c r="W305" i="1" s="1"/>
  <c r="W306" i="1" s="1"/>
  <c r="W307" i="1" s="1"/>
  <c r="W308" i="1" s="1"/>
  <c r="W309" i="1" s="1"/>
  <c r="W310" i="1" s="1"/>
  <c r="W311" i="1" s="1"/>
  <c r="W312" i="1" s="1"/>
  <c r="W313" i="1" s="1"/>
  <c r="W314" i="1" s="1"/>
  <c r="W315" i="1" s="1"/>
  <c r="W316" i="1" s="1"/>
  <c r="W317" i="1" s="1"/>
  <c r="W318" i="1" s="1"/>
  <c r="W319" i="1" s="1"/>
  <c r="W320" i="1" s="1"/>
  <c r="W321" i="1" s="1"/>
  <c r="W322" i="1" s="1"/>
  <c r="W323" i="1" s="1"/>
  <c r="W324" i="1" s="1"/>
  <c r="W325" i="1" s="1"/>
  <c r="W326" i="1" s="1"/>
  <c r="W327" i="1" s="1"/>
  <c r="W328" i="1" s="1"/>
  <c r="W329" i="1" s="1"/>
  <c r="W330" i="1" s="1"/>
  <c r="W331" i="1" s="1"/>
  <c r="W332" i="1" s="1"/>
  <c r="W333" i="1" s="1"/>
  <c r="W334" i="1" s="1"/>
  <c r="W335" i="1" s="1"/>
  <c r="W336" i="1" s="1"/>
  <c r="W337" i="1" s="1"/>
  <c r="W338" i="1" s="1"/>
  <c r="W339" i="1" s="1"/>
  <c r="W340" i="1" s="1"/>
  <c r="W341" i="1" s="1"/>
  <c r="W342" i="1" s="1"/>
  <c r="W343" i="1" s="1"/>
  <c r="W344" i="1" s="1"/>
  <c r="W345" i="1" s="1"/>
  <c r="W346" i="1" s="1"/>
  <c r="W347" i="1" s="1"/>
  <c r="W348" i="1" s="1"/>
  <c r="W349" i="1" s="1"/>
  <c r="W350" i="1" s="1"/>
  <c r="W351" i="1" s="1"/>
  <c r="W352" i="1" s="1"/>
  <c r="W353" i="1" s="1"/>
  <c r="W354" i="1" s="1"/>
  <c r="W355" i="1" s="1"/>
  <c r="W356" i="1" s="1"/>
  <c r="W357" i="1" s="1"/>
  <c r="W358" i="1" s="1"/>
  <c r="W359" i="1" s="1"/>
  <c r="W360" i="1" s="1"/>
  <c r="W361" i="1" s="1"/>
  <c r="W362" i="1" s="1"/>
  <c r="W363" i="1" s="1"/>
  <c r="W364" i="1" s="1"/>
  <c r="W365" i="1" s="1"/>
  <c r="W366" i="1" s="1"/>
  <c r="W367" i="1" s="1"/>
  <c r="W368" i="1" s="1"/>
  <c r="W369" i="1" s="1"/>
  <c r="W370" i="1" s="1"/>
  <c r="W371" i="1" s="1"/>
  <c r="W372" i="1" s="1"/>
  <c r="W373" i="1" s="1"/>
  <c r="W374" i="1" s="1"/>
  <c r="W375" i="1" s="1"/>
  <c r="W376" i="1" s="1"/>
  <c r="W377" i="1" s="1"/>
  <c r="W378" i="1" s="1"/>
  <c r="W379" i="1" s="1"/>
  <c r="W380" i="1" s="1"/>
  <c r="W381" i="1" s="1"/>
  <c r="W382" i="1" s="1"/>
  <c r="W383" i="1" s="1"/>
  <c r="W384" i="1" s="1"/>
  <c r="W385" i="1" s="1"/>
  <c r="W386" i="1" s="1"/>
  <c r="W387" i="1" s="1"/>
  <c r="W388" i="1" s="1"/>
  <c r="W389" i="1" s="1"/>
  <c r="W390" i="1" s="1"/>
  <c r="W391" i="1" s="1"/>
  <c r="W392" i="1" s="1"/>
  <c r="W393" i="1" s="1"/>
  <c r="W394" i="1" s="1"/>
  <c r="W395" i="1" s="1"/>
  <c r="W396" i="1" s="1"/>
  <c r="W397" i="1" s="1"/>
  <c r="W398" i="1" s="1"/>
  <c r="W399" i="1" s="1"/>
  <c r="W400" i="1" s="1"/>
  <c r="W401" i="1" s="1"/>
  <c r="W402" i="1" s="1"/>
  <c r="W403" i="1" s="1"/>
  <c r="W404" i="1" s="1"/>
  <c r="W405" i="1" s="1"/>
  <c r="W406" i="1" s="1"/>
  <c r="W407" i="1" s="1"/>
  <c r="W408" i="1" s="1"/>
  <c r="W409" i="1" s="1"/>
  <c r="W410" i="1" s="1"/>
  <c r="W411" i="1" s="1"/>
  <c r="W412" i="1" s="1"/>
  <c r="W413" i="1" s="1"/>
  <c r="W414" i="1" s="1"/>
  <c r="W415" i="1" s="1"/>
  <c r="W416" i="1" s="1"/>
  <c r="W417" i="1" s="1"/>
  <c r="W418" i="1" s="1"/>
  <c r="W419" i="1" s="1"/>
  <c r="W420" i="1" s="1"/>
  <c r="W421" i="1" s="1"/>
  <c r="W422" i="1" s="1"/>
  <c r="W423" i="1" s="1"/>
  <c r="W424" i="1" s="1"/>
  <c r="W425" i="1" s="1"/>
  <c r="W426" i="1" s="1"/>
  <c r="W427" i="1" s="1"/>
  <c r="W428" i="1" s="1"/>
  <c r="W429" i="1" s="1"/>
  <c r="W430" i="1" s="1"/>
  <c r="W431" i="1" s="1"/>
  <c r="W432" i="1" s="1"/>
  <c r="W433" i="1" s="1"/>
  <c r="W434" i="1" s="1"/>
  <c r="W435" i="1" s="1"/>
  <c r="W436" i="1" s="1"/>
  <c r="W437" i="1" s="1"/>
  <c r="W438" i="1" s="1"/>
  <c r="W439" i="1" s="1"/>
  <c r="W440" i="1" s="1"/>
  <c r="W441" i="1" s="1"/>
  <c r="W442" i="1" s="1"/>
  <c r="W443" i="1" s="1"/>
  <c r="W444" i="1" s="1"/>
  <c r="W445" i="1" s="1"/>
  <c r="W446" i="1" s="1"/>
  <c r="W447" i="1" s="1"/>
  <c r="W448" i="1" s="1"/>
  <c r="W449" i="1" s="1"/>
  <c r="W450" i="1" s="1"/>
  <c r="W451" i="1" s="1"/>
  <c r="W452" i="1" s="1"/>
  <c r="W453" i="1" s="1"/>
  <c r="W454" i="1" s="1"/>
  <c r="W455" i="1" s="1"/>
  <c r="W456" i="1" s="1"/>
  <c r="W457" i="1" s="1"/>
  <c r="W458" i="1" s="1"/>
  <c r="W459" i="1" s="1"/>
  <c r="W460" i="1" s="1"/>
  <c r="W461" i="1" s="1"/>
  <c r="W462" i="1" s="1"/>
  <c r="W463" i="1" s="1"/>
  <c r="W464" i="1" s="1"/>
  <c r="W465" i="1" s="1"/>
  <c r="W466" i="1" s="1"/>
  <c r="W467" i="1" s="1"/>
  <c r="W468" i="1" s="1"/>
  <c r="W469" i="1" s="1"/>
  <c r="W470" i="1" s="1"/>
  <c r="W471" i="1" s="1"/>
  <c r="W472" i="1" s="1"/>
  <c r="W473" i="1" s="1"/>
  <c r="W474" i="1" s="1"/>
  <c r="W475" i="1" s="1"/>
  <c r="W476" i="1" s="1"/>
  <c r="W477" i="1" s="1"/>
  <c r="W478" i="1" s="1"/>
  <c r="W479" i="1" s="1"/>
  <c r="W480" i="1" s="1"/>
  <c r="W481" i="1" s="1"/>
  <c r="W482" i="1" s="1"/>
  <c r="W483" i="1" s="1"/>
  <c r="W484" i="1" s="1"/>
  <c r="W485" i="1" s="1"/>
  <c r="W486" i="1" s="1"/>
  <c r="W487" i="1" s="1"/>
  <c r="W488" i="1" s="1"/>
  <c r="W489" i="1" s="1"/>
  <c r="W490" i="1" s="1"/>
  <c r="W491" i="1" s="1"/>
  <c r="W492" i="1" s="1"/>
  <c r="W493" i="1" s="1"/>
  <c r="W494" i="1" s="1"/>
  <c r="W495" i="1" s="1"/>
  <c r="W496" i="1" s="1"/>
  <c r="W497" i="1" s="1"/>
  <c r="W498" i="1" s="1"/>
  <c r="W499" i="1" s="1"/>
  <c r="W500" i="1" s="1"/>
  <c r="W501" i="1" s="1"/>
  <c r="W502" i="1" s="1"/>
  <c r="W503" i="1" s="1"/>
  <c r="W504" i="1" s="1"/>
  <c r="W505" i="1" s="1"/>
  <c r="W506" i="1" s="1"/>
  <c r="W507" i="1" s="1"/>
  <c r="W508" i="1" s="1"/>
  <c r="W509" i="1" s="1"/>
  <c r="W510" i="1" s="1"/>
  <c r="W511" i="1" s="1"/>
  <c r="W512" i="1" s="1"/>
  <c r="W513" i="1" s="1"/>
  <c r="W514" i="1" s="1"/>
  <c r="W515" i="1" s="1"/>
  <c r="W516" i="1" s="1"/>
  <c r="W517" i="1" s="1"/>
  <c r="W518" i="1" s="1"/>
  <c r="W519" i="1" s="1"/>
  <c r="W520" i="1" s="1"/>
  <c r="W521" i="1" s="1"/>
  <c r="W522" i="1" s="1"/>
  <c r="W523" i="1" s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 s="1"/>
  <c r="W540" i="1" s="1"/>
  <c r="W541" i="1" s="1"/>
  <c r="W542" i="1" s="1"/>
  <c r="W543" i="1" s="1"/>
  <c r="W544" i="1" s="1"/>
  <c r="W545" i="1" s="1"/>
  <c r="W546" i="1" s="1"/>
  <c r="W547" i="1" s="1"/>
  <c r="W548" i="1" s="1"/>
  <c r="W549" i="1" s="1"/>
  <c r="W550" i="1" s="1"/>
  <c r="W551" i="1" s="1"/>
  <c r="W552" i="1" s="1"/>
  <c r="W553" i="1" s="1"/>
  <c r="W554" i="1" s="1"/>
  <c r="W555" i="1" s="1"/>
  <c r="W556" i="1" s="1"/>
  <c r="W557" i="1" s="1"/>
  <c r="W558" i="1" s="1"/>
  <c r="W559" i="1" s="1"/>
  <c r="W560" i="1" s="1"/>
  <c r="W561" i="1" s="1"/>
  <c r="W562" i="1" s="1"/>
  <c r="W563" i="1" s="1"/>
  <c r="W564" i="1" s="1"/>
  <c r="W565" i="1" s="1"/>
  <c r="W566" i="1" s="1"/>
  <c r="W567" i="1" s="1"/>
  <c r="W568" i="1" s="1"/>
  <c r="W569" i="1" s="1"/>
  <c r="W570" i="1" s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 s="1"/>
  <c r="W582" i="1" s="1"/>
  <c r="W583" i="1" s="1"/>
  <c r="W584" i="1" s="1"/>
  <c r="W585" i="1" s="1"/>
  <c r="W586" i="1" s="1"/>
  <c r="W587" i="1" s="1"/>
  <c r="W588" i="1" s="1"/>
  <c r="W589" i="1" s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 s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 s="1"/>
  <c r="W623" i="1" s="1"/>
  <c r="W624" i="1" s="1"/>
  <c r="W625" i="1" s="1"/>
  <c r="W626" i="1" s="1"/>
  <c r="W627" i="1" s="1"/>
  <c r="W628" i="1" s="1"/>
  <c r="W629" i="1" s="1"/>
  <c r="W630" i="1" s="1"/>
  <c r="W631" i="1" s="1"/>
  <c r="W632" i="1" s="1"/>
  <c r="W633" i="1" s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 s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 s="1"/>
  <c r="W658" i="1" s="1"/>
  <c r="W659" i="1" s="1"/>
  <c r="W660" i="1" s="1"/>
  <c r="W661" i="1" s="1"/>
  <c r="W662" i="1" s="1"/>
  <c r="W663" i="1" s="1"/>
  <c r="W664" i="1" s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 s="1"/>
  <c r="W676" i="1" s="1"/>
  <c r="W677" i="1" s="1"/>
  <c r="W678" i="1" s="1"/>
  <c r="W679" i="1" s="1"/>
  <c r="W680" i="1" s="1"/>
  <c r="W681" i="1" s="1"/>
  <c r="W682" i="1" s="1"/>
  <c r="W683" i="1" s="1"/>
  <c r="W684" i="1" s="1"/>
  <c r="W685" i="1" s="1"/>
  <c r="W686" i="1" s="1"/>
  <c r="W687" i="1" s="1"/>
  <c r="W688" i="1" s="1"/>
  <c r="W689" i="1" s="1"/>
  <c r="W690" i="1" s="1"/>
  <c r="W691" i="1" s="1"/>
  <c r="W692" i="1" s="1"/>
  <c r="W693" i="1" s="1"/>
  <c r="W694" i="1" s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W712" i="1" s="1"/>
  <c r="W713" i="1" s="1"/>
  <c r="W714" i="1" s="1"/>
  <c r="W715" i="1" s="1"/>
  <c r="W716" i="1" s="1"/>
  <c r="W717" i="1" s="1"/>
  <c r="W718" i="1" s="1"/>
  <c r="W719" i="1" s="1"/>
  <c r="W720" i="1" s="1"/>
  <c r="W721" i="1" s="1"/>
  <c r="W722" i="1" s="1"/>
  <c r="W723" i="1" s="1"/>
  <c r="W724" i="1" s="1"/>
  <c r="W725" i="1" s="1"/>
  <c r="W726" i="1" s="1"/>
  <c r="W727" i="1" s="1"/>
  <c r="W728" i="1" s="1"/>
  <c r="W729" i="1" s="1"/>
  <c r="W730" i="1" s="1"/>
  <c r="W731" i="1" s="1"/>
  <c r="W732" i="1" s="1"/>
  <c r="W733" i="1" s="1"/>
  <c r="W734" i="1" s="1"/>
  <c r="W735" i="1" s="1"/>
  <c r="W736" i="1" s="1"/>
  <c r="W737" i="1" s="1"/>
  <c r="W738" i="1" s="1"/>
  <c r="W739" i="1" s="1"/>
  <c r="W740" i="1" s="1"/>
  <c r="W741" i="1" s="1"/>
  <c r="W742" i="1" s="1"/>
  <c r="W743" i="1" s="1"/>
  <c r="W744" i="1" s="1"/>
  <c r="W745" i="1" s="1"/>
  <c r="W746" i="1" s="1"/>
  <c r="W747" i="1" s="1"/>
  <c r="W748" i="1" s="1"/>
  <c r="W749" i="1" s="1"/>
  <c r="W750" i="1" s="1"/>
  <c r="W751" i="1" s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 s="1"/>
  <c r="W763" i="1" s="1"/>
  <c r="W764" i="1" s="1"/>
  <c r="W765" i="1" s="1"/>
  <c r="W766" i="1" s="1"/>
  <c r="W767" i="1" s="1"/>
  <c r="W768" i="1" s="1"/>
  <c r="W769" i="1" s="1"/>
  <c r="W770" i="1" s="1"/>
  <c r="W771" i="1" s="1"/>
  <c r="W772" i="1" s="1"/>
  <c r="W773" i="1" s="1"/>
  <c r="W774" i="1" s="1"/>
  <c r="W775" i="1" s="1"/>
  <c r="W776" i="1" s="1"/>
  <c r="W777" i="1" s="1"/>
  <c r="W778" i="1" s="1"/>
  <c r="W779" i="1" s="1"/>
  <c r="W780" i="1" s="1"/>
  <c r="W781" i="1" s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 s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 s="1"/>
  <c r="W810" i="1" s="1"/>
  <c r="W811" i="1" s="1"/>
  <c r="W812" i="1" s="1"/>
  <c r="W813" i="1" s="1"/>
  <c r="W814" i="1" s="1"/>
  <c r="W815" i="1" s="1"/>
  <c r="W816" i="1" s="1"/>
  <c r="W817" i="1" s="1"/>
  <c r="W818" i="1" s="1"/>
  <c r="W819" i="1" s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 s="1"/>
  <c r="W831" i="1" s="1"/>
  <c r="W832" i="1" s="1"/>
  <c r="W833" i="1" s="1"/>
  <c r="W834" i="1" s="1"/>
  <c r="W835" i="1" s="1"/>
  <c r="W836" i="1" s="1"/>
  <c r="W837" i="1" s="1"/>
  <c r="W838" i="1" s="1"/>
  <c r="W839" i="1" s="1"/>
  <c r="W840" i="1" s="1"/>
  <c r="W841" i="1" s="1"/>
  <c r="W842" i="1" s="1"/>
  <c r="W843" i="1" s="1"/>
  <c r="W844" i="1" s="1"/>
  <c r="W845" i="1" s="1"/>
  <c r="W846" i="1" s="1"/>
  <c r="W847" i="1" s="1"/>
  <c r="W848" i="1" s="1"/>
  <c r="W849" i="1" s="1"/>
  <c r="W850" i="1" s="1"/>
  <c r="W851" i="1" s="1"/>
  <c r="W852" i="1" s="1"/>
  <c r="W853" i="1" s="1"/>
  <c r="W854" i="1" s="1"/>
  <c r="W855" i="1" s="1"/>
  <c r="W856" i="1" s="1"/>
  <c r="W857" i="1" s="1"/>
  <c r="W858" i="1" s="1"/>
  <c r="W859" i="1" s="1"/>
  <c r="W860" i="1" s="1"/>
  <c r="W861" i="1" s="1"/>
  <c r="W862" i="1" s="1"/>
  <c r="W863" i="1" s="1"/>
  <c r="W864" i="1" s="1"/>
  <c r="W865" i="1" s="1"/>
  <c r="W866" i="1" s="1"/>
  <c r="W867" i="1" s="1"/>
  <c r="W868" i="1" s="1"/>
  <c r="W869" i="1" s="1"/>
  <c r="W870" i="1" s="1"/>
  <c r="W871" i="1" s="1"/>
  <c r="W872" i="1" s="1"/>
  <c r="W873" i="1" s="1"/>
  <c r="W874" i="1" s="1"/>
  <c r="W875" i="1" s="1"/>
  <c r="W876" i="1" s="1"/>
  <c r="W877" i="1" s="1"/>
  <c r="W878" i="1" s="1"/>
  <c r="W879" i="1" s="1"/>
  <c r="W880" i="1" s="1"/>
  <c r="W881" i="1" s="1"/>
  <c r="W882" i="1" s="1"/>
  <c r="W883" i="1" s="1"/>
  <c r="W884" i="1" s="1"/>
  <c r="W885" i="1" s="1"/>
  <c r="W886" i="1" s="1"/>
  <c r="W887" i="1" s="1"/>
  <c r="W888" i="1" s="1"/>
  <c r="W889" i="1" s="1"/>
  <c r="W890" i="1" s="1"/>
  <c r="W891" i="1" s="1"/>
  <c r="W892" i="1" s="1"/>
  <c r="W893" i="1" s="1"/>
  <c r="W894" i="1" s="1"/>
  <c r="W895" i="1" s="1"/>
  <c r="W896" i="1" s="1"/>
  <c r="W897" i="1" s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 s="1"/>
  <c r="W909" i="1" s="1"/>
  <c r="W910" i="1" s="1"/>
  <c r="W911" i="1" s="1"/>
  <c r="W912" i="1" s="1"/>
  <c r="W913" i="1" s="1"/>
  <c r="W914" i="1" s="1"/>
  <c r="W915" i="1" s="1"/>
  <c r="W916" i="1" s="1"/>
  <c r="W917" i="1" s="1"/>
  <c r="W918" i="1" s="1"/>
  <c r="W919" i="1" s="1"/>
  <c r="W920" i="1" s="1"/>
  <c r="W921" i="1" s="1"/>
  <c r="W922" i="1" s="1"/>
  <c r="W923" i="1" s="1"/>
  <c r="W924" i="1" s="1"/>
  <c r="W925" i="1" s="1"/>
  <c r="W926" i="1" s="1"/>
  <c r="W927" i="1" s="1"/>
  <c r="W928" i="1" s="1"/>
  <c r="W929" i="1" s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 s="1"/>
  <c r="W941" i="1" s="1"/>
  <c r="W942" i="1" s="1"/>
  <c r="W943" i="1" s="1"/>
  <c r="W944" i="1" s="1"/>
  <c r="W945" i="1" s="1"/>
  <c r="W946" i="1" s="1"/>
  <c r="W947" i="1" s="1"/>
  <c r="W948" i="1" s="1"/>
  <c r="W949" i="1" s="1"/>
  <c r="W950" i="1" s="1"/>
  <c r="W951" i="1" s="1"/>
  <c r="W952" i="1" s="1"/>
  <c r="W953" i="1" s="1"/>
  <c r="W954" i="1" s="1"/>
  <c r="W955" i="1" s="1"/>
  <c r="W956" i="1" s="1"/>
  <c r="W957" i="1" s="1"/>
  <c r="W958" i="1" s="1"/>
  <c r="W959" i="1" s="1"/>
  <c r="W960" i="1" s="1"/>
  <c r="W961" i="1" s="1"/>
  <c r="W962" i="1" s="1"/>
  <c r="W963" i="1" s="1"/>
  <c r="W964" i="1" s="1"/>
  <c r="W965" i="1" s="1"/>
  <c r="W966" i="1" s="1"/>
  <c r="W967" i="1" s="1"/>
  <c r="W968" i="1" s="1"/>
  <c r="W969" i="1" s="1"/>
  <c r="W970" i="1" s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 s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 s="1"/>
  <c r="W997" i="1" s="1"/>
  <c r="W998" i="1" s="1"/>
  <c r="W999" i="1" s="1"/>
  <c r="W1000" i="1" s="1"/>
  <c r="W1001" i="1" s="1"/>
  <c r="W1002" i="1" s="1"/>
  <c r="W1003" i="1" s="1"/>
  <c r="W1004" i="1" s="1"/>
  <c r="W1005" i="1" s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 s="1"/>
  <c r="W1017" i="1" s="1"/>
  <c r="W1018" i="1" s="1"/>
  <c r="W1019" i="1" s="1"/>
  <c r="W1020" i="1" s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 s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 s="1"/>
  <c r="W1049" i="1" s="1"/>
  <c r="W1050" i="1" s="1"/>
  <c r="W1051" i="1" s="1"/>
  <c r="W1052" i="1" s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 s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 s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 s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 s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 s="1"/>
  <c r="W1114" i="1" s="1"/>
  <c r="W1115" i="1" s="1"/>
  <c r="W1116" i="1" s="1"/>
  <c r="W1117" i="1" s="1"/>
  <c r="W1118" i="1" s="1"/>
  <c r="W1119" i="1" s="1"/>
  <c r="W1120" i="1" s="1"/>
  <c r="W1121" i="1" s="1"/>
  <c r="W1122" i="1" s="1"/>
  <c r="W1123" i="1" s="1"/>
  <c r="W1124" i="1" s="1"/>
  <c r="W1125" i="1" s="1"/>
  <c r="W1126" i="1" s="1"/>
  <c r="W1127" i="1" s="1"/>
  <c r="W1128" i="1" s="1"/>
  <c r="W1129" i="1" s="1"/>
  <c r="W1130" i="1" s="1"/>
  <c r="W1131" i="1" s="1"/>
  <c r="W1132" i="1" s="1"/>
  <c r="W1133" i="1" s="1"/>
  <c r="W1134" i="1" s="1"/>
  <c r="W1135" i="1" s="1"/>
  <c r="W1136" i="1" s="1"/>
  <c r="W1137" i="1" s="1"/>
  <c r="W1138" i="1" s="1"/>
  <c r="W1139" i="1" s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 s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 s="1"/>
  <c r="W1162" i="1" s="1"/>
  <c r="W1163" i="1" s="1"/>
  <c r="W1164" i="1" s="1"/>
  <c r="W1165" i="1" s="1"/>
  <c r="W1166" i="1" s="1"/>
  <c r="W1167" i="1" s="1"/>
  <c r="W1168" i="1" s="1"/>
  <c r="W1169" i="1" s="1"/>
  <c r="W1170" i="1" s="1"/>
  <c r="W1171" i="1" s="1"/>
  <c r="W1172" i="1" s="1"/>
  <c r="W1173" i="1" s="1"/>
  <c r="W1174" i="1" s="1"/>
  <c r="W1175" i="1" s="1"/>
  <c r="W1176" i="1" s="1"/>
  <c r="W1177" i="1" s="1"/>
  <c r="W1178" i="1" s="1"/>
  <c r="W1179" i="1" s="1"/>
  <c r="W1180" i="1" s="1"/>
  <c r="W1181" i="1" s="1"/>
  <c r="W1182" i="1" s="1"/>
  <c r="W1183" i="1" s="1"/>
  <c r="W1184" i="1" s="1"/>
  <c r="W1185" i="1" s="1"/>
  <c r="W1186" i="1" s="1"/>
  <c r="W1187" i="1" s="1"/>
  <c r="W1188" i="1" s="1"/>
  <c r="W1189" i="1" s="1"/>
  <c r="W1190" i="1" s="1"/>
  <c r="W1191" i="1" s="1"/>
  <c r="W1192" i="1" s="1"/>
  <c r="W1193" i="1" s="1"/>
  <c r="W1194" i="1" s="1"/>
  <c r="W1195" i="1" s="1"/>
  <c r="W1196" i="1" s="1"/>
  <c r="W1197" i="1" s="1"/>
  <c r="W1198" i="1" s="1"/>
  <c r="W1199" i="1" s="1"/>
  <c r="W1200" i="1" s="1"/>
  <c r="W1201" i="1" s="1"/>
  <c r="W1202" i="1" s="1"/>
  <c r="W1203" i="1" s="1"/>
  <c r="W1204" i="1" s="1"/>
  <c r="W1205" i="1" s="1"/>
  <c r="W1206" i="1" s="1"/>
  <c r="W1207" i="1" s="1"/>
  <c r="W1208" i="1" s="1"/>
  <c r="W1209" i="1" s="1"/>
  <c r="W1210" i="1" s="1"/>
  <c r="W1211" i="1" s="1"/>
  <c r="W1212" i="1" s="1"/>
  <c r="W1213" i="1" s="1"/>
  <c r="W1214" i="1" s="1"/>
  <c r="W1215" i="1" s="1"/>
  <c r="W1216" i="1" s="1"/>
  <c r="W1217" i="1" s="1"/>
  <c r="W1218" i="1" s="1"/>
  <c r="W1219" i="1" s="1"/>
  <c r="W1220" i="1" s="1"/>
  <c r="W1221" i="1" s="1"/>
  <c r="W1222" i="1" s="1"/>
  <c r="W1223" i="1" s="1"/>
  <c r="W1224" i="1" s="1"/>
  <c r="W1225" i="1" s="1"/>
  <c r="W1226" i="1" s="1"/>
  <c r="W1227" i="1" s="1"/>
  <c r="W1228" i="1" s="1"/>
  <c r="W1229" i="1" s="1"/>
  <c r="W1230" i="1" s="1"/>
  <c r="W1231" i="1" s="1"/>
  <c r="W1232" i="1" s="1"/>
  <c r="W1233" i="1" s="1"/>
  <c r="W1234" i="1" s="1"/>
  <c r="W1235" i="1" s="1"/>
  <c r="W1236" i="1" s="1"/>
  <c r="W1237" i="1" s="1"/>
  <c r="W1238" i="1" s="1"/>
  <c r="W1239" i="1" s="1"/>
  <c r="W1240" i="1" s="1"/>
  <c r="W1241" i="1" s="1"/>
  <c r="W1242" i="1" s="1"/>
  <c r="W1243" i="1" s="1"/>
  <c r="W1244" i="1" s="1"/>
  <c r="W1245" i="1" s="1"/>
  <c r="W1246" i="1" s="1"/>
  <c r="W1247" i="1" s="1"/>
  <c r="W1248" i="1" s="1"/>
  <c r="W1249" i="1" s="1"/>
  <c r="W1250" i="1" s="1"/>
  <c r="W1251" i="1" s="1"/>
  <c r="W1252" i="1" s="1"/>
  <c r="W1253" i="1" s="1"/>
  <c r="W1254" i="1" s="1"/>
  <c r="W1255" i="1" s="1"/>
  <c r="W1256" i="1" s="1"/>
  <c r="W1257" i="1" s="1"/>
  <c r="W1258" i="1" s="1"/>
  <c r="W1259" i="1" s="1"/>
  <c r="W1260" i="1" s="1"/>
  <c r="W1261" i="1" s="1"/>
  <c r="W1262" i="1" s="1"/>
  <c r="W1263" i="1" s="1"/>
  <c r="W1264" i="1" s="1"/>
  <c r="W1265" i="1" s="1"/>
  <c r="W1266" i="1" s="1"/>
  <c r="W1267" i="1" s="1"/>
  <c r="W1268" i="1" s="1"/>
  <c r="W1269" i="1" s="1"/>
  <c r="W1270" i="1" s="1"/>
  <c r="W1271" i="1" s="1"/>
  <c r="W1272" i="1" s="1"/>
  <c r="W1273" i="1" s="1"/>
  <c r="W1274" i="1" s="1"/>
  <c r="W1275" i="1" s="1"/>
  <c r="W1276" i="1" s="1"/>
  <c r="W1277" i="1" s="1"/>
  <c r="W1278" i="1" s="1"/>
  <c r="W1279" i="1" s="1"/>
  <c r="W1280" i="1" s="1"/>
  <c r="W1281" i="1" s="1"/>
  <c r="W1282" i="1" s="1"/>
  <c r="W1283" i="1" s="1"/>
  <c r="W1284" i="1" s="1"/>
  <c r="W1285" i="1" s="1"/>
  <c r="W1286" i="1" s="1"/>
  <c r="W1287" i="1" s="1"/>
  <c r="W1288" i="1" s="1"/>
  <c r="W1289" i="1" s="1"/>
  <c r="W1290" i="1" s="1"/>
  <c r="W1291" i="1" s="1"/>
  <c r="W1292" i="1" s="1"/>
  <c r="W1293" i="1" s="1"/>
  <c r="W1294" i="1" s="1"/>
  <c r="W1295" i="1" s="1"/>
  <c r="W1296" i="1" s="1"/>
  <c r="W1297" i="1" s="1"/>
  <c r="W1298" i="1" s="1"/>
  <c r="W1299" i="1" s="1"/>
  <c r="W1300" i="1" s="1"/>
  <c r="W1301" i="1" s="1"/>
  <c r="W1302" i="1" s="1"/>
  <c r="W1303" i="1" s="1"/>
  <c r="W1304" i="1" s="1"/>
  <c r="W1305" i="1" s="1"/>
  <c r="W1306" i="1" s="1"/>
  <c r="W1307" i="1" s="1"/>
  <c r="W1308" i="1" s="1"/>
  <c r="W1309" i="1" s="1"/>
  <c r="W1310" i="1" s="1"/>
  <c r="W1311" i="1" s="1"/>
  <c r="W1312" i="1" s="1"/>
  <c r="W1313" i="1" s="1"/>
  <c r="W1314" i="1" s="1"/>
  <c r="W1315" i="1" s="1"/>
  <c r="W1316" i="1" s="1"/>
  <c r="W1317" i="1" s="1"/>
  <c r="W1318" i="1" s="1"/>
  <c r="W1319" i="1" s="1"/>
  <c r="W1320" i="1" s="1"/>
  <c r="W1321" i="1" s="1"/>
  <c r="W1322" i="1" s="1"/>
  <c r="W1323" i="1" s="1"/>
  <c r="W1324" i="1" s="1"/>
  <c r="W1325" i="1" s="1"/>
  <c r="W1326" i="1" s="1"/>
  <c r="W1327" i="1" s="1"/>
  <c r="W1328" i="1" s="1"/>
  <c r="W1329" i="1" s="1"/>
  <c r="W1330" i="1" s="1"/>
  <c r="W1331" i="1" s="1"/>
  <c r="W1332" i="1" s="1"/>
  <c r="W1333" i="1" s="1"/>
  <c r="W1334" i="1" s="1"/>
  <c r="W1335" i="1" s="1"/>
  <c r="W1336" i="1" s="1"/>
  <c r="W1337" i="1" s="1"/>
  <c r="W1338" i="1" s="1"/>
  <c r="W1339" i="1" s="1"/>
  <c r="W1340" i="1" s="1"/>
  <c r="W1341" i="1" s="1"/>
  <c r="W1342" i="1" s="1"/>
  <c r="W1343" i="1" s="1"/>
  <c r="W1344" i="1" s="1"/>
  <c r="W1345" i="1" s="1"/>
  <c r="W1346" i="1" s="1"/>
  <c r="W1347" i="1" s="1"/>
  <c r="W1348" i="1" s="1"/>
  <c r="W1349" i="1" s="1"/>
  <c r="W1350" i="1" s="1"/>
  <c r="W1351" i="1" s="1"/>
  <c r="W1352" i="1" s="1"/>
  <c r="W1353" i="1" s="1"/>
  <c r="W1354" i="1" s="1"/>
  <c r="W1355" i="1" s="1"/>
  <c r="W1356" i="1" s="1"/>
  <c r="W1357" i="1" s="1"/>
  <c r="W1358" i="1" s="1"/>
  <c r="W1359" i="1" s="1"/>
  <c r="W1360" i="1" s="1"/>
  <c r="W1361" i="1" s="1"/>
  <c r="W1362" i="1" s="1"/>
  <c r="W1363" i="1" s="1"/>
  <c r="W1364" i="1" s="1"/>
  <c r="W1365" i="1" s="1"/>
  <c r="W1366" i="1" s="1"/>
  <c r="W1367" i="1" s="1"/>
  <c r="W1368" i="1" s="1"/>
  <c r="W1369" i="1" s="1"/>
  <c r="W1370" i="1" s="1"/>
  <c r="W1371" i="1" s="1"/>
  <c r="W1372" i="1" s="1"/>
  <c r="W1373" i="1" s="1"/>
  <c r="W1374" i="1" s="1"/>
  <c r="W1375" i="1" s="1"/>
  <c r="W1376" i="1" s="1"/>
  <c r="W1377" i="1" s="1"/>
  <c r="W1378" i="1" s="1"/>
  <c r="W1379" i="1" s="1"/>
  <c r="W1380" i="1" s="1"/>
  <c r="W1381" i="1" s="1"/>
  <c r="W1382" i="1" s="1"/>
  <c r="W1383" i="1" s="1"/>
  <c r="W1384" i="1" s="1"/>
  <c r="W1385" i="1" s="1"/>
  <c r="W1386" i="1" s="1"/>
  <c r="W1387" i="1" s="1"/>
  <c r="W1388" i="1" s="1"/>
  <c r="W1389" i="1" s="1"/>
  <c r="W1390" i="1" s="1"/>
  <c r="W1391" i="1" s="1"/>
  <c r="W1392" i="1" s="1"/>
  <c r="W1393" i="1" s="1"/>
  <c r="W1394" i="1" s="1"/>
  <c r="W1395" i="1" s="1"/>
  <c r="W1396" i="1" s="1"/>
  <c r="W1397" i="1" s="1"/>
  <c r="W1398" i="1" s="1"/>
  <c r="W1399" i="1" s="1"/>
  <c r="W1400" i="1" s="1"/>
  <c r="W1401" i="1" s="1"/>
  <c r="W1402" i="1" s="1"/>
  <c r="W1403" i="1" s="1"/>
  <c r="W1404" i="1" s="1"/>
  <c r="W1405" i="1" s="1"/>
  <c r="W1406" i="1" s="1"/>
  <c r="W1407" i="1" s="1"/>
  <c r="W1408" i="1" s="1"/>
  <c r="W1409" i="1" s="1"/>
  <c r="W1410" i="1" s="1"/>
  <c r="W1411" i="1" s="1"/>
  <c r="W1412" i="1" s="1"/>
  <c r="W1413" i="1" s="1"/>
  <c r="W1414" i="1" s="1"/>
  <c r="W1415" i="1" s="1"/>
  <c r="W1416" i="1" s="1"/>
  <c r="W1417" i="1" s="1"/>
  <c r="W1418" i="1" s="1"/>
  <c r="W1419" i="1" s="1"/>
  <c r="W1420" i="1" s="1"/>
  <c r="W1421" i="1" s="1"/>
  <c r="W1422" i="1" s="1"/>
  <c r="W1423" i="1" s="1"/>
  <c r="W1424" i="1" s="1"/>
  <c r="W1425" i="1" s="1"/>
  <c r="W1426" i="1" s="1"/>
  <c r="W1427" i="1" s="1"/>
  <c r="W1428" i="1" s="1"/>
  <c r="W1429" i="1" s="1"/>
  <c r="W1430" i="1" s="1"/>
  <c r="W1431" i="1" s="1"/>
  <c r="W1432" i="1" s="1"/>
  <c r="W1433" i="1" s="1"/>
  <c r="W1434" i="1" s="1"/>
  <c r="W1435" i="1" s="1"/>
  <c r="W1436" i="1" s="1"/>
  <c r="W1437" i="1" s="1"/>
  <c r="W1438" i="1" s="1"/>
  <c r="W1439" i="1" s="1"/>
  <c r="W1440" i="1" s="1"/>
  <c r="W1441" i="1" s="1"/>
  <c r="W1442" i="1" s="1"/>
  <c r="W1443" i="1" s="1"/>
  <c r="W1444" i="1" s="1"/>
  <c r="W1445" i="1" s="1"/>
  <c r="W1446" i="1" s="1"/>
  <c r="W1447" i="1" s="1"/>
  <c r="W1448" i="1" s="1"/>
  <c r="W1449" i="1" s="1"/>
  <c r="W1450" i="1" s="1"/>
  <c r="W1451" i="1" s="1"/>
  <c r="W1452" i="1" s="1"/>
  <c r="W1453" i="1" s="1"/>
  <c r="W1454" i="1" s="1"/>
  <c r="W1455" i="1" s="1"/>
  <c r="W1456" i="1" s="1"/>
  <c r="W1457" i="1" s="1"/>
  <c r="W1458" i="1" s="1"/>
  <c r="W1459" i="1" s="1"/>
  <c r="W1460" i="1" s="1"/>
  <c r="W1461" i="1" s="1"/>
  <c r="W1462" i="1" s="1"/>
  <c r="W1463" i="1" s="1"/>
  <c r="W1464" i="1" s="1"/>
  <c r="W1465" i="1" s="1"/>
  <c r="W1466" i="1" s="1"/>
  <c r="W1467" i="1" s="1"/>
  <c r="W1468" i="1" s="1"/>
  <c r="W1469" i="1" s="1"/>
  <c r="W1470" i="1" s="1"/>
  <c r="W1471" i="1" s="1"/>
  <c r="W1472" i="1" s="1"/>
  <c r="W1473" i="1" s="1"/>
  <c r="W1474" i="1" s="1"/>
  <c r="W1475" i="1" s="1"/>
  <c r="W1476" i="1" s="1"/>
  <c r="W1477" i="1" s="1"/>
  <c r="W1478" i="1" s="1"/>
  <c r="W1479" i="1" s="1"/>
  <c r="W1480" i="1" s="1"/>
  <c r="W1481" i="1" s="1"/>
  <c r="W1482" i="1" s="1"/>
  <c r="W1483" i="1" s="1"/>
  <c r="W1484" i="1" s="1"/>
  <c r="W1485" i="1" s="1"/>
  <c r="W1486" i="1" s="1"/>
  <c r="W1487" i="1" s="1"/>
  <c r="W1488" i="1" s="1"/>
  <c r="W1489" i="1" s="1"/>
  <c r="W1490" i="1" s="1"/>
  <c r="W1491" i="1" s="1"/>
  <c r="W1492" i="1" s="1"/>
  <c r="W1493" i="1" s="1"/>
  <c r="W1494" i="1" s="1"/>
  <c r="W1495" i="1" s="1"/>
  <c r="W1496" i="1" s="1"/>
  <c r="W1497" i="1" s="1"/>
  <c r="W1498" i="1" s="1"/>
  <c r="W1499" i="1" s="1"/>
  <c r="W1500" i="1" s="1"/>
  <c r="W1501" i="1" s="1"/>
  <c r="W1502" i="1" s="1"/>
  <c r="W1503" i="1" s="1"/>
  <c r="W1504" i="1" s="1"/>
  <c r="W1505" i="1" s="1"/>
  <c r="W1506" i="1" s="1"/>
  <c r="W1507" i="1" s="1"/>
  <c r="W1508" i="1" s="1"/>
  <c r="W1509" i="1" s="1"/>
  <c r="W1510" i="1" s="1"/>
  <c r="W1511" i="1" s="1"/>
  <c r="W1512" i="1" s="1"/>
  <c r="W1513" i="1" s="1"/>
  <c r="W1514" i="1" s="1"/>
  <c r="W1515" i="1" s="1"/>
  <c r="W1516" i="1" s="1"/>
  <c r="W1517" i="1" s="1"/>
  <c r="W1518" i="1" s="1"/>
  <c r="W1519" i="1" s="1"/>
  <c r="W1520" i="1" s="1"/>
  <c r="W1521" i="1" s="1"/>
  <c r="W1522" i="1" s="1"/>
  <c r="W1523" i="1" s="1"/>
  <c r="W1524" i="1" s="1"/>
  <c r="W1525" i="1" s="1"/>
  <c r="W1526" i="1" s="1"/>
  <c r="W1527" i="1" s="1"/>
  <c r="W1528" i="1" s="1"/>
  <c r="W1529" i="1" s="1"/>
  <c r="W1530" i="1" s="1"/>
  <c r="W1531" i="1" s="1"/>
  <c r="W1532" i="1" s="1"/>
  <c r="W1533" i="1" s="1"/>
  <c r="W1534" i="1" s="1"/>
  <c r="W1535" i="1" s="1"/>
  <c r="W1536" i="1" s="1"/>
  <c r="W1537" i="1" s="1"/>
  <c r="W1538" i="1" s="1"/>
  <c r="W1539" i="1" s="1"/>
  <c r="W1540" i="1" s="1"/>
  <c r="W1541" i="1" s="1"/>
  <c r="W1542" i="1" s="1"/>
  <c r="W1543" i="1" s="1"/>
  <c r="W1544" i="1" s="1"/>
  <c r="W1545" i="1" s="1"/>
  <c r="W1546" i="1" s="1"/>
  <c r="W1547" i="1" s="1"/>
  <c r="W1548" i="1" s="1"/>
  <c r="W1549" i="1" s="1"/>
  <c r="W1550" i="1" s="1"/>
  <c r="W1551" i="1" s="1"/>
  <c r="W1552" i="1" s="1"/>
  <c r="W1553" i="1" s="1"/>
  <c r="W1554" i="1" s="1"/>
  <c r="W1555" i="1" s="1"/>
  <c r="W1556" i="1" s="1"/>
  <c r="W1557" i="1" s="1"/>
  <c r="W1558" i="1" s="1"/>
  <c r="W1559" i="1" s="1"/>
  <c r="W1560" i="1" s="1"/>
  <c r="W1561" i="1" s="1"/>
  <c r="W1562" i="1" s="1"/>
  <c r="W1563" i="1" s="1"/>
  <c r="W1564" i="1" s="1"/>
  <c r="W1565" i="1" s="1"/>
  <c r="W1566" i="1" s="1"/>
  <c r="W1567" i="1" s="1"/>
  <c r="W1568" i="1" s="1"/>
  <c r="W1569" i="1" s="1"/>
  <c r="W1570" i="1" s="1"/>
  <c r="W1571" i="1" s="1"/>
  <c r="W1572" i="1" s="1"/>
  <c r="W1573" i="1" s="1"/>
  <c r="W1574" i="1" s="1"/>
  <c r="W1575" i="1" s="1"/>
  <c r="W1576" i="1" s="1"/>
  <c r="W1577" i="1" s="1"/>
  <c r="W1578" i="1" s="1"/>
  <c r="W1579" i="1" s="1"/>
  <c r="W1580" i="1" s="1"/>
  <c r="W1581" i="1" s="1"/>
  <c r="W1582" i="1" s="1"/>
  <c r="W1583" i="1" s="1"/>
  <c r="W1584" i="1" s="1"/>
  <c r="W1585" i="1" s="1"/>
  <c r="W1586" i="1" s="1"/>
  <c r="W1587" i="1" s="1"/>
  <c r="W1588" i="1" s="1"/>
  <c r="W1589" i="1" s="1"/>
  <c r="W1590" i="1" s="1"/>
  <c r="W1591" i="1" s="1"/>
  <c r="W1592" i="1" s="1"/>
  <c r="W1593" i="1" s="1"/>
  <c r="W1594" i="1" s="1"/>
  <c r="W1595" i="1" s="1"/>
  <c r="W1596" i="1" s="1"/>
  <c r="W1597" i="1" s="1"/>
  <c r="W1598" i="1" s="1"/>
  <c r="W1599" i="1" s="1"/>
  <c r="W1600" i="1" s="1"/>
  <c r="W1601" i="1" s="1"/>
  <c r="W1602" i="1" s="1"/>
  <c r="W1603" i="1" s="1"/>
  <c r="W1604" i="1" s="1"/>
  <c r="W1605" i="1" s="1"/>
  <c r="W1606" i="1" s="1"/>
  <c r="W1607" i="1" s="1"/>
  <c r="W1608" i="1" s="1"/>
  <c r="W1609" i="1" s="1"/>
  <c r="W1610" i="1" s="1"/>
  <c r="W1611" i="1" s="1"/>
  <c r="W1612" i="1" s="1"/>
  <c r="W1613" i="1" s="1"/>
  <c r="W1614" i="1" s="1"/>
  <c r="W1615" i="1" s="1"/>
  <c r="W1616" i="1" s="1"/>
  <c r="W1617" i="1" s="1"/>
  <c r="W1618" i="1" s="1"/>
  <c r="W1619" i="1" s="1"/>
  <c r="W1620" i="1" s="1"/>
  <c r="W1621" i="1" s="1"/>
  <c r="W1622" i="1" s="1"/>
  <c r="W1623" i="1" s="1"/>
  <c r="W1624" i="1" s="1"/>
  <c r="W1625" i="1" s="1"/>
  <c r="W1626" i="1" s="1"/>
  <c r="W1627" i="1" s="1"/>
  <c r="W1628" i="1" s="1"/>
  <c r="W1629" i="1" s="1"/>
  <c r="W1630" i="1" s="1"/>
  <c r="W1631" i="1" s="1"/>
  <c r="W1632" i="1" s="1"/>
  <c r="W1633" i="1" s="1"/>
  <c r="W1634" i="1" s="1"/>
  <c r="W1635" i="1" s="1"/>
  <c r="W1636" i="1" s="1"/>
  <c r="W1637" i="1" s="1"/>
  <c r="W1638" i="1" s="1"/>
  <c r="W1639" i="1" s="1"/>
  <c r="W1640" i="1" s="1"/>
  <c r="W1641" i="1" s="1"/>
  <c r="W1642" i="1" s="1"/>
  <c r="W1643" i="1" s="1"/>
  <c r="W1644" i="1" s="1"/>
  <c r="W1645" i="1" s="1"/>
  <c r="W1646" i="1" s="1"/>
  <c r="W1647" i="1" s="1"/>
  <c r="W1648" i="1" s="1"/>
  <c r="W1649" i="1" s="1"/>
  <c r="W1650" i="1" s="1"/>
  <c r="W1651" i="1" s="1"/>
  <c r="W1652" i="1" s="1"/>
  <c r="W1653" i="1" s="1"/>
  <c r="W1654" i="1" s="1"/>
  <c r="W1655" i="1" s="1"/>
  <c r="W1656" i="1" s="1"/>
  <c r="W1657" i="1" s="1"/>
  <c r="W1658" i="1" s="1"/>
  <c r="W1659" i="1" s="1"/>
  <c r="W1660" i="1" s="1"/>
  <c r="W1661" i="1" s="1"/>
  <c r="W1662" i="1" s="1"/>
  <c r="W1663" i="1" s="1"/>
  <c r="W1664" i="1" s="1"/>
  <c r="W1665" i="1" s="1"/>
  <c r="W1666" i="1" s="1"/>
  <c r="W1667" i="1" s="1"/>
  <c r="W1668" i="1" s="1"/>
  <c r="W1669" i="1" s="1"/>
  <c r="W1670" i="1" s="1"/>
  <c r="W1671" i="1" s="1"/>
  <c r="W1672" i="1" s="1"/>
  <c r="W1673" i="1" s="1"/>
  <c r="W1674" i="1" s="1"/>
  <c r="W1675" i="1" s="1"/>
  <c r="W1676" i="1" s="1"/>
  <c r="W1677" i="1" s="1"/>
  <c r="W1678" i="1" s="1"/>
  <c r="W1679" i="1" s="1"/>
  <c r="W1680" i="1" s="1"/>
  <c r="W1681" i="1" s="1"/>
  <c r="W1682" i="1" s="1"/>
  <c r="W1683" i="1" s="1"/>
  <c r="W1684" i="1" s="1"/>
  <c r="W1685" i="1" s="1"/>
  <c r="W1686" i="1" s="1"/>
  <c r="W1687" i="1" s="1"/>
  <c r="W1688" i="1" s="1"/>
  <c r="W1689" i="1" s="1"/>
  <c r="W1690" i="1" s="1"/>
  <c r="W1691" i="1" s="1"/>
  <c r="W1692" i="1" s="1"/>
  <c r="W1693" i="1" s="1"/>
  <c r="W1694" i="1" s="1"/>
  <c r="W1695" i="1" s="1"/>
  <c r="W1696" i="1" s="1"/>
  <c r="W1697" i="1" s="1"/>
  <c r="W1698" i="1" s="1"/>
  <c r="W1699" i="1" s="1"/>
  <c r="W1700" i="1" s="1"/>
  <c r="W1701" i="1" s="1"/>
  <c r="W1702" i="1" s="1"/>
  <c r="W1703" i="1" s="1"/>
  <c r="W1704" i="1" s="1"/>
  <c r="W1705" i="1" s="1"/>
  <c r="W1706" i="1" s="1"/>
  <c r="W1707" i="1" s="1"/>
  <c r="W1708" i="1" s="1"/>
  <c r="W1709" i="1" s="1"/>
  <c r="W1710" i="1" s="1"/>
  <c r="W1711" i="1" s="1"/>
  <c r="W1712" i="1" s="1"/>
  <c r="W1713" i="1" s="1"/>
  <c r="W1714" i="1" s="1"/>
  <c r="W1715" i="1" s="1"/>
  <c r="W1716" i="1" s="1"/>
  <c r="W1717" i="1" s="1"/>
  <c r="W1718" i="1" s="1"/>
  <c r="W1719" i="1" s="1"/>
  <c r="W1720" i="1" s="1"/>
  <c r="W1721" i="1" s="1"/>
  <c r="W1722" i="1" s="1"/>
  <c r="W1723" i="1" s="1"/>
  <c r="W1724" i="1" s="1"/>
  <c r="W1725" i="1" s="1"/>
  <c r="W1726" i="1" s="1"/>
  <c r="W1727" i="1" s="1"/>
  <c r="W1728" i="1" s="1"/>
  <c r="W1729" i="1" s="1"/>
  <c r="W1730" i="1" s="1"/>
  <c r="W1731" i="1" s="1"/>
  <c r="W1732" i="1" s="1"/>
  <c r="W1733" i="1" s="1"/>
  <c r="W1734" i="1" s="1"/>
  <c r="W1735" i="1" s="1"/>
  <c r="W1736" i="1" s="1"/>
  <c r="W1737" i="1" s="1"/>
  <c r="W1738" i="1" s="1"/>
  <c r="W1739" i="1" s="1"/>
  <c r="W1740" i="1" s="1"/>
  <c r="W1741" i="1" s="1"/>
  <c r="W1742" i="1" s="1"/>
  <c r="W1743" i="1" s="1"/>
  <c r="W1744" i="1" s="1"/>
  <c r="W1745" i="1" s="1"/>
  <c r="W1746" i="1" s="1"/>
  <c r="W1747" i="1" s="1"/>
  <c r="W1748" i="1" s="1"/>
  <c r="W1749" i="1" s="1"/>
  <c r="W1750" i="1" s="1"/>
  <c r="W1751" i="1" s="1"/>
  <c r="W1752" i="1" s="1"/>
  <c r="W1753" i="1" s="1"/>
  <c r="W1754" i="1" s="1"/>
  <c r="W1755" i="1" s="1"/>
  <c r="W1756" i="1" s="1"/>
  <c r="W1757" i="1" s="1"/>
  <c r="W1758" i="1" s="1"/>
  <c r="W1759" i="1" s="1"/>
  <c r="W1760" i="1" s="1"/>
  <c r="W1761" i="1" s="1"/>
  <c r="W1762" i="1" s="1"/>
  <c r="W1763" i="1" s="1"/>
  <c r="W1764" i="1" s="1"/>
  <c r="W1765" i="1" s="1"/>
  <c r="W1766" i="1" s="1"/>
  <c r="W1767" i="1" s="1"/>
  <c r="W1768" i="1" s="1"/>
  <c r="W1769" i="1" s="1"/>
  <c r="W1770" i="1" s="1"/>
  <c r="W1771" i="1" s="1"/>
  <c r="W1772" i="1" s="1"/>
  <c r="W1773" i="1" s="1"/>
  <c r="W1774" i="1" s="1"/>
  <c r="W1775" i="1" s="1"/>
  <c r="W1776" i="1" s="1"/>
  <c r="W1777" i="1" s="1"/>
  <c r="W1778" i="1" s="1"/>
  <c r="W1779" i="1" s="1"/>
  <c r="W1780" i="1" s="1"/>
  <c r="W1781" i="1" s="1"/>
  <c r="W1782" i="1" s="1"/>
  <c r="W1783" i="1" s="1"/>
  <c r="W1784" i="1" s="1"/>
  <c r="W1785" i="1" s="1"/>
  <c r="W1786" i="1" s="1"/>
  <c r="W1787" i="1" s="1"/>
  <c r="W1788" i="1" s="1"/>
  <c r="W1789" i="1" s="1"/>
  <c r="W1790" i="1" s="1"/>
  <c r="W1791" i="1" s="1"/>
  <c r="W1792" i="1" s="1"/>
  <c r="W1793" i="1" s="1"/>
  <c r="W1794" i="1" s="1"/>
  <c r="W1795" i="1" s="1"/>
  <c r="W1796" i="1" s="1"/>
  <c r="W1797" i="1" s="1"/>
  <c r="W1798" i="1" s="1"/>
  <c r="W1799" i="1" s="1"/>
  <c r="W1800" i="1" s="1"/>
  <c r="W1801" i="1" s="1"/>
  <c r="W1802" i="1" s="1"/>
  <c r="W1803" i="1" s="1"/>
  <c r="W1804" i="1" s="1"/>
  <c r="W1805" i="1" s="1"/>
  <c r="W1806" i="1" s="1"/>
  <c r="W1807" i="1" s="1"/>
  <c r="W1808" i="1" s="1"/>
  <c r="W1809" i="1" s="1"/>
  <c r="W1810" i="1" s="1"/>
  <c r="W1811" i="1" s="1"/>
  <c r="W1812" i="1" s="1"/>
  <c r="W1813" i="1" s="1"/>
  <c r="W1814" i="1" s="1"/>
  <c r="W1815" i="1" s="1"/>
  <c r="W1816" i="1" s="1"/>
  <c r="W1817" i="1" s="1"/>
  <c r="W1818" i="1" s="1"/>
  <c r="W1819" i="1" s="1"/>
  <c r="W1820" i="1" s="1"/>
  <c r="W1821" i="1" s="1"/>
  <c r="W1822" i="1" s="1"/>
  <c r="W1823" i="1" s="1"/>
  <c r="W1824" i="1" s="1"/>
  <c r="W1825" i="1" s="1"/>
  <c r="W1826" i="1" s="1"/>
  <c r="W1827" i="1" s="1"/>
  <c r="W1828" i="1" s="1"/>
  <c r="W1829" i="1" s="1"/>
  <c r="W1830" i="1" s="1"/>
  <c r="W1831" i="1" s="1"/>
  <c r="W1832" i="1" s="1"/>
  <c r="W1833" i="1" s="1"/>
  <c r="W1834" i="1" s="1"/>
  <c r="W1835" i="1" s="1"/>
  <c r="W1836" i="1" s="1"/>
  <c r="W1837" i="1" s="1"/>
  <c r="W1838" i="1" s="1"/>
  <c r="W1839" i="1" s="1"/>
  <c r="W1840" i="1" s="1"/>
  <c r="W1841" i="1" s="1"/>
  <c r="W1842" i="1" s="1"/>
  <c r="W1843" i="1" s="1"/>
  <c r="W1844" i="1" s="1"/>
  <c r="W1845" i="1" s="1"/>
  <c r="W1846" i="1" s="1"/>
  <c r="W1847" i="1" s="1"/>
  <c r="W1848" i="1" s="1"/>
  <c r="W1849" i="1" s="1"/>
  <c r="W1850" i="1" s="1"/>
  <c r="W1851" i="1" s="1"/>
  <c r="W1852" i="1" s="1"/>
  <c r="W1853" i="1" s="1"/>
  <c r="W1854" i="1" s="1"/>
  <c r="W1855" i="1" s="1"/>
  <c r="W1856" i="1" s="1"/>
  <c r="W1857" i="1" s="1"/>
  <c r="W1858" i="1" s="1"/>
  <c r="W1859" i="1" s="1"/>
  <c r="W1860" i="1" s="1"/>
  <c r="W1861" i="1" s="1"/>
  <c r="W1862" i="1" s="1"/>
  <c r="W1863" i="1" s="1"/>
  <c r="W1864" i="1" s="1"/>
  <c r="W1865" i="1" s="1"/>
  <c r="W1866" i="1" s="1"/>
  <c r="W1867" i="1" s="1"/>
  <c r="W1868" i="1" s="1"/>
  <c r="W1869" i="1" s="1"/>
  <c r="W1870" i="1" s="1"/>
  <c r="W1871" i="1" s="1"/>
  <c r="W1872" i="1" s="1"/>
  <c r="W1873" i="1" s="1"/>
  <c r="W1874" i="1" s="1"/>
  <c r="W1875" i="1" s="1"/>
  <c r="W1876" i="1" s="1"/>
  <c r="W1877" i="1" s="1"/>
  <c r="W1878" i="1" s="1"/>
  <c r="W1879" i="1" s="1"/>
  <c r="W1880" i="1" s="1"/>
  <c r="W1881" i="1" s="1"/>
  <c r="W1882" i="1" s="1"/>
  <c r="W1883" i="1" s="1"/>
  <c r="W1884" i="1" s="1"/>
  <c r="W1885" i="1" s="1"/>
  <c r="W1886" i="1" s="1"/>
  <c r="W1887" i="1" s="1"/>
  <c r="W1888" i="1" s="1"/>
  <c r="W1889" i="1" s="1"/>
  <c r="W1890" i="1" s="1"/>
  <c r="W1891" i="1" s="1"/>
  <c r="W1892" i="1" s="1"/>
  <c r="W1893" i="1" s="1"/>
  <c r="W1894" i="1" s="1"/>
  <c r="W1895" i="1" s="1"/>
  <c r="W1896" i="1" s="1"/>
  <c r="W1897" i="1" s="1"/>
  <c r="W1898" i="1" s="1"/>
  <c r="W1899" i="1" s="1"/>
  <c r="W1900" i="1" s="1"/>
  <c r="W1901" i="1" s="1"/>
  <c r="W1902" i="1" s="1"/>
  <c r="W1903" i="1" s="1"/>
  <c r="W1904" i="1" s="1"/>
  <c r="W1905" i="1" s="1"/>
  <c r="W1906" i="1" s="1"/>
  <c r="W1907" i="1" s="1"/>
  <c r="W1908" i="1" s="1"/>
  <c r="W1909" i="1" s="1"/>
  <c r="W1910" i="1" s="1"/>
  <c r="W1911" i="1" s="1"/>
  <c r="W1912" i="1" s="1"/>
  <c r="W1913" i="1" s="1"/>
  <c r="W1914" i="1" s="1"/>
  <c r="W1915" i="1" s="1"/>
  <c r="W1916" i="1" s="1"/>
  <c r="W1917" i="1" s="1"/>
  <c r="W1918" i="1" s="1"/>
  <c r="W1919" i="1" s="1"/>
  <c r="W1920" i="1" s="1"/>
  <c r="W1921" i="1" s="1"/>
  <c r="W1922" i="1" s="1"/>
  <c r="W1923" i="1" s="1"/>
  <c r="W1924" i="1" s="1"/>
  <c r="W1925" i="1" s="1"/>
  <c r="W1926" i="1" s="1"/>
  <c r="W1927" i="1" s="1"/>
  <c r="W1928" i="1" s="1"/>
  <c r="W1929" i="1" s="1"/>
  <c r="W1930" i="1" s="1"/>
  <c r="W1931" i="1" s="1"/>
  <c r="W1932" i="1" s="1"/>
  <c r="W1933" i="1" s="1"/>
  <c r="W1934" i="1" s="1"/>
  <c r="W1935" i="1" s="1"/>
  <c r="W1936" i="1" s="1"/>
  <c r="W1937" i="1" s="1"/>
  <c r="W1938" i="1" s="1"/>
  <c r="W1939" i="1" s="1"/>
  <c r="W1940" i="1" s="1"/>
  <c r="W1941" i="1" s="1"/>
  <c r="W1942" i="1" s="1"/>
  <c r="W1943" i="1" s="1"/>
  <c r="W1944" i="1" s="1"/>
  <c r="W1945" i="1" s="1"/>
  <c r="W1946" i="1" s="1"/>
  <c r="W1947" i="1" s="1"/>
  <c r="W1948" i="1" s="1"/>
  <c r="W1949" i="1" s="1"/>
  <c r="W1950" i="1" s="1"/>
  <c r="W1951" i="1" s="1"/>
  <c r="W1952" i="1" s="1"/>
  <c r="W1953" i="1" s="1"/>
  <c r="W1954" i="1" s="1"/>
  <c r="W1955" i="1" s="1"/>
  <c r="W1956" i="1" s="1"/>
  <c r="W1957" i="1" s="1"/>
  <c r="W1958" i="1" s="1"/>
  <c r="W1959" i="1" s="1"/>
  <c r="W1960" i="1" s="1"/>
  <c r="W1961" i="1" s="1"/>
  <c r="W1962" i="1" s="1"/>
  <c r="W1963" i="1" s="1"/>
  <c r="W1964" i="1" s="1"/>
  <c r="W1965" i="1" s="1"/>
  <c r="W1966" i="1" s="1"/>
  <c r="W1967" i="1" s="1"/>
  <c r="W1968" i="1" s="1"/>
  <c r="W1969" i="1" s="1"/>
  <c r="W1970" i="1" s="1"/>
  <c r="W1971" i="1" s="1"/>
  <c r="W1972" i="1" s="1"/>
  <c r="W1973" i="1" s="1"/>
  <c r="W1974" i="1" s="1"/>
  <c r="W1975" i="1" s="1"/>
  <c r="W1976" i="1" s="1"/>
  <c r="W1977" i="1" s="1"/>
  <c r="W1978" i="1" s="1"/>
  <c r="W1979" i="1" s="1"/>
  <c r="W1980" i="1" s="1"/>
  <c r="W1981" i="1" s="1"/>
  <c r="W1982" i="1" s="1"/>
  <c r="W1983" i="1" s="1"/>
  <c r="W1984" i="1" s="1"/>
  <c r="W1985" i="1" s="1"/>
  <c r="W1986" i="1" s="1"/>
  <c r="W1987" i="1" s="1"/>
  <c r="W1988" i="1" s="1"/>
  <c r="W1989" i="1" s="1"/>
  <c r="W1990" i="1" s="1"/>
  <c r="W1991" i="1" s="1"/>
  <c r="W1992" i="1" s="1"/>
  <c r="W1993" i="1" s="1"/>
  <c r="W1994" i="1" s="1"/>
  <c r="W1995" i="1" s="1"/>
  <c r="W1996" i="1" s="1"/>
  <c r="W1997" i="1" s="1"/>
  <c r="W1998" i="1" s="1"/>
  <c r="W1999" i="1" s="1"/>
  <c r="W2000" i="1" s="1"/>
  <c r="W2001" i="1" s="1"/>
  <c r="W2002" i="1" s="1"/>
  <c r="W2003" i="1" s="1"/>
  <c r="W2004" i="1" s="1"/>
  <c r="W2005" i="1" s="1"/>
  <c r="W2006" i="1" s="1"/>
  <c r="W2007" i="1" s="1"/>
  <c r="W2008" i="1" s="1"/>
  <c r="W2009" i="1" s="1"/>
  <c r="W2010" i="1" s="1"/>
  <c r="W2011" i="1" s="1"/>
  <c r="W2012" i="1" s="1"/>
  <c r="W2013" i="1" s="1"/>
  <c r="W2014" i="1" s="1"/>
  <c r="W2015" i="1" s="1"/>
  <c r="W2016" i="1" s="1"/>
  <c r="W2017" i="1" s="1"/>
  <c r="W2018" i="1" s="1"/>
  <c r="W2019" i="1" s="1"/>
  <c r="W2020" i="1" s="1"/>
  <c r="W2021" i="1" s="1"/>
  <c r="W2022" i="1" s="1"/>
  <c r="W2023" i="1" s="1"/>
  <c r="W2024" i="1" s="1"/>
  <c r="W2025" i="1" s="1"/>
  <c r="W2026" i="1" s="1"/>
  <c r="W2027" i="1" s="1"/>
  <c r="W2028" i="1" s="1"/>
  <c r="W2029" i="1" s="1"/>
  <c r="W2030" i="1" s="1"/>
  <c r="W2031" i="1" s="1"/>
  <c r="W2032" i="1" s="1"/>
  <c r="W2033" i="1" s="1"/>
  <c r="W2034" i="1" s="1"/>
  <c r="W2035" i="1" s="1"/>
  <c r="W2036" i="1" s="1"/>
  <c r="W2037" i="1" s="1"/>
  <c r="W2038" i="1" s="1"/>
  <c r="W2039" i="1" s="1"/>
  <c r="W2040" i="1" s="1"/>
  <c r="W2041" i="1" s="1"/>
  <c r="W2042" i="1" s="1"/>
  <c r="W2043" i="1" s="1"/>
  <c r="W2044" i="1" s="1"/>
  <c r="W2045" i="1" s="1"/>
  <c r="W2046" i="1" s="1"/>
  <c r="W2047" i="1" s="1"/>
  <c r="W2048" i="1" s="1"/>
  <c r="W2049" i="1" s="1"/>
  <c r="W2050" i="1" s="1"/>
  <c r="W2051" i="1" s="1"/>
  <c r="W2052" i="1" s="1"/>
  <c r="W2053" i="1" s="1"/>
  <c r="W2054" i="1" s="1"/>
  <c r="W2055" i="1" s="1"/>
  <c r="W2056" i="1" s="1"/>
  <c r="W2057" i="1" s="1"/>
  <c r="W2058" i="1" s="1"/>
  <c r="W2059" i="1" s="1"/>
  <c r="W2060" i="1" s="1"/>
  <c r="W2061" i="1" s="1"/>
  <c r="W2062" i="1" s="1"/>
  <c r="W2063" i="1" s="1"/>
  <c r="W2064" i="1" s="1"/>
  <c r="W2065" i="1" s="1"/>
  <c r="W2066" i="1" s="1"/>
  <c r="W2067" i="1" s="1"/>
  <c r="W2068" i="1" s="1"/>
  <c r="W2069" i="1" s="1"/>
  <c r="W2070" i="1" s="1"/>
  <c r="W2071" i="1" s="1"/>
  <c r="W2072" i="1" s="1"/>
  <c r="W2073" i="1" s="1"/>
  <c r="W2074" i="1" s="1"/>
  <c r="W2075" i="1" s="1"/>
  <c r="W2076" i="1" s="1"/>
  <c r="W2077" i="1" s="1"/>
  <c r="W2078" i="1" s="1"/>
  <c r="W2079" i="1" s="1"/>
  <c r="W2080" i="1" s="1"/>
  <c r="W2081" i="1" s="1"/>
  <c r="W2082" i="1" s="1"/>
  <c r="W2083" i="1" s="1"/>
  <c r="W2084" i="1" s="1"/>
  <c r="W2085" i="1" s="1"/>
  <c r="W2086" i="1" s="1"/>
  <c r="W2087" i="1" s="1"/>
  <c r="W2088" i="1" s="1"/>
  <c r="W2089" i="1" s="1"/>
  <c r="W2090" i="1" s="1"/>
  <c r="W2091" i="1" s="1"/>
  <c r="W2092" i="1" s="1"/>
  <c r="W2093" i="1" s="1"/>
  <c r="W2094" i="1" s="1"/>
  <c r="W2095" i="1" s="1"/>
  <c r="W2096" i="1" s="1"/>
  <c r="W2097" i="1" s="1"/>
  <c r="W2098" i="1" s="1"/>
  <c r="W2099" i="1" s="1"/>
  <c r="W2100" i="1" s="1"/>
  <c r="W2101" i="1" s="1"/>
  <c r="W2102" i="1" s="1"/>
  <c r="W2103" i="1" s="1"/>
  <c r="W2104" i="1" s="1"/>
  <c r="W2105" i="1" s="1"/>
  <c r="W2106" i="1" s="1"/>
  <c r="W2107" i="1" s="1"/>
  <c r="W2108" i="1" s="1"/>
  <c r="W2109" i="1" s="1"/>
  <c r="W2110" i="1" s="1"/>
  <c r="W2111" i="1" s="1"/>
  <c r="W2112" i="1" s="1"/>
  <c r="W2113" i="1" s="1"/>
  <c r="W2114" i="1" s="1"/>
  <c r="W2115" i="1" s="1"/>
  <c r="W2116" i="1" s="1"/>
  <c r="W2117" i="1" s="1"/>
  <c r="W2118" i="1" s="1"/>
  <c r="W2119" i="1" s="1"/>
  <c r="W2120" i="1" s="1"/>
  <c r="W2121" i="1" s="1"/>
  <c r="W2122" i="1" s="1"/>
  <c r="W2123" i="1" s="1"/>
  <c r="W2124" i="1" s="1"/>
  <c r="W2125" i="1" s="1"/>
  <c r="W2126" i="1" s="1"/>
  <c r="W2127" i="1" s="1"/>
  <c r="W2128" i="1" s="1"/>
  <c r="W2129" i="1" s="1"/>
  <c r="W2130" i="1" s="1"/>
  <c r="W2131" i="1" s="1"/>
  <c r="W2132" i="1" s="1"/>
  <c r="W2133" i="1" s="1"/>
  <c r="W2134" i="1" s="1"/>
  <c r="W2135" i="1" s="1"/>
  <c r="W2136" i="1" s="1"/>
  <c r="W2137" i="1" s="1"/>
  <c r="W2138" i="1" s="1"/>
  <c r="W2139" i="1" s="1"/>
  <c r="W2140" i="1" s="1"/>
  <c r="W2141" i="1" s="1"/>
  <c r="W2142" i="1" s="1"/>
  <c r="W2143" i="1" s="1"/>
  <c r="W2144" i="1" s="1"/>
  <c r="W2145" i="1" s="1"/>
  <c r="W2146" i="1" s="1"/>
  <c r="W2147" i="1" s="1"/>
  <c r="W2148" i="1" s="1"/>
  <c r="W2149" i="1" s="1"/>
  <c r="W2150" i="1" s="1"/>
  <c r="W2151" i="1" s="1"/>
  <c r="W2152" i="1" s="1"/>
  <c r="W2153" i="1" s="1"/>
  <c r="W2154" i="1" s="1"/>
  <c r="W2155" i="1" s="1"/>
  <c r="W2156" i="1" s="1"/>
  <c r="W2157" i="1" s="1"/>
  <c r="W2158" i="1" s="1"/>
  <c r="W2159" i="1" s="1"/>
  <c r="W2160" i="1" s="1"/>
  <c r="W2161" i="1" s="1"/>
  <c r="W2162" i="1" s="1"/>
  <c r="W2163" i="1" s="1"/>
  <c r="W2164" i="1" s="1"/>
  <c r="W2165" i="1" s="1"/>
  <c r="W2166" i="1" s="1"/>
  <c r="W2167" i="1" s="1"/>
  <c r="W2168" i="1" s="1"/>
  <c r="W2169" i="1" s="1"/>
  <c r="W2170" i="1" s="1"/>
  <c r="W2171" i="1" s="1"/>
  <c r="W2172" i="1" s="1"/>
  <c r="W2173" i="1" s="1"/>
  <c r="W2174" i="1" s="1"/>
  <c r="W2175" i="1" s="1"/>
  <c r="W2176" i="1" s="1"/>
  <c r="W2177" i="1" s="1"/>
  <c r="W2178" i="1" s="1"/>
  <c r="W2179" i="1" s="1"/>
  <c r="W2180" i="1" s="1"/>
  <c r="W2181" i="1" s="1"/>
  <c r="W2182" i="1" s="1"/>
  <c r="W2183" i="1" s="1"/>
  <c r="W2184" i="1" s="1"/>
  <c r="W2185" i="1" s="1"/>
  <c r="W2186" i="1" s="1"/>
  <c r="W2187" i="1" s="1"/>
  <c r="W2188" i="1" s="1"/>
  <c r="W2189" i="1" s="1"/>
  <c r="W2190" i="1" s="1"/>
  <c r="W2191" i="1" s="1"/>
  <c r="W2192" i="1" s="1"/>
  <c r="W2193" i="1" s="1"/>
  <c r="W2194" i="1" s="1"/>
  <c r="W2195" i="1" s="1"/>
  <c r="W2196" i="1" s="1"/>
  <c r="W2197" i="1" s="1"/>
  <c r="W2198" i="1" s="1"/>
  <c r="W2199" i="1" s="1"/>
  <c r="W2200" i="1" s="1"/>
  <c r="W2201" i="1" s="1"/>
  <c r="W2202" i="1" s="1"/>
  <c r="W2203" i="1" s="1"/>
  <c r="W2204" i="1" s="1"/>
  <c r="W2205" i="1" s="1"/>
  <c r="W2206" i="1" s="1"/>
  <c r="W2207" i="1" s="1"/>
  <c r="W2208" i="1" s="1"/>
  <c r="W2209" i="1" s="1"/>
  <c r="W2210" i="1" s="1"/>
  <c r="W2211" i="1" s="1"/>
  <c r="W2212" i="1" s="1"/>
  <c r="W2213" i="1" s="1"/>
  <c r="W2214" i="1" s="1"/>
  <c r="W2215" i="1" s="1"/>
  <c r="W2216" i="1" s="1"/>
  <c r="W2217" i="1" s="1"/>
  <c r="W2218" i="1" s="1"/>
  <c r="W2219" i="1" s="1"/>
  <c r="W2220" i="1" s="1"/>
  <c r="W2221" i="1" s="1"/>
  <c r="W2222" i="1" s="1"/>
  <c r="W2223" i="1" s="1"/>
  <c r="W2224" i="1" s="1"/>
  <c r="W2225" i="1" s="1"/>
  <c r="W2226" i="1" s="1"/>
  <c r="W2227" i="1" s="1"/>
  <c r="W2228" i="1" s="1"/>
  <c r="W2229" i="1" s="1"/>
  <c r="W2230" i="1" s="1"/>
  <c r="W2231" i="1" s="1"/>
  <c r="W2232" i="1" s="1"/>
  <c r="W2233" i="1" s="1"/>
  <c r="W2234" i="1" s="1"/>
  <c r="W2235" i="1" s="1"/>
  <c r="W2236" i="1" s="1"/>
  <c r="W2237" i="1" s="1"/>
  <c r="W2238" i="1" s="1"/>
  <c r="W2239" i="1" s="1"/>
  <c r="W2240" i="1" s="1"/>
  <c r="W2241" i="1" s="1"/>
  <c r="W2242" i="1" s="1"/>
  <c r="W2243" i="1" s="1"/>
  <c r="W2244" i="1" s="1"/>
  <c r="W2245" i="1" s="1"/>
  <c r="W2246" i="1" s="1"/>
  <c r="W2247" i="1" s="1"/>
  <c r="W2248" i="1" s="1"/>
  <c r="W2249" i="1" s="1"/>
  <c r="W2250" i="1" s="1"/>
  <c r="W2251" i="1" s="1"/>
  <c r="W2252" i="1" s="1"/>
  <c r="W2253" i="1" s="1"/>
  <c r="W2254" i="1" s="1"/>
  <c r="W2255" i="1" s="1"/>
  <c r="W2256" i="1" s="1"/>
  <c r="W2257" i="1" s="1"/>
  <c r="W2258" i="1" s="1"/>
  <c r="W2259" i="1" s="1"/>
  <c r="W2260" i="1" s="1"/>
  <c r="W2261" i="1" s="1"/>
  <c r="W2262" i="1" s="1"/>
  <c r="W2263" i="1" s="1"/>
  <c r="W2264" i="1" s="1"/>
  <c r="W2265" i="1" s="1"/>
  <c r="W2266" i="1" s="1"/>
  <c r="W2267" i="1" s="1"/>
  <c r="W2268" i="1" s="1"/>
  <c r="W2269" i="1" s="1"/>
  <c r="W2270" i="1" s="1"/>
  <c r="W2271" i="1" s="1"/>
  <c r="W2272" i="1" s="1"/>
  <c r="W2273" i="1" s="1"/>
  <c r="W2274" i="1" s="1"/>
  <c r="W2275" i="1" s="1"/>
  <c r="W2276" i="1" s="1"/>
  <c r="W2277" i="1" s="1"/>
  <c r="W2278" i="1" s="1"/>
  <c r="W2279" i="1" s="1"/>
  <c r="W2280" i="1" s="1"/>
  <c r="W2281" i="1" s="1"/>
  <c r="W2282" i="1" s="1"/>
  <c r="W2283" i="1" s="1"/>
  <c r="W2284" i="1" s="1"/>
  <c r="W2285" i="1" s="1"/>
  <c r="W2286" i="1" s="1"/>
  <c r="W2287" i="1" s="1"/>
  <c r="W2288" i="1" s="1"/>
  <c r="W2289" i="1" s="1"/>
  <c r="W2290" i="1" s="1"/>
  <c r="W2291" i="1" s="1"/>
  <c r="W2292" i="1" s="1"/>
  <c r="W2293" i="1" s="1"/>
  <c r="W2294" i="1" s="1"/>
  <c r="W2295" i="1" s="1"/>
  <c r="W2296" i="1" s="1"/>
  <c r="W2297" i="1" s="1"/>
  <c r="W2298" i="1" s="1"/>
  <c r="W2299" i="1" s="1"/>
  <c r="W2300" i="1" s="1"/>
  <c r="W2301" i="1" s="1"/>
  <c r="W2302" i="1" s="1"/>
  <c r="W2303" i="1" s="1"/>
  <c r="W2304" i="1" s="1"/>
  <c r="W2305" i="1" s="1"/>
  <c r="W2306" i="1" s="1"/>
  <c r="W2307" i="1" s="1"/>
  <c r="W2308" i="1" s="1"/>
  <c r="W2309" i="1" s="1"/>
  <c r="W2310" i="1" s="1"/>
  <c r="W2311" i="1" s="1"/>
  <c r="W2312" i="1" s="1"/>
  <c r="W2313" i="1" s="1"/>
  <c r="W2314" i="1" s="1"/>
  <c r="W2315" i="1" s="1"/>
  <c r="W2316" i="1" s="1"/>
  <c r="W2317" i="1" s="1"/>
  <c r="W2318" i="1" s="1"/>
  <c r="W2319" i="1" s="1"/>
  <c r="W2320" i="1" s="1"/>
  <c r="W2321" i="1" s="1"/>
  <c r="W2322" i="1" s="1"/>
  <c r="W2323" i="1" s="1"/>
  <c r="W2324" i="1" s="1"/>
  <c r="W2325" i="1" s="1"/>
  <c r="W2326" i="1" s="1"/>
  <c r="W2327" i="1" s="1"/>
  <c r="W2328" i="1" s="1"/>
  <c r="W2329" i="1" s="1"/>
  <c r="W2330" i="1" s="1"/>
  <c r="W2331" i="1" s="1"/>
  <c r="W2332" i="1" s="1"/>
  <c r="W2333" i="1" s="1"/>
  <c r="W2334" i="1" s="1"/>
  <c r="W2335" i="1" s="1"/>
  <c r="W2336" i="1" s="1"/>
  <c r="W2337" i="1" s="1"/>
  <c r="W2338" i="1" s="1"/>
  <c r="W2339" i="1" s="1"/>
  <c r="W2340" i="1" s="1"/>
  <c r="W2341" i="1" s="1"/>
  <c r="W2342" i="1" s="1"/>
  <c r="W2343" i="1" s="1"/>
  <c r="W2344" i="1" s="1"/>
  <c r="W2345" i="1" s="1"/>
  <c r="W2346" i="1" s="1"/>
  <c r="W2347" i="1" s="1"/>
  <c r="W2348" i="1" s="1"/>
  <c r="W2349" i="1" s="1"/>
  <c r="W2350" i="1" s="1"/>
  <c r="W2351" i="1" s="1"/>
  <c r="W2352" i="1" s="1"/>
  <c r="W2353" i="1" s="1"/>
  <c r="W2354" i="1" s="1"/>
  <c r="W2355" i="1" s="1"/>
  <c r="W2356" i="1" s="1"/>
  <c r="W2357" i="1" s="1"/>
  <c r="W2358" i="1" s="1"/>
  <c r="W2359" i="1" s="1"/>
  <c r="W2360" i="1" s="1"/>
  <c r="W2361" i="1" s="1"/>
  <c r="W2362" i="1" s="1"/>
  <c r="W2363" i="1" s="1"/>
  <c r="W2364" i="1" s="1"/>
  <c r="W2365" i="1" s="1"/>
  <c r="W2366" i="1" s="1"/>
  <c r="W2367" i="1" s="1"/>
  <c r="W2368" i="1" s="1"/>
  <c r="W2369" i="1" s="1"/>
  <c r="W2370" i="1" s="1"/>
  <c r="W2371" i="1" s="1"/>
  <c r="W2372" i="1" s="1"/>
  <c r="W2373" i="1" s="1"/>
  <c r="W2374" i="1" s="1"/>
  <c r="W2375" i="1" s="1"/>
  <c r="W2376" i="1" s="1"/>
  <c r="W2377" i="1" s="1"/>
  <c r="W2378" i="1" s="1"/>
  <c r="W2379" i="1" s="1"/>
  <c r="W2380" i="1" s="1"/>
  <c r="W2381" i="1" s="1"/>
  <c r="W2382" i="1" s="1"/>
  <c r="W2383" i="1" s="1"/>
  <c r="W2384" i="1" s="1"/>
  <c r="W2385" i="1" s="1"/>
  <c r="W2386" i="1" s="1"/>
  <c r="W2387" i="1" s="1"/>
  <c r="W2388" i="1" s="1"/>
  <c r="W2389" i="1" s="1"/>
  <c r="W2390" i="1" s="1"/>
  <c r="W2391" i="1" s="1"/>
  <c r="W2392" i="1" s="1"/>
  <c r="W2393" i="1" s="1"/>
  <c r="W2394" i="1" s="1"/>
  <c r="W2395" i="1" s="1"/>
  <c r="W2396" i="1" s="1"/>
  <c r="W2397" i="1" s="1"/>
  <c r="W2398" i="1" s="1"/>
  <c r="W2399" i="1" s="1"/>
  <c r="W2400" i="1" s="1"/>
  <c r="W2401" i="1" s="1"/>
  <c r="W2402" i="1" s="1"/>
  <c r="W2403" i="1" s="1"/>
  <c r="W2404" i="1" s="1"/>
  <c r="W2405" i="1" s="1"/>
  <c r="W2406" i="1" s="1"/>
  <c r="W2407" i="1" s="1"/>
  <c r="W2408" i="1" s="1"/>
  <c r="W2409" i="1" s="1"/>
  <c r="W2410" i="1" s="1"/>
  <c r="W2411" i="1" s="1"/>
  <c r="W2412" i="1" s="1"/>
  <c r="W2413" i="1" s="1"/>
  <c r="W2414" i="1" s="1"/>
  <c r="W2415" i="1" s="1"/>
  <c r="W2416" i="1" s="1"/>
  <c r="W2417" i="1" s="1"/>
  <c r="W2418" i="1" s="1"/>
  <c r="W2419" i="1" s="1"/>
  <c r="W2420" i="1" s="1"/>
  <c r="W2421" i="1" s="1"/>
  <c r="W2422" i="1" s="1"/>
  <c r="W2423" i="1" s="1"/>
  <c r="W2424" i="1" s="1"/>
  <c r="W2425" i="1" s="1"/>
  <c r="W2426" i="1" s="1"/>
  <c r="W2427" i="1" s="1"/>
  <c r="W2428" i="1" s="1"/>
  <c r="W2429" i="1" s="1"/>
  <c r="W2430" i="1" s="1"/>
  <c r="W2431" i="1" s="1"/>
  <c r="W2432" i="1" s="1"/>
  <c r="W2433" i="1" s="1"/>
  <c r="W2434" i="1" s="1"/>
  <c r="W2435" i="1" s="1"/>
  <c r="W2436" i="1" s="1"/>
  <c r="W2437" i="1" s="1"/>
  <c r="W2438" i="1" s="1"/>
  <c r="W2439" i="1" s="1"/>
  <c r="W2440" i="1" s="1"/>
  <c r="W2441" i="1" s="1"/>
  <c r="W2442" i="1" s="1"/>
  <c r="W2443" i="1" s="1"/>
  <c r="W2444" i="1" s="1"/>
  <c r="W2445" i="1" s="1"/>
  <c r="W2446" i="1" s="1"/>
  <c r="W2447" i="1" s="1"/>
  <c r="W2448" i="1" s="1"/>
  <c r="W2449" i="1" s="1"/>
  <c r="W2450" i="1" s="1"/>
  <c r="W2451" i="1" s="1"/>
  <c r="W2452" i="1" s="1"/>
  <c r="W2453" i="1" s="1"/>
  <c r="W2454" i="1" s="1"/>
  <c r="W2455" i="1" s="1"/>
  <c r="W2456" i="1" s="1"/>
  <c r="W2457" i="1" s="1"/>
  <c r="W2458" i="1" s="1"/>
  <c r="W2459" i="1" s="1"/>
  <c r="W2460" i="1" s="1"/>
  <c r="W2461" i="1" s="1"/>
  <c r="W2462" i="1" s="1"/>
  <c r="W2463" i="1" s="1"/>
  <c r="W2464" i="1" s="1"/>
  <c r="W2465" i="1" s="1"/>
  <c r="W2466" i="1" s="1"/>
  <c r="W2467" i="1" s="1"/>
  <c r="W2468" i="1" s="1"/>
  <c r="W2469" i="1" s="1"/>
  <c r="W2470" i="1" s="1"/>
  <c r="W2471" i="1" s="1"/>
  <c r="W2472" i="1" s="1"/>
  <c r="W2473" i="1" s="1"/>
  <c r="W2474" i="1" s="1"/>
  <c r="W2475" i="1" s="1"/>
  <c r="W2476" i="1" s="1"/>
  <c r="W2477" i="1" s="1"/>
  <c r="W2478" i="1" s="1"/>
  <c r="W2479" i="1" s="1"/>
  <c r="W2480" i="1" s="1"/>
  <c r="W2481" i="1" s="1"/>
  <c r="W2482" i="1" s="1"/>
  <c r="W2483" i="1" s="1"/>
  <c r="W2484" i="1" s="1"/>
  <c r="W2485" i="1" s="1"/>
  <c r="W2486" i="1" s="1"/>
  <c r="W2487" i="1" s="1"/>
  <c r="W2488" i="1" s="1"/>
  <c r="W2489" i="1" s="1"/>
  <c r="W2490" i="1" s="1"/>
  <c r="W2491" i="1" s="1"/>
  <c r="W2492" i="1" s="1"/>
  <c r="W2493" i="1" s="1"/>
  <c r="W2494" i="1" s="1"/>
  <c r="W2495" i="1" s="1"/>
  <c r="W2496" i="1" s="1"/>
  <c r="W2497" i="1" s="1"/>
  <c r="W2498" i="1" s="1"/>
  <c r="W2499" i="1" s="1"/>
  <c r="W2500" i="1" s="1"/>
  <c r="W2501" i="1" s="1"/>
  <c r="W2502" i="1" s="1"/>
  <c r="W2503" i="1" s="1"/>
  <c r="W2504" i="1" s="1"/>
  <c r="W2505" i="1" s="1"/>
  <c r="W2506" i="1" s="1"/>
  <c r="W2507" i="1" s="1"/>
  <c r="W2508" i="1" s="1"/>
  <c r="W2509" i="1" s="1"/>
  <c r="W2510" i="1" s="1"/>
  <c r="W2511" i="1" s="1"/>
  <c r="W2512" i="1" s="1"/>
  <c r="W2513" i="1" s="1"/>
  <c r="W2514" i="1" s="1"/>
  <c r="W2515" i="1" s="1"/>
  <c r="W2516" i="1" s="1"/>
  <c r="W2517" i="1" s="1"/>
  <c r="W2518" i="1" s="1"/>
  <c r="W2519" i="1" s="1"/>
  <c r="W2520" i="1" s="1"/>
  <c r="W2521" i="1" s="1"/>
  <c r="W2522" i="1" s="1"/>
  <c r="W2523" i="1" s="1"/>
  <c r="W2524" i="1" s="1"/>
  <c r="W2525" i="1" s="1"/>
  <c r="W2526" i="1" s="1"/>
  <c r="W2527" i="1" s="1"/>
  <c r="W2528" i="1" s="1"/>
  <c r="W2529" i="1" s="1"/>
  <c r="W2530" i="1" s="1"/>
  <c r="W2531" i="1" s="1"/>
  <c r="W2532" i="1" s="1"/>
  <c r="W2533" i="1" s="1"/>
  <c r="W2534" i="1" s="1"/>
  <c r="W2535" i="1" s="1"/>
  <c r="W2536" i="1" s="1"/>
  <c r="W2537" i="1" s="1"/>
  <c r="W2538" i="1" s="1"/>
  <c r="W2539" i="1" s="1"/>
  <c r="W2540" i="1" s="1"/>
  <c r="W2541" i="1" s="1"/>
  <c r="W2542" i="1" s="1"/>
  <c r="W2543" i="1" s="1"/>
  <c r="W2544" i="1" s="1"/>
  <c r="W2545" i="1" s="1"/>
  <c r="W2546" i="1" s="1"/>
  <c r="W2547" i="1" s="1"/>
  <c r="W2548" i="1" s="1"/>
  <c r="W2549" i="1" s="1"/>
  <c r="W2550" i="1" s="1"/>
  <c r="W2551" i="1" s="1"/>
  <c r="W2552" i="1" s="1"/>
  <c r="W2553" i="1" s="1"/>
  <c r="W2554" i="1" s="1"/>
  <c r="W2555" i="1" s="1"/>
  <c r="W2556" i="1" s="1"/>
  <c r="W2557" i="1" s="1"/>
  <c r="W2558" i="1" s="1"/>
  <c r="W2559" i="1" s="1"/>
  <c r="W2560" i="1" s="1"/>
  <c r="W2561" i="1" s="1"/>
  <c r="W2562" i="1" s="1"/>
  <c r="W2563" i="1" s="1"/>
  <c r="W2564" i="1" s="1"/>
  <c r="W2565" i="1" s="1"/>
  <c r="W2566" i="1" s="1"/>
  <c r="W2567" i="1" s="1"/>
  <c r="W2568" i="1" s="1"/>
  <c r="W2569" i="1" s="1"/>
  <c r="W2570" i="1" s="1"/>
  <c r="W2571" i="1" s="1"/>
  <c r="W2572" i="1" s="1"/>
  <c r="W2573" i="1" s="1"/>
  <c r="W2574" i="1" s="1"/>
  <c r="W2575" i="1" s="1"/>
  <c r="W2576" i="1" s="1"/>
  <c r="W2577" i="1" s="1"/>
  <c r="W2578" i="1" s="1"/>
  <c r="W2579" i="1" s="1"/>
  <c r="W2580" i="1" s="1"/>
  <c r="W2581" i="1" s="1"/>
  <c r="W2582" i="1" s="1"/>
  <c r="W2583" i="1" s="1"/>
  <c r="W2584" i="1" s="1"/>
  <c r="W2585" i="1" s="1"/>
  <c r="W2586" i="1" s="1"/>
  <c r="W2587" i="1" s="1"/>
  <c r="W2588" i="1" s="1"/>
  <c r="W2589" i="1" s="1"/>
  <c r="W2590" i="1" s="1"/>
  <c r="W2591" i="1" s="1"/>
  <c r="W2592" i="1" s="1"/>
  <c r="W2593" i="1" s="1"/>
  <c r="W2594" i="1" s="1"/>
  <c r="W2595" i="1" s="1"/>
  <c r="W2596" i="1" s="1"/>
  <c r="W2597" i="1" s="1"/>
  <c r="W2598" i="1" s="1"/>
  <c r="W2599" i="1" s="1"/>
  <c r="W2600" i="1" s="1"/>
  <c r="W2601" i="1" s="1"/>
  <c r="W2602" i="1" s="1"/>
  <c r="W2603" i="1" s="1"/>
  <c r="W2604" i="1" s="1"/>
  <c r="W2605" i="1" s="1"/>
  <c r="W2606" i="1" s="1"/>
  <c r="W2607" i="1" s="1"/>
  <c r="W2608" i="1" s="1"/>
  <c r="W2609" i="1" s="1"/>
  <c r="W2610" i="1" s="1"/>
  <c r="W2611" i="1" s="1"/>
  <c r="W2612" i="1" s="1"/>
  <c r="W2613" i="1" s="1"/>
  <c r="W2614" i="1" s="1"/>
  <c r="W2615" i="1" s="1"/>
  <c r="W2616" i="1" s="1"/>
  <c r="W2617" i="1" s="1"/>
  <c r="W2618" i="1" s="1"/>
  <c r="W2619" i="1" s="1"/>
  <c r="W2620" i="1" s="1"/>
  <c r="W2621" i="1" s="1"/>
  <c r="W2622" i="1" s="1"/>
  <c r="W2623" i="1" s="1"/>
  <c r="W2624" i="1" s="1"/>
  <c r="W2625" i="1" s="1"/>
  <c r="W2626" i="1" s="1"/>
  <c r="W2627" i="1" s="1"/>
  <c r="W2628" i="1" s="1"/>
  <c r="W2629" i="1" s="1"/>
  <c r="W2630" i="1" s="1"/>
  <c r="W2631" i="1" s="1"/>
  <c r="W2632" i="1" s="1"/>
  <c r="W2633" i="1" s="1"/>
  <c r="W2634" i="1" s="1"/>
  <c r="W2635" i="1" s="1"/>
  <c r="W2636" i="1" s="1"/>
  <c r="W2637" i="1" s="1"/>
  <c r="W2638" i="1" s="1"/>
  <c r="W2639" i="1" s="1"/>
  <c r="W2640" i="1" s="1"/>
  <c r="W2641" i="1" s="1"/>
  <c r="W2642" i="1" s="1"/>
  <c r="W2643" i="1" s="1"/>
  <c r="W2644" i="1" s="1"/>
  <c r="W2645" i="1" s="1"/>
  <c r="W2646" i="1" s="1"/>
  <c r="W2647" i="1" s="1"/>
  <c r="W2648" i="1" s="1"/>
  <c r="W2649" i="1" s="1"/>
  <c r="W2650" i="1" s="1"/>
  <c r="W2651" i="1" s="1"/>
  <c r="W2652" i="1" s="1"/>
  <c r="W2653" i="1" s="1"/>
  <c r="W2654" i="1" s="1"/>
  <c r="W2655" i="1" s="1"/>
  <c r="W2656" i="1" s="1"/>
  <c r="W2657" i="1" s="1"/>
  <c r="W2658" i="1" s="1"/>
  <c r="W2659" i="1" s="1"/>
  <c r="W2660" i="1" s="1"/>
  <c r="W2661" i="1" s="1"/>
  <c r="W2662" i="1" s="1"/>
  <c r="W2663" i="1" s="1"/>
  <c r="W2664" i="1" s="1"/>
  <c r="W2665" i="1" s="1"/>
  <c r="W2666" i="1" s="1"/>
  <c r="W2667" i="1" s="1"/>
  <c r="W2668" i="1" s="1"/>
  <c r="W2669" i="1" s="1"/>
  <c r="W2670" i="1" s="1"/>
  <c r="W2671" i="1" s="1"/>
  <c r="W2672" i="1" s="1"/>
  <c r="W2673" i="1" s="1"/>
  <c r="W2674" i="1" s="1"/>
  <c r="W2675" i="1" s="1"/>
  <c r="W2676" i="1" s="1"/>
  <c r="W2677" i="1" s="1"/>
  <c r="W2678" i="1" s="1"/>
  <c r="W2679" i="1" s="1"/>
  <c r="W2680" i="1" s="1"/>
  <c r="W2681" i="1" s="1"/>
  <c r="W2682" i="1" s="1"/>
  <c r="W2683" i="1" s="1"/>
  <c r="W2684" i="1" s="1"/>
  <c r="W2685" i="1" s="1"/>
  <c r="W2686" i="1" s="1"/>
  <c r="W2687" i="1" s="1"/>
  <c r="W2688" i="1" s="1"/>
  <c r="W2689" i="1" s="1"/>
  <c r="W2690" i="1" s="1"/>
  <c r="W2691" i="1" s="1"/>
  <c r="W2692" i="1" s="1"/>
  <c r="W2693" i="1" s="1"/>
  <c r="W2694" i="1" s="1"/>
  <c r="W2695" i="1" s="1"/>
  <c r="W2696" i="1" s="1"/>
  <c r="W2697" i="1" s="1"/>
  <c r="W2698" i="1" s="1"/>
  <c r="W2699" i="1" s="1"/>
  <c r="W2700" i="1" s="1"/>
  <c r="W2701" i="1" s="1"/>
  <c r="W2702" i="1" s="1"/>
  <c r="W2703" i="1" s="1"/>
  <c r="W2704" i="1" s="1"/>
  <c r="W2705" i="1" s="1"/>
  <c r="W2706" i="1" s="1"/>
  <c r="W2707" i="1" s="1"/>
  <c r="W2708" i="1" s="1"/>
  <c r="W2709" i="1" s="1"/>
  <c r="W2710" i="1" s="1"/>
  <c r="W2711" i="1" s="1"/>
  <c r="W2712" i="1" s="1"/>
  <c r="W2713" i="1" s="1"/>
  <c r="W2714" i="1" s="1"/>
  <c r="W2715" i="1" s="1"/>
  <c r="W2716" i="1" s="1"/>
  <c r="W2717" i="1" s="1"/>
  <c r="W2718" i="1" s="1"/>
  <c r="W2719" i="1" s="1"/>
  <c r="W2720" i="1" s="1"/>
  <c r="W2721" i="1" s="1"/>
  <c r="W2722" i="1" s="1"/>
  <c r="W2723" i="1" s="1"/>
  <c r="W2724" i="1" s="1"/>
  <c r="W2725" i="1" s="1"/>
  <c r="W2726" i="1" s="1"/>
  <c r="W2727" i="1" s="1"/>
  <c r="W2728" i="1" s="1"/>
  <c r="W2729" i="1" s="1"/>
  <c r="W2730" i="1" s="1"/>
  <c r="W2731" i="1" s="1"/>
  <c r="W2732" i="1" s="1"/>
  <c r="W2733" i="1" s="1"/>
  <c r="W2734" i="1" s="1"/>
  <c r="W2735" i="1" s="1"/>
  <c r="W2736" i="1" s="1"/>
  <c r="W2737" i="1" s="1"/>
  <c r="W2738" i="1" s="1"/>
  <c r="W2739" i="1" s="1"/>
  <c r="W2740" i="1" s="1"/>
  <c r="W2741" i="1" s="1"/>
  <c r="W2742" i="1" s="1"/>
  <c r="W2743" i="1" s="1"/>
  <c r="W2744" i="1" s="1"/>
  <c r="W2745" i="1" s="1"/>
  <c r="W2746" i="1" s="1"/>
  <c r="W2747" i="1" s="1"/>
  <c r="W2748" i="1" s="1"/>
  <c r="W2749" i="1" s="1"/>
  <c r="W2750" i="1" s="1"/>
  <c r="W2751" i="1" s="1"/>
  <c r="W2752" i="1" s="1"/>
  <c r="W2753" i="1" s="1"/>
  <c r="W2754" i="1" s="1"/>
  <c r="W2755" i="1" s="1"/>
  <c r="W2756" i="1" s="1"/>
  <c r="W2757" i="1" s="1"/>
  <c r="W2758" i="1" s="1"/>
  <c r="W2759" i="1" s="1"/>
  <c r="W2760" i="1" s="1"/>
  <c r="W2761" i="1" s="1"/>
  <c r="W2762" i="1" s="1"/>
  <c r="W2763" i="1" s="1"/>
  <c r="W2764" i="1" s="1"/>
  <c r="W2765" i="1" s="1"/>
  <c r="W2766" i="1" s="1"/>
  <c r="W2767" i="1" s="1"/>
  <c r="W2768" i="1" s="1"/>
  <c r="W2769" i="1" s="1"/>
  <c r="W2770" i="1" s="1"/>
  <c r="W2771" i="1" s="1"/>
  <c r="W2772" i="1" s="1"/>
  <c r="W2773" i="1" s="1"/>
  <c r="W2774" i="1" s="1"/>
  <c r="W2775" i="1" s="1"/>
  <c r="W2776" i="1" s="1"/>
  <c r="W2777" i="1" s="1"/>
  <c r="W2778" i="1" s="1"/>
  <c r="W2779" i="1" s="1"/>
  <c r="W2780" i="1" s="1"/>
  <c r="W2781" i="1" s="1"/>
  <c r="W2782" i="1" s="1"/>
  <c r="W2783" i="1" s="1"/>
  <c r="W2784" i="1" s="1"/>
  <c r="W2785" i="1" s="1"/>
  <c r="W2786" i="1" s="1"/>
  <c r="W2787" i="1" s="1"/>
  <c r="W2788" i="1" s="1"/>
  <c r="W2789" i="1" s="1"/>
  <c r="W2790" i="1" s="1"/>
  <c r="W2791" i="1" s="1"/>
  <c r="W2792" i="1" s="1"/>
  <c r="W2793" i="1" s="1"/>
  <c r="W2794" i="1" s="1"/>
  <c r="W2795" i="1" s="1"/>
  <c r="W2796" i="1" s="1"/>
  <c r="W2797" i="1" s="1"/>
  <c r="W2798" i="1" s="1"/>
  <c r="W2799" i="1" s="1"/>
  <c r="W2800" i="1" s="1"/>
  <c r="W2801" i="1" s="1"/>
  <c r="W2802" i="1" s="1"/>
  <c r="W2803" i="1" s="1"/>
  <c r="W2804" i="1" s="1"/>
  <c r="W2805" i="1" s="1"/>
  <c r="W2806" i="1" s="1"/>
  <c r="W2807" i="1" s="1"/>
  <c r="W2808" i="1" s="1"/>
  <c r="W2809" i="1" s="1"/>
  <c r="W2810" i="1" s="1"/>
  <c r="W2811" i="1" s="1"/>
  <c r="W2812" i="1" s="1"/>
  <c r="W2813" i="1" s="1"/>
  <c r="W2814" i="1" s="1"/>
  <c r="W2815" i="1" s="1"/>
  <c r="W2816" i="1" s="1"/>
  <c r="W2817" i="1" s="1"/>
  <c r="W2818" i="1" s="1"/>
  <c r="W2819" i="1" s="1"/>
  <c r="W2820" i="1" s="1"/>
  <c r="W2821" i="1" s="1"/>
  <c r="W2822" i="1" s="1"/>
  <c r="W2823" i="1" s="1"/>
  <c r="W2824" i="1" s="1"/>
  <c r="W2825" i="1" s="1"/>
  <c r="W2826" i="1" s="1"/>
  <c r="W2827" i="1" s="1"/>
  <c r="W2828" i="1" s="1"/>
  <c r="W2829" i="1" s="1"/>
  <c r="W2830" i="1" s="1"/>
  <c r="W2831" i="1" s="1"/>
  <c r="W2832" i="1" s="1"/>
  <c r="W2833" i="1" s="1"/>
  <c r="W2834" i="1" s="1"/>
  <c r="W2835" i="1" s="1"/>
  <c r="W2836" i="1" s="1"/>
  <c r="W2837" i="1" s="1"/>
  <c r="W2838" i="1" s="1"/>
  <c r="W2839" i="1" s="1"/>
  <c r="W2840" i="1" s="1"/>
  <c r="W2841" i="1" s="1"/>
  <c r="W2842" i="1" s="1"/>
  <c r="W2843" i="1" s="1"/>
  <c r="W2844" i="1" s="1"/>
  <c r="W2845" i="1" s="1"/>
  <c r="W2846" i="1" s="1"/>
  <c r="W2847" i="1" s="1"/>
  <c r="W2848" i="1" s="1"/>
  <c r="W2849" i="1" s="1"/>
  <c r="W2850" i="1" s="1"/>
  <c r="W2851" i="1" s="1"/>
  <c r="W2852" i="1" s="1"/>
  <c r="W2853" i="1" s="1"/>
  <c r="W2854" i="1" s="1"/>
  <c r="W2855" i="1" s="1"/>
  <c r="W2856" i="1" s="1"/>
  <c r="W2857" i="1" s="1"/>
  <c r="W2858" i="1" s="1"/>
  <c r="W2859" i="1" s="1"/>
  <c r="W2860" i="1" s="1"/>
  <c r="W2861" i="1" s="1"/>
  <c r="W2862" i="1" s="1"/>
  <c r="W2863" i="1" s="1"/>
  <c r="W2864" i="1" s="1"/>
  <c r="W2865" i="1" s="1"/>
  <c r="W2866" i="1" s="1"/>
  <c r="W2867" i="1" s="1"/>
  <c r="W2868" i="1" s="1"/>
  <c r="W2869" i="1" s="1"/>
  <c r="W2870" i="1" s="1"/>
  <c r="W2871" i="1" s="1"/>
  <c r="W2872" i="1" s="1"/>
  <c r="W2873" i="1" s="1"/>
  <c r="W2874" i="1" s="1"/>
  <c r="W2875" i="1" s="1"/>
  <c r="W2876" i="1" s="1"/>
  <c r="W2877" i="1" s="1"/>
  <c r="W2878" i="1" s="1"/>
  <c r="W2879" i="1" s="1"/>
  <c r="W2880" i="1" s="1"/>
  <c r="W2881" i="1" s="1"/>
  <c r="W2882" i="1" s="1"/>
  <c r="W2883" i="1" s="1"/>
  <c r="W2884" i="1" s="1"/>
  <c r="W2885" i="1" s="1"/>
  <c r="W2886" i="1" s="1"/>
  <c r="W2887" i="1" s="1"/>
  <c r="W2888" i="1" s="1"/>
  <c r="W2889" i="1" s="1"/>
  <c r="W2890" i="1" s="1"/>
  <c r="W2891" i="1" s="1"/>
  <c r="W2892" i="1" s="1"/>
  <c r="W2893" i="1" s="1"/>
  <c r="W2894" i="1" s="1"/>
  <c r="W2895" i="1" s="1"/>
  <c r="W2896" i="1" s="1"/>
  <c r="W2897" i="1" s="1"/>
  <c r="W2898" i="1" s="1"/>
  <c r="W2899" i="1" s="1"/>
  <c r="W2900" i="1" s="1"/>
  <c r="W2901" i="1" s="1"/>
  <c r="W2902" i="1" s="1"/>
  <c r="W2903" i="1" s="1"/>
  <c r="W2904" i="1" s="1"/>
  <c r="W2905" i="1" s="1"/>
  <c r="W2906" i="1" s="1"/>
  <c r="W2907" i="1" s="1"/>
  <c r="W2908" i="1" s="1"/>
  <c r="W2909" i="1" s="1"/>
  <c r="W2910" i="1" s="1"/>
  <c r="W2911" i="1" s="1"/>
  <c r="W2912" i="1" s="1"/>
  <c r="W2913" i="1" s="1"/>
  <c r="W2914" i="1" s="1"/>
  <c r="W2915" i="1" s="1"/>
  <c r="W2916" i="1" s="1"/>
  <c r="W2917" i="1" s="1"/>
  <c r="W2918" i="1" s="1"/>
  <c r="W2919" i="1" s="1"/>
  <c r="W2920" i="1" s="1"/>
  <c r="W2921" i="1" s="1"/>
  <c r="W2922" i="1" s="1"/>
  <c r="W2923" i="1" s="1"/>
  <c r="W2924" i="1" s="1"/>
  <c r="W2925" i="1" s="1"/>
  <c r="W2926" i="1" s="1"/>
  <c r="W2927" i="1" s="1"/>
  <c r="W2928" i="1" s="1"/>
  <c r="W2929" i="1" s="1"/>
  <c r="W2930" i="1" s="1"/>
  <c r="W2931" i="1" s="1"/>
  <c r="W2932" i="1" s="1"/>
  <c r="W2933" i="1" s="1"/>
  <c r="W2934" i="1" s="1"/>
  <c r="W2935" i="1" s="1"/>
  <c r="W2936" i="1" s="1"/>
  <c r="W2937" i="1" s="1"/>
  <c r="W2938" i="1" s="1"/>
  <c r="W2939" i="1" s="1"/>
  <c r="W2940" i="1" s="1"/>
  <c r="W2941" i="1" s="1"/>
  <c r="W2942" i="1" s="1"/>
  <c r="W2943" i="1" s="1"/>
  <c r="W2944" i="1" s="1"/>
  <c r="W2945" i="1" s="1"/>
  <c r="W2946" i="1" s="1"/>
  <c r="W2947" i="1" s="1"/>
  <c r="W2948" i="1" s="1"/>
  <c r="W2949" i="1" s="1"/>
  <c r="W2950" i="1" s="1"/>
  <c r="W2951" i="1" s="1"/>
  <c r="W2952" i="1" s="1"/>
  <c r="W2953" i="1" s="1"/>
  <c r="W2954" i="1" s="1"/>
  <c r="W2955" i="1" s="1"/>
  <c r="W2956" i="1" s="1"/>
  <c r="W2957" i="1" s="1"/>
  <c r="W2958" i="1" s="1"/>
  <c r="W2959" i="1" s="1"/>
  <c r="W2960" i="1" s="1"/>
  <c r="W2961" i="1" s="1"/>
  <c r="W2962" i="1" s="1"/>
  <c r="W2963" i="1" s="1"/>
  <c r="W2964" i="1" s="1"/>
  <c r="W2965" i="1" s="1"/>
  <c r="W2966" i="1" s="1"/>
  <c r="W2967" i="1" s="1"/>
  <c r="W2968" i="1" s="1"/>
  <c r="W2969" i="1" s="1"/>
  <c r="W2970" i="1" s="1"/>
  <c r="W2971" i="1" s="1"/>
  <c r="W2972" i="1" s="1"/>
  <c r="W2973" i="1" s="1"/>
  <c r="W2974" i="1" s="1"/>
  <c r="W2975" i="1" s="1"/>
  <c r="W2976" i="1" s="1"/>
  <c r="W2977" i="1" s="1"/>
  <c r="W2978" i="1" s="1"/>
  <c r="W2979" i="1" s="1"/>
  <c r="W2980" i="1" s="1"/>
  <c r="W2981" i="1" s="1"/>
  <c r="W2982" i="1" s="1"/>
  <c r="W2983" i="1" s="1"/>
  <c r="W2984" i="1" s="1"/>
  <c r="W2985" i="1" s="1"/>
  <c r="W2986" i="1" s="1"/>
  <c r="W2987" i="1" s="1"/>
  <c r="W2988" i="1" s="1"/>
  <c r="W2989" i="1" s="1"/>
  <c r="W2990" i="1" s="1"/>
  <c r="W2991" i="1" s="1"/>
  <c r="W2992" i="1" s="1"/>
  <c r="W2993" i="1" s="1"/>
  <c r="W2994" i="1" s="1"/>
  <c r="W2995" i="1" s="1"/>
  <c r="W2996" i="1" s="1"/>
  <c r="W2997" i="1" s="1"/>
  <c r="W2998" i="1" s="1"/>
  <c r="W2999" i="1" s="1"/>
  <c r="W3000" i="1" s="1"/>
  <c r="W3001" i="1" s="1"/>
  <c r="W3002" i="1" s="1"/>
  <c r="W3003" i="1" s="1"/>
  <c r="W3004" i="1" s="1"/>
  <c r="W3005" i="1" s="1"/>
  <c r="W3006" i="1" s="1"/>
  <c r="W3007" i="1" s="1"/>
  <c r="W3008" i="1" s="1"/>
  <c r="W3009" i="1" s="1"/>
  <c r="W3010" i="1" s="1"/>
  <c r="W3011" i="1" s="1"/>
  <c r="W3012" i="1" s="1"/>
  <c r="W3013" i="1" s="1"/>
  <c r="W3014" i="1" s="1"/>
  <c r="W3015" i="1" s="1"/>
  <c r="W3016" i="1" s="1"/>
  <c r="W3017" i="1" s="1"/>
  <c r="W3018" i="1" s="1"/>
  <c r="W3019" i="1" s="1"/>
  <c r="W3020" i="1" s="1"/>
  <c r="W3021" i="1" s="1"/>
  <c r="W3022" i="1" s="1"/>
  <c r="W3023" i="1" s="1"/>
  <c r="W3024" i="1" s="1"/>
  <c r="W3025" i="1" s="1"/>
  <c r="W3026" i="1" s="1"/>
  <c r="W3027" i="1" s="1"/>
  <c r="W3028" i="1" s="1"/>
  <c r="W3029" i="1" s="1"/>
  <c r="W3030" i="1" s="1"/>
  <c r="W3031" i="1" s="1"/>
  <c r="W3032" i="1" s="1"/>
  <c r="W3033" i="1" s="1"/>
  <c r="W3034" i="1" s="1"/>
  <c r="W3035" i="1" s="1"/>
  <c r="W3036" i="1" s="1"/>
  <c r="W3037" i="1" s="1"/>
  <c r="W3038" i="1" s="1"/>
  <c r="W3039" i="1" s="1"/>
  <c r="W3040" i="1" s="1"/>
  <c r="W3041" i="1" s="1"/>
  <c r="W3042" i="1" s="1"/>
  <c r="W3043" i="1" s="1"/>
  <c r="W3044" i="1" s="1"/>
  <c r="W3045" i="1" s="1"/>
  <c r="W3046" i="1" s="1"/>
  <c r="W3047" i="1" s="1"/>
  <c r="W3048" i="1" s="1"/>
  <c r="W3049" i="1" s="1"/>
  <c r="W3050" i="1" s="1"/>
  <c r="W3051" i="1" s="1"/>
  <c r="W3052" i="1" s="1"/>
  <c r="W3053" i="1" s="1"/>
  <c r="W3054" i="1" s="1"/>
  <c r="W3055" i="1" s="1"/>
  <c r="W3056" i="1" s="1"/>
  <c r="W3057" i="1" s="1"/>
  <c r="W3058" i="1" s="1"/>
  <c r="W3059" i="1" s="1"/>
  <c r="W3060" i="1" s="1"/>
  <c r="W3061" i="1" s="1"/>
  <c r="W3062" i="1" s="1"/>
  <c r="W3063" i="1" s="1"/>
  <c r="W3064" i="1" s="1"/>
  <c r="W3065" i="1" s="1"/>
  <c r="W3066" i="1" s="1"/>
  <c r="W3067" i="1" s="1"/>
  <c r="W3068" i="1" s="1"/>
  <c r="W3069" i="1" s="1"/>
  <c r="W3070" i="1" s="1"/>
  <c r="W3071" i="1" s="1"/>
  <c r="W3072" i="1" s="1"/>
  <c r="W3073" i="1" s="1"/>
  <c r="W3074" i="1" s="1"/>
  <c r="W3075" i="1" s="1"/>
  <c r="W3076" i="1" s="1"/>
  <c r="W3077" i="1" s="1"/>
  <c r="W3078" i="1" s="1"/>
  <c r="W3079" i="1" s="1"/>
  <c r="W3080" i="1" s="1"/>
  <c r="W3081" i="1" s="1"/>
  <c r="W3082" i="1" s="1"/>
  <c r="W3083" i="1" s="1"/>
  <c r="W3084" i="1" s="1"/>
  <c r="W3085" i="1" s="1"/>
  <c r="W3086" i="1" s="1"/>
  <c r="W3087" i="1" s="1"/>
  <c r="W3088" i="1" s="1"/>
  <c r="W3089" i="1" s="1"/>
  <c r="W3090" i="1" s="1"/>
  <c r="W3091" i="1" s="1"/>
  <c r="W3092" i="1" s="1"/>
  <c r="W3093" i="1" s="1"/>
  <c r="W3094" i="1" s="1"/>
  <c r="W3095" i="1" s="1"/>
  <c r="W3096" i="1" s="1"/>
  <c r="W3097" i="1" s="1"/>
  <c r="W3098" i="1" s="1"/>
  <c r="W3099" i="1" s="1"/>
  <c r="W3100" i="1" s="1"/>
  <c r="W3101" i="1" s="1"/>
  <c r="W3102" i="1" s="1"/>
  <c r="W3103" i="1" s="1"/>
  <c r="W3104" i="1" s="1"/>
  <c r="W3105" i="1" s="1"/>
  <c r="W3106" i="1" s="1"/>
  <c r="W3107" i="1" s="1"/>
  <c r="W3108" i="1" s="1"/>
  <c r="W3109" i="1" s="1"/>
  <c r="W3110" i="1" s="1"/>
  <c r="W3111" i="1" s="1"/>
  <c r="W3112" i="1" s="1"/>
  <c r="W3113" i="1" s="1"/>
  <c r="W3114" i="1" s="1"/>
  <c r="W3115" i="1" s="1"/>
  <c r="W3116" i="1" s="1"/>
  <c r="W3117" i="1" s="1"/>
  <c r="W3118" i="1" s="1"/>
  <c r="W3119" i="1" s="1"/>
  <c r="W3120" i="1" s="1"/>
  <c r="W3121" i="1" s="1"/>
  <c r="W3122" i="1" s="1"/>
  <c r="W3123" i="1" s="1"/>
  <c r="W3124" i="1" s="1"/>
  <c r="W3125" i="1" s="1"/>
  <c r="W3126" i="1" s="1"/>
  <c r="W3127" i="1" s="1"/>
  <c r="W3128" i="1" s="1"/>
  <c r="W3129" i="1" s="1"/>
  <c r="W3130" i="1" s="1"/>
  <c r="W3131" i="1" s="1"/>
  <c r="W3132" i="1" s="1"/>
  <c r="W3133" i="1" s="1"/>
  <c r="W3134" i="1" s="1"/>
  <c r="W3135" i="1" s="1"/>
  <c r="W3136" i="1" s="1"/>
  <c r="W3137" i="1" s="1"/>
  <c r="W3138" i="1" s="1"/>
  <c r="W3139" i="1" s="1"/>
  <c r="W3140" i="1" s="1"/>
  <c r="W3141" i="1" s="1"/>
  <c r="W3142" i="1" s="1"/>
  <c r="W3143" i="1" s="1"/>
  <c r="W3144" i="1" s="1"/>
  <c r="W3145" i="1" s="1"/>
  <c r="W3146" i="1" s="1"/>
  <c r="W3147" i="1" s="1"/>
  <c r="W3148" i="1" s="1"/>
  <c r="W3149" i="1" s="1"/>
  <c r="W3150" i="1" s="1"/>
  <c r="W3151" i="1" s="1"/>
  <c r="W3152" i="1" s="1"/>
  <c r="W3153" i="1" s="1"/>
  <c r="W3154" i="1" s="1"/>
  <c r="W3155" i="1" s="1"/>
  <c r="W3156" i="1" s="1"/>
  <c r="W3157" i="1" s="1"/>
  <c r="W3158" i="1" s="1"/>
  <c r="W3159" i="1" s="1"/>
  <c r="W3160" i="1" s="1"/>
  <c r="W3161" i="1" s="1"/>
  <c r="W3162" i="1" s="1"/>
  <c r="W3163" i="1" s="1"/>
  <c r="W3164" i="1" s="1"/>
  <c r="W3165" i="1" s="1"/>
  <c r="W3166" i="1" s="1"/>
  <c r="W3167" i="1" s="1"/>
  <c r="W3168" i="1" s="1"/>
  <c r="W3169" i="1" s="1"/>
  <c r="W3170" i="1" s="1"/>
  <c r="W3171" i="1" s="1"/>
  <c r="W3172" i="1" s="1"/>
  <c r="W3173" i="1" s="1"/>
  <c r="W3174" i="1" s="1"/>
  <c r="W3175" i="1" s="1"/>
  <c r="W3176" i="1" s="1"/>
  <c r="W3177" i="1" s="1"/>
  <c r="W3178" i="1" s="1"/>
  <c r="W3179" i="1" s="1"/>
  <c r="W3180" i="1" s="1"/>
  <c r="W3181" i="1" s="1"/>
  <c r="W3182" i="1" s="1"/>
  <c r="W3183" i="1" s="1"/>
  <c r="W3184" i="1" s="1"/>
  <c r="W3185" i="1" s="1"/>
  <c r="W3186" i="1" s="1"/>
  <c r="W3187" i="1" s="1"/>
  <c r="W3188" i="1" s="1"/>
  <c r="W3189" i="1" s="1"/>
  <c r="W3190" i="1" s="1"/>
  <c r="W3191" i="1" s="1"/>
  <c r="W3192" i="1" s="1"/>
  <c r="W3193" i="1" s="1"/>
  <c r="W3194" i="1" s="1"/>
  <c r="W3195" i="1" s="1"/>
  <c r="W3196" i="1" s="1"/>
  <c r="W3197" i="1" s="1"/>
  <c r="W3198" i="1" s="1"/>
  <c r="W3199" i="1" s="1"/>
  <c r="W3200" i="1" s="1"/>
  <c r="W3201" i="1" s="1"/>
  <c r="W3202" i="1" s="1"/>
  <c r="W3203" i="1" s="1"/>
  <c r="W3204" i="1" s="1"/>
  <c r="W3205" i="1" s="1"/>
  <c r="W3206" i="1" s="1"/>
  <c r="W3207" i="1" s="1"/>
  <c r="W3208" i="1" s="1"/>
  <c r="W3209" i="1" s="1"/>
  <c r="W3210" i="1" s="1"/>
  <c r="W3211" i="1" s="1"/>
  <c r="W3212" i="1" s="1"/>
  <c r="W3213" i="1" s="1"/>
  <c r="W3214" i="1" s="1"/>
  <c r="W3215" i="1" s="1"/>
  <c r="W3216" i="1" s="1"/>
  <c r="W3217" i="1" s="1"/>
  <c r="W3218" i="1" s="1"/>
  <c r="W3219" i="1" s="1"/>
  <c r="W3220" i="1" s="1"/>
  <c r="W3221" i="1" s="1"/>
  <c r="W3222" i="1" s="1"/>
  <c r="W3223" i="1" s="1"/>
  <c r="W3224" i="1" s="1"/>
  <c r="W3225" i="1" s="1"/>
  <c r="W3226" i="1" s="1"/>
  <c r="W3227" i="1" s="1"/>
  <c r="W3228" i="1" s="1"/>
  <c r="W3229" i="1" s="1"/>
  <c r="W3230" i="1" s="1"/>
  <c r="W3231" i="1" s="1"/>
  <c r="W3232" i="1" s="1"/>
  <c r="W3233" i="1" s="1"/>
  <c r="W3234" i="1" s="1"/>
  <c r="W3235" i="1" s="1"/>
  <c r="W3236" i="1" s="1"/>
  <c r="W3237" i="1" s="1"/>
  <c r="W3238" i="1" s="1"/>
  <c r="W3239" i="1" s="1"/>
  <c r="W3240" i="1" s="1"/>
  <c r="W3241" i="1" s="1"/>
  <c r="W3242" i="1" s="1"/>
  <c r="W3243" i="1" s="1"/>
  <c r="W3244" i="1" s="1"/>
  <c r="W3245" i="1" s="1"/>
  <c r="W3246" i="1" s="1"/>
  <c r="W3247" i="1" s="1"/>
  <c r="W3248" i="1" s="1"/>
  <c r="W3249" i="1" s="1"/>
  <c r="W3250" i="1" s="1"/>
  <c r="W3251" i="1" s="1"/>
  <c r="W3252" i="1" s="1"/>
  <c r="W3253" i="1" s="1"/>
  <c r="W3254" i="1" s="1"/>
  <c r="W3255" i="1" s="1"/>
  <c r="W3256" i="1" s="1"/>
  <c r="W3257" i="1" s="1"/>
  <c r="W3258" i="1" s="1"/>
  <c r="W3259" i="1" s="1"/>
  <c r="W3260" i="1" s="1"/>
  <c r="W3261" i="1" s="1"/>
  <c r="W3262" i="1" s="1"/>
  <c r="W3263" i="1" s="1"/>
  <c r="W3264" i="1" s="1"/>
  <c r="W3265" i="1" s="1"/>
  <c r="W3266" i="1" s="1"/>
  <c r="W3267" i="1" s="1"/>
  <c r="W3268" i="1" s="1"/>
  <c r="W3269" i="1" s="1"/>
  <c r="W3270" i="1" s="1"/>
  <c r="W3271" i="1" s="1"/>
  <c r="W3272" i="1" s="1"/>
  <c r="W3273" i="1" s="1"/>
  <c r="W3274" i="1" s="1"/>
  <c r="W3275" i="1" s="1"/>
  <c r="W3276" i="1" s="1"/>
  <c r="W3277" i="1" s="1"/>
  <c r="W3278" i="1" s="1"/>
  <c r="W3279" i="1" s="1"/>
  <c r="W3280" i="1" s="1"/>
  <c r="W3281" i="1" s="1"/>
  <c r="W3282" i="1" s="1"/>
  <c r="W3283" i="1" s="1"/>
  <c r="W3284" i="1" s="1"/>
  <c r="W3285" i="1" s="1"/>
  <c r="W3286" i="1" s="1"/>
  <c r="W3287" i="1" s="1"/>
  <c r="W3288" i="1" s="1"/>
  <c r="W3289" i="1" s="1"/>
  <c r="W3290" i="1" s="1"/>
  <c r="W3291" i="1" s="1"/>
  <c r="W3292" i="1" s="1"/>
  <c r="W3293" i="1" s="1"/>
  <c r="W3294" i="1" s="1"/>
  <c r="W3295" i="1" s="1"/>
  <c r="W3296" i="1" s="1"/>
  <c r="W3297" i="1" s="1"/>
  <c r="W3298" i="1" s="1"/>
  <c r="W3299" i="1" s="1"/>
  <c r="W3300" i="1" s="1"/>
  <c r="W3301" i="1" s="1"/>
  <c r="W3302" i="1" s="1"/>
  <c r="W3303" i="1" s="1"/>
  <c r="W3304" i="1" s="1"/>
  <c r="W3305" i="1" s="1"/>
  <c r="W3306" i="1" s="1"/>
  <c r="W3307" i="1" s="1"/>
  <c r="W3308" i="1" s="1"/>
  <c r="W3309" i="1" s="1"/>
  <c r="W3310" i="1" s="1"/>
  <c r="W3311" i="1" s="1"/>
  <c r="W3312" i="1" s="1"/>
  <c r="W3313" i="1" s="1"/>
  <c r="W3314" i="1" s="1"/>
  <c r="W3315" i="1" s="1"/>
  <c r="W3316" i="1" s="1"/>
  <c r="W3317" i="1" s="1"/>
  <c r="W3318" i="1" s="1"/>
  <c r="W3319" i="1" s="1"/>
  <c r="W3320" i="1" s="1"/>
  <c r="W3321" i="1" s="1"/>
  <c r="W3322" i="1" s="1"/>
  <c r="W3323" i="1" s="1"/>
  <c r="W3324" i="1" s="1"/>
  <c r="W3325" i="1" s="1"/>
  <c r="W3326" i="1" s="1"/>
  <c r="W3327" i="1" s="1"/>
  <c r="W3328" i="1" s="1"/>
  <c r="W3329" i="1" s="1"/>
  <c r="W3330" i="1" s="1"/>
  <c r="W3331" i="1" s="1"/>
  <c r="W3332" i="1" s="1"/>
  <c r="W3333" i="1" s="1"/>
  <c r="W3334" i="1" s="1"/>
  <c r="W3335" i="1" s="1"/>
  <c r="W3336" i="1" s="1"/>
  <c r="W3337" i="1" s="1"/>
  <c r="W3338" i="1" s="1"/>
  <c r="W3339" i="1" s="1"/>
  <c r="W3340" i="1" s="1"/>
  <c r="W3341" i="1" s="1"/>
  <c r="W3342" i="1" s="1"/>
  <c r="W3343" i="1" s="1"/>
  <c r="W3344" i="1" s="1"/>
  <c r="W3345" i="1" s="1"/>
  <c r="W3346" i="1" s="1"/>
  <c r="W3347" i="1" s="1"/>
  <c r="W3348" i="1" s="1"/>
  <c r="W3349" i="1" s="1"/>
  <c r="W3350" i="1" s="1"/>
  <c r="W3351" i="1" s="1"/>
  <c r="W3352" i="1" s="1"/>
  <c r="W3353" i="1" s="1"/>
  <c r="W3354" i="1" s="1"/>
  <c r="W3355" i="1" s="1"/>
  <c r="W3356" i="1" s="1"/>
  <c r="W3357" i="1" s="1"/>
  <c r="W3358" i="1" s="1"/>
  <c r="W3359" i="1" s="1"/>
  <c r="W3360" i="1" s="1"/>
  <c r="W3361" i="1" s="1"/>
  <c r="W3362" i="1" s="1"/>
  <c r="W3363" i="1" s="1"/>
  <c r="W3364" i="1" s="1"/>
  <c r="W3365" i="1" s="1"/>
  <c r="W3366" i="1" s="1"/>
  <c r="W3367" i="1" s="1"/>
  <c r="W3368" i="1" s="1"/>
  <c r="W3369" i="1" s="1"/>
  <c r="W3370" i="1" s="1"/>
  <c r="W3371" i="1" s="1"/>
  <c r="W3372" i="1" s="1"/>
  <c r="W3373" i="1" s="1"/>
  <c r="W3374" i="1" s="1"/>
  <c r="W3375" i="1" s="1"/>
  <c r="W3376" i="1" s="1"/>
  <c r="W3377" i="1" s="1"/>
  <c r="W3378" i="1" s="1"/>
  <c r="W3379" i="1" s="1"/>
  <c r="W3380" i="1" s="1"/>
  <c r="W3381" i="1" s="1"/>
  <c r="W3382" i="1" s="1"/>
  <c r="W3383" i="1" s="1"/>
  <c r="W3384" i="1" s="1"/>
  <c r="W3385" i="1" s="1"/>
  <c r="W3386" i="1" s="1"/>
  <c r="W3387" i="1" s="1"/>
  <c r="W3388" i="1" s="1"/>
  <c r="W3389" i="1" s="1"/>
  <c r="W3390" i="1" s="1"/>
  <c r="W3391" i="1" s="1"/>
  <c r="W3392" i="1" s="1"/>
  <c r="W3393" i="1" s="1"/>
  <c r="W3394" i="1" s="1"/>
  <c r="W3395" i="1" s="1"/>
  <c r="W3396" i="1" s="1"/>
  <c r="W3397" i="1" s="1"/>
  <c r="W3398" i="1" s="1"/>
  <c r="W3399" i="1" s="1"/>
  <c r="W3400" i="1" s="1"/>
  <c r="W3401" i="1" s="1"/>
  <c r="W3402" i="1" s="1"/>
  <c r="W3403" i="1" s="1"/>
  <c r="W3404" i="1" s="1"/>
  <c r="W3405" i="1" s="1"/>
  <c r="W3406" i="1" s="1"/>
  <c r="W3407" i="1" s="1"/>
  <c r="W3408" i="1" s="1"/>
  <c r="W3409" i="1" s="1"/>
  <c r="W3410" i="1" s="1"/>
  <c r="W3411" i="1" s="1"/>
  <c r="W3412" i="1" s="1"/>
  <c r="W3413" i="1" s="1"/>
  <c r="W3414" i="1" s="1"/>
  <c r="W3415" i="1" s="1"/>
  <c r="W3416" i="1" s="1"/>
  <c r="W3417" i="1" s="1"/>
  <c r="W3418" i="1" s="1"/>
  <c r="W3419" i="1" s="1"/>
  <c r="W3420" i="1" s="1"/>
  <c r="W3421" i="1" s="1"/>
  <c r="W3422" i="1" s="1"/>
  <c r="W3423" i="1" s="1"/>
  <c r="W3424" i="1" s="1"/>
  <c r="W3425" i="1" s="1"/>
  <c r="W3426" i="1" s="1"/>
  <c r="W3427" i="1" s="1"/>
  <c r="W3428" i="1" s="1"/>
  <c r="W3429" i="1" s="1"/>
  <c r="W3430" i="1" s="1"/>
  <c r="W3431" i="1" s="1"/>
  <c r="W3432" i="1" s="1"/>
  <c r="W3433" i="1" s="1"/>
  <c r="W3434" i="1" s="1"/>
  <c r="W3435" i="1" s="1"/>
  <c r="W3436" i="1" s="1"/>
  <c r="W3437" i="1" s="1"/>
  <c r="W3438" i="1" s="1"/>
  <c r="W3439" i="1" s="1"/>
  <c r="W3440" i="1" s="1"/>
  <c r="W3441" i="1" s="1"/>
  <c r="W3442" i="1" s="1"/>
  <c r="W3443" i="1" s="1"/>
  <c r="W3444" i="1" s="1"/>
  <c r="W3445" i="1" s="1"/>
  <c r="W3446" i="1" s="1"/>
  <c r="W3447" i="1" s="1"/>
  <c r="W3448" i="1" s="1"/>
  <c r="W3449" i="1" s="1"/>
  <c r="W3450" i="1" s="1"/>
  <c r="W3451" i="1" s="1"/>
  <c r="W3452" i="1" s="1"/>
  <c r="W3453" i="1" s="1"/>
  <c r="W3454" i="1" s="1"/>
  <c r="W3455" i="1" s="1"/>
  <c r="W3456" i="1" s="1"/>
  <c r="W3457" i="1" s="1"/>
  <c r="W3458" i="1" s="1"/>
  <c r="W3459" i="1" s="1"/>
  <c r="W3460" i="1" s="1"/>
  <c r="W3461" i="1" s="1"/>
  <c r="W3462" i="1" s="1"/>
  <c r="W3463" i="1" s="1"/>
  <c r="W3464" i="1" s="1"/>
  <c r="W3465" i="1" s="1"/>
  <c r="W3466" i="1" s="1"/>
  <c r="W3467" i="1" s="1"/>
  <c r="W3468" i="1" s="1"/>
  <c r="W3469" i="1" s="1"/>
  <c r="W3470" i="1" s="1"/>
  <c r="W3471" i="1" s="1"/>
  <c r="W3472" i="1" s="1"/>
  <c r="W3473" i="1" s="1"/>
  <c r="W3474" i="1" s="1"/>
  <c r="W3475" i="1" s="1"/>
  <c r="W3476" i="1" s="1"/>
  <c r="W3477" i="1" s="1"/>
  <c r="W3478" i="1" s="1"/>
  <c r="W3479" i="1" s="1"/>
  <c r="W3480" i="1" s="1"/>
  <c r="W3481" i="1" s="1"/>
  <c r="W3482" i="1" s="1"/>
  <c r="W3483" i="1" s="1"/>
  <c r="W3484" i="1" s="1"/>
  <c r="W3485" i="1" s="1"/>
  <c r="W3486" i="1" s="1"/>
  <c r="W3487" i="1" s="1"/>
  <c r="W3488" i="1" s="1"/>
  <c r="W3489" i="1" s="1"/>
  <c r="W3490" i="1" s="1"/>
  <c r="W3491" i="1" s="1"/>
  <c r="W3492" i="1" s="1"/>
  <c r="W3493" i="1" s="1"/>
  <c r="W3494" i="1" s="1"/>
  <c r="W3495" i="1" s="1"/>
  <c r="W3496" i="1" s="1"/>
  <c r="W3497" i="1" s="1"/>
  <c r="W3498" i="1" s="1"/>
  <c r="W3499" i="1" s="1"/>
  <c r="W3500" i="1" s="1"/>
  <c r="W3501" i="1" s="1"/>
  <c r="W3502" i="1" s="1"/>
  <c r="W3503" i="1" s="1"/>
  <c r="W3504" i="1" s="1"/>
  <c r="W3505" i="1" s="1"/>
  <c r="W3506" i="1" s="1"/>
  <c r="W3507" i="1" s="1"/>
  <c r="W3508" i="1" s="1"/>
  <c r="W3509" i="1" s="1"/>
  <c r="W3510" i="1" s="1"/>
  <c r="W3511" i="1" s="1"/>
  <c r="W3512" i="1" s="1"/>
  <c r="W3513" i="1" s="1"/>
  <c r="W3514" i="1" s="1"/>
  <c r="W3515" i="1" s="1"/>
  <c r="W3516" i="1" s="1"/>
  <c r="W3517" i="1" s="1"/>
  <c r="W3518" i="1" s="1"/>
  <c r="W3519" i="1" s="1"/>
  <c r="W3520" i="1" s="1"/>
  <c r="W3521" i="1" s="1"/>
  <c r="W3522" i="1" s="1"/>
  <c r="W3523" i="1" s="1"/>
  <c r="W3524" i="1" s="1"/>
  <c r="W3525" i="1" s="1"/>
  <c r="W3526" i="1" s="1"/>
  <c r="W3527" i="1" s="1"/>
  <c r="W3528" i="1" s="1"/>
  <c r="W3529" i="1" s="1"/>
  <c r="W3530" i="1" s="1"/>
  <c r="W3531" i="1" s="1"/>
  <c r="W3532" i="1" s="1"/>
  <c r="W3533" i="1" s="1"/>
  <c r="W3534" i="1" s="1"/>
  <c r="W3535" i="1" s="1"/>
  <c r="W3536" i="1" s="1"/>
  <c r="W3537" i="1" s="1"/>
  <c r="W3538" i="1" s="1"/>
  <c r="W3539" i="1" s="1"/>
  <c r="A11" i="1"/>
  <c r="I11" i="1" s="1"/>
  <c r="X10" i="1"/>
  <c r="X11" i="1" s="1"/>
  <c r="X12" i="1" s="1"/>
  <c r="X13" i="1" s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S10" i="1"/>
  <c r="T10" i="1" s="1"/>
  <c r="M10" i="1"/>
  <c r="L10" i="1"/>
  <c r="K10" i="1"/>
  <c r="H10" i="1"/>
  <c r="G10" i="1"/>
  <c r="G11" i="1" s="1"/>
  <c r="D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AI1" i="1"/>
  <c r="AI2" i="1" s="1"/>
  <c r="AC12" i="1"/>
  <c r="AF12" i="1" s="1"/>
  <c r="AC13" i="1"/>
  <c r="AF13" i="1" s="1"/>
  <c r="AC14" i="1"/>
  <c r="AF14" i="1" s="1"/>
  <c r="AC15" i="1"/>
  <c r="AF15" i="1" s="1"/>
  <c r="AC16" i="1"/>
  <c r="AF16" i="1" s="1"/>
  <c r="AC17" i="1"/>
  <c r="AF17" i="1" s="1"/>
  <c r="AC18" i="1"/>
  <c r="AF18" i="1" s="1"/>
  <c r="AC19" i="1"/>
  <c r="AF19" i="1" s="1"/>
  <c r="AC20" i="1"/>
  <c r="AF20" i="1" s="1"/>
  <c r="AC21" i="1"/>
  <c r="AF21" i="1" s="1"/>
  <c r="AC22" i="1"/>
  <c r="AF22" i="1" s="1"/>
  <c r="AC23" i="1"/>
  <c r="AF23" i="1" s="1"/>
  <c r="AC24" i="1"/>
  <c r="AF24" i="1" s="1"/>
  <c r="AC25" i="1"/>
  <c r="AF25" i="1" s="1"/>
  <c r="AC26" i="1"/>
  <c r="AF26" i="1" s="1"/>
  <c r="AC27" i="1"/>
  <c r="AF27" i="1" s="1"/>
  <c r="AC28" i="1"/>
  <c r="AF28" i="1" s="1"/>
  <c r="AC29" i="1"/>
  <c r="AF29" i="1" s="1"/>
  <c r="AC30" i="1"/>
  <c r="AF30" i="1" s="1"/>
  <c r="AC31" i="1"/>
  <c r="AF31" i="1" s="1"/>
  <c r="AC32" i="1"/>
  <c r="AF32" i="1" s="1"/>
  <c r="AC33" i="1"/>
  <c r="AF33" i="1" s="1"/>
  <c r="AC34" i="1"/>
  <c r="AF34" i="1" s="1"/>
  <c r="AC35" i="1"/>
  <c r="AF35" i="1" s="1"/>
  <c r="AC36" i="1"/>
  <c r="AF36" i="1" s="1"/>
  <c r="AC37" i="1"/>
  <c r="AF37" i="1" s="1"/>
  <c r="AC38" i="1"/>
  <c r="AF38" i="1" s="1"/>
  <c r="AC39" i="1"/>
  <c r="AF39" i="1" s="1"/>
  <c r="AC40" i="1"/>
  <c r="AF40" i="1" s="1"/>
  <c r="AC41" i="1"/>
  <c r="AF41" i="1" s="1"/>
  <c r="AC42" i="1"/>
  <c r="AF42" i="1" s="1"/>
  <c r="AC43" i="1"/>
  <c r="AF43" i="1" s="1"/>
  <c r="AC44" i="1"/>
  <c r="AF44" i="1" s="1"/>
  <c r="AC45" i="1"/>
  <c r="AF45" i="1" s="1"/>
  <c r="AC46" i="1"/>
  <c r="AF46" i="1" s="1"/>
  <c r="AC47" i="1"/>
  <c r="AF47" i="1" s="1"/>
  <c r="AC48" i="1"/>
  <c r="AF48" i="1" s="1"/>
  <c r="AC49" i="1"/>
  <c r="AF49" i="1" s="1"/>
  <c r="AC50" i="1"/>
  <c r="AF50" i="1" s="1"/>
  <c r="AC51" i="1"/>
  <c r="AF51" i="1" s="1"/>
  <c r="AC52" i="1"/>
  <c r="AF52" i="1" s="1"/>
  <c r="AC53" i="1"/>
  <c r="AF53" i="1" s="1"/>
  <c r="AC54" i="1"/>
  <c r="AF54" i="1" s="1"/>
  <c r="AC55" i="1"/>
  <c r="AF55" i="1" s="1"/>
  <c r="AC56" i="1"/>
  <c r="AF56" i="1" s="1"/>
  <c r="AC57" i="1"/>
  <c r="AF57" i="1" s="1"/>
  <c r="AC58" i="1"/>
  <c r="AF58" i="1" s="1"/>
  <c r="AC59" i="1"/>
  <c r="AF59" i="1" s="1"/>
  <c r="AC60" i="1"/>
  <c r="AF60" i="1" s="1"/>
  <c r="AC61" i="1"/>
  <c r="AF61" i="1" s="1"/>
  <c r="AC62" i="1"/>
  <c r="AF62" i="1" s="1"/>
  <c r="AC63" i="1"/>
  <c r="AF63" i="1" s="1"/>
  <c r="AC64" i="1"/>
  <c r="AF64" i="1" s="1"/>
  <c r="AC65" i="1"/>
  <c r="AF65" i="1" s="1"/>
  <c r="AC66" i="1"/>
  <c r="AF66" i="1" s="1"/>
  <c r="AC67" i="1"/>
  <c r="AF67" i="1" s="1"/>
  <c r="AC68" i="1"/>
  <c r="AF68" i="1" s="1"/>
  <c r="AC69" i="1"/>
  <c r="AF69" i="1" s="1"/>
  <c r="AC70" i="1"/>
  <c r="AF70" i="1" s="1"/>
  <c r="AC71" i="1"/>
  <c r="AF71" i="1" s="1"/>
  <c r="AC72" i="1"/>
  <c r="AF72" i="1" s="1"/>
  <c r="AC73" i="1"/>
  <c r="AF73" i="1" s="1"/>
  <c r="AC74" i="1"/>
  <c r="AF74" i="1" s="1"/>
  <c r="AC75" i="1"/>
  <c r="AF75" i="1" s="1"/>
  <c r="AC76" i="1"/>
  <c r="AF76" i="1" s="1"/>
  <c r="AC77" i="1"/>
  <c r="AF77" i="1" s="1"/>
  <c r="AC78" i="1"/>
  <c r="AF78" i="1" s="1"/>
  <c r="AC79" i="1"/>
  <c r="AF79" i="1" s="1"/>
  <c r="AC80" i="1"/>
  <c r="AF80" i="1" s="1"/>
  <c r="AC81" i="1"/>
  <c r="AF81" i="1" s="1"/>
  <c r="AC82" i="1"/>
  <c r="AF82" i="1" s="1"/>
  <c r="AC83" i="1"/>
  <c r="AF83" i="1" s="1"/>
  <c r="AC84" i="1"/>
  <c r="AF84" i="1" s="1"/>
  <c r="AC85" i="1"/>
  <c r="AF85" i="1" s="1"/>
  <c r="AC86" i="1"/>
  <c r="AF86" i="1" s="1"/>
  <c r="AC87" i="1"/>
  <c r="AF87" i="1" s="1"/>
  <c r="AC88" i="1"/>
  <c r="AF88" i="1" s="1"/>
  <c r="AC89" i="1"/>
  <c r="AF89" i="1" s="1"/>
  <c r="AC90" i="1"/>
  <c r="AF90" i="1" s="1"/>
  <c r="AC91" i="1"/>
  <c r="AF91" i="1" s="1"/>
  <c r="AC92" i="1"/>
  <c r="AF92" i="1" s="1"/>
  <c r="AC93" i="1"/>
  <c r="AF93" i="1" s="1"/>
  <c r="AC94" i="1"/>
  <c r="AF94" i="1" s="1"/>
  <c r="AC95" i="1"/>
  <c r="AF95" i="1" s="1"/>
  <c r="AC96" i="1"/>
  <c r="AF96" i="1" s="1"/>
  <c r="AC97" i="1"/>
  <c r="AF97" i="1" s="1"/>
  <c r="AC98" i="1"/>
  <c r="AF98" i="1" s="1"/>
  <c r="AC99" i="1"/>
  <c r="AF99" i="1" s="1"/>
  <c r="AC100" i="1"/>
  <c r="AF100" i="1" s="1"/>
  <c r="AC101" i="1"/>
  <c r="AF101" i="1" s="1"/>
  <c r="AC102" i="1"/>
  <c r="AF102" i="1" s="1"/>
  <c r="AC103" i="1"/>
  <c r="AF103" i="1" s="1"/>
  <c r="AC104" i="1"/>
  <c r="AF104" i="1" s="1"/>
  <c r="AC105" i="1"/>
  <c r="AF105" i="1" s="1"/>
  <c r="AC106" i="1"/>
  <c r="AF106" i="1" s="1"/>
  <c r="AC107" i="1"/>
  <c r="AF107" i="1" s="1"/>
  <c r="AC108" i="1"/>
  <c r="AF108" i="1" s="1"/>
  <c r="AC109" i="1"/>
  <c r="AF109" i="1" s="1"/>
  <c r="AC110" i="1"/>
  <c r="AF110" i="1" s="1"/>
  <c r="AC111" i="1"/>
  <c r="AF111" i="1" s="1"/>
  <c r="AC112" i="1"/>
  <c r="AF112" i="1" s="1"/>
  <c r="AC113" i="1"/>
  <c r="AF113" i="1" s="1"/>
  <c r="AC114" i="1"/>
  <c r="AF114" i="1" s="1"/>
  <c r="AC115" i="1"/>
  <c r="AF115" i="1" s="1"/>
  <c r="AC116" i="1"/>
  <c r="AF116" i="1" s="1"/>
  <c r="AC117" i="1"/>
  <c r="AF117" i="1" s="1"/>
  <c r="AC118" i="1"/>
  <c r="AF118" i="1" s="1"/>
  <c r="AC119" i="1"/>
  <c r="AF119" i="1" s="1"/>
  <c r="AC120" i="1"/>
  <c r="AF120" i="1" s="1"/>
  <c r="AC121" i="1"/>
  <c r="AF121" i="1" s="1"/>
  <c r="AC122" i="1"/>
  <c r="AF122" i="1" s="1"/>
  <c r="AC123" i="1"/>
  <c r="AF123" i="1" s="1"/>
  <c r="AC124" i="1"/>
  <c r="AF124" i="1" s="1"/>
  <c r="AC125" i="1"/>
  <c r="AF125" i="1" s="1"/>
  <c r="AC126" i="1"/>
  <c r="AF126" i="1" s="1"/>
  <c r="Z14" i="1" l="1"/>
  <c r="Z15" i="1" s="1"/>
  <c r="Z16" i="1" s="1"/>
  <c r="S11" i="1"/>
  <c r="S12" i="1" s="1"/>
  <c r="S13" i="1" s="1"/>
  <c r="N10" i="1"/>
  <c r="U10" i="1" s="1"/>
  <c r="B10" i="1" s="1"/>
  <c r="L11" i="1"/>
  <c r="AI5" i="1"/>
  <c r="AI4" i="1"/>
  <c r="F11" i="1"/>
  <c r="K3" i="1"/>
  <c r="C12" i="1"/>
  <c r="D12" i="1" s="1"/>
  <c r="J11" i="1"/>
  <c r="A12" i="1"/>
  <c r="AG15" i="1" l="1"/>
  <c r="AG14" i="1"/>
  <c r="T11" i="1"/>
  <c r="AI6" i="1"/>
  <c r="K11" i="1"/>
  <c r="H11" i="1"/>
  <c r="M11" i="1"/>
  <c r="N11" i="1" s="1"/>
  <c r="S14" i="1"/>
  <c r="F12" i="1"/>
  <c r="A13" i="1"/>
  <c r="L12" i="1"/>
  <c r="C13" i="1"/>
  <c r="D13" i="1" s="1"/>
  <c r="J12" i="1"/>
  <c r="I12" i="1"/>
  <c r="Z17" i="1"/>
  <c r="AG16" i="1"/>
  <c r="T12" i="1" l="1"/>
  <c r="F13" i="1"/>
  <c r="C14" i="1"/>
  <c r="D14" i="1" s="1"/>
  <c r="J13" i="1"/>
  <c r="A14" i="1"/>
  <c r="L13" i="1"/>
  <c r="I13" i="1"/>
  <c r="U11" i="1"/>
  <c r="B11" i="1" s="1"/>
  <c r="E12" i="1"/>
  <c r="G12" i="1" s="1"/>
  <c r="AG17" i="1"/>
  <c r="Z18" i="1"/>
  <c r="S15" i="1"/>
  <c r="K12" i="1" l="1"/>
  <c r="M12" i="1"/>
  <c r="N12" i="1" s="1"/>
  <c r="U12" i="1" s="1"/>
  <c r="B12" i="1" s="1"/>
  <c r="E13" i="1"/>
  <c r="G13" i="1" s="1"/>
  <c r="Z19" i="1"/>
  <c r="AG18" i="1"/>
  <c r="T13" i="1"/>
  <c r="S16" i="1"/>
  <c r="H12" i="1"/>
  <c r="F14" i="1"/>
  <c r="L14" i="1"/>
  <c r="J14" i="1"/>
  <c r="A15" i="1"/>
  <c r="I14" i="1"/>
  <c r="C15" i="1"/>
  <c r="D15" i="1" s="1"/>
  <c r="H13" i="1" l="1"/>
  <c r="M13" i="1"/>
  <c r="N13" i="1" s="1"/>
  <c r="U13" i="1" s="1"/>
  <c r="B13" i="1" s="1"/>
  <c r="K13" i="1"/>
  <c r="S17" i="1"/>
  <c r="E14" i="1"/>
  <c r="G14" i="1" s="1"/>
  <c r="T14" i="1"/>
  <c r="F15" i="1"/>
  <c r="L15" i="1"/>
  <c r="C16" i="1"/>
  <c r="D16" i="1" s="1"/>
  <c r="I15" i="1"/>
  <c r="A16" i="1"/>
  <c r="J15" i="1"/>
  <c r="Z20" i="1"/>
  <c r="AG19" i="1"/>
  <c r="H14" i="1" l="1"/>
  <c r="F16" i="1"/>
  <c r="C17" i="1"/>
  <c r="D17" i="1" s="1"/>
  <c r="L16" i="1"/>
  <c r="I16" i="1"/>
  <c r="J16" i="1"/>
  <c r="A17" i="1"/>
  <c r="E15" i="1"/>
  <c r="G15" i="1" s="1"/>
  <c r="M14" i="1"/>
  <c r="N14" i="1" s="1"/>
  <c r="T15" i="1"/>
  <c r="K14" i="1"/>
  <c r="AG20" i="1"/>
  <c r="Z21" i="1"/>
  <c r="S18" i="1"/>
  <c r="H15" i="1" l="1"/>
  <c r="K15" i="1"/>
  <c r="U14" i="1"/>
  <c r="B14" i="1" s="1"/>
  <c r="AG21" i="1"/>
  <c r="Z22" i="1"/>
  <c r="M15" i="1"/>
  <c r="N15" i="1" s="1"/>
  <c r="F17" i="1"/>
  <c r="J17" i="1"/>
  <c r="A18" i="1"/>
  <c r="L17" i="1"/>
  <c r="C18" i="1"/>
  <c r="D18" i="1" s="1"/>
  <c r="I17" i="1"/>
  <c r="E16" i="1"/>
  <c r="G16" i="1" s="1"/>
  <c r="S19" i="1"/>
  <c r="T16" i="1"/>
  <c r="T17" i="1" l="1"/>
  <c r="H16" i="1"/>
  <c r="K16" i="1"/>
  <c r="M16" i="1"/>
  <c r="N16" i="1" s="1"/>
  <c r="F18" i="1"/>
  <c r="J18" i="1"/>
  <c r="C19" i="1"/>
  <c r="D19" i="1" s="1"/>
  <c r="L18" i="1"/>
  <c r="I18" i="1"/>
  <c r="A19" i="1"/>
  <c r="Z23" i="1"/>
  <c r="AG22" i="1"/>
  <c r="E17" i="1"/>
  <c r="G17" i="1" s="1"/>
  <c r="S20" i="1"/>
  <c r="U15" i="1"/>
  <c r="B15" i="1" s="1"/>
  <c r="T18" i="1" l="1"/>
  <c r="H17" i="1"/>
  <c r="K17" i="1"/>
  <c r="M17" i="1"/>
  <c r="N17" i="1" s="1"/>
  <c r="U17" i="1" s="1"/>
  <c r="B17" i="1" s="1"/>
  <c r="AG23" i="1"/>
  <c r="Z24" i="1"/>
  <c r="S21" i="1"/>
  <c r="F19" i="1"/>
  <c r="A20" i="1"/>
  <c r="I19" i="1"/>
  <c r="J19" i="1"/>
  <c r="L19" i="1"/>
  <c r="C20" i="1"/>
  <c r="D20" i="1" s="1"/>
  <c r="E18" i="1"/>
  <c r="G18" i="1" s="1"/>
  <c r="U16" i="1"/>
  <c r="B16" i="1" s="1"/>
  <c r="K18" i="1" l="1"/>
  <c r="H18" i="1"/>
  <c r="M18" i="1"/>
  <c r="N18" i="1" s="1"/>
  <c r="U18" i="1" s="1"/>
  <c r="B18" i="1" s="1"/>
  <c r="E19" i="1"/>
  <c r="G19" i="1" s="1"/>
  <c r="AG24" i="1"/>
  <c r="Z25" i="1"/>
  <c r="S22" i="1"/>
  <c r="T19" i="1"/>
  <c r="F20" i="1"/>
  <c r="J20" i="1"/>
  <c r="C21" i="1"/>
  <c r="D21" i="1" s="1"/>
  <c r="L20" i="1"/>
  <c r="I20" i="1"/>
  <c r="A21" i="1"/>
  <c r="T20" i="1" l="1"/>
  <c r="H19" i="1"/>
  <c r="K19" i="1"/>
  <c r="E20" i="1"/>
  <c r="G20" i="1" s="1"/>
  <c r="F21" i="1"/>
  <c r="J21" i="1"/>
  <c r="I21" i="1"/>
  <c r="L21" i="1"/>
  <c r="C22" i="1"/>
  <c r="D22" i="1" s="1"/>
  <c r="A22" i="1"/>
  <c r="S23" i="1"/>
  <c r="Z26" i="1"/>
  <c r="AG25" i="1"/>
  <c r="M19" i="1"/>
  <c r="N19" i="1" s="1"/>
  <c r="E21" i="1" l="1"/>
  <c r="G21" i="1" s="1"/>
  <c r="S24" i="1"/>
  <c r="H20" i="1"/>
  <c r="U19" i="1"/>
  <c r="B19" i="1" s="1"/>
  <c r="T21" i="1"/>
  <c r="M20" i="1"/>
  <c r="N20" i="1" s="1"/>
  <c r="Z27" i="1"/>
  <c r="AG26" i="1"/>
  <c r="F22" i="1"/>
  <c r="C23" i="1"/>
  <c r="D23" i="1" s="1"/>
  <c r="A23" i="1"/>
  <c r="I22" i="1"/>
  <c r="J22" i="1"/>
  <c r="L22" i="1"/>
  <c r="K20" i="1"/>
  <c r="K21" i="1" l="1"/>
  <c r="M21" i="1"/>
  <c r="N21" i="1" s="1"/>
  <c r="U21" i="1" s="1"/>
  <c r="B21" i="1" s="1"/>
  <c r="U20" i="1"/>
  <c r="B20" i="1" s="1"/>
  <c r="S25" i="1"/>
  <c r="E22" i="1"/>
  <c r="G22" i="1" s="1"/>
  <c r="T22" i="1"/>
  <c r="H21" i="1"/>
  <c r="F23" i="1"/>
  <c r="J23" i="1"/>
  <c r="I23" i="1"/>
  <c r="C24" i="1"/>
  <c r="D24" i="1" s="1"/>
  <c r="L23" i="1"/>
  <c r="A24" i="1"/>
  <c r="AG27" i="1"/>
  <c r="Z28" i="1"/>
  <c r="T23" i="1" l="1"/>
  <c r="F24" i="1"/>
  <c r="C25" i="1"/>
  <c r="D25" i="1" s="1"/>
  <c r="L24" i="1"/>
  <c r="A25" i="1"/>
  <c r="I24" i="1"/>
  <c r="J24" i="1"/>
  <c r="H22" i="1"/>
  <c r="E23" i="1"/>
  <c r="G23" i="1" s="1"/>
  <c r="K22" i="1"/>
  <c r="Z29" i="1"/>
  <c r="AG28" i="1"/>
  <c r="M22" i="1"/>
  <c r="N22" i="1" s="1"/>
  <c r="S26" i="1"/>
  <c r="T24" i="1" l="1"/>
  <c r="H23" i="1"/>
  <c r="M23" i="1"/>
  <c r="N23" i="1" s="1"/>
  <c r="U23" i="1" s="1"/>
  <c r="B23" i="1" s="1"/>
  <c r="K23" i="1"/>
  <c r="S27" i="1"/>
  <c r="U22" i="1"/>
  <c r="B22" i="1" s="1"/>
  <c r="F25" i="1"/>
  <c r="J25" i="1"/>
  <c r="A26" i="1"/>
  <c r="I25" i="1"/>
  <c r="L25" i="1"/>
  <c r="C26" i="1"/>
  <c r="D26" i="1" s="1"/>
  <c r="Z30" i="1"/>
  <c r="AG29" i="1"/>
  <c r="E24" i="1"/>
  <c r="G24" i="1" s="1"/>
  <c r="T25" i="1" l="1"/>
  <c r="H24" i="1"/>
  <c r="F26" i="1"/>
  <c r="J26" i="1"/>
  <c r="I26" i="1"/>
  <c r="L26" i="1"/>
  <c r="A27" i="1"/>
  <c r="C27" i="1"/>
  <c r="D27" i="1" s="1"/>
  <c r="K24" i="1"/>
  <c r="M24" i="1"/>
  <c r="N24" i="1" s="1"/>
  <c r="Z31" i="1"/>
  <c r="AG30" i="1"/>
  <c r="E25" i="1"/>
  <c r="G25" i="1" s="1"/>
  <c r="S28" i="1"/>
  <c r="T26" i="1" l="1"/>
  <c r="M25" i="1"/>
  <c r="N25" i="1" s="1"/>
  <c r="U25" i="1" s="1"/>
  <c r="B25" i="1" s="1"/>
  <c r="K25" i="1"/>
  <c r="Z32" i="1"/>
  <c r="AG31" i="1"/>
  <c r="H25" i="1"/>
  <c r="U24" i="1"/>
  <c r="B24" i="1" s="1"/>
  <c r="F27" i="1"/>
  <c r="C28" i="1"/>
  <c r="D28" i="1" s="1"/>
  <c r="I27" i="1"/>
  <c r="A28" i="1"/>
  <c r="L27" i="1"/>
  <c r="J27" i="1"/>
  <c r="E26" i="1"/>
  <c r="G26" i="1" s="1"/>
  <c r="S29" i="1"/>
  <c r="T27" i="1" l="1"/>
  <c r="S30" i="1"/>
  <c r="K26" i="1"/>
  <c r="E27" i="1"/>
  <c r="G27" i="1" s="1"/>
  <c r="AG32" i="1"/>
  <c r="Z33" i="1"/>
  <c r="H26" i="1"/>
  <c r="M26" i="1"/>
  <c r="N26" i="1" s="1"/>
  <c r="F28" i="1"/>
  <c r="I28" i="1"/>
  <c r="A29" i="1"/>
  <c r="J28" i="1"/>
  <c r="C29" i="1"/>
  <c r="D29" i="1" s="1"/>
  <c r="L28" i="1"/>
  <c r="H27" i="1" l="1"/>
  <c r="U26" i="1"/>
  <c r="B26" i="1" s="1"/>
  <c r="F29" i="1"/>
  <c r="L29" i="1"/>
  <c r="J29" i="1"/>
  <c r="I29" i="1"/>
  <c r="A30" i="1"/>
  <c r="C30" i="1"/>
  <c r="D30" i="1" s="1"/>
  <c r="K27" i="1"/>
  <c r="T28" i="1"/>
  <c r="Z34" i="1"/>
  <c r="AG33" i="1"/>
  <c r="M27" i="1"/>
  <c r="N27" i="1" s="1"/>
  <c r="E28" i="1"/>
  <c r="G28" i="1" s="1"/>
  <c r="S31" i="1"/>
  <c r="M28" i="1" l="1"/>
  <c r="N28" i="1" s="1"/>
  <c r="U28" i="1" s="1"/>
  <c r="B28" i="1" s="1"/>
  <c r="H28" i="1"/>
  <c r="K28" i="1"/>
  <c r="S32" i="1"/>
  <c r="AG34" i="1"/>
  <c r="Z35" i="1"/>
  <c r="F30" i="1"/>
  <c r="I30" i="1"/>
  <c r="L30" i="1"/>
  <c r="J30" i="1"/>
  <c r="C31" i="1"/>
  <c r="D31" i="1" s="1"/>
  <c r="A31" i="1"/>
  <c r="E29" i="1"/>
  <c r="G29" i="1" s="1"/>
  <c r="T29" i="1"/>
  <c r="U27" i="1"/>
  <c r="B27" i="1" s="1"/>
  <c r="H29" i="1" l="1"/>
  <c r="F31" i="1"/>
  <c r="J31" i="1"/>
  <c r="A32" i="1"/>
  <c r="C32" i="1"/>
  <c r="D32" i="1" s="1"/>
  <c r="I31" i="1"/>
  <c r="L31" i="1"/>
  <c r="T30" i="1"/>
  <c r="S33" i="1"/>
  <c r="M29" i="1"/>
  <c r="N29" i="1" s="1"/>
  <c r="E30" i="1"/>
  <c r="G30" i="1" s="1"/>
  <c r="K29" i="1"/>
  <c r="AG35" i="1"/>
  <c r="Z36" i="1"/>
  <c r="T31" i="1" l="1"/>
  <c r="M30" i="1"/>
  <c r="N30" i="1" s="1"/>
  <c r="F32" i="1"/>
  <c r="I32" i="1"/>
  <c r="J32" i="1"/>
  <c r="C33" i="1"/>
  <c r="D33" i="1" s="1"/>
  <c r="L32" i="1"/>
  <c r="A33" i="1"/>
  <c r="U29" i="1"/>
  <c r="B29" i="1" s="1"/>
  <c r="Z37" i="1"/>
  <c r="AG36" i="1"/>
  <c r="H30" i="1"/>
  <c r="K30" i="1"/>
  <c r="S34" i="1"/>
  <c r="E31" i="1"/>
  <c r="G31" i="1" s="1"/>
  <c r="M31" i="1" l="1"/>
  <c r="N31" i="1" s="1"/>
  <c r="U31" i="1" s="1"/>
  <c r="B31" i="1" s="1"/>
  <c r="H31" i="1"/>
  <c r="F33" i="1"/>
  <c r="L33" i="1"/>
  <c r="C34" i="1"/>
  <c r="D34" i="1" s="1"/>
  <c r="J33" i="1"/>
  <c r="A34" i="1"/>
  <c r="I33" i="1"/>
  <c r="T32" i="1"/>
  <c r="K31" i="1"/>
  <c r="S35" i="1"/>
  <c r="AG37" i="1"/>
  <c r="Z38" i="1"/>
  <c r="E32" i="1"/>
  <c r="G32" i="1" s="1"/>
  <c r="U30" i="1"/>
  <c r="B30" i="1" s="1"/>
  <c r="T33" i="1" l="1"/>
  <c r="K32" i="1"/>
  <c r="M32" i="1"/>
  <c r="N32" i="1" s="1"/>
  <c r="U32" i="1" s="1"/>
  <c r="B32" i="1" s="1"/>
  <c r="H32" i="1"/>
  <c r="S36" i="1"/>
  <c r="F34" i="1"/>
  <c r="J34" i="1"/>
  <c r="C35" i="1"/>
  <c r="D35" i="1" s="1"/>
  <c r="I34" i="1"/>
  <c r="L34" i="1"/>
  <c r="A35" i="1"/>
  <c r="E33" i="1"/>
  <c r="G33" i="1" s="1"/>
  <c r="AG38" i="1"/>
  <c r="Z39" i="1"/>
  <c r="T34" i="1" l="1"/>
  <c r="M33" i="1"/>
  <c r="N33" i="1" s="1"/>
  <c r="U33" i="1" s="1"/>
  <c r="B33" i="1" s="1"/>
  <c r="K33" i="1"/>
  <c r="F35" i="1"/>
  <c r="L35" i="1"/>
  <c r="I35" i="1"/>
  <c r="C36" i="1"/>
  <c r="D36" i="1" s="1"/>
  <c r="J35" i="1"/>
  <c r="A36" i="1"/>
  <c r="Z40" i="1"/>
  <c r="AG39" i="1"/>
  <c r="H33" i="1"/>
  <c r="E34" i="1"/>
  <c r="G34" i="1" s="1"/>
  <c r="S37" i="1"/>
  <c r="H34" i="1" l="1"/>
  <c r="F36" i="1"/>
  <c r="I36" i="1"/>
  <c r="C37" i="1"/>
  <c r="D37" i="1" s="1"/>
  <c r="L36" i="1"/>
  <c r="A37" i="1"/>
  <c r="J36" i="1"/>
  <c r="E35" i="1"/>
  <c r="G35" i="1" s="1"/>
  <c r="S38" i="1"/>
  <c r="K34" i="1"/>
  <c r="M34" i="1"/>
  <c r="N34" i="1" s="1"/>
  <c r="AG40" i="1"/>
  <c r="Z41" i="1"/>
  <c r="T35" i="1"/>
  <c r="K35" i="1" l="1"/>
  <c r="U34" i="1"/>
  <c r="B34" i="1" s="1"/>
  <c r="S39" i="1"/>
  <c r="M35" i="1"/>
  <c r="N35" i="1" s="1"/>
  <c r="T36" i="1"/>
  <c r="Z42" i="1"/>
  <c r="AG41" i="1"/>
  <c r="H35" i="1"/>
  <c r="F37" i="1"/>
  <c r="C38" i="1"/>
  <c r="D38" i="1" s="1"/>
  <c r="A38" i="1"/>
  <c r="I37" i="1"/>
  <c r="L37" i="1"/>
  <c r="J37" i="1"/>
  <c r="E36" i="1"/>
  <c r="G36" i="1" s="1"/>
  <c r="H36" i="1" l="1"/>
  <c r="M36" i="1"/>
  <c r="N36" i="1" s="1"/>
  <c r="U36" i="1" s="1"/>
  <c r="B36" i="1" s="1"/>
  <c r="K36" i="1"/>
  <c r="E37" i="1"/>
  <c r="G37" i="1" s="1"/>
  <c r="S40" i="1"/>
  <c r="U35" i="1"/>
  <c r="B35" i="1" s="1"/>
  <c r="T37" i="1"/>
  <c r="F38" i="1"/>
  <c r="I38" i="1"/>
  <c r="A39" i="1"/>
  <c r="J38" i="1"/>
  <c r="L38" i="1"/>
  <c r="C39" i="1"/>
  <c r="D39" i="1" s="1"/>
  <c r="AG42" i="1"/>
  <c r="Z43" i="1"/>
  <c r="K37" i="1" l="1"/>
  <c r="H37" i="1"/>
  <c r="M37" i="1"/>
  <c r="N37" i="1" s="1"/>
  <c r="U37" i="1" s="1"/>
  <c r="B37" i="1" s="1"/>
  <c r="E38" i="1"/>
  <c r="G38" i="1" s="1"/>
  <c r="F39" i="1"/>
  <c r="L39" i="1"/>
  <c r="J39" i="1"/>
  <c r="I39" i="1"/>
  <c r="A40" i="1"/>
  <c r="C40" i="1"/>
  <c r="D40" i="1" s="1"/>
  <c r="Z44" i="1"/>
  <c r="AG43" i="1"/>
  <c r="T38" i="1"/>
  <c r="S41" i="1"/>
  <c r="T39" i="1" l="1"/>
  <c r="M38" i="1"/>
  <c r="N38" i="1" s="1"/>
  <c r="U38" i="1" s="1"/>
  <c r="B38" i="1" s="1"/>
  <c r="K38" i="1"/>
  <c r="H38" i="1"/>
  <c r="E39" i="1"/>
  <c r="G39" i="1" s="1"/>
  <c r="F40" i="1"/>
  <c r="I40" i="1"/>
  <c r="C41" i="1"/>
  <c r="D41" i="1" s="1"/>
  <c r="J40" i="1"/>
  <c r="L40" i="1"/>
  <c r="A41" i="1"/>
  <c r="S42" i="1"/>
  <c r="Z45" i="1"/>
  <c r="AG44" i="1"/>
  <c r="E40" i="1" l="1"/>
  <c r="G40" i="1" s="1"/>
  <c r="Z46" i="1"/>
  <c r="AG45" i="1"/>
  <c r="M39" i="1"/>
  <c r="N39" i="1" s="1"/>
  <c r="K39" i="1"/>
  <c r="S43" i="1"/>
  <c r="F41" i="1"/>
  <c r="J41" i="1"/>
  <c r="I41" i="1"/>
  <c r="A42" i="1"/>
  <c r="C42" i="1"/>
  <c r="D42" i="1" s="1"/>
  <c r="T40" i="1"/>
  <c r="H39" i="1"/>
  <c r="K40" i="1" l="1"/>
  <c r="M40" i="1"/>
  <c r="H40" i="1"/>
  <c r="F42" i="1"/>
  <c r="A43" i="1"/>
  <c r="J42" i="1"/>
  <c r="C43" i="1"/>
  <c r="D43" i="1" s="1"/>
  <c r="I42" i="1"/>
  <c r="E41" i="1"/>
  <c r="G41" i="1" s="1"/>
  <c r="T41" i="1"/>
  <c r="S44" i="1"/>
  <c r="U39" i="1"/>
  <c r="B39" i="1" s="1"/>
  <c r="Z47" i="1"/>
  <c r="AG46" i="1"/>
  <c r="N40" i="1" l="1"/>
  <c r="U40" i="1" s="1"/>
  <c r="B40" i="1" s="1"/>
  <c r="L41" i="1"/>
  <c r="L42" i="1" s="1"/>
  <c r="L43" i="1" s="1"/>
  <c r="K41" i="1"/>
  <c r="H41" i="1"/>
  <c r="M41" i="1"/>
  <c r="N41" i="1" s="1"/>
  <c r="AG47" i="1"/>
  <c r="Z48" i="1"/>
  <c r="F43" i="1"/>
  <c r="C44" i="1"/>
  <c r="D44" i="1" s="1"/>
  <c r="J43" i="1"/>
  <c r="A44" i="1"/>
  <c r="I43" i="1"/>
  <c r="T42" i="1"/>
  <c r="S45" i="1"/>
  <c r="E42" i="1"/>
  <c r="G42" i="1" s="1"/>
  <c r="T43" i="1" l="1"/>
  <c r="U41" i="1"/>
  <c r="B41" i="1" s="1"/>
  <c r="K42" i="1"/>
  <c r="M42" i="1" s="1"/>
  <c r="N42" i="1" s="1"/>
  <c r="U42" i="1" s="1"/>
  <c r="B42" i="1" s="1"/>
  <c r="H42" i="1"/>
  <c r="F44" i="1"/>
  <c r="L44" i="1"/>
  <c r="C45" i="1"/>
  <c r="D45" i="1" s="1"/>
  <c r="A45" i="1"/>
  <c r="J44" i="1"/>
  <c r="I44" i="1"/>
  <c r="E43" i="1"/>
  <c r="G43" i="1" s="1"/>
  <c r="S46" i="1"/>
  <c r="Z49" i="1"/>
  <c r="AG48" i="1"/>
  <c r="T44" i="1" l="1"/>
  <c r="S47" i="1"/>
  <c r="Z50" i="1"/>
  <c r="AG49" i="1"/>
  <c r="K43" i="1"/>
  <c r="M43" i="1" s="1"/>
  <c r="N43" i="1" s="1"/>
  <c r="F45" i="1"/>
  <c r="L45" i="1"/>
  <c r="J45" i="1"/>
  <c r="I45" i="1"/>
  <c r="C46" i="1"/>
  <c r="D46" i="1" s="1"/>
  <c r="A46" i="1"/>
  <c r="H43" i="1"/>
  <c r="E44" i="1"/>
  <c r="G44" i="1" s="1"/>
  <c r="K44" i="1" l="1"/>
  <c r="M44" i="1" s="1"/>
  <c r="N44" i="1" s="1"/>
  <c r="U44" i="1" s="1"/>
  <c r="B44" i="1" s="1"/>
  <c r="H44" i="1"/>
  <c r="F46" i="1"/>
  <c r="L46" i="1"/>
  <c r="C47" i="1"/>
  <c r="D47" i="1" s="1"/>
  <c r="I46" i="1"/>
  <c r="J46" i="1"/>
  <c r="A47" i="1"/>
  <c r="Z51" i="1"/>
  <c r="AG50" i="1"/>
  <c r="E45" i="1"/>
  <c r="G45" i="1" s="1"/>
  <c r="T45" i="1"/>
  <c r="U43" i="1"/>
  <c r="B43" i="1" s="1"/>
  <c r="S48" i="1"/>
  <c r="K45" i="1" l="1"/>
  <c r="M45" i="1" s="1"/>
  <c r="N45" i="1" s="1"/>
  <c r="U45" i="1" s="1"/>
  <c r="B45" i="1" s="1"/>
  <c r="Z52" i="1"/>
  <c r="AG51" i="1"/>
  <c r="F47" i="1"/>
  <c r="L47" i="1"/>
  <c r="I47" i="1"/>
  <c r="J47" i="1"/>
  <c r="A48" i="1"/>
  <c r="C48" i="1"/>
  <c r="D48" i="1" s="1"/>
  <c r="E46" i="1"/>
  <c r="G46" i="1" s="1"/>
  <c r="S49" i="1"/>
  <c r="H45" i="1"/>
  <c r="T46" i="1"/>
  <c r="T47" i="1" l="1"/>
  <c r="S50" i="1"/>
  <c r="Z53" i="1"/>
  <c r="AG52" i="1"/>
  <c r="H46" i="1"/>
  <c r="F48" i="1"/>
  <c r="L48" i="1"/>
  <c r="J48" i="1"/>
  <c r="A49" i="1"/>
  <c r="C49" i="1"/>
  <c r="D49" i="1" s="1"/>
  <c r="I48" i="1"/>
  <c r="E47" i="1"/>
  <c r="G47" i="1" s="1"/>
  <c r="K46" i="1"/>
  <c r="M46" i="1" s="1"/>
  <c r="N46" i="1" s="1"/>
  <c r="T48" i="1" l="1"/>
  <c r="K47" i="1"/>
  <c r="M47" i="1" s="1"/>
  <c r="N47" i="1" s="1"/>
  <c r="U47" i="1" s="1"/>
  <c r="B47" i="1" s="1"/>
  <c r="Z54" i="1"/>
  <c r="AG53" i="1"/>
  <c r="E48" i="1"/>
  <c r="G48" i="1" s="1"/>
  <c r="U46" i="1"/>
  <c r="B46" i="1" s="1"/>
  <c r="H47" i="1"/>
  <c r="F49" i="1"/>
  <c r="L49" i="1"/>
  <c r="C50" i="1"/>
  <c r="D50" i="1" s="1"/>
  <c r="A50" i="1"/>
  <c r="I49" i="1"/>
  <c r="J49" i="1"/>
  <c r="S51" i="1"/>
  <c r="H48" i="1" l="1"/>
  <c r="E49" i="1"/>
  <c r="G49" i="1" s="1"/>
  <c r="T49" i="1"/>
  <c r="S52" i="1"/>
  <c r="F50" i="1"/>
  <c r="L50" i="1"/>
  <c r="A51" i="1"/>
  <c r="C51" i="1"/>
  <c r="D51" i="1" s="1"/>
  <c r="J50" i="1"/>
  <c r="I50" i="1"/>
  <c r="K48" i="1"/>
  <c r="M48" i="1" s="1"/>
  <c r="N48" i="1" s="1"/>
  <c r="AG54" i="1"/>
  <c r="Z55" i="1"/>
  <c r="K49" i="1" l="1"/>
  <c r="M49" i="1" s="1"/>
  <c r="N49" i="1" s="1"/>
  <c r="U49" i="1" s="1"/>
  <c r="B49" i="1" s="1"/>
  <c r="H49" i="1"/>
  <c r="E50" i="1"/>
  <c r="G50" i="1" s="1"/>
  <c r="Z56" i="1"/>
  <c r="AG55" i="1"/>
  <c r="U48" i="1"/>
  <c r="B48" i="1" s="1"/>
  <c r="F51" i="1"/>
  <c r="L51" i="1"/>
  <c r="J51" i="1"/>
  <c r="C52" i="1"/>
  <c r="D52" i="1" s="1"/>
  <c r="I51" i="1"/>
  <c r="A52" i="1"/>
  <c r="S53" i="1"/>
  <c r="T50" i="1"/>
  <c r="T51" i="1" l="1"/>
  <c r="H50" i="1"/>
  <c r="E51" i="1"/>
  <c r="G51" i="1" s="1"/>
  <c r="AG56" i="1"/>
  <c r="Z57" i="1"/>
  <c r="S54" i="1"/>
  <c r="F52" i="1"/>
  <c r="L52" i="1"/>
  <c r="J52" i="1"/>
  <c r="C53" i="1"/>
  <c r="D53" i="1" s="1"/>
  <c r="A53" i="1"/>
  <c r="I52" i="1"/>
  <c r="K50" i="1"/>
  <c r="M50" i="1" s="1"/>
  <c r="N50" i="1" s="1"/>
  <c r="K51" i="1" l="1"/>
  <c r="M51" i="1" s="1"/>
  <c r="N51" i="1" s="1"/>
  <c r="U51" i="1" s="1"/>
  <c r="B51" i="1" s="1"/>
  <c r="H51" i="1"/>
  <c r="U50" i="1"/>
  <c r="B50" i="1" s="1"/>
  <c r="S55" i="1"/>
  <c r="T52" i="1"/>
  <c r="F53" i="1"/>
  <c r="L53" i="1"/>
  <c r="C54" i="1"/>
  <c r="D54" i="1" s="1"/>
  <c r="A54" i="1"/>
  <c r="J53" i="1"/>
  <c r="I53" i="1"/>
  <c r="E52" i="1"/>
  <c r="G52" i="1" s="1"/>
  <c r="Z58" i="1"/>
  <c r="AG57" i="1"/>
  <c r="T53" i="1" l="1"/>
  <c r="K52" i="1"/>
  <c r="M52" i="1" s="1"/>
  <c r="N52" i="1" s="1"/>
  <c r="U52" i="1" s="1"/>
  <c r="B52" i="1" s="1"/>
  <c r="F54" i="1"/>
  <c r="L54" i="1"/>
  <c r="J54" i="1"/>
  <c r="A55" i="1"/>
  <c r="C55" i="1"/>
  <c r="D55" i="1" s="1"/>
  <c r="I54" i="1"/>
  <c r="S56" i="1"/>
  <c r="AG58" i="1"/>
  <c r="Z59" i="1"/>
  <c r="H52" i="1"/>
  <c r="E53" i="1"/>
  <c r="G53" i="1" s="1"/>
  <c r="T54" i="1" l="1"/>
  <c r="H53" i="1"/>
  <c r="E54" i="1"/>
  <c r="G54" i="1" s="1"/>
  <c r="S57" i="1"/>
  <c r="F55" i="1"/>
  <c r="L55" i="1"/>
  <c r="J55" i="1"/>
  <c r="I55" i="1"/>
  <c r="C56" i="1"/>
  <c r="D56" i="1" s="1"/>
  <c r="A56" i="1"/>
  <c r="K53" i="1"/>
  <c r="M53" i="1" s="1"/>
  <c r="N53" i="1" s="1"/>
  <c r="AG59" i="1"/>
  <c r="Z60" i="1"/>
  <c r="T55" i="1" l="1"/>
  <c r="H54" i="1"/>
  <c r="K54" i="1"/>
  <c r="M54" i="1" s="1"/>
  <c r="N54" i="1" s="1"/>
  <c r="U54" i="1" s="1"/>
  <c r="B54" i="1" s="1"/>
  <c r="F56" i="1"/>
  <c r="L56" i="1"/>
  <c r="A57" i="1"/>
  <c r="J56" i="1"/>
  <c r="C57" i="1"/>
  <c r="D57" i="1" s="1"/>
  <c r="I56" i="1"/>
  <c r="E55" i="1"/>
  <c r="G55" i="1" s="1"/>
  <c r="S58" i="1"/>
  <c r="Z61" i="1"/>
  <c r="AG60" i="1"/>
  <c r="U53" i="1"/>
  <c r="B53" i="1" s="1"/>
  <c r="H55" i="1" l="1"/>
  <c r="K55" i="1"/>
  <c r="M55" i="1" s="1"/>
  <c r="N55" i="1" s="1"/>
  <c r="U55" i="1" s="1"/>
  <c r="B55" i="1" s="1"/>
  <c r="Z62" i="1"/>
  <c r="AG61" i="1"/>
  <c r="F57" i="1"/>
  <c r="L57" i="1"/>
  <c r="C58" i="1"/>
  <c r="D58" i="1" s="1"/>
  <c r="A58" i="1"/>
  <c r="I57" i="1"/>
  <c r="J57" i="1"/>
  <c r="S59" i="1"/>
  <c r="T56" i="1"/>
  <c r="E56" i="1"/>
  <c r="G56" i="1" s="1"/>
  <c r="K56" i="1" l="1"/>
  <c r="M56" i="1" s="1"/>
  <c r="N56" i="1" s="1"/>
  <c r="U56" i="1" s="1"/>
  <c r="B56" i="1" s="1"/>
  <c r="E57" i="1"/>
  <c r="G57" i="1" s="1"/>
  <c r="T57" i="1"/>
  <c r="S60" i="1"/>
  <c r="F58" i="1"/>
  <c r="L58" i="1"/>
  <c r="I58" i="1"/>
  <c r="J58" i="1"/>
  <c r="A59" i="1"/>
  <c r="C59" i="1"/>
  <c r="D59" i="1" s="1"/>
  <c r="H56" i="1"/>
  <c r="AG62" i="1"/>
  <c r="Z63" i="1"/>
  <c r="H57" i="1" l="1"/>
  <c r="K57" i="1"/>
  <c r="M57" i="1" s="1"/>
  <c r="N57" i="1" s="1"/>
  <c r="U57" i="1" s="1"/>
  <c r="B57" i="1" s="1"/>
  <c r="F59" i="1"/>
  <c r="L59" i="1"/>
  <c r="I59" i="1"/>
  <c r="C60" i="1"/>
  <c r="D60" i="1" s="1"/>
  <c r="J59" i="1"/>
  <c r="A60" i="1"/>
  <c r="E58" i="1"/>
  <c r="G58" i="1" s="1"/>
  <c r="S61" i="1"/>
  <c r="AG63" i="1"/>
  <c r="Z64" i="1"/>
  <c r="T58" i="1"/>
  <c r="T59" i="1" l="1"/>
  <c r="F60" i="1"/>
  <c r="L60" i="1"/>
  <c r="C61" i="1"/>
  <c r="D61" i="1" s="1"/>
  <c r="A61" i="1"/>
  <c r="J60" i="1"/>
  <c r="I60" i="1"/>
  <c r="S62" i="1"/>
  <c r="H58" i="1"/>
  <c r="E59" i="1"/>
  <c r="G59" i="1" s="1"/>
  <c r="AG64" i="1"/>
  <c r="Z65" i="1"/>
  <c r="K58" i="1"/>
  <c r="M58" i="1" s="1"/>
  <c r="N58" i="1" s="1"/>
  <c r="T60" i="1" l="1"/>
  <c r="K59" i="1"/>
  <c r="M59" i="1" s="1"/>
  <c r="N59" i="1" s="1"/>
  <c r="U59" i="1" s="1"/>
  <c r="B59" i="1" s="1"/>
  <c r="H59" i="1"/>
  <c r="F61" i="1"/>
  <c r="L61" i="1"/>
  <c r="J61" i="1"/>
  <c r="I61" i="1"/>
  <c r="C62" i="1"/>
  <c r="D62" i="1" s="1"/>
  <c r="A62" i="1"/>
  <c r="U58" i="1"/>
  <c r="B58" i="1" s="1"/>
  <c r="S63" i="1"/>
  <c r="AG65" i="1"/>
  <c r="Z66" i="1"/>
  <c r="E60" i="1"/>
  <c r="G60" i="1" s="1"/>
  <c r="T61" i="1" l="1"/>
  <c r="F62" i="1"/>
  <c r="L62" i="1"/>
  <c r="A63" i="1"/>
  <c r="C63" i="1"/>
  <c r="D63" i="1" s="1"/>
  <c r="J62" i="1"/>
  <c r="I62" i="1"/>
  <c r="Z67" i="1"/>
  <c r="AG66" i="1"/>
  <c r="S64" i="1"/>
  <c r="E61" i="1"/>
  <c r="G61" i="1" s="1"/>
  <c r="H60" i="1"/>
  <c r="K60" i="1"/>
  <c r="M60" i="1" s="1"/>
  <c r="N60" i="1" s="1"/>
  <c r="T62" i="1" l="1"/>
  <c r="AG67" i="1"/>
  <c r="Z68" i="1"/>
  <c r="F63" i="1"/>
  <c r="L63" i="1"/>
  <c r="A64" i="1"/>
  <c r="J63" i="1"/>
  <c r="I63" i="1"/>
  <c r="C64" i="1"/>
  <c r="D64" i="1" s="1"/>
  <c r="U60" i="1"/>
  <c r="B60" i="1" s="1"/>
  <c r="K61" i="1"/>
  <c r="M61" i="1" s="1"/>
  <c r="N61" i="1" s="1"/>
  <c r="H61" i="1"/>
  <c r="S65" i="1"/>
  <c r="E62" i="1"/>
  <c r="G62" i="1" s="1"/>
  <c r="T63" i="1" l="1"/>
  <c r="E63" i="1"/>
  <c r="G63" i="1" s="1"/>
  <c r="U61" i="1"/>
  <c r="B61" i="1" s="1"/>
  <c r="S66" i="1"/>
  <c r="Z69" i="1"/>
  <c r="AG68" i="1"/>
  <c r="K62" i="1"/>
  <c r="M62" i="1" s="1"/>
  <c r="N62" i="1" s="1"/>
  <c r="F64" i="1"/>
  <c r="L64" i="1"/>
  <c r="I64" i="1"/>
  <c r="J64" i="1"/>
  <c r="C65" i="1"/>
  <c r="D65" i="1" s="1"/>
  <c r="A65" i="1"/>
  <c r="H62" i="1"/>
  <c r="H63" i="1" l="1"/>
  <c r="F65" i="1"/>
  <c r="L65" i="1"/>
  <c r="C66" i="1"/>
  <c r="D66" i="1" s="1"/>
  <c r="I65" i="1"/>
  <c r="A66" i="1"/>
  <c r="J65" i="1"/>
  <c r="Z70" i="1"/>
  <c r="AG69" i="1"/>
  <c r="E64" i="1"/>
  <c r="G64" i="1" s="1"/>
  <c r="U62" i="1"/>
  <c r="B62" i="1" s="1"/>
  <c r="S67" i="1"/>
  <c r="K63" i="1"/>
  <c r="M63" i="1" s="1"/>
  <c r="N63" i="1" s="1"/>
  <c r="T64" i="1"/>
  <c r="H64" i="1" l="1"/>
  <c r="T65" i="1"/>
  <c r="K64" i="1"/>
  <c r="M64" i="1" s="1"/>
  <c r="N64" i="1" s="1"/>
  <c r="U64" i="1" s="1"/>
  <c r="B64" i="1" s="1"/>
  <c r="Z71" i="1"/>
  <c r="AG70" i="1"/>
  <c r="S68" i="1"/>
  <c r="U63" i="1"/>
  <c r="B63" i="1" s="1"/>
  <c r="F66" i="1"/>
  <c r="L66" i="1"/>
  <c r="C67" i="1"/>
  <c r="D67" i="1" s="1"/>
  <c r="J66" i="1"/>
  <c r="I66" i="1"/>
  <c r="A67" i="1"/>
  <c r="E65" i="1"/>
  <c r="G65" i="1" s="1"/>
  <c r="T66" i="1" l="1"/>
  <c r="F67" i="1"/>
  <c r="L67" i="1"/>
  <c r="I67" i="1"/>
  <c r="C68" i="1"/>
  <c r="D68" i="1" s="1"/>
  <c r="J67" i="1"/>
  <c r="A68" i="1"/>
  <c r="S69" i="1"/>
  <c r="AG71" i="1"/>
  <c r="Z72" i="1"/>
  <c r="K65" i="1"/>
  <c r="M65" i="1" s="1"/>
  <c r="N65" i="1" s="1"/>
  <c r="E66" i="1"/>
  <c r="G66" i="1" s="1"/>
  <c r="H65" i="1"/>
  <c r="T67" i="1" l="1"/>
  <c r="K66" i="1"/>
  <c r="M66" i="1" s="1"/>
  <c r="N66" i="1" s="1"/>
  <c r="H66" i="1"/>
  <c r="U65" i="1"/>
  <c r="B65" i="1" s="1"/>
  <c r="AG72" i="1"/>
  <c r="Z73" i="1"/>
  <c r="F68" i="1"/>
  <c r="L68" i="1"/>
  <c r="C69" i="1"/>
  <c r="D69" i="1" s="1"/>
  <c r="I68" i="1"/>
  <c r="J68" i="1"/>
  <c r="A69" i="1"/>
  <c r="E67" i="1"/>
  <c r="G67" i="1" s="1"/>
  <c r="S70" i="1"/>
  <c r="T68" i="1" l="1"/>
  <c r="U66" i="1"/>
  <c r="B66" i="1" s="1"/>
  <c r="K67" i="1"/>
  <c r="M67" i="1" s="1"/>
  <c r="N67" i="1" s="1"/>
  <c r="U67" i="1" s="1"/>
  <c r="B67" i="1" s="1"/>
  <c r="Z74" i="1"/>
  <c r="AG73" i="1"/>
  <c r="F69" i="1"/>
  <c r="L69" i="1"/>
  <c r="A70" i="1"/>
  <c r="C70" i="1"/>
  <c r="D70" i="1" s="1"/>
  <c r="J69" i="1"/>
  <c r="I69" i="1"/>
  <c r="S71" i="1"/>
  <c r="H67" i="1"/>
  <c r="E68" i="1"/>
  <c r="G68" i="1" s="1"/>
  <c r="T69" i="1" l="1"/>
  <c r="K68" i="1"/>
  <c r="M68" i="1" s="1"/>
  <c r="N68" i="1" s="1"/>
  <c r="U68" i="1" s="1"/>
  <c r="B68" i="1" s="1"/>
  <c r="F70" i="1"/>
  <c r="L70" i="1"/>
  <c r="A71" i="1"/>
  <c r="C71" i="1"/>
  <c r="D71" i="1" s="1"/>
  <c r="I70" i="1"/>
  <c r="J70" i="1"/>
  <c r="H68" i="1"/>
  <c r="S72" i="1"/>
  <c r="E69" i="1"/>
  <c r="G69" i="1" s="1"/>
  <c r="Z75" i="1"/>
  <c r="AG74" i="1"/>
  <c r="T70" i="1" l="1"/>
  <c r="K69" i="1"/>
  <c r="M69" i="1" s="1"/>
  <c r="N69" i="1" s="1"/>
  <c r="U69" i="1" s="1"/>
  <c r="B69" i="1" s="1"/>
  <c r="Z76" i="1"/>
  <c r="AG75" i="1"/>
  <c r="E70" i="1"/>
  <c r="G70" i="1" s="1"/>
  <c r="S73" i="1"/>
  <c r="H69" i="1"/>
  <c r="F71" i="1"/>
  <c r="L71" i="1"/>
  <c r="A72" i="1"/>
  <c r="I71" i="1"/>
  <c r="C72" i="1"/>
  <c r="D72" i="1" s="1"/>
  <c r="J71" i="1"/>
  <c r="K70" i="1" l="1"/>
  <c r="M70" i="1" s="1"/>
  <c r="N70" i="1" s="1"/>
  <c r="U70" i="1" s="1"/>
  <c r="B70" i="1" s="1"/>
  <c r="S74" i="1"/>
  <c r="E71" i="1"/>
  <c r="G71" i="1" s="1"/>
  <c r="F72" i="1"/>
  <c r="C73" i="1"/>
  <c r="D73" i="1" s="1"/>
  <c r="J72" i="1"/>
  <c r="A73" i="1"/>
  <c r="I72" i="1"/>
  <c r="T71" i="1"/>
  <c r="H70" i="1"/>
  <c r="Z77" i="1"/>
  <c r="AG76" i="1"/>
  <c r="K71" i="1" l="1"/>
  <c r="M71" i="1" s="1"/>
  <c r="N71" i="1" s="1"/>
  <c r="U71" i="1" s="1"/>
  <c r="B71" i="1" s="1"/>
  <c r="H71" i="1"/>
  <c r="T72" i="1"/>
  <c r="S75" i="1"/>
  <c r="AG77" i="1"/>
  <c r="Z78" i="1"/>
  <c r="F73" i="1"/>
  <c r="C74" i="1"/>
  <c r="D74" i="1" s="1"/>
  <c r="I73" i="1"/>
  <c r="A74" i="1"/>
  <c r="J73" i="1"/>
  <c r="E72" i="1"/>
  <c r="G72" i="1" s="1"/>
  <c r="L72" i="1" l="1"/>
  <c r="L73" i="1" s="1"/>
  <c r="L74" i="1" s="1"/>
  <c r="K72" i="1"/>
  <c r="F74" i="1"/>
  <c r="I74" i="1"/>
  <c r="A75" i="1"/>
  <c r="J74" i="1"/>
  <c r="C75" i="1"/>
  <c r="D75" i="1" s="1"/>
  <c r="E73" i="1"/>
  <c r="G73" i="1" s="1"/>
  <c r="S76" i="1"/>
  <c r="H72" i="1"/>
  <c r="T73" i="1"/>
  <c r="AG78" i="1"/>
  <c r="Z79" i="1"/>
  <c r="M72" i="1" l="1"/>
  <c r="N72" i="1" s="1"/>
  <c r="U72" i="1" s="1"/>
  <c r="B72" i="1" s="1"/>
  <c r="K73" i="1"/>
  <c r="M73" i="1" s="1"/>
  <c r="N73" i="1" s="1"/>
  <c r="U73" i="1" s="1"/>
  <c r="B73" i="1" s="1"/>
  <c r="H73" i="1"/>
  <c r="E74" i="1"/>
  <c r="G74" i="1" s="1"/>
  <c r="F75" i="1"/>
  <c r="L75" i="1"/>
  <c r="A76" i="1"/>
  <c r="I75" i="1"/>
  <c r="J75" i="1"/>
  <c r="C76" i="1"/>
  <c r="D76" i="1" s="1"/>
  <c r="S77" i="1"/>
  <c r="AG79" i="1"/>
  <c r="Z80" i="1"/>
  <c r="T74" i="1"/>
  <c r="E75" i="1" l="1"/>
  <c r="G75" i="1" s="1"/>
  <c r="S78" i="1"/>
  <c r="AG80" i="1"/>
  <c r="Z81" i="1"/>
  <c r="T75" i="1"/>
  <c r="K74" i="1"/>
  <c r="M74" i="1" s="1"/>
  <c r="N74" i="1" s="1"/>
  <c r="F76" i="1"/>
  <c r="L76" i="1"/>
  <c r="A77" i="1"/>
  <c r="C77" i="1"/>
  <c r="D77" i="1" s="1"/>
  <c r="J76" i="1"/>
  <c r="I76" i="1"/>
  <c r="H74" i="1"/>
  <c r="K75" i="1" l="1"/>
  <c r="M75" i="1" s="1"/>
  <c r="N75" i="1" s="1"/>
  <c r="U75" i="1" s="1"/>
  <c r="B75" i="1" s="1"/>
  <c r="T76" i="1"/>
  <c r="S79" i="1"/>
  <c r="AG81" i="1"/>
  <c r="Z82" i="1"/>
  <c r="H75" i="1"/>
  <c r="E76" i="1"/>
  <c r="G76" i="1" s="1"/>
  <c r="F77" i="1"/>
  <c r="L77" i="1"/>
  <c r="I77" i="1"/>
  <c r="C78" i="1"/>
  <c r="D78" i="1" s="1"/>
  <c r="J77" i="1"/>
  <c r="A78" i="1"/>
  <c r="U74" i="1"/>
  <c r="B74" i="1" s="1"/>
  <c r="K76" i="1" l="1"/>
  <c r="M76" i="1" s="1"/>
  <c r="N76" i="1" s="1"/>
  <c r="U76" i="1" s="1"/>
  <c r="B76" i="1" s="1"/>
  <c r="H76" i="1"/>
  <c r="E77" i="1"/>
  <c r="G77" i="1" s="1"/>
  <c r="AG82" i="1"/>
  <c r="Z83" i="1"/>
  <c r="T77" i="1"/>
  <c r="F78" i="1"/>
  <c r="L78" i="1"/>
  <c r="J78" i="1"/>
  <c r="I78" i="1"/>
  <c r="A79" i="1"/>
  <c r="C79" i="1"/>
  <c r="D79" i="1" s="1"/>
  <c r="S80" i="1"/>
  <c r="H77" i="1" l="1"/>
  <c r="K77" i="1"/>
  <c r="M77" i="1" s="1"/>
  <c r="N77" i="1" s="1"/>
  <c r="U77" i="1" s="1"/>
  <c r="B77" i="1" s="1"/>
  <c r="S81" i="1"/>
  <c r="F79" i="1"/>
  <c r="L79" i="1"/>
  <c r="J79" i="1"/>
  <c r="I79" i="1"/>
  <c r="C80" i="1"/>
  <c r="D80" i="1" s="1"/>
  <c r="A80" i="1"/>
  <c r="E78" i="1"/>
  <c r="G78" i="1" s="1"/>
  <c r="Z84" i="1"/>
  <c r="AG83" i="1"/>
  <c r="T78" i="1"/>
  <c r="AG84" i="1" l="1"/>
  <c r="Z85" i="1"/>
  <c r="F80" i="1"/>
  <c r="L80" i="1"/>
  <c r="I80" i="1"/>
  <c r="C81" i="1"/>
  <c r="D81" i="1" s="1"/>
  <c r="A81" i="1"/>
  <c r="J80" i="1"/>
  <c r="K78" i="1"/>
  <c r="M78" i="1" s="1"/>
  <c r="N78" i="1" s="1"/>
  <c r="E79" i="1"/>
  <c r="G79" i="1" s="1"/>
  <c r="H78" i="1"/>
  <c r="T79" i="1"/>
  <c r="S82" i="1"/>
  <c r="K79" i="1" l="1"/>
  <c r="M79" i="1" s="1"/>
  <c r="N79" i="1" s="1"/>
  <c r="U79" i="1" s="1"/>
  <c r="B79" i="1" s="1"/>
  <c r="S83" i="1"/>
  <c r="F81" i="1"/>
  <c r="L81" i="1"/>
  <c r="A82" i="1"/>
  <c r="C82" i="1"/>
  <c r="D82" i="1" s="1"/>
  <c r="J81" i="1"/>
  <c r="I81" i="1"/>
  <c r="E80" i="1"/>
  <c r="G80" i="1" s="1"/>
  <c r="Z86" i="1"/>
  <c r="AG85" i="1"/>
  <c r="H79" i="1"/>
  <c r="U78" i="1"/>
  <c r="B78" i="1" s="1"/>
  <c r="T80" i="1"/>
  <c r="T81" i="1" l="1"/>
  <c r="H80" i="1"/>
  <c r="F82" i="1"/>
  <c r="L82" i="1"/>
  <c r="C83" i="1"/>
  <c r="D83" i="1" s="1"/>
  <c r="I82" i="1"/>
  <c r="J82" i="1"/>
  <c r="A83" i="1"/>
  <c r="AG86" i="1"/>
  <c r="Z87" i="1"/>
  <c r="K80" i="1"/>
  <c r="M80" i="1" s="1"/>
  <c r="N80" i="1" s="1"/>
  <c r="E81" i="1"/>
  <c r="G81" i="1" s="1"/>
  <c r="S84" i="1"/>
  <c r="T82" i="1" l="1"/>
  <c r="H81" i="1"/>
  <c r="S85" i="1"/>
  <c r="U80" i="1"/>
  <c r="B80" i="1" s="1"/>
  <c r="F83" i="1"/>
  <c r="L83" i="1"/>
  <c r="I83" i="1"/>
  <c r="C84" i="1"/>
  <c r="D84" i="1" s="1"/>
  <c r="J83" i="1"/>
  <c r="A84" i="1"/>
  <c r="K81" i="1"/>
  <c r="M81" i="1" s="1"/>
  <c r="N81" i="1" s="1"/>
  <c r="Z88" i="1"/>
  <c r="AG87" i="1"/>
  <c r="E82" i="1"/>
  <c r="G82" i="1" s="1"/>
  <c r="H82" i="1" l="1"/>
  <c r="T83" i="1"/>
  <c r="F84" i="1"/>
  <c r="L84" i="1"/>
  <c r="J84" i="1"/>
  <c r="A85" i="1"/>
  <c r="C85" i="1"/>
  <c r="D85" i="1" s="1"/>
  <c r="I84" i="1"/>
  <c r="E83" i="1"/>
  <c r="G83" i="1" s="1"/>
  <c r="S86" i="1"/>
  <c r="U81" i="1"/>
  <c r="B81" i="1" s="1"/>
  <c r="K82" i="1"/>
  <c r="M82" i="1" s="1"/>
  <c r="N82" i="1" s="1"/>
  <c r="AG88" i="1"/>
  <c r="Z89" i="1"/>
  <c r="K83" i="1" l="1"/>
  <c r="M83" i="1" s="1"/>
  <c r="N83" i="1" s="1"/>
  <c r="U83" i="1" s="1"/>
  <c r="B83" i="1" s="1"/>
  <c r="Z90" i="1"/>
  <c r="AG89" i="1"/>
  <c r="U82" i="1"/>
  <c r="B82" i="1" s="1"/>
  <c r="S87" i="1"/>
  <c r="T84" i="1"/>
  <c r="F85" i="1"/>
  <c r="L85" i="1"/>
  <c r="I85" i="1"/>
  <c r="J85" i="1"/>
  <c r="A86" i="1"/>
  <c r="C86" i="1"/>
  <c r="D86" i="1" s="1"/>
  <c r="H83" i="1"/>
  <c r="E84" i="1"/>
  <c r="G84" i="1" s="1"/>
  <c r="H84" i="1" l="1"/>
  <c r="T85" i="1"/>
  <c r="K84" i="1"/>
  <c r="M84" i="1" s="1"/>
  <c r="N84" i="1" s="1"/>
  <c r="U84" i="1" s="1"/>
  <c r="B84" i="1" s="1"/>
  <c r="S88" i="1"/>
  <c r="F86" i="1"/>
  <c r="L86" i="1"/>
  <c r="I86" i="1"/>
  <c r="J86" i="1"/>
  <c r="A87" i="1"/>
  <c r="C87" i="1"/>
  <c r="D87" i="1" s="1"/>
  <c r="E85" i="1"/>
  <c r="G85" i="1" s="1"/>
  <c r="AG90" i="1"/>
  <c r="Z91" i="1"/>
  <c r="K85" i="1" l="1"/>
  <c r="M85" i="1" s="1"/>
  <c r="N85" i="1" s="1"/>
  <c r="U85" i="1" s="1"/>
  <c r="B85" i="1" s="1"/>
  <c r="H85" i="1"/>
  <c r="E86" i="1"/>
  <c r="G86" i="1" s="1"/>
  <c r="AG91" i="1"/>
  <c r="Z92" i="1"/>
  <c r="F87" i="1"/>
  <c r="L87" i="1"/>
  <c r="I87" i="1"/>
  <c r="J87" i="1"/>
  <c r="A88" i="1"/>
  <c r="C88" i="1"/>
  <c r="D88" i="1" s="1"/>
  <c r="T86" i="1"/>
  <c r="S89" i="1"/>
  <c r="T87" i="1" l="1"/>
  <c r="K86" i="1"/>
  <c r="M86" i="1" s="1"/>
  <c r="N86" i="1" s="1"/>
  <c r="U86" i="1" s="1"/>
  <c r="B86" i="1" s="1"/>
  <c r="H86" i="1"/>
  <c r="F88" i="1"/>
  <c r="L88" i="1"/>
  <c r="A89" i="1"/>
  <c r="I88" i="1"/>
  <c r="J88" i="1"/>
  <c r="C89" i="1"/>
  <c r="D89" i="1" s="1"/>
  <c r="E87" i="1"/>
  <c r="G87" i="1" s="1"/>
  <c r="S90" i="1"/>
  <c r="AG92" i="1"/>
  <c r="Z93" i="1"/>
  <c r="K87" i="1" l="1"/>
  <c r="M87" i="1" s="1"/>
  <c r="N87" i="1" s="1"/>
  <c r="U87" i="1" s="1"/>
  <c r="B87" i="1" s="1"/>
  <c r="H87" i="1"/>
  <c r="E88" i="1"/>
  <c r="G88" i="1" s="1"/>
  <c r="T88" i="1"/>
  <c r="Z94" i="1"/>
  <c r="AG93" i="1"/>
  <c r="F89" i="1"/>
  <c r="L89" i="1"/>
  <c r="J89" i="1"/>
  <c r="I89" i="1"/>
  <c r="C90" i="1"/>
  <c r="D90" i="1" s="1"/>
  <c r="A90" i="1"/>
  <c r="S91" i="1"/>
  <c r="Z95" i="1" l="1"/>
  <c r="AG94" i="1"/>
  <c r="E89" i="1"/>
  <c r="G89" i="1" s="1"/>
  <c r="K88" i="1"/>
  <c r="M88" i="1" s="1"/>
  <c r="N88" i="1" s="1"/>
  <c r="S92" i="1"/>
  <c r="F90" i="1"/>
  <c r="L90" i="1"/>
  <c r="A91" i="1"/>
  <c r="J90" i="1"/>
  <c r="C91" i="1"/>
  <c r="D91" i="1" s="1"/>
  <c r="I90" i="1"/>
  <c r="T89" i="1"/>
  <c r="H88" i="1"/>
  <c r="K89" i="1" l="1"/>
  <c r="M89" i="1" s="1"/>
  <c r="N89" i="1" s="1"/>
  <c r="U89" i="1" s="1"/>
  <c r="B89" i="1" s="1"/>
  <c r="F91" i="1"/>
  <c r="L91" i="1"/>
  <c r="C92" i="1"/>
  <c r="D92" i="1" s="1"/>
  <c r="A92" i="1"/>
  <c r="J91" i="1"/>
  <c r="I91" i="1"/>
  <c r="T90" i="1"/>
  <c r="U88" i="1"/>
  <c r="B88" i="1" s="1"/>
  <c r="S93" i="1"/>
  <c r="E90" i="1"/>
  <c r="G90" i="1" s="1"/>
  <c r="H89" i="1"/>
  <c r="Z96" i="1"/>
  <c r="AG95" i="1"/>
  <c r="T91" i="1" l="1"/>
  <c r="H90" i="1"/>
  <c r="K90" i="1"/>
  <c r="M90" i="1" s="1"/>
  <c r="N90" i="1" s="1"/>
  <c r="U90" i="1" s="1"/>
  <c r="B90" i="1" s="1"/>
  <c r="E91" i="1"/>
  <c r="G91" i="1" s="1"/>
  <c r="AG96" i="1"/>
  <c r="Z97" i="1"/>
  <c r="F92" i="1"/>
  <c r="L92" i="1"/>
  <c r="C93" i="1"/>
  <c r="D93" i="1" s="1"/>
  <c r="J92" i="1"/>
  <c r="A93" i="1"/>
  <c r="I92" i="1"/>
  <c r="S94" i="1"/>
  <c r="H91" i="1" l="1"/>
  <c r="K91" i="1"/>
  <c r="M91" i="1" s="1"/>
  <c r="N91" i="1" s="1"/>
  <c r="U91" i="1" s="1"/>
  <c r="B91" i="1" s="1"/>
  <c r="F93" i="1"/>
  <c r="L93" i="1"/>
  <c r="I93" i="1"/>
  <c r="J93" i="1"/>
  <c r="A94" i="1"/>
  <c r="C94" i="1"/>
  <c r="D94" i="1" s="1"/>
  <c r="Z98" i="1"/>
  <c r="AG97" i="1"/>
  <c r="E92" i="1"/>
  <c r="G92" i="1" s="1"/>
  <c r="S95" i="1"/>
  <c r="T92" i="1"/>
  <c r="K92" i="1" l="1"/>
  <c r="M92" i="1" s="1"/>
  <c r="N92" i="1" s="1"/>
  <c r="U92" i="1" s="1"/>
  <c r="B92" i="1" s="1"/>
  <c r="T93" i="1"/>
  <c r="AG98" i="1"/>
  <c r="Z99" i="1"/>
  <c r="S96" i="1"/>
  <c r="H92" i="1"/>
  <c r="F94" i="1"/>
  <c r="L94" i="1"/>
  <c r="J94" i="1"/>
  <c r="I94" i="1"/>
  <c r="C95" i="1"/>
  <c r="D95" i="1" s="1"/>
  <c r="A95" i="1"/>
  <c r="E93" i="1"/>
  <c r="G93" i="1" s="1"/>
  <c r="F95" i="1" l="1"/>
  <c r="L95" i="1"/>
  <c r="I95" i="1"/>
  <c r="A96" i="1"/>
  <c r="C96" i="1"/>
  <c r="D96" i="1" s="1"/>
  <c r="J95" i="1"/>
  <c r="S97" i="1"/>
  <c r="H93" i="1"/>
  <c r="E94" i="1"/>
  <c r="G94" i="1" s="1"/>
  <c r="AG99" i="1"/>
  <c r="Z100" i="1"/>
  <c r="K93" i="1"/>
  <c r="M93" i="1" s="1"/>
  <c r="N93" i="1" s="1"/>
  <c r="T94" i="1"/>
  <c r="T95" i="1" l="1"/>
  <c r="K94" i="1"/>
  <c r="M94" i="1" s="1"/>
  <c r="N94" i="1" s="1"/>
  <c r="U94" i="1" s="1"/>
  <c r="B94" i="1" s="1"/>
  <c r="H94" i="1"/>
  <c r="S98" i="1"/>
  <c r="F96" i="1"/>
  <c r="L96" i="1"/>
  <c r="A97" i="1"/>
  <c r="J96" i="1"/>
  <c r="I96" i="1"/>
  <c r="C97" i="1"/>
  <c r="D97" i="1" s="1"/>
  <c r="AG100" i="1"/>
  <c r="Z101" i="1"/>
  <c r="U93" i="1"/>
  <c r="B93" i="1" s="1"/>
  <c r="E95" i="1"/>
  <c r="G95" i="1" s="1"/>
  <c r="AG101" i="1" l="1"/>
  <c r="Z102" i="1"/>
  <c r="F97" i="1"/>
  <c r="L97" i="1"/>
  <c r="I97" i="1"/>
  <c r="C98" i="1"/>
  <c r="D98" i="1" s="1"/>
  <c r="A98" i="1"/>
  <c r="J97" i="1"/>
  <c r="H95" i="1"/>
  <c r="S99" i="1"/>
  <c r="K95" i="1"/>
  <c r="M95" i="1" s="1"/>
  <c r="N95" i="1" s="1"/>
  <c r="T96" i="1"/>
  <c r="E96" i="1"/>
  <c r="G96" i="1" s="1"/>
  <c r="K96" i="1" l="1"/>
  <c r="M96" i="1" s="1"/>
  <c r="N96" i="1" s="1"/>
  <c r="U96" i="1" s="1"/>
  <c r="B96" i="1" s="1"/>
  <c r="S100" i="1"/>
  <c r="F98" i="1"/>
  <c r="L98" i="1"/>
  <c r="I98" i="1"/>
  <c r="J98" i="1"/>
  <c r="C99" i="1"/>
  <c r="D99" i="1" s="1"/>
  <c r="A99" i="1"/>
  <c r="E97" i="1"/>
  <c r="G97" i="1" s="1"/>
  <c r="AG102" i="1"/>
  <c r="Z103" i="1"/>
  <c r="H96" i="1"/>
  <c r="U95" i="1"/>
  <c r="B95" i="1" s="1"/>
  <c r="T97" i="1"/>
  <c r="K97" i="1" l="1"/>
  <c r="M97" i="1" s="1"/>
  <c r="N97" i="1" s="1"/>
  <c r="U97" i="1" s="1"/>
  <c r="H97" i="1"/>
  <c r="AG103" i="1"/>
  <c r="Z104" i="1"/>
  <c r="E98" i="1"/>
  <c r="G98" i="1" s="1"/>
  <c r="F99" i="1"/>
  <c r="L99" i="1"/>
  <c r="A100" i="1"/>
  <c r="J99" i="1"/>
  <c r="C100" i="1"/>
  <c r="D100" i="1" s="1"/>
  <c r="I99" i="1"/>
  <c r="T98" i="1"/>
  <c r="S101" i="1"/>
  <c r="B97" i="1" l="1"/>
  <c r="H98" i="1"/>
  <c r="K98" i="1"/>
  <c r="M98" i="1" s="1"/>
  <c r="N98" i="1" s="1"/>
  <c r="U98" i="1" s="1"/>
  <c r="B98" i="1" s="1"/>
  <c r="F100" i="1"/>
  <c r="L100" i="1"/>
  <c r="C101" i="1"/>
  <c r="D101" i="1" s="1"/>
  <c r="J100" i="1"/>
  <c r="A101" i="1"/>
  <c r="I100" i="1"/>
  <c r="AG104" i="1"/>
  <c r="Z105" i="1"/>
  <c r="T99" i="1"/>
  <c r="S102" i="1"/>
  <c r="E99" i="1"/>
  <c r="G99" i="1" s="1"/>
  <c r="K99" i="1" l="1"/>
  <c r="M99" i="1" s="1"/>
  <c r="N99" i="1" s="1"/>
  <c r="U99" i="1" s="1"/>
  <c r="B99" i="1" s="1"/>
  <c r="AG105" i="1"/>
  <c r="Z106" i="1"/>
  <c r="T100" i="1"/>
  <c r="H99" i="1"/>
  <c r="S103" i="1"/>
  <c r="F101" i="1"/>
  <c r="L101" i="1"/>
  <c r="C102" i="1"/>
  <c r="D102" i="1" s="1"/>
  <c r="X101" i="1"/>
  <c r="O101" i="1"/>
  <c r="I101" i="1"/>
  <c r="J101" i="1"/>
  <c r="A102" i="1"/>
  <c r="P101" i="1"/>
  <c r="E100" i="1"/>
  <c r="G100" i="1" s="1"/>
  <c r="H100" i="1" l="1"/>
  <c r="T101" i="1"/>
  <c r="AG106" i="1"/>
  <c r="Z107" i="1"/>
  <c r="E101" i="1"/>
  <c r="G101" i="1" s="1"/>
  <c r="S104" i="1"/>
  <c r="Q101" i="1"/>
  <c r="R101" i="1"/>
  <c r="V101" i="1" s="1"/>
  <c r="Y101" i="1" s="1"/>
  <c r="K100" i="1"/>
  <c r="M100" i="1" s="1"/>
  <c r="N100" i="1" s="1"/>
  <c r="F102" i="1"/>
  <c r="I102" i="1"/>
  <c r="P102" i="1"/>
  <c r="J102" i="1"/>
  <c r="A103" i="1"/>
  <c r="O102" i="1"/>
  <c r="X102" i="1"/>
  <c r="C103" i="1"/>
  <c r="D103" i="1" s="1"/>
  <c r="H101" i="1" l="1"/>
  <c r="R102" i="1"/>
  <c r="V102" i="1" s="1"/>
  <c r="Y102" i="1" s="1"/>
  <c r="Q102" i="1"/>
  <c r="S105" i="1"/>
  <c r="Z108" i="1"/>
  <c r="AG107" i="1"/>
  <c r="U100" i="1"/>
  <c r="B100" i="1" s="1"/>
  <c r="T102" i="1"/>
  <c r="F103" i="1"/>
  <c r="P103" i="1"/>
  <c r="J103" i="1"/>
  <c r="I103" i="1"/>
  <c r="O103" i="1"/>
  <c r="A104" i="1"/>
  <c r="X103" i="1"/>
  <c r="C104" i="1"/>
  <c r="D104" i="1" s="1"/>
  <c r="E102" i="1"/>
  <c r="G102" i="1" s="1"/>
  <c r="K101" i="1"/>
  <c r="M101" i="1" s="1"/>
  <c r="T103" i="1" l="1"/>
  <c r="N101" i="1"/>
  <c r="L102" i="1"/>
  <c r="L103" i="1" s="1"/>
  <c r="L104" i="1" s="1"/>
  <c r="E103" i="1"/>
  <c r="G103" i="1" s="1"/>
  <c r="S106" i="1"/>
  <c r="K102" i="1"/>
  <c r="H102" i="1"/>
  <c r="F104" i="1"/>
  <c r="C105" i="1"/>
  <c r="D105" i="1" s="1"/>
  <c r="P104" i="1"/>
  <c r="X104" i="1"/>
  <c r="I104" i="1"/>
  <c r="J104" i="1"/>
  <c r="O104" i="1"/>
  <c r="A105" i="1"/>
  <c r="R103" i="1"/>
  <c r="V103" i="1" s="1"/>
  <c r="Y103" i="1" s="1"/>
  <c r="Q103" i="1"/>
  <c r="AG108" i="1"/>
  <c r="Z109" i="1"/>
  <c r="T104" i="1" l="1"/>
  <c r="H103" i="1"/>
  <c r="M102" i="1"/>
  <c r="N102" i="1" s="1"/>
  <c r="U102" i="1" s="1"/>
  <c r="B102" i="1" s="1"/>
  <c r="E104" i="1"/>
  <c r="G104" i="1" s="1"/>
  <c r="S107" i="1"/>
  <c r="AG109" i="1"/>
  <c r="Z110" i="1"/>
  <c r="R104" i="1"/>
  <c r="V104" i="1" s="1"/>
  <c r="Y104" i="1" s="1"/>
  <c r="Q104" i="1"/>
  <c r="F105" i="1"/>
  <c r="L105" i="1"/>
  <c r="I105" i="1"/>
  <c r="O105" i="1"/>
  <c r="J105" i="1"/>
  <c r="A106" i="1"/>
  <c r="P105" i="1"/>
  <c r="C106" i="1"/>
  <c r="D106" i="1" s="1"/>
  <c r="X105" i="1"/>
  <c r="K103" i="1"/>
  <c r="M103" i="1" s="1"/>
  <c r="N103" i="1" s="1"/>
  <c r="U101" i="1"/>
  <c r="B101" i="1" s="1"/>
  <c r="T105" i="1" l="1"/>
  <c r="K104" i="1"/>
  <c r="M104" i="1" s="1"/>
  <c r="N104" i="1" s="1"/>
  <c r="U104" i="1" s="1"/>
  <c r="B104" i="1" s="1"/>
  <c r="H104" i="1"/>
  <c r="F106" i="1"/>
  <c r="L106" i="1"/>
  <c r="J106" i="1"/>
  <c r="C107" i="1"/>
  <c r="D107" i="1" s="1"/>
  <c r="O106" i="1"/>
  <c r="X106" i="1"/>
  <c r="I106" i="1"/>
  <c r="A107" i="1"/>
  <c r="P106" i="1"/>
  <c r="Z111" i="1"/>
  <c r="AG110" i="1"/>
  <c r="Q105" i="1"/>
  <c r="R105" i="1"/>
  <c r="V105" i="1" s="1"/>
  <c r="Y105" i="1" s="1"/>
  <c r="S108" i="1"/>
  <c r="E105" i="1"/>
  <c r="G105" i="1" s="1"/>
  <c r="U103" i="1"/>
  <c r="B103" i="1" s="1"/>
  <c r="T106" i="1" l="1"/>
  <c r="F107" i="1"/>
  <c r="L107" i="1"/>
  <c r="O107" i="1"/>
  <c r="J107" i="1"/>
  <c r="A108" i="1"/>
  <c r="P107" i="1"/>
  <c r="C108" i="1"/>
  <c r="D108" i="1" s="1"/>
  <c r="I107" i="1"/>
  <c r="X107" i="1"/>
  <c r="H105" i="1"/>
  <c r="S109" i="1"/>
  <c r="Z112" i="1"/>
  <c r="AG111" i="1"/>
  <c r="K105" i="1"/>
  <c r="M105" i="1" s="1"/>
  <c r="N105" i="1" s="1"/>
  <c r="R106" i="1"/>
  <c r="V106" i="1" s="1"/>
  <c r="Y106" i="1" s="1"/>
  <c r="Q106" i="1"/>
  <c r="E106" i="1"/>
  <c r="G106" i="1" s="1"/>
  <c r="T107" i="1" l="1"/>
  <c r="K106" i="1"/>
  <c r="M106" i="1" s="1"/>
  <c r="N106" i="1" s="1"/>
  <c r="U106" i="1" s="1"/>
  <c r="B106" i="1" s="1"/>
  <c r="U105" i="1"/>
  <c r="B105" i="1" s="1"/>
  <c r="S110" i="1"/>
  <c r="R107" i="1"/>
  <c r="V107" i="1" s="1"/>
  <c r="Y107" i="1" s="1"/>
  <c r="Q107" i="1"/>
  <c r="H106" i="1"/>
  <c r="Z113" i="1"/>
  <c r="AG112" i="1"/>
  <c r="F108" i="1"/>
  <c r="L108" i="1"/>
  <c r="A109" i="1"/>
  <c r="J108" i="1"/>
  <c r="P108" i="1"/>
  <c r="I108" i="1"/>
  <c r="C109" i="1"/>
  <c r="D109" i="1" s="1"/>
  <c r="X108" i="1"/>
  <c r="O108" i="1"/>
  <c r="E107" i="1"/>
  <c r="G107" i="1" s="1"/>
  <c r="K107" i="1" l="1"/>
  <c r="M107" i="1" s="1"/>
  <c r="N107" i="1" s="1"/>
  <c r="U107" i="1" s="1"/>
  <c r="B107" i="1" s="1"/>
  <c r="H107" i="1"/>
  <c r="S111" i="1"/>
  <c r="F109" i="1"/>
  <c r="L109" i="1"/>
  <c r="J109" i="1"/>
  <c r="P109" i="1"/>
  <c r="X109" i="1"/>
  <c r="C110" i="1"/>
  <c r="D110" i="1" s="1"/>
  <c r="I109" i="1"/>
  <c r="A110" i="1"/>
  <c r="O109" i="1"/>
  <c r="Z114" i="1"/>
  <c r="AG113" i="1"/>
  <c r="T108" i="1"/>
  <c r="R108" i="1"/>
  <c r="V108" i="1" s="1"/>
  <c r="Y108" i="1" s="1"/>
  <c r="Q108" i="1"/>
  <c r="E108" i="1"/>
  <c r="G108" i="1" s="1"/>
  <c r="T109" i="1" l="1"/>
  <c r="E109" i="1"/>
  <c r="G109" i="1" s="1"/>
  <c r="H108" i="1"/>
  <c r="F110" i="1"/>
  <c r="L110" i="1"/>
  <c r="J110" i="1"/>
  <c r="A111" i="1"/>
  <c r="X110" i="1"/>
  <c r="C111" i="1"/>
  <c r="D111" i="1" s="1"/>
  <c r="I110" i="1"/>
  <c r="O110" i="1"/>
  <c r="P110" i="1"/>
  <c r="Q109" i="1"/>
  <c r="R109" i="1"/>
  <c r="V109" i="1" s="1"/>
  <c r="Y109" i="1" s="1"/>
  <c r="AG114" i="1"/>
  <c r="Z115" i="1"/>
  <c r="K108" i="1"/>
  <c r="M108" i="1" s="1"/>
  <c r="N108" i="1" s="1"/>
  <c r="S112" i="1"/>
  <c r="T110" i="1" l="1"/>
  <c r="K109" i="1"/>
  <c r="M109" i="1" s="1"/>
  <c r="N109" i="1" s="1"/>
  <c r="U109" i="1" s="1"/>
  <c r="B109" i="1" s="1"/>
  <c r="H109" i="1"/>
  <c r="U108" i="1"/>
  <c r="B108" i="1" s="1"/>
  <c r="E110" i="1"/>
  <c r="G110" i="1" s="1"/>
  <c r="AG115" i="1"/>
  <c r="Z116" i="1"/>
  <c r="R110" i="1"/>
  <c r="V110" i="1" s="1"/>
  <c r="Y110" i="1" s="1"/>
  <c r="Q110" i="1"/>
  <c r="S113" i="1"/>
  <c r="F111" i="1"/>
  <c r="L111" i="1"/>
  <c r="C112" i="1"/>
  <c r="D112" i="1" s="1"/>
  <c r="P111" i="1"/>
  <c r="A112" i="1"/>
  <c r="X111" i="1"/>
  <c r="J111" i="1"/>
  <c r="I111" i="1"/>
  <c r="O111" i="1"/>
  <c r="T111" i="1" l="1"/>
  <c r="K110" i="1"/>
  <c r="M110" i="1" s="1"/>
  <c r="N110" i="1" s="1"/>
  <c r="U110" i="1" s="1"/>
  <c r="B110" i="1" s="1"/>
  <c r="E111" i="1"/>
  <c r="G111" i="1" s="1"/>
  <c r="Q111" i="1"/>
  <c r="R111" i="1"/>
  <c r="V111" i="1" s="1"/>
  <c r="Y111" i="1" s="1"/>
  <c r="S114" i="1"/>
  <c r="AG116" i="1"/>
  <c r="Z117" i="1"/>
  <c r="H110" i="1"/>
  <c r="F112" i="1"/>
  <c r="L112" i="1"/>
  <c r="O112" i="1"/>
  <c r="J112" i="1"/>
  <c r="P112" i="1"/>
  <c r="I112" i="1"/>
  <c r="A113" i="1"/>
  <c r="X112" i="1"/>
  <c r="C113" i="1"/>
  <c r="D113" i="1" s="1"/>
  <c r="K111" i="1" l="1"/>
  <c r="M111" i="1" s="1"/>
  <c r="N111" i="1" s="1"/>
  <c r="U111" i="1" s="1"/>
  <c r="B111" i="1" s="1"/>
  <c r="S115" i="1"/>
  <c r="F113" i="1"/>
  <c r="L113" i="1"/>
  <c r="J113" i="1"/>
  <c r="I113" i="1"/>
  <c r="P113" i="1"/>
  <c r="C114" i="1"/>
  <c r="D114" i="1" s="1"/>
  <c r="A114" i="1"/>
  <c r="X113" i="1"/>
  <c r="O113" i="1"/>
  <c r="AG117" i="1"/>
  <c r="Z118" i="1"/>
  <c r="T112" i="1"/>
  <c r="H111" i="1"/>
  <c r="Q112" i="1"/>
  <c r="R112" i="1"/>
  <c r="V112" i="1" s="1"/>
  <c r="Y112" i="1" s="1"/>
  <c r="E112" i="1"/>
  <c r="G112" i="1" s="1"/>
  <c r="H112" i="1" l="1"/>
  <c r="T113" i="1"/>
  <c r="Q113" i="1"/>
  <c r="R113" i="1"/>
  <c r="V113" i="1" s="1"/>
  <c r="Y113" i="1" s="1"/>
  <c r="E113" i="1"/>
  <c r="G113" i="1" s="1"/>
  <c r="K112" i="1"/>
  <c r="M112" i="1" s="1"/>
  <c r="N112" i="1" s="1"/>
  <c r="Z119" i="1"/>
  <c r="AG118" i="1"/>
  <c r="F114" i="1"/>
  <c r="L114" i="1"/>
  <c r="P114" i="1"/>
  <c r="J114" i="1"/>
  <c r="X114" i="1"/>
  <c r="O114" i="1"/>
  <c r="C115" i="1"/>
  <c r="D115" i="1" s="1"/>
  <c r="A115" i="1"/>
  <c r="I114" i="1"/>
  <c r="S116" i="1"/>
  <c r="K113" i="1" l="1"/>
  <c r="M113" i="1" s="1"/>
  <c r="N113" i="1" s="1"/>
  <c r="U113" i="1" s="1"/>
  <c r="B113" i="1" s="1"/>
  <c r="S117" i="1"/>
  <c r="R114" i="1"/>
  <c r="V114" i="1" s="1"/>
  <c r="Y114" i="1" s="1"/>
  <c r="Q114" i="1"/>
  <c r="AG119" i="1"/>
  <c r="Z120" i="1"/>
  <c r="F115" i="1"/>
  <c r="L115" i="1"/>
  <c r="I115" i="1"/>
  <c r="P115" i="1"/>
  <c r="A116" i="1"/>
  <c r="X115" i="1"/>
  <c r="C116" i="1"/>
  <c r="D116" i="1" s="1"/>
  <c r="O115" i="1"/>
  <c r="J115" i="1"/>
  <c r="U112" i="1"/>
  <c r="B112" i="1" s="1"/>
  <c r="T114" i="1"/>
  <c r="E114" i="1"/>
  <c r="G114" i="1" s="1"/>
  <c r="H113" i="1"/>
  <c r="H114" i="1" l="1"/>
  <c r="T115" i="1"/>
  <c r="K114" i="1"/>
  <c r="M114" i="1" s="1"/>
  <c r="N114" i="1" s="1"/>
  <c r="U114" i="1" s="1"/>
  <c r="B114" i="1" s="1"/>
  <c r="R115" i="1"/>
  <c r="V115" i="1" s="1"/>
  <c r="Y115" i="1" s="1"/>
  <c r="Q115" i="1"/>
  <c r="Z121" i="1"/>
  <c r="AG120" i="1"/>
  <c r="S118" i="1"/>
  <c r="F116" i="1"/>
  <c r="L116" i="1"/>
  <c r="P116" i="1"/>
  <c r="A117" i="1"/>
  <c r="X116" i="1"/>
  <c r="C117" i="1"/>
  <c r="D117" i="1" s="1"/>
  <c r="O116" i="1"/>
  <c r="I116" i="1"/>
  <c r="J116" i="1"/>
  <c r="E115" i="1"/>
  <c r="G115" i="1" s="1"/>
  <c r="H115" i="1" l="1"/>
  <c r="R116" i="1"/>
  <c r="V116" i="1" s="1"/>
  <c r="Y116" i="1" s="1"/>
  <c r="Q116" i="1"/>
  <c r="S119" i="1"/>
  <c r="E116" i="1"/>
  <c r="G116" i="1" s="1"/>
  <c r="K115" i="1"/>
  <c r="M115" i="1" s="1"/>
  <c r="N115" i="1" s="1"/>
  <c r="T116" i="1"/>
  <c r="F117" i="1"/>
  <c r="L117" i="1"/>
  <c r="C118" i="1"/>
  <c r="D118" i="1" s="1"/>
  <c r="J117" i="1"/>
  <c r="A118" i="1"/>
  <c r="I117" i="1"/>
  <c r="O117" i="1"/>
  <c r="X117" i="1"/>
  <c r="P117" i="1"/>
  <c r="AG121" i="1"/>
  <c r="Z122" i="1"/>
  <c r="T117" i="1" l="1"/>
  <c r="K116" i="1"/>
  <c r="M116" i="1" s="1"/>
  <c r="N116" i="1" s="1"/>
  <c r="U116" i="1" s="1"/>
  <c r="B116" i="1" s="1"/>
  <c r="H116" i="1"/>
  <c r="E117" i="1"/>
  <c r="G117" i="1" s="1"/>
  <c r="S120" i="1"/>
  <c r="Q117" i="1"/>
  <c r="R117" i="1"/>
  <c r="V117" i="1" s="1"/>
  <c r="Y117" i="1" s="1"/>
  <c r="F118" i="1"/>
  <c r="L118" i="1"/>
  <c r="X118" i="1"/>
  <c r="J118" i="1"/>
  <c r="P118" i="1"/>
  <c r="A119" i="1"/>
  <c r="C119" i="1"/>
  <c r="D119" i="1" s="1"/>
  <c r="I118" i="1"/>
  <c r="O118" i="1"/>
  <c r="AG122" i="1"/>
  <c r="Z123" i="1"/>
  <c r="U115" i="1"/>
  <c r="B115" i="1" s="1"/>
  <c r="H117" i="1" l="1"/>
  <c r="T118" i="1"/>
  <c r="AG123" i="1"/>
  <c r="Z124" i="1"/>
  <c r="F119" i="1"/>
  <c r="L119" i="1"/>
  <c r="C120" i="1"/>
  <c r="D120" i="1" s="1"/>
  <c r="X119" i="1"/>
  <c r="P119" i="1"/>
  <c r="I119" i="1"/>
  <c r="A120" i="1"/>
  <c r="J119" i="1"/>
  <c r="O119" i="1"/>
  <c r="R118" i="1"/>
  <c r="V118" i="1" s="1"/>
  <c r="Y118" i="1" s="1"/>
  <c r="Q118" i="1"/>
  <c r="E118" i="1"/>
  <c r="G118" i="1" s="1"/>
  <c r="S121" i="1"/>
  <c r="K117" i="1"/>
  <c r="M117" i="1" s="1"/>
  <c r="N117" i="1" s="1"/>
  <c r="K118" i="1" l="1"/>
  <c r="M118" i="1" s="1"/>
  <c r="N118" i="1" s="1"/>
  <c r="U118" i="1" s="1"/>
  <c r="B118" i="1" s="1"/>
  <c r="Q119" i="1"/>
  <c r="R119" i="1"/>
  <c r="V119" i="1" s="1"/>
  <c r="Y119" i="1" s="1"/>
  <c r="E119" i="1"/>
  <c r="G119" i="1" s="1"/>
  <c r="U117" i="1"/>
  <c r="B117" i="1" s="1"/>
  <c r="F120" i="1"/>
  <c r="L120" i="1"/>
  <c r="C121" i="1"/>
  <c r="D121" i="1" s="1"/>
  <c r="J120" i="1"/>
  <c r="X120" i="1"/>
  <c r="O120" i="1"/>
  <c r="I120" i="1"/>
  <c r="A121" i="1"/>
  <c r="P120" i="1"/>
  <c r="AG124" i="1"/>
  <c r="Z125" i="1"/>
  <c r="S122" i="1"/>
  <c r="H118" i="1"/>
  <c r="T119" i="1"/>
  <c r="T120" i="1" l="1"/>
  <c r="K119" i="1"/>
  <c r="M119" i="1" s="1"/>
  <c r="N119" i="1" s="1"/>
  <c r="U119" i="1" s="1"/>
  <c r="B119" i="1" s="1"/>
  <c r="Q120" i="1"/>
  <c r="R120" i="1"/>
  <c r="V120" i="1" s="1"/>
  <c r="Y120" i="1" s="1"/>
  <c r="E120" i="1"/>
  <c r="G120" i="1" s="1"/>
  <c r="Z126" i="1"/>
  <c r="AG126" i="1" s="1"/>
  <c r="AG125" i="1"/>
  <c r="F121" i="1"/>
  <c r="L121" i="1"/>
  <c r="O121" i="1"/>
  <c r="X121" i="1"/>
  <c r="C122" i="1"/>
  <c r="D122" i="1" s="1"/>
  <c r="A122" i="1"/>
  <c r="P121" i="1"/>
  <c r="J121" i="1"/>
  <c r="I121" i="1"/>
  <c r="S123" i="1"/>
  <c r="H119" i="1"/>
  <c r="T121" i="1" l="1"/>
  <c r="K120" i="1"/>
  <c r="M120" i="1" s="1"/>
  <c r="N120" i="1" s="1"/>
  <c r="U120" i="1" s="1"/>
  <c r="B120" i="1" s="1"/>
  <c r="R121" i="1"/>
  <c r="V121" i="1" s="1"/>
  <c r="Y121" i="1" s="1"/>
  <c r="Q121" i="1"/>
  <c r="F122" i="1"/>
  <c r="L122" i="1"/>
  <c r="P122" i="1"/>
  <c r="C123" i="1"/>
  <c r="D123" i="1" s="1"/>
  <c r="O122" i="1"/>
  <c r="J122" i="1"/>
  <c r="I122" i="1"/>
  <c r="A123" i="1"/>
  <c r="X122" i="1"/>
  <c r="E121" i="1"/>
  <c r="G121" i="1" s="1"/>
  <c r="S124" i="1"/>
  <c r="H120" i="1"/>
  <c r="T122" i="1" l="1"/>
  <c r="H121" i="1"/>
  <c r="F123" i="1"/>
  <c r="L123" i="1"/>
  <c r="C124" i="1"/>
  <c r="D124" i="1" s="1"/>
  <c r="I123" i="1"/>
  <c r="A124" i="1"/>
  <c r="P123" i="1"/>
  <c r="J123" i="1"/>
  <c r="X123" i="1"/>
  <c r="O123" i="1"/>
  <c r="Q122" i="1"/>
  <c r="R122" i="1"/>
  <c r="V122" i="1" s="1"/>
  <c r="Y122" i="1" s="1"/>
  <c r="S125" i="1"/>
  <c r="K121" i="1"/>
  <c r="M121" i="1" s="1"/>
  <c r="N121" i="1" s="1"/>
  <c r="E122" i="1"/>
  <c r="G122" i="1" s="1"/>
  <c r="T123" i="1" l="1"/>
  <c r="U121" i="1"/>
  <c r="B121" i="1" s="1"/>
  <c r="K122" i="1"/>
  <c r="M122" i="1" s="1"/>
  <c r="N122" i="1" s="1"/>
  <c r="S126" i="1"/>
  <c r="R123" i="1"/>
  <c r="V123" i="1" s="1"/>
  <c r="Y123" i="1" s="1"/>
  <c r="Q123" i="1"/>
  <c r="H122" i="1"/>
  <c r="F124" i="1"/>
  <c r="L124" i="1"/>
  <c r="P124" i="1"/>
  <c r="X124" i="1"/>
  <c r="O124" i="1"/>
  <c r="A125" i="1"/>
  <c r="J124" i="1"/>
  <c r="I124" i="1"/>
  <c r="C125" i="1"/>
  <c r="D125" i="1" s="1"/>
  <c r="E123" i="1"/>
  <c r="G123" i="1" s="1"/>
  <c r="H123" i="1" l="1"/>
  <c r="U122" i="1"/>
  <c r="B122" i="1" s="1"/>
  <c r="Q124" i="1"/>
  <c r="R124" i="1"/>
  <c r="V124" i="1" s="1"/>
  <c r="Y124" i="1" s="1"/>
  <c r="E124" i="1"/>
  <c r="G124" i="1" s="1"/>
  <c r="F125" i="1"/>
  <c r="L125" i="1"/>
  <c r="P125" i="1"/>
  <c r="I125" i="1"/>
  <c r="O125" i="1"/>
  <c r="C126" i="1"/>
  <c r="D126" i="1" s="1"/>
  <c r="A126" i="1"/>
  <c r="X125" i="1"/>
  <c r="J125" i="1"/>
  <c r="K123" i="1"/>
  <c r="M123" i="1" s="1"/>
  <c r="N123" i="1" s="1"/>
  <c r="T124" i="1"/>
  <c r="S127" i="1"/>
  <c r="H124" i="1" l="1"/>
  <c r="K124" i="1"/>
  <c r="M124" i="1" s="1"/>
  <c r="N124" i="1" s="1"/>
  <c r="U124" i="1" s="1"/>
  <c r="B124" i="1" s="1"/>
  <c r="T125" i="1"/>
  <c r="F126" i="1"/>
  <c r="L126" i="1"/>
  <c r="O126" i="1"/>
  <c r="C127" i="1"/>
  <c r="D127" i="1" s="1"/>
  <c r="X126" i="1"/>
  <c r="P126" i="1"/>
  <c r="I126" i="1"/>
  <c r="A127" i="1"/>
  <c r="J126" i="1"/>
  <c r="R125" i="1"/>
  <c r="V125" i="1" s="1"/>
  <c r="Y125" i="1" s="1"/>
  <c r="Q125" i="1"/>
  <c r="U123" i="1"/>
  <c r="B123" i="1" s="1"/>
  <c r="S128" i="1"/>
  <c r="E125" i="1"/>
  <c r="G125" i="1" s="1"/>
  <c r="K125" i="1" l="1"/>
  <c r="M125" i="1" s="1"/>
  <c r="N125" i="1" s="1"/>
  <c r="U125" i="1" s="1"/>
  <c r="B125" i="1" s="1"/>
  <c r="Q126" i="1"/>
  <c r="R126" i="1"/>
  <c r="V126" i="1" s="1"/>
  <c r="Y126" i="1" s="1"/>
  <c r="E126" i="1"/>
  <c r="G126" i="1" s="1"/>
  <c r="S129" i="1"/>
  <c r="F127" i="1"/>
  <c r="L127" i="1"/>
  <c r="J127" i="1"/>
  <c r="C128" i="1"/>
  <c r="D128" i="1" s="1"/>
  <c r="X127" i="1"/>
  <c r="O127" i="1"/>
  <c r="P127" i="1"/>
  <c r="I127" i="1"/>
  <c r="A128" i="1"/>
  <c r="H125" i="1"/>
  <c r="T126" i="1"/>
  <c r="K126" i="1" l="1"/>
  <c r="M126" i="1" s="1"/>
  <c r="N126" i="1" s="1"/>
  <c r="U126" i="1" s="1"/>
  <c r="B126" i="1" s="1"/>
  <c r="H126" i="1"/>
  <c r="Q127" i="1"/>
  <c r="R127" i="1"/>
  <c r="V127" i="1" s="1"/>
  <c r="Y127" i="1" s="1"/>
  <c r="F128" i="1"/>
  <c r="L128" i="1"/>
  <c r="O128" i="1"/>
  <c r="I128" i="1"/>
  <c r="C129" i="1"/>
  <c r="D129" i="1" s="1"/>
  <c r="P128" i="1"/>
  <c r="A129" i="1"/>
  <c r="J128" i="1"/>
  <c r="X128" i="1"/>
  <c r="E127" i="1"/>
  <c r="G127" i="1" s="1"/>
  <c r="T127" i="1"/>
  <c r="S130" i="1"/>
  <c r="H127" i="1" l="1"/>
  <c r="S131" i="1"/>
  <c r="T128" i="1"/>
  <c r="K127" i="1"/>
  <c r="M127" i="1" s="1"/>
  <c r="N127" i="1" s="1"/>
  <c r="F129" i="1"/>
  <c r="L129" i="1"/>
  <c r="J129" i="1"/>
  <c r="C130" i="1"/>
  <c r="D130" i="1" s="1"/>
  <c r="X129" i="1"/>
  <c r="O129" i="1"/>
  <c r="I129" i="1"/>
  <c r="P129" i="1"/>
  <c r="A130" i="1"/>
  <c r="R128" i="1"/>
  <c r="V128" i="1" s="1"/>
  <c r="Y128" i="1" s="1"/>
  <c r="Q128" i="1"/>
  <c r="E128" i="1"/>
  <c r="G128" i="1" s="1"/>
  <c r="T129" i="1" l="1"/>
  <c r="K128" i="1"/>
  <c r="M128" i="1" s="1"/>
  <c r="N128" i="1" s="1"/>
  <c r="U128" i="1" s="1"/>
  <c r="B128" i="1" s="1"/>
  <c r="H128" i="1"/>
  <c r="U127" i="1"/>
  <c r="B127" i="1" s="1"/>
  <c r="R129" i="1"/>
  <c r="V129" i="1" s="1"/>
  <c r="Y129" i="1" s="1"/>
  <c r="Q129" i="1"/>
  <c r="F130" i="1"/>
  <c r="L130" i="1"/>
  <c r="O130" i="1"/>
  <c r="C131" i="1"/>
  <c r="D131" i="1" s="1"/>
  <c r="X130" i="1"/>
  <c r="P130" i="1"/>
  <c r="I130" i="1"/>
  <c r="A131" i="1"/>
  <c r="J130" i="1"/>
  <c r="E129" i="1"/>
  <c r="G129" i="1" s="1"/>
  <c r="S132" i="1"/>
  <c r="H129" i="1" l="1"/>
  <c r="K129" i="1"/>
  <c r="M129" i="1" s="1"/>
  <c r="N129" i="1" s="1"/>
  <c r="U129" i="1" s="1"/>
  <c r="B129" i="1" s="1"/>
  <c r="S133" i="1"/>
  <c r="E130" i="1"/>
  <c r="G130" i="1" s="1"/>
  <c r="F131" i="1"/>
  <c r="L131" i="1"/>
  <c r="J131" i="1"/>
  <c r="P131" i="1"/>
  <c r="X131" i="1"/>
  <c r="C132" i="1"/>
  <c r="D132" i="1" s="1"/>
  <c r="O131" i="1"/>
  <c r="A132" i="1"/>
  <c r="I131" i="1"/>
  <c r="T130" i="1"/>
  <c r="R130" i="1"/>
  <c r="V130" i="1" s="1"/>
  <c r="Y130" i="1" s="1"/>
  <c r="Q130" i="1"/>
  <c r="T131" i="1" l="1"/>
  <c r="K130" i="1"/>
  <c r="M130" i="1" s="1"/>
  <c r="N130" i="1" s="1"/>
  <c r="U130" i="1" s="1"/>
  <c r="B130" i="1" s="1"/>
  <c r="R131" i="1"/>
  <c r="V131" i="1" s="1"/>
  <c r="Y131" i="1" s="1"/>
  <c r="Q131" i="1"/>
  <c r="E131" i="1"/>
  <c r="G131" i="1" s="1"/>
  <c r="F132" i="1"/>
  <c r="L132" i="1"/>
  <c r="O132" i="1"/>
  <c r="X132" i="1"/>
  <c r="C133" i="1"/>
  <c r="D133" i="1" s="1"/>
  <c r="A133" i="1"/>
  <c r="P132" i="1"/>
  <c r="I132" i="1"/>
  <c r="J132" i="1"/>
  <c r="H130" i="1"/>
  <c r="S134" i="1"/>
  <c r="H131" i="1" l="1"/>
  <c r="E132" i="1"/>
  <c r="G132" i="1" s="1"/>
  <c r="T132" i="1"/>
  <c r="Q132" i="1"/>
  <c r="R132" i="1"/>
  <c r="V132" i="1" s="1"/>
  <c r="Y132" i="1" s="1"/>
  <c r="K131" i="1"/>
  <c r="M131" i="1" s="1"/>
  <c r="N131" i="1" s="1"/>
  <c r="S135" i="1"/>
  <c r="F133" i="1"/>
  <c r="J133" i="1"/>
  <c r="X133" i="1"/>
  <c r="O133" i="1"/>
  <c r="P133" i="1"/>
  <c r="A134" i="1"/>
  <c r="C134" i="1"/>
  <c r="D134" i="1" s="1"/>
  <c r="I133" i="1"/>
  <c r="H132" i="1" l="1"/>
  <c r="K132" i="1"/>
  <c r="M132" i="1" s="1"/>
  <c r="N132" i="1" s="1"/>
  <c r="U132" i="1" s="1"/>
  <c r="B132" i="1" s="1"/>
  <c r="T133" i="1"/>
  <c r="U131" i="1"/>
  <c r="B131" i="1" s="1"/>
  <c r="E133" i="1"/>
  <c r="G133" i="1" s="1"/>
  <c r="R133" i="1"/>
  <c r="V133" i="1" s="1"/>
  <c r="Y133" i="1" s="1"/>
  <c r="Q133" i="1"/>
  <c r="F134" i="1"/>
  <c r="C135" i="1"/>
  <c r="D135" i="1" s="1"/>
  <c r="A135" i="1"/>
  <c r="P134" i="1"/>
  <c r="I134" i="1"/>
  <c r="O134" i="1"/>
  <c r="X134" i="1"/>
  <c r="J134" i="1"/>
  <c r="S136" i="1"/>
  <c r="L133" i="1" l="1"/>
  <c r="L134" i="1" s="1"/>
  <c r="L135" i="1" s="1"/>
  <c r="T134" i="1"/>
  <c r="K133" i="1"/>
  <c r="S137" i="1"/>
  <c r="Q134" i="1"/>
  <c r="R134" i="1"/>
  <c r="V134" i="1" s="1"/>
  <c r="Y134" i="1" s="1"/>
  <c r="E134" i="1"/>
  <c r="G134" i="1" s="1"/>
  <c r="F135" i="1"/>
  <c r="I135" i="1"/>
  <c r="P135" i="1"/>
  <c r="J135" i="1"/>
  <c r="A136" i="1"/>
  <c r="O135" i="1"/>
  <c r="X135" i="1"/>
  <c r="C136" i="1"/>
  <c r="D136" i="1" s="1"/>
  <c r="H133" i="1"/>
  <c r="M133" i="1" l="1"/>
  <c r="N133" i="1" s="1"/>
  <c r="U133" i="1" s="1"/>
  <c r="B133" i="1" s="1"/>
  <c r="T135" i="1"/>
  <c r="K134" i="1"/>
  <c r="M134" i="1" s="1"/>
  <c r="N134" i="1" s="1"/>
  <c r="U134" i="1" s="1"/>
  <c r="B134" i="1" s="1"/>
  <c r="F136" i="1"/>
  <c r="L136" i="1"/>
  <c r="P136" i="1"/>
  <c r="I136" i="1"/>
  <c r="O136" i="1"/>
  <c r="J136" i="1"/>
  <c r="A137" i="1"/>
  <c r="X136" i="1"/>
  <c r="C137" i="1"/>
  <c r="D137" i="1" s="1"/>
  <c r="E135" i="1"/>
  <c r="G135" i="1" s="1"/>
  <c r="R135" i="1"/>
  <c r="V135" i="1" s="1"/>
  <c r="Y135" i="1" s="1"/>
  <c r="Q135" i="1"/>
  <c r="H134" i="1"/>
  <c r="S138" i="1"/>
  <c r="S139" i="1" l="1"/>
  <c r="T136" i="1"/>
  <c r="E136" i="1"/>
  <c r="G136" i="1" s="1"/>
  <c r="K135" i="1"/>
  <c r="M135" i="1" s="1"/>
  <c r="N135" i="1" s="1"/>
  <c r="H135" i="1"/>
  <c r="F137" i="1"/>
  <c r="L137" i="1"/>
  <c r="J137" i="1"/>
  <c r="A138" i="1"/>
  <c r="P137" i="1"/>
  <c r="I137" i="1"/>
  <c r="C138" i="1"/>
  <c r="D138" i="1" s="1"/>
  <c r="X137" i="1"/>
  <c r="O137" i="1"/>
  <c r="R136" i="1"/>
  <c r="V136" i="1" s="1"/>
  <c r="Y136" i="1" s="1"/>
  <c r="Q136" i="1"/>
  <c r="H136" i="1" l="1"/>
  <c r="K136" i="1"/>
  <c r="M136" i="1" s="1"/>
  <c r="N136" i="1" s="1"/>
  <c r="U136" i="1" s="1"/>
  <c r="B136" i="1" s="1"/>
  <c r="U135" i="1"/>
  <c r="B135" i="1" s="1"/>
  <c r="T137" i="1"/>
  <c r="E137" i="1"/>
  <c r="G137" i="1" s="1"/>
  <c r="S140" i="1"/>
  <c r="Q137" i="1"/>
  <c r="R137" i="1"/>
  <c r="V137" i="1" s="1"/>
  <c r="Y137" i="1" s="1"/>
  <c r="F138" i="1"/>
  <c r="L138" i="1"/>
  <c r="P138" i="1"/>
  <c r="X138" i="1"/>
  <c r="O138" i="1"/>
  <c r="A139" i="1"/>
  <c r="C139" i="1"/>
  <c r="D139" i="1" s="1"/>
  <c r="J138" i="1"/>
  <c r="I138" i="1"/>
  <c r="H137" i="1" l="1"/>
  <c r="K137" i="1"/>
  <c r="M137" i="1" s="1"/>
  <c r="N137" i="1" s="1"/>
  <c r="U137" i="1" s="1"/>
  <c r="B137" i="1" s="1"/>
  <c r="Q138" i="1"/>
  <c r="R138" i="1"/>
  <c r="V138" i="1" s="1"/>
  <c r="Y138" i="1" s="1"/>
  <c r="F139" i="1"/>
  <c r="L139" i="1"/>
  <c r="C140" i="1"/>
  <c r="D140" i="1" s="1"/>
  <c r="J139" i="1"/>
  <c r="X139" i="1"/>
  <c r="O139" i="1"/>
  <c r="I139" i="1"/>
  <c r="A140" i="1"/>
  <c r="P139" i="1"/>
  <c r="T138" i="1"/>
  <c r="E138" i="1"/>
  <c r="G138" i="1" s="1"/>
  <c r="S141" i="1"/>
  <c r="T139" i="1" l="1"/>
  <c r="K138" i="1"/>
  <c r="M138" i="1" s="1"/>
  <c r="N138" i="1" s="1"/>
  <c r="F140" i="1"/>
  <c r="L140" i="1"/>
  <c r="A141" i="1"/>
  <c r="P140" i="1"/>
  <c r="C141" i="1"/>
  <c r="D141" i="1" s="1"/>
  <c r="I140" i="1"/>
  <c r="J140" i="1"/>
  <c r="X140" i="1"/>
  <c r="O140" i="1"/>
  <c r="S142" i="1"/>
  <c r="H138" i="1"/>
  <c r="Q139" i="1"/>
  <c r="R139" i="1"/>
  <c r="V139" i="1" s="1"/>
  <c r="Y139" i="1" s="1"/>
  <c r="E139" i="1"/>
  <c r="G139" i="1" s="1"/>
  <c r="H139" i="1" l="1"/>
  <c r="K139" i="1"/>
  <c r="M139" i="1" s="1"/>
  <c r="N139" i="1" s="1"/>
  <c r="U139" i="1" s="1"/>
  <c r="B139" i="1" s="1"/>
  <c r="E140" i="1"/>
  <c r="G140" i="1" s="1"/>
  <c r="R140" i="1"/>
  <c r="V140" i="1" s="1"/>
  <c r="Y140" i="1" s="1"/>
  <c r="Q140" i="1"/>
  <c r="U138" i="1"/>
  <c r="B138" i="1" s="1"/>
  <c r="S143" i="1"/>
  <c r="F141" i="1"/>
  <c r="L141" i="1"/>
  <c r="J141" i="1"/>
  <c r="I141" i="1"/>
  <c r="C142" i="1"/>
  <c r="D142" i="1" s="1"/>
  <c r="O141" i="1"/>
  <c r="A142" i="1"/>
  <c r="P141" i="1"/>
  <c r="X141" i="1"/>
  <c r="T140" i="1"/>
  <c r="K140" i="1" l="1"/>
  <c r="M140" i="1" s="1"/>
  <c r="N140" i="1" s="1"/>
  <c r="U140" i="1" s="1"/>
  <c r="B140" i="1" s="1"/>
  <c r="H140" i="1"/>
  <c r="R141" i="1"/>
  <c r="V141" i="1" s="1"/>
  <c r="Y141" i="1" s="1"/>
  <c r="Q141" i="1"/>
  <c r="T141" i="1"/>
  <c r="S144" i="1"/>
  <c r="F142" i="1"/>
  <c r="L142" i="1"/>
  <c r="C143" i="1"/>
  <c r="D143" i="1" s="1"/>
  <c r="X142" i="1"/>
  <c r="P142" i="1"/>
  <c r="I142" i="1"/>
  <c r="A143" i="1"/>
  <c r="J142" i="1"/>
  <c r="O142" i="1"/>
  <c r="E141" i="1"/>
  <c r="G141" i="1" s="1"/>
  <c r="H141" i="1" l="1"/>
  <c r="K141" i="1"/>
  <c r="M141" i="1" s="1"/>
  <c r="N141" i="1" s="1"/>
  <c r="U141" i="1" s="1"/>
  <c r="B141" i="1" s="1"/>
  <c r="E142" i="1"/>
  <c r="G142" i="1" s="1"/>
  <c r="S145" i="1"/>
  <c r="Q142" i="1"/>
  <c r="R142" i="1"/>
  <c r="V142" i="1" s="1"/>
  <c r="Y142" i="1" s="1"/>
  <c r="F143" i="1"/>
  <c r="L143" i="1"/>
  <c r="P143" i="1"/>
  <c r="J143" i="1"/>
  <c r="A144" i="1"/>
  <c r="O143" i="1"/>
  <c r="I143" i="1"/>
  <c r="X143" i="1"/>
  <c r="C144" i="1"/>
  <c r="D144" i="1" s="1"/>
  <c r="T142" i="1"/>
  <c r="K142" i="1" l="1"/>
  <c r="M142" i="1" s="1"/>
  <c r="N142" i="1" s="1"/>
  <c r="U142" i="1" s="1"/>
  <c r="B142" i="1" s="1"/>
  <c r="H142" i="1"/>
  <c r="S146" i="1"/>
  <c r="F144" i="1"/>
  <c r="L144" i="1"/>
  <c r="J144" i="1"/>
  <c r="C145" i="1"/>
  <c r="D145" i="1" s="1"/>
  <c r="X144" i="1"/>
  <c r="O144" i="1"/>
  <c r="I144" i="1"/>
  <c r="P144" i="1"/>
  <c r="A145" i="1"/>
  <c r="E143" i="1"/>
  <c r="G143" i="1" s="1"/>
  <c r="T143" i="1"/>
  <c r="R143" i="1"/>
  <c r="V143" i="1" s="1"/>
  <c r="Y143" i="1" s="1"/>
  <c r="Q143" i="1"/>
  <c r="T144" i="1" l="1"/>
  <c r="H143" i="1"/>
  <c r="K143" i="1"/>
  <c r="M143" i="1" s="1"/>
  <c r="N143" i="1" s="1"/>
  <c r="U143" i="1" s="1"/>
  <c r="F145" i="1"/>
  <c r="L145" i="1"/>
  <c r="J145" i="1"/>
  <c r="I145" i="1"/>
  <c r="P145" i="1"/>
  <c r="C146" i="1"/>
  <c r="D146" i="1" s="1"/>
  <c r="A146" i="1"/>
  <c r="O145" i="1"/>
  <c r="X145" i="1"/>
  <c r="E144" i="1"/>
  <c r="G144" i="1" s="1"/>
  <c r="Q144" i="1"/>
  <c r="R144" i="1"/>
  <c r="V144" i="1" s="1"/>
  <c r="Y144" i="1" s="1"/>
  <c r="S147" i="1"/>
  <c r="T145" i="1" l="1"/>
  <c r="B143" i="1"/>
  <c r="H144" i="1"/>
  <c r="K144" i="1"/>
  <c r="M144" i="1" s="1"/>
  <c r="N144" i="1" s="1"/>
  <c r="U144" i="1" s="1"/>
  <c r="B144" i="1" s="1"/>
  <c r="F146" i="1"/>
  <c r="L146" i="1"/>
  <c r="C147" i="1"/>
  <c r="D147" i="1" s="1"/>
  <c r="J146" i="1"/>
  <c r="O146" i="1"/>
  <c r="I146" i="1"/>
  <c r="A147" i="1"/>
  <c r="P146" i="1"/>
  <c r="X146" i="1"/>
  <c r="S148" i="1"/>
  <c r="Q145" i="1"/>
  <c r="R145" i="1"/>
  <c r="V145" i="1" s="1"/>
  <c r="Y145" i="1" s="1"/>
  <c r="E145" i="1"/>
  <c r="G145" i="1" s="1"/>
  <c r="T146" i="1" l="1"/>
  <c r="K145" i="1"/>
  <c r="M145" i="1" s="1"/>
  <c r="N145" i="1" s="1"/>
  <c r="U145" i="1" s="1"/>
  <c r="B145" i="1" s="1"/>
  <c r="H145" i="1"/>
  <c r="E146" i="1"/>
  <c r="G146" i="1" s="1"/>
  <c r="R146" i="1"/>
  <c r="V146" i="1" s="1"/>
  <c r="Y146" i="1" s="1"/>
  <c r="Q146" i="1"/>
  <c r="S149" i="1"/>
  <c r="F147" i="1"/>
  <c r="L147" i="1"/>
  <c r="C148" i="1"/>
  <c r="D148" i="1" s="1"/>
  <c r="P147" i="1"/>
  <c r="X147" i="1"/>
  <c r="J147" i="1"/>
  <c r="I147" i="1"/>
  <c r="A148" i="1"/>
  <c r="O147" i="1"/>
  <c r="T147" i="1" l="1"/>
  <c r="H146" i="1"/>
  <c r="S150" i="1"/>
  <c r="E147" i="1"/>
  <c r="G147" i="1" s="1"/>
  <c r="K146" i="1"/>
  <c r="M146" i="1" s="1"/>
  <c r="N146" i="1" s="1"/>
  <c r="F148" i="1"/>
  <c r="L148" i="1"/>
  <c r="P148" i="1"/>
  <c r="A149" i="1"/>
  <c r="O148" i="1"/>
  <c r="I148" i="1"/>
  <c r="J148" i="1"/>
  <c r="X148" i="1"/>
  <c r="C149" i="1"/>
  <c r="D149" i="1" s="1"/>
  <c r="R147" i="1"/>
  <c r="V147" i="1" s="1"/>
  <c r="Y147" i="1" s="1"/>
  <c r="Q147" i="1"/>
  <c r="T148" i="1" l="1"/>
  <c r="E148" i="1"/>
  <c r="G148" i="1" s="1"/>
  <c r="U146" i="1"/>
  <c r="B146" i="1" s="1"/>
  <c r="F149" i="1"/>
  <c r="L149" i="1"/>
  <c r="P149" i="1"/>
  <c r="O149" i="1"/>
  <c r="X149" i="1"/>
  <c r="J149" i="1"/>
  <c r="I149" i="1"/>
  <c r="C150" i="1"/>
  <c r="D150" i="1" s="1"/>
  <c r="A150" i="1"/>
  <c r="Q148" i="1"/>
  <c r="R148" i="1"/>
  <c r="V148" i="1" s="1"/>
  <c r="Y148" i="1" s="1"/>
  <c r="H147" i="1"/>
  <c r="S151" i="1"/>
  <c r="K147" i="1"/>
  <c r="M147" i="1" s="1"/>
  <c r="N147" i="1" s="1"/>
  <c r="H148" i="1" l="1"/>
  <c r="K148" i="1"/>
  <c r="M148" i="1" s="1"/>
  <c r="N148" i="1" s="1"/>
  <c r="U148" i="1" s="1"/>
  <c r="B148" i="1" s="1"/>
  <c r="S152" i="1"/>
  <c r="F150" i="1"/>
  <c r="L150" i="1"/>
  <c r="C151" i="1"/>
  <c r="D151" i="1" s="1"/>
  <c r="X150" i="1"/>
  <c r="P150" i="1"/>
  <c r="A151" i="1"/>
  <c r="J150" i="1"/>
  <c r="I150" i="1"/>
  <c r="O150" i="1"/>
  <c r="E149" i="1"/>
  <c r="G149" i="1" s="1"/>
  <c r="U147" i="1"/>
  <c r="B147" i="1" s="1"/>
  <c r="T149" i="1"/>
  <c r="Q149" i="1"/>
  <c r="R149" i="1"/>
  <c r="V149" i="1" s="1"/>
  <c r="Y149" i="1" s="1"/>
  <c r="T150" i="1" l="1"/>
  <c r="F151" i="1"/>
  <c r="L151" i="1"/>
  <c r="P151" i="1"/>
  <c r="J151" i="1"/>
  <c r="O151" i="1"/>
  <c r="X151" i="1"/>
  <c r="I151" i="1"/>
  <c r="A152" i="1"/>
  <c r="C152" i="1"/>
  <c r="D152" i="1" s="1"/>
  <c r="Q150" i="1"/>
  <c r="R150" i="1"/>
  <c r="V150" i="1" s="1"/>
  <c r="Y150" i="1" s="1"/>
  <c r="E150" i="1"/>
  <c r="G150" i="1" s="1"/>
  <c r="K149" i="1"/>
  <c r="M149" i="1" s="1"/>
  <c r="N149" i="1" s="1"/>
  <c r="H149" i="1"/>
  <c r="S153" i="1"/>
  <c r="F152" i="1" l="1"/>
  <c r="L152" i="1"/>
  <c r="C153" i="1"/>
  <c r="D153" i="1" s="1"/>
  <c r="A153" i="1"/>
  <c r="J152" i="1"/>
  <c r="I152" i="1"/>
  <c r="O152" i="1"/>
  <c r="X152" i="1"/>
  <c r="P152" i="1"/>
  <c r="S154" i="1"/>
  <c r="T151" i="1"/>
  <c r="Q151" i="1"/>
  <c r="R151" i="1"/>
  <c r="V151" i="1" s="1"/>
  <c r="Y151" i="1" s="1"/>
  <c r="H150" i="1"/>
  <c r="U149" i="1"/>
  <c r="B149" i="1" s="1"/>
  <c r="K150" i="1"/>
  <c r="M150" i="1" s="1"/>
  <c r="N150" i="1" s="1"/>
  <c r="E151" i="1"/>
  <c r="G151" i="1" s="1"/>
  <c r="T152" i="1" l="1"/>
  <c r="F153" i="1"/>
  <c r="L153" i="1"/>
  <c r="C154" i="1"/>
  <c r="D154" i="1" s="1"/>
  <c r="I153" i="1"/>
  <c r="P153" i="1"/>
  <c r="J153" i="1"/>
  <c r="A154" i="1"/>
  <c r="X153" i="1"/>
  <c r="O153" i="1"/>
  <c r="S155" i="1"/>
  <c r="H151" i="1"/>
  <c r="U150" i="1"/>
  <c r="B150" i="1" s="1"/>
  <c r="K151" i="1"/>
  <c r="M151" i="1" s="1"/>
  <c r="N151" i="1" s="1"/>
  <c r="R152" i="1"/>
  <c r="V152" i="1" s="1"/>
  <c r="Y152" i="1" s="1"/>
  <c r="Q152" i="1"/>
  <c r="E152" i="1"/>
  <c r="G152" i="1" s="1"/>
  <c r="T153" i="1" l="1"/>
  <c r="H152" i="1"/>
  <c r="U151" i="1"/>
  <c r="B151" i="1" s="1"/>
  <c r="F154" i="1"/>
  <c r="L154" i="1"/>
  <c r="O154" i="1"/>
  <c r="I154" i="1"/>
  <c r="J154" i="1"/>
  <c r="X154" i="1"/>
  <c r="P154" i="1"/>
  <c r="C155" i="1"/>
  <c r="D155" i="1" s="1"/>
  <c r="A155" i="1"/>
  <c r="S156" i="1"/>
  <c r="K152" i="1"/>
  <c r="M152" i="1" s="1"/>
  <c r="N152" i="1" s="1"/>
  <c r="Q153" i="1"/>
  <c r="R153" i="1"/>
  <c r="V153" i="1" s="1"/>
  <c r="Y153" i="1" s="1"/>
  <c r="E153" i="1"/>
  <c r="G153" i="1" s="1"/>
  <c r="K153" i="1" l="1"/>
  <c r="M153" i="1" s="1"/>
  <c r="N153" i="1" s="1"/>
  <c r="U153" i="1" s="1"/>
  <c r="B153" i="1" s="1"/>
  <c r="H153" i="1"/>
  <c r="U152" i="1"/>
  <c r="B152" i="1" s="1"/>
  <c r="E154" i="1"/>
  <c r="G154" i="1" s="1"/>
  <c r="T154" i="1"/>
  <c r="F155" i="1"/>
  <c r="L155" i="1"/>
  <c r="P155" i="1"/>
  <c r="X155" i="1"/>
  <c r="O155" i="1"/>
  <c r="I155" i="1"/>
  <c r="C156" i="1"/>
  <c r="D156" i="1" s="1"/>
  <c r="A156" i="1"/>
  <c r="J155" i="1"/>
  <c r="S157" i="1"/>
  <c r="R154" i="1"/>
  <c r="V154" i="1" s="1"/>
  <c r="Y154" i="1" s="1"/>
  <c r="Q154" i="1"/>
  <c r="H154" i="1" l="1"/>
  <c r="F156" i="1"/>
  <c r="L156" i="1"/>
  <c r="P156" i="1"/>
  <c r="X156" i="1"/>
  <c r="O156" i="1"/>
  <c r="A157" i="1"/>
  <c r="C157" i="1"/>
  <c r="D157" i="1" s="1"/>
  <c r="J156" i="1"/>
  <c r="I156" i="1"/>
  <c r="S158" i="1"/>
  <c r="R155" i="1"/>
  <c r="V155" i="1" s="1"/>
  <c r="Y155" i="1" s="1"/>
  <c r="Q155" i="1"/>
  <c r="T155" i="1"/>
  <c r="K154" i="1"/>
  <c r="M154" i="1" s="1"/>
  <c r="N154" i="1" s="1"/>
  <c r="E155" i="1"/>
  <c r="G155" i="1" s="1"/>
  <c r="K155" i="1" l="1"/>
  <c r="M155" i="1" s="1"/>
  <c r="N155" i="1" s="1"/>
  <c r="U155" i="1" s="1"/>
  <c r="B155" i="1" s="1"/>
  <c r="Q156" i="1"/>
  <c r="R156" i="1"/>
  <c r="V156" i="1" s="1"/>
  <c r="Y156" i="1" s="1"/>
  <c r="H155" i="1"/>
  <c r="S159" i="1"/>
  <c r="F157" i="1"/>
  <c r="L157" i="1"/>
  <c r="P157" i="1"/>
  <c r="O157" i="1"/>
  <c r="J157" i="1"/>
  <c r="A158" i="1"/>
  <c r="I157" i="1"/>
  <c r="C158" i="1"/>
  <c r="D158" i="1" s="1"/>
  <c r="X157" i="1"/>
  <c r="U154" i="1"/>
  <c r="B154" i="1" s="1"/>
  <c r="T156" i="1"/>
  <c r="E156" i="1"/>
  <c r="G156" i="1" s="1"/>
  <c r="H156" i="1" l="1"/>
  <c r="T157" i="1"/>
  <c r="S160" i="1"/>
  <c r="R157" i="1"/>
  <c r="V157" i="1" s="1"/>
  <c r="Y157" i="1" s="1"/>
  <c r="Q157" i="1"/>
  <c r="K156" i="1"/>
  <c r="M156" i="1" s="1"/>
  <c r="N156" i="1" s="1"/>
  <c r="F158" i="1"/>
  <c r="L158" i="1"/>
  <c r="J158" i="1"/>
  <c r="P158" i="1"/>
  <c r="X158" i="1"/>
  <c r="O158" i="1"/>
  <c r="A159" i="1"/>
  <c r="C159" i="1"/>
  <c r="D159" i="1" s="1"/>
  <c r="I158" i="1"/>
  <c r="E157" i="1"/>
  <c r="G157" i="1" s="1"/>
  <c r="T158" i="1" l="1"/>
  <c r="E158" i="1"/>
  <c r="G158" i="1" s="1"/>
  <c r="K157" i="1"/>
  <c r="M157" i="1" s="1"/>
  <c r="N157" i="1" s="1"/>
  <c r="U156" i="1"/>
  <c r="B156" i="1" s="1"/>
  <c r="Q158" i="1"/>
  <c r="R158" i="1"/>
  <c r="V158" i="1" s="1"/>
  <c r="Y158" i="1" s="1"/>
  <c r="H157" i="1"/>
  <c r="F159" i="1"/>
  <c r="L159" i="1"/>
  <c r="C160" i="1"/>
  <c r="D160" i="1" s="1"/>
  <c r="X159" i="1"/>
  <c r="J159" i="1"/>
  <c r="A160" i="1"/>
  <c r="P159" i="1"/>
  <c r="I159" i="1"/>
  <c r="O159" i="1"/>
  <c r="S161" i="1"/>
  <c r="T159" i="1" l="1"/>
  <c r="H158" i="1"/>
  <c r="U157" i="1"/>
  <c r="B157" i="1" s="1"/>
  <c r="E159" i="1"/>
  <c r="G159" i="1" s="1"/>
  <c r="K158" i="1"/>
  <c r="M158" i="1" s="1"/>
  <c r="N158" i="1" s="1"/>
  <c r="F160" i="1"/>
  <c r="L160" i="1"/>
  <c r="C161" i="1"/>
  <c r="D161" i="1" s="1"/>
  <c r="J160" i="1"/>
  <c r="A161" i="1"/>
  <c r="P160" i="1"/>
  <c r="I160" i="1"/>
  <c r="O160" i="1"/>
  <c r="X160" i="1"/>
  <c r="S162" i="1"/>
  <c r="Q159" i="1"/>
  <c r="R159" i="1"/>
  <c r="V159" i="1" s="1"/>
  <c r="Y159" i="1" s="1"/>
  <c r="H159" i="1" l="1"/>
  <c r="Q160" i="1"/>
  <c r="R160" i="1"/>
  <c r="V160" i="1" s="1"/>
  <c r="Y160" i="1" s="1"/>
  <c r="F161" i="1"/>
  <c r="L161" i="1"/>
  <c r="A162" i="1"/>
  <c r="P161" i="1"/>
  <c r="J161" i="1"/>
  <c r="O161" i="1"/>
  <c r="I161" i="1"/>
  <c r="C162" i="1"/>
  <c r="D162" i="1" s="1"/>
  <c r="X161" i="1"/>
  <c r="E160" i="1"/>
  <c r="G160" i="1" s="1"/>
  <c r="U158" i="1"/>
  <c r="B158" i="1" s="1"/>
  <c r="S163" i="1"/>
  <c r="T160" i="1"/>
  <c r="K159" i="1"/>
  <c r="M159" i="1" s="1"/>
  <c r="N159" i="1" s="1"/>
  <c r="E161" i="1" l="1"/>
  <c r="G161" i="1" s="1"/>
  <c r="S164" i="1"/>
  <c r="K160" i="1"/>
  <c r="M160" i="1" s="1"/>
  <c r="N160" i="1" s="1"/>
  <c r="Q161" i="1"/>
  <c r="R161" i="1"/>
  <c r="V161" i="1" s="1"/>
  <c r="Y161" i="1" s="1"/>
  <c r="U159" i="1"/>
  <c r="B159" i="1" s="1"/>
  <c r="H160" i="1"/>
  <c r="T161" i="1"/>
  <c r="F162" i="1"/>
  <c r="L162" i="1"/>
  <c r="O162" i="1"/>
  <c r="I162" i="1"/>
  <c r="C163" i="1"/>
  <c r="D163" i="1" s="1"/>
  <c r="J162" i="1"/>
  <c r="X162" i="1"/>
  <c r="P162" i="1"/>
  <c r="A163" i="1"/>
  <c r="H161" i="1" l="1"/>
  <c r="K161" i="1"/>
  <c r="M161" i="1" s="1"/>
  <c r="N161" i="1" s="1"/>
  <c r="U161" i="1" s="1"/>
  <c r="B161" i="1" s="1"/>
  <c r="S165" i="1"/>
  <c r="F163" i="1"/>
  <c r="L163" i="1"/>
  <c r="P163" i="1"/>
  <c r="J163" i="1"/>
  <c r="X163" i="1"/>
  <c r="O163" i="1"/>
  <c r="A164" i="1"/>
  <c r="C164" i="1"/>
  <c r="D164" i="1" s="1"/>
  <c r="I163" i="1"/>
  <c r="E162" i="1"/>
  <c r="G162" i="1" s="1"/>
  <c r="U160" i="1"/>
  <c r="B160" i="1" s="1"/>
  <c r="R162" i="1"/>
  <c r="V162" i="1" s="1"/>
  <c r="Y162" i="1" s="1"/>
  <c r="Q162" i="1"/>
  <c r="T162" i="1"/>
  <c r="T163" i="1" l="1"/>
  <c r="H162" i="1"/>
  <c r="K162" i="1"/>
  <c r="M162" i="1" s="1"/>
  <c r="N162" i="1" s="1"/>
  <c r="U162" i="1" s="1"/>
  <c r="B162" i="1" s="1"/>
  <c r="E163" i="1"/>
  <c r="G163" i="1" s="1"/>
  <c r="F164" i="1"/>
  <c r="O164" i="1"/>
  <c r="J164" i="1"/>
  <c r="C165" i="1"/>
  <c r="D165" i="1" s="1"/>
  <c r="A165" i="1"/>
  <c r="X164" i="1"/>
  <c r="P164" i="1"/>
  <c r="I164" i="1"/>
  <c r="Q163" i="1"/>
  <c r="S166" i="1"/>
  <c r="T164" i="1" l="1"/>
  <c r="F165" i="1"/>
  <c r="P165" i="1"/>
  <c r="I165" i="1"/>
  <c r="O165" i="1"/>
  <c r="C166" i="1"/>
  <c r="D166" i="1" s="1"/>
  <c r="X165" i="1"/>
  <c r="J165" i="1"/>
  <c r="A166" i="1"/>
  <c r="E164" i="1"/>
  <c r="G164" i="1" s="1"/>
  <c r="K163" i="1"/>
  <c r="M163" i="1" s="1"/>
  <c r="S167" i="1"/>
  <c r="Q164" i="1"/>
  <c r="R164" i="1"/>
  <c r="V164" i="1" s="1"/>
  <c r="Y164" i="1" s="1"/>
  <c r="H163" i="1"/>
  <c r="H164" i="1" l="1"/>
  <c r="K164" i="1"/>
  <c r="S168" i="1"/>
  <c r="T165" i="1"/>
  <c r="Q165" i="1"/>
  <c r="R165" i="1"/>
  <c r="V165" i="1" s="1"/>
  <c r="Y165" i="1" s="1"/>
  <c r="N163" i="1"/>
  <c r="L164" i="1"/>
  <c r="L165" i="1" s="1"/>
  <c r="L166" i="1" s="1"/>
  <c r="F166" i="1"/>
  <c r="C167" i="1"/>
  <c r="D167" i="1" s="1"/>
  <c r="I166" i="1"/>
  <c r="J166" i="1"/>
  <c r="P166" i="1"/>
  <c r="X166" i="1"/>
  <c r="O166" i="1"/>
  <c r="A167" i="1"/>
  <c r="E165" i="1"/>
  <c r="G165" i="1" s="1"/>
  <c r="T166" i="1" l="1"/>
  <c r="H165" i="1"/>
  <c r="K165" i="1"/>
  <c r="M165" i="1" s="1"/>
  <c r="N165" i="1" s="1"/>
  <c r="U165" i="1" s="1"/>
  <c r="U163" i="1"/>
  <c r="B163" i="1" s="1"/>
  <c r="R163" i="1"/>
  <c r="M164" i="1"/>
  <c r="N164" i="1" s="1"/>
  <c r="Q166" i="1"/>
  <c r="R166" i="1"/>
  <c r="V166" i="1" s="1"/>
  <c r="Y166" i="1" s="1"/>
  <c r="F167" i="1"/>
  <c r="L167" i="1"/>
  <c r="O167" i="1"/>
  <c r="I167" i="1"/>
  <c r="C168" i="1"/>
  <c r="D168" i="1" s="1"/>
  <c r="J167" i="1"/>
  <c r="X167" i="1"/>
  <c r="P167" i="1"/>
  <c r="A168" i="1"/>
  <c r="E166" i="1"/>
  <c r="G166" i="1" s="1"/>
  <c r="S169" i="1"/>
  <c r="V163" i="1" l="1"/>
  <c r="Y163" i="1" s="1"/>
  <c r="B165" i="1"/>
  <c r="H166" i="1"/>
  <c r="K166" i="1"/>
  <c r="M166" i="1" s="1"/>
  <c r="N166" i="1" s="1"/>
  <c r="U166" i="1" s="1"/>
  <c r="B166" i="1" s="1"/>
  <c r="S170" i="1"/>
  <c r="F168" i="1"/>
  <c r="L168" i="1"/>
  <c r="C169" i="1"/>
  <c r="D169" i="1" s="1"/>
  <c r="I168" i="1"/>
  <c r="P168" i="1"/>
  <c r="O168" i="1"/>
  <c r="J168" i="1"/>
  <c r="A169" i="1"/>
  <c r="X168" i="1"/>
  <c r="E167" i="1"/>
  <c r="G167" i="1" s="1"/>
  <c r="Q167" i="1"/>
  <c r="R167" i="1"/>
  <c r="V167" i="1" s="1"/>
  <c r="Y167" i="1" s="1"/>
  <c r="T167" i="1"/>
  <c r="U164" i="1"/>
  <c r="B164" i="1" s="1"/>
  <c r="T168" i="1" l="1"/>
  <c r="K167" i="1"/>
  <c r="M167" i="1" s="1"/>
  <c r="N167" i="1" s="1"/>
  <c r="U167" i="1" s="1"/>
  <c r="B167" i="1" s="1"/>
  <c r="H167" i="1"/>
  <c r="Q168" i="1"/>
  <c r="R168" i="1"/>
  <c r="V168" i="1" s="1"/>
  <c r="Y168" i="1" s="1"/>
  <c r="E168" i="1"/>
  <c r="G168" i="1" s="1"/>
  <c r="F169" i="1"/>
  <c r="L169" i="1"/>
  <c r="J169" i="1"/>
  <c r="X169" i="1"/>
  <c r="C170" i="1"/>
  <c r="D170" i="1" s="1"/>
  <c r="A170" i="1"/>
  <c r="P169" i="1"/>
  <c r="I169" i="1"/>
  <c r="O169" i="1"/>
  <c r="S171" i="1"/>
  <c r="T169" i="1" l="1"/>
  <c r="H168" i="1"/>
  <c r="E169" i="1"/>
  <c r="G169" i="1" s="1"/>
  <c r="S172" i="1"/>
  <c r="Q169" i="1"/>
  <c r="R169" i="1"/>
  <c r="V169" i="1" s="1"/>
  <c r="Y169" i="1" s="1"/>
  <c r="K168" i="1"/>
  <c r="M168" i="1" s="1"/>
  <c r="N168" i="1" s="1"/>
  <c r="F170" i="1"/>
  <c r="L170" i="1"/>
  <c r="C171" i="1"/>
  <c r="D171" i="1" s="1"/>
  <c r="I170" i="1"/>
  <c r="J170" i="1"/>
  <c r="P170" i="1"/>
  <c r="X170" i="1"/>
  <c r="O170" i="1"/>
  <c r="A171" i="1"/>
  <c r="H169" i="1" l="1"/>
  <c r="K169" i="1"/>
  <c r="M169" i="1" s="1"/>
  <c r="N169" i="1" s="1"/>
  <c r="U169" i="1" s="1"/>
  <c r="B169" i="1" s="1"/>
  <c r="T170" i="1"/>
  <c r="Q170" i="1"/>
  <c r="R170" i="1"/>
  <c r="V170" i="1" s="1"/>
  <c r="Y170" i="1" s="1"/>
  <c r="F171" i="1"/>
  <c r="L171" i="1"/>
  <c r="C172" i="1"/>
  <c r="D172" i="1" s="1"/>
  <c r="X171" i="1"/>
  <c r="A172" i="1"/>
  <c r="P171" i="1"/>
  <c r="J171" i="1"/>
  <c r="I171" i="1"/>
  <c r="O171" i="1"/>
  <c r="E170" i="1"/>
  <c r="G170" i="1" s="1"/>
  <c r="U168" i="1"/>
  <c r="B168" i="1" s="1"/>
  <c r="S173" i="1"/>
  <c r="K170" i="1" l="1"/>
  <c r="M170" i="1" s="1"/>
  <c r="N170" i="1" s="1"/>
  <c r="U170" i="1" s="1"/>
  <c r="B170" i="1" s="1"/>
  <c r="Q171" i="1"/>
  <c r="R171" i="1"/>
  <c r="V171" i="1" s="1"/>
  <c r="Y171" i="1" s="1"/>
  <c r="F172" i="1"/>
  <c r="L172" i="1"/>
  <c r="C173" i="1"/>
  <c r="D173" i="1" s="1"/>
  <c r="P172" i="1"/>
  <c r="A173" i="1"/>
  <c r="X172" i="1"/>
  <c r="O172" i="1"/>
  <c r="I172" i="1"/>
  <c r="J172" i="1"/>
  <c r="E171" i="1"/>
  <c r="G171" i="1" s="1"/>
  <c r="S174" i="1"/>
  <c r="H170" i="1"/>
  <c r="T171" i="1"/>
  <c r="K171" i="1" l="1"/>
  <c r="M171" i="1" s="1"/>
  <c r="N171" i="1" s="1"/>
  <c r="U171" i="1" s="1"/>
  <c r="B171" i="1" s="1"/>
  <c r="S175" i="1"/>
  <c r="F173" i="1"/>
  <c r="L173" i="1"/>
  <c r="P173" i="1"/>
  <c r="I173" i="1"/>
  <c r="O173" i="1"/>
  <c r="J173" i="1"/>
  <c r="X173" i="1"/>
  <c r="C174" i="1"/>
  <c r="D174" i="1" s="1"/>
  <c r="A174" i="1"/>
  <c r="E172" i="1"/>
  <c r="G172" i="1" s="1"/>
  <c r="H171" i="1"/>
  <c r="T172" i="1"/>
  <c r="R172" i="1"/>
  <c r="V172" i="1" s="1"/>
  <c r="Y172" i="1" s="1"/>
  <c r="Q172" i="1"/>
  <c r="H172" i="1" l="1"/>
  <c r="K172" i="1"/>
  <c r="M172" i="1" s="1"/>
  <c r="N172" i="1" s="1"/>
  <c r="U172" i="1" s="1"/>
  <c r="B172" i="1" s="1"/>
  <c r="Q173" i="1"/>
  <c r="R173" i="1"/>
  <c r="V173" i="1" s="1"/>
  <c r="Y173" i="1" s="1"/>
  <c r="F174" i="1"/>
  <c r="L174" i="1"/>
  <c r="J174" i="1"/>
  <c r="X174" i="1"/>
  <c r="P174" i="1"/>
  <c r="A175" i="1"/>
  <c r="O174" i="1"/>
  <c r="I174" i="1"/>
  <c r="C175" i="1"/>
  <c r="D175" i="1" s="1"/>
  <c r="E173" i="1"/>
  <c r="G173" i="1" s="1"/>
  <c r="T173" i="1"/>
  <c r="S176" i="1"/>
  <c r="T174" i="1" l="1"/>
  <c r="H173" i="1"/>
  <c r="K173" i="1"/>
  <c r="M173" i="1" s="1"/>
  <c r="N173" i="1" s="1"/>
  <c r="U173" i="1" s="1"/>
  <c r="B173" i="1" s="1"/>
  <c r="S177" i="1"/>
  <c r="F175" i="1"/>
  <c r="L175" i="1"/>
  <c r="J175" i="1"/>
  <c r="A176" i="1"/>
  <c r="P175" i="1"/>
  <c r="I175" i="1"/>
  <c r="O175" i="1"/>
  <c r="C176" i="1"/>
  <c r="D176" i="1" s="1"/>
  <c r="X175" i="1"/>
  <c r="R174" i="1"/>
  <c r="V174" i="1" s="1"/>
  <c r="Y174" i="1" s="1"/>
  <c r="Q174" i="1"/>
  <c r="E174" i="1"/>
  <c r="G174" i="1" s="1"/>
  <c r="T175" i="1" l="1"/>
  <c r="K174" i="1"/>
  <c r="M174" i="1" s="1"/>
  <c r="N174" i="1" s="1"/>
  <c r="U174" i="1" s="1"/>
  <c r="B174" i="1" s="1"/>
  <c r="H174" i="1"/>
  <c r="F176" i="1"/>
  <c r="L176" i="1"/>
  <c r="C177" i="1"/>
  <c r="D177" i="1" s="1"/>
  <c r="X176" i="1"/>
  <c r="P176" i="1"/>
  <c r="A177" i="1"/>
  <c r="J176" i="1"/>
  <c r="O176" i="1"/>
  <c r="I176" i="1"/>
  <c r="S178" i="1"/>
  <c r="Q175" i="1"/>
  <c r="R175" i="1"/>
  <c r="V175" i="1" s="1"/>
  <c r="Y175" i="1" s="1"/>
  <c r="E175" i="1"/>
  <c r="G175" i="1" s="1"/>
  <c r="H175" i="1" l="1"/>
  <c r="K175" i="1"/>
  <c r="M175" i="1" s="1"/>
  <c r="N175" i="1" s="1"/>
  <c r="U175" i="1" s="1"/>
  <c r="B175" i="1" s="1"/>
  <c r="S179" i="1"/>
  <c r="F177" i="1"/>
  <c r="L177" i="1"/>
  <c r="O177" i="1"/>
  <c r="I177" i="1"/>
  <c r="J177" i="1"/>
  <c r="C178" i="1"/>
  <c r="D178" i="1" s="1"/>
  <c r="X177" i="1"/>
  <c r="P177" i="1"/>
  <c r="A178" i="1"/>
  <c r="T176" i="1"/>
  <c r="Q176" i="1"/>
  <c r="R176" i="1"/>
  <c r="V176" i="1" s="1"/>
  <c r="Y176" i="1" s="1"/>
  <c r="E176" i="1"/>
  <c r="G176" i="1" s="1"/>
  <c r="F178" i="1" l="1"/>
  <c r="L178" i="1"/>
  <c r="O178" i="1"/>
  <c r="I178" i="1"/>
  <c r="C179" i="1"/>
  <c r="D179" i="1" s="1"/>
  <c r="J178" i="1"/>
  <c r="A179" i="1"/>
  <c r="P178" i="1"/>
  <c r="X178" i="1"/>
  <c r="E177" i="1"/>
  <c r="G177" i="1" s="1"/>
  <c r="Q177" i="1"/>
  <c r="R177" i="1"/>
  <c r="V177" i="1" s="1"/>
  <c r="Y177" i="1" s="1"/>
  <c r="T177" i="1"/>
  <c r="H176" i="1"/>
  <c r="S180" i="1"/>
  <c r="K176" i="1"/>
  <c r="M176" i="1" s="1"/>
  <c r="N176" i="1" s="1"/>
  <c r="T178" i="1" l="1"/>
  <c r="H177" i="1"/>
  <c r="K177" i="1"/>
  <c r="M177" i="1" s="1"/>
  <c r="N177" i="1" s="1"/>
  <c r="F179" i="1"/>
  <c r="L179" i="1"/>
  <c r="O179" i="1"/>
  <c r="X179" i="1"/>
  <c r="C180" i="1"/>
  <c r="D180" i="1" s="1"/>
  <c r="A180" i="1"/>
  <c r="J179" i="1"/>
  <c r="I179" i="1"/>
  <c r="P179" i="1"/>
  <c r="Q178" i="1"/>
  <c r="R178" i="1"/>
  <c r="V178" i="1" s="1"/>
  <c r="Y178" i="1" s="1"/>
  <c r="U176" i="1"/>
  <c r="B176" i="1" s="1"/>
  <c r="S181" i="1"/>
  <c r="E178" i="1"/>
  <c r="G178" i="1" s="1"/>
  <c r="T179" i="1" l="1"/>
  <c r="K178" i="1"/>
  <c r="M178" i="1" s="1"/>
  <c r="N178" i="1" s="1"/>
  <c r="U178" i="1" s="1"/>
  <c r="B178" i="1" s="1"/>
  <c r="S182" i="1"/>
  <c r="H178" i="1"/>
  <c r="F180" i="1"/>
  <c r="L180" i="1"/>
  <c r="J180" i="1"/>
  <c r="I180" i="1"/>
  <c r="A181" i="1"/>
  <c r="P180" i="1"/>
  <c r="O180" i="1"/>
  <c r="C181" i="1"/>
  <c r="D181" i="1" s="1"/>
  <c r="X180" i="1"/>
  <c r="R179" i="1"/>
  <c r="V179" i="1" s="1"/>
  <c r="Y179" i="1" s="1"/>
  <c r="Q179" i="1"/>
  <c r="E179" i="1"/>
  <c r="G179" i="1" s="1"/>
  <c r="U177" i="1"/>
  <c r="B177" i="1" s="1"/>
  <c r="H179" i="1" l="1"/>
  <c r="K179" i="1"/>
  <c r="M179" i="1" s="1"/>
  <c r="N179" i="1" s="1"/>
  <c r="U179" i="1" s="1"/>
  <c r="B179" i="1" s="1"/>
  <c r="Q180" i="1"/>
  <c r="R180" i="1"/>
  <c r="V180" i="1" s="1"/>
  <c r="Y180" i="1" s="1"/>
  <c r="F181" i="1"/>
  <c r="L181" i="1"/>
  <c r="C182" i="1"/>
  <c r="D182" i="1" s="1"/>
  <c r="P181" i="1"/>
  <c r="X181" i="1"/>
  <c r="O181" i="1"/>
  <c r="A182" i="1"/>
  <c r="J181" i="1"/>
  <c r="I181" i="1"/>
  <c r="E180" i="1"/>
  <c r="G180" i="1" s="1"/>
  <c r="S183" i="1"/>
  <c r="T180" i="1"/>
  <c r="K180" i="1" l="1"/>
  <c r="M180" i="1" s="1"/>
  <c r="N180" i="1" s="1"/>
  <c r="U180" i="1" s="1"/>
  <c r="B180" i="1" s="1"/>
  <c r="H180" i="1"/>
  <c r="Q181" i="1"/>
  <c r="R181" i="1"/>
  <c r="V181" i="1" s="1"/>
  <c r="Y181" i="1" s="1"/>
  <c r="F182" i="1"/>
  <c r="L182" i="1"/>
  <c r="C183" i="1"/>
  <c r="D183" i="1" s="1"/>
  <c r="I182" i="1"/>
  <c r="J182" i="1"/>
  <c r="P182" i="1"/>
  <c r="X182" i="1"/>
  <c r="O182" i="1"/>
  <c r="A183" i="1"/>
  <c r="S184" i="1"/>
  <c r="T181" i="1"/>
  <c r="E181" i="1"/>
  <c r="G181" i="1" s="1"/>
  <c r="S185" i="1" l="1"/>
  <c r="Q182" i="1"/>
  <c r="R182" i="1"/>
  <c r="V182" i="1" s="1"/>
  <c r="Y182" i="1" s="1"/>
  <c r="K181" i="1"/>
  <c r="M181" i="1" s="1"/>
  <c r="N181" i="1" s="1"/>
  <c r="F183" i="1"/>
  <c r="L183" i="1"/>
  <c r="O183" i="1"/>
  <c r="I183" i="1"/>
  <c r="J183" i="1"/>
  <c r="C184" i="1"/>
  <c r="D184" i="1" s="1"/>
  <c r="X183" i="1"/>
  <c r="P183" i="1"/>
  <c r="A184" i="1"/>
  <c r="E182" i="1"/>
  <c r="G182" i="1" s="1"/>
  <c r="T182" i="1"/>
  <c r="H181" i="1"/>
  <c r="T183" i="1" l="1"/>
  <c r="K182" i="1"/>
  <c r="M182" i="1" s="1"/>
  <c r="N182" i="1" s="1"/>
  <c r="U182" i="1" s="1"/>
  <c r="B182" i="1" s="1"/>
  <c r="H182" i="1"/>
  <c r="F184" i="1"/>
  <c r="L184" i="1"/>
  <c r="P184" i="1"/>
  <c r="A185" i="1"/>
  <c r="O184" i="1"/>
  <c r="I184" i="1"/>
  <c r="C185" i="1"/>
  <c r="D185" i="1" s="1"/>
  <c r="J184" i="1"/>
  <c r="X184" i="1"/>
  <c r="E183" i="1"/>
  <c r="G183" i="1" s="1"/>
  <c r="S186" i="1"/>
  <c r="R183" i="1"/>
  <c r="V183" i="1" s="1"/>
  <c r="Y183" i="1" s="1"/>
  <c r="Q183" i="1"/>
  <c r="U181" i="1"/>
  <c r="B181" i="1" s="1"/>
  <c r="H183" i="1" l="1"/>
  <c r="T184" i="1"/>
  <c r="Q184" i="1"/>
  <c r="R184" i="1"/>
  <c r="V184" i="1" s="1"/>
  <c r="Y184" i="1" s="1"/>
  <c r="E184" i="1"/>
  <c r="G184" i="1" s="1"/>
  <c r="S187" i="1"/>
  <c r="K183" i="1"/>
  <c r="M183" i="1" s="1"/>
  <c r="N183" i="1" s="1"/>
  <c r="F185" i="1"/>
  <c r="L185" i="1"/>
  <c r="O185" i="1"/>
  <c r="X185" i="1"/>
  <c r="J185" i="1"/>
  <c r="A186" i="1"/>
  <c r="C186" i="1"/>
  <c r="D186" i="1" s="1"/>
  <c r="I185" i="1"/>
  <c r="P185" i="1"/>
  <c r="T185" i="1" l="1"/>
  <c r="F186" i="1"/>
  <c r="L186" i="1"/>
  <c r="O186" i="1"/>
  <c r="X186" i="1"/>
  <c r="C187" i="1"/>
  <c r="D187" i="1" s="1"/>
  <c r="A187" i="1"/>
  <c r="J186" i="1"/>
  <c r="I186" i="1"/>
  <c r="P186" i="1"/>
  <c r="S188" i="1"/>
  <c r="Q185" i="1"/>
  <c r="R185" i="1"/>
  <c r="V185" i="1" s="1"/>
  <c r="Y185" i="1" s="1"/>
  <c r="E185" i="1"/>
  <c r="G185" i="1" s="1"/>
  <c r="K184" i="1"/>
  <c r="M184" i="1" s="1"/>
  <c r="N184" i="1" s="1"/>
  <c r="U183" i="1"/>
  <c r="B183" i="1" s="1"/>
  <c r="H184" i="1"/>
  <c r="H185" i="1" l="1"/>
  <c r="K185" i="1"/>
  <c r="M185" i="1" s="1"/>
  <c r="N185" i="1" s="1"/>
  <c r="U185" i="1" s="1"/>
  <c r="B185" i="1" s="1"/>
  <c r="T186" i="1"/>
  <c r="U184" i="1"/>
  <c r="B184" i="1" s="1"/>
  <c r="S189" i="1"/>
  <c r="F187" i="1"/>
  <c r="L187" i="1"/>
  <c r="C188" i="1"/>
  <c r="D188" i="1" s="1"/>
  <c r="I187" i="1"/>
  <c r="P187" i="1"/>
  <c r="O187" i="1"/>
  <c r="J187" i="1"/>
  <c r="A188" i="1"/>
  <c r="X187" i="1"/>
  <c r="Q186" i="1"/>
  <c r="R186" i="1"/>
  <c r="V186" i="1" s="1"/>
  <c r="Y186" i="1" s="1"/>
  <c r="E186" i="1"/>
  <c r="G186" i="1" s="1"/>
  <c r="T187" i="1" l="1"/>
  <c r="H186" i="1"/>
  <c r="F188" i="1"/>
  <c r="L188" i="1"/>
  <c r="P188" i="1"/>
  <c r="X188" i="1"/>
  <c r="O188" i="1"/>
  <c r="I188" i="1"/>
  <c r="A189" i="1"/>
  <c r="C189" i="1"/>
  <c r="D189" i="1" s="1"/>
  <c r="J188" i="1"/>
  <c r="S190" i="1"/>
  <c r="K186" i="1"/>
  <c r="M186" i="1" s="1"/>
  <c r="N186" i="1" s="1"/>
  <c r="Q187" i="1"/>
  <c r="R187" i="1"/>
  <c r="V187" i="1" s="1"/>
  <c r="Y187" i="1" s="1"/>
  <c r="E187" i="1"/>
  <c r="G187" i="1" s="1"/>
  <c r="T188" i="1" l="1"/>
  <c r="F189" i="1"/>
  <c r="L189" i="1"/>
  <c r="C190" i="1"/>
  <c r="D190" i="1" s="1"/>
  <c r="X189" i="1"/>
  <c r="P189" i="1"/>
  <c r="A190" i="1"/>
  <c r="O189" i="1"/>
  <c r="I189" i="1"/>
  <c r="J189" i="1"/>
  <c r="Q188" i="1"/>
  <c r="R188" i="1"/>
  <c r="V188" i="1" s="1"/>
  <c r="Y188" i="1" s="1"/>
  <c r="K187" i="1"/>
  <c r="M187" i="1" s="1"/>
  <c r="N187" i="1" s="1"/>
  <c r="S191" i="1"/>
  <c r="H187" i="1"/>
  <c r="U186" i="1"/>
  <c r="B186" i="1" s="1"/>
  <c r="E188" i="1"/>
  <c r="G188" i="1" s="1"/>
  <c r="H188" i="1" l="1"/>
  <c r="K188" i="1"/>
  <c r="M188" i="1" s="1"/>
  <c r="N188" i="1" s="1"/>
  <c r="U188" i="1" s="1"/>
  <c r="F190" i="1"/>
  <c r="L190" i="1"/>
  <c r="P190" i="1"/>
  <c r="X190" i="1"/>
  <c r="O190" i="1"/>
  <c r="A191" i="1"/>
  <c r="C191" i="1"/>
  <c r="D191" i="1" s="1"/>
  <c r="I190" i="1"/>
  <c r="J190" i="1"/>
  <c r="S192" i="1"/>
  <c r="Q189" i="1"/>
  <c r="R189" i="1"/>
  <c r="V189" i="1" s="1"/>
  <c r="Y189" i="1" s="1"/>
  <c r="E189" i="1"/>
  <c r="G189" i="1" s="1"/>
  <c r="U187" i="1"/>
  <c r="B187" i="1" s="1"/>
  <c r="T189" i="1"/>
  <c r="B188" i="1" l="1"/>
  <c r="H189" i="1"/>
  <c r="K189" i="1"/>
  <c r="M189" i="1" s="1"/>
  <c r="N189" i="1" s="1"/>
  <c r="U189" i="1" s="1"/>
  <c r="B189" i="1" s="1"/>
  <c r="Q190" i="1"/>
  <c r="R190" i="1"/>
  <c r="V190" i="1" s="1"/>
  <c r="Y190" i="1" s="1"/>
  <c r="F191" i="1"/>
  <c r="L191" i="1"/>
  <c r="X191" i="1"/>
  <c r="O191" i="1"/>
  <c r="A192" i="1"/>
  <c r="C192" i="1"/>
  <c r="D192" i="1" s="1"/>
  <c r="I191" i="1"/>
  <c r="P191" i="1"/>
  <c r="J191" i="1"/>
  <c r="E190" i="1"/>
  <c r="G190" i="1" s="1"/>
  <c r="S193" i="1"/>
  <c r="T190" i="1"/>
  <c r="K190" i="1" l="1"/>
  <c r="M190" i="1" s="1"/>
  <c r="N190" i="1" s="1"/>
  <c r="U190" i="1" s="1"/>
  <c r="B190" i="1" s="1"/>
  <c r="F192" i="1"/>
  <c r="C193" i="1"/>
  <c r="D193" i="1" s="1"/>
  <c r="X192" i="1"/>
  <c r="P192" i="1"/>
  <c r="A193" i="1"/>
  <c r="J192" i="1"/>
  <c r="O192" i="1"/>
  <c r="I192" i="1"/>
  <c r="E191" i="1"/>
  <c r="G191" i="1" s="1"/>
  <c r="Q191" i="1"/>
  <c r="S194" i="1"/>
  <c r="H190" i="1"/>
  <c r="T191" i="1"/>
  <c r="H191" i="1" l="1"/>
  <c r="K191" i="1"/>
  <c r="M191" i="1" s="1"/>
  <c r="N191" i="1" s="1"/>
  <c r="R191" i="1" s="1"/>
  <c r="S195" i="1"/>
  <c r="F193" i="1"/>
  <c r="C194" i="1"/>
  <c r="D194" i="1" s="1"/>
  <c r="X193" i="1"/>
  <c r="A194" i="1"/>
  <c r="P193" i="1"/>
  <c r="J193" i="1"/>
  <c r="I193" i="1"/>
  <c r="O193" i="1"/>
  <c r="T192" i="1"/>
  <c r="Q192" i="1"/>
  <c r="R192" i="1"/>
  <c r="V192" i="1" s="1"/>
  <c r="Y192" i="1" s="1"/>
  <c r="E192" i="1"/>
  <c r="G192" i="1" s="1"/>
  <c r="L192" i="1" l="1"/>
  <c r="L193" i="1" s="1"/>
  <c r="L194" i="1" s="1"/>
  <c r="U191" i="1"/>
  <c r="V191" i="1" s="1"/>
  <c r="T193" i="1"/>
  <c r="R193" i="1"/>
  <c r="V193" i="1" s="1"/>
  <c r="Y193" i="1" s="1"/>
  <c r="Q193" i="1"/>
  <c r="F194" i="1"/>
  <c r="J194" i="1"/>
  <c r="X194" i="1"/>
  <c r="C195" i="1"/>
  <c r="D195" i="1" s="1"/>
  <c r="A195" i="1"/>
  <c r="P194" i="1"/>
  <c r="I194" i="1"/>
  <c r="O194" i="1"/>
  <c r="E193" i="1"/>
  <c r="G193" i="1" s="1"/>
  <c r="S196" i="1"/>
  <c r="H192" i="1"/>
  <c r="K192" i="1"/>
  <c r="M192" i="1" l="1"/>
  <c r="N192" i="1" s="1"/>
  <c r="U192" i="1" s="1"/>
  <c r="B192" i="1" s="1"/>
  <c r="B191" i="1"/>
  <c r="Y191" i="1" s="1"/>
  <c r="T194" i="1"/>
  <c r="K193" i="1"/>
  <c r="M193" i="1" s="1"/>
  <c r="N193" i="1" s="1"/>
  <c r="U193" i="1" s="1"/>
  <c r="B193" i="1" s="1"/>
  <c r="H193" i="1"/>
  <c r="E194" i="1"/>
  <c r="G194" i="1" s="1"/>
  <c r="Q194" i="1"/>
  <c r="R194" i="1"/>
  <c r="V194" i="1" s="1"/>
  <c r="Y194" i="1" s="1"/>
  <c r="S197" i="1"/>
  <c r="F195" i="1"/>
  <c r="L195" i="1"/>
  <c r="O195" i="1"/>
  <c r="I195" i="1"/>
  <c r="C196" i="1"/>
  <c r="D196" i="1" s="1"/>
  <c r="J195" i="1"/>
  <c r="P195" i="1"/>
  <c r="A196" i="1"/>
  <c r="X195" i="1"/>
  <c r="T195" i="1" l="1"/>
  <c r="H194" i="1"/>
  <c r="K194" i="1"/>
  <c r="M194" i="1" s="1"/>
  <c r="N194" i="1" s="1"/>
  <c r="U194" i="1" s="1"/>
  <c r="B194" i="1" s="1"/>
  <c r="S198" i="1"/>
  <c r="F196" i="1"/>
  <c r="L196" i="1"/>
  <c r="O196" i="1"/>
  <c r="C197" i="1"/>
  <c r="D197" i="1" s="1"/>
  <c r="X196" i="1"/>
  <c r="J196" i="1"/>
  <c r="A197" i="1"/>
  <c r="P196" i="1"/>
  <c r="I196" i="1"/>
  <c r="Q195" i="1"/>
  <c r="R195" i="1"/>
  <c r="V195" i="1" s="1"/>
  <c r="Y195" i="1" s="1"/>
  <c r="E195" i="1"/>
  <c r="G195" i="1" s="1"/>
  <c r="T196" i="1" l="1"/>
  <c r="S199" i="1"/>
  <c r="F197" i="1"/>
  <c r="L197" i="1"/>
  <c r="J197" i="1"/>
  <c r="I197" i="1"/>
  <c r="C198" i="1"/>
  <c r="D198" i="1" s="1"/>
  <c r="P197" i="1"/>
  <c r="X197" i="1"/>
  <c r="O197" i="1"/>
  <c r="A198" i="1"/>
  <c r="Q196" i="1"/>
  <c r="R196" i="1"/>
  <c r="V196" i="1" s="1"/>
  <c r="Y196" i="1" s="1"/>
  <c r="H195" i="1"/>
  <c r="K195" i="1"/>
  <c r="M195" i="1" s="1"/>
  <c r="N195" i="1" s="1"/>
  <c r="E196" i="1"/>
  <c r="G196" i="1" s="1"/>
  <c r="H196" i="1" l="1"/>
  <c r="T197" i="1"/>
  <c r="K196" i="1"/>
  <c r="M196" i="1" s="1"/>
  <c r="N196" i="1" s="1"/>
  <c r="U196" i="1" s="1"/>
  <c r="B196" i="1" s="1"/>
  <c r="E197" i="1"/>
  <c r="G197" i="1" s="1"/>
  <c r="S200" i="1"/>
  <c r="U195" i="1"/>
  <c r="B195" i="1" s="1"/>
  <c r="F198" i="1"/>
  <c r="L198" i="1"/>
  <c r="P198" i="1"/>
  <c r="O198" i="1"/>
  <c r="X198" i="1"/>
  <c r="J198" i="1"/>
  <c r="A199" i="1"/>
  <c r="C199" i="1"/>
  <c r="D199" i="1" s="1"/>
  <c r="I198" i="1"/>
  <c r="Q197" i="1"/>
  <c r="R197" i="1"/>
  <c r="V197" i="1" s="1"/>
  <c r="Y197" i="1" s="1"/>
  <c r="K197" i="1" l="1"/>
  <c r="M197" i="1" s="1"/>
  <c r="N197" i="1" s="1"/>
  <c r="U197" i="1" s="1"/>
  <c r="B197" i="1" s="1"/>
  <c r="T198" i="1"/>
  <c r="H197" i="1"/>
  <c r="S201" i="1"/>
  <c r="E198" i="1"/>
  <c r="G198" i="1" s="1"/>
  <c r="F199" i="1"/>
  <c r="L199" i="1"/>
  <c r="J199" i="1"/>
  <c r="C200" i="1"/>
  <c r="D200" i="1" s="1"/>
  <c r="X199" i="1"/>
  <c r="P199" i="1"/>
  <c r="A200" i="1"/>
  <c r="O199" i="1"/>
  <c r="I199" i="1"/>
  <c r="Q198" i="1"/>
  <c r="R198" i="1"/>
  <c r="V198" i="1" s="1"/>
  <c r="Y198" i="1" s="1"/>
  <c r="K198" i="1" l="1"/>
  <c r="M198" i="1" s="1"/>
  <c r="N198" i="1" s="1"/>
  <c r="U198" i="1" s="1"/>
  <c r="B198" i="1" s="1"/>
  <c r="R199" i="1"/>
  <c r="V199" i="1" s="1"/>
  <c r="Y199" i="1" s="1"/>
  <c r="Q199" i="1"/>
  <c r="S202" i="1"/>
  <c r="F200" i="1"/>
  <c r="L200" i="1"/>
  <c r="C201" i="1"/>
  <c r="D201" i="1" s="1"/>
  <c r="X200" i="1"/>
  <c r="P200" i="1"/>
  <c r="I200" i="1"/>
  <c r="O200" i="1"/>
  <c r="J200" i="1"/>
  <c r="A201" i="1"/>
  <c r="T199" i="1"/>
  <c r="E199" i="1"/>
  <c r="G199" i="1" s="1"/>
  <c r="H198" i="1"/>
  <c r="H199" i="1" l="1"/>
  <c r="F201" i="1"/>
  <c r="L201" i="1"/>
  <c r="J201" i="1"/>
  <c r="X201" i="1"/>
  <c r="C202" i="1"/>
  <c r="D202" i="1" s="1"/>
  <c r="A202" i="1"/>
  <c r="P201" i="1"/>
  <c r="I201" i="1"/>
  <c r="O201" i="1"/>
  <c r="Q200" i="1"/>
  <c r="R200" i="1"/>
  <c r="V200" i="1" s="1"/>
  <c r="Y200" i="1" s="1"/>
  <c r="E200" i="1"/>
  <c r="G200" i="1" s="1"/>
  <c r="K199" i="1"/>
  <c r="M199" i="1" s="1"/>
  <c r="N199" i="1" s="1"/>
  <c r="S203" i="1"/>
  <c r="T200" i="1"/>
  <c r="T201" i="1" l="1"/>
  <c r="R201" i="1"/>
  <c r="V201" i="1" s="1"/>
  <c r="Y201" i="1" s="1"/>
  <c r="Q201" i="1"/>
  <c r="K200" i="1"/>
  <c r="M200" i="1" s="1"/>
  <c r="N200" i="1" s="1"/>
  <c r="F202" i="1"/>
  <c r="L202" i="1"/>
  <c r="C203" i="1"/>
  <c r="D203" i="1" s="1"/>
  <c r="J202" i="1"/>
  <c r="A203" i="1"/>
  <c r="X202" i="1"/>
  <c r="I202" i="1"/>
  <c r="P202" i="1"/>
  <c r="O202" i="1"/>
  <c r="U199" i="1"/>
  <c r="B199" i="1" s="1"/>
  <c r="S204" i="1"/>
  <c r="H200" i="1"/>
  <c r="E201" i="1"/>
  <c r="G201" i="1" s="1"/>
  <c r="H201" i="1" l="1"/>
  <c r="S205" i="1"/>
  <c r="F203" i="1"/>
  <c r="L203" i="1"/>
  <c r="O203" i="1"/>
  <c r="C204" i="1"/>
  <c r="D204" i="1" s="1"/>
  <c r="J203" i="1"/>
  <c r="X203" i="1"/>
  <c r="P203" i="1"/>
  <c r="I203" i="1"/>
  <c r="A204" i="1"/>
  <c r="E202" i="1"/>
  <c r="G202" i="1" s="1"/>
  <c r="U200" i="1"/>
  <c r="B200" i="1" s="1"/>
  <c r="Q202" i="1"/>
  <c r="R202" i="1"/>
  <c r="V202" i="1" s="1"/>
  <c r="Y202" i="1" s="1"/>
  <c r="T202" i="1"/>
  <c r="K201" i="1"/>
  <c r="M201" i="1" s="1"/>
  <c r="N201" i="1" s="1"/>
  <c r="T203" i="1" l="1"/>
  <c r="H202" i="1"/>
  <c r="F204" i="1"/>
  <c r="L204" i="1"/>
  <c r="O204" i="1"/>
  <c r="I204" i="1"/>
  <c r="C205" i="1"/>
  <c r="D205" i="1" s="1"/>
  <c r="J204" i="1"/>
  <c r="X204" i="1"/>
  <c r="P204" i="1"/>
  <c r="A205" i="1"/>
  <c r="E203" i="1"/>
  <c r="G203" i="1" s="1"/>
  <c r="U201" i="1"/>
  <c r="B201" i="1" s="1"/>
  <c r="K202" i="1"/>
  <c r="M202" i="1" s="1"/>
  <c r="N202" i="1" s="1"/>
  <c r="Q203" i="1"/>
  <c r="R203" i="1"/>
  <c r="V203" i="1" s="1"/>
  <c r="Y203" i="1" s="1"/>
  <c r="S206" i="1"/>
  <c r="T204" i="1" l="1"/>
  <c r="K203" i="1"/>
  <c r="M203" i="1" s="1"/>
  <c r="N203" i="1" s="1"/>
  <c r="U203" i="1" s="1"/>
  <c r="B203" i="1" s="1"/>
  <c r="H203" i="1"/>
  <c r="R204" i="1"/>
  <c r="V204" i="1" s="1"/>
  <c r="Y204" i="1" s="1"/>
  <c r="Q204" i="1"/>
  <c r="U202" i="1"/>
  <c r="B202" i="1" s="1"/>
  <c r="S207" i="1"/>
  <c r="F205" i="1"/>
  <c r="L205" i="1"/>
  <c r="J205" i="1"/>
  <c r="I205" i="1"/>
  <c r="C206" i="1"/>
  <c r="D206" i="1" s="1"/>
  <c r="P205" i="1"/>
  <c r="X205" i="1"/>
  <c r="O205" i="1"/>
  <c r="A206" i="1"/>
  <c r="E204" i="1"/>
  <c r="G204" i="1" s="1"/>
  <c r="T205" i="1" l="1"/>
  <c r="H204" i="1"/>
  <c r="S208" i="1"/>
  <c r="Q205" i="1"/>
  <c r="R205" i="1"/>
  <c r="V205" i="1" s="1"/>
  <c r="Y205" i="1" s="1"/>
  <c r="K204" i="1"/>
  <c r="M204" i="1" s="1"/>
  <c r="N204" i="1" s="1"/>
  <c r="F206" i="1"/>
  <c r="L206" i="1"/>
  <c r="J206" i="1"/>
  <c r="P206" i="1"/>
  <c r="A207" i="1"/>
  <c r="X206" i="1"/>
  <c r="O206" i="1"/>
  <c r="I206" i="1"/>
  <c r="C207" i="1"/>
  <c r="D207" i="1" s="1"/>
  <c r="E205" i="1"/>
  <c r="G205" i="1" s="1"/>
  <c r="H205" i="1" l="1"/>
  <c r="F207" i="1"/>
  <c r="L207" i="1"/>
  <c r="J207" i="1"/>
  <c r="P207" i="1"/>
  <c r="X207" i="1"/>
  <c r="O207" i="1"/>
  <c r="A208" i="1"/>
  <c r="C208" i="1"/>
  <c r="D208" i="1" s="1"/>
  <c r="I207" i="1"/>
  <c r="E206" i="1"/>
  <c r="G206" i="1" s="1"/>
  <c r="K205" i="1"/>
  <c r="M205" i="1" s="1"/>
  <c r="N205" i="1" s="1"/>
  <c r="T206" i="1"/>
  <c r="Q206" i="1"/>
  <c r="R206" i="1"/>
  <c r="V206" i="1" s="1"/>
  <c r="Y206" i="1" s="1"/>
  <c r="U204" i="1"/>
  <c r="B204" i="1" s="1"/>
  <c r="S209" i="1"/>
  <c r="T207" i="1" l="1"/>
  <c r="E207" i="1"/>
  <c r="G207" i="1" s="1"/>
  <c r="U205" i="1"/>
  <c r="B205" i="1" s="1"/>
  <c r="K206" i="1"/>
  <c r="M206" i="1" s="1"/>
  <c r="N206" i="1" s="1"/>
  <c r="Q207" i="1"/>
  <c r="R207" i="1"/>
  <c r="V207" i="1" s="1"/>
  <c r="Y207" i="1" s="1"/>
  <c r="S210" i="1"/>
  <c r="H206" i="1"/>
  <c r="F208" i="1"/>
  <c r="L208" i="1"/>
  <c r="J208" i="1"/>
  <c r="C209" i="1"/>
  <c r="D209" i="1" s="1"/>
  <c r="X208" i="1"/>
  <c r="P208" i="1"/>
  <c r="A209" i="1"/>
  <c r="O208" i="1"/>
  <c r="I208" i="1"/>
  <c r="H207" i="1" l="1"/>
  <c r="T208" i="1"/>
  <c r="F209" i="1"/>
  <c r="L209" i="1"/>
  <c r="P209" i="1"/>
  <c r="I209" i="1"/>
  <c r="O209" i="1"/>
  <c r="C210" i="1"/>
  <c r="D210" i="1" s="1"/>
  <c r="X209" i="1"/>
  <c r="J209" i="1"/>
  <c r="A210" i="1"/>
  <c r="S211" i="1"/>
  <c r="Q208" i="1"/>
  <c r="R208" i="1"/>
  <c r="V208" i="1" s="1"/>
  <c r="Y208" i="1" s="1"/>
  <c r="U206" i="1"/>
  <c r="B206" i="1" s="1"/>
  <c r="K207" i="1"/>
  <c r="M207" i="1" s="1"/>
  <c r="N207" i="1" s="1"/>
  <c r="E208" i="1"/>
  <c r="G208" i="1" s="1"/>
  <c r="K208" i="1" l="1"/>
  <c r="M208" i="1" s="1"/>
  <c r="N208" i="1" s="1"/>
  <c r="U208" i="1" s="1"/>
  <c r="B208" i="1" s="1"/>
  <c r="H208" i="1"/>
  <c r="R209" i="1"/>
  <c r="V209" i="1" s="1"/>
  <c r="Y209" i="1" s="1"/>
  <c r="Q209" i="1"/>
  <c r="S212" i="1"/>
  <c r="F210" i="1"/>
  <c r="L210" i="1"/>
  <c r="P210" i="1"/>
  <c r="A211" i="1"/>
  <c r="O210" i="1"/>
  <c r="I210" i="1"/>
  <c r="J210" i="1"/>
  <c r="X210" i="1"/>
  <c r="C211" i="1"/>
  <c r="D211" i="1" s="1"/>
  <c r="E209" i="1"/>
  <c r="G209" i="1" s="1"/>
  <c r="U207" i="1"/>
  <c r="B207" i="1" s="1"/>
  <c r="T209" i="1"/>
  <c r="H209" i="1" l="1"/>
  <c r="K209" i="1"/>
  <c r="M209" i="1" s="1"/>
  <c r="N209" i="1" s="1"/>
  <c r="U209" i="1" s="1"/>
  <c r="B209" i="1" s="1"/>
  <c r="E210" i="1"/>
  <c r="G210" i="1" s="1"/>
  <c r="F211" i="1"/>
  <c r="L211" i="1"/>
  <c r="C212" i="1"/>
  <c r="D212" i="1" s="1"/>
  <c r="J211" i="1"/>
  <c r="X211" i="1"/>
  <c r="P211" i="1"/>
  <c r="A212" i="1"/>
  <c r="O211" i="1"/>
  <c r="I211" i="1"/>
  <c r="Q210" i="1"/>
  <c r="R210" i="1"/>
  <c r="V210" i="1" s="1"/>
  <c r="Y210" i="1" s="1"/>
  <c r="T210" i="1"/>
  <c r="S213" i="1"/>
  <c r="H210" i="1" l="1"/>
  <c r="F212" i="1"/>
  <c r="L212" i="1"/>
  <c r="P212" i="1"/>
  <c r="I212" i="1"/>
  <c r="O212" i="1"/>
  <c r="J212" i="1"/>
  <c r="X212" i="1"/>
  <c r="C213" i="1"/>
  <c r="D213" i="1" s="1"/>
  <c r="A213" i="1"/>
  <c r="K210" i="1"/>
  <c r="M210" i="1" s="1"/>
  <c r="N210" i="1" s="1"/>
  <c r="S214" i="1"/>
  <c r="R211" i="1"/>
  <c r="V211" i="1" s="1"/>
  <c r="Y211" i="1" s="1"/>
  <c r="Q211" i="1"/>
  <c r="T211" i="1"/>
  <c r="E211" i="1"/>
  <c r="G211" i="1" s="1"/>
  <c r="K211" i="1" l="1"/>
  <c r="M211" i="1" s="1"/>
  <c r="N211" i="1" s="1"/>
  <c r="U211" i="1" s="1"/>
  <c r="B211" i="1" s="1"/>
  <c r="T212" i="1"/>
  <c r="H211" i="1"/>
  <c r="S215" i="1"/>
  <c r="U210" i="1"/>
  <c r="B210" i="1" s="1"/>
  <c r="Q212" i="1"/>
  <c r="R212" i="1"/>
  <c r="V212" i="1" s="1"/>
  <c r="Y212" i="1" s="1"/>
  <c r="F213" i="1"/>
  <c r="L213" i="1"/>
  <c r="X213" i="1"/>
  <c r="P213" i="1"/>
  <c r="J213" i="1"/>
  <c r="A214" i="1"/>
  <c r="O213" i="1"/>
  <c r="I213" i="1"/>
  <c r="C214" i="1"/>
  <c r="D214" i="1" s="1"/>
  <c r="E212" i="1"/>
  <c r="G212" i="1" s="1"/>
  <c r="K212" i="1" l="1"/>
  <c r="M212" i="1" s="1"/>
  <c r="N212" i="1" s="1"/>
  <c r="U212" i="1" s="1"/>
  <c r="B212" i="1" s="1"/>
  <c r="E213" i="1"/>
  <c r="G213" i="1" s="1"/>
  <c r="S216" i="1"/>
  <c r="F214" i="1"/>
  <c r="L214" i="1"/>
  <c r="J214" i="1"/>
  <c r="I214" i="1"/>
  <c r="P214" i="1"/>
  <c r="O214" i="1"/>
  <c r="X214" i="1"/>
  <c r="C215" i="1"/>
  <c r="D215" i="1" s="1"/>
  <c r="A215" i="1"/>
  <c r="H212" i="1"/>
  <c r="T213" i="1"/>
  <c r="Q213" i="1"/>
  <c r="R213" i="1"/>
  <c r="V213" i="1" s="1"/>
  <c r="Y213" i="1" s="1"/>
  <c r="T214" i="1" l="1"/>
  <c r="S217" i="1"/>
  <c r="K213" i="1"/>
  <c r="M213" i="1" s="1"/>
  <c r="N213" i="1" s="1"/>
  <c r="F215" i="1"/>
  <c r="L215" i="1"/>
  <c r="O215" i="1"/>
  <c r="X215" i="1"/>
  <c r="J215" i="1"/>
  <c r="A216" i="1"/>
  <c r="C216" i="1"/>
  <c r="D216" i="1" s="1"/>
  <c r="I215" i="1"/>
  <c r="P215" i="1"/>
  <c r="Q214" i="1"/>
  <c r="R214" i="1"/>
  <c r="V214" i="1" s="1"/>
  <c r="Y214" i="1" s="1"/>
  <c r="E214" i="1"/>
  <c r="G214" i="1" s="1"/>
  <c r="H213" i="1"/>
  <c r="T215" i="1" l="1"/>
  <c r="U213" i="1"/>
  <c r="B213" i="1" s="1"/>
  <c r="S218" i="1"/>
  <c r="H214" i="1"/>
  <c r="F216" i="1"/>
  <c r="L216" i="1"/>
  <c r="C217" i="1"/>
  <c r="D217" i="1" s="1"/>
  <c r="A217" i="1"/>
  <c r="X216" i="1"/>
  <c r="P216" i="1"/>
  <c r="I216" i="1"/>
  <c r="O216" i="1"/>
  <c r="J216" i="1"/>
  <c r="K214" i="1"/>
  <c r="M214" i="1" s="1"/>
  <c r="N214" i="1" s="1"/>
  <c r="R215" i="1"/>
  <c r="V215" i="1" s="1"/>
  <c r="Y215" i="1" s="1"/>
  <c r="Q215" i="1"/>
  <c r="E215" i="1"/>
  <c r="G215" i="1" s="1"/>
  <c r="T216" i="1" l="1"/>
  <c r="K215" i="1"/>
  <c r="M215" i="1" s="1"/>
  <c r="N215" i="1" s="1"/>
  <c r="U215" i="1" s="1"/>
  <c r="B215" i="1" s="1"/>
  <c r="Q216" i="1"/>
  <c r="R216" i="1"/>
  <c r="V216" i="1" s="1"/>
  <c r="Y216" i="1" s="1"/>
  <c r="S219" i="1"/>
  <c r="E216" i="1"/>
  <c r="G216" i="1" s="1"/>
  <c r="U214" i="1"/>
  <c r="B214" i="1" s="1"/>
  <c r="H215" i="1"/>
  <c r="F217" i="1"/>
  <c r="L217" i="1"/>
  <c r="P217" i="1"/>
  <c r="O217" i="1"/>
  <c r="A218" i="1"/>
  <c r="X217" i="1"/>
  <c r="C218" i="1"/>
  <c r="D218" i="1" s="1"/>
  <c r="I217" i="1"/>
  <c r="J217" i="1"/>
  <c r="Q217" i="1" l="1"/>
  <c r="R217" i="1"/>
  <c r="V217" i="1" s="1"/>
  <c r="Y217" i="1" s="1"/>
  <c r="S220" i="1"/>
  <c r="F218" i="1"/>
  <c r="L218" i="1"/>
  <c r="C219" i="1"/>
  <c r="D219" i="1" s="1"/>
  <c r="P218" i="1"/>
  <c r="X218" i="1"/>
  <c r="O218" i="1"/>
  <c r="A219" i="1"/>
  <c r="J218" i="1"/>
  <c r="I218" i="1"/>
  <c r="E217" i="1"/>
  <c r="G217" i="1" s="1"/>
  <c r="K216" i="1"/>
  <c r="M216" i="1" s="1"/>
  <c r="N216" i="1" s="1"/>
  <c r="T217" i="1"/>
  <c r="H216" i="1"/>
  <c r="T218" i="1" l="1"/>
  <c r="H217" i="1"/>
  <c r="F219" i="1"/>
  <c r="L219" i="1"/>
  <c r="O219" i="1"/>
  <c r="I219" i="1"/>
  <c r="J219" i="1"/>
  <c r="C220" i="1"/>
  <c r="D220" i="1" s="1"/>
  <c r="X219" i="1"/>
  <c r="P219" i="1"/>
  <c r="A220" i="1"/>
  <c r="U216" i="1"/>
  <c r="B216" i="1" s="1"/>
  <c r="E218" i="1"/>
  <c r="G218" i="1" s="1"/>
  <c r="K217" i="1"/>
  <c r="M217" i="1" s="1"/>
  <c r="N217" i="1" s="1"/>
  <c r="Q218" i="1"/>
  <c r="R218" i="1"/>
  <c r="V218" i="1" s="1"/>
  <c r="Y218" i="1" s="1"/>
  <c r="S221" i="1"/>
  <c r="H218" i="1" l="1"/>
  <c r="K218" i="1"/>
  <c r="M218" i="1" s="1"/>
  <c r="N218" i="1" s="1"/>
  <c r="U218" i="1" s="1"/>
  <c r="B218" i="1" s="1"/>
  <c r="S222" i="1"/>
  <c r="F220" i="1"/>
  <c r="L220" i="1"/>
  <c r="P220" i="1"/>
  <c r="O220" i="1"/>
  <c r="X220" i="1"/>
  <c r="J220" i="1"/>
  <c r="A221" i="1"/>
  <c r="C221" i="1"/>
  <c r="D221" i="1" s="1"/>
  <c r="I220" i="1"/>
  <c r="E219" i="1"/>
  <c r="G219" i="1" s="1"/>
  <c r="U217" i="1"/>
  <c r="B217" i="1" s="1"/>
  <c r="R219" i="1"/>
  <c r="V219" i="1" s="1"/>
  <c r="Y219" i="1" s="1"/>
  <c r="Q219" i="1"/>
  <c r="T219" i="1"/>
  <c r="T220" i="1" l="1"/>
  <c r="K219" i="1"/>
  <c r="M219" i="1" s="1"/>
  <c r="N219" i="1" s="1"/>
  <c r="U219" i="1" s="1"/>
  <c r="B219" i="1" s="1"/>
  <c r="F221" i="1"/>
  <c r="L221" i="1"/>
  <c r="P221" i="1"/>
  <c r="X221" i="1"/>
  <c r="O221" i="1"/>
  <c r="A222" i="1"/>
  <c r="C222" i="1"/>
  <c r="D222" i="1" s="1"/>
  <c r="I221" i="1"/>
  <c r="J221" i="1"/>
  <c r="Q220" i="1"/>
  <c r="R220" i="1"/>
  <c r="V220" i="1" s="1"/>
  <c r="Y220" i="1" s="1"/>
  <c r="E220" i="1"/>
  <c r="G220" i="1" s="1"/>
  <c r="H219" i="1"/>
  <c r="S223" i="1"/>
  <c r="K220" i="1" l="1"/>
  <c r="M220" i="1" s="1"/>
  <c r="N220" i="1" s="1"/>
  <c r="U220" i="1" s="1"/>
  <c r="B220" i="1" s="1"/>
  <c r="H220" i="1"/>
  <c r="F222" i="1"/>
  <c r="L222" i="1"/>
  <c r="O222" i="1"/>
  <c r="C223" i="1"/>
  <c r="D223" i="1" s="1"/>
  <c r="X222" i="1"/>
  <c r="P222" i="1"/>
  <c r="J222" i="1"/>
  <c r="I222" i="1"/>
  <c r="A223" i="1"/>
  <c r="E221" i="1"/>
  <c r="G221" i="1" s="1"/>
  <c r="T221" i="1"/>
  <c r="S224" i="1"/>
  <c r="Q221" i="1"/>
  <c r="R221" i="1"/>
  <c r="V221" i="1" s="1"/>
  <c r="Y221" i="1" s="1"/>
  <c r="T222" i="1" l="1"/>
  <c r="H221" i="1"/>
  <c r="K221" i="1"/>
  <c r="M221" i="1" s="1"/>
  <c r="N221" i="1" s="1"/>
  <c r="U221" i="1" s="1"/>
  <c r="B221" i="1" s="1"/>
  <c r="Q222" i="1"/>
  <c r="S225" i="1"/>
  <c r="F223" i="1"/>
  <c r="O223" i="1"/>
  <c r="J223" i="1"/>
  <c r="X223" i="1"/>
  <c r="C224" i="1"/>
  <c r="D224" i="1" s="1"/>
  <c r="A224" i="1"/>
  <c r="P223" i="1"/>
  <c r="I223" i="1"/>
  <c r="E222" i="1"/>
  <c r="G222" i="1" s="1"/>
  <c r="H222" i="1" l="1"/>
  <c r="E223" i="1"/>
  <c r="G223" i="1" s="1"/>
  <c r="Q223" i="1"/>
  <c r="R223" i="1"/>
  <c r="V223" i="1" s="1"/>
  <c r="Y223" i="1" s="1"/>
  <c r="K222" i="1"/>
  <c r="M222" i="1" s="1"/>
  <c r="F224" i="1"/>
  <c r="J224" i="1"/>
  <c r="A225" i="1"/>
  <c r="O224" i="1"/>
  <c r="I224" i="1"/>
  <c r="C225" i="1"/>
  <c r="D225" i="1" s="1"/>
  <c r="P224" i="1"/>
  <c r="X224" i="1"/>
  <c r="S226" i="1"/>
  <c r="T223" i="1"/>
  <c r="T224" i="1" l="1"/>
  <c r="K223" i="1"/>
  <c r="H223" i="1"/>
  <c r="E224" i="1"/>
  <c r="G224" i="1" s="1"/>
  <c r="Q224" i="1"/>
  <c r="R224" i="1"/>
  <c r="V224" i="1" s="1"/>
  <c r="Y224" i="1" s="1"/>
  <c r="F225" i="1"/>
  <c r="O225" i="1"/>
  <c r="C226" i="1"/>
  <c r="D226" i="1" s="1"/>
  <c r="X225" i="1"/>
  <c r="J225" i="1"/>
  <c r="A226" i="1"/>
  <c r="P225" i="1"/>
  <c r="I225" i="1"/>
  <c r="N222" i="1"/>
  <c r="L223" i="1"/>
  <c r="L224" i="1" s="1"/>
  <c r="L225" i="1" s="1"/>
  <c r="S227" i="1"/>
  <c r="H224" i="1" l="1"/>
  <c r="M223" i="1"/>
  <c r="N223" i="1" s="1"/>
  <c r="T225" i="1"/>
  <c r="E225" i="1"/>
  <c r="G225" i="1" s="1"/>
  <c r="S228" i="1"/>
  <c r="Q225" i="1"/>
  <c r="R225" i="1"/>
  <c r="V225" i="1" s="1"/>
  <c r="Y225" i="1" s="1"/>
  <c r="K224" i="1"/>
  <c r="M224" i="1" s="1"/>
  <c r="N224" i="1" s="1"/>
  <c r="U222" i="1"/>
  <c r="B222" i="1" s="1"/>
  <c r="R222" i="1"/>
  <c r="F226" i="1"/>
  <c r="L226" i="1"/>
  <c r="P226" i="1"/>
  <c r="I226" i="1"/>
  <c r="O226" i="1"/>
  <c r="J226" i="1"/>
  <c r="A227" i="1"/>
  <c r="C227" i="1"/>
  <c r="D227" i="1" s="1"/>
  <c r="X226" i="1"/>
  <c r="T226" i="1" l="1"/>
  <c r="U224" i="1"/>
  <c r="B224" i="1" s="1"/>
  <c r="S229" i="1"/>
  <c r="F227" i="1"/>
  <c r="L227" i="1"/>
  <c r="C228" i="1"/>
  <c r="D228" i="1" s="1"/>
  <c r="I227" i="1"/>
  <c r="A228" i="1"/>
  <c r="P227" i="1"/>
  <c r="J227" i="1"/>
  <c r="O227" i="1"/>
  <c r="X227" i="1"/>
  <c r="Q226" i="1"/>
  <c r="R226" i="1"/>
  <c r="V226" i="1" s="1"/>
  <c r="Y226" i="1" s="1"/>
  <c r="H225" i="1"/>
  <c r="K225" i="1"/>
  <c r="M225" i="1" s="1"/>
  <c r="N225" i="1" s="1"/>
  <c r="E226" i="1"/>
  <c r="G226" i="1" s="1"/>
  <c r="V222" i="1"/>
  <c r="Y222" i="1" s="1"/>
  <c r="U223" i="1"/>
  <c r="B223" i="1" s="1"/>
  <c r="T227" i="1" l="1"/>
  <c r="K226" i="1"/>
  <c r="M226" i="1" s="1"/>
  <c r="N226" i="1" s="1"/>
  <c r="U226" i="1" s="1"/>
  <c r="B226" i="1" s="1"/>
  <c r="H226" i="1"/>
  <c r="S230" i="1"/>
  <c r="R227" i="1"/>
  <c r="V227" i="1" s="1"/>
  <c r="Y227" i="1" s="1"/>
  <c r="Q227" i="1"/>
  <c r="U225" i="1"/>
  <c r="B225" i="1" s="1"/>
  <c r="F228" i="1"/>
  <c r="L228" i="1"/>
  <c r="J228" i="1"/>
  <c r="X228" i="1"/>
  <c r="C229" i="1"/>
  <c r="D229" i="1" s="1"/>
  <c r="I228" i="1"/>
  <c r="P228" i="1"/>
  <c r="O228" i="1"/>
  <c r="A229" i="1"/>
  <c r="E227" i="1"/>
  <c r="G227" i="1" s="1"/>
  <c r="H227" i="1" l="1"/>
  <c r="Q228" i="1"/>
  <c r="R228" i="1"/>
  <c r="V228" i="1" s="1"/>
  <c r="Y228" i="1" s="1"/>
  <c r="E228" i="1"/>
  <c r="G228" i="1" s="1"/>
  <c r="T228" i="1"/>
  <c r="F229" i="1"/>
  <c r="L229" i="1"/>
  <c r="J229" i="1"/>
  <c r="C230" i="1"/>
  <c r="D230" i="1" s="1"/>
  <c r="A230" i="1"/>
  <c r="P229" i="1"/>
  <c r="X229" i="1"/>
  <c r="O229" i="1"/>
  <c r="I229" i="1"/>
  <c r="K227" i="1"/>
  <c r="M227" i="1" s="1"/>
  <c r="N227" i="1" s="1"/>
  <c r="S231" i="1"/>
  <c r="T229" i="1" l="1"/>
  <c r="K228" i="1"/>
  <c r="M228" i="1" s="1"/>
  <c r="N228" i="1" s="1"/>
  <c r="U228" i="1" s="1"/>
  <c r="B228" i="1" s="1"/>
  <c r="F230" i="1"/>
  <c r="L230" i="1"/>
  <c r="O230" i="1"/>
  <c r="A231" i="1"/>
  <c r="C231" i="1"/>
  <c r="D231" i="1" s="1"/>
  <c r="X230" i="1"/>
  <c r="J230" i="1"/>
  <c r="I230" i="1"/>
  <c r="P230" i="1"/>
  <c r="E229" i="1"/>
  <c r="G229" i="1" s="1"/>
  <c r="Q229" i="1"/>
  <c r="R229" i="1"/>
  <c r="V229" i="1" s="1"/>
  <c r="Y229" i="1" s="1"/>
  <c r="S232" i="1"/>
  <c r="U227" i="1"/>
  <c r="B227" i="1" s="1"/>
  <c r="H228" i="1"/>
  <c r="Q230" i="1" l="1"/>
  <c r="R230" i="1"/>
  <c r="V230" i="1" s="1"/>
  <c r="Y230" i="1" s="1"/>
  <c r="E230" i="1"/>
  <c r="G230" i="1" s="1"/>
  <c r="S233" i="1"/>
  <c r="H229" i="1"/>
  <c r="T230" i="1"/>
  <c r="F231" i="1"/>
  <c r="L231" i="1"/>
  <c r="O231" i="1"/>
  <c r="A232" i="1"/>
  <c r="J231" i="1"/>
  <c r="X231" i="1"/>
  <c r="C232" i="1"/>
  <c r="D232" i="1" s="1"/>
  <c r="I231" i="1"/>
  <c r="P231" i="1"/>
  <c r="K229" i="1"/>
  <c r="M229" i="1" s="1"/>
  <c r="N229" i="1" s="1"/>
  <c r="U229" i="1" l="1"/>
  <c r="B229" i="1" s="1"/>
  <c r="Q231" i="1"/>
  <c r="R231" i="1"/>
  <c r="V231" i="1" s="1"/>
  <c r="Y231" i="1" s="1"/>
  <c r="E231" i="1"/>
  <c r="G231" i="1" s="1"/>
  <c r="S234" i="1"/>
  <c r="H230" i="1"/>
  <c r="T231" i="1"/>
  <c r="F232" i="1"/>
  <c r="L232" i="1"/>
  <c r="J232" i="1"/>
  <c r="A233" i="1"/>
  <c r="P232" i="1"/>
  <c r="X232" i="1"/>
  <c r="O232" i="1"/>
  <c r="I232" i="1"/>
  <c r="C233" i="1"/>
  <c r="D233" i="1" s="1"/>
  <c r="K230" i="1"/>
  <c r="M230" i="1" s="1"/>
  <c r="N230" i="1" s="1"/>
  <c r="T232" i="1" l="1"/>
  <c r="K231" i="1"/>
  <c r="M231" i="1" s="1"/>
  <c r="N231" i="1" s="1"/>
  <c r="U231" i="1" s="1"/>
  <c r="B231" i="1" s="1"/>
  <c r="H231" i="1"/>
  <c r="Q232" i="1"/>
  <c r="R232" i="1"/>
  <c r="V232" i="1" s="1"/>
  <c r="Y232" i="1" s="1"/>
  <c r="E232" i="1"/>
  <c r="G232" i="1" s="1"/>
  <c r="S235" i="1"/>
  <c r="U230" i="1"/>
  <c r="B230" i="1" s="1"/>
  <c r="F233" i="1"/>
  <c r="L233" i="1"/>
  <c r="O233" i="1"/>
  <c r="A234" i="1"/>
  <c r="J233" i="1"/>
  <c r="X233" i="1"/>
  <c r="C234" i="1"/>
  <c r="D234" i="1" s="1"/>
  <c r="I233" i="1"/>
  <c r="P233" i="1"/>
  <c r="T233" i="1" l="1"/>
  <c r="H232" i="1"/>
  <c r="F234" i="1"/>
  <c r="L234" i="1"/>
  <c r="C235" i="1"/>
  <c r="D235" i="1" s="1"/>
  <c r="J234" i="1"/>
  <c r="X234" i="1"/>
  <c r="P234" i="1"/>
  <c r="I234" i="1"/>
  <c r="O234" i="1"/>
  <c r="A235" i="1"/>
  <c r="S236" i="1"/>
  <c r="Q233" i="1"/>
  <c r="R233" i="1"/>
  <c r="V233" i="1" s="1"/>
  <c r="Y233" i="1" s="1"/>
  <c r="E233" i="1"/>
  <c r="G233" i="1" s="1"/>
  <c r="K232" i="1"/>
  <c r="M232" i="1" s="1"/>
  <c r="N232" i="1" s="1"/>
  <c r="K233" i="1" l="1"/>
  <c r="M233" i="1" s="1"/>
  <c r="N233" i="1" s="1"/>
  <c r="U233" i="1" s="1"/>
  <c r="B233" i="1" s="1"/>
  <c r="T234" i="1"/>
  <c r="U232" i="1"/>
  <c r="B232" i="1" s="1"/>
  <c r="S237" i="1"/>
  <c r="Q234" i="1"/>
  <c r="R234" i="1"/>
  <c r="V234" i="1" s="1"/>
  <c r="Y234" i="1" s="1"/>
  <c r="H233" i="1"/>
  <c r="F235" i="1"/>
  <c r="L235" i="1"/>
  <c r="C236" i="1"/>
  <c r="D236" i="1" s="1"/>
  <c r="A236" i="1"/>
  <c r="J235" i="1"/>
  <c r="P235" i="1"/>
  <c r="X235" i="1"/>
  <c r="O235" i="1"/>
  <c r="I235" i="1"/>
  <c r="E234" i="1"/>
  <c r="G234" i="1" s="1"/>
  <c r="T235" i="1" l="1"/>
  <c r="E235" i="1"/>
  <c r="G235" i="1" s="1"/>
  <c r="R235" i="1"/>
  <c r="V235" i="1" s="1"/>
  <c r="Y235" i="1" s="1"/>
  <c r="Q235" i="1"/>
  <c r="H234" i="1"/>
  <c r="F236" i="1"/>
  <c r="L236" i="1"/>
  <c r="J236" i="1"/>
  <c r="A237" i="1"/>
  <c r="P236" i="1"/>
  <c r="X236" i="1"/>
  <c r="O236" i="1"/>
  <c r="I236" i="1"/>
  <c r="C237" i="1"/>
  <c r="D237" i="1" s="1"/>
  <c r="S238" i="1"/>
  <c r="K234" i="1"/>
  <c r="M234" i="1" s="1"/>
  <c r="N234" i="1" s="1"/>
  <c r="K235" i="1" l="1"/>
  <c r="M235" i="1" s="1"/>
  <c r="N235" i="1" s="1"/>
  <c r="U235" i="1" s="1"/>
  <c r="B235" i="1" s="1"/>
  <c r="T236" i="1"/>
  <c r="H235" i="1"/>
  <c r="E236" i="1"/>
  <c r="G236" i="1" s="1"/>
  <c r="Q236" i="1"/>
  <c r="R236" i="1"/>
  <c r="V236" i="1" s="1"/>
  <c r="Y236" i="1" s="1"/>
  <c r="F237" i="1"/>
  <c r="L237" i="1"/>
  <c r="O237" i="1"/>
  <c r="I237" i="1"/>
  <c r="C238" i="1"/>
  <c r="D238" i="1" s="1"/>
  <c r="J237" i="1"/>
  <c r="A238" i="1"/>
  <c r="P237" i="1"/>
  <c r="X237" i="1"/>
  <c r="U234" i="1"/>
  <c r="B234" i="1" s="1"/>
  <c r="S239" i="1"/>
  <c r="T237" i="1" l="1"/>
  <c r="K236" i="1"/>
  <c r="M236" i="1" s="1"/>
  <c r="N236" i="1" s="1"/>
  <c r="U236" i="1" s="1"/>
  <c r="B236" i="1" s="1"/>
  <c r="S240" i="1"/>
  <c r="E237" i="1"/>
  <c r="G237" i="1" s="1"/>
  <c r="Q237" i="1"/>
  <c r="R237" i="1"/>
  <c r="V237" i="1" s="1"/>
  <c r="Y237" i="1" s="1"/>
  <c r="F238" i="1"/>
  <c r="L238" i="1"/>
  <c r="O238" i="1"/>
  <c r="C239" i="1"/>
  <c r="D239" i="1" s="1"/>
  <c r="X238" i="1"/>
  <c r="J238" i="1"/>
  <c r="I238" i="1"/>
  <c r="P238" i="1"/>
  <c r="A239" i="1"/>
  <c r="H236" i="1"/>
  <c r="F239" i="1" l="1"/>
  <c r="L239" i="1"/>
  <c r="J239" i="1"/>
  <c r="I239" i="1"/>
  <c r="P239" i="1"/>
  <c r="O239" i="1"/>
  <c r="A240" i="1"/>
  <c r="C240" i="1"/>
  <c r="D240" i="1" s="1"/>
  <c r="X239" i="1"/>
  <c r="E238" i="1"/>
  <c r="G238" i="1" s="1"/>
  <c r="R238" i="1"/>
  <c r="V238" i="1" s="1"/>
  <c r="Y238" i="1" s="1"/>
  <c r="Q238" i="1"/>
  <c r="K237" i="1"/>
  <c r="M237" i="1" s="1"/>
  <c r="N237" i="1" s="1"/>
  <c r="S241" i="1"/>
  <c r="T238" i="1"/>
  <c r="H237" i="1"/>
  <c r="T239" i="1" l="1"/>
  <c r="K238" i="1"/>
  <c r="M238" i="1" s="1"/>
  <c r="N238" i="1" s="1"/>
  <c r="U238" i="1" s="1"/>
  <c r="B238" i="1" s="1"/>
  <c r="H238" i="1"/>
  <c r="U237" i="1"/>
  <c r="B237" i="1" s="1"/>
  <c r="F240" i="1"/>
  <c r="L240" i="1"/>
  <c r="C241" i="1"/>
  <c r="D241" i="1" s="1"/>
  <c r="J240" i="1"/>
  <c r="X240" i="1"/>
  <c r="I240" i="1"/>
  <c r="P240" i="1"/>
  <c r="O240" i="1"/>
  <c r="A241" i="1"/>
  <c r="S242" i="1"/>
  <c r="Q239" i="1"/>
  <c r="R239" i="1"/>
  <c r="V239" i="1" s="1"/>
  <c r="Y239" i="1" s="1"/>
  <c r="E239" i="1"/>
  <c r="G239" i="1" s="1"/>
  <c r="T240" i="1" l="1"/>
  <c r="K239" i="1"/>
  <c r="M239" i="1" s="1"/>
  <c r="N239" i="1" s="1"/>
  <c r="U239" i="1" s="1"/>
  <c r="B239" i="1" s="1"/>
  <c r="Q240" i="1"/>
  <c r="R240" i="1"/>
  <c r="V240" i="1" s="1"/>
  <c r="Y240" i="1" s="1"/>
  <c r="S243" i="1"/>
  <c r="F241" i="1"/>
  <c r="L241" i="1"/>
  <c r="O241" i="1"/>
  <c r="A242" i="1"/>
  <c r="C242" i="1"/>
  <c r="D242" i="1" s="1"/>
  <c r="X241" i="1"/>
  <c r="J241" i="1"/>
  <c r="I241" i="1"/>
  <c r="P241" i="1"/>
  <c r="E240" i="1"/>
  <c r="G240" i="1" s="1"/>
  <c r="H239" i="1"/>
  <c r="T241" i="1" l="1"/>
  <c r="K240" i="1"/>
  <c r="M240" i="1" s="1"/>
  <c r="N240" i="1" s="1"/>
  <c r="U240" i="1" s="1"/>
  <c r="B240" i="1" s="1"/>
  <c r="H240" i="1"/>
  <c r="Q241" i="1"/>
  <c r="R241" i="1"/>
  <c r="V241" i="1" s="1"/>
  <c r="Y241" i="1" s="1"/>
  <c r="E241" i="1"/>
  <c r="G241" i="1" s="1"/>
  <c r="F242" i="1"/>
  <c r="L242" i="1"/>
  <c r="C243" i="1"/>
  <c r="D243" i="1" s="1"/>
  <c r="I242" i="1"/>
  <c r="J242" i="1"/>
  <c r="P242" i="1"/>
  <c r="X242" i="1"/>
  <c r="O242" i="1"/>
  <c r="A243" i="1"/>
  <c r="S244" i="1"/>
  <c r="H241" i="1" l="1"/>
  <c r="R242" i="1"/>
  <c r="V242" i="1" s="1"/>
  <c r="Y242" i="1" s="1"/>
  <c r="Q242" i="1"/>
  <c r="S245" i="1"/>
  <c r="F243" i="1"/>
  <c r="L243" i="1"/>
  <c r="J243" i="1"/>
  <c r="A244" i="1"/>
  <c r="P243" i="1"/>
  <c r="I243" i="1"/>
  <c r="C244" i="1"/>
  <c r="D244" i="1" s="1"/>
  <c r="O243" i="1"/>
  <c r="X243" i="1"/>
  <c r="E242" i="1"/>
  <c r="G242" i="1" s="1"/>
  <c r="T242" i="1"/>
  <c r="K241" i="1"/>
  <c r="M241" i="1" s="1"/>
  <c r="N241" i="1" s="1"/>
  <c r="K242" i="1" l="1"/>
  <c r="M242" i="1" s="1"/>
  <c r="N242" i="1" s="1"/>
  <c r="U242" i="1" s="1"/>
  <c r="B242" i="1" s="1"/>
  <c r="T243" i="1"/>
  <c r="U241" i="1"/>
  <c r="B241" i="1" s="1"/>
  <c r="E243" i="1"/>
  <c r="G243" i="1" s="1"/>
  <c r="Q243" i="1"/>
  <c r="R243" i="1"/>
  <c r="V243" i="1" s="1"/>
  <c r="Y243" i="1" s="1"/>
  <c r="H242" i="1"/>
  <c r="F244" i="1"/>
  <c r="L244" i="1"/>
  <c r="C245" i="1"/>
  <c r="D245" i="1" s="1"/>
  <c r="P244" i="1"/>
  <c r="X244" i="1"/>
  <c r="O244" i="1"/>
  <c r="A245" i="1"/>
  <c r="J244" i="1"/>
  <c r="I244" i="1"/>
  <c r="S246" i="1"/>
  <c r="K243" i="1" l="1"/>
  <c r="M243" i="1" s="1"/>
  <c r="N243" i="1" s="1"/>
  <c r="U243" i="1" s="1"/>
  <c r="B243" i="1" s="1"/>
  <c r="H243" i="1"/>
  <c r="Q244" i="1"/>
  <c r="R244" i="1"/>
  <c r="V244" i="1" s="1"/>
  <c r="Y244" i="1" s="1"/>
  <c r="S247" i="1"/>
  <c r="F245" i="1"/>
  <c r="L245" i="1"/>
  <c r="O245" i="1"/>
  <c r="C246" i="1"/>
  <c r="D246" i="1" s="1"/>
  <c r="X245" i="1"/>
  <c r="J245" i="1"/>
  <c r="A246" i="1"/>
  <c r="P245" i="1"/>
  <c r="I245" i="1"/>
  <c r="T244" i="1"/>
  <c r="E244" i="1"/>
  <c r="G244" i="1" s="1"/>
  <c r="K244" i="1" l="1"/>
  <c r="M244" i="1" s="1"/>
  <c r="N244" i="1" s="1"/>
  <c r="U244" i="1" s="1"/>
  <c r="B244" i="1" s="1"/>
  <c r="H244" i="1"/>
  <c r="Q245" i="1"/>
  <c r="R245" i="1"/>
  <c r="V245" i="1" s="1"/>
  <c r="Y245" i="1" s="1"/>
  <c r="S248" i="1"/>
  <c r="F246" i="1"/>
  <c r="L246" i="1"/>
  <c r="O246" i="1"/>
  <c r="X246" i="1"/>
  <c r="C247" i="1"/>
  <c r="D247" i="1" s="1"/>
  <c r="A247" i="1"/>
  <c r="J246" i="1"/>
  <c r="I246" i="1"/>
  <c r="P246" i="1"/>
  <c r="T245" i="1"/>
  <c r="E245" i="1"/>
  <c r="G245" i="1" s="1"/>
  <c r="H245" i="1" l="1"/>
  <c r="K245" i="1"/>
  <c r="M245" i="1" s="1"/>
  <c r="N245" i="1" s="1"/>
  <c r="F247" i="1"/>
  <c r="L247" i="1"/>
  <c r="J247" i="1"/>
  <c r="C248" i="1"/>
  <c r="D248" i="1" s="1"/>
  <c r="X247" i="1"/>
  <c r="P247" i="1"/>
  <c r="A248" i="1"/>
  <c r="O247" i="1"/>
  <c r="I247" i="1"/>
  <c r="R246" i="1"/>
  <c r="V246" i="1" s="1"/>
  <c r="Y246" i="1" s="1"/>
  <c r="Q246" i="1"/>
  <c r="E246" i="1"/>
  <c r="G246" i="1" s="1"/>
  <c r="T246" i="1"/>
  <c r="S249" i="1"/>
  <c r="T247" i="1" l="1"/>
  <c r="H246" i="1"/>
  <c r="R247" i="1"/>
  <c r="V247" i="1" s="1"/>
  <c r="Y247" i="1" s="1"/>
  <c r="Q247" i="1"/>
  <c r="E247" i="1"/>
  <c r="G247" i="1" s="1"/>
  <c r="U245" i="1"/>
  <c r="B245" i="1" s="1"/>
  <c r="S250" i="1"/>
  <c r="K246" i="1"/>
  <c r="M246" i="1" s="1"/>
  <c r="N246" i="1" s="1"/>
  <c r="F248" i="1"/>
  <c r="L248" i="1"/>
  <c r="C249" i="1"/>
  <c r="D249" i="1" s="1"/>
  <c r="P248" i="1"/>
  <c r="X248" i="1"/>
  <c r="O248" i="1"/>
  <c r="A249" i="1"/>
  <c r="J248" i="1"/>
  <c r="I248" i="1"/>
  <c r="Q248" i="1" l="1"/>
  <c r="R248" i="1"/>
  <c r="V248" i="1" s="1"/>
  <c r="Y248" i="1" s="1"/>
  <c r="U246" i="1"/>
  <c r="B246" i="1" s="1"/>
  <c r="F249" i="1"/>
  <c r="L249" i="1"/>
  <c r="C250" i="1"/>
  <c r="D250" i="1" s="1"/>
  <c r="A250" i="1"/>
  <c r="J249" i="1"/>
  <c r="I249" i="1"/>
  <c r="P249" i="1"/>
  <c r="O249" i="1"/>
  <c r="X249" i="1"/>
  <c r="S251" i="1"/>
  <c r="K247" i="1"/>
  <c r="M247" i="1" s="1"/>
  <c r="N247" i="1" s="1"/>
  <c r="T248" i="1"/>
  <c r="E248" i="1"/>
  <c r="G248" i="1" s="1"/>
  <c r="H247" i="1"/>
  <c r="T249" i="1" l="1"/>
  <c r="K248" i="1"/>
  <c r="M248" i="1" s="1"/>
  <c r="N248" i="1" s="1"/>
  <c r="U248" i="1" s="1"/>
  <c r="B248" i="1" s="1"/>
  <c r="S252" i="1"/>
  <c r="R249" i="1"/>
  <c r="V249" i="1" s="1"/>
  <c r="Y249" i="1" s="1"/>
  <c r="Q249" i="1"/>
  <c r="E249" i="1"/>
  <c r="G249" i="1" s="1"/>
  <c r="H248" i="1"/>
  <c r="U247" i="1"/>
  <c r="B247" i="1" s="1"/>
  <c r="F250" i="1"/>
  <c r="L250" i="1"/>
  <c r="O250" i="1"/>
  <c r="I250" i="1"/>
  <c r="J250" i="1"/>
  <c r="C251" i="1"/>
  <c r="D251" i="1" s="1"/>
  <c r="P250" i="1"/>
  <c r="A251" i="1"/>
  <c r="X250" i="1"/>
  <c r="S253" i="1" l="1"/>
  <c r="R250" i="1"/>
  <c r="V250" i="1" s="1"/>
  <c r="Y250" i="1" s="1"/>
  <c r="Q250" i="1"/>
  <c r="E250" i="1"/>
  <c r="G250" i="1" s="1"/>
  <c r="K249" i="1"/>
  <c r="M249" i="1" s="1"/>
  <c r="N249" i="1" s="1"/>
  <c r="F251" i="1"/>
  <c r="L251" i="1"/>
  <c r="O251" i="1"/>
  <c r="X251" i="1"/>
  <c r="J251" i="1"/>
  <c r="A252" i="1"/>
  <c r="P251" i="1"/>
  <c r="C252" i="1"/>
  <c r="D252" i="1" s="1"/>
  <c r="I251" i="1"/>
  <c r="T250" i="1"/>
  <c r="H249" i="1"/>
  <c r="T251" i="1" l="1"/>
  <c r="K250" i="1"/>
  <c r="M250" i="1" s="1"/>
  <c r="N250" i="1" s="1"/>
  <c r="U250" i="1" s="1"/>
  <c r="B250" i="1" s="1"/>
  <c r="H250" i="1"/>
  <c r="R251" i="1"/>
  <c r="V251" i="1" s="1"/>
  <c r="Y251" i="1" s="1"/>
  <c r="Q251" i="1"/>
  <c r="F252" i="1"/>
  <c r="L252" i="1"/>
  <c r="P252" i="1"/>
  <c r="J252" i="1"/>
  <c r="I252" i="1"/>
  <c r="C253" i="1"/>
  <c r="D253" i="1" s="1"/>
  <c r="A253" i="1"/>
  <c r="O252" i="1"/>
  <c r="X252" i="1"/>
  <c r="E251" i="1"/>
  <c r="G251" i="1" s="1"/>
  <c r="S254" i="1"/>
  <c r="U249" i="1"/>
  <c r="B249" i="1" s="1"/>
  <c r="K251" i="1" l="1"/>
  <c r="M251" i="1" s="1"/>
  <c r="N251" i="1" s="1"/>
  <c r="U251" i="1" s="1"/>
  <c r="B251" i="1" s="1"/>
  <c r="H251" i="1"/>
  <c r="F253" i="1"/>
  <c r="J253" i="1"/>
  <c r="I253" i="1"/>
  <c r="C254" i="1"/>
  <c r="D254" i="1" s="1"/>
  <c r="O253" i="1"/>
  <c r="A254" i="1"/>
  <c r="X253" i="1"/>
  <c r="P253" i="1"/>
  <c r="Q252" i="1"/>
  <c r="S255" i="1"/>
  <c r="T252" i="1"/>
  <c r="E252" i="1"/>
  <c r="G252" i="1" s="1"/>
  <c r="K252" i="1" l="1"/>
  <c r="M252" i="1" s="1"/>
  <c r="N252" i="1" s="1"/>
  <c r="R252" i="1" s="1"/>
  <c r="S256" i="1"/>
  <c r="R253" i="1"/>
  <c r="V253" i="1" s="1"/>
  <c r="Y253" i="1" s="1"/>
  <c r="Q253" i="1"/>
  <c r="E253" i="1"/>
  <c r="G253" i="1" s="1"/>
  <c r="T253" i="1"/>
  <c r="F254" i="1"/>
  <c r="C255" i="1"/>
  <c r="D255" i="1" s="1"/>
  <c r="X254" i="1"/>
  <c r="P254" i="1"/>
  <c r="A255" i="1"/>
  <c r="J254" i="1"/>
  <c r="O254" i="1"/>
  <c r="I254" i="1"/>
  <c r="H252" i="1"/>
  <c r="L253" i="1" l="1"/>
  <c r="L254" i="1" s="1"/>
  <c r="L255" i="1" s="1"/>
  <c r="U252" i="1"/>
  <c r="V252" i="1" s="1"/>
  <c r="T254" i="1"/>
  <c r="K253" i="1"/>
  <c r="F255" i="1"/>
  <c r="J255" i="1"/>
  <c r="X255" i="1"/>
  <c r="P255" i="1"/>
  <c r="A256" i="1"/>
  <c r="C256" i="1"/>
  <c r="D256" i="1" s="1"/>
  <c r="I255" i="1"/>
  <c r="O255" i="1"/>
  <c r="R254" i="1"/>
  <c r="V254" i="1" s="1"/>
  <c r="Y254" i="1" s="1"/>
  <c r="Q254" i="1"/>
  <c r="E254" i="1"/>
  <c r="G254" i="1" s="1"/>
  <c r="S257" i="1"/>
  <c r="H253" i="1"/>
  <c r="M253" i="1" l="1"/>
  <c r="N253" i="1" s="1"/>
  <c r="U253" i="1" s="1"/>
  <c r="B253" i="1" s="1"/>
  <c r="B252" i="1"/>
  <c r="Y252" i="1" s="1"/>
  <c r="K254" i="1"/>
  <c r="M254" i="1" s="1"/>
  <c r="N254" i="1" s="1"/>
  <c r="U254" i="1" s="1"/>
  <c r="B254" i="1" s="1"/>
  <c r="H254" i="1"/>
  <c r="F256" i="1"/>
  <c r="L256" i="1"/>
  <c r="O256" i="1"/>
  <c r="X256" i="1"/>
  <c r="C257" i="1"/>
  <c r="D257" i="1" s="1"/>
  <c r="A257" i="1"/>
  <c r="P256" i="1"/>
  <c r="J256" i="1"/>
  <c r="I256" i="1"/>
  <c r="Q255" i="1"/>
  <c r="R255" i="1"/>
  <c r="V255" i="1" s="1"/>
  <c r="Y255" i="1" s="1"/>
  <c r="E255" i="1"/>
  <c r="G255" i="1" s="1"/>
  <c r="S258" i="1"/>
  <c r="T255" i="1"/>
  <c r="T256" i="1" l="1"/>
  <c r="K255" i="1"/>
  <c r="M255" i="1" s="1"/>
  <c r="N255" i="1" s="1"/>
  <c r="U255" i="1" s="1"/>
  <c r="B255" i="1" s="1"/>
  <c r="H255" i="1"/>
  <c r="S259" i="1"/>
  <c r="R256" i="1"/>
  <c r="V256" i="1" s="1"/>
  <c r="Y256" i="1" s="1"/>
  <c r="Q256" i="1"/>
  <c r="F257" i="1"/>
  <c r="L257" i="1"/>
  <c r="C258" i="1"/>
  <c r="D258" i="1" s="1"/>
  <c r="X257" i="1"/>
  <c r="P257" i="1"/>
  <c r="A258" i="1"/>
  <c r="J257" i="1"/>
  <c r="O257" i="1"/>
  <c r="I257" i="1"/>
  <c r="E256" i="1"/>
  <c r="G256" i="1" s="1"/>
  <c r="K256" i="1" l="1"/>
  <c r="M256" i="1" s="1"/>
  <c r="N256" i="1" s="1"/>
  <c r="U256" i="1" s="1"/>
  <c r="B256" i="1" s="1"/>
  <c r="H256" i="1"/>
  <c r="F258" i="1"/>
  <c r="L258" i="1"/>
  <c r="P258" i="1"/>
  <c r="J258" i="1"/>
  <c r="I258" i="1"/>
  <c r="O258" i="1"/>
  <c r="A259" i="1"/>
  <c r="X258" i="1"/>
  <c r="C259" i="1"/>
  <c r="D259" i="1" s="1"/>
  <c r="S260" i="1"/>
  <c r="T257" i="1"/>
  <c r="Q257" i="1"/>
  <c r="R257" i="1"/>
  <c r="V257" i="1" s="1"/>
  <c r="Y257" i="1" s="1"/>
  <c r="E257" i="1"/>
  <c r="G257" i="1" s="1"/>
  <c r="H257" i="1" l="1"/>
  <c r="K257" i="1"/>
  <c r="M257" i="1" s="1"/>
  <c r="N257" i="1" s="1"/>
  <c r="U257" i="1" s="1"/>
  <c r="B257" i="1" s="1"/>
  <c r="F259" i="1"/>
  <c r="L259" i="1"/>
  <c r="J259" i="1"/>
  <c r="I259" i="1"/>
  <c r="C260" i="1"/>
  <c r="D260" i="1" s="1"/>
  <c r="O259" i="1"/>
  <c r="A260" i="1"/>
  <c r="P259" i="1"/>
  <c r="X259" i="1"/>
  <c r="Q258" i="1"/>
  <c r="R258" i="1"/>
  <c r="V258" i="1" s="1"/>
  <c r="Y258" i="1" s="1"/>
  <c r="S261" i="1"/>
  <c r="T258" i="1"/>
  <c r="E258" i="1"/>
  <c r="G258" i="1" s="1"/>
  <c r="T259" i="1" l="1"/>
  <c r="H258" i="1"/>
  <c r="K258" i="1"/>
  <c r="M258" i="1" s="1"/>
  <c r="N258" i="1" s="1"/>
  <c r="U258" i="1" s="1"/>
  <c r="B258" i="1" s="1"/>
  <c r="R259" i="1"/>
  <c r="V259" i="1" s="1"/>
  <c r="Y259" i="1" s="1"/>
  <c r="Q259" i="1"/>
  <c r="F260" i="1"/>
  <c r="L260" i="1"/>
  <c r="C261" i="1"/>
  <c r="D261" i="1" s="1"/>
  <c r="O260" i="1"/>
  <c r="J260" i="1"/>
  <c r="X260" i="1"/>
  <c r="P260" i="1"/>
  <c r="I260" i="1"/>
  <c r="A261" i="1"/>
  <c r="S262" i="1"/>
  <c r="E259" i="1"/>
  <c r="G259" i="1" s="1"/>
  <c r="H259" i="1" l="1"/>
  <c r="T260" i="1"/>
  <c r="K259" i="1"/>
  <c r="M259" i="1" s="1"/>
  <c r="N259" i="1" s="1"/>
  <c r="U259" i="1" s="1"/>
  <c r="B259" i="1" s="1"/>
  <c r="S263" i="1"/>
  <c r="R260" i="1"/>
  <c r="V260" i="1" s="1"/>
  <c r="Y260" i="1" s="1"/>
  <c r="Q260" i="1"/>
  <c r="F261" i="1"/>
  <c r="L261" i="1"/>
  <c r="O261" i="1"/>
  <c r="I261" i="1"/>
  <c r="J261" i="1"/>
  <c r="P261" i="1"/>
  <c r="A262" i="1"/>
  <c r="X261" i="1"/>
  <c r="C262" i="1"/>
  <c r="D262" i="1" s="1"/>
  <c r="E260" i="1"/>
  <c r="G260" i="1" s="1"/>
  <c r="K260" i="1" l="1"/>
  <c r="M260" i="1" s="1"/>
  <c r="N260" i="1" s="1"/>
  <c r="U260" i="1" s="1"/>
  <c r="B260" i="1" s="1"/>
  <c r="H260" i="1"/>
  <c r="E261" i="1"/>
  <c r="G261" i="1" s="1"/>
  <c r="F262" i="1"/>
  <c r="L262" i="1"/>
  <c r="P262" i="1"/>
  <c r="J262" i="1"/>
  <c r="O262" i="1"/>
  <c r="X262" i="1"/>
  <c r="I262" i="1"/>
  <c r="C263" i="1"/>
  <c r="D263" i="1" s="1"/>
  <c r="A263" i="1"/>
  <c r="T261" i="1"/>
  <c r="R261" i="1"/>
  <c r="V261" i="1" s="1"/>
  <c r="Y261" i="1" s="1"/>
  <c r="Q261" i="1"/>
  <c r="S264" i="1"/>
  <c r="K261" i="1" l="1"/>
  <c r="M261" i="1" s="1"/>
  <c r="N261" i="1" s="1"/>
  <c r="U261" i="1" s="1"/>
  <c r="B261" i="1" s="1"/>
  <c r="H261" i="1"/>
  <c r="F263" i="1"/>
  <c r="L263" i="1"/>
  <c r="C264" i="1"/>
  <c r="D264" i="1" s="1"/>
  <c r="J263" i="1"/>
  <c r="X263" i="1"/>
  <c r="O263" i="1"/>
  <c r="I263" i="1"/>
  <c r="P263" i="1"/>
  <c r="A264" i="1"/>
  <c r="E262" i="1"/>
  <c r="G262" i="1" s="1"/>
  <c r="S265" i="1"/>
  <c r="T262" i="1"/>
  <c r="Q262" i="1"/>
  <c r="R262" i="1"/>
  <c r="V262" i="1" s="1"/>
  <c r="Y262" i="1" s="1"/>
  <c r="T263" i="1" l="1"/>
  <c r="K262" i="1"/>
  <c r="M262" i="1" s="1"/>
  <c r="N262" i="1" s="1"/>
  <c r="U262" i="1" s="1"/>
  <c r="B262" i="1" s="1"/>
  <c r="H262" i="1"/>
  <c r="Q263" i="1"/>
  <c r="R263" i="1"/>
  <c r="V263" i="1" s="1"/>
  <c r="Y263" i="1" s="1"/>
  <c r="S266" i="1"/>
  <c r="F264" i="1"/>
  <c r="L264" i="1"/>
  <c r="C265" i="1"/>
  <c r="D265" i="1" s="1"/>
  <c r="J264" i="1"/>
  <c r="X264" i="1"/>
  <c r="O264" i="1"/>
  <c r="I264" i="1"/>
  <c r="P264" i="1"/>
  <c r="A265" i="1"/>
  <c r="E263" i="1"/>
  <c r="G263" i="1" s="1"/>
  <c r="T264" i="1" l="1"/>
  <c r="K263" i="1"/>
  <c r="M263" i="1" s="1"/>
  <c r="N263" i="1" s="1"/>
  <c r="U263" i="1" s="1"/>
  <c r="B263" i="1" s="1"/>
  <c r="H263" i="1"/>
  <c r="F265" i="1"/>
  <c r="L265" i="1"/>
  <c r="C266" i="1"/>
  <c r="D266" i="1" s="1"/>
  <c r="I265" i="1"/>
  <c r="J265" i="1"/>
  <c r="O265" i="1"/>
  <c r="A266" i="1"/>
  <c r="X265" i="1"/>
  <c r="P265" i="1"/>
  <c r="E264" i="1"/>
  <c r="G264" i="1" s="1"/>
  <c r="Q264" i="1"/>
  <c r="R264" i="1"/>
  <c r="V264" i="1" s="1"/>
  <c r="Y264" i="1" s="1"/>
  <c r="S267" i="1"/>
  <c r="T265" i="1" l="1"/>
  <c r="H264" i="1"/>
  <c r="K264" i="1"/>
  <c r="M264" i="1" s="1"/>
  <c r="N264" i="1" s="1"/>
  <c r="U264" i="1" s="1"/>
  <c r="B264" i="1" s="1"/>
  <c r="F266" i="1"/>
  <c r="L266" i="1"/>
  <c r="P266" i="1"/>
  <c r="A267" i="1"/>
  <c r="O266" i="1"/>
  <c r="I266" i="1"/>
  <c r="C267" i="1"/>
  <c r="D267" i="1" s="1"/>
  <c r="J266" i="1"/>
  <c r="X266" i="1"/>
  <c r="S268" i="1"/>
  <c r="R265" i="1"/>
  <c r="V265" i="1" s="1"/>
  <c r="Y265" i="1" s="1"/>
  <c r="Q265" i="1"/>
  <c r="E265" i="1"/>
  <c r="G265" i="1" s="1"/>
  <c r="T266" i="1" l="1"/>
  <c r="H265" i="1"/>
  <c r="E266" i="1"/>
  <c r="G266" i="1" s="1"/>
  <c r="K265" i="1"/>
  <c r="M265" i="1" s="1"/>
  <c r="N265" i="1" s="1"/>
  <c r="F267" i="1"/>
  <c r="L267" i="1"/>
  <c r="C268" i="1"/>
  <c r="D268" i="1" s="1"/>
  <c r="X267" i="1"/>
  <c r="P267" i="1"/>
  <c r="A268" i="1"/>
  <c r="J267" i="1"/>
  <c r="I267" i="1"/>
  <c r="O267" i="1"/>
  <c r="S269" i="1"/>
  <c r="R266" i="1"/>
  <c r="V266" i="1" s="1"/>
  <c r="Y266" i="1" s="1"/>
  <c r="Q266" i="1"/>
  <c r="T267" i="1" l="1"/>
  <c r="H266" i="1"/>
  <c r="K266" i="1"/>
  <c r="M266" i="1" s="1"/>
  <c r="N266" i="1" s="1"/>
  <c r="U266" i="1" s="1"/>
  <c r="B266" i="1" s="1"/>
  <c r="U265" i="1"/>
  <c r="B265" i="1" s="1"/>
  <c r="S270" i="1"/>
  <c r="F268" i="1"/>
  <c r="L268" i="1"/>
  <c r="C269" i="1"/>
  <c r="D269" i="1" s="1"/>
  <c r="I268" i="1"/>
  <c r="J268" i="1"/>
  <c r="O268" i="1"/>
  <c r="A269" i="1"/>
  <c r="P268" i="1"/>
  <c r="X268" i="1"/>
  <c r="R267" i="1"/>
  <c r="V267" i="1" s="1"/>
  <c r="Y267" i="1" s="1"/>
  <c r="Q267" i="1"/>
  <c r="E267" i="1"/>
  <c r="G267" i="1" s="1"/>
  <c r="T268" i="1" l="1"/>
  <c r="K267" i="1"/>
  <c r="M267" i="1" s="1"/>
  <c r="N267" i="1" s="1"/>
  <c r="U267" i="1" s="1"/>
  <c r="B267" i="1" s="1"/>
  <c r="H267" i="1"/>
  <c r="F269" i="1"/>
  <c r="L269" i="1"/>
  <c r="C270" i="1"/>
  <c r="D270" i="1" s="1"/>
  <c r="P269" i="1"/>
  <c r="I269" i="1"/>
  <c r="X269" i="1"/>
  <c r="J269" i="1"/>
  <c r="O269" i="1"/>
  <c r="A270" i="1"/>
  <c r="S271" i="1"/>
  <c r="E268" i="1"/>
  <c r="G268" i="1" s="1"/>
  <c r="R268" i="1"/>
  <c r="V268" i="1" s="1"/>
  <c r="Y268" i="1" s="1"/>
  <c r="Q268" i="1"/>
  <c r="H268" i="1" l="1"/>
  <c r="S272" i="1"/>
  <c r="R269" i="1"/>
  <c r="V269" i="1" s="1"/>
  <c r="Y269" i="1" s="1"/>
  <c r="Q269" i="1"/>
  <c r="K268" i="1"/>
  <c r="M268" i="1" s="1"/>
  <c r="N268" i="1" s="1"/>
  <c r="F270" i="1"/>
  <c r="L270" i="1"/>
  <c r="J270" i="1"/>
  <c r="X270" i="1"/>
  <c r="P270" i="1"/>
  <c r="C271" i="1"/>
  <c r="D271" i="1" s="1"/>
  <c r="I270" i="1"/>
  <c r="O270" i="1"/>
  <c r="A271" i="1"/>
  <c r="T269" i="1"/>
  <c r="E269" i="1"/>
  <c r="G269" i="1" s="1"/>
  <c r="T270" i="1" l="1"/>
  <c r="K269" i="1"/>
  <c r="M269" i="1" s="1"/>
  <c r="N269" i="1" s="1"/>
  <c r="U269" i="1" s="1"/>
  <c r="B269" i="1" s="1"/>
  <c r="H269" i="1"/>
  <c r="F271" i="1"/>
  <c r="L271" i="1"/>
  <c r="C272" i="1"/>
  <c r="D272" i="1" s="1"/>
  <c r="I271" i="1"/>
  <c r="P271" i="1"/>
  <c r="J271" i="1"/>
  <c r="A272" i="1"/>
  <c r="X271" i="1"/>
  <c r="O271" i="1"/>
  <c r="Q270" i="1"/>
  <c r="R270" i="1"/>
  <c r="V270" i="1" s="1"/>
  <c r="Y270" i="1" s="1"/>
  <c r="E270" i="1"/>
  <c r="G270" i="1" s="1"/>
  <c r="U268" i="1"/>
  <c r="B268" i="1" s="1"/>
  <c r="S273" i="1"/>
  <c r="T271" i="1" l="1"/>
  <c r="F272" i="1"/>
  <c r="L272" i="1"/>
  <c r="C273" i="1"/>
  <c r="D273" i="1" s="1"/>
  <c r="X272" i="1"/>
  <c r="J272" i="1"/>
  <c r="O272" i="1"/>
  <c r="I272" i="1"/>
  <c r="A273" i="1"/>
  <c r="P272" i="1"/>
  <c r="K270" i="1"/>
  <c r="M270" i="1" s="1"/>
  <c r="N270" i="1" s="1"/>
  <c r="S274" i="1"/>
  <c r="H270" i="1"/>
  <c r="R271" i="1"/>
  <c r="V271" i="1" s="1"/>
  <c r="Y271" i="1" s="1"/>
  <c r="Q271" i="1"/>
  <c r="E271" i="1"/>
  <c r="G271" i="1" s="1"/>
  <c r="T272" i="1" l="1"/>
  <c r="H271" i="1"/>
  <c r="S275" i="1"/>
  <c r="F273" i="1"/>
  <c r="L273" i="1"/>
  <c r="P273" i="1"/>
  <c r="X273" i="1"/>
  <c r="O273" i="1"/>
  <c r="J273" i="1"/>
  <c r="I273" i="1"/>
  <c r="A274" i="1"/>
  <c r="C274" i="1"/>
  <c r="D274" i="1" s="1"/>
  <c r="U270" i="1"/>
  <c r="B270" i="1" s="1"/>
  <c r="K271" i="1"/>
  <c r="M271" i="1" s="1"/>
  <c r="N271" i="1" s="1"/>
  <c r="R272" i="1"/>
  <c r="V272" i="1" s="1"/>
  <c r="Y272" i="1" s="1"/>
  <c r="Q272" i="1"/>
  <c r="E272" i="1"/>
  <c r="G272" i="1" s="1"/>
  <c r="K272" i="1" l="1"/>
  <c r="M272" i="1" s="1"/>
  <c r="N272" i="1" s="1"/>
  <c r="U272" i="1" s="1"/>
  <c r="B272" i="1" s="1"/>
  <c r="H272" i="1"/>
  <c r="U271" i="1"/>
  <c r="B271" i="1" s="1"/>
  <c r="E273" i="1"/>
  <c r="G273" i="1" s="1"/>
  <c r="F274" i="1"/>
  <c r="L274" i="1"/>
  <c r="P274" i="1"/>
  <c r="O274" i="1"/>
  <c r="X274" i="1"/>
  <c r="C275" i="1"/>
  <c r="D275" i="1" s="1"/>
  <c r="I274" i="1"/>
  <c r="A275" i="1"/>
  <c r="J274" i="1"/>
  <c r="S276" i="1"/>
  <c r="T273" i="1"/>
  <c r="Q273" i="1"/>
  <c r="R273" i="1"/>
  <c r="V273" i="1" s="1"/>
  <c r="Y273" i="1" s="1"/>
  <c r="H273" i="1" l="1"/>
  <c r="T274" i="1"/>
  <c r="K273" i="1"/>
  <c r="M273" i="1" s="1"/>
  <c r="N273" i="1" s="1"/>
  <c r="U273" i="1" s="1"/>
  <c r="B273" i="1" s="1"/>
  <c r="F275" i="1"/>
  <c r="L275" i="1"/>
  <c r="C276" i="1"/>
  <c r="D276" i="1" s="1"/>
  <c r="X275" i="1"/>
  <c r="J275" i="1"/>
  <c r="A276" i="1"/>
  <c r="O275" i="1"/>
  <c r="P275" i="1"/>
  <c r="I275" i="1"/>
  <c r="Q274" i="1"/>
  <c r="R274" i="1"/>
  <c r="V274" i="1" s="1"/>
  <c r="Y274" i="1" s="1"/>
  <c r="S277" i="1"/>
  <c r="E274" i="1"/>
  <c r="G274" i="1" s="1"/>
  <c r="T275" i="1" l="1"/>
  <c r="Q275" i="1"/>
  <c r="R275" i="1"/>
  <c r="V275" i="1" s="1"/>
  <c r="Y275" i="1" s="1"/>
  <c r="H274" i="1"/>
  <c r="S278" i="1"/>
  <c r="K274" i="1"/>
  <c r="M274" i="1" s="1"/>
  <c r="N274" i="1" s="1"/>
  <c r="F276" i="1"/>
  <c r="L276" i="1"/>
  <c r="O276" i="1"/>
  <c r="A277" i="1"/>
  <c r="C277" i="1"/>
  <c r="D277" i="1" s="1"/>
  <c r="I276" i="1"/>
  <c r="P276" i="1"/>
  <c r="X276" i="1"/>
  <c r="J276" i="1"/>
  <c r="E275" i="1"/>
  <c r="G275" i="1" s="1"/>
  <c r="K275" i="1" l="1"/>
  <c r="M275" i="1" s="1"/>
  <c r="N275" i="1" s="1"/>
  <c r="U275" i="1" s="1"/>
  <c r="B275" i="1" s="1"/>
  <c r="H275" i="1"/>
  <c r="E276" i="1"/>
  <c r="G276" i="1" s="1"/>
  <c r="S279" i="1"/>
  <c r="F277" i="1"/>
  <c r="L277" i="1"/>
  <c r="X277" i="1"/>
  <c r="P277" i="1"/>
  <c r="J277" i="1"/>
  <c r="C278" i="1"/>
  <c r="D278" i="1" s="1"/>
  <c r="I277" i="1"/>
  <c r="O277" i="1"/>
  <c r="A278" i="1"/>
  <c r="U274" i="1"/>
  <c r="B274" i="1" s="1"/>
  <c r="Q276" i="1"/>
  <c r="R276" i="1"/>
  <c r="V276" i="1" s="1"/>
  <c r="Y276" i="1" s="1"/>
  <c r="T276" i="1"/>
  <c r="K276" i="1" l="1"/>
  <c r="M276" i="1" s="1"/>
  <c r="N276" i="1" s="1"/>
  <c r="U276" i="1" s="1"/>
  <c r="E277" i="1"/>
  <c r="G277" i="1" s="1"/>
  <c r="F278" i="1"/>
  <c r="L278" i="1"/>
  <c r="P278" i="1"/>
  <c r="O278" i="1"/>
  <c r="X278" i="1"/>
  <c r="J278" i="1"/>
  <c r="I278" i="1"/>
  <c r="A279" i="1"/>
  <c r="C279" i="1"/>
  <c r="D279" i="1" s="1"/>
  <c r="Q277" i="1"/>
  <c r="R277" i="1"/>
  <c r="V277" i="1" s="1"/>
  <c r="Y277" i="1" s="1"/>
  <c r="H276" i="1"/>
  <c r="T277" i="1"/>
  <c r="S280" i="1"/>
  <c r="H277" i="1" l="1"/>
  <c r="K277" i="1"/>
  <c r="M277" i="1" s="1"/>
  <c r="N277" i="1" s="1"/>
  <c r="U277" i="1" s="1"/>
  <c r="B277" i="1" s="1"/>
  <c r="B276" i="1"/>
  <c r="E278" i="1"/>
  <c r="G278" i="1" s="1"/>
  <c r="F279" i="1"/>
  <c r="L279" i="1"/>
  <c r="J279" i="1"/>
  <c r="P279" i="1"/>
  <c r="I279" i="1"/>
  <c r="O279" i="1"/>
  <c r="A280" i="1"/>
  <c r="X279" i="1"/>
  <c r="C280" i="1"/>
  <c r="D280" i="1" s="1"/>
  <c r="S281" i="1"/>
  <c r="T278" i="1"/>
  <c r="Q278" i="1"/>
  <c r="R278" i="1"/>
  <c r="V278" i="1" s="1"/>
  <c r="Y278" i="1" s="1"/>
  <c r="T279" i="1" l="1"/>
  <c r="K278" i="1"/>
  <c r="M278" i="1" s="1"/>
  <c r="N278" i="1" s="1"/>
  <c r="U278" i="1" s="1"/>
  <c r="B278" i="1" s="1"/>
  <c r="H278" i="1"/>
  <c r="E279" i="1"/>
  <c r="G279" i="1" s="1"/>
  <c r="S282" i="1"/>
  <c r="R279" i="1"/>
  <c r="V279" i="1" s="1"/>
  <c r="Y279" i="1" s="1"/>
  <c r="Q279" i="1"/>
  <c r="F280" i="1"/>
  <c r="L280" i="1"/>
  <c r="P280" i="1"/>
  <c r="X280" i="1"/>
  <c r="O280" i="1"/>
  <c r="A281" i="1"/>
  <c r="J280" i="1"/>
  <c r="I280" i="1"/>
  <c r="C281" i="1"/>
  <c r="D281" i="1" s="1"/>
  <c r="T280" i="1" l="1"/>
  <c r="K279" i="1"/>
  <c r="M279" i="1" s="1"/>
  <c r="N279" i="1" s="1"/>
  <c r="U279" i="1" s="1"/>
  <c r="B279" i="1" s="1"/>
  <c r="F281" i="1"/>
  <c r="L281" i="1"/>
  <c r="C282" i="1"/>
  <c r="D282" i="1" s="1"/>
  <c r="J281" i="1"/>
  <c r="X281" i="1"/>
  <c r="O281" i="1"/>
  <c r="I281" i="1"/>
  <c r="A282" i="1"/>
  <c r="P281" i="1"/>
  <c r="E280" i="1"/>
  <c r="G280" i="1" s="1"/>
  <c r="S283" i="1"/>
  <c r="Q280" i="1"/>
  <c r="R280" i="1"/>
  <c r="V280" i="1" s="1"/>
  <c r="Y280" i="1" s="1"/>
  <c r="H279" i="1"/>
  <c r="T281" i="1" l="1"/>
  <c r="H280" i="1"/>
  <c r="K280" i="1"/>
  <c r="M280" i="1" s="1"/>
  <c r="N280" i="1" s="1"/>
  <c r="U280" i="1" s="1"/>
  <c r="B280" i="1" s="1"/>
  <c r="S284" i="1"/>
  <c r="F282" i="1"/>
  <c r="L282" i="1"/>
  <c r="J282" i="1"/>
  <c r="A283" i="1"/>
  <c r="P282" i="1"/>
  <c r="I282" i="1"/>
  <c r="C283" i="1"/>
  <c r="D283" i="1" s="1"/>
  <c r="O282" i="1"/>
  <c r="X282" i="1"/>
  <c r="R281" i="1"/>
  <c r="V281" i="1" s="1"/>
  <c r="Y281" i="1" s="1"/>
  <c r="Q281" i="1"/>
  <c r="E281" i="1"/>
  <c r="G281" i="1" s="1"/>
  <c r="T282" i="1" l="1"/>
  <c r="K281" i="1"/>
  <c r="M281" i="1" s="1"/>
  <c r="N281" i="1" s="1"/>
  <c r="U281" i="1" s="1"/>
  <c r="B281" i="1" s="1"/>
  <c r="Q282" i="1"/>
  <c r="R282" i="1"/>
  <c r="V282" i="1" s="1"/>
  <c r="Y282" i="1" s="1"/>
  <c r="E282" i="1"/>
  <c r="G282" i="1" s="1"/>
  <c r="H281" i="1"/>
  <c r="F283" i="1"/>
  <c r="L283" i="1"/>
  <c r="X283" i="1"/>
  <c r="P283" i="1"/>
  <c r="J283" i="1"/>
  <c r="C284" i="1"/>
  <c r="D284" i="1" s="1"/>
  <c r="I283" i="1"/>
  <c r="A284" i="1"/>
  <c r="O283" i="1"/>
  <c r="S285" i="1"/>
  <c r="T283" i="1" l="1"/>
  <c r="K282" i="1"/>
  <c r="M282" i="1" s="1"/>
  <c r="N282" i="1" s="1"/>
  <c r="U282" i="1" s="1"/>
  <c r="B282" i="1" s="1"/>
  <c r="R283" i="1"/>
  <c r="V283" i="1" s="1"/>
  <c r="Y283" i="1" s="1"/>
  <c r="Q283" i="1"/>
  <c r="F284" i="1"/>
  <c r="C285" i="1"/>
  <c r="D285" i="1" s="1"/>
  <c r="J284" i="1"/>
  <c r="X284" i="1"/>
  <c r="A285" i="1"/>
  <c r="P284" i="1"/>
  <c r="I284" i="1"/>
  <c r="O284" i="1"/>
  <c r="S286" i="1"/>
  <c r="E283" i="1"/>
  <c r="G283" i="1" s="1"/>
  <c r="H282" i="1"/>
  <c r="T284" i="1" l="1"/>
  <c r="K283" i="1"/>
  <c r="M283" i="1" s="1"/>
  <c r="N283" i="1" s="1"/>
  <c r="U283" i="1" s="1"/>
  <c r="B283" i="1" s="1"/>
  <c r="Q284" i="1"/>
  <c r="R284" i="1"/>
  <c r="V284" i="1" s="1"/>
  <c r="Y284" i="1" s="1"/>
  <c r="H283" i="1"/>
  <c r="S287" i="1"/>
  <c r="F285" i="1"/>
  <c r="O285" i="1"/>
  <c r="J285" i="1"/>
  <c r="I285" i="1"/>
  <c r="P285" i="1"/>
  <c r="A286" i="1"/>
  <c r="X285" i="1"/>
  <c r="C286" i="1"/>
  <c r="D286" i="1" s="1"/>
  <c r="E284" i="1"/>
  <c r="G284" i="1" s="1"/>
  <c r="L284" i="1" l="1"/>
  <c r="L285" i="1" s="1"/>
  <c r="L286" i="1" s="1"/>
  <c r="K284" i="1"/>
  <c r="S288" i="1"/>
  <c r="R285" i="1"/>
  <c r="V285" i="1" s="1"/>
  <c r="Y285" i="1" s="1"/>
  <c r="Q285" i="1"/>
  <c r="F286" i="1"/>
  <c r="J286" i="1"/>
  <c r="C287" i="1"/>
  <c r="D287" i="1" s="1"/>
  <c r="A287" i="1"/>
  <c r="I286" i="1"/>
  <c r="O286" i="1"/>
  <c r="X286" i="1"/>
  <c r="P286" i="1"/>
  <c r="H284" i="1"/>
  <c r="T285" i="1"/>
  <c r="E285" i="1"/>
  <c r="G285" i="1" s="1"/>
  <c r="M284" i="1" l="1"/>
  <c r="N284" i="1" s="1"/>
  <c r="U284" i="1" s="1"/>
  <c r="B284" i="1" s="1"/>
  <c r="T286" i="1"/>
  <c r="H285" i="1"/>
  <c r="R286" i="1"/>
  <c r="V286" i="1" s="1"/>
  <c r="Y286" i="1" s="1"/>
  <c r="Q286" i="1"/>
  <c r="F287" i="1"/>
  <c r="L287" i="1"/>
  <c r="P287" i="1"/>
  <c r="I287" i="1"/>
  <c r="O287" i="1"/>
  <c r="X287" i="1"/>
  <c r="C288" i="1"/>
  <c r="D288" i="1" s="1"/>
  <c r="A288" i="1"/>
  <c r="J287" i="1"/>
  <c r="E286" i="1"/>
  <c r="G286" i="1" s="1"/>
  <c r="S289" i="1"/>
  <c r="K285" i="1"/>
  <c r="M285" i="1" s="1"/>
  <c r="N285" i="1" s="1"/>
  <c r="E287" i="1" l="1"/>
  <c r="G287" i="1" s="1"/>
  <c r="U285" i="1"/>
  <c r="B285" i="1" s="1"/>
  <c r="K286" i="1"/>
  <c r="M286" i="1" s="1"/>
  <c r="N286" i="1" s="1"/>
  <c r="F288" i="1"/>
  <c r="L288" i="1"/>
  <c r="P288" i="1"/>
  <c r="I288" i="1"/>
  <c r="O288" i="1"/>
  <c r="J288" i="1"/>
  <c r="A289" i="1"/>
  <c r="X288" i="1"/>
  <c r="C289" i="1"/>
  <c r="D289" i="1" s="1"/>
  <c r="T287" i="1"/>
  <c r="S290" i="1"/>
  <c r="H286" i="1"/>
  <c r="Q287" i="1"/>
  <c r="R287" i="1"/>
  <c r="V287" i="1" s="1"/>
  <c r="Y287" i="1" s="1"/>
  <c r="H287" i="1" l="1"/>
  <c r="E288" i="1"/>
  <c r="G288" i="1" s="1"/>
  <c r="T288" i="1"/>
  <c r="U286" i="1"/>
  <c r="B286" i="1" s="1"/>
  <c r="K287" i="1"/>
  <c r="M287" i="1" s="1"/>
  <c r="N287" i="1" s="1"/>
  <c r="S291" i="1"/>
  <c r="F289" i="1"/>
  <c r="L289" i="1"/>
  <c r="O289" i="1"/>
  <c r="X289" i="1"/>
  <c r="J289" i="1"/>
  <c r="A290" i="1"/>
  <c r="P289" i="1"/>
  <c r="C290" i="1"/>
  <c r="D290" i="1" s="1"/>
  <c r="I289" i="1"/>
  <c r="R288" i="1"/>
  <c r="V288" i="1" s="1"/>
  <c r="Y288" i="1" s="1"/>
  <c r="Q288" i="1"/>
  <c r="H288" i="1" l="1"/>
  <c r="T289" i="1"/>
  <c r="K288" i="1"/>
  <c r="M288" i="1" s="1"/>
  <c r="N288" i="1" s="1"/>
  <c r="U288" i="1" s="1"/>
  <c r="B288" i="1" s="1"/>
  <c r="F290" i="1"/>
  <c r="L290" i="1"/>
  <c r="P290" i="1"/>
  <c r="J290" i="1"/>
  <c r="A291" i="1"/>
  <c r="O290" i="1"/>
  <c r="I290" i="1"/>
  <c r="C291" i="1"/>
  <c r="D291" i="1" s="1"/>
  <c r="X290" i="1"/>
  <c r="U287" i="1"/>
  <c r="B287" i="1" s="1"/>
  <c r="E289" i="1"/>
  <c r="G289" i="1" s="1"/>
  <c r="Q289" i="1"/>
  <c r="R289" i="1"/>
  <c r="V289" i="1" s="1"/>
  <c r="Y289" i="1" s="1"/>
  <c r="S292" i="1"/>
  <c r="T290" i="1" l="1"/>
  <c r="Q290" i="1"/>
  <c r="R290" i="1"/>
  <c r="V290" i="1" s="1"/>
  <c r="Y290" i="1" s="1"/>
  <c r="K289" i="1"/>
  <c r="M289" i="1" s="1"/>
  <c r="N289" i="1" s="1"/>
  <c r="S293" i="1"/>
  <c r="H289" i="1"/>
  <c r="F291" i="1"/>
  <c r="L291" i="1"/>
  <c r="O291" i="1"/>
  <c r="J291" i="1"/>
  <c r="I291" i="1"/>
  <c r="C292" i="1"/>
  <c r="D292" i="1" s="1"/>
  <c r="P291" i="1"/>
  <c r="A292" i="1"/>
  <c r="X291" i="1"/>
  <c r="E290" i="1"/>
  <c r="G290" i="1" s="1"/>
  <c r="H290" i="1" l="1"/>
  <c r="F292" i="1"/>
  <c r="L292" i="1"/>
  <c r="C293" i="1"/>
  <c r="D293" i="1" s="1"/>
  <c r="J292" i="1"/>
  <c r="I292" i="1"/>
  <c r="O292" i="1"/>
  <c r="A293" i="1"/>
  <c r="X292" i="1"/>
  <c r="P292" i="1"/>
  <c r="K290" i="1"/>
  <c r="M290" i="1" s="1"/>
  <c r="N290" i="1" s="1"/>
  <c r="Q291" i="1"/>
  <c r="R291" i="1"/>
  <c r="V291" i="1" s="1"/>
  <c r="Y291" i="1" s="1"/>
  <c r="S294" i="1"/>
  <c r="T291" i="1"/>
  <c r="E291" i="1"/>
  <c r="G291" i="1" s="1"/>
  <c r="U289" i="1"/>
  <c r="B289" i="1" s="1"/>
  <c r="T292" i="1" l="1"/>
  <c r="H291" i="1"/>
  <c r="K291" i="1"/>
  <c r="M291" i="1" s="1"/>
  <c r="N291" i="1" s="1"/>
  <c r="S295" i="1"/>
  <c r="F293" i="1"/>
  <c r="L293" i="1"/>
  <c r="P293" i="1"/>
  <c r="O293" i="1"/>
  <c r="X293" i="1"/>
  <c r="J293" i="1"/>
  <c r="I293" i="1"/>
  <c r="A294" i="1"/>
  <c r="C294" i="1"/>
  <c r="D294" i="1" s="1"/>
  <c r="U290" i="1"/>
  <c r="B290" i="1" s="1"/>
  <c r="R292" i="1"/>
  <c r="V292" i="1" s="1"/>
  <c r="Y292" i="1" s="1"/>
  <c r="Q292" i="1"/>
  <c r="E292" i="1"/>
  <c r="G292" i="1" s="1"/>
  <c r="H292" i="1" l="1"/>
  <c r="E293" i="1"/>
  <c r="G293" i="1" s="1"/>
  <c r="K292" i="1"/>
  <c r="M292" i="1" s="1"/>
  <c r="N292" i="1" s="1"/>
  <c r="F294" i="1"/>
  <c r="L294" i="1"/>
  <c r="C295" i="1"/>
  <c r="D295" i="1" s="1"/>
  <c r="J294" i="1"/>
  <c r="O294" i="1"/>
  <c r="I294" i="1"/>
  <c r="A295" i="1"/>
  <c r="X294" i="1"/>
  <c r="P294" i="1"/>
  <c r="S296" i="1"/>
  <c r="T293" i="1"/>
  <c r="Q293" i="1"/>
  <c r="R293" i="1"/>
  <c r="V293" i="1" s="1"/>
  <c r="Y293" i="1" s="1"/>
  <c r="U291" i="1"/>
  <c r="B291" i="1" s="1"/>
  <c r="T294" i="1" l="1"/>
  <c r="H293" i="1"/>
  <c r="K293" i="1"/>
  <c r="M293" i="1" s="1"/>
  <c r="N293" i="1" s="1"/>
  <c r="U293" i="1" s="1"/>
  <c r="B293" i="1" s="1"/>
  <c r="S297" i="1"/>
  <c r="F295" i="1"/>
  <c r="L295" i="1"/>
  <c r="P295" i="1"/>
  <c r="O295" i="1"/>
  <c r="I295" i="1"/>
  <c r="J295" i="1"/>
  <c r="A296" i="1"/>
  <c r="X295" i="1"/>
  <c r="C296" i="1"/>
  <c r="D296" i="1" s="1"/>
  <c r="R294" i="1"/>
  <c r="V294" i="1" s="1"/>
  <c r="Y294" i="1" s="1"/>
  <c r="Q294" i="1"/>
  <c r="E294" i="1"/>
  <c r="G294" i="1" s="1"/>
  <c r="U292" i="1"/>
  <c r="B292" i="1" s="1"/>
  <c r="H294" i="1" l="1"/>
  <c r="K294" i="1"/>
  <c r="M294" i="1" s="1"/>
  <c r="N294" i="1" s="1"/>
  <c r="U294" i="1" s="1"/>
  <c r="B294" i="1" s="1"/>
  <c r="T295" i="1"/>
  <c r="E295" i="1"/>
  <c r="G295" i="1" s="1"/>
  <c r="S298" i="1"/>
  <c r="F296" i="1"/>
  <c r="L296" i="1"/>
  <c r="J296" i="1"/>
  <c r="P296" i="1"/>
  <c r="I296" i="1"/>
  <c r="O296" i="1"/>
  <c r="C297" i="1"/>
  <c r="D297" i="1" s="1"/>
  <c r="A297" i="1"/>
  <c r="X296" i="1"/>
  <c r="R295" i="1"/>
  <c r="V295" i="1" s="1"/>
  <c r="Y295" i="1" s="1"/>
  <c r="Q295" i="1"/>
  <c r="K295" i="1" l="1"/>
  <c r="M295" i="1" s="1"/>
  <c r="N295" i="1" s="1"/>
  <c r="U295" i="1" s="1"/>
  <c r="B295" i="1" s="1"/>
  <c r="H295" i="1"/>
  <c r="S299" i="1"/>
  <c r="E296" i="1"/>
  <c r="G296" i="1" s="1"/>
  <c r="T296" i="1"/>
  <c r="F297" i="1"/>
  <c r="L297" i="1"/>
  <c r="J297" i="1"/>
  <c r="A298" i="1"/>
  <c r="C298" i="1"/>
  <c r="D298" i="1" s="1"/>
  <c r="I297" i="1"/>
  <c r="O297" i="1"/>
  <c r="X297" i="1"/>
  <c r="P297" i="1"/>
  <c r="R296" i="1"/>
  <c r="V296" i="1" s="1"/>
  <c r="Y296" i="1" s="1"/>
  <c r="Q296" i="1"/>
  <c r="T297" i="1" l="1"/>
  <c r="E297" i="1"/>
  <c r="G297" i="1" s="1"/>
  <c r="H296" i="1"/>
  <c r="S300" i="1"/>
  <c r="Q297" i="1"/>
  <c r="R297" i="1"/>
  <c r="V297" i="1" s="1"/>
  <c r="Y297" i="1" s="1"/>
  <c r="F298" i="1"/>
  <c r="L298" i="1"/>
  <c r="J298" i="1"/>
  <c r="C299" i="1"/>
  <c r="D299" i="1" s="1"/>
  <c r="A299" i="1"/>
  <c r="X298" i="1"/>
  <c r="O298" i="1"/>
  <c r="P298" i="1"/>
  <c r="I298" i="1"/>
  <c r="K296" i="1"/>
  <c r="M296" i="1" s="1"/>
  <c r="N296" i="1" s="1"/>
  <c r="T298" i="1" l="1"/>
  <c r="H297" i="1"/>
  <c r="U296" i="1"/>
  <c r="B296" i="1" s="1"/>
  <c r="F299" i="1"/>
  <c r="L299" i="1"/>
  <c r="P299" i="1"/>
  <c r="A300" i="1"/>
  <c r="O299" i="1"/>
  <c r="I299" i="1"/>
  <c r="J299" i="1"/>
  <c r="X299" i="1"/>
  <c r="C300" i="1"/>
  <c r="D300" i="1" s="1"/>
  <c r="E298" i="1"/>
  <c r="G298" i="1" s="1"/>
  <c r="S301" i="1"/>
  <c r="R298" i="1"/>
  <c r="V298" i="1" s="1"/>
  <c r="Y298" i="1" s="1"/>
  <c r="Q298" i="1"/>
  <c r="K297" i="1"/>
  <c r="M297" i="1" s="1"/>
  <c r="N297" i="1" s="1"/>
  <c r="T299" i="1" l="1"/>
  <c r="U297" i="1"/>
  <c r="B297" i="1" s="1"/>
  <c r="S302" i="1"/>
  <c r="E299" i="1"/>
  <c r="G299" i="1" s="1"/>
  <c r="H298" i="1"/>
  <c r="F300" i="1"/>
  <c r="L300" i="1"/>
  <c r="A301" i="1"/>
  <c r="P300" i="1"/>
  <c r="I300" i="1"/>
  <c r="C301" i="1"/>
  <c r="D301" i="1" s="1"/>
  <c r="J300" i="1"/>
  <c r="X300" i="1"/>
  <c r="O300" i="1"/>
  <c r="K298" i="1"/>
  <c r="M298" i="1" s="1"/>
  <c r="N298" i="1" s="1"/>
  <c r="R299" i="1"/>
  <c r="V299" i="1" s="1"/>
  <c r="Y299" i="1" s="1"/>
  <c r="Q299" i="1"/>
  <c r="H299" i="1" l="1"/>
  <c r="K299" i="1"/>
  <c r="M299" i="1" s="1"/>
  <c r="N299" i="1" s="1"/>
  <c r="U299" i="1" s="1"/>
  <c r="B299" i="1" s="1"/>
  <c r="S303" i="1"/>
  <c r="F301" i="1"/>
  <c r="L301" i="1"/>
  <c r="J301" i="1"/>
  <c r="P301" i="1"/>
  <c r="O301" i="1"/>
  <c r="A302" i="1"/>
  <c r="X301" i="1"/>
  <c r="C302" i="1"/>
  <c r="D302" i="1" s="1"/>
  <c r="I301" i="1"/>
  <c r="T300" i="1"/>
  <c r="E300" i="1"/>
  <c r="G300" i="1" s="1"/>
  <c r="U298" i="1"/>
  <c r="B298" i="1" s="1"/>
  <c r="R300" i="1"/>
  <c r="V300" i="1" s="1"/>
  <c r="Y300" i="1" s="1"/>
  <c r="Q300" i="1"/>
  <c r="F302" i="1" l="1"/>
  <c r="L302" i="1"/>
  <c r="C303" i="1"/>
  <c r="D303" i="1" s="1"/>
  <c r="A303" i="1"/>
  <c r="J302" i="1"/>
  <c r="I302" i="1"/>
  <c r="O302" i="1"/>
  <c r="X302" i="1"/>
  <c r="P302" i="1"/>
  <c r="T301" i="1"/>
  <c r="E301" i="1"/>
  <c r="G301" i="1" s="1"/>
  <c r="H300" i="1"/>
  <c r="K300" i="1"/>
  <c r="M300" i="1" s="1"/>
  <c r="N300" i="1" s="1"/>
  <c r="R301" i="1"/>
  <c r="V301" i="1" s="1"/>
  <c r="Y301" i="1" s="1"/>
  <c r="Q301" i="1"/>
  <c r="S304" i="1"/>
  <c r="T302" i="1" l="1"/>
  <c r="K301" i="1"/>
  <c r="M301" i="1" s="1"/>
  <c r="N301" i="1" s="1"/>
  <c r="U301" i="1" s="1"/>
  <c r="B301" i="1" s="1"/>
  <c r="F303" i="1"/>
  <c r="L303" i="1"/>
  <c r="O303" i="1"/>
  <c r="A304" i="1"/>
  <c r="J303" i="1"/>
  <c r="I303" i="1"/>
  <c r="P303" i="1"/>
  <c r="X303" i="1"/>
  <c r="C304" i="1"/>
  <c r="D304" i="1" s="1"/>
  <c r="S305" i="1"/>
  <c r="U300" i="1"/>
  <c r="B300" i="1" s="1"/>
  <c r="H301" i="1"/>
  <c r="Q302" i="1"/>
  <c r="R302" i="1"/>
  <c r="V302" i="1" s="1"/>
  <c r="Y302" i="1" s="1"/>
  <c r="E302" i="1"/>
  <c r="G302" i="1" s="1"/>
  <c r="T303" i="1" l="1"/>
  <c r="E303" i="1"/>
  <c r="G303" i="1" s="1"/>
  <c r="S306" i="1"/>
  <c r="F304" i="1"/>
  <c r="L304" i="1"/>
  <c r="J304" i="1"/>
  <c r="P304" i="1"/>
  <c r="X304" i="1"/>
  <c r="C305" i="1"/>
  <c r="D305" i="1" s="1"/>
  <c r="I304" i="1"/>
  <c r="O304" i="1"/>
  <c r="A305" i="1"/>
  <c r="K302" i="1"/>
  <c r="M302" i="1" s="1"/>
  <c r="N302" i="1" s="1"/>
  <c r="H302" i="1"/>
  <c r="Q303" i="1"/>
  <c r="R303" i="1"/>
  <c r="V303" i="1" s="1"/>
  <c r="Y303" i="1" s="1"/>
  <c r="K303" i="1" l="1"/>
  <c r="M303" i="1" s="1"/>
  <c r="N303" i="1" s="1"/>
  <c r="U303" i="1" s="1"/>
  <c r="B303" i="1" s="1"/>
  <c r="H303" i="1"/>
  <c r="T304" i="1"/>
  <c r="U302" i="1"/>
  <c r="B302" i="1" s="1"/>
  <c r="F305" i="1"/>
  <c r="L305" i="1"/>
  <c r="C306" i="1"/>
  <c r="D306" i="1" s="1"/>
  <c r="P305" i="1"/>
  <c r="A306" i="1"/>
  <c r="X305" i="1"/>
  <c r="J305" i="1"/>
  <c r="I305" i="1"/>
  <c r="O305" i="1"/>
  <c r="E304" i="1"/>
  <c r="G304" i="1" s="1"/>
  <c r="Q304" i="1"/>
  <c r="R304" i="1"/>
  <c r="V304" i="1" s="1"/>
  <c r="Y304" i="1" s="1"/>
  <c r="S307" i="1"/>
  <c r="K304" i="1" l="1"/>
  <c r="M304" i="1" s="1"/>
  <c r="N304" i="1" s="1"/>
  <c r="U304" i="1" s="1"/>
  <c r="B304" i="1" s="1"/>
  <c r="F306" i="1"/>
  <c r="L306" i="1"/>
  <c r="C307" i="1"/>
  <c r="D307" i="1" s="1"/>
  <c r="J306" i="1"/>
  <c r="A307" i="1"/>
  <c r="X306" i="1"/>
  <c r="O306" i="1"/>
  <c r="P306" i="1"/>
  <c r="I306" i="1"/>
  <c r="E305" i="1"/>
  <c r="G305" i="1" s="1"/>
  <c r="S308" i="1"/>
  <c r="H304" i="1"/>
  <c r="T305" i="1"/>
  <c r="R305" i="1"/>
  <c r="V305" i="1" s="1"/>
  <c r="Y305" i="1" s="1"/>
  <c r="Q305" i="1"/>
  <c r="T306" i="1" l="1"/>
  <c r="K305" i="1"/>
  <c r="M305" i="1" s="1"/>
  <c r="N305" i="1" s="1"/>
  <c r="U305" i="1" s="1"/>
  <c r="B305" i="1" s="1"/>
  <c r="H305" i="1"/>
  <c r="F307" i="1"/>
  <c r="L307" i="1"/>
  <c r="C308" i="1"/>
  <c r="D308" i="1" s="1"/>
  <c r="I307" i="1"/>
  <c r="P307" i="1"/>
  <c r="J307" i="1"/>
  <c r="A308" i="1"/>
  <c r="X307" i="1"/>
  <c r="O307" i="1"/>
  <c r="E306" i="1"/>
  <c r="G306" i="1" s="1"/>
  <c r="Q306" i="1"/>
  <c r="R306" i="1"/>
  <c r="V306" i="1" s="1"/>
  <c r="Y306" i="1" s="1"/>
  <c r="S309" i="1"/>
  <c r="T307" i="1" l="1"/>
  <c r="H306" i="1"/>
  <c r="K306" i="1"/>
  <c r="M306" i="1" s="1"/>
  <c r="N306" i="1" s="1"/>
  <c r="U306" i="1" s="1"/>
  <c r="B306" i="1" s="1"/>
  <c r="F308" i="1"/>
  <c r="L308" i="1"/>
  <c r="O308" i="1"/>
  <c r="A309" i="1"/>
  <c r="X308" i="1"/>
  <c r="J308" i="1"/>
  <c r="I308" i="1"/>
  <c r="P308" i="1"/>
  <c r="C309" i="1"/>
  <c r="D309" i="1" s="1"/>
  <c r="S310" i="1"/>
  <c r="Q307" i="1"/>
  <c r="R307" i="1"/>
  <c r="V307" i="1" s="1"/>
  <c r="Y307" i="1" s="1"/>
  <c r="E307" i="1"/>
  <c r="G307" i="1" s="1"/>
  <c r="H307" i="1" l="1"/>
  <c r="E308" i="1"/>
  <c r="G308" i="1" s="1"/>
  <c r="K307" i="1"/>
  <c r="M307" i="1" s="1"/>
  <c r="N307" i="1" s="1"/>
  <c r="S311" i="1"/>
  <c r="R308" i="1"/>
  <c r="V308" i="1" s="1"/>
  <c r="Y308" i="1" s="1"/>
  <c r="Q308" i="1"/>
  <c r="F309" i="1"/>
  <c r="L309" i="1"/>
  <c r="J309" i="1"/>
  <c r="I309" i="1"/>
  <c r="P309" i="1"/>
  <c r="C310" i="1"/>
  <c r="D310" i="1" s="1"/>
  <c r="A310" i="1"/>
  <c r="X309" i="1"/>
  <c r="O309" i="1"/>
  <c r="T308" i="1"/>
  <c r="H308" i="1" l="1"/>
  <c r="K308" i="1"/>
  <c r="M308" i="1" s="1"/>
  <c r="N308" i="1" s="1"/>
  <c r="U308" i="1" s="1"/>
  <c r="B308" i="1" s="1"/>
  <c r="F310" i="1"/>
  <c r="L310" i="1"/>
  <c r="P310" i="1"/>
  <c r="A311" i="1"/>
  <c r="X310" i="1"/>
  <c r="O310" i="1"/>
  <c r="I310" i="1"/>
  <c r="C311" i="1"/>
  <c r="D311" i="1" s="1"/>
  <c r="J310" i="1"/>
  <c r="Q309" i="1"/>
  <c r="R309" i="1"/>
  <c r="V309" i="1" s="1"/>
  <c r="Y309" i="1" s="1"/>
  <c r="E309" i="1"/>
  <c r="G309" i="1" s="1"/>
  <c r="S312" i="1"/>
  <c r="T309" i="1"/>
  <c r="U307" i="1"/>
  <c r="B307" i="1" s="1"/>
  <c r="T310" i="1" l="1"/>
  <c r="K309" i="1"/>
  <c r="M309" i="1" s="1"/>
  <c r="N309" i="1" s="1"/>
  <c r="U309" i="1" s="1"/>
  <c r="B309" i="1" s="1"/>
  <c r="F311" i="1"/>
  <c r="L311" i="1"/>
  <c r="C312" i="1"/>
  <c r="D312" i="1" s="1"/>
  <c r="O311" i="1"/>
  <c r="A312" i="1"/>
  <c r="X311" i="1"/>
  <c r="P311" i="1"/>
  <c r="J311" i="1"/>
  <c r="I311" i="1"/>
  <c r="Q310" i="1"/>
  <c r="R310" i="1"/>
  <c r="V310" i="1" s="1"/>
  <c r="Y310" i="1" s="1"/>
  <c r="H309" i="1"/>
  <c r="S313" i="1"/>
  <c r="E310" i="1"/>
  <c r="G310" i="1" s="1"/>
  <c r="T311" i="1" l="1"/>
  <c r="H310" i="1"/>
  <c r="K310" i="1"/>
  <c r="M310" i="1" s="1"/>
  <c r="N310" i="1" s="1"/>
  <c r="U310" i="1" s="1"/>
  <c r="B310" i="1" s="1"/>
  <c r="R311" i="1"/>
  <c r="V311" i="1" s="1"/>
  <c r="Y311" i="1" s="1"/>
  <c r="Q311" i="1"/>
  <c r="F312" i="1"/>
  <c r="L312" i="1"/>
  <c r="P312" i="1"/>
  <c r="O312" i="1"/>
  <c r="C313" i="1"/>
  <c r="D313" i="1" s="1"/>
  <c r="I312" i="1"/>
  <c r="J312" i="1"/>
  <c r="A313" i="1"/>
  <c r="X312" i="1"/>
  <c r="E311" i="1"/>
  <c r="G311" i="1" s="1"/>
  <c r="S314" i="1"/>
  <c r="K311" i="1" l="1"/>
  <c r="M311" i="1" s="1"/>
  <c r="N311" i="1" s="1"/>
  <c r="U311" i="1" s="1"/>
  <c r="B311" i="1" s="1"/>
  <c r="Q312" i="1"/>
  <c r="R312" i="1"/>
  <c r="V312" i="1" s="1"/>
  <c r="Y312" i="1" s="1"/>
  <c r="T312" i="1"/>
  <c r="E312" i="1"/>
  <c r="G312" i="1" s="1"/>
  <c r="S315" i="1"/>
  <c r="H311" i="1"/>
  <c r="F313" i="1"/>
  <c r="L313" i="1"/>
  <c r="C314" i="1"/>
  <c r="D314" i="1" s="1"/>
  <c r="A314" i="1"/>
  <c r="P313" i="1"/>
  <c r="I313" i="1"/>
  <c r="O313" i="1"/>
  <c r="X313" i="1"/>
  <c r="J313" i="1"/>
  <c r="H312" i="1" l="1"/>
  <c r="F314" i="1"/>
  <c r="C315" i="1"/>
  <c r="D315" i="1" s="1"/>
  <c r="P314" i="1"/>
  <c r="I314" i="1"/>
  <c r="O314" i="1"/>
  <c r="A315" i="1"/>
  <c r="J314" i="1"/>
  <c r="X314" i="1"/>
  <c r="T313" i="1"/>
  <c r="S316" i="1"/>
  <c r="Q313" i="1"/>
  <c r="E313" i="1"/>
  <c r="G313" i="1" s="1"/>
  <c r="K312" i="1"/>
  <c r="M312" i="1" s="1"/>
  <c r="N312" i="1" s="1"/>
  <c r="Q314" i="1" l="1"/>
  <c r="R314" i="1"/>
  <c r="V314" i="1" s="1"/>
  <c r="Y314" i="1" s="1"/>
  <c r="U312" i="1"/>
  <c r="B312" i="1" s="1"/>
  <c r="F315" i="1"/>
  <c r="X315" i="1"/>
  <c r="P315" i="1"/>
  <c r="A316" i="1"/>
  <c r="C316" i="1"/>
  <c r="D316" i="1" s="1"/>
  <c r="J315" i="1"/>
  <c r="O315" i="1"/>
  <c r="I315" i="1"/>
  <c r="H313" i="1"/>
  <c r="K313" i="1"/>
  <c r="M313" i="1" s="1"/>
  <c r="S317" i="1"/>
  <c r="T314" i="1"/>
  <c r="E314" i="1"/>
  <c r="G314" i="1" s="1"/>
  <c r="N313" i="1" l="1"/>
  <c r="L314" i="1"/>
  <c r="L315" i="1" s="1"/>
  <c r="L316" i="1" s="1"/>
  <c r="R315" i="1"/>
  <c r="V315" i="1" s="1"/>
  <c r="Y315" i="1" s="1"/>
  <c r="Q315" i="1"/>
  <c r="S318" i="1"/>
  <c r="K314" i="1"/>
  <c r="H314" i="1"/>
  <c r="T315" i="1"/>
  <c r="F316" i="1"/>
  <c r="J316" i="1"/>
  <c r="A317" i="1"/>
  <c r="P316" i="1"/>
  <c r="I316" i="1"/>
  <c r="C317" i="1"/>
  <c r="D317" i="1" s="1"/>
  <c r="X316" i="1"/>
  <c r="O316" i="1"/>
  <c r="E315" i="1"/>
  <c r="G315" i="1" s="1"/>
  <c r="T316" i="1" l="1"/>
  <c r="M314" i="1"/>
  <c r="N314" i="1" s="1"/>
  <c r="U314" i="1" s="1"/>
  <c r="B314" i="1" s="1"/>
  <c r="Q316" i="1"/>
  <c r="R316" i="1"/>
  <c r="V316" i="1" s="1"/>
  <c r="Y316" i="1" s="1"/>
  <c r="E316" i="1"/>
  <c r="G316" i="1" s="1"/>
  <c r="K315" i="1"/>
  <c r="M315" i="1" s="1"/>
  <c r="N315" i="1" s="1"/>
  <c r="S319" i="1"/>
  <c r="F317" i="1"/>
  <c r="L317" i="1"/>
  <c r="O317" i="1"/>
  <c r="X317" i="1"/>
  <c r="C318" i="1"/>
  <c r="D318" i="1" s="1"/>
  <c r="A318" i="1"/>
  <c r="P317" i="1"/>
  <c r="J317" i="1"/>
  <c r="I317" i="1"/>
  <c r="H315" i="1"/>
  <c r="U313" i="1"/>
  <c r="B313" i="1" s="1"/>
  <c r="R313" i="1"/>
  <c r="T317" i="1" l="1"/>
  <c r="V313" i="1"/>
  <c r="Y313" i="1" s="1"/>
  <c r="F318" i="1"/>
  <c r="L318" i="1"/>
  <c r="C319" i="1"/>
  <c r="D319" i="1" s="1"/>
  <c r="I318" i="1"/>
  <c r="P318" i="1"/>
  <c r="J318" i="1"/>
  <c r="X318" i="1"/>
  <c r="O318" i="1"/>
  <c r="A319" i="1"/>
  <c r="U315" i="1"/>
  <c r="B315" i="1" s="1"/>
  <c r="E317" i="1"/>
  <c r="G317" i="1" s="1"/>
  <c r="H316" i="1"/>
  <c r="S320" i="1"/>
  <c r="K316" i="1"/>
  <c r="M316" i="1" s="1"/>
  <c r="N316" i="1" s="1"/>
  <c r="R317" i="1"/>
  <c r="V317" i="1" s="1"/>
  <c r="Y317" i="1" s="1"/>
  <c r="Q317" i="1"/>
  <c r="H317" i="1" l="1"/>
  <c r="K317" i="1"/>
  <c r="M317" i="1" s="1"/>
  <c r="N317" i="1" s="1"/>
  <c r="U317" i="1" s="1"/>
  <c r="B317" i="1" s="1"/>
  <c r="T318" i="1"/>
  <c r="U316" i="1"/>
  <c r="B316" i="1" s="1"/>
  <c r="S321" i="1"/>
  <c r="F319" i="1"/>
  <c r="L319" i="1"/>
  <c r="O319" i="1"/>
  <c r="X319" i="1"/>
  <c r="J319" i="1"/>
  <c r="I319" i="1"/>
  <c r="P319" i="1"/>
  <c r="C320" i="1"/>
  <c r="D320" i="1" s="1"/>
  <c r="A320" i="1"/>
  <c r="Q318" i="1"/>
  <c r="R318" i="1"/>
  <c r="V318" i="1" s="1"/>
  <c r="Y318" i="1" s="1"/>
  <c r="E318" i="1"/>
  <c r="G318" i="1" s="1"/>
  <c r="H318" i="1" l="1"/>
  <c r="E319" i="1"/>
  <c r="G319" i="1" s="1"/>
  <c r="Q319" i="1"/>
  <c r="R319" i="1"/>
  <c r="V319" i="1" s="1"/>
  <c r="Y319" i="1" s="1"/>
  <c r="S322" i="1"/>
  <c r="F320" i="1"/>
  <c r="L320" i="1"/>
  <c r="O320" i="1"/>
  <c r="A321" i="1"/>
  <c r="C321" i="1"/>
  <c r="D321" i="1" s="1"/>
  <c r="P320" i="1"/>
  <c r="I320" i="1"/>
  <c r="J320" i="1"/>
  <c r="X320" i="1"/>
  <c r="K318" i="1"/>
  <c r="M318" i="1" s="1"/>
  <c r="N318" i="1" s="1"/>
  <c r="T319" i="1"/>
  <c r="H319" i="1" l="1"/>
  <c r="K319" i="1"/>
  <c r="M319" i="1" s="1"/>
  <c r="N319" i="1" s="1"/>
  <c r="U319" i="1" s="1"/>
  <c r="B319" i="1" s="1"/>
  <c r="F321" i="1"/>
  <c r="L321" i="1"/>
  <c r="C322" i="1"/>
  <c r="D322" i="1" s="1"/>
  <c r="J321" i="1"/>
  <c r="A322" i="1"/>
  <c r="P321" i="1"/>
  <c r="I321" i="1"/>
  <c r="O321" i="1"/>
  <c r="X321" i="1"/>
  <c r="S323" i="1"/>
  <c r="T320" i="1"/>
  <c r="U318" i="1"/>
  <c r="B318" i="1" s="1"/>
  <c r="R320" i="1"/>
  <c r="V320" i="1" s="1"/>
  <c r="Y320" i="1" s="1"/>
  <c r="Q320" i="1"/>
  <c r="E320" i="1"/>
  <c r="G320" i="1" s="1"/>
  <c r="T321" i="1" l="1"/>
  <c r="S324" i="1"/>
  <c r="K320" i="1"/>
  <c r="M320" i="1" s="1"/>
  <c r="N320" i="1" s="1"/>
  <c r="Q321" i="1"/>
  <c r="R321" i="1"/>
  <c r="V321" i="1" s="1"/>
  <c r="Y321" i="1" s="1"/>
  <c r="H320" i="1"/>
  <c r="F322" i="1"/>
  <c r="L322" i="1"/>
  <c r="C323" i="1"/>
  <c r="D323" i="1" s="1"/>
  <c r="X322" i="1"/>
  <c r="J322" i="1"/>
  <c r="I322" i="1"/>
  <c r="O322" i="1"/>
  <c r="P322" i="1"/>
  <c r="A323" i="1"/>
  <c r="E321" i="1"/>
  <c r="G321" i="1" s="1"/>
  <c r="K321" i="1" l="1"/>
  <c r="M321" i="1" s="1"/>
  <c r="N321" i="1" s="1"/>
  <c r="U321" i="1" s="1"/>
  <c r="B321" i="1" s="1"/>
  <c r="H321" i="1"/>
  <c r="F323" i="1"/>
  <c r="L323" i="1"/>
  <c r="J323" i="1"/>
  <c r="X323" i="1"/>
  <c r="P323" i="1"/>
  <c r="I323" i="1"/>
  <c r="C324" i="1"/>
  <c r="D324" i="1" s="1"/>
  <c r="A324" i="1"/>
  <c r="O323" i="1"/>
  <c r="U320" i="1"/>
  <c r="B320" i="1" s="1"/>
  <c r="R322" i="1"/>
  <c r="V322" i="1" s="1"/>
  <c r="Y322" i="1" s="1"/>
  <c r="Q322" i="1"/>
  <c r="E322" i="1"/>
  <c r="G322" i="1" s="1"/>
  <c r="T322" i="1"/>
  <c r="S325" i="1"/>
  <c r="T323" i="1" l="1"/>
  <c r="H322" i="1"/>
  <c r="K322" i="1"/>
  <c r="M322" i="1" s="1"/>
  <c r="N322" i="1" s="1"/>
  <c r="U322" i="1" s="1"/>
  <c r="F324" i="1"/>
  <c r="L324" i="1"/>
  <c r="J324" i="1"/>
  <c r="I324" i="1"/>
  <c r="P324" i="1"/>
  <c r="A325" i="1"/>
  <c r="X324" i="1"/>
  <c r="C325" i="1"/>
  <c r="D325" i="1" s="1"/>
  <c r="O324" i="1"/>
  <c r="S326" i="1"/>
  <c r="R323" i="1"/>
  <c r="V323" i="1" s="1"/>
  <c r="Y323" i="1" s="1"/>
  <c r="Q323" i="1"/>
  <c r="E323" i="1"/>
  <c r="G323" i="1" s="1"/>
  <c r="T324" i="1" l="1"/>
  <c r="B322" i="1"/>
  <c r="K323" i="1"/>
  <c r="M323" i="1" s="1"/>
  <c r="N323" i="1" s="1"/>
  <c r="U323" i="1" s="1"/>
  <c r="B323" i="1" s="1"/>
  <c r="H323" i="1"/>
  <c r="S327" i="1"/>
  <c r="F325" i="1"/>
  <c r="L325" i="1"/>
  <c r="O325" i="1"/>
  <c r="A326" i="1"/>
  <c r="J325" i="1"/>
  <c r="X325" i="1"/>
  <c r="P325" i="1"/>
  <c r="C326" i="1"/>
  <c r="D326" i="1" s="1"/>
  <c r="I325" i="1"/>
  <c r="Q324" i="1"/>
  <c r="R324" i="1"/>
  <c r="V324" i="1" s="1"/>
  <c r="Y324" i="1" s="1"/>
  <c r="E324" i="1"/>
  <c r="G324" i="1" s="1"/>
  <c r="T325" i="1" l="1"/>
  <c r="Q325" i="1"/>
  <c r="R325" i="1"/>
  <c r="V325" i="1" s="1"/>
  <c r="Y325" i="1" s="1"/>
  <c r="K324" i="1"/>
  <c r="M324" i="1" s="1"/>
  <c r="N324" i="1" s="1"/>
  <c r="H324" i="1"/>
  <c r="E325" i="1"/>
  <c r="G325" i="1" s="1"/>
  <c r="F326" i="1"/>
  <c r="L326" i="1"/>
  <c r="C327" i="1"/>
  <c r="D327" i="1" s="1"/>
  <c r="A327" i="1"/>
  <c r="J326" i="1"/>
  <c r="X326" i="1"/>
  <c r="O326" i="1"/>
  <c r="P326" i="1"/>
  <c r="I326" i="1"/>
  <c r="S328" i="1"/>
  <c r="H325" i="1" l="1"/>
  <c r="K325" i="1"/>
  <c r="M325" i="1" s="1"/>
  <c r="N325" i="1" s="1"/>
  <c r="U325" i="1" s="1"/>
  <c r="B325" i="1" s="1"/>
  <c r="T326" i="1"/>
  <c r="Q326" i="1"/>
  <c r="R326" i="1"/>
  <c r="V326" i="1" s="1"/>
  <c r="Y326" i="1" s="1"/>
  <c r="F327" i="1"/>
  <c r="L327" i="1"/>
  <c r="O327" i="1"/>
  <c r="J327" i="1"/>
  <c r="A328" i="1"/>
  <c r="P327" i="1"/>
  <c r="I327" i="1"/>
  <c r="C328" i="1"/>
  <c r="D328" i="1" s="1"/>
  <c r="X327" i="1"/>
  <c r="U324" i="1"/>
  <c r="B324" i="1" s="1"/>
  <c r="S329" i="1"/>
  <c r="E326" i="1"/>
  <c r="G326" i="1" s="1"/>
  <c r="T327" i="1" l="1"/>
  <c r="K326" i="1"/>
  <c r="M326" i="1" s="1"/>
  <c r="N326" i="1" s="1"/>
  <c r="U326" i="1" s="1"/>
  <c r="B326" i="1" s="1"/>
  <c r="H326" i="1"/>
  <c r="Q327" i="1"/>
  <c r="R327" i="1"/>
  <c r="V327" i="1" s="1"/>
  <c r="Y327" i="1" s="1"/>
  <c r="F328" i="1"/>
  <c r="L328" i="1"/>
  <c r="O328" i="1"/>
  <c r="A329" i="1"/>
  <c r="C329" i="1"/>
  <c r="D329" i="1" s="1"/>
  <c r="X328" i="1"/>
  <c r="P328" i="1"/>
  <c r="J328" i="1"/>
  <c r="I328" i="1"/>
  <c r="E327" i="1"/>
  <c r="G327" i="1" s="1"/>
  <c r="S330" i="1"/>
  <c r="T328" i="1" l="1"/>
  <c r="E328" i="1"/>
  <c r="G328" i="1" s="1"/>
  <c r="F329" i="1"/>
  <c r="L329" i="1"/>
  <c r="C330" i="1"/>
  <c r="D330" i="1" s="1"/>
  <c r="I329" i="1"/>
  <c r="P329" i="1"/>
  <c r="J329" i="1"/>
  <c r="X329" i="1"/>
  <c r="O329" i="1"/>
  <c r="A330" i="1"/>
  <c r="K327" i="1"/>
  <c r="M327" i="1" s="1"/>
  <c r="N327" i="1" s="1"/>
  <c r="S331" i="1"/>
  <c r="H327" i="1"/>
  <c r="Q328" i="1"/>
  <c r="R328" i="1"/>
  <c r="V328" i="1" s="1"/>
  <c r="Y328" i="1" s="1"/>
  <c r="K328" i="1" l="1"/>
  <c r="M328" i="1" s="1"/>
  <c r="N328" i="1" s="1"/>
  <c r="U328" i="1" s="1"/>
  <c r="B328" i="1" s="1"/>
  <c r="T329" i="1"/>
  <c r="H328" i="1"/>
  <c r="S332" i="1"/>
  <c r="F330" i="1"/>
  <c r="L330" i="1"/>
  <c r="P330" i="1"/>
  <c r="O330" i="1"/>
  <c r="A331" i="1"/>
  <c r="J330" i="1"/>
  <c r="I330" i="1"/>
  <c r="X330" i="1"/>
  <c r="C331" i="1"/>
  <c r="D331" i="1" s="1"/>
  <c r="R329" i="1"/>
  <c r="V329" i="1" s="1"/>
  <c r="Y329" i="1" s="1"/>
  <c r="Q329" i="1"/>
  <c r="E329" i="1"/>
  <c r="G329" i="1" s="1"/>
  <c r="U327" i="1"/>
  <c r="B327" i="1" s="1"/>
  <c r="H329" i="1" l="1"/>
  <c r="K329" i="1"/>
  <c r="M329" i="1" s="1"/>
  <c r="N329" i="1" s="1"/>
  <c r="U329" i="1" s="1"/>
  <c r="B329" i="1" s="1"/>
  <c r="F331" i="1"/>
  <c r="L331" i="1"/>
  <c r="C332" i="1"/>
  <c r="D332" i="1" s="1"/>
  <c r="X331" i="1"/>
  <c r="P331" i="1"/>
  <c r="I331" i="1"/>
  <c r="J331" i="1"/>
  <c r="A332" i="1"/>
  <c r="O331" i="1"/>
  <c r="E330" i="1"/>
  <c r="G330" i="1" s="1"/>
  <c r="T330" i="1"/>
  <c r="Q330" i="1"/>
  <c r="R330" i="1"/>
  <c r="V330" i="1" s="1"/>
  <c r="Y330" i="1" s="1"/>
  <c r="S333" i="1"/>
  <c r="K330" i="1" l="1"/>
  <c r="M330" i="1" s="1"/>
  <c r="N330" i="1" s="1"/>
  <c r="U330" i="1" s="1"/>
  <c r="B330" i="1" s="1"/>
  <c r="H330" i="1"/>
  <c r="Q331" i="1"/>
  <c r="R331" i="1"/>
  <c r="V331" i="1" s="1"/>
  <c r="Y331" i="1" s="1"/>
  <c r="E331" i="1"/>
  <c r="G331" i="1" s="1"/>
  <c r="F332" i="1"/>
  <c r="L332" i="1"/>
  <c r="P332" i="1"/>
  <c r="O332" i="1"/>
  <c r="A333" i="1"/>
  <c r="J332" i="1"/>
  <c r="I332" i="1"/>
  <c r="X332" i="1"/>
  <c r="C333" i="1"/>
  <c r="D333" i="1" s="1"/>
  <c r="S334" i="1"/>
  <c r="T331" i="1"/>
  <c r="T332" i="1" l="1"/>
  <c r="K331" i="1"/>
  <c r="M331" i="1" s="1"/>
  <c r="N331" i="1" s="1"/>
  <c r="U331" i="1" s="1"/>
  <c r="B331" i="1" s="1"/>
  <c r="Q332" i="1"/>
  <c r="R332" i="1"/>
  <c r="V332" i="1" s="1"/>
  <c r="Y332" i="1" s="1"/>
  <c r="S335" i="1"/>
  <c r="E332" i="1"/>
  <c r="G332" i="1" s="1"/>
  <c r="F333" i="1"/>
  <c r="L333" i="1"/>
  <c r="P333" i="1"/>
  <c r="I333" i="1"/>
  <c r="O333" i="1"/>
  <c r="C334" i="1"/>
  <c r="D334" i="1" s="1"/>
  <c r="X333" i="1"/>
  <c r="A334" i="1"/>
  <c r="J333" i="1"/>
  <c r="H331" i="1"/>
  <c r="H332" i="1" l="1"/>
  <c r="E333" i="1"/>
  <c r="G333" i="1" s="1"/>
  <c r="F334" i="1"/>
  <c r="L334" i="1"/>
  <c r="P334" i="1"/>
  <c r="J334" i="1"/>
  <c r="X334" i="1"/>
  <c r="O334" i="1"/>
  <c r="A335" i="1"/>
  <c r="C335" i="1"/>
  <c r="D335" i="1" s="1"/>
  <c r="I334" i="1"/>
  <c r="T333" i="1"/>
  <c r="S336" i="1"/>
  <c r="Q333" i="1"/>
  <c r="R333" i="1"/>
  <c r="V333" i="1" s="1"/>
  <c r="Y333" i="1" s="1"/>
  <c r="K332" i="1"/>
  <c r="M332" i="1" s="1"/>
  <c r="N332" i="1" s="1"/>
  <c r="T334" i="1" l="1"/>
  <c r="H333" i="1"/>
  <c r="K333" i="1"/>
  <c r="M333" i="1" s="1"/>
  <c r="N333" i="1" s="1"/>
  <c r="U333" i="1" s="1"/>
  <c r="B333" i="1" s="1"/>
  <c r="E334" i="1"/>
  <c r="G334" i="1" s="1"/>
  <c r="U332" i="1"/>
  <c r="B332" i="1" s="1"/>
  <c r="S337" i="1"/>
  <c r="F335" i="1"/>
  <c r="L335" i="1"/>
  <c r="C336" i="1"/>
  <c r="D336" i="1" s="1"/>
  <c r="X335" i="1"/>
  <c r="J335" i="1"/>
  <c r="A336" i="1"/>
  <c r="O335" i="1"/>
  <c r="P335" i="1"/>
  <c r="I335" i="1"/>
  <c r="Q334" i="1"/>
  <c r="R334" i="1"/>
  <c r="V334" i="1" s="1"/>
  <c r="Y334" i="1" s="1"/>
  <c r="T335" i="1" l="1"/>
  <c r="K334" i="1"/>
  <c r="M334" i="1" s="1"/>
  <c r="N334" i="1" s="1"/>
  <c r="U334" i="1" s="1"/>
  <c r="B334" i="1" s="1"/>
  <c r="R335" i="1"/>
  <c r="V335" i="1" s="1"/>
  <c r="Y335" i="1" s="1"/>
  <c r="Q335" i="1"/>
  <c r="S338" i="1"/>
  <c r="F336" i="1"/>
  <c r="L336" i="1"/>
  <c r="C337" i="1"/>
  <c r="D337" i="1" s="1"/>
  <c r="A337" i="1"/>
  <c r="P336" i="1"/>
  <c r="I336" i="1"/>
  <c r="J336" i="1"/>
  <c r="X336" i="1"/>
  <c r="O336" i="1"/>
  <c r="H334" i="1"/>
  <c r="E335" i="1"/>
  <c r="G335" i="1" s="1"/>
  <c r="H335" i="1" l="1"/>
  <c r="E336" i="1"/>
  <c r="G336" i="1" s="1"/>
  <c r="Q336" i="1"/>
  <c r="R336" i="1"/>
  <c r="V336" i="1" s="1"/>
  <c r="Y336" i="1" s="1"/>
  <c r="K335" i="1"/>
  <c r="M335" i="1" s="1"/>
  <c r="N335" i="1" s="1"/>
  <c r="F337" i="1"/>
  <c r="L337" i="1"/>
  <c r="O337" i="1"/>
  <c r="X337" i="1"/>
  <c r="J337" i="1"/>
  <c r="A338" i="1"/>
  <c r="P337" i="1"/>
  <c r="C338" i="1"/>
  <c r="D338" i="1" s="1"/>
  <c r="I337" i="1"/>
  <c r="S339" i="1"/>
  <c r="T336" i="1"/>
  <c r="T337" i="1" l="1"/>
  <c r="H336" i="1"/>
  <c r="K336" i="1"/>
  <c r="M336" i="1" s="1"/>
  <c r="N336" i="1" s="1"/>
  <c r="U336" i="1" s="1"/>
  <c r="B336" i="1" s="1"/>
  <c r="F338" i="1"/>
  <c r="L338" i="1"/>
  <c r="J338" i="1"/>
  <c r="P338" i="1"/>
  <c r="X338" i="1"/>
  <c r="C339" i="1"/>
  <c r="D339" i="1" s="1"/>
  <c r="I338" i="1"/>
  <c r="O338" i="1"/>
  <c r="A339" i="1"/>
  <c r="E337" i="1"/>
  <c r="G337" i="1" s="1"/>
  <c r="U335" i="1"/>
  <c r="B335" i="1" s="1"/>
  <c r="S340" i="1"/>
  <c r="Q337" i="1"/>
  <c r="R337" i="1"/>
  <c r="V337" i="1" s="1"/>
  <c r="Y337" i="1" s="1"/>
  <c r="T338" i="1" l="1"/>
  <c r="K337" i="1"/>
  <c r="M337" i="1" s="1"/>
  <c r="N337" i="1" s="1"/>
  <c r="U337" i="1" s="1"/>
  <c r="B337" i="1" s="1"/>
  <c r="H337" i="1"/>
  <c r="R338" i="1"/>
  <c r="V338" i="1" s="1"/>
  <c r="Y338" i="1" s="1"/>
  <c r="Q338" i="1"/>
  <c r="S341" i="1"/>
  <c r="F339" i="1"/>
  <c r="L339" i="1"/>
  <c r="J339" i="1"/>
  <c r="X339" i="1"/>
  <c r="C340" i="1"/>
  <c r="D340" i="1" s="1"/>
  <c r="A340" i="1"/>
  <c r="O339" i="1"/>
  <c r="I339" i="1"/>
  <c r="P339" i="1"/>
  <c r="E338" i="1"/>
  <c r="G338" i="1" s="1"/>
  <c r="T339" i="1" l="1"/>
  <c r="H338" i="1"/>
  <c r="K338" i="1"/>
  <c r="M338" i="1" s="1"/>
  <c r="N338" i="1" s="1"/>
  <c r="U338" i="1" s="1"/>
  <c r="B338" i="1" s="1"/>
  <c r="R339" i="1"/>
  <c r="V339" i="1" s="1"/>
  <c r="Y339" i="1" s="1"/>
  <c r="Q339" i="1"/>
  <c r="E339" i="1"/>
  <c r="G339" i="1" s="1"/>
  <c r="S342" i="1"/>
  <c r="F340" i="1"/>
  <c r="L340" i="1"/>
  <c r="O340" i="1"/>
  <c r="A341" i="1"/>
  <c r="C341" i="1"/>
  <c r="D341" i="1" s="1"/>
  <c r="I340" i="1"/>
  <c r="P340" i="1"/>
  <c r="X340" i="1"/>
  <c r="J340" i="1"/>
  <c r="T340" i="1" l="1"/>
  <c r="K339" i="1"/>
  <c r="M339" i="1" s="1"/>
  <c r="N339" i="1" s="1"/>
  <c r="U339" i="1" s="1"/>
  <c r="B339" i="1" s="1"/>
  <c r="E340" i="1"/>
  <c r="G340" i="1" s="1"/>
  <c r="F341" i="1"/>
  <c r="L341" i="1"/>
  <c r="O341" i="1"/>
  <c r="C342" i="1"/>
  <c r="D342" i="1" s="1"/>
  <c r="X341" i="1"/>
  <c r="P341" i="1"/>
  <c r="I341" i="1"/>
  <c r="A342" i="1"/>
  <c r="J341" i="1"/>
  <c r="Q340" i="1"/>
  <c r="R340" i="1"/>
  <c r="V340" i="1" s="1"/>
  <c r="Y340" i="1" s="1"/>
  <c r="S343" i="1"/>
  <c r="H339" i="1"/>
  <c r="H340" i="1" l="1"/>
  <c r="E341" i="1"/>
  <c r="G341" i="1" s="1"/>
  <c r="R341" i="1"/>
  <c r="V341" i="1" s="1"/>
  <c r="Y341" i="1" s="1"/>
  <c r="Q341" i="1"/>
  <c r="S344" i="1"/>
  <c r="F342" i="1"/>
  <c r="L342" i="1"/>
  <c r="J342" i="1"/>
  <c r="A343" i="1"/>
  <c r="I342" i="1"/>
  <c r="O342" i="1"/>
  <c r="X342" i="1"/>
  <c r="P342" i="1"/>
  <c r="C343" i="1"/>
  <c r="D343" i="1" s="1"/>
  <c r="T341" i="1"/>
  <c r="K340" i="1"/>
  <c r="M340" i="1" s="1"/>
  <c r="N340" i="1" s="1"/>
  <c r="T342" i="1" l="1"/>
  <c r="H341" i="1"/>
  <c r="K341" i="1"/>
  <c r="M341" i="1" s="1"/>
  <c r="N341" i="1" s="1"/>
  <c r="U341" i="1" s="1"/>
  <c r="B341" i="1" s="1"/>
  <c r="E342" i="1"/>
  <c r="G342" i="1" s="1"/>
  <c r="U340" i="1"/>
  <c r="B340" i="1" s="1"/>
  <c r="R342" i="1"/>
  <c r="V342" i="1" s="1"/>
  <c r="Y342" i="1" s="1"/>
  <c r="Q342" i="1"/>
  <c r="F343" i="1"/>
  <c r="L343" i="1"/>
  <c r="P343" i="1"/>
  <c r="J343" i="1"/>
  <c r="O343" i="1"/>
  <c r="X343" i="1"/>
  <c r="C344" i="1"/>
  <c r="D344" i="1" s="1"/>
  <c r="I343" i="1"/>
  <c r="A344" i="1"/>
  <c r="S345" i="1"/>
  <c r="T343" i="1" l="1"/>
  <c r="H342" i="1"/>
  <c r="K342" i="1"/>
  <c r="M342" i="1" s="1"/>
  <c r="N342" i="1" s="1"/>
  <c r="U342" i="1" s="1"/>
  <c r="B342" i="1" s="1"/>
  <c r="R343" i="1"/>
  <c r="V343" i="1" s="1"/>
  <c r="Y343" i="1" s="1"/>
  <c r="Q343" i="1"/>
  <c r="S346" i="1"/>
  <c r="F344" i="1"/>
  <c r="L344" i="1"/>
  <c r="A345" i="1"/>
  <c r="O344" i="1"/>
  <c r="I344" i="1"/>
  <c r="P344" i="1"/>
  <c r="J344" i="1"/>
  <c r="X344" i="1"/>
  <c r="C345" i="1"/>
  <c r="D345" i="1" s="1"/>
  <c r="E343" i="1"/>
  <c r="G343" i="1" s="1"/>
  <c r="T344" i="1" l="1"/>
  <c r="K343" i="1"/>
  <c r="M343" i="1" s="1"/>
  <c r="N343" i="1" s="1"/>
  <c r="U343" i="1" s="1"/>
  <c r="B343" i="1" s="1"/>
  <c r="H343" i="1"/>
  <c r="E344" i="1"/>
  <c r="G344" i="1" s="1"/>
  <c r="F345" i="1"/>
  <c r="C346" i="1"/>
  <c r="D346" i="1" s="1"/>
  <c r="I345" i="1"/>
  <c r="P345" i="1"/>
  <c r="J345" i="1"/>
  <c r="A346" i="1"/>
  <c r="O345" i="1"/>
  <c r="X345" i="1"/>
  <c r="S347" i="1"/>
  <c r="Q344" i="1"/>
  <c r="K344" i="1" l="1"/>
  <c r="M344" i="1" s="1"/>
  <c r="H344" i="1"/>
  <c r="S348" i="1"/>
  <c r="E345" i="1"/>
  <c r="G345" i="1" s="1"/>
  <c r="T345" i="1"/>
  <c r="Q345" i="1"/>
  <c r="R345" i="1"/>
  <c r="V345" i="1" s="1"/>
  <c r="Y345" i="1" s="1"/>
  <c r="F346" i="1"/>
  <c r="C347" i="1"/>
  <c r="D347" i="1" s="1"/>
  <c r="A347" i="1"/>
  <c r="P346" i="1"/>
  <c r="I346" i="1"/>
  <c r="J346" i="1"/>
  <c r="X346" i="1"/>
  <c r="O346" i="1"/>
  <c r="N344" i="1" l="1"/>
  <c r="L345" i="1"/>
  <c r="L346" i="1" s="1"/>
  <c r="L347" i="1" s="1"/>
  <c r="E346" i="1"/>
  <c r="G346" i="1" s="1"/>
  <c r="R346" i="1"/>
  <c r="V346" i="1" s="1"/>
  <c r="Y346" i="1" s="1"/>
  <c r="Q346" i="1"/>
  <c r="F347" i="1"/>
  <c r="O347" i="1"/>
  <c r="X347" i="1"/>
  <c r="C348" i="1"/>
  <c r="D348" i="1" s="1"/>
  <c r="A348" i="1"/>
  <c r="P347" i="1"/>
  <c r="I347" i="1"/>
  <c r="J347" i="1"/>
  <c r="K345" i="1"/>
  <c r="T346" i="1"/>
  <c r="H345" i="1"/>
  <c r="S349" i="1"/>
  <c r="M345" i="1" l="1"/>
  <c r="N345" i="1" s="1"/>
  <c r="U345" i="1" s="1"/>
  <c r="B345" i="1" s="1"/>
  <c r="K346" i="1"/>
  <c r="M346" i="1" s="1"/>
  <c r="N346" i="1" s="1"/>
  <c r="U346" i="1" s="1"/>
  <c r="B346" i="1" s="1"/>
  <c r="R344" i="1"/>
  <c r="U344" i="1"/>
  <c r="H346" i="1"/>
  <c r="F348" i="1"/>
  <c r="L348" i="1"/>
  <c r="O348" i="1"/>
  <c r="X348" i="1"/>
  <c r="C349" i="1"/>
  <c r="D349" i="1" s="1"/>
  <c r="A349" i="1"/>
  <c r="J348" i="1"/>
  <c r="I348" i="1"/>
  <c r="P348" i="1"/>
  <c r="E347" i="1"/>
  <c r="G347" i="1" s="1"/>
  <c r="T347" i="1"/>
  <c r="S350" i="1"/>
  <c r="Q347" i="1"/>
  <c r="R347" i="1"/>
  <c r="V347" i="1" s="1"/>
  <c r="Y347" i="1" s="1"/>
  <c r="T348" i="1" l="1"/>
  <c r="V344" i="1"/>
  <c r="B344" i="1"/>
  <c r="H347" i="1"/>
  <c r="S351" i="1"/>
  <c r="K347" i="1"/>
  <c r="M347" i="1" s="1"/>
  <c r="N347" i="1" s="1"/>
  <c r="F349" i="1"/>
  <c r="L349" i="1"/>
  <c r="C350" i="1"/>
  <c r="D350" i="1" s="1"/>
  <c r="A350" i="1"/>
  <c r="P349" i="1"/>
  <c r="I349" i="1"/>
  <c r="O349" i="1"/>
  <c r="J349" i="1"/>
  <c r="X349" i="1"/>
  <c r="Q348" i="1"/>
  <c r="R348" i="1"/>
  <c r="V348" i="1" s="1"/>
  <c r="Y348" i="1" s="1"/>
  <c r="E348" i="1"/>
  <c r="G348" i="1" s="1"/>
  <c r="Y344" i="1" l="1"/>
  <c r="Q349" i="1"/>
  <c r="R349" i="1"/>
  <c r="V349" i="1" s="1"/>
  <c r="Y349" i="1" s="1"/>
  <c r="E349" i="1"/>
  <c r="G349" i="1" s="1"/>
  <c r="F350" i="1"/>
  <c r="L350" i="1"/>
  <c r="O350" i="1"/>
  <c r="I350" i="1"/>
  <c r="C351" i="1"/>
  <c r="D351" i="1" s="1"/>
  <c r="J350" i="1"/>
  <c r="X350" i="1"/>
  <c r="P350" i="1"/>
  <c r="A351" i="1"/>
  <c r="U347" i="1"/>
  <c r="B347" i="1" s="1"/>
  <c r="K348" i="1"/>
  <c r="M348" i="1" s="1"/>
  <c r="N348" i="1" s="1"/>
  <c r="H348" i="1"/>
  <c r="T349" i="1"/>
  <c r="S352" i="1"/>
  <c r="K349" i="1" l="1"/>
  <c r="M349" i="1" s="1"/>
  <c r="N349" i="1" s="1"/>
  <c r="U349" i="1" s="1"/>
  <c r="B349" i="1" s="1"/>
  <c r="S353" i="1"/>
  <c r="F351" i="1"/>
  <c r="L351" i="1"/>
  <c r="P351" i="1"/>
  <c r="O351" i="1"/>
  <c r="X351" i="1"/>
  <c r="C352" i="1"/>
  <c r="D352" i="1" s="1"/>
  <c r="A352" i="1"/>
  <c r="J351" i="1"/>
  <c r="I351" i="1"/>
  <c r="E350" i="1"/>
  <c r="G350" i="1" s="1"/>
  <c r="U348" i="1"/>
  <c r="B348" i="1" s="1"/>
  <c r="Q350" i="1"/>
  <c r="R350" i="1"/>
  <c r="V350" i="1" s="1"/>
  <c r="Y350" i="1" s="1"/>
  <c r="T350" i="1"/>
  <c r="H349" i="1"/>
  <c r="H350" i="1" l="1"/>
  <c r="K350" i="1"/>
  <c r="M350" i="1" s="1"/>
  <c r="N350" i="1" s="1"/>
  <c r="F352" i="1"/>
  <c r="L352" i="1"/>
  <c r="J352" i="1"/>
  <c r="X352" i="1"/>
  <c r="C353" i="1"/>
  <c r="D353" i="1" s="1"/>
  <c r="A353" i="1"/>
  <c r="P352" i="1"/>
  <c r="I352" i="1"/>
  <c r="O352" i="1"/>
  <c r="R351" i="1"/>
  <c r="V351" i="1" s="1"/>
  <c r="Y351" i="1" s="1"/>
  <c r="Q351" i="1"/>
  <c r="S354" i="1"/>
  <c r="T351" i="1"/>
  <c r="E351" i="1"/>
  <c r="G351" i="1" s="1"/>
  <c r="T352" i="1" l="1"/>
  <c r="H351" i="1"/>
  <c r="U350" i="1"/>
  <c r="B350" i="1" s="1"/>
  <c r="K351" i="1"/>
  <c r="M351" i="1" s="1"/>
  <c r="N351" i="1" s="1"/>
  <c r="U351" i="1" s="1"/>
  <c r="B351" i="1" s="1"/>
  <c r="F353" i="1"/>
  <c r="L353" i="1"/>
  <c r="O353" i="1"/>
  <c r="A354" i="1"/>
  <c r="J353" i="1"/>
  <c r="I353" i="1"/>
  <c r="C354" i="1"/>
  <c r="D354" i="1" s="1"/>
  <c r="P353" i="1"/>
  <c r="X353" i="1"/>
  <c r="E352" i="1"/>
  <c r="G352" i="1" s="1"/>
  <c r="S355" i="1"/>
  <c r="Q352" i="1"/>
  <c r="R352" i="1"/>
  <c r="V352" i="1" s="1"/>
  <c r="Y352" i="1" s="1"/>
  <c r="T353" i="1" l="1"/>
  <c r="K352" i="1"/>
  <c r="M352" i="1" s="1"/>
  <c r="N352" i="1" s="1"/>
  <c r="U352" i="1" s="1"/>
  <c r="B352" i="1" s="1"/>
  <c r="Q353" i="1"/>
  <c r="R353" i="1"/>
  <c r="V353" i="1" s="1"/>
  <c r="Y353" i="1" s="1"/>
  <c r="F354" i="1"/>
  <c r="L354" i="1"/>
  <c r="J354" i="1"/>
  <c r="X354" i="1"/>
  <c r="C355" i="1"/>
  <c r="D355" i="1" s="1"/>
  <c r="A355" i="1"/>
  <c r="P354" i="1"/>
  <c r="I354" i="1"/>
  <c r="O354" i="1"/>
  <c r="S356" i="1"/>
  <c r="H352" i="1"/>
  <c r="E353" i="1"/>
  <c r="G353" i="1" s="1"/>
  <c r="T354" i="1" l="1"/>
  <c r="H353" i="1"/>
  <c r="K353" i="1"/>
  <c r="M353" i="1" s="1"/>
  <c r="N353" i="1" s="1"/>
  <c r="U353" i="1" s="1"/>
  <c r="B353" i="1" s="1"/>
  <c r="S357" i="1"/>
  <c r="Q354" i="1"/>
  <c r="R354" i="1"/>
  <c r="V354" i="1" s="1"/>
  <c r="Y354" i="1" s="1"/>
  <c r="F355" i="1"/>
  <c r="L355" i="1"/>
  <c r="O355" i="1"/>
  <c r="X355" i="1"/>
  <c r="C356" i="1"/>
  <c r="D356" i="1" s="1"/>
  <c r="A356" i="1"/>
  <c r="J355" i="1"/>
  <c r="I355" i="1"/>
  <c r="P355" i="1"/>
  <c r="E354" i="1"/>
  <c r="G354" i="1" s="1"/>
  <c r="T355" i="1" l="1"/>
  <c r="H354" i="1"/>
  <c r="K354" i="1"/>
  <c r="M354" i="1" s="1"/>
  <c r="N354" i="1" s="1"/>
  <c r="U354" i="1" s="1"/>
  <c r="B354" i="1" s="1"/>
  <c r="F356" i="1"/>
  <c r="L356" i="1"/>
  <c r="P356" i="1"/>
  <c r="O356" i="1"/>
  <c r="X356" i="1"/>
  <c r="J356" i="1"/>
  <c r="A357" i="1"/>
  <c r="C357" i="1"/>
  <c r="D357" i="1" s="1"/>
  <c r="I356" i="1"/>
  <c r="E355" i="1"/>
  <c r="G355" i="1" s="1"/>
  <c r="S358" i="1"/>
  <c r="R355" i="1"/>
  <c r="V355" i="1" s="1"/>
  <c r="Y355" i="1" s="1"/>
  <c r="Q355" i="1"/>
  <c r="T356" i="1" l="1"/>
  <c r="H355" i="1"/>
  <c r="K355" i="1"/>
  <c r="M355" i="1" s="1"/>
  <c r="N355" i="1" s="1"/>
  <c r="U355" i="1" s="1"/>
  <c r="B355" i="1" s="1"/>
  <c r="F357" i="1"/>
  <c r="L357" i="1"/>
  <c r="O357" i="1"/>
  <c r="X357" i="1"/>
  <c r="C358" i="1"/>
  <c r="D358" i="1" s="1"/>
  <c r="J357" i="1"/>
  <c r="A358" i="1"/>
  <c r="I357" i="1"/>
  <c r="P357" i="1"/>
  <c r="Q356" i="1"/>
  <c r="R356" i="1"/>
  <c r="V356" i="1" s="1"/>
  <c r="Y356" i="1" s="1"/>
  <c r="S359" i="1"/>
  <c r="E356" i="1"/>
  <c r="G356" i="1" s="1"/>
  <c r="T357" i="1" l="1"/>
  <c r="K356" i="1"/>
  <c r="M356" i="1" s="1"/>
  <c r="N356" i="1" s="1"/>
  <c r="U356" i="1" s="1"/>
  <c r="B356" i="1" s="1"/>
  <c r="H356" i="1"/>
  <c r="R357" i="1"/>
  <c r="V357" i="1" s="1"/>
  <c r="Y357" i="1" s="1"/>
  <c r="Q357" i="1"/>
  <c r="E357" i="1"/>
  <c r="G357" i="1" s="1"/>
  <c r="S360" i="1"/>
  <c r="F358" i="1"/>
  <c r="L358" i="1"/>
  <c r="J358" i="1"/>
  <c r="X358" i="1"/>
  <c r="A359" i="1"/>
  <c r="P358" i="1"/>
  <c r="I358" i="1"/>
  <c r="C359" i="1"/>
  <c r="D359" i="1" s="1"/>
  <c r="O358" i="1"/>
  <c r="T358" i="1" l="1"/>
  <c r="S361" i="1"/>
  <c r="R358" i="1"/>
  <c r="V358" i="1" s="1"/>
  <c r="Y358" i="1" s="1"/>
  <c r="Q358" i="1"/>
  <c r="H357" i="1"/>
  <c r="F359" i="1"/>
  <c r="L359" i="1"/>
  <c r="C360" i="1"/>
  <c r="D360" i="1" s="1"/>
  <c r="A360" i="1"/>
  <c r="J359" i="1"/>
  <c r="I359" i="1"/>
  <c r="P359" i="1"/>
  <c r="O359" i="1"/>
  <c r="X359" i="1"/>
  <c r="E358" i="1"/>
  <c r="G358" i="1" s="1"/>
  <c r="K357" i="1"/>
  <c r="M357" i="1" s="1"/>
  <c r="N357" i="1" s="1"/>
  <c r="T359" i="1" l="1"/>
  <c r="E359" i="1"/>
  <c r="G359" i="1" s="1"/>
  <c r="S362" i="1"/>
  <c r="U357" i="1"/>
  <c r="B357" i="1" s="1"/>
  <c r="F360" i="1"/>
  <c r="L360" i="1"/>
  <c r="P360" i="1"/>
  <c r="J360" i="1"/>
  <c r="X360" i="1"/>
  <c r="O360" i="1"/>
  <c r="A361" i="1"/>
  <c r="C361" i="1"/>
  <c r="D361" i="1" s="1"/>
  <c r="I360" i="1"/>
  <c r="K358" i="1"/>
  <c r="M358" i="1" s="1"/>
  <c r="N358" i="1" s="1"/>
  <c r="H358" i="1"/>
  <c r="Q359" i="1"/>
  <c r="R359" i="1"/>
  <c r="V359" i="1" s="1"/>
  <c r="Y359" i="1" s="1"/>
  <c r="H359" i="1" l="1"/>
  <c r="T360" i="1"/>
  <c r="E360" i="1"/>
  <c r="G360" i="1" s="1"/>
  <c r="F361" i="1"/>
  <c r="L361" i="1"/>
  <c r="J361" i="1"/>
  <c r="A362" i="1"/>
  <c r="P361" i="1"/>
  <c r="I361" i="1"/>
  <c r="O361" i="1"/>
  <c r="C362" i="1"/>
  <c r="D362" i="1" s="1"/>
  <c r="X361" i="1"/>
  <c r="Q360" i="1"/>
  <c r="R360" i="1"/>
  <c r="V360" i="1" s="1"/>
  <c r="Y360" i="1" s="1"/>
  <c r="K359" i="1"/>
  <c r="M359" i="1" s="1"/>
  <c r="N359" i="1" s="1"/>
  <c r="U358" i="1"/>
  <c r="B358" i="1" s="1"/>
  <c r="S363" i="1"/>
  <c r="K360" i="1" l="1"/>
  <c r="M360" i="1" s="1"/>
  <c r="N360" i="1" s="1"/>
  <c r="U360" i="1" s="1"/>
  <c r="B360" i="1" s="1"/>
  <c r="U359" i="1"/>
  <c r="B359" i="1" s="1"/>
  <c r="F362" i="1"/>
  <c r="L362" i="1"/>
  <c r="P362" i="1"/>
  <c r="J362" i="1"/>
  <c r="O362" i="1"/>
  <c r="X362" i="1"/>
  <c r="A363" i="1"/>
  <c r="C363" i="1"/>
  <c r="D363" i="1" s="1"/>
  <c r="I362" i="1"/>
  <c r="S364" i="1"/>
  <c r="T361" i="1"/>
  <c r="H360" i="1"/>
  <c r="Q361" i="1"/>
  <c r="R361" i="1"/>
  <c r="V361" i="1" s="1"/>
  <c r="Y361" i="1" s="1"/>
  <c r="E361" i="1"/>
  <c r="G361" i="1" s="1"/>
  <c r="T362" i="1" l="1"/>
  <c r="E362" i="1"/>
  <c r="G362" i="1" s="1"/>
  <c r="K361" i="1"/>
  <c r="M361" i="1" s="1"/>
  <c r="N361" i="1" s="1"/>
  <c r="S365" i="1"/>
  <c r="H361" i="1"/>
  <c r="F363" i="1"/>
  <c r="L363" i="1"/>
  <c r="O363" i="1"/>
  <c r="A364" i="1"/>
  <c r="J363" i="1"/>
  <c r="I363" i="1"/>
  <c r="C364" i="1"/>
  <c r="D364" i="1" s="1"/>
  <c r="P363" i="1"/>
  <c r="X363" i="1"/>
  <c r="Q362" i="1"/>
  <c r="R362" i="1"/>
  <c r="V362" i="1" s="1"/>
  <c r="Y362" i="1" s="1"/>
  <c r="T363" i="1" l="1"/>
  <c r="H362" i="1"/>
  <c r="K362" i="1"/>
  <c r="M362" i="1" s="1"/>
  <c r="N362" i="1" s="1"/>
  <c r="U362" i="1" s="1"/>
  <c r="R363" i="1"/>
  <c r="V363" i="1" s="1"/>
  <c r="Y363" i="1" s="1"/>
  <c r="Q363" i="1"/>
  <c r="U361" i="1"/>
  <c r="B361" i="1" s="1"/>
  <c r="F364" i="1"/>
  <c r="L364" i="1"/>
  <c r="C365" i="1"/>
  <c r="D365" i="1" s="1"/>
  <c r="A365" i="1"/>
  <c r="P364" i="1"/>
  <c r="J364" i="1"/>
  <c r="I364" i="1"/>
  <c r="O364" i="1"/>
  <c r="X364" i="1"/>
  <c r="E363" i="1"/>
  <c r="G363" i="1" s="1"/>
  <c r="S366" i="1"/>
  <c r="T364" i="1" l="1"/>
  <c r="B362" i="1"/>
  <c r="K363" i="1"/>
  <c r="M363" i="1" s="1"/>
  <c r="N363" i="1" s="1"/>
  <c r="U363" i="1" s="1"/>
  <c r="B363" i="1" s="1"/>
  <c r="H363" i="1"/>
  <c r="S367" i="1"/>
  <c r="Q364" i="1"/>
  <c r="R364" i="1"/>
  <c r="V364" i="1" s="1"/>
  <c r="Y364" i="1" s="1"/>
  <c r="E364" i="1"/>
  <c r="G364" i="1" s="1"/>
  <c r="F365" i="1"/>
  <c r="L365" i="1"/>
  <c r="P365" i="1"/>
  <c r="C366" i="1"/>
  <c r="D366" i="1" s="1"/>
  <c r="O365" i="1"/>
  <c r="I365" i="1"/>
  <c r="J365" i="1"/>
  <c r="A366" i="1"/>
  <c r="X365" i="1"/>
  <c r="T365" i="1" l="1"/>
  <c r="E365" i="1"/>
  <c r="G365" i="1" s="1"/>
  <c r="H364" i="1"/>
  <c r="F366" i="1"/>
  <c r="L366" i="1"/>
  <c r="J366" i="1"/>
  <c r="P366" i="1"/>
  <c r="O366" i="1"/>
  <c r="X366" i="1"/>
  <c r="C367" i="1"/>
  <c r="D367" i="1" s="1"/>
  <c r="A367" i="1"/>
  <c r="I366" i="1"/>
  <c r="R365" i="1"/>
  <c r="V365" i="1" s="1"/>
  <c r="Y365" i="1" s="1"/>
  <c r="Q365" i="1"/>
  <c r="K364" i="1"/>
  <c r="M364" i="1" s="1"/>
  <c r="N364" i="1" s="1"/>
  <c r="S368" i="1"/>
  <c r="T366" i="1" l="1"/>
  <c r="H365" i="1"/>
  <c r="K365" i="1"/>
  <c r="M365" i="1" s="1"/>
  <c r="N365" i="1" s="1"/>
  <c r="U365" i="1" s="1"/>
  <c r="B365" i="1" s="1"/>
  <c r="E366" i="1"/>
  <c r="G366" i="1" s="1"/>
  <c r="S369" i="1"/>
  <c r="U364" i="1"/>
  <c r="B364" i="1" s="1"/>
  <c r="F367" i="1"/>
  <c r="L367" i="1"/>
  <c r="J367" i="1"/>
  <c r="I367" i="1"/>
  <c r="C368" i="1"/>
  <c r="D368" i="1" s="1"/>
  <c r="X367" i="1"/>
  <c r="P367" i="1"/>
  <c r="O367" i="1"/>
  <c r="A368" i="1"/>
  <c r="Q366" i="1"/>
  <c r="R366" i="1"/>
  <c r="V366" i="1" s="1"/>
  <c r="Y366" i="1" s="1"/>
  <c r="T367" i="1" l="1"/>
  <c r="K366" i="1"/>
  <c r="M366" i="1" s="1"/>
  <c r="N366" i="1" s="1"/>
  <c r="U366" i="1" s="1"/>
  <c r="B366" i="1" s="1"/>
  <c r="H366" i="1"/>
  <c r="S370" i="1"/>
  <c r="F368" i="1"/>
  <c r="L368" i="1"/>
  <c r="P368" i="1"/>
  <c r="J368" i="1"/>
  <c r="A369" i="1"/>
  <c r="O368" i="1"/>
  <c r="I368" i="1"/>
  <c r="C369" i="1"/>
  <c r="D369" i="1" s="1"/>
  <c r="X368" i="1"/>
  <c r="E367" i="1"/>
  <c r="G367" i="1" s="1"/>
  <c r="R367" i="1"/>
  <c r="V367" i="1" s="1"/>
  <c r="Y367" i="1" s="1"/>
  <c r="Q367" i="1"/>
  <c r="T368" i="1" l="1"/>
  <c r="H367" i="1"/>
  <c r="Q368" i="1"/>
  <c r="R368" i="1"/>
  <c r="V368" i="1" s="1"/>
  <c r="Y368" i="1" s="1"/>
  <c r="K367" i="1"/>
  <c r="M367" i="1" s="1"/>
  <c r="N367" i="1" s="1"/>
  <c r="F369" i="1"/>
  <c r="L369" i="1"/>
  <c r="J369" i="1"/>
  <c r="X369" i="1"/>
  <c r="P369" i="1"/>
  <c r="O369" i="1"/>
  <c r="A370" i="1"/>
  <c r="C370" i="1"/>
  <c r="D370" i="1" s="1"/>
  <c r="I369" i="1"/>
  <c r="E368" i="1"/>
  <c r="G368" i="1" s="1"/>
  <c r="S371" i="1"/>
  <c r="H368" i="1" l="1"/>
  <c r="F370" i="1"/>
  <c r="L370" i="1"/>
  <c r="P370" i="1"/>
  <c r="I370" i="1"/>
  <c r="J370" i="1"/>
  <c r="O370" i="1"/>
  <c r="X370" i="1"/>
  <c r="A371" i="1"/>
  <c r="C371" i="1"/>
  <c r="D371" i="1" s="1"/>
  <c r="S372" i="1"/>
  <c r="T369" i="1"/>
  <c r="Q369" i="1"/>
  <c r="R369" i="1"/>
  <c r="V369" i="1" s="1"/>
  <c r="Y369" i="1" s="1"/>
  <c r="E369" i="1"/>
  <c r="G369" i="1" s="1"/>
  <c r="K368" i="1"/>
  <c r="M368" i="1" s="1"/>
  <c r="N368" i="1" s="1"/>
  <c r="U367" i="1"/>
  <c r="B367" i="1" s="1"/>
  <c r="T370" i="1" l="1"/>
  <c r="K369" i="1"/>
  <c r="M369" i="1" s="1"/>
  <c r="N369" i="1" s="1"/>
  <c r="U369" i="1" s="1"/>
  <c r="B369" i="1" s="1"/>
  <c r="H369" i="1"/>
  <c r="F371" i="1"/>
  <c r="L371" i="1"/>
  <c r="C372" i="1"/>
  <c r="D372" i="1" s="1"/>
  <c r="I371" i="1"/>
  <c r="P371" i="1"/>
  <c r="O371" i="1"/>
  <c r="X371" i="1"/>
  <c r="J371" i="1"/>
  <c r="A372" i="1"/>
  <c r="S373" i="1"/>
  <c r="R370" i="1"/>
  <c r="V370" i="1" s="1"/>
  <c r="Y370" i="1" s="1"/>
  <c r="Q370" i="1"/>
  <c r="U368" i="1"/>
  <c r="B368" i="1" s="1"/>
  <c r="E370" i="1"/>
  <c r="G370" i="1" s="1"/>
  <c r="H370" i="1" l="1"/>
  <c r="T371" i="1"/>
  <c r="S374" i="1"/>
  <c r="K370" i="1"/>
  <c r="M370" i="1" s="1"/>
  <c r="N370" i="1" s="1"/>
  <c r="F372" i="1"/>
  <c r="L372" i="1"/>
  <c r="P372" i="1"/>
  <c r="A373" i="1"/>
  <c r="X372" i="1"/>
  <c r="O372" i="1"/>
  <c r="I372" i="1"/>
  <c r="C373" i="1"/>
  <c r="D373" i="1" s="1"/>
  <c r="J372" i="1"/>
  <c r="Q371" i="1"/>
  <c r="R371" i="1"/>
  <c r="V371" i="1" s="1"/>
  <c r="Y371" i="1" s="1"/>
  <c r="E371" i="1"/>
  <c r="G371" i="1" s="1"/>
  <c r="T372" i="1" l="1"/>
  <c r="Q372" i="1"/>
  <c r="R372" i="1"/>
  <c r="V372" i="1" s="1"/>
  <c r="Y372" i="1" s="1"/>
  <c r="K371" i="1"/>
  <c r="M371" i="1" s="1"/>
  <c r="N371" i="1" s="1"/>
  <c r="S375" i="1"/>
  <c r="H371" i="1"/>
  <c r="E372" i="1"/>
  <c r="G372" i="1" s="1"/>
  <c r="F373" i="1"/>
  <c r="L373" i="1"/>
  <c r="O373" i="1"/>
  <c r="I373" i="1"/>
  <c r="C374" i="1"/>
  <c r="D374" i="1" s="1"/>
  <c r="J373" i="1"/>
  <c r="X373" i="1"/>
  <c r="P373" i="1"/>
  <c r="A374" i="1"/>
  <c r="U370" i="1"/>
  <c r="B370" i="1" s="1"/>
  <c r="K372" i="1" l="1"/>
  <c r="M372" i="1" s="1"/>
  <c r="N372" i="1" s="1"/>
  <c r="F374" i="1"/>
  <c r="L374" i="1"/>
  <c r="P374" i="1"/>
  <c r="O374" i="1"/>
  <c r="X374" i="1"/>
  <c r="C375" i="1"/>
  <c r="D375" i="1" s="1"/>
  <c r="I374" i="1"/>
  <c r="A375" i="1"/>
  <c r="J374" i="1"/>
  <c r="U371" i="1"/>
  <c r="B371" i="1" s="1"/>
  <c r="T373" i="1"/>
  <c r="E373" i="1"/>
  <c r="G373" i="1" s="1"/>
  <c r="Q373" i="1"/>
  <c r="R373" i="1"/>
  <c r="V373" i="1" s="1"/>
  <c r="Y373" i="1" s="1"/>
  <c r="H372" i="1"/>
  <c r="S376" i="1"/>
  <c r="T374" i="1" l="1"/>
  <c r="K373" i="1"/>
  <c r="M373" i="1" s="1"/>
  <c r="N373" i="1" s="1"/>
  <c r="U373" i="1" s="1"/>
  <c r="B373" i="1" s="1"/>
  <c r="Q374" i="1"/>
  <c r="R374" i="1"/>
  <c r="V374" i="1" s="1"/>
  <c r="Y374" i="1" s="1"/>
  <c r="E374" i="1"/>
  <c r="G374" i="1" s="1"/>
  <c r="S377" i="1"/>
  <c r="H373" i="1"/>
  <c r="F375" i="1"/>
  <c r="L375" i="1"/>
  <c r="P375" i="1"/>
  <c r="J375" i="1"/>
  <c r="I375" i="1"/>
  <c r="C376" i="1"/>
  <c r="D376" i="1" s="1"/>
  <c r="A376" i="1"/>
  <c r="O375" i="1"/>
  <c r="X375" i="1"/>
  <c r="U372" i="1"/>
  <c r="B372" i="1" s="1"/>
  <c r="T375" i="1" l="1"/>
  <c r="E375" i="1"/>
  <c r="G375" i="1" s="1"/>
  <c r="F376" i="1"/>
  <c r="C377" i="1"/>
  <c r="D377" i="1" s="1"/>
  <c r="I376" i="1"/>
  <c r="P376" i="1"/>
  <c r="X376" i="1"/>
  <c r="O376" i="1"/>
  <c r="A377" i="1"/>
  <c r="J376" i="1"/>
  <c r="Q375" i="1"/>
  <c r="H374" i="1"/>
  <c r="S378" i="1"/>
  <c r="K374" i="1"/>
  <c r="M374" i="1" s="1"/>
  <c r="N374" i="1" s="1"/>
  <c r="H375" i="1" l="1"/>
  <c r="K375" i="1"/>
  <c r="M375" i="1" s="1"/>
  <c r="N375" i="1" s="1"/>
  <c r="R375" i="1" s="1"/>
  <c r="E376" i="1"/>
  <c r="G376" i="1" s="1"/>
  <c r="U374" i="1"/>
  <c r="B374" i="1" s="1"/>
  <c r="F377" i="1"/>
  <c r="O377" i="1"/>
  <c r="I377" i="1"/>
  <c r="C378" i="1"/>
  <c r="D378" i="1" s="1"/>
  <c r="P377" i="1"/>
  <c r="A378" i="1"/>
  <c r="J377" i="1"/>
  <c r="X377" i="1"/>
  <c r="T376" i="1"/>
  <c r="S379" i="1"/>
  <c r="R376" i="1"/>
  <c r="V376" i="1" s="1"/>
  <c r="Y376" i="1" s="1"/>
  <c r="Q376" i="1"/>
  <c r="U375" i="1" l="1"/>
  <c r="B375" i="1" s="1"/>
  <c r="L376" i="1"/>
  <c r="L377" i="1" s="1"/>
  <c r="L378" i="1" s="1"/>
  <c r="H376" i="1"/>
  <c r="S380" i="1"/>
  <c r="F378" i="1"/>
  <c r="O378" i="1"/>
  <c r="X378" i="1"/>
  <c r="C379" i="1"/>
  <c r="D379" i="1" s="1"/>
  <c r="J378" i="1"/>
  <c r="P378" i="1"/>
  <c r="I378" i="1"/>
  <c r="A379" i="1"/>
  <c r="R377" i="1"/>
  <c r="V377" i="1" s="1"/>
  <c r="Y377" i="1" s="1"/>
  <c r="Q377" i="1"/>
  <c r="E377" i="1"/>
  <c r="G377" i="1" s="1"/>
  <c r="K376" i="1"/>
  <c r="T377" i="1"/>
  <c r="V375" i="1" l="1"/>
  <c r="Y375" i="1" s="1"/>
  <c r="M376" i="1"/>
  <c r="N376" i="1" s="1"/>
  <c r="U376" i="1" s="1"/>
  <c r="B376" i="1" s="1"/>
  <c r="E378" i="1"/>
  <c r="G378" i="1" s="1"/>
  <c r="T378" i="1"/>
  <c r="S381" i="1"/>
  <c r="F379" i="1"/>
  <c r="L379" i="1"/>
  <c r="C380" i="1"/>
  <c r="D380" i="1" s="1"/>
  <c r="P379" i="1"/>
  <c r="X379" i="1"/>
  <c r="J379" i="1"/>
  <c r="I379" i="1"/>
  <c r="O379" i="1"/>
  <c r="A380" i="1"/>
  <c r="K377" i="1"/>
  <c r="M377" i="1" s="1"/>
  <c r="N377" i="1" s="1"/>
  <c r="H377" i="1"/>
  <c r="R378" i="1"/>
  <c r="V378" i="1" s="1"/>
  <c r="Y378" i="1" s="1"/>
  <c r="Q378" i="1"/>
  <c r="K378" i="1" l="1"/>
  <c r="M378" i="1" s="1"/>
  <c r="N378" i="1" s="1"/>
  <c r="U378" i="1" s="1"/>
  <c r="B378" i="1" s="1"/>
  <c r="H378" i="1"/>
  <c r="T379" i="1"/>
  <c r="U377" i="1"/>
  <c r="B377" i="1" s="1"/>
  <c r="S382" i="1"/>
  <c r="F380" i="1"/>
  <c r="L380" i="1"/>
  <c r="X380" i="1"/>
  <c r="P380" i="1"/>
  <c r="A381" i="1"/>
  <c r="C381" i="1"/>
  <c r="D381" i="1" s="1"/>
  <c r="J380" i="1"/>
  <c r="I380" i="1"/>
  <c r="O380" i="1"/>
  <c r="E379" i="1"/>
  <c r="G379" i="1" s="1"/>
  <c r="R379" i="1"/>
  <c r="V379" i="1" s="1"/>
  <c r="Y379" i="1" s="1"/>
  <c r="Q379" i="1"/>
  <c r="T380" i="1" l="1"/>
  <c r="K379" i="1"/>
  <c r="M379" i="1" s="1"/>
  <c r="N379" i="1" s="1"/>
  <c r="U379" i="1" s="1"/>
  <c r="B379" i="1" s="1"/>
  <c r="F381" i="1"/>
  <c r="L381" i="1"/>
  <c r="P381" i="1"/>
  <c r="C382" i="1"/>
  <c r="D382" i="1" s="1"/>
  <c r="J381" i="1"/>
  <c r="I381" i="1"/>
  <c r="X381" i="1"/>
  <c r="O381" i="1"/>
  <c r="A382" i="1"/>
  <c r="E380" i="1"/>
  <c r="G380" i="1" s="1"/>
  <c r="R380" i="1"/>
  <c r="V380" i="1" s="1"/>
  <c r="Y380" i="1" s="1"/>
  <c r="Q380" i="1"/>
  <c r="S383" i="1"/>
  <c r="H379" i="1"/>
  <c r="T381" i="1" l="1"/>
  <c r="H380" i="1"/>
  <c r="K380" i="1"/>
  <c r="M380" i="1" s="1"/>
  <c r="N380" i="1" s="1"/>
  <c r="Q381" i="1"/>
  <c r="R381" i="1"/>
  <c r="V381" i="1" s="1"/>
  <c r="Y381" i="1" s="1"/>
  <c r="S384" i="1"/>
  <c r="F382" i="1"/>
  <c r="L382" i="1"/>
  <c r="C383" i="1"/>
  <c r="D383" i="1" s="1"/>
  <c r="I382" i="1"/>
  <c r="J382" i="1"/>
  <c r="X382" i="1"/>
  <c r="O382" i="1"/>
  <c r="A383" i="1"/>
  <c r="P382" i="1"/>
  <c r="E381" i="1"/>
  <c r="G381" i="1" s="1"/>
  <c r="E382" i="1" l="1"/>
  <c r="G382" i="1" s="1"/>
  <c r="R382" i="1"/>
  <c r="V382" i="1" s="1"/>
  <c r="Y382" i="1" s="1"/>
  <c r="Q382" i="1"/>
  <c r="H381" i="1"/>
  <c r="F383" i="1"/>
  <c r="L383" i="1"/>
  <c r="C384" i="1"/>
  <c r="D384" i="1" s="1"/>
  <c r="I383" i="1"/>
  <c r="J383" i="1"/>
  <c r="O383" i="1"/>
  <c r="A384" i="1"/>
  <c r="X383" i="1"/>
  <c r="P383" i="1"/>
  <c r="U380" i="1"/>
  <c r="B380" i="1" s="1"/>
  <c r="T382" i="1"/>
  <c r="K381" i="1"/>
  <c r="M381" i="1" s="1"/>
  <c r="N381" i="1" s="1"/>
  <c r="S385" i="1"/>
  <c r="K382" i="1" l="1"/>
  <c r="M382" i="1" s="1"/>
  <c r="N382" i="1" s="1"/>
  <c r="U382" i="1" s="1"/>
  <c r="B382" i="1" s="1"/>
  <c r="H382" i="1"/>
  <c r="U381" i="1"/>
  <c r="B381" i="1" s="1"/>
  <c r="Q383" i="1"/>
  <c r="R383" i="1"/>
  <c r="V383" i="1" s="1"/>
  <c r="Y383" i="1" s="1"/>
  <c r="E383" i="1"/>
  <c r="G383" i="1" s="1"/>
  <c r="T383" i="1"/>
  <c r="S386" i="1"/>
  <c r="F384" i="1"/>
  <c r="L384" i="1"/>
  <c r="C385" i="1"/>
  <c r="D385" i="1" s="1"/>
  <c r="I384" i="1"/>
  <c r="X384" i="1"/>
  <c r="O384" i="1"/>
  <c r="A385" i="1"/>
  <c r="J384" i="1"/>
  <c r="P384" i="1"/>
  <c r="T384" i="1" l="1"/>
  <c r="H383" i="1"/>
  <c r="K383" i="1"/>
  <c r="M383" i="1" s="1"/>
  <c r="N383" i="1" s="1"/>
  <c r="U383" i="1" s="1"/>
  <c r="B383" i="1" s="1"/>
  <c r="F385" i="1"/>
  <c r="L385" i="1"/>
  <c r="P385" i="1"/>
  <c r="X385" i="1"/>
  <c r="O385" i="1"/>
  <c r="A386" i="1"/>
  <c r="C386" i="1"/>
  <c r="D386" i="1" s="1"/>
  <c r="I385" i="1"/>
  <c r="J385" i="1"/>
  <c r="S387" i="1"/>
  <c r="R384" i="1"/>
  <c r="V384" i="1" s="1"/>
  <c r="Y384" i="1" s="1"/>
  <c r="Q384" i="1"/>
  <c r="E384" i="1"/>
  <c r="G384" i="1" s="1"/>
  <c r="T385" i="1" l="1"/>
  <c r="H384" i="1"/>
  <c r="K384" i="1"/>
  <c r="M384" i="1" s="1"/>
  <c r="N384" i="1" s="1"/>
  <c r="U384" i="1" s="1"/>
  <c r="B384" i="1" s="1"/>
  <c r="S388" i="1"/>
  <c r="Q385" i="1"/>
  <c r="R385" i="1"/>
  <c r="V385" i="1" s="1"/>
  <c r="Y385" i="1" s="1"/>
  <c r="F386" i="1"/>
  <c r="L386" i="1"/>
  <c r="J386" i="1"/>
  <c r="I386" i="1"/>
  <c r="C387" i="1"/>
  <c r="D387" i="1" s="1"/>
  <c r="O386" i="1"/>
  <c r="A387" i="1"/>
  <c r="X386" i="1"/>
  <c r="P386" i="1"/>
  <c r="E385" i="1"/>
  <c r="G385" i="1" s="1"/>
  <c r="K385" i="1" l="1"/>
  <c r="M385" i="1" s="1"/>
  <c r="N385" i="1" s="1"/>
  <c r="U385" i="1" s="1"/>
  <c r="H385" i="1"/>
  <c r="E386" i="1"/>
  <c r="G386" i="1" s="1"/>
  <c r="R386" i="1"/>
  <c r="V386" i="1" s="1"/>
  <c r="Y386" i="1" s="1"/>
  <c r="Q386" i="1"/>
  <c r="T386" i="1"/>
  <c r="F387" i="1"/>
  <c r="L387" i="1"/>
  <c r="X387" i="1"/>
  <c r="P387" i="1"/>
  <c r="C388" i="1"/>
  <c r="D388" i="1" s="1"/>
  <c r="A388" i="1"/>
  <c r="J387" i="1"/>
  <c r="O387" i="1"/>
  <c r="I387" i="1"/>
  <c r="S389" i="1"/>
  <c r="K386" i="1" l="1"/>
  <c r="M386" i="1" s="1"/>
  <c r="N386" i="1" s="1"/>
  <c r="U386" i="1" s="1"/>
  <c r="B386" i="1" s="1"/>
  <c r="H386" i="1"/>
  <c r="B385" i="1"/>
  <c r="Q387" i="1"/>
  <c r="R387" i="1"/>
  <c r="V387" i="1" s="1"/>
  <c r="Y387" i="1" s="1"/>
  <c r="S390" i="1"/>
  <c r="F388" i="1"/>
  <c r="L388" i="1"/>
  <c r="J388" i="1"/>
  <c r="P388" i="1"/>
  <c r="I388" i="1"/>
  <c r="O388" i="1"/>
  <c r="A389" i="1"/>
  <c r="X388" i="1"/>
  <c r="C389" i="1"/>
  <c r="D389" i="1" s="1"/>
  <c r="T387" i="1"/>
  <c r="E387" i="1"/>
  <c r="G387" i="1" s="1"/>
  <c r="T388" i="1" l="1"/>
  <c r="H387" i="1"/>
  <c r="K387" i="1"/>
  <c r="M387" i="1" s="1"/>
  <c r="N387" i="1" s="1"/>
  <c r="U387" i="1" s="1"/>
  <c r="B387" i="1" s="1"/>
  <c r="E388" i="1"/>
  <c r="G388" i="1" s="1"/>
  <c r="Q388" i="1"/>
  <c r="R388" i="1"/>
  <c r="V388" i="1" s="1"/>
  <c r="Y388" i="1" s="1"/>
  <c r="S391" i="1"/>
  <c r="F389" i="1"/>
  <c r="L389" i="1"/>
  <c r="P389" i="1"/>
  <c r="O389" i="1"/>
  <c r="A390" i="1"/>
  <c r="X389" i="1"/>
  <c r="C390" i="1"/>
  <c r="D390" i="1" s="1"/>
  <c r="J389" i="1"/>
  <c r="I389" i="1"/>
  <c r="T389" i="1" l="1"/>
  <c r="H388" i="1"/>
  <c r="S392" i="1"/>
  <c r="E389" i="1"/>
  <c r="G389" i="1" s="1"/>
  <c r="F390" i="1"/>
  <c r="L390" i="1"/>
  <c r="C391" i="1"/>
  <c r="D391" i="1" s="1"/>
  <c r="I390" i="1"/>
  <c r="X390" i="1"/>
  <c r="O390" i="1"/>
  <c r="A391" i="1"/>
  <c r="P390" i="1"/>
  <c r="J390" i="1"/>
  <c r="K388" i="1"/>
  <c r="M388" i="1" s="1"/>
  <c r="N388" i="1" s="1"/>
  <c r="R389" i="1"/>
  <c r="V389" i="1" s="1"/>
  <c r="Y389" i="1" s="1"/>
  <c r="Q389" i="1"/>
  <c r="H389" i="1" l="1"/>
  <c r="F391" i="1"/>
  <c r="L391" i="1"/>
  <c r="O391" i="1"/>
  <c r="J391" i="1"/>
  <c r="X391" i="1"/>
  <c r="P391" i="1"/>
  <c r="I391" i="1"/>
  <c r="A392" i="1"/>
  <c r="C392" i="1"/>
  <c r="D392" i="1" s="1"/>
  <c r="U388" i="1"/>
  <c r="B388" i="1" s="1"/>
  <c r="E390" i="1"/>
  <c r="G390" i="1" s="1"/>
  <c r="S393" i="1"/>
  <c r="Q390" i="1"/>
  <c r="R390" i="1"/>
  <c r="V390" i="1" s="1"/>
  <c r="Y390" i="1" s="1"/>
  <c r="T390" i="1"/>
  <c r="K389" i="1"/>
  <c r="M389" i="1" s="1"/>
  <c r="N389" i="1" s="1"/>
  <c r="K390" i="1" l="1"/>
  <c r="M390" i="1" s="1"/>
  <c r="N390" i="1" s="1"/>
  <c r="U390" i="1" s="1"/>
  <c r="B390" i="1" s="1"/>
  <c r="S394" i="1"/>
  <c r="F392" i="1"/>
  <c r="L392" i="1"/>
  <c r="C393" i="1"/>
  <c r="D393" i="1" s="1"/>
  <c r="J392" i="1"/>
  <c r="X392" i="1"/>
  <c r="O392" i="1"/>
  <c r="I392" i="1"/>
  <c r="P392" i="1"/>
  <c r="A393" i="1"/>
  <c r="T391" i="1"/>
  <c r="H390" i="1"/>
  <c r="Q391" i="1"/>
  <c r="R391" i="1"/>
  <c r="V391" i="1" s="1"/>
  <c r="Y391" i="1" s="1"/>
  <c r="U389" i="1"/>
  <c r="B389" i="1" s="1"/>
  <c r="E391" i="1"/>
  <c r="G391" i="1" s="1"/>
  <c r="T392" i="1" l="1"/>
  <c r="H391" i="1"/>
  <c r="F393" i="1"/>
  <c r="L393" i="1"/>
  <c r="O393" i="1"/>
  <c r="A394" i="1"/>
  <c r="J393" i="1"/>
  <c r="I393" i="1"/>
  <c r="P393" i="1"/>
  <c r="C394" i="1"/>
  <c r="D394" i="1" s="1"/>
  <c r="X393" i="1"/>
  <c r="E392" i="1"/>
  <c r="G392" i="1" s="1"/>
  <c r="K391" i="1"/>
  <c r="M391" i="1" s="1"/>
  <c r="N391" i="1" s="1"/>
  <c r="Q392" i="1"/>
  <c r="R392" i="1"/>
  <c r="V392" i="1" s="1"/>
  <c r="Y392" i="1" s="1"/>
  <c r="S395" i="1"/>
  <c r="T393" i="1" l="1"/>
  <c r="K392" i="1"/>
  <c r="M392" i="1" s="1"/>
  <c r="N392" i="1" s="1"/>
  <c r="R393" i="1"/>
  <c r="V393" i="1" s="1"/>
  <c r="Y393" i="1" s="1"/>
  <c r="Q393" i="1"/>
  <c r="U391" i="1"/>
  <c r="B391" i="1" s="1"/>
  <c r="E393" i="1"/>
  <c r="G393" i="1" s="1"/>
  <c r="S396" i="1"/>
  <c r="H392" i="1"/>
  <c r="F394" i="1"/>
  <c r="L394" i="1"/>
  <c r="P394" i="1"/>
  <c r="A395" i="1"/>
  <c r="O394" i="1"/>
  <c r="I394" i="1"/>
  <c r="J394" i="1"/>
  <c r="X394" i="1"/>
  <c r="C395" i="1"/>
  <c r="D395" i="1" s="1"/>
  <c r="T394" i="1" l="1"/>
  <c r="H393" i="1"/>
  <c r="F395" i="1"/>
  <c r="L395" i="1"/>
  <c r="O395" i="1"/>
  <c r="A396" i="1"/>
  <c r="J395" i="1"/>
  <c r="I395" i="1"/>
  <c r="P395" i="1"/>
  <c r="X395" i="1"/>
  <c r="C396" i="1"/>
  <c r="D396" i="1" s="1"/>
  <c r="R394" i="1"/>
  <c r="V394" i="1" s="1"/>
  <c r="Y394" i="1" s="1"/>
  <c r="Q394" i="1"/>
  <c r="K393" i="1"/>
  <c r="M393" i="1" s="1"/>
  <c r="N393" i="1" s="1"/>
  <c r="E394" i="1"/>
  <c r="G394" i="1" s="1"/>
  <c r="S397" i="1"/>
  <c r="U392" i="1"/>
  <c r="B392" i="1" s="1"/>
  <c r="T395" i="1" l="1"/>
  <c r="K394" i="1"/>
  <c r="M394" i="1" s="1"/>
  <c r="N394" i="1" s="1"/>
  <c r="U394" i="1" s="1"/>
  <c r="B394" i="1" s="1"/>
  <c r="F396" i="1"/>
  <c r="L396" i="1"/>
  <c r="C397" i="1"/>
  <c r="D397" i="1" s="1"/>
  <c r="X396" i="1"/>
  <c r="J396" i="1"/>
  <c r="A397" i="1"/>
  <c r="O396" i="1"/>
  <c r="P396" i="1"/>
  <c r="I396" i="1"/>
  <c r="H394" i="1"/>
  <c r="Q395" i="1"/>
  <c r="R395" i="1"/>
  <c r="V395" i="1" s="1"/>
  <c r="Y395" i="1" s="1"/>
  <c r="S398" i="1"/>
  <c r="U393" i="1"/>
  <c r="B393" i="1" s="1"/>
  <c r="E395" i="1"/>
  <c r="G395" i="1" s="1"/>
  <c r="T396" i="1" l="1"/>
  <c r="F397" i="1"/>
  <c r="L397" i="1"/>
  <c r="P397" i="1"/>
  <c r="A398" i="1"/>
  <c r="O397" i="1"/>
  <c r="I397" i="1"/>
  <c r="C398" i="1"/>
  <c r="D398" i="1" s="1"/>
  <c r="X397" i="1"/>
  <c r="J397" i="1"/>
  <c r="S399" i="1"/>
  <c r="E396" i="1"/>
  <c r="G396" i="1" s="1"/>
  <c r="K395" i="1"/>
  <c r="M395" i="1" s="1"/>
  <c r="N395" i="1" s="1"/>
  <c r="Q396" i="1"/>
  <c r="R396" i="1"/>
  <c r="V396" i="1" s="1"/>
  <c r="Y396" i="1" s="1"/>
  <c r="H395" i="1"/>
  <c r="T397" i="1" l="1"/>
  <c r="F398" i="1"/>
  <c r="L398" i="1"/>
  <c r="C399" i="1"/>
  <c r="D399" i="1" s="1"/>
  <c r="I398" i="1"/>
  <c r="O398" i="1"/>
  <c r="A399" i="1"/>
  <c r="X398" i="1"/>
  <c r="P398" i="1"/>
  <c r="J398" i="1"/>
  <c r="U395" i="1"/>
  <c r="B395" i="1" s="1"/>
  <c r="R397" i="1"/>
  <c r="V397" i="1" s="1"/>
  <c r="Y397" i="1" s="1"/>
  <c r="Q397" i="1"/>
  <c r="H396" i="1"/>
  <c r="S400" i="1"/>
  <c r="K396" i="1"/>
  <c r="M396" i="1" s="1"/>
  <c r="N396" i="1" s="1"/>
  <c r="E397" i="1"/>
  <c r="G397" i="1" s="1"/>
  <c r="T398" i="1" l="1"/>
  <c r="H397" i="1"/>
  <c r="R398" i="1"/>
  <c r="V398" i="1" s="1"/>
  <c r="Y398" i="1" s="1"/>
  <c r="Q398" i="1"/>
  <c r="U396" i="1"/>
  <c r="B396" i="1" s="1"/>
  <c r="F399" i="1"/>
  <c r="L399" i="1"/>
  <c r="C400" i="1"/>
  <c r="D400" i="1" s="1"/>
  <c r="A400" i="1"/>
  <c r="P399" i="1"/>
  <c r="I399" i="1"/>
  <c r="J399" i="1"/>
  <c r="X399" i="1"/>
  <c r="O399" i="1"/>
  <c r="K397" i="1"/>
  <c r="M397" i="1" s="1"/>
  <c r="N397" i="1" s="1"/>
  <c r="S401" i="1"/>
  <c r="E398" i="1"/>
  <c r="G398" i="1" s="1"/>
  <c r="H398" i="1" l="1"/>
  <c r="K398" i="1"/>
  <c r="M398" i="1" s="1"/>
  <c r="N398" i="1" s="1"/>
  <c r="U398" i="1" s="1"/>
  <c r="B398" i="1" s="1"/>
  <c r="S402" i="1"/>
  <c r="U397" i="1"/>
  <c r="B397" i="1" s="1"/>
  <c r="T399" i="1"/>
  <c r="Q399" i="1"/>
  <c r="R399" i="1"/>
  <c r="V399" i="1" s="1"/>
  <c r="Y399" i="1" s="1"/>
  <c r="E399" i="1"/>
  <c r="G399" i="1" s="1"/>
  <c r="F400" i="1"/>
  <c r="L400" i="1"/>
  <c r="O400" i="1"/>
  <c r="C401" i="1"/>
  <c r="D401" i="1" s="1"/>
  <c r="X400" i="1"/>
  <c r="P400" i="1"/>
  <c r="I400" i="1"/>
  <c r="J400" i="1"/>
  <c r="A401" i="1"/>
  <c r="T400" i="1" l="1"/>
  <c r="K399" i="1"/>
  <c r="M399" i="1" s="1"/>
  <c r="N399" i="1" s="1"/>
  <c r="U399" i="1" s="1"/>
  <c r="B399" i="1" s="1"/>
  <c r="R400" i="1"/>
  <c r="V400" i="1" s="1"/>
  <c r="Y400" i="1" s="1"/>
  <c r="Q400" i="1"/>
  <c r="F401" i="1"/>
  <c r="L401" i="1"/>
  <c r="O401" i="1"/>
  <c r="J401" i="1"/>
  <c r="X401" i="1"/>
  <c r="P401" i="1"/>
  <c r="I401" i="1"/>
  <c r="C402" i="1"/>
  <c r="D402" i="1" s="1"/>
  <c r="A402" i="1"/>
  <c r="E400" i="1"/>
  <c r="G400" i="1" s="1"/>
  <c r="S403" i="1"/>
  <c r="H399" i="1"/>
  <c r="K400" i="1" l="1"/>
  <c r="M400" i="1" s="1"/>
  <c r="N400" i="1" s="1"/>
  <c r="U400" i="1" s="1"/>
  <c r="B400" i="1" s="1"/>
  <c r="H400" i="1"/>
  <c r="T401" i="1"/>
  <c r="S404" i="1"/>
  <c r="Q401" i="1"/>
  <c r="R401" i="1"/>
  <c r="V401" i="1" s="1"/>
  <c r="Y401" i="1" s="1"/>
  <c r="F402" i="1"/>
  <c r="L402" i="1"/>
  <c r="C403" i="1"/>
  <c r="D403" i="1" s="1"/>
  <c r="I402" i="1"/>
  <c r="J402" i="1"/>
  <c r="O402" i="1"/>
  <c r="A403" i="1"/>
  <c r="X402" i="1"/>
  <c r="P402" i="1"/>
  <c r="E401" i="1"/>
  <c r="G401" i="1" s="1"/>
  <c r="T402" i="1" l="1"/>
  <c r="K401" i="1"/>
  <c r="M401" i="1" s="1"/>
  <c r="N401" i="1" s="1"/>
  <c r="U401" i="1" s="1"/>
  <c r="B401" i="1" s="1"/>
  <c r="H401" i="1"/>
  <c r="F403" i="1"/>
  <c r="L403" i="1"/>
  <c r="C404" i="1"/>
  <c r="D404" i="1" s="1"/>
  <c r="A404" i="1"/>
  <c r="P403" i="1"/>
  <c r="I403" i="1"/>
  <c r="J403" i="1"/>
  <c r="X403" i="1"/>
  <c r="O403" i="1"/>
  <c r="Q402" i="1"/>
  <c r="R402" i="1"/>
  <c r="V402" i="1" s="1"/>
  <c r="Y402" i="1" s="1"/>
  <c r="E402" i="1"/>
  <c r="G402" i="1" s="1"/>
  <c r="S405" i="1"/>
  <c r="K402" i="1" l="1"/>
  <c r="M402" i="1" s="1"/>
  <c r="N402" i="1" s="1"/>
  <c r="U402" i="1" s="1"/>
  <c r="B402" i="1" s="1"/>
  <c r="F404" i="1"/>
  <c r="L404" i="1"/>
  <c r="O404" i="1"/>
  <c r="C405" i="1"/>
  <c r="D405" i="1" s="1"/>
  <c r="A405" i="1"/>
  <c r="X404" i="1"/>
  <c r="P404" i="1"/>
  <c r="I404" i="1"/>
  <c r="J404" i="1"/>
  <c r="S406" i="1"/>
  <c r="T403" i="1"/>
  <c r="H402" i="1"/>
  <c r="Q403" i="1"/>
  <c r="R403" i="1"/>
  <c r="V403" i="1" s="1"/>
  <c r="Y403" i="1" s="1"/>
  <c r="E403" i="1"/>
  <c r="G403" i="1" s="1"/>
  <c r="T404" i="1" l="1"/>
  <c r="K403" i="1"/>
  <c r="M403" i="1" s="1"/>
  <c r="N403" i="1" s="1"/>
  <c r="U403" i="1" s="1"/>
  <c r="B403" i="1" s="1"/>
  <c r="F405" i="1"/>
  <c r="L405" i="1"/>
  <c r="C406" i="1"/>
  <c r="D406" i="1" s="1"/>
  <c r="X405" i="1"/>
  <c r="J405" i="1"/>
  <c r="A406" i="1"/>
  <c r="O405" i="1"/>
  <c r="I405" i="1"/>
  <c r="P405" i="1"/>
  <c r="E404" i="1"/>
  <c r="G404" i="1" s="1"/>
  <c r="H403" i="1"/>
  <c r="S407" i="1"/>
  <c r="Q404" i="1"/>
  <c r="R404" i="1"/>
  <c r="V404" i="1" s="1"/>
  <c r="Y404" i="1" s="1"/>
  <c r="T405" i="1" l="1"/>
  <c r="K404" i="1"/>
  <c r="M404" i="1" s="1"/>
  <c r="N404" i="1" s="1"/>
  <c r="U404" i="1" s="1"/>
  <c r="B404" i="1" s="1"/>
  <c r="F406" i="1"/>
  <c r="O406" i="1"/>
  <c r="X406" i="1"/>
  <c r="C407" i="1"/>
  <c r="D407" i="1" s="1"/>
  <c r="P406" i="1"/>
  <c r="A407" i="1"/>
  <c r="J406" i="1"/>
  <c r="I406" i="1"/>
  <c r="Q405" i="1"/>
  <c r="R405" i="1"/>
  <c r="V405" i="1" s="1"/>
  <c r="Y405" i="1" s="1"/>
  <c r="E405" i="1"/>
  <c r="G405" i="1" s="1"/>
  <c r="S408" i="1"/>
  <c r="H404" i="1"/>
  <c r="F407" i="1" l="1"/>
  <c r="C408" i="1"/>
  <c r="D408" i="1" s="1"/>
  <c r="I407" i="1"/>
  <c r="J407" i="1"/>
  <c r="O407" i="1"/>
  <c r="A408" i="1"/>
  <c r="X407" i="1"/>
  <c r="P407" i="1"/>
  <c r="S409" i="1"/>
  <c r="H405" i="1"/>
  <c r="Q406" i="1"/>
  <c r="R406" i="1"/>
  <c r="V406" i="1" s="1"/>
  <c r="Y406" i="1" s="1"/>
  <c r="K405" i="1"/>
  <c r="M405" i="1" s="1"/>
  <c r="T406" i="1"/>
  <c r="E406" i="1"/>
  <c r="G406" i="1" s="1"/>
  <c r="H406" i="1" l="1"/>
  <c r="T407" i="1"/>
  <c r="K406" i="1"/>
  <c r="N405" i="1"/>
  <c r="L406" i="1"/>
  <c r="L407" i="1" s="1"/>
  <c r="L408" i="1" s="1"/>
  <c r="S410" i="1"/>
  <c r="F408" i="1"/>
  <c r="O408" i="1"/>
  <c r="J408" i="1"/>
  <c r="X408" i="1"/>
  <c r="P408" i="1"/>
  <c r="I408" i="1"/>
  <c r="T408" i="1" s="1"/>
  <c r="C409" i="1"/>
  <c r="D409" i="1" s="1"/>
  <c r="A409" i="1"/>
  <c r="Q407" i="1"/>
  <c r="R407" i="1"/>
  <c r="V407" i="1" s="1"/>
  <c r="Y407" i="1" s="1"/>
  <c r="E407" i="1"/>
  <c r="G407" i="1" s="1"/>
  <c r="H407" i="1" l="1"/>
  <c r="R408" i="1"/>
  <c r="V408" i="1" s="1"/>
  <c r="Y408" i="1" s="1"/>
  <c r="Q408" i="1"/>
  <c r="E408" i="1"/>
  <c r="G408" i="1" s="1"/>
  <c r="U405" i="1"/>
  <c r="B405" i="1" s="1"/>
  <c r="K407" i="1"/>
  <c r="M407" i="1" s="1"/>
  <c r="N407" i="1" s="1"/>
  <c r="F409" i="1"/>
  <c r="L409" i="1"/>
  <c r="O409" i="1"/>
  <c r="J409" i="1"/>
  <c r="X409" i="1"/>
  <c r="P409" i="1"/>
  <c r="C410" i="1"/>
  <c r="D410" i="1" s="1"/>
  <c r="I409" i="1"/>
  <c r="A410" i="1"/>
  <c r="S411" i="1"/>
  <c r="M406" i="1"/>
  <c r="N406" i="1" s="1"/>
  <c r="T409" i="1" l="1"/>
  <c r="H408" i="1"/>
  <c r="U407" i="1"/>
  <c r="B407" i="1" s="1"/>
  <c r="R409" i="1"/>
  <c r="V409" i="1" s="1"/>
  <c r="Y409" i="1" s="1"/>
  <c r="Q409" i="1"/>
  <c r="S412" i="1"/>
  <c r="U406" i="1"/>
  <c r="B406" i="1" s="1"/>
  <c r="F410" i="1"/>
  <c r="L410" i="1"/>
  <c r="C411" i="1"/>
  <c r="D411" i="1" s="1"/>
  <c r="I410" i="1"/>
  <c r="P410" i="1"/>
  <c r="X410" i="1"/>
  <c r="O410" i="1"/>
  <c r="J410" i="1"/>
  <c r="A411" i="1"/>
  <c r="E409" i="1"/>
  <c r="G409" i="1" s="1"/>
  <c r="K408" i="1"/>
  <c r="M408" i="1" s="1"/>
  <c r="N408" i="1" s="1"/>
  <c r="K409" i="1" l="1"/>
  <c r="M409" i="1" s="1"/>
  <c r="N409" i="1" s="1"/>
  <c r="U409" i="1" s="1"/>
  <c r="B409" i="1" s="1"/>
  <c r="S413" i="1"/>
  <c r="F411" i="1"/>
  <c r="L411" i="1"/>
  <c r="O411" i="1"/>
  <c r="C412" i="1"/>
  <c r="D412" i="1" s="1"/>
  <c r="A412" i="1"/>
  <c r="P411" i="1"/>
  <c r="I411" i="1"/>
  <c r="J411" i="1"/>
  <c r="X411" i="1"/>
  <c r="Q410" i="1"/>
  <c r="R410" i="1"/>
  <c r="V410" i="1" s="1"/>
  <c r="Y410" i="1" s="1"/>
  <c r="E410" i="1"/>
  <c r="G410" i="1" s="1"/>
  <c r="U408" i="1"/>
  <c r="B408" i="1" s="1"/>
  <c r="H409" i="1"/>
  <c r="T410" i="1"/>
  <c r="T411" i="1" l="1"/>
  <c r="H410" i="1"/>
  <c r="K410" i="1"/>
  <c r="M410" i="1" s="1"/>
  <c r="N410" i="1" s="1"/>
  <c r="U410" i="1" s="1"/>
  <c r="B410" i="1" s="1"/>
  <c r="S414" i="1"/>
  <c r="R411" i="1"/>
  <c r="V411" i="1" s="1"/>
  <c r="Y411" i="1" s="1"/>
  <c r="Q411" i="1"/>
  <c r="F412" i="1"/>
  <c r="L412" i="1"/>
  <c r="P412" i="1"/>
  <c r="I412" i="1"/>
  <c r="O412" i="1"/>
  <c r="C413" i="1"/>
  <c r="D413" i="1" s="1"/>
  <c r="X412" i="1"/>
  <c r="J412" i="1"/>
  <c r="A413" i="1"/>
  <c r="E411" i="1"/>
  <c r="G411" i="1" s="1"/>
  <c r="H411" i="1" l="1"/>
  <c r="K411" i="1"/>
  <c r="M411" i="1" s="1"/>
  <c r="N411" i="1" s="1"/>
  <c r="U411" i="1" s="1"/>
  <c r="B411" i="1" s="1"/>
  <c r="T412" i="1"/>
  <c r="R412" i="1"/>
  <c r="V412" i="1" s="1"/>
  <c r="Y412" i="1" s="1"/>
  <c r="Q412" i="1"/>
  <c r="F413" i="1"/>
  <c r="L413" i="1"/>
  <c r="J413" i="1"/>
  <c r="I413" i="1"/>
  <c r="P413" i="1"/>
  <c r="A414" i="1"/>
  <c r="C414" i="1"/>
  <c r="D414" i="1" s="1"/>
  <c r="X413" i="1"/>
  <c r="O413" i="1"/>
  <c r="E412" i="1"/>
  <c r="G412" i="1" s="1"/>
  <c r="S415" i="1"/>
  <c r="E413" i="1" l="1"/>
  <c r="G413" i="1" s="1"/>
  <c r="Q413" i="1"/>
  <c r="R413" i="1"/>
  <c r="V413" i="1" s="1"/>
  <c r="Y413" i="1" s="1"/>
  <c r="H412" i="1"/>
  <c r="T413" i="1"/>
  <c r="F414" i="1"/>
  <c r="L414" i="1"/>
  <c r="P414" i="1"/>
  <c r="X414" i="1"/>
  <c r="O414" i="1"/>
  <c r="I414" i="1"/>
  <c r="C415" i="1"/>
  <c r="D415" i="1" s="1"/>
  <c r="A415" i="1"/>
  <c r="J414" i="1"/>
  <c r="S416" i="1"/>
  <c r="K412" i="1"/>
  <c r="M412" i="1" s="1"/>
  <c r="N412" i="1" s="1"/>
  <c r="H413" i="1" l="1"/>
  <c r="K413" i="1"/>
  <c r="M413" i="1" s="1"/>
  <c r="N413" i="1" s="1"/>
  <c r="U413" i="1" s="1"/>
  <c r="B413" i="1" s="1"/>
  <c r="E414" i="1"/>
  <c r="G414" i="1" s="1"/>
  <c r="U412" i="1"/>
  <c r="B412" i="1" s="1"/>
  <c r="F415" i="1"/>
  <c r="L415" i="1"/>
  <c r="J415" i="1"/>
  <c r="I415" i="1"/>
  <c r="P415" i="1"/>
  <c r="A416" i="1"/>
  <c r="C416" i="1"/>
  <c r="D416" i="1" s="1"/>
  <c r="X415" i="1"/>
  <c r="O415" i="1"/>
  <c r="Q414" i="1"/>
  <c r="R414" i="1"/>
  <c r="V414" i="1" s="1"/>
  <c r="Y414" i="1" s="1"/>
  <c r="S417" i="1"/>
  <c r="T414" i="1"/>
  <c r="H414" i="1" l="1"/>
  <c r="F416" i="1"/>
  <c r="L416" i="1"/>
  <c r="C417" i="1"/>
  <c r="D417" i="1" s="1"/>
  <c r="A417" i="1"/>
  <c r="J416" i="1"/>
  <c r="X416" i="1"/>
  <c r="O416" i="1"/>
  <c r="I416" i="1"/>
  <c r="P416" i="1"/>
  <c r="R415" i="1"/>
  <c r="V415" i="1" s="1"/>
  <c r="Y415" i="1" s="1"/>
  <c r="Q415" i="1"/>
  <c r="E415" i="1"/>
  <c r="G415" i="1" s="1"/>
  <c r="K414" i="1"/>
  <c r="M414" i="1" s="1"/>
  <c r="N414" i="1" s="1"/>
  <c r="S418" i="1"/>
  <c r="T415" i="1"/>
  <c r="H415" i="1" l="1"/>
  <c r="K415" i="1"/>
  <c r="M415" i="1" s="1"/>
  <c r="N415" i="1" s="1"/>
  <c r="U415" i="1" s="1"/>
  <c r="B415" i="1" s="1"/>
  <c r="U414" i="1"/>
  <c r="B414" i="1" s="1"/>
  <c r="E416" i="1"/>
  <c r="G416" i="1" s="1"/>
  <c r="Q416" i="1"/>
  <c r="R416" i="1"/>
  <c r="V416" i="1" s="1"/>
  <c r="Y416" i="1" s="1"/>
  <c r="S419" i="1"/>
  <c r="T416" i="1"/>
  <c r="F417" i="1"/>
  <c r="L417" i="1"/>
  <c r="J417" i="1"/>
  <c r="I417" i="1"/>
  <c r="C418" i="1"/>
  <c r="D418" i="1" s="1"/>
  <c r="O417" i="1"/>
  <c r="X417" i="1"/>
  <c r="P417" i="1"/>
  <c r="A418" i="1"/>
  <c r="H416" i="1" l="1"/>
  <c r="K416" i="1"/>
  <c r="M416" i="1" s="1"/>
  <c r="N416" i="1" s="1"/>
  <c r="U416" i="1" s="1"/>
  <c r="B416" i="1" s="1"/>
  <c r="S420" i="1"/>
  <c r="F418" i="1"/>
  <c r="L418" i="1"/>
  <c r="O418" i="1"/>
  <c r="C419" i="1"/>
  <c r="D419" i="1" s="1"/>
  <c r="A419" i="1"/>
  <c r="P418" i="1"/>
  <c r="I418" i="1"/>
  <c r="X418" i="1"/>
  <c r="J418" i="1"/>
  <c r="E417" i="1"/>
  <c r="G417" i="1" s="1"/>
  <c r="R417" i="1"/>
  <c r="V417" i="1" s="1"/>
  <c r="Y417" i="1" s="1"/>
  <c r="Q417" i="1"/>
  <c r="T417" i="1"/>
  <c r="T418" i="1" l="1"/>
  <c r="K417" i="1"/>
  <c r="M417" i="1" s="1"/>
  <c r="N417" i="1" s="1"/>
  <c r="U417" i="1" s="1"/>
  <c r="B417" i="1" s="1"/>
  <c r="R418" i="1"/>
  <c r="V418" i="1" s="1"/>
  <c r="Y418" i="1" s="1"/>
  <c r="Q418" i="1"/>
  <c r="H417" i="1"/>
  <c r="F419" i="1"/>
  <c r="L419" i="1"/>
  <c r="O419" i="1"/>
  <c r="I419" i="1"/>
  <c r="J419" i="1"/>
  <c r="A420" i="1"/>
  <c r="P419" i="1"/>
  <c r="X419" i="1"/>
  <c r="C420" i="1"/>
  <c r="D420" i="1" s="1"/>
  <c r="E418" i="1"/>
  <c r="G418" i="1" s="1"/>
  <c r="S421" i="1"/>
  <c r="E419" i="1" l="1"/>
  <c r="G419" i="1" s="1"/>
  <c r="S422" i="1"/>
  <c r="F420" i="1"/>
  <c r="L420" i="1"/>
  <c r="C421" i="1"/>
  <c r="D421" i="1" s="1"/>
  <c r="J420" i="1"/>
  <c r="I420" i="1"/>
  <c r="A421" i="1"/>
  <c r="O420" i="1"/>
  <c r="X420" i="1"/>
  <c r="P420" i="1"/>
  <c r="T419" i="1"/>
  <c r="H418" i="1"/>
  <c r="K418" i="1"/>
  <c r="M418" i="1" s="1"/>
  <c r="N418" i="1" s="1"/>
  <c r="R419" i="1"/>
  <c r="V419" i="1" s="1"/>
  <c r="Y419" i="1" s="1"/>
  <c r="Q419" i="1"/>
  <c r="H419" i="1" l="1"/>
  <c r="K419" i="1"/>
  <c r="M419" i="1" s="1"/>
  <c r="N419" i="1" s="1"/>
  <c r="U419" i="1" s="1"/>
  <c r="B419" i="1" s="1"/>
  <c r="T420" i="1"/>
  <c r="F421" i="1"/>
  <c r="L421" i="1"/>
  <c r="J421" i="1"/>
  <c r="X421" i="1"/>
  <c r="P421" i="1"/>
  <c r="I421" i="1"/>
  <c r="C422" i="1"/>
  <c r="D422" i="1" s="1"/>
  <c r="O421" i="1"/>
  <c r="A422" i="1"/>
  <c r="U418" i="1"/>
  <c r="B418" i="1" s="1"/>
  <c r="R420" i="1"/>
  <c r="V420" i="1" s="1"/>
  <c r="Y420" i="1" s="1"/>
  <c r="Q420" i="1"/>
  <c r="E420" i="1"/>
  <c r="G420" i="1" s="1"/>
  <c r="S423" i="1"/>
  <c r="H420" i="1" l="1"/>
  <c r="S424" i="1"/>
  <c r="T421" i="1"/>
  <c r="F422" i="1"/>
  <c r="L422" i="1"/>
  <c r="J422" i="1"/>
  <c r="X422" i="1"/>
  <c r="P422" i="1"/>
  <c r="I422" i="1"/>
  <c r="C423" i="1"/>
  <c r="D423" i="1" s="1"/>
  <c r="A423" i="1"/>
  <c r="O422" i="1"/>
  <c r="Q421" i="1"/>
  <c r="R421" i="1"/>
  <c r="V421" i="1" s="1"/>
  <c r="Y421" i="1" s="1"/>
  <c r="E421" i="1"/>
  <c r="G421" i="1" s="1"/>
  <c r="K420" i="1"/>
  <c r="M420" i="1" s="1"/>
  <c r="N420" i="1" s="1"/>
  <c r="T422" i="1" l="1"/>
  <c r="F423" i="1"/>
  <c r="L423" i="1"/>
  <c r="P423" i="1"/>
  <c r="I423" i="1"/>
  <c r="O423" i="1"/>
  <c r="C424" i="1"/>
  <c r="D424" i="1" s="1"/>
  <c r="X423" i="1"/>
  <c r="A424" i="1"/>
  <c r="J423" i="1"/>
  <c r="U420" i="1"/>
  <c r="B420" i="1" s="1"/>
  <c r="H421" i="1"/>
  <c r="S425" i="1"/>
  <c r="K421" i="1"/>
  <c r="M421" i="1" s="1"/>
  <c r="N421" i="1" s="1"/>
  <c r="R422" i="1"/>
  <c r="V422" i="1" s="1"/>
  <c r="Y422" i="1" s="1"/>
  <c r="Q422" i="1"/>
  <c r="E422" i="1"/>
  <c r="G422" i="1" s="1"/>
  <c r="T423" i="1" l="1"/>
  <c r="H422" i="1"/>
  <c r="U421" i="1"/>
  <c r="B421" i="1" s="1"/>
  <c r="F424" i="1"/>
  <c r="L424" i="1"/>
  <c r="P424" i="1"/>
  <c r="X424" i="1"/>
  <c r="O424" i="1"/>
  <c r="I424" i="1"/>
  <c r="C425" i="1"/>
  <c r="D425" i="1" s="1"/>
  <c r="J424" i="1"/>
  <c r="A425" i="1"/>
  <c r="R423" i="1"/>
  <c r="V423" i="1" s="1"/>
  <c r="Y423" i="1" s="1"/>
  <c r="Q423" i="1"/>
  <c r="S426" i="1"/>
  <c r="K422" i="1"/>
  <c r="M422" i="1" s="1"/>
  <c r="N422" i="1" s="1"/>
  <c r="E423" i="1"/>
  <c r="G423" i="1" s="1"/>
  <c r="T424" i="1" l="1"/>
  <c r="H423" i="1"/>
  <c r="F425" i="1"/>
  <c r="L425" i="1"/>
  <c r="J425" i="1"/>
  <c r="X425" i="1"/>
  <c r="C426" i="1"/>
  <c r="D426" i="1" s="1"/>
  <c r="I425" i="1"/>
  <c r="O425" i="1"/>
  <c r="A426" i="1"/>
  <c r="P425" i="1"/>
  <c r="E424" i="1"/>
  <c r="G424" i="1" s="1"/>
  <c r="S427" i="1"/>
  <c r="K423" i="1"/>
  <c r="M423" i="1" s="1"/>
  <c r="N423" i="1" s="1"/>
  <c r="U422" i="1"/>
  <c r="B422" i="1" s="1"/>
  <c r="Q424" i="1"/>
  <c r="R424" i="1"/>
  <c r="V424" i="1" s="1"/>
  <c r="Y424" i="1" s="1"/>
  <c r="T425" i="1" l="1"/>
  <c r="K424" i="1"/>
  <c r="M424" i="1" s="1"/>
  <c r="N424" i="1" s="1"/>
  <c r="F426" i="1"/>
  <c r="L426" i="1"/>
  <c r="C427" i="1"/>
  <c r="D427" i="1" s="1"/>
  <c r="X426" i="1"/>
  <c r="J426" i="1"/>
  <c r="A427" i="1"/>
  <c r="O426" i="1"/>
  <c r="I426" i="1"/>
  <c r="P426" i="1"/>
  <c r="U423" i="1"/>
  <c r="B423" i="1" s="1"/>
  <c r="H424" i="1"/>
  <c r="S428" i="1"/>
  <c r="Q425" i="1"/>
  <c r="R425" i="1"/>
  <c r="V425" i="1" s="1"/>
  <c r="Y425" i="1" s="1"/>
  <c r="E425" i="1"/>
  <c r="G425" i="1" s="1"/>
  <c r="T426" i="1" l="1"/>
  <c r="H425" i="1"/>
  <c r="K425" i="1"/>
  <c r="M425" i="1" s="1"/>
  <c r="N425" i="1" s="1"/>
  <c r="U425" i="1" s="1"/>
  <c r="B425" i="1" s="1"/>
  <c r="F427" i="1"/>
  <c r="L427" i="1"/>
  <c r="O427" i="1"/>
  <c r="X427" i="1"/>
  <c r="J427" i="1"/>
  <c r="A428" i="1"/>
  <c r="P427" i="1"/>
  <c r="C428" i="1"/>
  <c r="D428" i="1" s="1"/>
  <c r="I427" i="1"/>
  <c r="S429" i="1"/>
  <c r="Q426" i="1"/>
  <c r="R426" i="1"/>
  <c r="V426" i="1" s="1"/>
  <c r="Y426" i="1" s="1"/>
  <c r="E426" i="1"/>
  <c r="G426" i="1" s="1"/>
  <c r="U424" i="1"/>
  <c r="B424" i="1" s="1"/>
  <c r="T427" i="1" l="1"/>
  <c r="H426" i="1"/>
  <c r="K426" i="1"/>
  <c r="M426" i="1" s="1"/>
  <c r="N426" i="1" s="1"/>
  <c r="U426" i="1" s="1"/>
  <c r="B426" i="1" s="1"/>
  <c r="R427" i="1"/>
  <c r="V427" i="1" s="1"/>
  <c r="Y427" i="1" s="1"/>
  <c r="Q427" i="1"/>
  <c r="F428" i="1"/>
  <c r="L428" i="1"/>
  <c r="P428" i="1"/>
  <c r="A429" i="1"/>
  <c r="O428" i="1"/>
  <c r="I428" i="1"/>
  <c r="J428" i="1"/>
  <c r="X428" i="1"/>
  <c r="C429" i="1"/>
  <c r="D429" i="1" s="1"/>
  <c r="E427" i="1"/>
  <c r="G427" i="1" s="1"/>
  <c r="S430" i="1"/>
  <c r="K427" i="1" l="1"/>
  <c r="M427" i="1" s="1"/>
  <c r="N427" i="1" s="1"/>
  <c r="U427" i="1" s="1"/>
  <c r="B427" i="1" s="1"/>
  <c r="H427" i="1"/>
  <c r="F429" i="1"/>
  <c r="L429" i="1"/>
  <c r="C430" i="1"/>
  <c r="D430" i="1" s="1"/>
  <c r="I429" i="1"/>
  <c r="P429" i="1"/>
  <c r="J429" i="1"/>
  <c r="A430" i="1"/>
  <c r="O429" i="1"/>
  <c r="X429" i="1"/>
  <c r="Q428" i="1"/>
  <c r="R428" i="1"/>
  <c r="V428" i="1" s="1"/>
  <c r="Y428" i="1" s="1"/>
  <c r="T428" i="1"/>
  <c r="S431" i="1"/>
  <c r="E428" i="1"/>
  <c r="G428" i="1" s="1"/>
  <c r="K428" i="1" l="1"/>
  <c r="M428" i="1" s="1"/>
  <c r="N428" i="1" s="1"/>
  <c r="U428" i="1" s="1"/>
  <c r="B428" i="1" s="1"/>
  <c r="T429" i="1"/>
  <c r="S432" i="1"/>
  <c r="H428" i="1"/>
  <c r="F430" i="1"/>
  <c r="L430" i="1"/>
  <c r="O430" i="1"/>
  <c r="I430" i="1"/>
  <c r="C431" i="1"/>
  <c r="D431" i="1" s="1"/>
  <c r="P430" i="1"/>
  <c r="J430" i="1"/>
  <c r="A431" i="1"/>
  <c r="X430" i="1"/>
  <c r="R429" i="1"/>
  <c r="V429" i="1" s="1"/>
  <c r="Y429" i="1" s="1"/>
  <c r="Q429" i="1"/>
  <c r="E429" i="1"/>
  <c r="G429" i="1" s="1"/>
  <c r="H429" i="1" l="1"/>
  <c r="S433" i="1"/>
  <c r="K429" i="1"/>
  <c r="M429" i="1" s="1"/>
  <c r="N429" i="1" s="1"/>
  <c r="R430" i="1"/>
  <c r="V430" i="1" s="1"/>
  <c r="Y430" i="1" s="1"/>
  <c r="Q430" i="1"/>
  <c r="E430" i="1"/>
  <c r="G430" i="1" s="1"/>
  <c r="F431" i="1"/>
  <c r="L431" i="1"/>
  <c r="O431" i="1"/>
  <c r="I431" i="1"/>
  <c r="J431" i="1"/>
  <c r="P431" i="1"/>
  <c r="A432" i="1"/>
  <c r="C432" i="1"/>
  <c r="D432" i="1" s="1"/>
  <c r="X431" i="1"/>
  <c r="T430" i="1"/>
  <c r="F432" i="1" l="1"/>
  <c r="L432" i="1"/>
  <c r="P432" i="1"/>
  <c r="I432" i="1"/>
  <c r="O432" i="1"/>
  <c r="A433" i="1"/>
  <c r="C433" i="1"/>
  <c r="D433" i="1" s="1"/>
  <c r="X432" i="1"/>
  <c r="J432" i="1"/>
  <c r="H430" i="1"/>
  <c r="U429" i="1"/>
  <c r="B429" i="1" s="1"/>
  <c r="E431" i="1"/>
  <c r="G431" i="1" s="1"/>
  <c r="S434" i="1"/>
  <c r="R431" i="1"/>
  <c r="V431" i="1" s="1"/>
  <c r="Y431" i="1" s="1"/>
  <c r="Q431" i="1"/>
  <c r="T431" i="1"/>
  <c r="K430" i="1"/>
  <c r="M430" i="1" s="1"/>
  <c r="N430" i="1" s="1"/>
  <c r="T432" i="1" l="1"/>
  <c r="K431" i="1"/>
  <c r="M431" i="1" s="1"/>
  <c r="N431" i="1" s="1"/>
  <c r="U431" i="1" s="1"/>
  <c r="Q432" i="1"/>
  <c r="R432" i="1"/>
  <c r="V432" i="1" s="1"/>
  <c r="Y432" i="1" s="1"/>
  <c r="U430" i="1"/>
  <c r="B430" i="1" s="1"/>
  <c r="H431" i="1"/>
  <c r="F433" i="1"/>
  <c r="L433" i="1"/>
  <c r="C434" i="1"/>
  <c r="D434" i="1" s="1"/>
  <c r="I433" i="1"/>
  <c r="J433" i="1"/>
  <c r="O433" i="1"/>
  <c r="A434" i="1"/>
  <c r="P433" i="1"/>
  <c r="X433" i="1"/>
  <c r="S435" i="1"/>
  <c r="E432" i="1"/>
  <c r="G432" i="1" s="1"/>
  <c r="T433" i="1" l="1"/>
  <c r="B431" i="1"/>
  <c r="F434" i="1"/>
  <c r="L434" i="1"/>
  <c r="C435" i="1"/>
  <c r="D435" i="1" s="1"/>
  <c r="A435" i="1"/>
  <c r="J434" i="1"/>
  <c r="I434" i="1"/>
  <c r="O434" i="1"/>
  <c r="X434" i="1"/>
  <c r="P434" i="1"/>
  <c r="H432" i="1"/>
  <c r="S436" i="1"/>
  <c r="R433" i="1"/>
  <c r="V433" i="1" s="1"/>
  <c r="Y433" i="1" s="1"/>
  <c r="Q433" i="1"/>
  <c r="K432" i="1"/>
  <c r="M432" i="1" s="1"/>
  <c r="N432" i="1" s="1"/>
  <c r="E433" i="1"/>
  <c r="G433" i="1" s="1"/>
  <c r="T434" i="1" l="1"/>
  <c r="K433" i="1"/>
  <c r="M433" i="1" s="1"/>
  <c r="N433" i="1" s="1"/>
  <c r="U433" i="1" s="1"/>
  <c r="B433" i="1" s="1"/>
  <c r="H433" i="1"/>
  <c r="U432" i="1"/>
  <c r="B432" i="1" s="1"/>
  <c r="R434" i="1"/>
  <c r="V434" i="1" s="1"/>
  <c r="Y434" i="1" s="1"/>
  <c r="Q434" i="1"/>
  <c r="E434" i="1"/>
  <c r="G434" i="1" s="1"/>
  <c r="S437" i="1"/>
  <c r="F435" i="1"/>
  <c r="L435" i="1"/>
  <c r="P435" i="1"/>
  <c r="I435" i="1"/>
  <c r="O435" i="1"/>
  <c r="J435" i="1"/>
  <c r="A436" i="1"/>
  <c r="X435" i="1"/>
  <c r="C436" i="1"/>
  <c r="D436" i="1" s="1"/>
  <c r="T435" i="1" l="1"/>
  <c r="S438" i="1"/>
  <c r="F436" i="1"/>
  <c r="L436" i="1"/>
  <c r="P436" i="1"/>
  <c r="O436" i="1"/>
  <c r="X436" i="1"/>
  <c r="J436" i="1"/>
  <c r="I436" i="1"/>
  <c r="C437" i="1"/>
  <c r="D437" i="1" s="1"/>
  <c r="A437" i="1"/>
  <c r="R435" i="1"/>
  <c r="V435" i="1" s="1"/>
  <c r="Y435" i="1" s="1"/>
  <c r="Q435" i="1"/>
  <c r="K434" i="1"/>
  <c r="M434" i="1" s="1"/>
  <c r="N434" i="1" s="1"/>
  <c r="E435" i="1"/>
  <c r="G435" i="1" s="1"/>
  <c r="H434" i="1"/>
  <c r="K435" i="1" l="1"/>
  <c r="M435" i="1" s="1"/>
  <c r="N435" i="1" s="1"/>
  <c r="U435" i="1" s="1"/>
  <c r="B435" i="1" s="1"/>
  <c r="F437" i="1"/>
  <c r="C438" i="1"/>
  <c r="D438" i="1" s="1"/>
  <c r="I437" i="1"/>
  <c r="P437" i="1"/>
  <c r="J437" i="1"/>
  <c r="A438" i="1"/>
  <c r="X437" i="1"/>
  <c r="O437" i="1"/>
  <c r="E436" i="1"/>
  <c r="G436" i="1" s="1"/>
  <c r="U434" i="1"/>
  <c r="B434" i="1" s="1"/>
  <c r="H435" i="1"/>
  <c r="T436" i="1"/>
  <c r="Q436" i="1"/>
  <c r="R436" i="1"/>
  <c r="V436" i="1" s="1"/>
  <c r="Y436" i="1" s="1"/>
  <c r="S439" i="1"/>
  <c r="K436" i="1" l="1"/>
  <c r="M436" i="1" s="1"/>
  <c r="N436" i="1" s="1"/>
  <c r="U436" i="1" s="1"/>
  <c r="B436" i="1" s="1"/>
  <c r="H436" i="1"/>
  <c r="T437" i="1"/>
  <c r="S440" i="1"/>
  <c r="F438" i="1"/>
  <c r="P438" i="1"/>
  <c r="X438" i="1"/>
  <c r="O438" i="1"/>
  <c r="A439" i="1"/>
  <c r="C439" i="1"/>
  <c r="D439" i="1" s="1"/>
  <c r="J438" i="1"/>
  <c r="I438" i="1"/>
  <c r="Q437" i="1"/>
  <c r="R437" i="1"/>
  <c r="V437" i="1" s="1"/>
  <c r="Y437" i="1" s="1"/>
  <c r="E437" i="1"/>
  <c r="G437" i="1" s="1"/>
  <c r="L437" i="1" l="1"/>
  <c r="L438" i="1" s="1"/>
  <c r="L439" i="1" s="1"/>
  <c r="T438" i="1"/>
  <c r="H437" i="1"/>
  <c r="E438" i="1"/>
  <c r="G438" i="1" s="1"/>
  <c r="R438" i="1"/>
  <c r="V438" i="1" s="1"/>
  <c r="Y438" i="1" s="1"/>
  <c r="Q438" i="1"/>
  <c r="S441" i="1"/>
  <c r="K437" i="1"/>
  <c r="F439" i="1"/>
  <c r="C440" i="1"/>
  <c r="D440" i="1" s="1"/>
  <c r="O439" i="1"/>
  <c r="A440" i="1"/>
  <c r="J439" i="1"/>
  <c r="I439" i="1"/>
  <c r="P439" i="1"/>
  <c r="X439" i="1"/>
  <c r="T439" i="1" l="1"/>
  <c r="M437" i="1"/>
  <c r="N437" i="1" s="1"/>
  <c r="U437" i="1" s="1"/>
  <c r="B437" i="1" s="1"/>
  <c r="K438" i="1"/>
  <c r="M438" i="1" s="1"/>
  <c r="N438" i="1" s="1"/>
  <c r="U438" i="1" s="1"/>
  <c r="B438" i="1" s="1"/>
  <c r="H438" i="1"/>
  <c r="S442" i="1"/>
  <c r="F440" i="1"/>
  <c r="L440" i="1"/>
  <c r="P440" i="1"/>
  <c r="O440" i="1"/>
  <c r="X440" i="1"/>
  <c r="C441" i="1"/>
  <c r="D441" i="1" s="1"/>
  <c r="I440" i="1"/>
  <c r="A441" i="1"/>
  <c r="J440" i="1"/>
  <c r="E439" i="1"/>
  <c r="G439" i="1" s="1"/>
  <c r="Q439" i="1"/>
  <c r="R439" i="1"/>
  <c r="V439" i="1" s="1"/>
  <c r="Y439" i="1" s="1"/>
  <c r="T440" i="1" l="1"/>
  <c r="K439" i="1"/>
  <c r="M439" i="1" s="1"/>
  <c r="N439" i="1" s="1"/>
  <c r="U439" i="1" s="1"/>
  <c r="B439" i="1" s="1"/>
  <c r="R440" i="1"/>
  <c r="V440" i="1" s="1"/>
  <c r="Y440" i="1" s="1"/>
  <c r="Q440" i="1"/>
  <c r="S443" i="1"/>
  <c r="E440" i="1"/>
  <c r="G440" i="1" s="1"/>
  <c r="H439" i="1"/>
  <c r="F441" i="1"/>
  <c r="L441" i="1"/>
  <c r="J441" i="1"/>
  <c r="P441" i="1"/>
  <c r="X441" i="1"/>
  <c r="C442" i="1"/>
  <c r="D442" i="1" s="1"/>
  <c r="I441" i="1"/>
  <c r="A442" i="1"/>
  <c r="O441" i="1"/>
  <c r="T441" i="1" l="1"/>
  <c r="K440" i="1"/>
  <c r="M440" i="1" s="1"/>
  <c r="N440" i="1" s="1"/>
  <c r="U440" i="1" s="1"/>
  <c r="B440" i="1" s="1"/>
  <c r="E441" i="1"/>
  <c r="G441" i="1" s="1"/>
  <c r="F442" i="1"/>
  <c r="L442" i="1"/>
  <c r="P442" i="1"/>
  <c r="O442" i="1"/>
  <c r="X442" i="1"/>
  <c r="C443" i="1"/>
  <c r="D443" i="1" s="1"/>
  <c r="I442" i="1"/>
  <c r="J442" i="1"/>
  <c r="A443" i="1"/>
  <c r="R441" i="1"/>
  <c r="V441" i="1" s="1"/>
  <c r="Y441" i="1" s="1"/>
  <c r="Q441" i="1"/>
  <c r="H440" i="1"/>
  <c r="S444" i="1"/>
  <c r="T442" i="1" l="1"/>
  <c r="K441" i="1"/>
  <c r="M441" i="1" s="1"/>
  <c r="N441" i="1" s="1"/>
  <c r="U441" i="1" s="1"/>
  <c r="B441" i="1" s="1"/>
  <c r="H441" i="1"/>
  <c r="Q442" i="1"/>
  <c r="R442" i="1"/>
  <c r="V442" i="1" s="1"/>
  <c r="Y442" i="1" s="1"/>
  <c r="S445" i="1"/>
  <c r="E442" i="1"/>
  <c r="G442" i="1" s="1"/>
  <c r="F443" i="1"/>
  <c r="L443" i="1"/>
  <c r="O443" i="1"/>
  <c r="C444" i="1"/>
  <c r="D444" i="1" s="1"/>
  <c r="X443" i="1"/>
  <c r="P443" i="1"/>
  <c r="I443" i="1"/>
  <c r="A444" i="1"/>
  <c r="J443" i="1"/>
  <c r="E443" i="1" l="1"/>
  <c r="G443" i="1" s="1"/>
  <c r="S446" i="1"/>
  <c r="R443" i="1"/>
  <c r="V443" i="1" s="1"/>
  <c r="Y443" i="1" s="1"/>
  <c r="Q443" i="1"/>
  <c r="H442" i="1"/>
  <c r="F444" i="1"/>
  <c r="L444" i="1"/>
  <c r="J444" i="1"/>
  <c r="X444" i="1"/>
  <c r="C445" i="1"/>
  <c r="D445" i="1" s="1"/>
  <c r="A445" i="1"/>
  <c r="O444" i="1"/>
  <c r="P444" i="1"/>
  <c r="I444" i="1"/>
  <c r="T443" i="1"/>
  <c r="K442" i="1"/>
  <c r="M442" i="1" s="1"/>
  <c r="N442" i="1" s="1"/>
  <c r="T444" i="1" l="1"/>
  <c r="K443" i="1"/>
  <c r="M443" i="1" s="1"/>
  <c r="N443" i="1" s="1"/>
  <c r="U443" i="1" s="1"/>
  <c r="B443" i="1" s="1"/>
  <c r="U442" i="1"/>
  <c r="B442" i="1" s="1"/>
  <c r="F445" i="1"/>
  <c r="L445" i="1"/>
  <c r="O445" i="1"/>
  <c r="C446" i="1"/>
  <c r="D446" i="1" s="1"/>
  <c r="X445" i="1"/>
  <c r="P445" i="1"/>
  <c r="I445" i="1"/>
  <c r="J445" i="1"/>
  <c r="A446" i="1"/>
  <c r="E444" i="1"/>
  <c r="G444" i="1" s="1"/>
  <c r="H443" i="1"/>
  <c r="R444" i="1"/>
  <c r="V444" i="1" s="1"/>
  <c r="Y444" i="1" s="1"/>
  <c r="Q444" i="1"/>
  <c r="S447" i="1"/>
  <c r="K444" i="1" l="1"/>
  <c r="M444" i="1" s="1"/>
  <c r="N444" i="1" s="1"/>
  <c r="U444" i="1" s="1"/>
  <c r="B444" i="1" s="1"/>
  <c r="T445" i="1"/>
  <c r="R445" i="1"/>
  <c r="V445" i="1" s="1"/>
  <c r="Y445" i="1" s="1"/>
  <c r="Q445" i="1"/>
  <c r="S448" i="1"/>
  <c r="H444" i="1"/>
  <c r="F446" i="1"/>
  <c r="L446" i="1"/>
  <c r="J446" i="1"/>
  <c r="P446" i="1"/>
  <c r="X446" i="1"/>
  <c r="C447" i="1"/>
  <c r="D447" i="1" s="1"/>
  <c r="I446" i="1"/>
  <c r="A447" i="1"/>
  <c r="O446" i="1"/>
  <c r="E445" i="1"/>
  <c r="G445" i="1" s="1"/>
  <c r="K445" i="1" l="1"/>
  <c r="M445" i="1" s="1"/>
  <c r="N445" i="1" s="1"/>
  <c r="U445" i="1" s="1"/>
  <c r="B445" i="1" s="1"/>
  <c r="S449" i="1"/>
  <c r="E446" i="1"/>
  <c r="G446" i="1" s="1"/>
  <c r="T446" i="1"/>
  <c r="H445" i="1"/>
  <c r="F447" i="1"/>
  <c r="L447" i="1"/>
  <c r="J447" i="1"/>
  <c r="C448" i="1"/>
  <c r="D448" i="1" s="1"/>
  <c r="X447" i="1"/>
  <c r="O447" i="1"/>
  <c r="I447" i="1"/>
  <c r="P447" i="1"/>
  <c r="A448" i="1"/>
  <c r="R446" i="1"/>
  <c r="V446" i="1" s="1"/>
  <c r="Y446" i="1" s="1"/>
  <c r="Q446" i="1"/>
  <c r="T447" i="1" l="1"/>
  <c r="K446" i="1"/>
  <c r="M446" i="1" s="1"/>
  <c r="N446" i="1" s="1"/>
  <c r="U446" i="1" s="1"/>
  <c r="B446" i="1" s="1"/>
  <c r="H446" i="1"/>
  <c r="F448" i="1"/>
  <c r="L448" i="1"/>
  <c r="J448" i="1"/>
  <c r="X448" i="1"/>
  <c r="C449" i="1"/>
  <c r="D449" i="1" s="1"/>
  <c r="A449" i="1"/>
  <c r="O448" i="1"/>
  <c r="I448" i="1"/>
  <c r="P448" i="1"/>
  <c r="E447" i="1"/>
  <c r="G447" i="1" s="1"/>
  <c r="Q447" i="1"/>
  <c r="R447" i="1"/>
  <c r="V447" i="1" s="1"/>
  <c r="Y447" i="1" s="1"/>
  <c r="S450" i="1"/>
  <c r="T448" i="1" l="1"/>
  <c r="K447" i="1"/>
  <c r="M447" i="1" s="1"/>
  <c r="N447" i="1" s="1"/>
  <c r="F449" i="1"/>
  <c r="L449" i="1"/>
  <c r="O449" i="1"/>
  <c r="X449" i="1"/>
  <c r="J449" i="1"/>
  <c r="A450" i="1"/>
  <c r="P449" i="1"/>
  <c r="C450" i="1"/>
  <c r="D450" i="1" s="1"/>
  <c r="I449" i="1"/>
  <c r="S451" i="1"/>
  <c r="R448" i="1"/>
  <c r="V448" i="1" s="1"/>
  <c r="Y448" i="1" s="1"/>
  <c r="Q448" i="1"/>
  <c r="E448" i="1"/>
  <c r="G448" i="1" s="1"/>
  <c r="H447" i="1"/>
  <c r="T449" i="1" l="1"/>
  <c r="U447" i="1"/>
  <c r="B447" i="1" s="1"/>
  <c r="K448" i="1"/>
  <c r="M448" i="1" s="1"/>
  <c r="N448" i="1" s="1"/>
  <c r="U448" i="1" s="1"/>
  <c r="B448" i="1" s="1"/>
  <c r="H448" i="1"/>
  <c r="S452" i="1"/>
  <c r="Q449" i="1"/>
  <c r="R449" i="1"/>
  <c r="V449" i="1" s="1"/>
  <c r="Y449" i="1" s="1"/>
  <c r="F450" i="1"/>
  <c r="L450" i="1"/>
  <c r="C451" i="1"/>
  <c r="D451" i="1" s="1"/>
  <c r="P450" i="1"/>
  <c r="X450" i="1"/>
  <c r="O450" i="1"/>
  <c r="A451" i="1"/>
  <c r="I450" i="1"/>
  <c r="J450" i="1"/>
  <c r="E449" i="1"/>
  <c r="G449" i="1" s="1"/>
  <c r="H449" i="1" l="1"/>
  <c r="K449" i="1"/>
  <c r="M449" i="1" s="1"/>
  <c r="N449" i="1" s="1"/>
  <c r="U449" i="1" s="1"/>
  <c r="B449" i="1" s="1"/>
  <c r="S453" i="1"/>
  <c r="F451" i="1"/>
  <c r="L451" i="1"/>
  <c r="C452" i="1"/>
  <c r="D452" i="1" s="1"/>
  <c r="X451" i="1"/>
  <c r="A452" i="1"/>
  <c r="J451" i="1"/>
  <c r="O451" i="1"/>
  <c r="P451" i="1"/>
  <c r="I451" i="1"/>
  <c r="E450" i="1"/>
  <c r="G450" i="1" s="1"/>
  <c r="T450" i="1"/>
  <c r="Q450" i="1"/>
  <c r="R450" i="1"/>
  <c r="V450" i="1" s="1"/>
  <c r="Y450" i="1" s="1"/>
  <c r="T451" i="1" l="1"/>
  <c r="H450" i="1"/>
  <c r="K450" i="1"/>
  <c r="M450" i="1" s="1"/>
  <c r="N450" i="1" s="1"/>
  <c r="U450" i="1" s="1"/>
  <c r="B450" i="1" s="1"/>
  <c r="F452" i="1"/>
  <c r="L452" i="1"/>
  <c r="P452" i="1"/>
  <c r="O452" i="1"/>
  <c r="X452" i="1"/>
  <c r="J452" i="1"/>
  <c r="I452" i="1"/>
  <c r="C453" i="1"/>
  <c r="D453" i="1" s="1"/>
  <c r="A453" i="1"/>
  <c r="E451" i="1"/>
  <c r="G451" i="1" s="1"/>
  <c r="R451" i="1"/>
  <c r="V451" i="1" s="1"/>
  <c r="Y451" i="1" s="1"/>
  <c r="Q451" i="1"/>
  <c r="S454" i="1"/>
  <c r="T452" i="1" l="1"/>
  <c r="H451" i="1"/>
  <c r="K451" i="1"/>
  <c r="M451" i="1" s="1"/>
  <c r="N451" i="1" s="1"/>
  <c r="U451" i="1" s="1"/>
  <c r="B451" i="1" s="1"/>
  <c r="R452" i="1"/>
  <c r="V452" i="1" s="1"/>
  <c r="Y452" i="1" s="1"/>
  <c r="Q452" i="1"/>
  <c r="S455" i="1"/>
  <c r="F453" i="1"/>
  <c r="L453" i="1"/>
  <c r="O453" i="1"/>
  <c r="J453" i="1"/>
  <c r="X453" i="1"/>
  <c r="P453" i="1"/>
  <c r="I453" i="1"/>
  <c r="C454" i="1"/>
  <c r="D454" i="1" s="1"/>
  <c r="A454" i="1"/>
  <c r="E452" i="1"/>
  <c r="G452" i="1" s="1"/>
  <c r="T453" i="1" l="1"/>
  <c r="K452" i="1"/>
  <c r="M452" i="1" s="1"/>
  <c r="N452" i="1" s="1"/>
  <c r="U452" i="1" s="1"/>
  <c r="B452" i="1" s="1"/>
  <c r="H452" i="1"/>
  <c r="E453" i="1"/>
  <c r="G453" i="1" s="1"/>
  <c r="S456" i="1"/>
  <c r="F454" i="1"/>
  <c r="L454" i="1"/>
  <c r="P454" i="1"/>
  <c r="X454" i="1"/>
  <c r="C455" i="1"/>
  <c r="D455" i="1" s="1"/>
  <c r="J454" i="1"/>
  <c r="I454" i="1"/>
  <c r="O454" i="1"/>
  <c r="A455" i="1"/>
  <c r="Q453" i="1"/>
  <c r="R453" i="1"/>
  <c r="V453" i="1" s="1"/>
  <c r="Y453" i="1" s="1"/>
  <c r="T454" i="1" l="1"/>
  <c r="H453" i="1"/>
  <c r="K453" i="1"/>
  <c r="M453" i="1" s="1"/>
  <c r="N453" i="1" s="1"/>
  <c r="U453" i="1" s="1"/>
  <c r="B453" i="1" s="1"/>
  <c r="S457" i="1"/>
  <c r="Q454" i="1"/>
  <c r="R454" i="1"/>
  <c r="V454" i="1" s="1"/>
  <c r="Y454" i="1" s="1"/>
  <c r="F455" i="1"/>
  <c r="L455" i="1"/>
  <c r="O455" i="1"/>
  <c r="C456" i="1"/>
  <c r="D456" i="1" s="1"/>
  <c r="P455" i="1"/>
  <c r="I455" i="1"/>
  <c r="A456" i="1"/>
  <c r="J455" i="1"/>
  <c r="X455" i="1"/>
  <c r="E454" i="1"/>
  <c r="G454" i="1" s="1"/>
  <c r="T455" i="1" l="1"/>
  <c r="K454" i="1"/>
  <c r="M454" i="1" s="1"/>
  <c r="N454" i="1" s="1"/>
  <c r="U454" i="1" s="1"/>
  <c r="B454" i="1" s="1"/>
  <c r="H454" i="1"/>
  <c r="R455" i="1"/>
  <c r="V455" i="1" s="1"/>
  <c r="Y455" i="1" s="1"/>
  <c r="Q455" i="1"/>
  <c r="E455" i="1"/>
  <c r="G455" i="1" s="1"/>
  <c r="S458" i="1"/>
  <c r="F456" i="1"/>
  <c r="L456" i="1"/>
  <c r="O456" i="1"/>
  <c r="A457" i="1"/>
  <c r="J456" i="1"/>
  <c r="I456" i="1"/>
  <c r="P456" i="1"/>
  <c r="C457" i="1"/>
  <c r="D457" i="1" s="1"/>
  <c r="X456" i="1"/>
  <c r="T456" i="1" l="1"/>
  <c r="H455" i="1"/>
  <c r="S459" i="1"/>
  <c r="E456" i="1"/>
  <c r="G456" i="1" s="1"/>
  <c r="F457" i="1"/>
  <c r="L457" i="1"/>
  <c r="O457" i="1"/>
  <c r="X457" i="1"/>
  <c r="C458" i="1"/>
  <c r="D458" i="1" s="1"/>
  <c r="A458" i="1"/>
  <c r="P457" i="1"/>
  <c r="J457" i="1"/>
  <c r="I457" i="1"/>
  <c r="K455" i="1"/>
  <c r="M455" i="1" s="1"/>
  <c r="N455" i="1" s="1"/>
  <c r="Q456" i="1"/>
  <c r="R456" i="1"/>
  <c r="V456" i="1" s="1"/>
  <c r="Y456" i="1" s="1"/>
  <c r="T457" i="1" l="1"/>
  <c r="K456" i="1"/>
  <c r="M456" i="1" s="1"/>
  <c r="N456" i="1" s="1"/>
  <c r="U456" i="1" s="1"/>
  <c r="B456" i="1" s="1"/>
  <c r="F458" i="1"/>
  <c r="L458" i="1"/>
  <c r="J458" i="1"/>
  <c r="A459" i="1"/>
  <c r="C459" i="1"/>
  <c r="D459" i="1" s="1"/>
  <c r="I458" i="1"/>
  <c r="O458" i="1"/>
  <c r="X458" i="1"/>
  <c r="P458" i="1"/>
  <c r="U455" i="1"/>
  <c r="B455" i="1" s="1"/>
  <c r="E457" i="1"/>
  <c r="G457" i="1" s="1"/>
  <c r="R457" i="1"/>
  <c r="V457" i="1" s="1"/>
  <c r="Y457" i="1" s="1"/>
  <c r="Q457" i="1"/>
  <c r="H456" i="1"/>
  <c r="S460" i="1"/>
  <c r="H457" i="1" l="1"/>
  <c r="F459" i="1"/>
  <c r="L459" i="1"/>
  <c r="O459" i="1"/>
  <c r="A460" i="1"/>
  <c r="C460" i="1"/>
  <c r="D460" i="1" s="1"/>
  <c r="I459" i="1"/>
  <c r="P459" i="1"/>
  <c r="J459" i="1"/>
  <c r="X459" i="1"/>
  <c r="T458" i="1"/>
  <c r="S461" i="1"/>
  <c r="K457" i="1"/>
  <c r="M457" i="1" s="1"/>
  <c r="N457" i="1" s="1"/>
  <c r="Q458" i="1"/>
  <c r="R458" i="1"/>
  <c r="V458" i="1" s="1"/>
  <c r="Y458" i="1" s="1"/>
  <c r="E458" i="1"/>
  <c r="G458" i="1" s="1"/>
  <c r="T459" i="1" l="1"/>
  <c r="K458" i="1"/>
  <c r="M458" i="1" s="1"/>
  <c r="N458" i="1" s="1"/>
  <c r="U458" i="1" s="1"/>
  <c r="B458" i="1" s="1"/>
  <c r="H458" i="1"/>
  <c r="Q459" i="1"/>
  <c r="R459" i="1"/>
  <c r="V459" i="1" s="1"/>
  <c r="Y459" i="1" s="1"/>
  <c r="U457" i="1"/>
  <c r="B457" i="1" s="1"/>
  <c r="E459" i="1"/>
  <c r="G459" i="1" s="1"/>
  <c r="S462" i="1"/>
  <c r="F460" i="1"/>
  <c r="L460" i="1"/>
  <c r="J460" i="1"/>
  <c r="C461" i="1"/>
  <c r="D461" i="1" s="1"/>
  <c r="X460" i="1"/>
  <c r="O460" i="1"/>
  <c r="I460" i="1"/>
  <c r="P460" i="1"/>
  <c r="A461" i="1"/>
  <c r="T460" i="1" l="1"/>
  <c r="S463" i="1"/>
  <c r="Q460" i="1"/>
  <c r="R460" i="1"/>
  <c r="V460" i="1" s="1"/>
  <c r="Y460" i="1" s="1"/>
  <c r="H459" i="1"/>
  <c r="F461" i="1"/>
  <c r="L461" i="1"/>
  <c r="O461" i="1"/>
  <c r="I461" i="1"/>
  <c r="C462" i="1"/>
  <c r="D462" i="1" s="1"/>
  <c r="P461" i="1"/>
  <c r="A462" i="1"/>
  <c r="J461" i="1"/>
  <c r="X461" i="1"/>
  <c r="E460" i="1"/>
  <c r="G460" i="1" s="1"/>
  <c r="K459" i="1"/>
  <c r="M459" i="1" s="1"/>
  <c r="N459" i="1" s="1"/>
  <c r="R461" i="1" l="1"/>
  <c r="V461" i="1" s="1"/>
  <c r="Y461" i="1" s="1"/>
  <c r="Q461" i="1"/>
  <c r="E461" i="1"/>
  <c r="G461" i="1" s="1"/>
  <c r="U459" i="1"/>
  <c r="B459" i="1" s="1"/>
  <c r="H460" i="1"/>
  <c r="T461" i="1"/>
  <c r="S464" i="1"/>
  <c r="K460" i="1"/>
  <c r="M460" i="1" s="1"/>
  <c r="N460" i="1" s="1"/>
  <c r="F462" i="1"/>
  <c r="L462" i="1"/>
  <c r="P462" i="1"/>
  <c r="A463" i="1"/>
  <c r="O462" i="1"/>
  <c r="I462" i="1"/>
  <c r="C463" i="1"/>
  <c r="D463" i="1" s="1"/>
  <c r="X462" i="1"/>
  <c r="J462" i="1"/>
  <c r="H461" i="1" l="1"/>
  <c r="Q462" i="1"/>
  <c r="R462" i="1"/>
  <c r="V462" i="1" s="1"/>
  <c r="Y462" i="1" s="1"/>
  <c r="T462" i="1"/>
  <c r="E462" i="1"/>
  <c r="G462" i="1" s="1"/>
  <c r="S465" i="1"/>
  <c r="F463" i="1"/>
  <c r="L463" i="1"/>
  <c r="J463" i="1"/>
  <c r="P463" i="1"/>
  <c r="A464" i="1"/>
  <c r="C464" i="1"/>
  <c r="D464" i="1" s="1"/>
  <c r="X463" i="1"/>
  <c r="I463" i="1"/>
  <c r="O463" i="1"/>
  <c r="U460" i="1"/>
  <c r="B460" i="1" s="1"/>
  <c r="K461" i="1"/>
  <c r="M461" i="1" s="1"/>
  <c r="N461" i="1" s="1"/>
  <c r="H462" i="1" l="1"/>
  <c r="F464" i="1"/>
  <c r="L464" i="1"/>
  <c r="J464" i="1"/>
  <c r="I464" i="1"/>
  <c r="O464" i="1"/>
  <c r="A465" i="1"/>
  <c r="P464" i="1"/>
  <c r="C465" i="1"/>
  <c r="D465" i="1" s="1"/>
  <c r="X464" i="1"/>
  <c r="E463" i="1"/>
  <c r="G463" i="1" s="1"/>
  <c r="K462" i="1"/>
  <c r="M462" i="1" s="1"/>
  <c r="N462" i="1" s="1"/>
  <c r="U461" i="1"/>
  <c r="B461" i="1" s="1"/>
  <c r="T463" i="1"/>
  <c r="R463" i="1"/>
  <c r="V463" i="1" s="1"/>
  <c r="Y463" i="1" s="1"/>
  <c r="Q463" i="1"/>
  <c r="S466" i="1"/>
  <c r="K463" i="1" l="1"/>
  <c r="M463" i="1" s="1"/>
  <c r="N463" i="1" s="1"/>
  <c r="U463" i="1" s="1"/>
  <c r="B463" i="1" s="1"/>
  <c r="R464" i="1"/>
  <c r="V464" i="1" s="1"/>
  <c r="Y464" i="1" s="1"/>
  <c r="Q464" i="1"/>
  <c r="F465" i="1"/>
  <c r="L465" i="1"/>
  <c r="C466" i="1"/>
  <c r="D466" i="1" s="1"/>
  <c r="I465" i="1"/>
  <c r="J465" i="1"/>
  <c r="P465" i="1"/>
  <c r="A466" i="1"/>
  <c r="O465" i="1"/>
  <c r="X465" i="1"/>
  <c r="U462" i="1"/>
  <c r="B462" i="1" s="1"/>
  <c r="E464" i="1"/>
  <c r="G464" i="1" s="1"/>
  <c r="S467" i="1"/>
  <c r="H463" i="1"/>
  <c r="T464" i="1"/>
  <c r="T465" i="1" l="1"/>
  <c r="S468" i="1"/>
  <c r="F466" i="1"/>
  <c r="L466" i="1"/>
  <c r="P466" i="1"/>
  <c r="A467" i="1"/>
  <c r="O466" i="1"/>
  <c r="I466" i="1"/>
  <c r="J466" i="1"/>
  <c r="X466" i="1"/>
  <c r="C467" i="1"/>
  <c r="D467" i="1" s="1"/>
  <c r="H464" i="1"/>
  <c r="R465" i="1"/>
  <c r="V465" i="1" s="1"/>
  <c r="Y465" i="1" s="1"/>
  <c r="Q465" i="1"/>
  <c r="K464" i="1"/>
  <c r="M464" i="1" s="1"/>
  <c r="N464" i="1" s="1"/>
  <c r="E465" i="1"/>
  <c r="G465" i="1" s="1"/>
  <c r="T466" i="1" l="1"/>
  <c r="K465" i="1"/>
  <c r="M465" i="1" s="1"/>
  <c r="N465" i="1" s="1"/>
  <c r="U465" i="1" s="1"/>
  <c r="B465" i="1" s="1"/>
  <c r="E466" i="1"/>
  <c r="G466" i="1" s="1"/>
  <c r="H465" i="1"/>
  <c r="F467" i="1"/>
  <c r="J467" i="1"/>
  <c r="C468" i="1"/>
  <c r="D468" i="1" s="1"/>
  <c r="A468" i="1"/>
  <c r="O467" i="1"/>
  <c r="X467" i="1"/>
  <c r="P467" i="1"/>
  <c r="I467" i="1"/>
  <c r="S469" i="1"/>
  <c r="U464" i="1"/>
  <c r="B464" i="1" s="1"/>
  <c r="Q466" i="1"/>
  <c r="R466" i="1"/>
  <c r="V466" i="1" s="1"/>
  <c r="Y466" i="1" s="1"/>
  <c r="T467" i="1" l="1"/>
  <c r="K466" i="1"/>
  <c r="M466" i="1" s="1"/>
  <c r="N466" i="1" s="1"/>
  <c r="U466" i="1" s="1"/>
  <c r="B466" i="1" s="1"/>
  <c r="F468" i="1"/>
  <c r="A469" i="1"/>
  <c r="J468" i="1"/>
  <c r="C469" i="1"/>
  <c r="D469" i="1" s="1"/>
  <c r="I468" i="1"/>
  <c r="O468" i="1"/>
  <c r="X468" i="1"/>
  <c r="P468" i="1"/>
  <c r="E467" i="1"/>
  <c r="G467" i="1" s="1"/>
  <c r="R467" i="1"/>
  <c r="V467" i="1" s="1"/>
  <c r="Y467" i="1" s="1"/>
  <c r="Q467" i="1"/>
  <c r="S470" i="1"/>
  <c r="H466" i="1"/>
  <c r="L467" i="1" l="1"/>
  <c r="L468" i="1" s="1"/>
  <c r="L469" i="1" s="1"/>
  <c r="H467" i="1"/>
  <c r="K467" i="1"/>
  <c r="F469" i="1"/>
  <c r="C470" i="1"/>
  <c r="D470" i="1" s="1"/>
  <c r="A470" i="1"/>
  <c r="P469" i="1"/>
  <c r="I469" i="1"/>
  <c r="O469" i="1"/>
  <c r="X469" i="1"/>
  <c r="J469" i="1"/>
  <c r="S471" i="1"/>
  <c r="T468" i="1"/>
  <c r="Q468" i="1"/>
  <c r="R468" i="1"/>
  <c r="V468" i="1" s="1"/>
  <c r="Y468" i="1" s="1"/>
  <c r="E468" i="1"/>
  <c r="G468" i="1" s="1"/>
  <c r="M467" i="1" l="1"/>
  <c r="N467" i="1" s="1"/>
  <c r="U467" i="1" s="1"/>
  <c r="B467" i="1" s="1"/>
  <c r="T469" i="1"/>
  <c r="K468" i="1"/>
  <c r="M468" i="1" s="1"/>
  <c r="N468" i="1" s="1"/>
  <c r="U468" i="1" s="1"/>
  <c r="B468" i="1" s="1"/>
  <c r="S472" i="1"/>
  <c r="H468" i="1"/>
  <c r="R469" i="1"/>
  <c r="V469" i="1" s="1"/>
  <c r="Y469" i="1" s="1"/>
  <c r="Q469" i="1"/>
  <c r="E469" i="1"/>
  <c r="G469" i="1" s="1"/>
  <c r="F470" i="1"/>
  <c r="L470" i="1"/>
  <c r="P470" i="1"/>
  <c r="X470" i="1"/>
  <c r="O470" i="1"/>
  <c r="A471" i="1"/>
  <c r="C471" i="1"/>
  <c r="D471" i="1" s="1"/>
  <c r="I470" i="1"/>
  <c r="J470" i="1"/>
  <c r="K469" i="1" l="1"/>
  <c r="M469" i="1" s="1"/>
  <c r="N469" i="1" s="1"/>
  <c r="U469" i="1" s="1"/>
  <c r="B469" i="1" s="1"/>
  <c r="H469" i="1"/>
  <c r="E470" i="1"/>
  <c r="G470" i="1" s="1"/>
  <c r="T470" i="1"/>
  <c r="R470" i="1"/>
  <c r="V470" i="1" s="1"/>
  <c r="Y470" i="1" s="1"/>
  <c r="Q470" i="1"/>
  <c r="F471" i="1"/>
  <c r="L471" i="1"/>
  <c r="C472" i="1"/>
  <c r="D472" i="1" s="1"/>
  <c r="J471" i="1"/>
  <c r="X471" i="1"/>
  <c r="A472" i="1"/>
  <c r="O471" i="1"/>
  <c r="I471" i="1"/>
  <c r="P471" i="1"/>
  <c r="S473" i="1"/>
  <c r="T471" i="1" l="1"/>
  <c r="K470" i="1"/>
  <c r="M470" i="1" s="1"/>
  <c r="N470" i="1" s="1"/>
  <c r="U470" i="1" s="1"/>
  <c r="B470" i="1" s="1"/>
  <c r="H470" i="1"/>
  <c r="F472" i="1"/>
  <c r="L472" i="1"/>
  <c r="P472" i="1"/>
  <c r="I472" i="1"/>
  <c r="O472" i="1"/>
  <c r="X472" i="1"/>
  <c r="J472" i="1"/>
  <c r="A473" i="1"/>
  <c r="C473" i="1"/>
  <c r="D473" i="1" s="1"/>
  <c r="S474" i="1"/>
  <c r="Q471" i="1"/>
  <c r="R471" i="1"/>
  <c r="V471" i="1" s="1"/>
  <c r="Y471" i="1" s="1"/>
  <c r="E471" i="1"/>
  <c r="G471" i="1" s="1"/>
  <c r="H471" i="1" l="1"/>
  <c r="Q472" i="1"/>
  <c r="R472" i="1"/>
  <c r="V472" i="1" s="1"/>
  <c r="Y472" i="1" s="1"/>
  <c r="S475" i="1"/>
  <c r="E472" i="1"/>
  <c r="G472" i="1" s="1"/>
  <c r="K471" i="1"/>
  <c r="M471" i="1" s="1"/>
  <c r="N471" i="1" s="1"/>
  <c r="F473" i="1"/>
  <c r="L473" i="1"/>
  <c r="C474" i="1"/>
  <c r="D474" i="1" s="1"/>
  <c r="P473" i="1"/>
  <c r="A474" i="1"/>
  <c r="X473" i="1"/>
  <c r="J473" i="1"/>
  <c r="O473" i="1"/>
  <c r="I473" i="1"/>
  <c r="T472" i="1"/>
  <c r="K472" i="1" l="1"/>
  <c r="M472" i="1" s="1"/>
  <c r="N472" i="1" s="1"/>
  <c r="U472" i="1" s="1"/>
  <c r="B472" i="1" s="1"/>
  <c r="H472" i="1"/>
  <c r="S476" i="1"/>
  <c r="T473" i="1"/>
  <c r="F474" i="1"/>
  <c r="L474" i="1"/>
  <c r="P474" i="1"/>
  <c r="A475" i="1"/>
  <c r="O474" i="1"/>
  <c r="I474" i="1"/>
  <c r="J474" i="1"/>
  <c r="X474" i="1"/>
  <c r="C475" i="1"/>
  <c r="D475" i="1" s="1"/>
  <c r="E473" i="1"/>
  <c r="G473" i="1" s="1"/>
  <c r="Q473" i="1"/>
  <c r="R473" i="1"/>
  <c r="V473" i="1" s="1"/>
  <c r="Y473" i="1" s="1"/>
  <c r="U471" i="1"/>
  <c r="B471" i="1" s="1"/>
  <c r="H473" i="1" l="1"/>
  <c r="K473" i="1"/>
  <c r="M473" i="1" s="1"/>
  <c r="N473" i="1" s="1"/>
  <c r="E474" i="1"/>
  <c r="G474" i="1" s="1"/>
  <c r="F475" i="1"/>
  <c r="L475" i="1"/>
  <c r="C476" i="1"/>
  <c r="D476" i="1" s="1"/>
  <c r="J475" i="1"/>
  <c r="A476" i="1"/>
  <c r="O475" i="1"/>
  <c r="X475" i="1"/>
  <c r="P475" i="1"/>
  <c r="I475" i="1"/>
  <c r="Q474" i="1"/>
  <c r="R474" i="1"/>
  <c r="V474" i="1" s="1"/>
  <c r="Y474" i="1" s="1"/>
  <c r="S477" i="1"/>
  <c r="T474" i="1"/>
  <c r="T475" i="1" l="1"/>
  <c r="U473" i="1"/>
  <c r="B473" i="1" s="1"/>
  <c r="K474" i="1"/>
  <c r="M474" i="1" s="1"/>
  <c r="N474" i="1" s="1"/>
  <c r="U474" i="1" s="1"/>
  <c r="B474" i="1" s="1"/>
  <c r="H474" i="1"/>
  <c r="E475" i="1"/>
  <c r="G475" i="1" s="1"/>
  <c r="Q475" i="1"/>
  <c r="R475" i="1"/>
  <c r="V475" i="1" s="1"/>
  <c r="Y475" i="1" s="1"/>
  <c r="F476" i="1"/>
  <c r="L476" i="1"/>
  <c r="C477" i="1"/>
  <c r="D477" i="1" s="1"/>
  <c r="J476" i="1"/>
  <c r="X476" i="1"/>
  <c r="O476" i="1"/>
  <c r="I476" i="1"/>
  <c r="A477" i="1"/>
  <c r="P476" i="1"/>
  <c r="S478" i="1"/>
  <c r="T476" i="1" l="1"/>
  <c r="H475" i="1"/>
  <c r="Q476" i="1"/>
  <c r="R476" i="1"/>
  <c r="V476" i="1" s="1"/>
  <c r="Y476" i="1" s="1"/>
  <c r="E476" i="1"/>
  <c r="G476" i="1" s="1"/>
  <c r="K475" i="1"/>
  <c r="M475" i="1" s="1"/>
  <c r="N475" i="1" s="1"/>
  <c r="S479" i="1"/>
  <c r="F477" i="1"/>
  <c r="L477" i="1"/>
  <c r="O477" i="1"/>
  <c r="X477" i="1"/>
  <c r="J477" i="1"/>
  <c r="A478" i="1"/>
  <c r="P477" i="1"/>
  <c r="C478" i="1"/>
  <c r="D478" i="1" s="1"/>
  <c r="I477" i="1"/>
  <c r="T477" i="1" l="1"/>
  <c r="U475" i="1"/>
  <c r="B475" i="1" s="1"/>
  <c r="R477" i="1"/>
  <c r="V477" i="1" s="1"/>
  <c r="Y477" i="1" s="1"/>
  <c r="Q477" i="1"/>
  <c r="S480" i="1"/>
  <c r="E477" i="1"/>
  <c r="G477" i="1" s="1"/>
  <c r="H476" i="1"/>
  <c r="F478" i="1"/>
  <c r="L478" i="1"/>
  <c r="P478" i="1"/>
  <c r="A479" i="1"/>
  <c r="X478" i="1"/>
  <c r="O478" i="1"/>
  <c r="I478" i="1"/>
  <c r="J478" i="1"/>
  <c r="C479" i="1"/>
  <c r="D479" i="1" s="1"/>
  <c r="K476" i="1"/>
  <c r="M476" i="1" s="1"/>
  <c r="N476" i="1" s="1"/>
  <c r="T478" i="1" l="1"/>
  <c r="K477" i="1"/>
  <c r="M477" i="1" s="1"/>
  <c r="N477" i="1" s="1"/>
  <c r="U477" i="1" s="1"/>
  <c r="B477" i="1" s="1"/>
  <c r="E478" i="1"/>
  <c r="G478" i="1" s="1"/>
  <c r="F479" i="1"/>
  <c r="L479" i="1"/>
  <c r="O479" i="1"/>
  <c r="J479" i="1"/>
  <c r="A480" i="1"/>
  <c r="X479" i="1"/>
  <c r="P479" i="1"/>
  <c r="I479" i="1"/>
  <c r="C480" i="1"/>
  <c r="D480" i="1" s="1"/>
  <c r="S481" i="1"/>
  <c r="U476" i="1"/>
  <c r="B476" i="1" s="1"/>
  <c r="Q478" i="1"/>
  <c r="R478" i="1"/>
  <c r="V478" i="1" s="1"/>
  <c r="Y478" i="1" s="1"/>
  <c r="H477" i="1"/>
  <c r="T479" i="1" l="1"/>
  <c r="F480" i="1"/>
  <c r="L480" i="1"/>
  <c r="P480" i="1"/>
  <c r="A481" i="1"/>
  <c r="X480" i="1"/>
  <c r="O480" i="1"/>
  <c r="I480" i="1"/>
  <c r="J480" i="1"/>
  <c r="C481" i="1"/>
  <c r="D481" i="1" s="1"/>
  <c r="E479" i="1"/>
  <c r="G479" i="1" s="1"/>
  <c r="S482" i="1"/>
  <c r="H478" i="1"/>
  <c r="R479" i="1"/>
  <c r="V479" i="1" s="1"/>
  <c r="Y479" i="1" s="1"/>
  <c r="Q479" i="1"/>
  <c r="K478" i="1"/>
  <c r="M478" i="1" s="1"/>
  <c r="N478" i="1" s="1"/>
  <c r="T480" i="1" l="1"/>
  <c r="K479" i="1"/>
  <c r="M479" i="1" s="1"/>
  <c r="N479" i="1" s="1"/>
  <c r="U479" i="1" s="1"/>
  <c r="B479" i="1" s="1"/>
  <c r="R480" i="1"/>
  <c r="V480" i="1" s="1"/>
  <c r="Y480" i="1" s="1"/>
  <c r="Q480" i="1"/>
  <c r="S483" i="1"/>
  <c r="E480" i="1"/>
  <c r="G480" i="1" s="1"/>
  <c r="U478" i="1"/>
  <c r="B478" i="1" s="1"/>
  <c r="H479" i="1"/>
  <c r="F481" i="1"/>
  <c r="L481" i="1"/>
  <c r="C482" i="1"/>
  <c r="D482" i="1" s="1"/>
  <c r="I481" i="1"/>
  <c r="P481" i="1"/>
  <c r="J481" i="1"/>
  <c r="A482" i="1"/>
  <c r="X481" i="1"/>
  <c r="O481" i="1"/>
  <c r="R481" i="1" l="1"/>
  <c r="V481" i="1" s="1"/>
  <c r="Y481" i="1" s="1"/>
  <c r="Q481" i="1"/>
  <c r="E481" i="1"/>
  <c r="G481" i="1" s="1"/>
  <c r="K480" i="1"/>
  <c r="M480" i="1" s="1"/>
  <c r="N480" i="1" s="1"/>
  <c r="S484" i="1"/>
  <c r="F482" i="1"/>
  <c r="L482" i="1"/>
  <c r="C483" i="1"/>
  <c r="D483" i="1" s="1"/>
  <c r="X482" i="1"/>
  <c r="J482" i="1"/>
  <c r="A483" i="1"/>
  <c r="O482" i="1"/>
  <c r="P482" i="1"/>
  <c r="I482" i="1"/>
  <c r="T481" i="1"/>
  <c r="H480" i="1"/>
  <c r="T482" i="1" l="1"/>
  <c r="U480" i="1"/>
  <c r="B480" i="1" s="1"/>
  <c r="F483" i="1"/>
  <c r="L483" i="1"/>
  <c r="A484" i="1"/>
  <c r="P483" i="1"/>
  <c r="C484" i="1"/>
  <c r="D484" i="1" s="1"/>
  <c r="I483" i="1"/>
  <c r="J483" i="1"/>
  <c r="X483" i="1"/>
  <c r="O483" i="1"/>
  <c r="E482" i="1"/>
  <c r="G482" i="1" s="1"/>
  <c r="K481" i="1"/>
  <c r="M481" i="1" s="1"/>
  <c r="N481" i="1" s="1"/>
  <c r="S485" i="1"/>
  <c r="Q482" i="1"/>
  <c r="R482" i="1"/>
  <c r="V482" i="1" s="1"/>
  <c r="Y482" i="1" s="1"/>
  <c r="H481" i="1"/>
  <c r="T483" i="1" l="1"/>
  <c r="K482" i="1"/>
  <c r="M482" i="1" s="1"/>
  <c r="N482" i="1" s="1"/>
  <c r="U482" i="1" s="1"/>
  <c r="B482" i="1" s="1"/>
  <c r="U481" i="1"/>
  <c r="B481" i="1" s="1"/>
  <c r="Q483" i="1"/>
  <c r="R483" i="1"/>
  <c r="V483" i="1" s="1"/>
  <c r="Y483" i="1" s="1"/>
  <c r="E483" i="1"/>
  <c r="G483" i="1" s="1"/>
  <c r="S486" i="1"/>
  <c r="H482" i="1"/>
  <c r="F484" i="1"/>
  <c r="L484" i="1"/>
  <c r="J484" i="1"/>
  <c r="P484" i="1"/>
  <c r="I484" i="1"/>
  <c r="O484" i="1"/>
  <c r="C485" i="1"/>
  <c r="D485" i="1" s="1"/>
  <c r="A485" i="1"/>
  <c r="X484" i="1"/>
  <c r="S487" i="1" l="1"/>
  <c r="T484" i="1"/>
  <c r="E484" i="1"/>
  <c r="G484" i="1" s="1"/>
  <c r="H483" i="1"/>
  <c r="F485" i="1"/>
  <c r="L485" i="1"/>
  <c r="O485" i="1"/>
  <c r="J485" i="1"/>
  <c r="P485" i="1"/>
  <c r="I485" i="1"/>
  <c r="A486" i="1"/>
  <c r="C486" i="1"/>
  <c r="D486" i="1" s="1"/>
  <c r="X485" i="1"/>
  <c r="R484" i="1"/>
  <c r="V484" i="1" s="1"/>
  <c r="Y484" i="1" s="1"/>
  <c r="Q484" i="1"/>
  <c r="K483" i="1"/>
  <c r="M483" i="1" s="1"/>
  <c r="N483" i="1" s="1"/>
  <c r="H484" i="1" l="1"/>
  <c r="K484" i="1"/>
  <c r="M484" i="1" s="1"/>
  <c r="N484" i="1" s="1"/>
  <c r="U484" i="1" s="1"/>
  <c r="B484" i="1" s="1"/>
  <c r="S488" i="1"/>
  <c r="U483" i="1"/>
  <c r="B483" i="1" s="1"/>
  <c r="F486" i="1"/>
  <c r="L486" i="1"/>
  <c r="P486" i="1"/>
  <c r="O486" i="1"/>
  <c r="C487" i="1"/>
  <c r="D487" i="1" s="1"/>
  <c r="I486" i="1"/>
  <c r="J486" i="1"/>
  <c r="X486" i="1"/>
  <c r="A487" i="1"/>
  <c r="T485" i="1"/>
  <c r="R485" i="1"/>
  <c r="V485" i="1" s="1"/>
  <c r="Y485" i="1" s="1"/>
  <c r="Q485" i="1"/>
  <c r="E485" i="1"/>
  <c r="G485" i="1" s="1"/>
  <c r="S489" i="1" l="1"/>
  <c r="E486" i="1"/>
  <c r="G486" i="1" s="1"/>
  <c r="K485" i="1"/>
  <c r="M485" i="1" s="1"/>
  <c r="N485" i="1" s="1"/>
  <c r="Q486" i="1"/>
  <c r="R486" i="1"/>
  <c r="V486" i="1" s="1"/>
  <c r="Y486" i="1" s="1"/>
  <c r="F487" i="1"/>
  <c r="L487" i="1"/>
  <c r="P487" i="1"/>
  <c r="O487" i="1"/>
  <c r="X487" i="1"/>
  <c r="J487" i="1"/>
  <c r="I487" i="1"/>
  <c r="A488" i="1"/>
  <c r="C488" i="1"/>
  <c r="D488" i="1" s="1"/>
  <c r="H485" i="1"/>
  <c r="T486" i="1"/>
  <c r="T487" i="1" l="1"/>
  <c r="U485" i="1"/>
  <c r="B485" i="1" s="1"/>
  <c r="S490" i="1"/>
  <c r="E487" i="1"/>
  <c r="G487" i="1" s="1"/>
  <c r="K486" i="1"/>
  <c r="M486" i="1" s="1"/>
  <c r="N486" i="1" s="1"/>
  <c r="Q487" i="1"/>
  <c r="R487" i="1"/>
  <c r="V487" i="1" s="1"/>
  <c r="Y487" i="1" s="1"/>
  <c r="F488" i="1"/>
  <c r="L488" i="1"/>
  <c r="P488" i="1"/>
  <c r="O488" i="1"/>
  <c r="X488" i="1"/>
  <c r="C489" i="1"/>
  <c r="D489" i="1" s="1"/>
  <c r="I488" i="1"/>
  <c r="J488" i="1"/>
  <c r="A489" i="1"/>
  <c r="H486" i="1"/>
  <c r="H487" i="1" l="1"/>
  <c r="K487" i="1"/>
  <c r="M487" i="1" s="1"/>
  <c r="N487" i="1" s="1"/>
  <c r="U487" i="1" s="1"/>
  <c r="B487" i="1" s="1"/>
  <c r="E488" i="1"/>
  <c r="G488" i="1" s="1"/>
  <c r="S491" i="1"/>
  <c r="U486" i="1"/>
  <c r="B486" i="1" s="1"/>
  <c r="T488" i="1"/>
  <c r="R488" i="1"/>
  <c r="V488" i="1" s="1"/>
  <c r="Y488" i="1" s="1"/>
  <c r="Q488" i="1"/>
  <c r="F489" i="1"/>
  <c r="L489" i="1"/>
  <c r="J489" i="1"/>
  <c r="I489" i="1"/>
  <c r="P489" i="1"/>
  <c r="C490" i="1"/>
  <c r="D490" i="1" s="1"/>
  <c r="A490" i="1"/>
  <c r="X489" i="1"/>
  <c r="O489" i="1"/>
  <c r="T489" i="1" l="1"/>
  <c r="K488" i="1"/>
  <c r="M488" i="1" s="1"/>
  <c r="N488" i="1" s="1"/>
  <c r="U488" i="1" s="1"/>
  <c r="B488" i="1" s="1"/>
  <c r="H488" i="1"/>
  <c r="F490" i="1"/>
  <c r="L490" i="1"/>
  <c r="J490" i="1"/>
  <c r="X490" i="1"/>
  <c r="P490" i="1"/>
  <c r="A491" i="1"/>
  <c r="C491" i="1"/>
  <c r="D491" i="1" s="1"/>
  <c r="O490" i="1"/>
  <c r="I490" i="1"/>
  <c r="S492" i="1"/>
  <c r="R489" i="1"/>
  <c r="V489" i="1" s="1"/>
  <c r="Y489" i="1" s="1"/>
  <c r="Q489" i="1"/>
  <c r="E489" i="1"/>
  <c r="G489" i="1" s="1"/>
  <c r="H489" i="1" l="1"/>
  <c r="K489" i="1"/>
  <c r="M489" i="1" s="1"/>
  <c r="N489" i="1" s="1"/>
  <c r="F491" i="1"/>
  <c r="L491" i="1"/>
  <c r="O491" i="1"/>
  <c r="J491" i="1"/>
  <c r="P491" i="1"/>
  <c r="I491" i="1"/>
  <c r="A492" i="1"/>
  <c r="C492" i="1"/>
  <c r="D492" i="1" s="1"/>
  <c r="X491" i="1"/>
  <c r="S493" i="1"/>
  <c r="T490" i="1"/>
  <c r="R490" i="1"/>
  <c r="V490" i="1" s="1"/>
  <c r="Y490" i="1" s="1"/>
  <c r="Q490" i="1"/>
  <c r="E490" i="1"/>
  <c r="G490" i="1" s="1"/>
  <c r="T491" i="1" l="1"/>
  <c r="K490" i="1"/>
  <c r="M490" i="1" s="1"/>
  <c r="N490" i="1" s="1"/>
  <c r="U490" i="1" s="1"/>
  <c r="B490" i="1" s="1"/>
  <c r="H490" i="1"/>
  <c r="R491" i="1"/>
  <c r="V491" i="1" s="1"/>
  <c r="Y491" i="1" s="1"/>
  <c r="Q491" i="1"/>
  <c r="E491" i="1"/>
  <c r="G491" i="1" s="1"/>
  <c r="U489" i="1"/>
  <c r="B489" i="1" s="1"/>
  <c r="S494" i="1"/>
  <c r="F492" i="1"/>
  <c r="L492" i="1"/>
  <c r="J492" i="1"/>
  <c r="P492" i="1"/>
  <c r="X492" i="1"/>
  <c r="C493" i="1"/>
  <c r="D493" i="1" s="1"/>
  <c r="I492" i="1"/>
  <c r="O492" i="1"/>
  <c r="A493" i="1"/>
  <c r="K491" i="1" l="1"/>
  <c r="M491" i="1" s="1"/>
  <c r="N491" i="1" s="1"/>
  <c r="U491" i="1" s="1"/>
  <c r="B491" i="1" s="1"/>
  <c r="Q492" i="1"/>
  <c r="R492" i="1"/>
  <c r="V492" i="1" s="1"/>
  <c r="Y492" i="1" s="1"/>
  <c r="T492" i="1"/>
  <c r="S495" i="1"/>
  <c r="F493" i="1"/>
  <c r="L493" i="1"/>
  <c r="C494" i="1"/>
  <c r="D494" i="1" s="1"/>
  <c r="P493" i="1"/>
  <c r="J493" i="1"/>
  <c r="I493" i="1"/>
  <c r="O493" i="1"/>
  <c r="A494" i="1"/>
  <c r="X493" i="1"/>
  <c r="E492" i="1"/>
  <c r="G492" i="1" s="1"/>
  <c r="H491" i="1"/>
  <c r="T493" i="1" l="1"/>
  <c r="K492" i="1"/>
  <c r="M492" i="1" s="1"/>
  <c r="N492" i="1" s="1"/>
  <c r="U492" i="1" s="1"/>
  <c r="B492" i="1" s="1"/>
  <c r="H492" i="1"/>
  <c r="R493" i="1"/>
  <c r="V493" i="1" s="1"/>
  <c r="Y493" i="1" s="1"/>
  <c r="Q493" i="1"/>
  <c r="F494" i="1"/>
  <c r="L494" i="1"/>
  <c r="C495" i="1"/>
  <c r="D495" i="1" s="1"/>
  <c r="J494" i="1"/>
  <c r="O494" i="1"/>
  <c r="I494" i="1"/>
  <c r="P494" i="1"/>
  <c r="A495" i="1"/>
  <c r="X494" i="1"/>
  <c r="E493" i="1"/>
  <c r="G493" i="1" s="1"/>
  <c r="S496" i="1"/>
  <c r="H493" i="1" l="1"/>
  <c r="E494" i="1"/>
  <c r="G494" i="1" s="1"/>
  <c r="F495" i="1"/>
  <c r="L495" i="1"/>
  <c r="O495" i="1"/>
  <c r="A496" i="1"/>
  <c r="X495" i="1"/>
  <c r="J495" i="1"/>
  <c r="I495" i="1"/>
  <c r="P495" i="1"/>
  <c r="C496" i="1"/>
  <c r="D496" i="1" s="1"/>
  <c r="S497" i="1"/>
  <c r="Q494" i="1"/>
  <c r="R494" i="1"/>
  <c r="V494" i="1" s="1"/>
  <c r="Y494" i="1" s="1"/>
  <c r="K493" i="1"/>
  <c r="M493" i="1" s="1"/>
  <c r="N493" i="1" s="1"/>
  <c r="T494" i="1"/>
  <c r="T495" i="1" l="1"/>
  <c r="K494" i="1"/>
  <c r="M494" i="1" s="1"/>
  <c r="N494" i="1" s="1"/>
  <c r="U494" i="1" s="1"/>
  <c r="B494" i="1" s="1"/>
  <c r="R495" i="1"/>
  <c r="V495" i="1" s="1"/>
  <c r="Y495" i="1" s="1"/>
  <c r="Q495" i="1"/>
  <c r="F496" i="1"/>
  <c r="L496" i="1"/>
  <c r="P496" i="1"/>
  <c r="O496" i="1"/>
  <c r="J496" i="1"/>
  <c r="I496" i="1"/>
  <c r="A497" i="1"/>
  <c r="C497" i="1"/>
  <c r="D497" i="1" s="1"/>
  <c r="X496" i="1"/>
  <c r="U493" i="1"/>
  <c r="B493" i="1" s="1"/>
  <c r="S498" i="1"/>
  <c r="H494" i="1"/>
  <c r="E495" i="1"/>
  <c r="G495" i="1" s="1"/>
  <c r="T496" i="1" l="1"/>
  <c r="E496" i="1"/>
  <c r="G496" i="1" s="1"/>
  <c r="S499" i="1"/>
  <c r="K495" i="1"/>
  <c r="M495" i="1" s="1"/>
  <c r="N495" i="1" s="1"/>
  <c r="H495" i="1"/>
  <c r="F497" i="1"/>
  <c r="L497" i="1"/>
  <c r="O497" i="1"/>
  <c r="X497" i="1"/>
  <c r="C498" i="1"/>
  <c r="D498" i="1" s="1"/>
  <c r="A498" i="1"/>
  <c r="P497" i="1"/>
  <c r="J497" i="1"/>
  <c r="I497" i="1"/>
  <c r="R496" i="1"/>
  <c r="V496" i="1" s="1"/>
  <c r="Y496" i="1" s="1"/>
  <c r="Q496" i="1"/>
  <c r="H496" i="1" l="1"/>
  <c r="K496" i="1"/>
  <c r="M496" i="1" s="1"/>
  <c r="N496" i="1" s="1"/>
  <c r="U496" i="1" s="1"/>
  <c r="B496" i="1" s="1"/>
  <c r="U495" i="1"/>
  <c r="B495" i="1" s="1"/>
  <c r="Q497" i="1"/>
  <c r="R497" i="1"/>
  <c r="V497" i="1" s="1"/>
  <c r="Y497" i="1" s="1"/>
  <c r="F498" i="1"/>
  <c r="J498" i="1"/>
  <c r="I498" i="1"/>
  <c r="O498" i="1"/>
  <c r="A499" i="1"/>
  <c r="P498" i="1"/>
  <c r="C499" i="1"/>
  <c r="D499" i="1" s="1"/>
  <c r="X498" i="1"/>
  <c r="T497" i="1"/>
  <c r="E497" i="1"/>
  <c r="G497" i="1" s="1"/>
  <c r="S500" i="1"/>
  <c r="H497" i="1" l="1"/>
  <c r="T498" i="1"/>
  <c r="K497" i="1"/>
  <c r="M497" i="1" s="1"/>
  <c r="F499" i="1"/>
  <c r="O499" i="1"/>
  <c r="A500" i="1"/>
  <c r="J499" i="1"/>
  <c r="I499" i="1"/>
  <c r="C500" i="1"/>
  <c r="D500" i="1" s="1"/>
  <c r="P499" i="1"/>
  <c r="X499" i="1"/>
  <c r="Q498" i="1"/>
  <c r="R498" i="1"/>
  <c r="V498" i="1" s="1"/>
  <c r="Y498" i="1" s="1"/>
  <c r="S501" i="1"/>
  <c r="E498" i="1"/>
  <c r="G498" i="1" s="1"/>
  <c r="T499" i="1" l="1"/>
  <c r="S502" i="1"/>
  <c r="E499" i="1"/>
  <c r="G499" i="1" s="1"/>
  <c r="H498" i="1"/>
  <c r="K498" i="1"/>
  <c r="Q499" i="1"/>
  <c r="R499" i="1"/>
  <c r="V499" i="1" s="1"/>
  <c r="Y499" i="1" s="1"/>
  <c r="F500" i="1"/>
  <c r="C501" i="1"/>
  <c r="D501" i="1" s="1"/>
  <c r="A501" i="1"/>
  <c r="P500" i="1"/>
  <c r="I500" i="1"/>
  <c r="J500" i="1"/>
  <c r="X500" i="1"/>
  <c r="O500" i="1"/>
  <c r="N497" i="1"/>
  <c r="L498" i="1"/>
  <c r="L499" i="1" s="1"/>
  <c r="L500" i="1" s="1"/>
  <c r="T500" i="1" l="1"/>
  <c r="M498" i="1"/>
  <c r="N498" i="1" s="1"/>
  <c r="U498" i="1" s="1"/>
  <c r="B498" i="1" s="1"/>
  <c r="E500" i="1"/>
  <c r="G500" i="1" s="1"/>
  <c r="U497" i="1"/>
  <c r="B497" i="1" s="1"/>
  <c r="F501" i="1"/>
  <c r="L501" i="1"/>
  <c r="P501" i="1"/>
  <c r="I501" i="1"/>
  <c r="O501" i="1"/>
  <c r="C502" i="1"/>
  <c r="D502" i="1" s="1"/>
  <c r="A502" i="1"/>
  <c r="J501" i="1"/>
  <c r="X501" i="1"/>
  <c r="K499" i="1"/>
  <c r="M499" i="1" s="1"/>
  <c r="N499" i="1" s="1"/>
  <c r="S503" i="1"/>
  <c r="R500" i="1"/>
  <c r="V500" i="1" s="1"/>
  <c r="Y500" i="1" s="1"/>
  <c r="Q500" i="1"/>
  <c r="H499" i="1"/>
  <c r="H500" i="1" l="1"/>
  <c r="E501" i="1"/>
  <c r="G501" i="1" s="1"/>
  <c r="F502" i="1"/>
  <c r="L502" i="1"/>
  <c r="O502" i="1"/>
  <c r="J502" i="1"/>
  <c r="X502" i="1"/>
  <c r="P502" i="1"/>
  <c r="I502" i="1"/>
  <c r="A503" i="1"/>
  <c r="C503" i="1"/>
  <c r="D503" i="1" s="1"/>
  <c r="Q501" i="1"/>
  <c r="R501" i="1"/>
  <c r="V501" i="1" s="1"/>
  <c r="Y501" i="1" s="1"/>
  <c r="T501" i="1"/>
  <c r="S504" i="1"/>
  <c r="U499" i="1"/>
  <c r="B499" i="1" s="1"/>
  <c r="K500" i="1"/>
  <c r="M500" i="1" s="1"/>
  <c r="N500" i="1" s="1"/>
  <c r="K501" i="1" l="1"/>
  <c r="M501" i="1" s="1"/>
  <c r="N501" i="1" s="1"/>
  <c r="U501" i="1" s="1"/>
  <c r="B501" i="1" s="1"/>
  <c r="H501" i="1"/>
  <c r="F503" i="1"/>
  <c r="L503" i="1"/>
  <c r="J503" i="1"/>
  <c r="I503" i="1"/>
  <c r="P503" i="1"/>
  <c r="C504" i="1"/>
  <c r="D504" i="1" s="1"/>
  <c r="A504" i="1"/>
  <c r="O503" i="1"/>
  <c r="X503" i="1"/>
  <c r="T502" i="1"/>
  <c r="E502" i="1"/>
  <c r="G502" i="1" s="1"/>
  <c r="U500" i="1"/>
  <c r="B500" i="1" s="1"/>
  <c r="S505" i="1"/>
  <c r="R502" i="1"/>
  <c r="V502" i="1" s="1"/>
  <c r="Y502" i="1" s="1"/>
  <c r="Q502" i="1"/>
  <c r="H502" i="1" l="1"/>
  <c r="K502" i="1"/>
  <c r="M502" i="1" s="1"/>
  <c r="N502" i="1" s="1"/>
  <c r="U502" i="1" s="1"/>
  <c r="B502" i="1" s="1"/>
  <c r="S506" i="1"/>
  <c r="F504" i="1"/>
  <c r="L504" i="1"/>
  <c r="J504" i="1"/>
  <c r="I504" i="1"/>
  <c r="C505" i="1"/>
  <c r="D505" i="1" s="1"/>
  <c r="O504" i="1"/>
  <c r="A505" i="1"/>
  <c r="P504" i="1"/>
  <c r="X504" i="1"/>
  <c r="R503" i="1"/>
  <c r="V503" i="1" s="1"/>
  <c r="Y503" i="1" s="1"/>
  <c r="Q503" i="1"/>
  <c r="E503" i="1"/>
  <c r="G503" i="1" s="1"/>
  <c r="T503" i="1"/>
  <c r="K503" i="1" l="1"/>
  <c r="M503" i="1" s="1"/>
  <c r="N503" i="1" s="1"/>
  <c r="U503" i="1" s="1"/>
  <c r="B503" i="1" s="1"/>
  <c r="H503" i="1"/>
  <c r="E504" i="1"/>
  <c r="G504" i="1" s="1"/>
  <c r="F505" i="1"/>
  <c r="L505" i="1"/>
  <c r="P505" i="1"/>
  <c r="J505" i="1"/>
  <c r="O505" i="1"/>
  <c r="X505" i="1"/>
  <c r="I505" i="1"/>
  <c r="A506" i="1"/>
  <c r="C506" i="1"/>
  <c r="D506" i="1" s="1"/>
  <c r="Q504" i="1"/>
  <c r="R504" i="1"/>
  <c r="V504" i="1" s="1"/>
  <c r="Y504" i="1" s="1"/>
  <c r="T504" i="1"/>
  <c r="S507" i="1"/>
  <c r="T505" i="1" l="1"/>
  <c r="E505" i="1"/>
  <c r="G505" i="1" s="1"/>
  <c r="S508" i="1"/>
  <c r="F506" i="1"/>
  <c r="L506" i="1"/>
  <c r="J506" i="1"/>
  <c r="P506" i="1"/>
  <c r="X506" i="1"/>
  <c r="C507" i="1"/>
  <c r="D507" i="1" s="1"/>
  <c r="I506" i="1"/>
  <c r="A507" i="1"/>
  <c r="O506" i="1"/>
  <c r="K504" i="1"/>
  <c r="M504" i="1" s="1"/>
  <c r="N504" i="1" s="1"/>
  <c r="R505" i="1"/>
  <c r="V505" i="1" s="1"/>
  <c r="Y505" i="1" s="1"/>
  <c r="Q505" i="1"/>
  <c r="H504" i="1"/>
  <c r="T506" i="1" l="1"/>
  <c r="K505" i="1"/>
  <c r="M505" i="1" s="1"/>
  <c r="N505" i="1" s="1"/>
  <c r="U505" i="1" s="1"/>
  <c r="B505" i="1" s="1"/>
  <c r="H505" i="1"/>
  <c r="E506" i="1"/>
  <c r="G506" i="1" s="1"/>
  <c r="F507" i="1"/>
  <c r="L507" i="1"/>
  <c r="J507" i="1"/>
  <c r="X507" i="1"/>
  <c r="C508" i="1"/>
  <c r="D508" i="1" s="1"/>
  <c r="A508" i="1"/>
  <c r="O507" i="1"/>
  <c r="P507" i="1"/>
  <c r="I507" i="1"/>
  <c r="R506" i="1"/>
  <c r="V506" i="1" s="1"/>
  <c r="Y506" i="1" s="1"/>
  <c r="Q506" i="1"/>
  <c r="U504" i="1"/>
  <c r="B504" i="1" s="1"/>
  <c r="S509" i="1"/>
  <c r="T507" i="1" l="1"/>
  <c r="S510" i="1"/>
  <c r="F508" i="1"/>
  <c r="L508" i="1"/>
  <c r="O508" i="1"/>
  <c r="J508" i="1"/>
  <c r="X508" i="1"/>
  <c r="P508" i="1"/>
  <c r="I508" i="1"/>
  <c r="C509" i="1"/>
  <c r="D509" i="1" s="1"/>
  <c r="A509" i="1"/>
  <c r="E507" i="1"/>
  <c r="G507" i="1" s="1"/>
  <c r="Q507" i="1"/>
  <c r="R507" i="1"/>
  <c r="V507" i="1" s="1"/>
  <c r="Y507" i="1" s="1"/>
  <c r="H506" i="1"/>
  <c r="K506" i="1"/>
  <c r="M506" i="1" s="1"/>
  <c r="N506" i="1" s="1"/>
  <c r="T508" i="1" l="1"/>
  <c r="R508" i="1"/>
  <c r="V508" i="1" s="1"/>
  <c r="Y508" i="1" s="1"/>
  <c r="Q508" i="1"/>
  <c r="U506" i="1"/>
  <c r="B506" i="1" s="1"/>
  <c r="H507" i="1"/>
  <c r="F509" i="1"/>
  <c r="L509" i="1"/>
  <c r="O509" i="1"/>
  <c r="J509" i="1"/>
  <c r="X509" i="1"/>
  <c r="P509" i="1"/>
  <c r="I509" i="1"/>
  <c r="A510" i="1"/>
  <c r="C510" i="1"/>
  <c r="D510" i="1" s="1"/>
  <c r="E508" i="1"/>
  <c r="G508" i="1" s="1"/>
  <c r="K507" i="1"/>
  <c r="M507" i="1" s="1"/>
  <c r="N507" i="1" s="1"/>
  <c r="S511" i="1"/>
  <c r="T509" i="1" l="1"/>
  <c r="H508" i="1"/>
  <c r="Q509" i="1"/>
  <c r="R509" i="1"/>
  <c r="V509" i="1" s="1"/>
  <c r="Y509" i="1" s="1"/>
  <c r="U507" i="1"/>
  <c r="B507" i="1" s="1"/>
  <c r="E509" i="1"/>
  <c r="G509" i="1" s="1"/>
  <c r="S512" i="1"/>
  <c r="K508" i="1"/>
  <c r="M508" i="1" s="1"/>
  <c r="N508" i="1" s="1"/>
  <c r="F510" i="1"/>
  <c r="L510" i="1"/>
  <c r="J510" i="1"/>
  <c r="P510" i="1"/>
  <c r="X510" i="1"/>
  <c r="C511" i="1"/>
  <c r="D511" i="1" s="1"/>
  <c r="I510" i="1"/>
  <c r="O510" i="1"/>
  <c r="A511" i="1"/>
  <c r="H509" i="1" l="1"/>
  <c r="K509" i="1"/>
  <c r="M509" i="1" s="1"/>
  <c r="N509" i="1" s="1"/>
  <c r="U509" i="1" s="1"/>
  <c r="B509" i="1" s="1"/>
  <c r="E510" i="1"/>
  <c r="G510" i="1" s="1"/>
  <c r="U508" i="1"/>
  <c r="B508" i="1" s="1"/>
  <c r="F511" i="1"/>
  <c r="L511" i="1"/>
  <c r="O511" i="1"/>
  <c r="X511" i="1"/>
  <c r="J511" i="1"/>
  <c r="A512" i="1"/>
  <c r="P511" i="1"/>
  <c r="C512" i="1"/>
  <c r="D512" i="1" s="1"/>
  <c r="I511" i="1"/>
  <c r="Q510" i="1"/>
  <c r="R510" i="1"/>
  <c r="V510" i="1" s="1"/>
  <c r="Y510" i="1" s="1"/>
  <c r="T510" i="1"/>
  <c r="S513" i="1"/>
  <c r="T511" i="1" l="1"/>
  <c r="K510" i="1"/>
  <c r="M510" i="1" s="1"/>
  <c r="N510" i="1" s="1"/>
  <c r="U510" i="1" s="1"/>
  <c r="B510" i="1" s="1"/>
  <c r="H510" i="1"/>
  <c r="E511" i="1"/>
  <c r="G511" i="1" s="1"/>
  <c r="R511" i="1"/>
  <c r="V511" i="1" s="1"/>
  <c r="Y511" i="1" s="1"/>
  <c r="Q511" i="1"/>
  <c r="S514" i="1"/>
  <c r="F512" i="1"/>
  <c r="L512" i="1"/>
  <c r="C513" i="1"/>
  <c r="D513" i="1" s="1"/>
  <c r="A513" i="1"/>
  <c r="J512" i="1"/>
  <c r="I512" i="1"/>
  <c r="O512" i="1"/>
  <c r="X512" i="1"/>
  <c r="P512" i="1"/>
  <c r="H511" i="1" l="1"/>
  <c r="K511" i="1"/>
  <c r="M511" i="1" s="1"/>
  <c r="N511" i="1" s="1"/>
  <c r="U511" i="1" s="1"/>
  <c r="B511" i="1" s="1"/>
  <c r="T512" i="1"/>
  <c r="R512" i="1"/>
  <c r="V512" i="1" s="1"/>
  <c r="Y512" i="1" s="1"/>
  <c r="Q512" i="1"/>
  <c r="E512" i="1"/>
  <c r="G512" i="1" s="1"/>
  <c r="F513" i="1"/>
  <c r="L513" i="1"/>
  <c r="P513" i="1"/>
  <c r="A514" i="1"/>
  <c r="O513" i="1"/>
  <c r="I513" i="1"/>
  <c r="J513" i="1"/>
  <c r="X513" i="1"/>
  <c r="C514" i="1"/>
  <c r="D514" i="1" s="1"/>
  <c r="S515" i="1"/>
  <c r="T513" i="1" l="1"/>
  <c r="F514" i="1"/>
  <c r="L514" i="1"/>
  <c r="C515" i="1"/>
  <c r="D515" i="1" s="1"/>
  <c r="A515" i="1"/>
  <c r="P514" i="1"/>
  <c r="I514" i="1"/>
  <c r="J514" i="1"/>
  <c r="X514" i="1"/>
  <c r="O514" i="1"/>
  <c r="S516" i="1"/>
  <c r="R513" i="1"/>
  <c r="V513" i="1" s="1"/>
  <c r="Y513" i="1" s="1"/>
  <c r="Q513" i="1"/>
  <c r="K512" i="1"/>
  <c r="M512" i="1" s="1"/>
  <c r="N512" i="1" s="1"/>
  <c r="E513" i="1"/>
  <c r="G513" i="1" s="1"/>
  <c r="H512" i="1"/>
  <c r="F515" i="1" l="1"/>
  <c r="L515" i="1"/>
  <c r="C516" i="1"/>
  <c r="D516" i="1" s="1"/>
  <c r="A516" i="1"/>
  <c r="P515" i="1"/>
  <c r="I515" i="1"/>
  <c r="J515" i="1"/>
  <c r="X515" i="1"/>
  <c r="O515" i="1"/>
  <c r="U512" i="1"/>
  <c r="B512" i="1" s="1"/>
  <c r="T514" i="1"/>
  <c r="H513" i="1"/>
  <c r="S517" i="1"/>
  <c r="K513" i="1"/>
  <c r="M513" i="1" s="1"/>
  <c r="N513" i="1" s="1"/>
  <c r="R514" i="1"/>
  <c r="V514" i="1" s="1"/>
  <c r="Y514" i="1" s="1"/>
  <c r="Q514" i="1"/>
  <c r="E514" i="1"/>
  <c r="G514" i="1" s="1"/>
  <c r="F516" i="1" l="1"/>
  <c r="L516" i="1"/>
  <c r="O516" i="1"/>
  <c r="X516" i="1"/>
  <c r="C517" i="1"/>
  <c r="D517" i="1" s="1"/>
  <c r="A517" i="1"/>
  <c r="P516" i="1"/>
  <c r="J516" i="1"/>
  <c r="I516" i="1"/>
  <c r="K514" i="1"/>
  <c r="M514" i="1" s="1"/>
  <c r="N514" i="1" s="1"/>
  <c r="S518" i="1"/>
  <c r="H514" i="1"/>
  <c r="T515" i="1"/>
  <c r="U513" i="1"/>
  <c r="B513" i="1" s="1"/>
  <c r="R515" i="1"/>
  <c r="V515" i="1" s="1"/>
  <c r="Y515" i="1" s="1"/>
  <c r="Q515" i="1"/>
  <c r="E515" i="1"/>
  <c r="G515" i="1" s="1"/>
  <c r="S519" i="1" l="1"/>
  <c r="R516" i="1"/>
  <c r="V516" i="1" s="1"/>
  <c r="Y516" i="1" s="1"/>
  <c r="Q516" i="1"/>
  <c r="K515" i="1"/>
  <c r="M515" i="1" s="1"/>
  <c r="N515" i="1" s="1"/>
  <c r="U514" i="1"/>
  <c r="B514" i="1" s="1"/>
  <c r="F517" i="1"/>
  <c r="L517" i="1"/>
  <c r="J517" i="1"/>
  <c r="X517" i="1"/>
  <c r="C518" i="1"/>
  <c r="D518" i="1" s="1"/>
  <c r="A518" i="1"/>
  <c r="O517" i="1"/>
  <c r="P517" i="1"/>
  <c r="I517" i="1"/>
  <c r="H515" i="1"/>
  <c r="T516" i="1"/>
  <c r="E516" i="1"/>
  <c r="G516" i="1" s="1"/>
  <c r="T517" i="1" l="1"/>
  <c r="E517" i="1"/>
  <c r="G517" i="1" s="1"/>
  <c r="R517" i="1"/>
  <c r="V517" i="1" s="1"/>
  <c r="Y517" i="1" s="1"/>
  <c r="Q517" i="1"/>
  <c r="K516" i="1"/>
  <c r="M516" i="1" s="1"/>
  <c r="N516" i="1" s="1"/>
  <c r="H516" i="1"/>
  <c r="F518" i="1"/>
  <c r="L518" i="1"/>
  <c r="P518" i="1"/>
  <c r="C519" i="1"/>
  <c r="D519" i="1" s="1"/>
  <c r="O518" i="1"/>
  <c r="X518" i="1"/>
  <c r="I518" i="1"/>
  <c r="J518" i="1"/>
  <c r="A519" i="1"/>
  <c r="U515" i="1"/>
  <c r="B515" i="1" s="1"/>
  <c r="S520" i="1"/>
  <c r="H517" i="1" l="1"/>
  <c r="K517" i="1"/>
  <c r="M517" i="1" s="1"/>
  <c r="N517" i="1" s="1"/>
  <c r="U517" i="1" s="1"/>
  <c r="B517" i="1" s="1"/>
  <c r="U516" i="1"/>
  <c r="B516" i="1" s="1"/>
  <c r="Q518" i="1"/>
  <c r="R518" i="1"/>
  <c r="V518" i="1" s="1"/>
  <c r="Y518" i="1" s="1"/>
  <c r="T518" i="1"/>
  <c r="S521" i="1"/>
  <c r="F519" i="1"/>
  <c r="L519" i="1"/>
  <c r="O519" i="1"/>
  <c r="X519" i="1"/>
  <c r="A520" i="1"/>
  <c r="J519" i="1"/>
  <c r="P519" i="1"/>
  <c r="C520" i="1"/>
  <c r="D520" i="1" s="1"/>
  <c r="I519" i="1"/>
  <c r="E518" i="1"/>
  <c r="G518" i="1" s="1"/>
  <c r="T519" i="1" l="1"/>
  <c r="E519" i="1"/>
  <c r="G519" i="1" s="1"/>
  <c r="K518" i="1"/>
  <c r="M518" i="1" s="1"/>
  <c r="N518" i="1" s="1"/>
  <c r="F520" i="1"/>
  <c r="L520" i="1"/>
  <c r="C521" i="1"/>
  <c r="D521" i="1" s="1"/>
  <c r="I520" i="1"/>
  <c r="P520" i="1"/>
  <c r="J520" i="1"/>
  <c r="A521" i="1"/>
  <c r="O520" i="1"/>
  <c r="X520" i="1"/>
  <c r="H518" i="1"/>
  <c r="R519" i="1"/>
  <c r="V519" i="1" s="1"/>
  <c r="Y519" i="1" s="1"/>
  <c r="Q519" i="1"/>
  <c r="S522" i="1"/>
  <c r="T520" i="1" l="1"/>
  <c r="H519" i="1"/>
  <c r="U518" i="1"/>
  <c r="B518" i="1" s="1"/>
  <c r="F521" i="1"/>
  <c r="L521" i="1"/>
  <c r="O521" i="1"/>
  <c r="X521" i="1"/>
  <c r="C522" i="1"/>
  <c r="D522" i="1" s="1"/>
  <c r="A522" i="1"/>
  <c r="P521" i="1"/>
  <c r="J521" i="1"/>
  <c r="I521" i="1"/>
  <c r="S523" i="1"/>
  <c r="K519" i="1"/>
  <c r="M519" i="1" s="1"/>
  <c r="N519" i="1" s="1"/>
  <c r="R520" i="1"/>
  <c r="V520" i="1" s="1"/>
  <c r="Y520" i="1" s="1"/>
  <c r="Q520" i="1"/>
  <c r="E520" i="1"/>
  <c r="G520" i="1" s="1"/>
  <c r="T521" i="1" l="1"/>
  <c r="K520" i="1"/>
  <c r="M520" i="1" s="1"/>
  <c r="N520" i="1" s="1"/>
  <c r="U520" i="1" s="1"/>
  <c r="B520" i="1" s="1"/>
  <c r="H520" i="1"/>
  <c r="F522" i="1"/>
  <c r="L522" i="1"/>
  <c r="P522" i="1"/>
  <c r="I522" i="1"/>
  <c r="O522" i="1"/>
  <c r="C523" i="1"/>
  <c r="D523" i="1" s="1"/>
  <c r="A523" i="1"/>
  <c r="J522" i="1"/>
  <c r="X522" i="1"/>
  <c r="U519" i="1"/>
  <c r="B519" i="1" s="1"/>
  <c r="E521" i="1"/>
  <c r="G521" i="1" s="1"/>
  <c r="S524" i="1"/>
  <c r="R521" i="1"/>
  <c r="V521" i="1" s="1"/>
  <c r="Y521" i="1" s="1"/>
  <c r="Q521" i="1"/>
  <c r="H521" i="1" l="1"/>
  <c r="K521" i="1"/>
  <c r="M521" i="1" s="1"/>
  <c r="N521" i="1" s="1"/>
  <c r="U521" i="1" s="1"/>
  <c r="B521" i="1" s="1"/>
  <c r="S525" i="1"/>
  <c r="T522" i="1"/>
  <c r="F523" i="1"/>
  <c r="L523" i="1"/>
  <c r="O523" i="1"/>
  <c r="X523" i="1"/>
  <c r="C524" i="1"/>
  <c r="D524" i="1" s="1"/>
  <c r="A524" i="1"/>
  <c r="P523" i="1"/>
  <c r="J523" i="1"/>
  <c r="I523" i="1"/>
  <c r="Q522" i="1"/>
  <c r="R522" i="1"/>
  <c r="V522" i="1" s="1"/>
  <c r="Y522" i="1" s="1"/>
  <c r="E522" i="1"/>
  <c r="G522" i="1" s="1"/>
  <c r="T523" i="1" l="1"/>
  <c r="H522" i="1"/>
  <c r="K522" i="1"/>
  <c r="M522" i="1" s="1"/>
  <c r="N522" i="1" s="1"/>
  <c r="U522" i="1" s="1"/>
  <c r="B522" i="1" s="1"/>
  <c r="E523" i="1"/>
  <c r="G523" i="1" s="1"/>
  <c r="Q523" i="1"/>
  <c r="R523" i="1"/>
  <c r="V523" i="1" s="1"/>
  <c r="Y523" i="1" s="1"/>
  <c r="F524" i="1"/>
  <c r="L524" i="1"/>
  <c r="J524" i="1"/>
  <c r="I524" i="1"/>
  <c r="P524" i="1"/>
  <c r="C525" i="1"/>
  <c r="D525" i="1" s="1"/>
  <c r="A525" i="1"/>
  <c r="O524" i="1"/>
  <c r="X524" i="1"/>
  <c r="S526" i="1"/>
  <c r="T524" i="1" l="1"/>
  <c r="H523" i="1"/>
  <c r="K523" i="1"/>
  <c r="M523" i="1" s="1"/>
  <c r="N523" i="1" s="1"/>
  <c r="U523" i="1" s="1"/>
  <c r="B523" i="1" s="1"/>
  <c r="F525" i="1"/>
  <c r="L525" i="1"/>
  <c r="O525" i="1"/>
  <c r="I525" i="1"/>
  <c r="C526" i="1"/>
  <c r="D526" i="1" s="1"/>
  <c r="P525" i="1"/>
  <c r="A526" i="1"/>
  <c r="X525" i="1"/>
  <c r="J525" i="1"/>
  <c r="S527" i="1"/>
  <c r="Q524" i="1"/>
  <c r="R524" i="1"/>
  <c r="V524" i="1" s="1"/>
  <c r="Y524" i="1" s="1"/>
  <c r="E524" i="1"/>
  <c r="G524" i="1" s="1"/>
  <c r="K524" i="1" l="1"/>
  <c r="M524" i="1" s="1"/>
  <c r="N524" i="1" s="1"/>
  <c r="U524" i="1" s="1"/>
  <c r="B524" i="1" s="1"/>
  <c r="H524" i="1"/>
  <c r="Q525" i="1"/>
  <c r="R525" i="1"/>
  <c r="V525" i="1" s="1"/>
  <c r="Y525" i="1" s="1"/>
  <c r="E525" i="1"/>
  <c r="G525" i="1" s="1"/>
  <c r="S528" i="1"/>
  <c r="T525" i="1"/>
  <c r="F526" i="1"/>
  <c r="L526" i="1"/>
  <c r="C527" i="1"/>
  <c r="D527" i="1" s="1"/>
  <c r="J526" i="1"/>
  <c r="X526" i="1"/>
  <c r="O526" i="1"/>
  <c r="I526" i="1"/>
  <c r="P526" i="1"/>
  <c r="A527" i="1"/>
  <c r="T526" i="1" l="1"/>
  <c r="E526" i="1"/>
  <c r="G526" i="1" s="1"/>
  <c r="S529" i="1"/>
  <c r="K525" i="1"/>
  <c r="M525" i="1" s="1"/>
  <c r="N525" i="1" s="1"/>
  <c r="F527" i="1"/>
  <c r="L527" i="1"/>
  <c r="C528" i="1"/>
  <c r="D528" i="1" s="1"/>
  <c r="X527" i="1"/>
  <c r="J527" i="1"/>
  <c r="A528" i="1"/>
  <c r="O527" i="1"/>
  <c r="P527" i="1"/>
  <c r="I527" i="1"/>
  <c r="Q526" i="1"/>
  <c r="R526" i="1"/>
  <c r="V526" i="1" s="1"/>
  <c r="Y526" i="1" s="1"/>
  <c r="H525" i="1"/>
  <c r="T527" i="1" l="1"/>
  <c r="H526" i="1"/>
  <c r="K526" i="1"/>
  <c r="M526" i="1" s="1"/>
  <c r="N526" i="1" s="1"/>
  <c r="U526" i="1" s="1"/>
  <c r="B526" i="1" s="1"/>
  <c r="E527" i="1"/>
  <c r="G527" i="1" s="1"/>
  <c r="S530" i="1"/>
  <c r="U525" i="1"/>
  <c r="B525" i="1" s="1"/>
  <c r="Q527" i="1"/>
  <c r="R527" i="1"/>
  <c r="V527" i="1" s="1"/>
  <c r="Y527" i="1" s="1"/>
  <c r="F528" i="1"/>
  <c r="L528" i="1"/>
  <c r="C529" i="1"/>
  <c r="D529" i="1" s="1"/>
  <c r="A529" i="1"/>
  <c r="J528" i="1"/>
  <c r="I528" i="1"/>
  <c r="O528" i="1"/>
  <c r="X528" i="1"/>
  <c r="P528" i="1"/>
  <c r="K527" i="1" l="1"/>
  <c r="M527" i="1" s="1"/>
  <c r="N527" i="1" s="1"/>
  <c r="U527" i="1" s="1"/>
  <c r="B527" i="1" s="1"/>
  <c r="T528" i="1"/>
  <c r="F529" i="1"/>
  <c r="C530" i="1"/>
  <c r="D530" i="1" s="1"/>
  <c r="A530" i="1"/>
  <c r="O529" i="1"/>
  <c r="I529" i="1"/>
  <c r="J529" i="1"/>
  <c r="X529" i="1"/>
  <c r="P529" i="1"/>
  <c r="H527" i="1"/>
  <c r="Q528" i="1"/>
  <c r="R528" i="1"/>
  <c r="V528" i="1" s="1"/>
  <c r="Y528" i="1" s="1"/>
  <c r="E528" i="1"/>
  <c r="G528" i="1" s="1"/>
  <c r="S531" i="1"/>
  <c r="K528" i="1" l="1"/>
  <c r="M528" i="1" s="1"/>
  <c r="N528" i="1" s="1"/>
  <c r="U528" i="1" s="1"/>
  <c r="B528" i="1" s="1"/>
  <c r="F530" i="1"/>
  <c r="J530" i="1"/>
  <c r="P530" i="1"/>
  <c r="A531" i="1"/>
  <c r="O530" i="1"/>
  <c r="I530" i="1"/>
  <c r="C531" i="1"/>
  <c r="D531" i="1" s="1"/>
  <c r="X530" i="1"/>
  <c r="S532" i="1"/>
  <c r="H528" i="1"/>
  <c r="T529" i="1"/>
  <c r="R529" i="1"/>
  <c r="V529" i="1" s="1"/>
  <c r="Y529" i="1" s="1"/>
  <c r="Q529" i="1"/>
  <c r="E529" i="1"/>
  <c r="G529" i="1" s="1"/>
  <c r="T530" i="1" l="1"/>
  <c r="L529" i="1"/>
  <c r="L530" i="1" s="1"/>
  <c r="L531" i="1" s="1"/>
  <c r="Q530" i="1"/>
  <c r="R530" i="1"/>
  <c r="V530" i="1" s="1"/>
  <c r="Y530" i="1" s="1"/>
  <c r="S533" i="1"/>
  <c r="K529" i="1"/>
  <c r="H529" i="1"/>
  <c r="F531" i="1"/>
  <c r="C532" i="1"/>
  <c r="D532" i="1" s="1"/>
  <c r="I531" i="1"/>
  <c r="J531" i="1"/>
  <c r="O531" i="1"/>
  <c r="A532" i="1"/>
  <c r="X531" i="1"/>
  <c r="P531" i="1"/>
  <c r="E530" i="1"/>
  <c r="G530" i="1" s="1"/>
  <c r="M529" i="1" l="1"/>
  <c r="N529" i="1" s="1"/>
  <c r="U529" i="1" s="1"/>
  <c r="B529" i="1" s="1"/>
  <c r="K530" i="1"/>
  <c r="M530" i="1" s="1"/>
  <c r="N530" i="1" s="1"/>
  <c r="U530" i="1" s="1"/>
  <c r="B530" i="1" s="1"/>
  <c r="H530" i="1"/>
  <c r="E531" i="1"/>
  <c r="G531" i="1" s="1"/>
  <c r="S534" i="1"/>
  <c r="R531" i="1"/>
  <c r="V531" i="1" s="1"/>
  <c r="Y531" i="1" s="1"/>
  <c r="Q531" i="1"/>
  <c r="T531" i="1"/>
  <c r="F532" i="1"/>
  <c r="L532" i="1"/>
  <c r="J532" i="1"/>
  <c r="A533" i="1"/>
  <c r="C533" i="1"/>
  <c r="D533" i="1" s="1"/>
  <c r="I532" i="1"/>
  <c r="O532" i="1"/>
  <c r="X532" i="1"/>
  <c r="P532" i="1"/>
  <c r="K531" i="1" l="1"/>
  <c r="M531" i="1" s="1"/>
  <c r="N531" i="1" s="1"/>
  <c r="U531" i="1" s="1"/>
  <c r="B531" i="1" s="1"/>
  <c r="H531" i="1"/>
  <c r="S535" i="1"/>
  <c r="E532" i="1"/>
  <c r="G532" i="1" s="1"/>
  <c r="T532" i="1"/>
  <c r="Q532" i="1"/>
  <c r="R532" i="1"/>
  <c r="V532" i="1" s="1"/>
  <c r="Y532" i="1" s="1"/>
  <c r="F533" i="1"/>
  <c r="L533" i="1"/>
  <c r="J533" i="1"/>
  <c r="C534" i="1"/>
  <c r="D534" i="1" s="1"/>
  <c r="X533" i="1"/>
  <c r="O533" i="1"/>
  <c r="I533" i="1"/>
  <c r="P533" i="1"/>
  <c r="A534" i="1"/>
  <c r="T533" i="1" l="1"/>
  <c r="H532" i="1"/>
  <c r="F534" i="1"/>
  <c r="L534" i="1"/>
  <c r="O534" i="1"/>
  <c r="X534" i="1"/>
  <c r="J534" i="1"/>
  <c r="A535" i="1"/>
  <c r="P534" i="1"/>
  <c r="I534" i="1"/>
  <c r="C535" i="1"/>
  <c r="D535" i="1" s="1"/>
  <c r="E533" i="1"/>
  <c r="G533" i="1" s="1"/>
  <c r="Q533" i="1"/>
  <c r="R533" i="1"/>
  <c r="V533" i="1" s="1"/>
  <c r="Y533" i="1" s="1"/>
  <c r="K532" i="1"/>
  <c r="M532" i="1" s="1"/>
  <c r="N532" i="1" s="1"/>
  <c r="S536" i="1"/>
  <c r="T534" i="1" l="1"/>
  <c r="K533" i="1"/>
  <c r="M533" i="1" s="1"/>
  <c r="N533" i="1" s="1"/>
  <c r="U533" i="1" s="1"/>
  <c r="B533" i="1" s="1"/>
  <c r="H533" i="1"/>
  <c r="R534" i="1"/>
  <c r="V534" i="1" s="1"/>
  <c r="Y534" i="1" s="1"/>
  <c r="Q534" i="1"/>
  <c r="F535" i="1"/>
  <c r="L535" i="1"/>
  <c r="P535" i="1"/>
  <c r="X535" i="1"/>
  <c r="O535" i="1"/>
  <c r="A536" i="1"/>
  <c r="J535" i="1"/>
  <c r="I535" i="1"/>
  <c r="C536" i="1"/>
  <c r="D536" i="1" s="1"/>
  <c r="U532" i="1"/>
  <c r="B532" i="1" s="1"/>
  <c r="S537" i="1"/>
  <c r="E534" i="1"/>
  <c r="G534" i="1" s="1"/>
  <c r="T535" i="1" l="1"/>
  <c r="K534" i="1"/>
  <c r="M534" i="1" s="1"/>
  <c r="N534" i="1" s="1"/>
  <c r="U534" i="1" s="1"/>
  <c r="B534" i="1" s="1"/>
  <c r="H534" i="1"/>
  <c r="Q535" i="1"/>
  <c r="R535" i="1"/>
  <c r="V535" i="1" s="1"/>
  <c r="Y535" i="1" s="1"/>
  <c r="F536" i="1"/>
  <c r="L536" i="1"/>
  <c r="P536" i="1"/>
  <c r="O536" i="1"/>
  <c r="X536" i="1"/>
  <c r="C537" i="1"/>
  <c r="D537" i="1" s="1"/>
  <c r="I536" i="1"/>
  <c r="A537" i="1"/>
  <c r="J536" i="1"/>
  <c r="S538" i="1"/>
  <c r="E535" i="1"/>
  <c r="G535" i="1" s="1"/>
  <c r="K535" i="1" l="1"/>
  <c r="M535" i="1" s="1"/>
  <c r="N535" i="1" s="1"/>
  <c r="U535" i="1" s="1"/>
  <c r="B535" i="1" s="1"/>
  <c r="H535" i="1"/>
  <c r="E536" i="1"/>
  <c r="G536" i="1" s="1"/>
  <c r="S539" i="1"/>
  <c r="F537" i="1"/>
  <c r="L537" i="1"/>
  <c r="J537" i="1"/>
  <c r="X537" i="1"/>
  <c r="C538" i="1"/>
  <c r="D538" i="1" s="1"/>
  <c r="A538" i="1"/>
  <c r="O537" i="1"/>
  <c r="P537" i="1"/>
  <c r="I537" i="1"/>
  <c r="T536" i="1"/>
  <c r="Q536" i="1"/>
  <c r="R536" i="1"/>
  <c r="V536" i="1" s="1"/>
  <c r="Y536" i="1" s="1"/>
  <c r="K536" i="1" l="1"/>
  <c r="M536" i="1" s="1"/>
  <c r="N536" i="1" s="1"/>
  <c r="U536" i="1" s="1"/>
  <c r="B536" i="1" s="1"/>
  <c r="H536" i="1"/>
  <c r="T537" i="1"/>
  <c r="F538" i="1"/>
  <c r="L538" i="1"/>
  <c r="O538" i="1"/>
  <c r="A539" i="1"/>
  <c r="C539" i="1"/>
  <c r="D539" i="1" s="1"/>
  <c r="I538" i="1"/>
  <c r="P538" i="1"/>
  <c r="X538" i="1"/>
  <c r="J538" i="1"/>
  <c r="E537" i="1"/>
  <c r="G537" i="1" s="1"/>
  <c r="R537" i="1"/>
  <c r="V537" i="1" s="1"/>
  <c r="Y537" i="1" s="1"/>
  <c r="Q537" i="1"/>
  <c r="S540" i="1"/>
  <c r="K537" i="1" l="1"/>
  <c r="M537" i="1" s="1"/>
  <c r="N537" i="1" s="1"/>
  <c r="U537" i="1" s="1"/>
  <c r="B537" i="1" s="1"/>
  <c r="H537" i="1"/>
  <c r="F539" i="1"/>
  <c r="L539" i="1"/>
  <c r="P539" i="1"/>
  <c r="J539" i="1"/>
  <c r="A540" i="1"/>
  <c r="O539" i="1"/>
  <c r="I539" i="1"/>
  <c r="X539" i="1"/>
  <c r="C540" i="1"/>
  <c r="D540" i="1" s="1"/>
  <c r="Q538" i="1"/>
  <c r="R538" i="1"/>
  <c r="V538" i="1" s="1"/>
  <c r="Y538" i="1" s="1"/>
  <c r="S541" i="1"/>
  <c r="T538" i="1"/>
  <c r="E538" i="1"/>
  <c r="G538" i="1" s="1"/>
  <c r="H538" i="1" l="1"/>
  <c r="K538" i="1"/>
  <c r="M538" i="1" s="1"/>
  <c r="N538" i="1" s="1"/>
  <c r="U538" i="1" s="1"/>
  <c r="B538" i="1" s="1"/>
  <c r="S542" i="1"/>
  <c r="F540" i="1"/>
  <c r="L540" i="1"/>
  <c r="J540" i="1"/>
  <c r="P540" i="1"/>
  <c r="X540" i="1"/>
  <c r="C541" i="1"/>
  <c r="D541" i="1" s="1"/>
  <c r="I540" i="1"/>
  <c r="A541" i="1"/>
  <c r="O540" i="1"/>
  <c r="E539" i="1"/>
  <c r="G539" i="1" s="1"/>
  <c r="T539" i="1"/>
  <c r="Q539" i="1"/>
  <c r="R539" i="1"/>
  <c r="V539" i="1" s="1"/>
  <c r="Y539" i="1" s="1"/>
  <c r="T540" i="1" l="1"/>
  <c r="H539" i="1"/>
  <c r="S543" i="1"/>
  <c r="E540" i="1"/>
  <c r="G540" i="1" s="1"/>
  <c r="K539" i="1"/>
  <c r="M539" i="1" s="1"/>
  <c r="N539" i="1" s="1"/>
  <c r="F541" i="1"/>
  <c r="L541" i="1"/>
  <c r="C542" i="1"/>
  <c r="D542" i="1" s="1"/>
  <c r="J541" i="1"/>
  <c r="A542" i="1"/>
  <c r="P541" i="1"/>
  <c r="I541" i="1"/>
  <c r="X541" i="1"/>
  <c r="O541" i="1"/>
  <c r="R540" i="1"/>
  <c r="V540" i="1" s="1"/>
  <c r="Y540" i="1" s="1"/>
  <c r="Q540" i="1"/>
  <c r="E541" i="1" l="1"/>
  <c r="G541" i="1" s="1"/>
  <c r="U539" i="1"/>
  <c r="B539" i="1" s="1"/>
  <c r="H540" i="1"/>
  <c r="S544" i="1"/>
  <c r="F542" i="1"/>
  <c r="L542" i="1"/>
  <c r="O542" i="1"/>
  <c r="C543" i="1"/>
  <c r="D543" i="1" s="1"/>
  <c r="P542" i="1"/>
  <c r="X542" i="1"/>
  <c r="A543" i="1"/>
  <c r="J542" i="1"/>
  <c r="I542" i="1"/>
  <c r="T541" i="1"/>
  <c r="Q541" i="1"/>
  <c r="R541" i="1"/>
  <c r="V541" i="1" s="1"/>
  <c r="Y541" i="1" s="1"/>
  <c r="K540" i="1"/>
  <c r="M540" i="1" s="1"/>
  <c r="N540" i="1" s="1"/>
  <c r="T542" i="1" l="1"/>
  <c r="K541" i="1"/>
  <c r="M541" i="1" s="1"/>
  <c r="N541" i="1" s="1"/>
  <c r="U541" i="1" s="1"/>
  <c r="B541" i="1" s="1"/>
  <c r="F543" i="1"/>
  <c r="L543" i="1"/>
  <c r="C544" i="1"/>
  <c r="D544" i="1" s="1"/>
  <c r="J543" i="1"/>
  <c r="P543" i="1"/>
  <c r="X543" i="1"/>
  <c r="O543" i="1"/>
  <c r="A544" i="1"/>
  <c r="I543" i="1"/>
  <c r="Q542" i="1"/>
  <c r="R542" i="1"/>
  <c r="V542" i="1" s="1"/>
  <c r="Y542" i="1" s="1"/>
  <c r="E542" i="1"/>
  <c r="G542" i="1" s="1"/>
  <c r="H541" i="1"/>
  <c r="U540" i="1"/>
  <c r="B540" i="1" s="1"/>
  <c r="S545" i="1"/>
  <c r="K542" i="1" l="1"/>
  <c r="M542" i="1" s="1"/>
  <c r="N542" i="1" s="1"/>
  <c r="U542" i="1" s="1"/>
  <c r="B542" i="1" s="1"/>
  <c r="H542" i="1"/>
  <c r="F544" i="1"/>
  <c r="L544" i="1"/>
  <c r="C545" i="1"/>
  <c r="D545" i="1" s="1"/>
  <c r="A545" i="1"/>
  <c r="J544" i="1"/>
  <c r="I544" i="1"/>
  <c r="P544" i="1"/>
  <c r="O544" i="1"/>
  <c r="X544" i="1"/>
  <c r="S546" i="1"/>
  <c r="T543" i="1"/>
  <c r="Q543" i="1"/>
  <c r="R543" i="1"/>
  <c r="V543" i="1" s="1"/>
  <c r="Y543" i="1" s="1"/>
  <c r="E543" i="1"/>
  <c r="G543" i="1" s="1"/>
  <c r="T544" i="1" l="1"/>
  <c r="K543" i="1"/>
  <c r="M543" i="1" s="1"/>
  <c r="N543" i="1" s="1"/>
  <c r="U543" i="1" s="1"/>
  <c r="B543" i="1" s="1"/>
  <c r="H543" i="1"/>
  <c r="F545" i="1"/>
  <c r="L545" i="1"/>
  <c r="O545" i="1"/>
  <c r="C546" i="1"/>
  <c r="D546" i="1" s="1"/>
  <c r="X545" i="1"/>
  <c r="J545" i="1"/>
  <c r="A546" i="1"/>
  <c r="P545" i="1"/>
  <c r="I545" i="1"/>
  <c r="Q544" i="1"/>
  <c r="R544" i="1"/>
  <c r="V544" i="1" s="1"/>
  <c r="Y544" i="1" s="1"/>
  <c r="S547" i="1"/>
  <c r="E544" i="1"/>
  <c r="G544" i="1" s="1"/>
  <c r="T545" i="1" l="1"/>
  <c r="K544" i="1"/>
  <c r="M544" i="1" s="1"/>
  <c r="N544" i="1" s="1"/>
  <c r="U544" i="1" s="1"/>
  <c r="B544" i="1" s="1"/>
  <c r="H544" i="1"/>
  <c r="S548" i="1"/>
  <c r="E545" i="1"/>
  <c r="G545" i="1" s="1"/>
  <c r="R545" i="1"/>
  <c r="V545" i="1" s="1"/>
  <c r="Y545" i="1" s="1"/>
  <c r="Q545" i="1"/>
  <c r="F546" i="1"/>
  <c r="L546" i="1"/>
  <c r="C547" i="1"/>
  <c r="D547" i="1" s="1"/>
  <c r="X546" i="1"/>
  <c r="P546" i="1"/>
  <c r="A547" i="1"/>
  <c r="J546" i="1"/>
  <c r="O546" i="1"/>
  <c r="I546" i="1"/>
  <c r="T546" i="1" l="1"/>
  <c r="K545" i="1"/>
  <c r="M545" i="1" s="1"/>
  <c r="N545" i="1" s="1"/>
  <c r="U545" i="1" s="1"/>
  <c r="B545" i="1" s="1"/>
  <c r="F547" i="1"/>
  <c r="L547" i="1"/>
  <c r="C548" i="1"/>
  <c r="D548" i="1" s="1"/>
  <c r="J547" i="1"/>
  <c r="X547" i="1"/>
  <c r="P547" i="1"/>
  <c r="A548" i="1"/>
  <c r="O547" i="1"/>
  <c r="I547" i="1"/>
  <c r="R546" i="1"/>
  <c r="V546" i="1" s="1"/>
  <c r="Y546" i="1" s="1"/>
  <c r="Q546" i="1"/>
  <c r="E546" i="1"/>
  <c r="G546" i="1" s="1"/>
  <c r="H545" i="1"/>
  <c r="S549" i="1"/>
  <c r="T547" i="1" l="1"/>
  <c r="H546" i="1"/>
  <c r="K546" i="1"/>
  <c r="M546" i="1" s="1"/>
  <c r="N546" i="1" s="1"/>
  <c r="U546" i="1" s="1"/>
  <c r="B546" i="1" s="1"/>
  <c r="Q547" i="1"/>
  <c r="R547" i="1"/>
  <c r="V547" i="1" s="1"/>
  <c r="Y547" i="1" s="1"/>
  <c r="E547" i="1"/>
  <c r="G547" i="1" s="1"/>
  <c r="S550" i="1"/>
  <c r="F548" i="1"/>
  <c r="L548" i="1"/>
  <c r="C549" i="1"/>
  <c r="D549" i="1" s="1"/>
  <c r="I548" i="1"/>
  <c r="P548" i="1"/>
  <c r="O548" i="1"/>
  <c r="X548" i="1"/>
  <c r="J548" i="1"/>
  <c r="A549" i="1"/>
  <c r="H547" i="1" l="1"/>
  <c r="K547" i="1"/>
  <c r="M547" i="1" s="1"/>
  <c r="N547" i="1" s="1"/>
  <c r="U547" i="1" s="1"/>
  <c r="B547" i="1" s="1"/>
  <c r="S551" i="1"/>
  <c r="R548" i="1"/>
  <c r="V548" i="1" s="1"/>
  <c r="Y548" i="1" s="1"/>
  <c r="Q548" i="1"/>
  <c r="F549" i="1"/>
  <c r="L549" i="1"/>
  <c r="C550" i="1"/>
  <c r="D550" i="1" s="1"/>
  <c r="A550" i="1"/>
  <c r="I549" i="1"/>
  <c r="P549" i="1"/>
  <c r="J549" i="1"/>
  <c r="O549" i="1"/>
  <c r="X549" i="1"/>
  <c r="E548" i="1"/>
  <c r="G548" i="1" s="1"/>
  <c r="T548" i="1"/>
  <c r="T549" i="1" l="1"/>
  <c r="K548" i="1"/>
  <c r="M548" i="1" s="1"/>
  <c r="N548" i="1" s="1"/>
  <c r="U548" i="1" s="1"/>
  <c r="H548" i="1"/>
  <c r="E549" i="1"/>
  <c r="G549" i="1" s="1"/>
  <c r="F550" i="1"/>
  <c r="L550" i="1"/>
  <c r="C551" i="1"/>
  <c r="D551" i="1" s="1"/>
  <c r="I550" i="1"/>
  <c r="P550" i="1"/>
  <c r="O550" i="1"/>
  <c r="X550" i="1"/>
  <c r="J550" i="1"/>
  <c r="A551" i="1"/>
  <c r="S552" i="1"/>
  <c r="Q549" i="1"/>
  <c r="R549" i="1"/>
  <c r="V549" i="1" s="1"/>
  <c r="Y549" i="1" s="1"/>
  <c r="B548" i="1" l="1"/>
  <c r="H549" i="1"/>
  <c r="K549" i="1"/>
  <c r="M549" i="1" s="1"/>
  <c r="N549" i="1" s="1"/>
  <c r="U549" i="1" s="1"/>
  <c r="F551" i="1"/>
  <c r="L551" i="1"/>
  <c r="C552" i="1"/>
  <c r="D552" i="1" s="1"/>
  <c r="P551" i="1"/>
  <c r="X551" i="1"/>
  <c r="O551" i="1"/>
  <c r="A552" i="1"/>
  <c r="J551" i="1"/>
  <c r="I551" i="1"/>
  <c r="R550" i="1"/>
  <c r="V550" i="1" s="1"/>
  <c r="Y550" i="1" s="1"/>
  <c r="Q550" i="1"/>
  <c r="E550" i="1"/>
  <c r="G550" i="1" s="1"/>
  <c r="S553" i="1"/>
  <c r="T550" i="1"/>
  <c r="T551" i="1" l="1"/>
  <c r="B549" i="1"/>
  <c r="H550" i="1"/>
  <c r="E551" i="1"/>
  <c r="G551" i="1" s="1"/>
  <c r="Q551" i="1"/>
  <c r="R551" i="1"/>
  <c r="V551" i="1" s="1"/>
  <c r="Y551" i="1" s="1"/>
  <c r="S554" i="1"/>
  <c r="F552" i="1"/>
  <c r="L552" i="1"/>
  <c r="J552" i="1"/>
  <c r="C553" i="1"/>
  <c r="D553" i="1" s="1"/>
  <c r="A553" i="1"/>
  <c r="P552" i="1"/>
  <c r="I552" i="1"/>
  <c r="O552" i="1"/>
  <c r="X552" i="1"/>
  <c r="K550" i="1"/>
  <c r="M550" i="1" s="1"/>
  <c r="N550" i="1" s="1"/>
  <c r="T552" i="1" l="1"/>
  <c r="K551" i="1"/>
  <c r="M551" i="1" s="1"/>
  <c r="N551" i="1" s="1"/>
  <c r="U551" i="1" s="1"/>
  <c r="B551" i="1" s="1"/>
  <c r="F553" i="1"/>
  <c r="L553" i="1"/>
  <c r="C554" i="1"/>
  <c r="D554" i="1" s="1"/>
  <c r="X553" i="1"/>
  <c r="A554" i="1"/>
  <c r="P553" i="1"/>
  <c r="J553" i="1"/>
  <c r="I553" i="1"/>
  <c r="O553" i="1"/>
  <c r="E552" i="1"/>
  <c r="G552" i="1" s="1"/>
  <c r="S555" i="1"/>
  <c r="H551" i="1"/>
  <c r="U550" i="1"/>
  <c r="B550" i="1" s="1"/>
  <c r="Q552" i="1"/>
  <c r="R552" i="1"/>
  <c r="V552" i="1" s="1"/>
  <c r="Y552" i="1" s="1"/>
  <c r="K552" i="1" l="1"/>
  <c r="M552" i="1" s="1"/>
  <c r="N552" i="1" s="1"/>
  <c r="U552" i="1" s="1"/>
  <c r="B552" i="1" s="1"/>
  <c r="H552" i="1"/>
  <c r="T553" i="1"/>
  <c r="Q553" i="1"/>
  <c r="R553" i="1"/>
  <c r="V553" i="1" s="1"/>
  <c r="Y553" i="1" s="1"/>
  <c r="S556" i="1"/>
  <c r="F554" i="1"/>
  <c r="L554" i="1"/>
  <c r="P554" i="1"/>
  <c r="O554" i="1"/>
  <c r="X554" i="1"/>
  <c r="C555" i="1"/>
  <c r="D555" i="1" s="1"/>
  <c r="A555" i="1"/>
  <c r="J554" i="1"/>
  <c r="I554" i="1"/>
  <c r="E553" i="1"/>
  <c r="G553" i="1" s="1"/>
  <c r="K553" i="1" l="1"/>
  <c r="M553" i="1" s="1"/>
  <c r="N553" i="1" s="1"/>
  <c r="U553" i="1" s="1"/>
  <c r="B553" i="1" s="1"/>
  <c r="S557" i="1"/>
  <c r="H553" i="1"/>
  <c r="F555" i="1"/>
  <c r="L555" i="1"/>
  <c r="P555" i="1"/>
  <c r="A556" i="1"/>
  <c r="J555" i="1"/>
  <c r="O555" i="1"/>
  <c r="I555" i="1"/>
  <c r="C556" i="1"/>
  <c r="D556" i="1" s="1"/>
  <c r="X555" i="1"/>
  <c r="Q554" i="1"/>
  <c r="R554" i="1"/>
  <c r="V554" i="1" s="1"/>
  <c r="Y554" i="1" s="1"/>
  <c r="T554" i="1"/>
  <c r="E554" i="1"/>
  <c r="G554" i="1" s="1"/>
  <c r="K554" i="1" l="1"/>
  <c r="M554" i="1" s="1"/>
  <c r="N554" i="1" s="1"/>
  <c r="U554" i="1" s="1"/>
  <c r="B554" i="1" s="1"/>
  <c r="E555" i="1"/>
  <c r="G555" i="1" s="1"/>
  <c r="F556" i="1"/>
  <c r="L556" i="1"/>
  <c r="O556" i="1"/>
  <c r="A557" i="1"/>
  <c r="C557" i="1"/>
  <c r="D557" i="1" s="1"/>
  <c r="I556" i="1"/>
  <c r="J556" i="1"/>
  <c r="P556" i="1"/>
  <c r="X556" i="1"/>
  <c r="T555" i="1"/>
  <c r="Q555" i="1"/>
  <c r="R555" i="1"/>
  <c r="V555" i="1" s="1"/>
  <c r="Y555" i="1" s="1"/>
  <c r="H554" i="1"/>
  <c r="S558" i="1"/>
  <c r="T556" i="1" l="1"/>
  <c r="H555" i="1"/>
  <c r="E556" i="1"/>
  <c r="G556" i="1" s="1"/>
  <c r="Q556" i="1"/>
  <c r="R556" i="1"/>
  <c r="V556" i="1" s="1"/>
  <c r="Y556" i="1" s="1"/>
  <c r="F557" i="1"/>
  <c r="J557" i="1"/>
  <c r="C558" i="1"/>
  <c r="D558" i="1" s="1"/>
  <c r="X557" i="1"/>
  <c r="O557" i="1"/>
  <c r="A558" i="1"/>
  <c r="P557" i="1"/>
  <c r="I557" i="1"/>
  <c r="S559" i="1"/>
  <c r="K555" i="1"/>
  <c r="M555" i="1" s="1"/>
  <c r="N555" i="1" s="1"/>
  <c r="K556" i="1" l="1"/>
  <c r="M556" i="1" s="1"/>
  <c r="N556" i="1" s="1"/>
  <c r="U556" i="1" s="1"/>
  <c r="B556" i="1" s="1"/>
  <c r="T557" i="1"/>
  <c r="H556" i="1"/>
  <c r="E557" i="1"/>
  <c r="G557" i="1" s="1"/>
  <c r="Q557" i="1"/>
  <c r="R557" i="1"/>
  <c r="V557" i="1" s="1"/>
  <c r="Y557" i="1" s="1"/>
  <c r="U555" i="1"/>
  <c r="B555" i="1" s="1"/>
  <c r="S560" i="1"/>
  <c r="F558" i="1"/>
  <c r="P558" i="1"/>
  <c r="I558" i="1"/>
  <c r="J558" i="1"/>
  <c r="O558" i="1"/>
  <c r="C559" i="1"/>
  <c r="D559" i="1" s="1"/>
  <c r="X558" i="1"/>
  <c r="A559" i="1"/>
  <c r="L557" i="1" l="1"/>
  <c r="L558" i="1" s="1"/>
  <c r="L559" i="1" s="1"/>
  <c r="K557" i="1"/>
  <c r="T558" i="1"/>
  <c r="Q558" i="1"/>
  <c r="R558" i="1"/>
  <c r="V558" i="1" s="1"/>
  <c r="Y558" i="1" s="1"/>
  <c r="S561" i="1"/>
  <c r="H557" i="1"/>
  <c r="F559" i="1"/>
  <c r="C560" i="1"/>
  <c r="D560" i="1" s="1"/>
  <c r="I559" i="1"/>
  <c r="P559" i="1"/>
  <c r="O559" i="1"/>
  <c r="X559" i="1"/>
  <c r="J559" i="1"/>
  <c r="A560" i="1"/>
  <c r="E558" i="1"/>
  <c r="G558" i="1" s="1"/>
  <c r="M557" i="1" l="1"/>
  <c r="N557" i="1" s="1"/>
  <c r="U557" i="1" s="1"/>
  <c r="B557" i="1" s="1"/>
  <c r="K558" i="1"/>
  <c r="M558" i="1" s="1"/>
  <c r="N558" i="1" s="1"/>
  <c r="U558" i="1" s="1"/>
  <c r="B558" i="1" s="1"/>
  <c r="H558" i="1"/>
  <c r="T559" i="1"/>
  <c r="S562" i="1"/>
  <c r="F560" i="1"/>
  <c r="L560" i="1"/>
  <c r="I560" i="1"/>
  <c r="P560" i="1"/>
  <c r="J560" i="1"/>
  <c r="O560" i="1"/>
  <c r="X560" i="1"/>
  <c r="C561" i="1"/>
  <c r="D561" i="1" s="1"/>
  <c r="A561" i="1"/>
  <c r="Q559" i="1"/>
  <c r="R559" i="1"/>
  <c r="V559" i="1" s="1"/>
  <c r="Y559" i="1" s="1"/>
  <c r="E559" i="1"/>
  <c r="G559" i="1" s="1"/>
  <c r="H559" i="1" l="1"/>
  <c r="K559" i="1"/>
  <c r="M559" i="1" s="1"/>
  <c r="N559" i="1" s="1"/>
  <c r="F561" i="1"/>
  <c r="L561" i="1"/>
  <c r="P561" i="1"/>
  <c r="C562" i="1"/>
  <c r="D562" i="1" s="1"/>
  <c r="I561" i="1"/>
  <c r="O561" i="1"/>
  <c r="J561" i="1"/>
  <c r="X561" i="1"/>
  <c r="A562" i="1"/>
  <c r="E560" i="1"/>
  <c r="G560" i="1" s="1"/>
  <c r="Q560" i="1"/>
  <c r="R560" i="1"/>
  <c r="V560" i="1" s="1"/>
  <c r="Y560" i="1" s="1"/>
  <c r="S563" i="1"/>
  <c r="T560" i="1"/>
  <c r="K560" i="1" l="1"/>
  <c r="M560" i="1" s="1"/>
  <c r="N560" i="1" s="1"/>
  <c r="U560" i="1" s="1"/>
  <c r="B560" i="1" s="1"/>
  <c r="H560" i="1"/>
  <c r="Q561" i="1"/>
  <c r="R561" i="1"/>
  <c r="V561" i="1" s="1"/>
  <c r="Y561" i="1" s="1"/>
  <c r="S564" i="1"/>
  <c r="F562" i="1"/>
  <c r="L562" i="1"/>
  <c r="O562" i="1"/>
  <c r="I562" i="1"/>
  <c r="C563" i="1"/>
  <c r="D563" i="1" s="1"/>
  <c r="X562" i="1"/>
  <c r="J562" i="1"/>
  <c r="P562" i="1"/>
  <c r="A563" i="1"/>
  <c r="T561" i="1"/>
  <c r="E561" i="1"/>
  <c r="G561" i="1" s="1"/>
  <c r="U559" i="1"/>
  <c r="B559" i="1" s="1"/>
  <c r="K561" i="1" l="1"/>
  <c r="M561" i="1" s="1"/>
  <c r="N561" i="1" s="1"/>
  <c r="U561" i="1" s="1"/>
  <c r="B561" i="1" s="1"/>
  <c r="E562" i="1"/>
  <c r="G562" i="1" s="1"/>
  <c r="F563" i="1"/>
  <c r="L563" i="1"/>
  <c r="P563" i="1"/>
  <c r="A564" i="1"/>
  <c r="O563" i="1"/>
  <c r="I563" i="1"/>
  <c r="J563" i="1"/>
  <c r="X563" i="1"/>
  <c r="C564" i="1"/>
  <c r="D564" i="1" s="1"/>
  <c r="H561" i="1"/>
  <c r="R562" i="1"/>
  <c r="V562" i="1" s="1"/>
  <c r="Y562" i="1" s="1"/>
  <c r="Q562" i="1"/>
  <c r="T562" i="1"/>
  <c r="S565" i="1"/>
  <c r="T563" i="1" l="1"/>
  <c r="K562" i="1"/>
  <c r="M562" i="1" s="1"/>
  <c r="N562" i="1" s="1"/>
  <c r="U562" i="1" s="1"/>
  <c r="B562" i="1" s="1"/>
  <c r="H562" i="1"/>
  <c r="E563" i="1"/>
  <c r="G563" i="1" s="1"/>
  <c r="F564" i="1"/>
  <c r="L564" i="1"/>
  <c r="O564" i="1"/>
  <c r="C565" i="1"/>
  <c r="D565" i="1" s="1"/>
  <c r="J564" i="1"/>
  <c r="A565" i="1"/>
  <c r="X564" i="1"/>
  <c r="P564" i="1"/>
  <c r="I564" i="1"/>
  <c r="S566" i="1"/>
  <c r="Q563" i="1"/>
  <c r="R563" i="1"/>
  <c r="V563" i="1" s="1"/>
  <c r="Y563" i="1" s="1"/>
  <c r="T564" i="1" l="1"/>
  <c r="K563" i="1"/>
  <c r="M563" i="1" s="1"/>
  <c r="N563" i="1" s="1"/>
  <c r="U563" i="1" s="1"/>
  <c r="B563" i="1" s="1"/>
  <c r="S567" i="1"/>
  <c r="F565" i="1"/>
  <c r="L565" i="1"/>
  <c r="A566" i="1"/>
  <c r="P565" i="1"/>
  <c r="I565" i="1"/>
  <c r="O565" i="1"/>
  <c r="J565" i="1"/>
  <c r="C566" i="1"/>
  <c r="D566" i="1" s="1"/>
  <c r="X565" i="1"/>
  <c r="E564" i="1"/>
  <c r="G564" i="1" s="1"/>
  <c r="R564" i="1"/>
  <c r="V564" i="1" s="1"/>
  <c r="Y564" i="1" s="1"/>
  <c r="Q564" i="1"/>
  <c r="H563" i="1"/>
  <c r="K564" i="1" l="1"/>
  <c r="M564" i="1" s="1"/>
  <c r="N564" i="1" s="1"/>
  <c r="U564" i="1" s="1"/>
  <c r="B564" i="1" s="1"/>
  <c r="H564" i="1"/>
  <c r="R565" i="1"/>
  <c r="V565" i="1" s="1"/>
  <c r="Y565" i="1" s="1"/>
  <c r="Q565" i="1"/>
  <c r="F566" i="1"/>
  <c r="L566" i="1"/>
  <c r="C567" i="1"/>
  <c r="D567" i="1" s="1"/>
  <c r="X566" i="1"/>
  <c r="A567" i="1"/>
  <c r="P566" i="1"/>
  <c r="J566" i="1"/>
  <c r="I566" i="1"/>
  <c r="O566" i="1"/>
  <c r="S568" i="1"/>
  <c r="T565" i="1"/>
  <c r="E565" i="1"/>
  <c r="G565" i="1" s="1"/>
  <c r="K565" i="1" l="1"/>
  <c r="M565" i="1" s="1"/>
  <c r="N565" i="1" s="1"/>
  <c r="U565" i="1" s="1"/>
  <c r="B565" i="1" s="1"/>
  <c r="H565" i="1"/>
  <c r="S569" i="1"/>
  <c r="Q566" i="1"/>
  <c r="R566" i="1"/>
  <c r="V566" i="1" s="1"/>
  <c r="Y566" i="1" s="1"/>
  <c r="F567" i="1"/>
  <c r="L567" i="1"/>
  <c r="C568" i="1"/>
  <c r="D568" i="1" s="1"/>
  <c r="P567" i="1"/>
  <c r="A568" i="1"/>
  <c r="O567" i="1"/>
  <c r="X567" i="1"/>
  <c r="J567" i="1"/>
  <c r="I567" i="1"/>
  <c r="E566" i="1"/>
  <c r="G566" i="1" s="1"/>
  <c r="T566" i="1"/>
  <c r="T567" i="1" l="1"/>
  <c r="K566" i="1"/>
  <c r="M566" i="1" s="1"/>
  <c r="N566" i="1" s="1"/>
  <c r="U566" i="1" s="1"/>
  <c r="B566" i="1" s="1"/>
  <c r="F568" i="1"/>
  <c r="L568" i="1"/>
  <c r="J568" i="1"/>
  <c r="X568" i="1"/>
  <c r="C569" i="1"/>
  <c r="D569" i="1" s="1"/>
  <c r="P568" i="1"/>
  <c r="A569" i="1"/>
  <c r="O568" i="1"/>
  <c r="I568" i="1"/>
  <c r="E567" i="1"/>
  <c r="G567" i="1" s="1"/>
  <c r="S570" i="1"/>
  <c r="H566" i="1"/>
  <c r="Q567" i="1"/>
  <c r="R567" i="1"/>
  <c r="V567" i="1" s="1"/>
  <c r="Y567" i="1" s="1"/>
  <c r="T568" i="1" l="1"/>
  <c r="K567" i="1"/>
  <c r="M567" i="1" s="1"/>
  <c r="N567" i="1" s="1"/>
  <c r="U567" i="1" s="1"/>
  <c r="B567" i="1" s="1"/>
  <c r="H567" i="1"/>
  <c r="E568" i="1"/>
  <c r="G568" i="1" s="1"/>
  <c r="S571" i="1"/>
  <c r="F569" i="1"/>
  <c r="L569" i="1"/>
  <c r="A570" i="1"/>
  <c r="X569" i="1"/>
  <c r="J569" i="1"/>
  <c r="P569" i="1"/>
  <c r="I569" i="1"/>
  <c r="O569" i="1"/>
  <c r="C570" i="1"/>
  <c r="D570" i="1" s="1"/>
  <c r="Q568" i="1"/>
  <c r="R568" i="1"/>
  <c r="V568" i="1" s="1"/>
  <c r="Y568" i="1" s="1"/>
  <c r="T569" i="1" l="1"/>
  <c r="H568" i="1"/>
  <c r="K568" i="1"/>
  <c r="M568" i="1" s="1"/>
  <c r="N568" i="1" s="1"/>
  <c r="U568" i="1" s="1"/>
  <c r="B568" i="1" s="1"/>
  <c r="F570" i="1"/>
  <c r="L570" i="1"/>
  <c r="J570" i="1"/>
  <c r="P570" i="1"/>
  <c r="A571" i="1"/>
  <c r="X570" i="1"/>
  <c r="O570" i="1"/>
  <c r="I570" i="1"/>
  <c r="C571" i="1"/>
  <c r="D571" i="1" s="1"/>
  <c r="Q569" i="1"/>
  <c r="R569" i="1"/>
  <c r="V569" i="1" s="1"/>
  <c r="Y569" i="1" s="1"/>
  <c r="S572" i="1"/>
  <c r="E569" i="1"/>
  <c r="G569" i="1" s="1"/>
  <c r="T570" i="1" l="1"/>
  <c r="H569" i="1"/>
  <c r="K569" i="1"/>
  <c r="M569" i="1" s="1"/>
  <c r="N569" i="1" s="1"/>
  <c r="U569" i="1" s="1"/>
  <c r="B569" i="1" s="1"/>
  <c r="Q570" i="1"/>
  <c r="R570" i="1"/>
  <c r="V570" i="1" s="1"/>
  <c r="Y570" i="1" s="1"/>
  <c r="S573" i="1"/>
  <c r="F571" i="1"/>
  <c r="L571" i="1"/>
  <c r="O571" i="1"/>
  <c r="I571" i="1"/>
  <c r="C572" i="1"/>
  <c r="D572" i="1" s="1"/>
  <c r="J571" i="1"/>
  <c r="X571" i="1"/>
  <c r="P571" i="1"/>
  <c r="A572" i="1"/>
  <c r="E570" i="1"/>
  <c r="G570" i="1" s="1"/>
  <c r="T571" i="1" l="1"/>
  <c r="H570" i="1"/>
  <c r="K570" i="1"/>
  <c r="M570" i="1" s="1"/>
  <c r="N570" i="1" s="1"/>
  <c r="U570" i="1" s="1"/>
  <c r="B570" i="1" s="1"/>
  <c r="F572" i="1"/>
  <c r="L572" i="1"/>
  <c r="O572" i="1"/>
  <c r="I572" i="1"/>
  <c r="C573" i="1"/>
  <c r="D573" i="1" s="1"/>
  <c r="J572" i="1"/>
  <c r="X572" i="1"/>
  <c r="P572" i="1"/>
  <c r="A573" i="1"/>
  <c r="E571" i="1"/>
  <c r="G571" i="1" s="1"/>
  <c r="S574" i="1"/>
  <c r="R571" i="1"/>
  <c r="V571" i="1" s="1"/>
  <c r="Y571" i="1" s="1"/>
  <c r="Q571" i="1"/>
  <c r="T572" i="1" l="1"/>
  <c r="H571" i="1"/>
  <c r="K571" i="1"/>
  <c r="M571" i="1" s="1"/>
  <c r="N571" i="1" s="1"/>
  <c r="U571" i="1" s="1"/>
  <c r="B571" i="1" s="1"/>
  <c r="R572" i="1"/>
  <c r="V572" i="1" s="1"/>
  <c r="Y572" i="1" s="1"/>
  <c r="Q572" i="1"/>
  <c r="S575" i="1"/>
  <c r="F573" i="1"/>
  <c r="L573" i="1"/>
  <c r="O573" i="1"/>
  <c r="J573" i="1"/>
  <c r="C574" i="1"/>
  <c r="D574" i="1" s="1"/>
  <c r="X573" i="1"/>
  <c r="A574" i="1"/>
  <c r="P573" i="1"/>
  <c r="I573" i="1"/>
  <c r="E572" i="1"/>
  <c r="G572" i="1" s="1"/>
  <c r="T573" i="1" l="1"/>
  <c r="H572" i="1"/>
  <c r="K572" i="1"/>
  <c r="M572" i="1" s="1"/>
  <c r="N572" i="1" s="1"/>
  <c r="U572" i="1" s="1"/>
  <c r="B572" i="1" s="1"/>
  <c r="E573" i="1"/>
  <c r="G573" i="1" s="1"/>
  <c r="Q573" i="1"/>
  <c r="R573" i="1"/>
  <c r="V573" i="1" s="1"/>
  <c r="Y573" i="1" s="1"/>
  <c r="S576" i="1"/>
  <c r="F574" i="1"/>
  <c r="L574" i="1"/>
  <c r="P574" i="1"/>
  <c r="O574" i="1"/>
  <c r="C575" i="1"/>
  <c r="D575" i="1" s="1"/>
  <c r="J574" i="1"/>
  <c r="A575" i="1"/>
  <c r="X574" i="1"/>
  <c r="I574" i="1"/>
  <c r="T574" i="1" l="1"/>
  <c r="K573" i="1"/>
  <c r="M573" i="1" s="1"/>
  <c r="N573" i="1" s="1"/>
  <c r="U573" i="1" s="1"/>
  <c r="H573" i="1"/>
  <c r="S577" i="1"/>
  <c r="E574" i="1"/>
  <c r="G574" i="1" s="1"/>
  <c r="F575" i="1"/>
  <c r="L575" i="1"/>
  <c r="A576" i="1"/>
  <c r="P575" i="1"/>
  <c r="I575" i="1"/>
  <c r="O575" i="1"/>
  <c r="J575" i="1"/>
  <c r="C576" i="1"/>
  <c r="D576" i="1" s="1"/>
  <c r="X575" i="1"/>
  <c r="Q574" i="1"/>
  <c r="R574" i="1"/>
  <c r="V574" i="1" s="1"/>
  <c r="Y574" i="1" s="1"/>
  <c r="B573" i="1" l="1"/>
  <c r="Q575" i="1"/>
  <c r="R575" i="1"/>
  <c r="V575" i="1" s="1"/>
  <c r="Y575" i="1" s="1"/>
  <c r="F576" i="1"/>
  <c r="L576" i="1"/>
  <c r="J576" i="1"/>
  <c r="C577" i="1"/>
  <c r="D577" i="1" s="1"/>
  <c r="X576" i="1"/>
  <c r="P576" i="1"/>
  <c r="A577" i="1"/>
  <c r="O576" i="1"/>
  <c r="I576" i="1"/>
  <c r="H574" i="1"/>
  <c r="S578" i="1"/>
  <c r="T575" i="1"/>
  <c r="E575" i="1"/>
  <c r="G575" i="1" s="1"/>
  <c r="K574" i="1"/>
  <c r="M574" i="1" s="1"/>
  <c r="N574" i="1" s="1"/>
  <c r="T576" i="1" l="1"/>
  <c r="H575" i="1"/>
  <c r="K575" i="1"/>
  <c r="M575" i="1" s="1"/>
  <c r="N575" i="1" s="1"/>
  <c r="U575" i="1" s="1"/>
  <c r="B575" i="1" s="1"/>
  <c r="U574" i="1"/>
  <c r="B574" i="1" s="1"/>
  <c r="Q576" i="1"/>
  <c r="R576" i="1"/>
  <c r="V576" i="1" s="1"/>
  <c r="Y576" i="1" s="1"/>
  <c r="E576" i="1"/>
  <c r="G576" i="1" s="1"/>
  <c r="S579" i="1"/>
  <c r="F577" i="1"/>
  <c r="L577" i="1"/>
  <c r="O577" i="1"/>
  <c r="C578" i="1"/>
  <c r="D578" i="1" s="1"/>
  <c r="A578" i="1"/>
  <c r="J577" i="1"/>
  <c r="X577" i="1"/>
  <c r="P577" i="1"/>
  <c r="I577" i="1"/>
  <c r="T577" i="1" l="1"/>
  <c r="H576" i="1"/>
  <c r="Q577" i="1"/>
  <c r="R577" i="1"/>
  <c r="V577" i="1" s="1"/>
  <c r="Y577" i="1" s="1"/>
  <c r="K576" i="1"/>
  <c r="M576" i="1" s="1"/>
  <c r="N576" i="1" s="1"/>
  <c r="F578" i="1"/>
  <c r="L578" i="1"/>
  <c r="P578" i="1"/>
  <c r="A579" i="1"/>
  <c r="X578" i="1"/>
  <c r="O578" i="1"/>
  <c r="I578" i="1"/>
  <c r="C579" i="1"/>
  <c r="D579" i="1" s="1"/>
  <c r="J578" i="1"/>
  <c r="E577" i="1"/>
  <c r="G577" i="1" s="1"/>
  <c r="S580" i="1"/>
  <c r="T578" i="1" l="1"/>
  <c r="H577" i="1"/>
  <c r="K577" i="1"/>
  <c r="M577" i="1" s="1"/>
  <c r="N577" i="1" s="1"/>
  <c r="U577" i="1" s="1"/>
  <c r="B577" i="1" s="1"/>
  <c r="U576" i="1"/>
  <c r="B576" i="1" s="1"/>
  <c r="Q578" i="1"/>
  <c r="R578" i="1"/>
  <c r="V578" i="1" s="1"/>
  <c r="Y578" i="1" s="1"/>
  <c r="S581" i="1"/>
  <c r="F579" i="1"/>
  <c r="L579" i="1"/>
  <c r="O579" i="1"/>
  <c r="I579" i="1"/>
  <c r="C580" i="1"/>
  <c r="D580" i="1" s="1"/>
  <c r="J579" i="1"/>
  <c r="A580" i="1"/>
  <c r="P579" i="1"/>
  <c r="X579" i="1"/>
  <c r="E578" i="1"/>
  <c r="G578" i="1" s="1"/>
  <c r="K578" i="1" l="1"/>
  <c r="M578" i="1" s="1"/>
  <c r="N578" i="1" s="1"/>
  <c r="U578" i="1" s="1"/>
  <c r="B578" i="1" s="1"/>
  <c r="F580" i="1"/>
  <c r="L580" i="1"/>
  <c r="P580" i="1"/>
  <c r="I580" i="1"/>
  <c r="O580" i="1"/>
  <c r="C581" i="1"/>
  <c r="D581" i="1" s="1"/>
  <c r="X580" i="1"/>
  <c r="J580" i="1"/>
  <c r="A581" i="1"/>
  <c r="S582" i="1"/>
  <c r="E579" i="1"/>
  <c r="G579" i="1" s="1"/>
  <c r="H578" i="1"/>
  <c r="R579" i="1"/>
  <c r="V579" i="1" s="1"/>
  <c r="Y579" i="1" s="1"/>
  <c r="Q579" i="1"/>
  <c r="T579" i="1"/>
  <c r="K579" i="1" l="1"/>
  <c r="M579" i="1" s="1"/>
  <c r="N579" i="1" s="1"/>
  <c r="U579" i="1" s="1"/>
  <c r="B579" i="1" s="1"/>
  <c r="T580" i="1"/>
  <c r="Q580" i="1"/>
  <c r="R580" i="1"/>
  <c r="V580" i="1" s="1"/>
  <c r="Y580" i="1" s="1"/>
  <c r="S583" i="1"/>
  <c r="H579" i="1"/>
  <c r="F581" i="1"/>
  <c r="L581" i="1"/>
  <c r="J581" i="1"/>
  <c r="P581" i="1"/>
  <c r="O581" i="1"/>
  <c r="A582" i="1"/>
  <c r="X581" i="1"/>
  <c r="C582" i="1"/>
  <c r="D582" i="1" s="1"/>
  <c r="I581" i="1"/>
  <c r="E580" i="1"/>
  <c r="G580" i="1" s="1"/>
  <c r="F582" i="1" l="1"/>
  <c r="L582" i="1"/>
  <c r="O582" i="1"/>
  <c r="A583" i="1"/>
  <c r="X582" i="1"/>
  <c r="J582" i="1"/>
  <c r="I582" i="1"/>
  <c r="C583" i="1"/>
  <c r="D583" i="1" s="1"/>
  <c r="P582" i="1"/>
  <c r="T581" i="1"/>
  <c r="E581" i="1"/>
  <c r="G581" i="1" s="1"/>
  <c r="S584" i="1"/>
  <c r="H580" i="1"/>
  <c r="K580" i="1"/>
  <c r="M580" i="1" s="1"/>
  <c r="N580" i="1" s="1"/>
  <c r="Q581" i="1"/>
  <c r="R581" i="1"/>
  <c r="V581" i="1" s="1"/>
  <c r="Y581" i="1" s="1"/>
  <c r="T582" i="1" l="1"/>
  <c r="H581" i="1"/>
  <c r="F583" i="1"/>
  <c r="L583" i="1"/>
  <c r="O583" i="1"/>
  <c r="J583" i="1"/>
  <c r="A584" i="1"/>
  <c r="X583" i="1"/>
  <c r="C584" i="1"/>
  <c r="D584" i="1" s="1"/>
  <c r="P583" i="1"/>
  <c r="I583" i="1"/>
  <c r="S585" i="1"/>
  <c r="U580" i="1"/>
  <c r="B580" i="1" s="1"/>
  <c r="K581" i="1"/>
  <c r="M581" i="1" s="1"/>
  <c r="N581" i="1" s="1"/>
  <c r="Q582" i="1"/>
  <c r="R582" i="1"/>
  <c r="V582" i="1" s="1"/>
  <c r="Y582" i="1" s="1"/>
  <c r="E582" i="1"/>
  <c r="G582" i="1" s="1"/>
  <c r="T583" i="1" l="1"/>
  <c r="K582" i="1"/>
  <c r="M582" i="1" s="1"/>
  <c r="N582" i="1" s="1"/>
  <c r="U582" i="1" s="1"/>
  <c r="B582" i="1" s="1"/>
  <c r="U581" i="1"/>
  <c r="B581" i="1" s="1"/>
  <c r="S586" i="1"/>
  <c r="F584" i="1"/>
  <c r="L584" i="1"/>
  <c r="O584" i="1"/>
  <c r="I584" i="1"/>
  <c r="J584" i="1"/>
  <c r="C585" i="1"/>
  <c r="D585" i="1" s="1"/>
  <c r="A585" i="1"/>
  <c r="P584" i="1"/>
  <c r="X584" i="1"/>
  <c r="E583" i="1"/>
  <c r="G583" i="1" s="1"/>
  <c r="Q583" i="1"/>
  <c r="R583" i="1"/>
  <c r="V583" i="1" s="1"/>
  <c r="Y583" i="1" s="1"/>
  <c r="H582" i="1"/>
  <c r="T584" i="1" l="1"/>
  <c r="K583" i="1"/>
  <c r="M583" i="1" s="1"/>
  <c r="N583" i="1" s="1"/>
  <c r="U583" i="1" s="1"/>
  <c r="B583" i="1" s="1"/>
  <c r="Q584" i="1"/>
  <c r="R584" i="1"/>
  <c r="V584" i="1" s="1"/>
  <c r="Y584" i="1" s="1"/>
  <c r="H583" i="1"/>
  <c r="F585" i="1"/>
  <c r="L585" i="1"/>
  <c r="A586" i="1"/>
  <c r="X585" i="1"/>
  <c r="P585" i="1"/>
  <c r="I585" i="1"/>
  <c r="O585" i="1"/>
  <c r="J585" i="1"/>
  <c r="C586" i="1"/>
  <c r="D586" i="1" s="1"/>
  <c r="S587" i="1"/>
  <c r="E584" i="1"/>
  <c r="G584" i="1" s="1"/>
  <c r="T585" i="1" l="1"/>
  <c r="H584" i="1"/>
  <c r="K584" i="1"/>
  <c r="M584" i="1" s="1"/>
  <c r="N584" i="1" s="1"/>
  <c r="U584" i="1" s="1"/>
  <c r="B584" i="1" s="1"/>
  <c r="F586" i="1"/>
  <c r="L586" i="1"/>
  <c r="J586" i="1"/>
  <c r="C587" i="1"/>
  <c r="D587" i="1" s="1"/>
  <c r="A587" i="1"/>
  <c r="X586" i="1"/>
  <c r="P586" i="1"/>
  <c r="I586" i="1"/>
  <c r="O586" i="1"/>
  <c r="S588" i="1"/>
  <c r="Q585" i="1"/>
  <c r="R585" i="1"/>
  <c r="V585" i="1" s="1"/>
  <c r="Y585" i="1" s="1"/>
  <c r="E585" i="1"/>
  <c r="G585" i="1" s="1"/>
  <c r="T586" i="1" l="1"/>
  <c r="H585" i="1"/>
  <c r="K585" i="1"/>
  <c r="M585" i="1" s="1"/>
  <c r="N585" i="1" s="1"/>
  <c r="U585" i="1" s="1"/>
  <c r="B585" i="1" s="1"/>
  <c r="S589" i="1"/>
  <c r="Q586" i="1"/>
  <c r="R586" i="1"/>
  <c r="V586" i="1" s="1"/>
  <c r="Y586" i="1" s="1"/>
  <c r="F587" i="1"/>
  <c r="L587" i="1"/>
  <c r="J587" i="1"/>
  <c r="I587" i="1"/>
  <c r="O587" i="1"/>
  <c r="C588" i="1"/>
  <c r="D588" i="1" s="1"/>
  <c r="P587" i="1"/>
  <c r="A588" i="1"/>
  <c r="X587" i="1"/>
  <c r="E586" i="1"/>
  <c r="G586" i="1" s="1"/>
  <c r="T587" i="1" l="1"/>
  <c r="K586" i="1"/>
  <c r="M586" i="1" s="1"/>
  <c r="N586" i="1" s="1"/>
  <c r="U586" i="1" s="1"/>
  <c r="B586" i="1" s="1"/>
  <c r="H586" i="1"/>
  <c r="E587" i="1"/>
  <c r="G587" i="1" s="1"/>
  <c r="F588" i="1"/>
  <c r="A589" i="1"/>
  <c r="P588" i="1"/>
  <c r="I588" i="1"/>
  <c r="O588" i="1"/>
  <c r="C589" i="1"/>
  <c r="D589" i="1" s="1"/>
  <c r="J588" i="1"/>
  <c r="X588" i="1"/>
  <c r="Q587" i="1"/>
  <c r="S590" i="1"/>
  <c r="H587" i="1" l="1"/>
  <c r="E588" i="1"/>
  <c r="G588" i="1" s="1"/>
  <c r="R588" i="1"/>
  <c r="V588" i="1" s="1"/>
  <c r="Y588" i="1" s="1"/>
  <c r="Q588" i="1"/>
  <c r="F589" i="1"/>
  <c r="O589" i="1"/>
  <c r="X589" i="1"/>
  <c r="J589" i="1"/>
  <c r="A590" i="1"/>
  <c r="C590" i="1"/>
  <c r="D590" i="1" s="1"/>
  <c r="I589" i="1"/>
  <c r="P589" i="1"/>
  <c r="K587" i="1"/>
  <c r="M587" i="1" s="1"/>
  <c r="S591" i="1"/>
  <c r="T588" i="1"/>
  <c r="K588" i="1" l="1"/>
  <c r="N587" i="1"/>
  <c r="L588" i="1"/>
  <c r="L589" i="1" s="1"/>
  <c r="L590" i="1" s="1"/>
  <c r="F590" i="1"/>
  <c r="P590" i="1"/>
  <c r="X590" i="1"/>
  <c r="O590" i="1"/>
  <c r="I590" i="1"/>
  <c r="A591" i="1"/>
  <c r="J590" i="1"/>
  <c r="C591" i="1"/>
  <c r="D591" i="1" s="1"/>
  <c r="Q589" i="1"/>
  <c r="R589" i="1"/>
  <c r="V589" i="1" s="1"/>
  <c r="Y589" i="1" s="1"/>
  <c r="E589" i="1"/>
  <c r="G589" i="1" s="1"/>
  <c r="T589" i="1"/>
  <c r="H588" i="1"/>
  <c r="S592" i="1"/>
  <c r="T590" i="1" l="1"/>
  <c r="K589" i="1"/>
  <c r="M589" i="1" s="1"/>
  <c r="N589" i="1" s="1"/>
  <c r="U589" i="1" s="1"/>
  <c r="B589" i="1" s="1"/>
  <c r="H589" i="1"/>
  <c r="M588" i="1"/>
  <c r="N588" i="1" s="1"/>
  <c r="U588" i="1" s="1"/>
  <c r="B588" i="1" s="1"/>
  <c r="E590" i="1"/>
  <c r="G590" i="1" s="1"/>
  <c r="S593" i="1"/>
  <c r="F591" i="1"/>
  <c r="L591" i="1"/>
  <c r="O591" i="1"/>
  <c r="A592" i="1"/>
  <c r="C592" i="1"/>
  <c r="D592" i="1" s="1"/>
  <c r="I591" i="1"/>
  <c r="J591" i="1"/>
  <c r="P591" i="1"/>
  <c r="X591" i="1"/>
  <c r="Q590" i="1"/>
  <c r="R590" i="1"/>
  <c r="V590" i="1" s="1"/>
  <c r="Y590" i="1" s="1"/>
  <c r="U587" i="1"/>
  <c r="B587" i="1" s="1"/>
  <c r="R587" i="1"/>
  <c r="T591" i="1" l="1"/>
  <c r="V587" i="1"/>
  <c r="Y587" i="1" s="1"/>
  <c r="S594" i="1"/>
  <c r="E591" i="1"/>
  <c r="G591" i="1" s="1"/>
  <c r="Q591" i="1"/>
  <c r="R591" i="1"/>
  <c r="V591" i="1" s="1"/>
  <c r="Y591" i="1" s="1"/>
  <c r="F592" i="1"/>
  <c r="L592" i="1"/>
  <c r="O592" i="1"/>
  <c r="I592" i="1"/>
  <c r="C593" i="1"/>
  <c r="D593" i="1" s="1"/>
  <c r="X592" i="1"/>
  <c r="P592" i="1"/>
  <c r="J592" i="1"/>
  <c r="A593" i="1"/>
  <c r="K590" i="1"/>
  <c r="M590" i="1" s="1"/>
  <c r="N590" i="1" s="1"/>
  <c r="H590" i="1"/>
  <c r="T592" i="1" l="1"/>
  <c r="R592" i="1"/>
  <c r="V592" i="1" s="1"/>
  <c r="Y592" i="1" s="1"/>
  <c r="Q592" i="1"/>
  <c r="U590" i="1"/>
  <c r="B590" i="1" s="1"/>
  <c r="K591" i="1"/>
  <c r="M591" i="1" s="1"/>
  <c r="N591" i="1" s="1"/>
  <c r="F593" i="1"/>
  <c r="L593" i="1"/>
  <c r="J593" i="1"/>
  <c r="A594" i="1"/>
  <c r="C594" i="1"/>
  <c r="D594" i="1" s="1"/>
  <c r="I593" i="1"/>
  <c r="P593" i="1"/>
  <c r="O593" i="1"/>
  <c r="X593" i="1"/>
  <c r="E592" i="1"/>
  <c r="G592" i="1" s="1"/>
  <c r="H591" i="1"/>
  <c r="S595" i="1"/>
  <c r="T593" i="1" l="1"/>
  <c r="Q593" i="1"/>
  <c r="R593" i="1"/>
  <c r="V593" i="1" s="1"/>
  <c r="Y593" i="1" s="1"/>
  <c r="K592" i="1"/>
  <c r="M592" i="1" s="1"/>
  <c r="N592" i="1" s="1"/>
  <c r="E593" i="1"/>
  <c r="G593" i="1" s="1"/>
  <c r="S596" i="1"/>
  <c r="H592" i="1"/>
  <c r="F594" i="1"/>
  <c r="L594" i="1"/>
  <c r="P594" i="1"/>
  <c r="I594" i="1"/>
  <c r="O594" i="1"/>
  <c r="J594" i="1"/>
  <c r="X594" i="1"/>
  <c r="C595" i="1"/>
  <c r="D595" i="1" s="1"/>
  <c r="A595" i="1"/>
  <c r="U591" i="1"/>
  <c r="B591" i="1" s="1"/>
  <c r="H593" i="1" l="1"/>
  <c r="K593" i="1"/>
  <c r="M593" i="1" s="1"/>
  <c r="N593" i="1" s="1"/>
  <c r="U593" i="1" s="1"/>
  <c r="B593" i="1" s="1"/>
  <c r="F595" i="1"/>
  <c r="L595" i="1"/>
  <c r="A596" i="1"/>
  <c r="P595" i="1"/>
  <c r="I595" i="1"/>
  <c r="O595" i="1"/>
  <c r="J595" i="1"/>
  <c r="C596" i="1"/>
  <c r="D596" i="1" s="1"/>
  <c r="X595" i="1"/>
  <c r="E594" i="1"/>
  <c r="G594" i="1" s="1"/>
  <c r="U592" i="1"/>
  <c r="B592" i="1" s="1"/>
  <c r="T594" i="1"/>
  <c r="Q594" i="1"/>
  <c r="R594" i="1"/>
  <c r="V594" i="1" s="1"/>
  <c r="Y594" i="1" s="1"/>
  <c r="S597" i="1"/>
  <c r="H594" i="1" l="1"/>
  <c r="K594" i="1"/>
  <c r="M594" i="1" s="1"/>
  <c r="N594" i="1" s="1"/>
  <c r="Q595" i="1"/>
  <c r="R595" i="1"/>
  <c r="V595" i="1" s="1"/>
  <c r="Y595" i="1" s="1"/>
  <c r="F596" i="1"/>
  <c r="L596" i="1"/>
  <c r="I596" i="1"/>
  <c r="P596" i="1"/>
  <c r="J596" i="1"/>
  <c r="O596" i="1"/>
  <c r="X596" i="1"/>
  <c r="C597" i="1"/>
  <c r="D597" i="1" s="1"/>
  <c r="A597" i="1"/>
  <c r="S598" i="1"/>
  <c r="T595" i="1"/>
  <c r="E595" i="1"/>
  <c r="G595" i="1" s="1"/>
  <c r="T596" i="1" l="1"/>
  <c r="K595" i="1"/>
  <c r="M595" i="1" s="1"/>
  <c r="N595" i="1" s="1"/>
  <c r="U595" i="1" s="1"/>
  <c r="B595" i="1" s="1"/>
  <c r="H595" i="1"/>
  <c r="U594" i="1"/>
  <c r="B594" i="1" s="1"/>
  <c r="S599" i="1"/>
  <c r="F597" i="1"/>
  <c r="L597" i="1"/>
  <c r="X597" i="1"/>
  <c r="P597" i="1"/>
  <c r="A598" i="1"/>
  <c r="O597" i="1"/>
  <c r="I597" i="1"/>
  <c r="J597" i="1"/>
  <c r="C598" i="1"/>
  <c r="D598" i="1" s="1"/>
  <c r="E596" i="1"/>
  <c r="G596" i="1" s="1"/>
  <c r="Q596" i="1"/>
  <c r="R596" i="1"/>
  <c r="V596" i="1" s="1"/>
  <c r="Y596" i="1" s="1"/>
  <c r="K596" i="1" l="1"/>
  <c r="M596" i="1" s="1"/>
  <c r="N596" i="1" s="1"/>
  <c r="U596" i="1" s="1"/>
  <c r="B596" i="1" s="1"/>
  <c r="H596" i="1"/>
  <c r="R597" i="1"/>
  <c r="V597" i="1" s="1"/>
  <c r="Y597" i="1" s="1"/>
  <c r="Q597" i="1"/>
  <c r="T597" i="1"/>
  <c r="S600" i="1"/>
  <c r="F598" i="1"/>
  <c r="L598" i="1"/>
  <c r="J598" i="1"/>
  <c r="P598" i="1"/>
  <c r="I598" i="1"/>
  <c r="O598" i="1"/>
  <c r="X598" i="1"/>
  <c r="C599" i="1"/>
  <c r="D599" i="1" s="1"/>
  <c r="A599" i="1"/>
  <c r="E597" i="1"/>
  <c r="G597" i="1" s="1"/>
  <c r="T598" i="1" l="1"/>
  <c r="K597" i="1"/>
  <c r="M597" i="1" s="1"/>
  <c r="N597" i="1" s="1"/>
  <c r="U597" i="1" s="1"/>
  <c r="B597" i="1" s="1"/>
  <c r="H597" i="1"/>
  <c r="R598" i="1"/>
  <c r="V598" i="1" s="1"/>
  <c r="Y598" i="1" s="1"/>
  <c r="Q598" i="1"/>
  <c r="F599" i="1"/>
  <c r="L599" i="1"/>
  <c r="C600" i="1"/>
  <c r="D600" i="1" s="1"/>
  <c r="I599" i="1"/>
  <c r="P599" i="1"/>
  <c r="O599" i="1"/>
  <c r="X599" i="1"/>
  <c r="J599" i="1"/>
  <c r="A600" i="1"/>
  <c r="S601" i="1"/>
  <c r="E598" i="1"/>
  <c r="G598" i="1" s="1"/>
  <c r="H598" i="1" l="1"/>
  <c r="K598" i="1"/>
  <c r="M598" i="1" s="1"/>
  <c r="N598" i="1" s="1"/>
  <c r="U598" i="1" s="1"/>
  <c r="B598" i="1" s="1"/>
  <c r="S602" i="1"/>
  <c r="Q599" i="1"/>
  <c r="R599" i="1"/>
  <c r="V599" i="1" s="1"/>
  <c r="Y599" i="1" s="1"/>
  <c r="E599" i="1"/>
  <c r="G599" i="1" s="1"/>
  <c r="F600" i="1"/>
  <c r="L600" i="1"/>
  <c r="P600" i="1"/>
  <c r="A601" i="1"/>
  <c r="O600" i="1"/>
  <c r="I600" i="1"/>
  <c r="C601" i="1"/>
  <c r="D601" i="1" s="1"/>
  <c r="J600" i="1"/>
  <c r="X600" i="1"/>
  <c r="T599" i="1"/>
  <c r="T600" i="1" l="1"/>
  <c r="H599" i="1"/>
  <c r="E600" i="1"/>
  <c r="G600" i="1" s="1"/>
  <c r="K599" i="1"/>
  <c r="M599" i="1" s="1"/>
  <c r="N599" i="1" s="1"/>
  <c r="S603" i="1"/>
  <c r="F601" i="1"/>
  <c r="L601" i="1"/>
  <c r="J601" i="1"/>
  <c r="I601" i="1"/>
  <c r="C602" i="1"/>
  <c r="D602" i="1" s="1"/>
  <c r="P601" i="1"/>
  <c r="X601" i="1"/>
  <c r="O601" i="1"/>
  <c r="A602" i="1"/>
  <c r="Q600" i="1"/>
  <c r="R600" i="1"/>
  <c r="V600" i="1" s="1"/>
  <c r="Y600" i="1" s="1"/>
  <c r="T601" i="1" l="1"/>
  <c r="K600" i="1"/>
  <c r="M600" i="1" s="1"/>
  <c r="N600" i="1" s="1"/>
  <c r="U600" i="1" s="1"/>
  <c r="B600" i="1" s="1"/>
  <c r="H600" i="1"/>
  <c r="Q601" i="1"/>
  <c r="R601" i="1"/>
  <c r="V601" i="1" s="1"/>
  <c r="Y601" i="1" s="1"/>
  <c r="U599" i="1"/>
  <c r="B599" i="1" s="1"/>
  <c r="F602" i="1"/>
  <c r="L602" i="1"/>
  <c r="J602" i="1"/>
  <c r="P602" i="1"/>
  <c r="X602" i="1"/>
  <c r="O602" i="1"/>
  <c r="A603" i="1"/>
  <c r="C603" i="1"/>
  <c r="D603" i="1" s="1"/>
  <c r="I602" i="1"/>
  <c r="E601" i="1"/>
  <c r="G601" i="1" s="1"/>
  <c r="S604" i="1"/>
  <c r="T602" i="1" l="1"/>
  <c r="K601" i="1"/>
  <c r="M601" i="1" s="1"/>
  <c r="N601" i="1" s="1"/>
  <c r="U601" i="1" s="1"/>
  <c r="B601" i="1" s="1"/>
  <c r="H601" i="1"/>
  <c r="Q602" i="1"/>
  <c r="R602" i="1"/>
  <c r="V602" i="1" s="1"/>
  <c r="Y602" i="1" s="1"/>
  <c r="F603" i="1"/>
  <c r="L603" i="1"/>
  <c r="O603" i="1"/>
  <c r="X603" i="1"/>
  <c r="J603" i="1"/>
  <c r="A604" i="1"/>
  <c r="C604" i="1"/>
  <c r="D604" i="1" s="1"/>
  <c r="I603" i="1"/>
  <c r="P603" i="1"/>
  <c r="S605" i="1"/>
  <c r="E602" i="1"/>
  <c r="G602" i="1" s="1"/>
  <c r="T603" i="1" l="1"/>
  <c r="S606" i="1"/>
  <c r="H602" i="1"/>
  <c r="F604" i="1"/>
  <c r="L604" i="1"/>
  <c r="O604" i="1"/>
  <c r="I604" i="1"/>
  <c r="J604" i="1"/>
  <c r="X604" i="1"/>
  <c r="P604" i="1"/>
  <c r="C605" i="1"/>
  <c r="D605" i="1" s="1"/>
  <c r="A605" i="1"/>
  <c r="K602" i="1"/>
  <c r="M602" i="1" s="1"/>
  <c r="N602" i="1" s="1"/>
  <c r="Q603" i="1"/>
  <c r="R603" i="1"/>
  <c r="V603" i="1" s="1"/>
  <c r="Y603" i="1" s="1"/>
  <c r="E603" i="1"/>
  <c r="G603" i="1" s="1"/>
  <c r="K603" i="1" l="1"/>
  <c r="M603" i="1" s="1"/>
  <c r="N603" i="1" s="1"/>
  <c r="U603" i="1" s="1"/>
  <c r="B603" i="1" s="1"/>
  <c r="T604" i="1"/>
  <c r="H603" i="1"/>
  <c r="Q604" i="1"/>
  <c r="R604" i="1"/>
  <c r="V604" i="1" s="1"/>
  <c r="Y604" i="1" s="1"/>
  <c r="U602" i="1"/>
  <c r="B602" i="1" s="1"/>
  <c r="F605" i="1"/>
  <c r="L605" i="1"/>
  <c r="O605" i="1"/>
  <c r="X605" i="1"/>
  <c r="C606" i="1"/>
  <c r="D606" i="1" s="1"/>
  <c r="A606" i="1"/>
  <c r="J605" i="1"/>
  <c r="I605" i="1"/>
  <c r="P605" i="1"/>
  <c r="E604" i="1"/>
  <c r="G604" i="1" s="1"/>
  <c r="S607" i="1"/>
  <c r="T605" i="1" l="1"/>
  <c r="H604" i="1"/>
  <c r="K604" i="1"/>
  <c r="M604" i="1" s="1"/>
  <c r="N604" i="1" s="1"/>
  <c r="U604" i="1" s="1"/>
  <c r="B604" i="1" s="1"/>
  <c r="E605" i="1"/>
  <c r="G605" i="1" s="1"/>
  <c r="S608" i="1"/>
  <c r="R605" i="1"/>
  <c r="V605" i="1" s="1"/>
  <c r="Y605" i="1" s="1"/>
  <c r="Q605" i="1"/>
  <c r="F606" i="1"/>
  <c r="L606" i="1"/>
  <c r="P606" i="1"/>
  <c r="X606" i="1"/>
  <c r="O606" i="1"/>
  <c r="A607" i="1"/>
  <c r="C607" i="1"/>
  <c r="D607" i="1" s="1"/>
  <c r="I606" i="1"/>
  <c r="J606" i="1"/>
  <c r="H605" i="1" l="1"/>
  <c r="K605" i="1"/>
  <c r="M605" i="1" s="1"/>
  <c r="N605" i="1" s="1"/>
  <c r="U605" i="1" s="1"/>
  <c r="B605" i="1" s="1"/>
  <c r="E606" i="1"/>
  <c r="G606" i="1" s="1"/>
  <c r="F607" i="1"/>
  <c r="L607" i="1"/>
  <c r="J607" i="1"/>
  <c r="C608" i="1"/>
  <c r="D608" i="1" s="1"/>
  <c r="I607" i="1"/>
  <c r="P607" i="1"/>
  <c r="X607" i="1"/>
  <c r="O607" i="1"/>
  <c r="A608" i="1"/>
  <c r="S609" i="1"/>
  <c r="T606" i="1"/>
  <c r="R606" i="1"/>
  <c r="V606" i="1" s="1"/>
  <c r="Y606" i="1" s="1"/>
  <c r="Q606" i="1"/>
  <c r="H606" i="1" l="1"/>
  <c r="Q607" i="1"/>
  <c r="R607" i="1"/>
  <c r="V607" i="1" s="1"/>
  <c r="Y607" i="1" s="1"/>
  <c r="S610" i="1"/>
  <c r="T607" i="1"/>
  <c r="E607" i="1"/>
  <c r="G607" i="1" s="1"/>
  <c r="F608" i="1"/>
  <c r="L608" i="1"/>
  <c r="C609" i="1"/>
  <c r="D609" i="1" s="1"/>
  <c r="I608" i="1"/>
  <c r="P608" i="1"/>
  <c r="O608" i="1"/>
  <c r="X608" i="1"/>
  <c r="J608" i="1"/>
  <c r="A609" i="1"/>
  <c r="K606" i="1"/>
  <c r="M606" i="1" s="1"/>
  <c r="N606" i="1" s="1"/>
  <c r="H607" i="1" l="1"/>
  <c r="T608" i="1"/>
  <c r="K607" i="1"/>
  <c r="M607" i="1" s="1"/>
  <c r="N607" i="1" s="1"/>
  <c r="S611" i="1"/>
  <c r="U606" i="1"/>
  <c r="B606" i="1" s="1"/>
  <c r="F609" i="1"/>
  <c r="L609" i="1"/>
  <c r="O609" i="1"/>
  <c r="X609" i="1"/>
  <c r="J609" i="1"/>
  <c r="A610" i="1"/>
  <c r="C610" i="1"/>
  <c r="D610" i="1" s="1"/>
  <c r="I609" i="1"/>
  <c r="P609" i="1"/>
  <c r="Q608" i="1"/>
  <c r="R608" i="1"/>
  <c r="V608" i="1" s="1"/>
  <c r="Y608" i="1" s="1"/>
  <c r="E608" i="1"/>
  <c r="G608" i="1" s="1"/>
  <c r="T609" i="1" l="1"/>
  <c r="K608" i="1"/>
  <c r="M608" i="1" s="1"/>
  <c r="N608" i="1" s="1"/>
  <c r="U608" i="1" s="1"/>
  <c r="B608" i="1" s="1"/>
  <c r="F610" i="1"/>
  <c r="L610" i="1"/>
  <c r="J610" i="1"/>
  <c r="C611" i="1"/>
  <c r="D611" i="1" s="1"/>
  <c r="X610" i="1"/>
  <c r="P610" i="1"/>
  <c r="A611" i="1"/>
  <c r="O610" i="1"/>
  <c r="I610" i="1"/>
  <c r="H608" i="1"/>
  <c r="Q609" i="1"/>
  <c r="R609" i="1"/>
  <c r="V609" i="1" s="1"/>
  <c r="Y609" i="1" s="1"/>
  <c r="E609" i="1"/>
  <c r="G609" i="1" s="1"/>
  <c r="S612" i="1"/>
  <c r="U607" i="1"/>
  <c r="B607" i="1" s="1"/>
  <c r="T610" i="1" l="1"/>
  <c r="H609" i="1"/>
  <c r="K609" i="1"/>
  <c r="M609" i="1" s="1"/>
  <c r="N609" i="1" s="1"/>
  <c r="U609" i="1" s="1"/>
  <c r="B609" i="1" s="1"/>
  <c r="F611" i="1"/>
  <c r="L611" i="1"/>
  <c r="P611" i="1"/>
  <c r="J611" i="1"/>
  <c r="I611" i="1"/>
  <c r="O611" i="1"/>
  <c r="C612" i="1"/>
  <c r="D612" i="1" s="1"/>
  <c r="X611" i="1"/>
  <c r="A612" i="1"/>
  <c r="S613" i="1"/>
  <c r="Q610" i="1"/>
  <c r="R610" i="1"/>
  <c r="V610" i="1" s="1"/>
  <c r="Y610" i="1" s="1"/>
  <c r="E610" i="1"/>
  <c r="G610" i="1" s="1"/>
  <c r="T611" i="1" l="1"/>
  <c r="H610" i="1"/>
  <c r="K610" i="1"/>
  <c r="M610" i="1" s="1"/>
  <c r="N610" i="1" s="1"/>
  <c r="U610" i="1" s="1"/>
  <c r="B610" i="1" s="1"/>
  <c r="Q611" i="1"/>
  <c r="R611" i="1"/>
  <c r="V611" i="1" s="1"/>
  <c r="Y611" i="1" s="1"/>
  <c r="S614" i="1"/>
  <c r="F612" i="1"/>
  <c r="L612" i="1"/>
  <c r="J612" i="1"/>
  <c r="X612" i="1"/>
  <c r="P612" i="1"/>
  <c r="C613" i="1"/>
  <c r="D613" i="1" s="1"/>
  <c r="A613" i="1"/>
  <c r="O612" i="1"/>
  <c r="I612" i="1"/>
  <c r="E611" i="1"/>
  <c r="G611" i="1" s="1"/>
  <c r="T612" i="1" l="1"/>
  <c r="K611" i="1"/>
  <c r="M611" i="1" s="1"/>
  <c r="N611" i="1" s="1"/>
  <c r="U611" i="1" s="1"/>
  <c r="B611" i="1" s="1"/>
  <c r="H611" i="1"/>
  <c r="Q612" i="1"/>
  <c r="R612" i="1"/>
  <c r="V612" i="1" s="1"/>
  <c r="Y612" i="1" s="1"/>
  <c r="E612" i="1"/>
  <c r="G612" i="1" s="1"/>
  <c r="S615" i="1"/>
  <c r="F613" i="1"/>
  <c r="L613" i="1"/>
  <c r="P613" i="1"/>
  <c r="X613" i="1"/>
  <c r="J613" i="1"/>
  <c r="O613" i="1"/>
  <c r="A614" i="1"/>
  <c r="C614" i="1"/>
  <c r="D614" i="1" s="1"/>
  <c r="I613" i="1"/>
  <c r="T613" i="1" l="1"/>
  <c r="K612" i="1"/>
  <c r="M612" i="1" s="1"/>
  <c r="N612" i="1" s="1"/>
  <c r="U612" i="1" s="1"/>
  <c r="B612" i="1" s="1"/>
  <c r="F614" i="1"/>
  <c r="L614" i="1"/>
  <c r="P614" i="1"/>
  <c r="X614" i="1"/>
  <c r="O614" i="1"/>
  <c r="A615" i="1"/>
  <c r="J614" i="1"/>
  <c r="I614" i="1"/>
  <c r="C615" i="1"/>
  <c r="D615" i="1" s="1"/>
  <c r="Q613" i="1"/>
  <c r="R613" i="1"/>
  <c r="V613" i="1" s="1"/>
  <c r="Y613" i="1" s="1"/>
  <c r="E613" i="1"/>
  <c r="G613" i="1" s="1"/>
  <c r="S616" i="1"/>
  <c r="H612" i="1"/>
  <c r="T614" i="1" l="1"/>
  <c r="K613" i="1"/>
  <c r="M613" i="1" s="1"/>
  <c r="N613" i="1" s="1"/>
  <c r="U613" i="1" s="1"/>
  <c r="B613" i="1" s="1"/>
  <c r="H613" i="1"/>
  <c r="R614" i="1"/>
  <c r="V614" i="1" s="1"/>
  <c r="Y614" i="1" s="1"/>
  <c r="Q614" i="1"/>
  <c r="F615" i="1"/>
  <c r="L615" i="1"/>
  <c r="P615" i="1"/>
  <c r="A616" i="1"/>
  <c r="O615" i="1"/>
  <c r="I615" i="1"/>
  <c r="C616" i="1"/>
  <c r="D616" i="1" s="1"/>
  <c r="J615" i="1"/>
  <c r="X615" i="1"/>
  <c r="S617" i="1"/>
  <c r="E614" i="1"/>
  <c r="G614" i="1" s="1"/>
  <c r="F616" i="1" l="1"/>
  <c r="L616" i="1"/>
  <c r="C617" i="1"/>
  <c r="D617" i="1" s="1"/>
  <c r="A617" i="1"/>
  <c r="P616" i="1"/>
  <c r="I616" i="1"/>
  <c r="O616" i="1"/>
  <c r="J616" i="1"/>
  <c r="X616" i="1"/>
  <c r="Q615" i="1"/>
  <c r="R615" i="1"/>
  <c r="V615" i="1" s="1"/>
  <c r="Y615" i="1" s="1"/>
  <c r="K614" i="1"/>
  <c r="M614" i="1" s="1"/>
  <c r="N614" i="1" s="1"/>
  <c r="H614" i="1"/>
  <c r="S618" i="1"/>
  <c r="T615" i="1"/>
  <c r="E615" i="1"/>
  <c r="G615" i="1" s="1"/>
  <c r="K615" i="1" l="1"/>
  <c r="M615" i="1" s="1"/>
  <c r="N615" i="1" s="1"/>
  <c r="U615" i="1" s="1"/>
  <c r="B615" i="1" s="1"/>
  <c r="H615" i="1"/>
  <c r="S619" i="1"/>
  <c r="F617" i="1"/>
  <c r="L617" i="1"/>
  <c r="C618" i="1"/>
  <c r="D618" i="1" s="1"/>
  <c r="X617" i="1"/>
  <c r="J617" i="1"/>
  <c r="A618" i="1"/>
  <c r="P617" i="1"/>
  <c r="I617" i="1"/>
  <c r="O617" i="1"/>
  <c r="T616" i="1"/>
  <c r="U614" i="1"/>
  <c r="B614" i="1" s="1"/>
  <c r="Q616" i="1"/>
  <c r="R616" i="1"/>
  <c r="V616" i="1" s="1"/>
  <c r="Y616" i="1" s="1"/>
  <c r="E616" i="1"/>
  <c r="G616" i="1" s="1"/>
  <c r="F618" i="1" l="1"/>
  <c r="C619" i="1"/>
  <c r="D619" i="1" s="1"/>
  <c r="X618" i="1"/>
  <c r="P618" i="1"/>
  <c r="A619" i="1"/>
  <c r="J618" i="1"/>
  <c r="I618" i="1"/>
  <c r="O618" i="1"/>
  <c r="E617" i="1"/>
  <c r="G617" i="1" s="1"/>
  <c r="H616" i="1"/>
  <c r="T617" i="1"/>
  <c r="K616" i="1"/>
  <c r="M616" i="1" s="1"/>
  <c r="N616" i="1" s="1"/>
  <c r="Q617" i="1"/>
  <c r="R617" i="1"/>
  <c r="V617" i="1" s="1"/>
  <c r="Y617" i="1" s="1"/>
  <c r="S620" i="1"/>
  <c r="T618" i="1" l="1"/>
  <c r="H617" i="1"/>
  <c r="K617" i="1"/>
  <c r="M617" i="1" s="1"/>
  <c r="N617" i="1" s="1"/>
  <c r="U617" i="1" s="1"/>
  <c r="B617" i="1" s="1"/>
  <c r="S621" i="1"/>
  <c r="F619" i="1"/>
  <c r="P619" i="1"/>
  <c r="A620" i="1"/>
  <c r="O619" i="1"/>
  <c r="I619" i="1"/>
  <c r="J619" i="1"/>
  <c r="C620" i="1"/>
  <c r="D620" i="1" s="1"/>
  <c r="X619" i="1"/>
  <c r="U616" i="1"/>
  <c r="B616" i="1" s="1"/>
  <c r="Q618" i="1"/>
  <c r="R618" i="1"/>
  <c r="V618" i="1" s="1"/>
  <c r="Y618" i="1" s="1"/>
  <c r="E618" i="1"/>
  <c r="G618" i="1" s="1"/>
  <c r="L618" i="1" l="1"/>
  <c r="L619" i="1" s="1"/>
  <c r="L620" i="1" s="1"/>
  <c r="Q619" i="1"/>
  <c r="R619" i="1"/>
  <c r="V619" i="1" s="1"/>
  <c r="Y619" i="1" s="1"/>
  <c r="T619" i="1"/>
  <c r="H618" i="1"/>
  <c r="E619" i="1"/>
  <c r="G619" i="1" s="1"/>
  <c r="K618" i="1"/>
  <c r="F620" i="1"/>
  <c r="O620" i="1"/>
  <c r="X620" i="1"/>
  <c r="C621" i="1"/>
  <c r="D621" i="1" s="1"/>
  <c r="A621" i="1"/>
  <c r="J620" i="1"/>
  <c r="I620" i="1"/>
  <c r="P620" i="1"/>
  <c r="S622" i="1"/>
  <c r="M618" i="1" l="1"/>
  <c r="N618" i="1" s="1"/>
  <c r="U618" i="1" s="1"/>
  <c r="B618" i="1" s="1"/>
  <c r="K619" i="1"/>
  <c r="M619" i="1" s="1"/>
  <c r="N619" i="1" s="1"/>
  <c r="U619" i="1" s="1"/>
  <c r="B619" i="1" s="1"/>
  <c r="H619" i="1"/>
  <c r="S623" i="1"/>
  <c r="F621" i="1"/>
  <c r="L621" i="1"/>
  <c r="O621" i="1"/>
  <c r="C622" i="1"/>
  <c r="D622" i="1" s="1"/>
  <c r="X621" i="1"/>
  <c r="A622" i="1"/>
  <c r="P621" i="1"/>
  <c r="J621" i="1"/>
  <c r="I621" i="1"/>
  <c r="Q620" i="1"/>
  <c r="R620" i="1"/>
  <c r="V620" i="1" s="1"/>
  <c r="Y620" i="1" s="1"/>
  <c r="E620" i="1"/>
  <c r="G620" i="1" s="1"/>
  <c r="T620" i="1"/>
  <c r="H620" i="1" l="1"/>
  <c r="F622" i="1"/>
  <c r="L622" i="1"/>
  <c r="C623" i="1"/>
  <c r="D623" i="1" s="1"/>
  <c r="X622" i="1"/>
  <c r="P622" i="1"/>
  <c r="A623" i="1"/>
  <c r="O622" i="1"/>
  <c r="I622" i="1"/>
  <c r="J622" i="1"/>
  <c r="Q621" i="1"/>
  <c r="R621" i="1"/>
  <c r="V621" i="1" s="1"/>
  <c r="Y621" i="1" s="1"/>
  <c r="K620" i="1"/>
  <c r="M620" i="1" s="1"/>
  <c r="N620" i="1" s="1"/>
  <c r="T621" i="1"/>
  <c r="E621" i="1"/>
  <c r="G621" i="1" s="1"/>
  <c r="S624" i="1"/>
  <c r="K621" i="1" l="1"/>
  <c r="M621" i="1" s="1"/>
  <c r="N621" i="1" s="1"/>
  <c r="U621" i="1" s="1"/>
  <c r="B621" i="1" s="1"/>
  <c r="F623" i="1"/>
  <c r="L623" i="1"/>
  <c r="P623" i="1"/>
  <c r="X623" i="1"/>
  <c r="O623" i="1"/>
  <c r="A624" i="1"/>
  <c r="J623" i="1"/>
  <c r="I623" i="1"/>
  <c r="C624" i="1"/>
  <c r="D624" i="1" s="1"/>
  <c r="S625" i="1"/>
  <c r="Q622" i="1"/>
  <c r="R622" i="1"/>
  <c r="V622" i="1" s="1"/>
  <c r="Y622" i="1" s="1"/>
  <c r="E622" i="1"/>
  <c r="G622" i="1" s="1"/>
  <c r="H621" i="1"/>
  <c r="U620" i="1"/>
  <c r="B620" i="1" s="1"/>
  <c r="T622" i="1"/>
  <c r="T623" i="1" l="1"/>
  <c r="K622" i="1"/>
  <c r="M622" i="1" s="1"/>
  <c r="N622" i="1" s="1"/>
  <c r="U622" i="1" s="1"/>
  <c r="B622" i="1" s="1"/>
  <c r="H622" i="1"/>
  <c r="F624" i="1"/>
  <c r="L624" i="1"/>
  <c r="O624" i="1"/>
  <c r="A625" i="1"/>
  <c r="J624" i="1"/>
  <c r="I624" i="1"/>
  <c r="C625" i="1"/>
  <c r="D625" i="1" s="1"/>
  <c r="P624" i="1"/>
  <c r="X624" i="1"/>
  <c r="E623" i="1"/>
  <c r="G623" i="1" s="1"/>
  <c r="S626" i="1"/>
  <c r="Q623" i="1"/>
  <c r="R623" i="1"/>
  <c r="V623" i="1" s="1"/>
  <c r="Y623" i="1" s="1"/>
  <c r="T624" i="1" l="1"/>
  <c r="K623" i="1"/>
  <c r="M623" i="1" s="1"/>
  <c r="N623" i="1" s="1"/>
  <c r="U623" i="1" s="1"/>
  <c r="B623" i="1" s="1"/>
  <c r="F625" i="1"/>
  <c r="L625" i="1"/>
  <c r="O625" i="1"/>
  <c r="X625" i="1"/>
  <c r="C626" i="1"/>
  <c r="D626" i="1" s="1"/>
  <c r="A626" i="1"/>
  <c r="J625" i="1"/>
  <c r="I625" i="1"/>
  <c r="P625" i="1"/>
  <c r="S627" i="1"/>
  <c r="Q624" i="1"/>
  <c r="R624" i="1"/>
  <c r="V624" i="1" s="1"/>
  <c r="Y624" i="1" s="1"/>
  <c r="H623" i="1"/>
  <c r="E624" i="1"/>
  <c r="G624" i="1" s="1"/>
  <c r="T625" i="1" l="1"/>
  <c r="K624" i="1"/>
  <c r="M624" i="1" s="1"/>
  <c r="N624" i="1" s="1"/>
  <c r="U624" i="1" s="1"/>
  <c r="B624" i="1" s="1"/>
  <c r="H624" i="1"/>
  <c r="S628" i="1"/>
  <c r="Q625" i="1"/>
  <c r="R625" i="1"/>
  <c r="V625" i="1" s="1"/>
  <c r="Y625" i="1" s="1"/>
  <c r="E625" i="1"/>
  <c r="G625" i="1" s="1"/>
  <c r="F626" i="1"/>
  <c r="L626" i="1"/>
  <c r="J626" i="1"/>
  <c r="A627" i="1"/>
  <c r="P626" i="1"/>
  <c r="I626" i="1"/>
  <c r="O626" i="1"/>
  <c r="C627" i="1"/>
  <c r="D627" i="1" s="1"/>
  <c r="X626" i="1"/>
  <c r="T626" i="1" l="1"/>
  <c r="K625" i="1"/>
  <c r="M625" i="1" s="1"/>
  <c r="N625" i="1" s="1"/>
  <c r="U625" i="1" s="1"/>
  <c r="B625" i="1" s="1"/>
  <c r="H625" i="1"/>
  <c r="R626" i="1"/>
  <c r="V626" i="1" s="1"/>
  <c r="Y626" i="1" s="1"/>
  <c r="Q626" i="1"/>
  <c r="E626" i="1"/>
  <c r="G626" i="1" s="1"/>
  <c r="F627" i="1"/>
  <c r="L627" i="1"/>
  <c r="O627" i="1"/>
  <c r="I627" i="1"/>
  <c r="C628" i="1"/>
  <c r="D628" i="1" s="1"/>
  <c r="J627" i="1"/>
  <c r="X627" i="1"/>
  <c r="P627" i="1"/>
  <c r="A628" i="1"/>
  <c r="S629" i="1"/>
  <c r="T627" i="1" l="1"/>
  <c r="K626" i="1"/>
  <c r="M626" i="1" s="1"/>
  <c r="N626" i="1" s="1"/>
  <c r="U626" i="1" s="1"/>
  <c r="B626" i="1" s="1"/>
  <c r="R627" i="1"/>
  <c r="V627" i="1" s="1"/>
  <c r="Y627" i="1" s="1"/>
  <c r="Q627" i="1"/>
  <c r="S630" i="1"/>
  <c r="F628" i="1"/>
  <c r="L628" i="1"/>
  <c r="O628" i="1"/>
  <c r="J628" i="1"/>
  <c r="X628" i="1"/>
  <c r="C629" i="1"/>
  <c r="D629" i="1" s="1"/>
  <c r="A629" i="1"/>
  <c r="P628" i="1"/>
  <c r="I628" i="1"/>
  <c r="E627" i="1"/>
  <c r="G627" i="1" s="1"/>
  <c r="H626" i="1"/>
  <c r="T628" i="1" l="1"/>
  <c r="K627" i="1"/>
  <c r="M627" i="1" s="1"/>
  <c r="N627" i="1" s="1"/>
  <c r="U627" i="1" s="1"/>
  <c r="B627" i="1" s="1"/>
  <c r="H627" i="1"/>
  <c r="E628" i="1"/>
  <c r="G628" i="1" s="1"/>
  <c r="S631" i="1"/>
  <c r="Q628" i="1"/>
  <c r="R628" i="1"/>
  <c r="V628" i="1" s="1"/>
  <c r="Y628" i="1" s="1"/>
  <c r="F629" i="1"/>
  <c r="L629" i="1"/>
  <c r="P629" i="1"/>
  <c r="X629" i="1"/>
  <c r="O629" i="1"/>
  <c r="A630" i="1"/>
  <c r="C630" i="1"/>
  <c r="D630" i="1" s="1"/>
  <c r="I629" i="1"/>
  <c r="J629" i="1"/>
  <c r="H628" i="1" l="1"/>
  <c r="K628" i="1"/>
  <c r="M628" i="1" s="1"/>
  <c r="N628" i="1" s="1"/>
  <c r="E629" i="1"/>
  <c r="G629" i="1" s="1"/>
  <c r="F630" i="1"/>
  <c r="L630" i="1"/>
  <c r="J630" i="1"/>
  <c r="C631" i="1"/>
  <c r="D631" i="1" s="1"/>
  <c r="X630" i="1"/>
  <c r="A631" i="1"/>
  <c r="P630" i="1"/>
  <c r="O630" i="1"/>
  <c r="I630" i="1"/>
  <c r="S632" i="1"/>
  <c r="T629" i="1"/>
  <c r="Q629" i="1"/>
  <c r="R629" i="1"/>
  <c r="V629" i="1" s="1"/>
  <c r="Y629" i="1" s="1"/>
  <c r="T630" i="1" l="1"/>
  <c r="U628" i="1"/>
  <c r="B628" i="1" s="1"/>
  <c r="K629" i="1"/>
  <c r="M629" i="1" s="1"/>
  <c r="N629" i="1" s="1"/>
  <c r="U629" i="1" s="1"/>
  <c r="B629" i="1" s="1"/>
  <c r="H629" i="1"/>
  <c r="E630" i="1"/>
  <c r="G630" i="1" s="1"/>
  <c r="S633" i="1"/>
  <c r="Q630" i="1"/>
  <c r="R630" i="1"/>
  <c r="V630" i="1" s="1"/>
  <c r="Y630" i="1" s="1"/>
  <c r="F631" i="1"/>
  <c r="L631" i="1"/>
  <c r="P631" i="1"/>
  <c r="X631" i="1"/>
  <c r="C632" i="1"/>
  <c r="D632" i="1" s="1"/>
  <c r="O631" i="1"/>
  <c r="A632" i="1"/>
  <c r="J631" i="1"/>
  <c r="I631" i="1"/>
  <c r="H630" i="1" l="1"/>
  <c r="T631" i="1"/>
  <c r="E631" i="1"/>
  <c r="G631" i="1" s="1"/>
  <c r="K630" i="1"/>
  <c r="M630" i="1" s="1"/>
  <c r="N630" i="1" s="1"/>
  <c r="S634" i="1"/>
  <c r="F632" i="1"/>
  <c r="L632" i="1"/>
  <c r="P632" i="1"/>
  <c r="A633" i="1"/>
  <c r="O632" i="1"/>
  <c r="I632" i="1"/>
  <c r="C633" i="1"/>
  <c r="D633" i="1" s="1"/>
  <c r="J632" i="1"/>
  <c r="X632" i="1"/>
  <c r="R631" i="1"/>
  <c r="V631" i="1" s="1"/>
  <c r="Y631" i="1" s="1"/>
  <c r="Q631" i="1"/>
  <c r="H631" i="1" l="1"/>
  <c r="S635" i="1"/>
  <c r="F633" i="1"/>
  <c r="L633" i="1"/>
  <c r="P633" i="1"/>
  <c r="A634" i="1"/>
  <c r="O633" i="1"/>
  <c r="I633" i="1"/>
  <c r="C634" i="1"/>
  <c r="D634" i="1" s="1"/>
  <c r="J633" i="1"/>
  <c r="X633" i="1"/>
  <c r="T632" i="1"/>
  <c r="U630" i="1"/>
  <c r="B630" i="1" s="1"/>
  <c r="R632" i="1"/>
  <c r="V632" i="1" s="1"/>
  <c r="Y632" i="1" s="1"/>
  <c r="Q632" i="1"/>
  <c r="E632" i="1"/>
  <c r="G632" i="1" s="1"/>
  <c r="K631" i="1"/>
  <c r="M631" i="1" s="1"/>
  <c r="N631" i="1" s="1"/>
  <c r="H632" i="1" l="1"/>
  <c r="E633" i="1"/>
  <c r="G633" i="1" s="1"/>
  <c r="K632" i="1"/>
  <c r="M632" i="1" s="1"/>
  <c r="N632" i="1" s="1"/>
  <c r="F634" i="1"/>
  <c r="L634" i="1"/>
  <c r="J634" i="1"/>
  <c r="O634" i="1"/>
  <c r="C635" i="1"/>
  <c r="D635" i="1" s="1"/>
  <c r="I634" i="1"/>
  <c r="X634" i="1"/>
  <c r="P634" i="1"/>
  <c r="A635" i="1"/>
  <c r="Q633" i="1"/>
  <c r="R633" i="1"/>
  <c r="V633" i="1" s="1"/>
  <c r="Y633" i="1" s="1"/>
  <c r="S636" i="1"/>
  <c r="U631" i="1"/>
  <c r="B631" i="1" s="1"/>
  <c r="T633" i="1"/>
  <c r="H633" i="1" l="1"/>
  <c r="K633" i="1"/>
  <c r="M633" i="1" s="1"/>
  <c r="N633" i="1" s="1"/>
  <c r="U633" i="1" s="1"/>
  <c r="B633" i="1" s="1"/>
  <c r="Q634" i="1"/>
  <c r="R634" i="1"/>
  <c r="V634" i="1" s="1"/>
  <c r="Y634" i="1" s="1"/>
  <c r="S637" i="1"/>
  <c r="T634" i="1"/>
  <c r="U632" i="1"/>
  <c r="B632" i="1" s="1"/>
  <c r="F635" i="1"/>
  <c r="L635" i="1"/>
  <c r="J635" i="1"/>
  <c r="O635" i="1"/>
  <c r="C636" i="1"/>
  <c r="D636" i="1" s="1"/>
  <c r="X635" i="1"/>
  <c r="A636" i="1"/>
  <c r="P635" i="1"/>
  <c r="I635" i="1"/>
  <c r="E634" i="1"/>
  <c r="G634" i="1" s="1"/>
  <c r="F636" i="1" l="1"/>
  <c r="L636" i="1"/>
  <c r="O636" i="1"/>
  <c r="X636" i="1"/>
  <c r="C637" i="1"/>
  <c r="D637" i="1" s="1"/>
  <c r="A637" i="1"/>
  <c r="I636" i="1"/>
  <c r="P636" i="1"/>
  <c r="J636" i="1"/>
  <c r="H634" i="1"/>
  <c r="E635" i="1"/>
  <c r="G635" i="1" s="1"/>
  <c r="S638" i="1"/>
  <c r="T635" i="1"/>
  <c r="K634" i="1"/>
  <c r="M634" i="1" s="1"/>
  <c r="N634" i="1" s="1"/>
  <c r="Q635" i="1"/>
  <c r="R635" i="1"/>
  <c r="V635" i="1" s="1"/>
  <c r="Y635" i="1" s="1"/>
  <c r="T636" i="1" l="1"/>
  <c r="S639" i="1"/>
  <c r="Q636" i="1"/>
  <c r="R636" i="1"/>
  <c r="V636" i="1" s="1"/>
  <c r="Y636" i="1" s="1"/>
  <c r="U634" i="1"/>
  <c r="B634" i="1" s="1"/>
  <c r="K635" i="1"/>
  <c r="M635" i="1" s="1"/>
  <c r="N635" i="1" s="1"/>
  <c r="F637" i="1"/>
  <c r="L637" i="1"/>
  <c r="P637" i="1"/>
  <c r="J637" i="1"/>
  <c r="O637" i="1"/>
  <c r="X637" i="1"/>
  <c r="C638" i="1"/>
  <c r="D638" i="1" s="1"/>
  <c r="A638" i="1"/>
  <c r="I637" i="1"/>
  <c r="H635" i="1"/>
  <c r="E636" i="1"/>
  <c r="G636" i="1" s="1"/>
  <c r="K636" i="1" l="1"/>
  <c r="M636" i="1" s="1"/>
  <c r="N636" i="1" s="1"/>
  <c r="T637" i="1"/>
  <c r="E637" i="1"/>
  <c r="G637" i="1" s="1"/>
  <c r="F638" i="1"/>
  <c r="L638" i="1"/>
  <c r="O638" i="1"/>
  <c r="I638" i="1"/>
  <c r="J638" i="1"/>
  <c r="C639" i="1"/>
  <c r="D639" i="1" s="1"/>
  <c r="X638" i="1"/>
  <c r="P638" i="1"/>
  <c r="A639" i="1"/>
  <c r="U635" i="1"/>
  <c r="B635" i="1" s="1"/>
  <c r="Q637" i="1"/>
  <c r="R637" i="1"/>
  <c r="V637" i="1" s="1"/>
  <c r="Y637" i="1" s="1"/>
  <c r="H636" i="1"/>
  <c r="S640" i="1"/>
  <c r="H637" i="1" l="1"/>
  <c r="F639" i="1"/>
  <c r="L639" i="1"/>
  <c r="C640" i="1"/>
  <c r="D640" i="1" s="1"/>
  <c r="X639" i="1"/>
  <c r="J639" i="1"/>
  <c r="P639" i="1"/>
  <c r="A640" i="1"/>
  <c r="O639" i="1"/>
  <c r="I639" i="1"/>
  <c r="E638" i="1"/>
  <c r="G638" i="1" s="1"/>
  <c r="S641" i="1"/>
  <c r="Q638" i="1"/>
  <c r="R638" i="1"/>
  <c r="V638" i="1" s="1"/>
  <c r="Y638" i="1" s="1"/>
  <c r="T638" i="1"/>
  <c r="K637" i="1"/>
  <c r="M637" i="1" s="1"/>
  <c r="N637" i="1" s="1"/>
  <c r="U636" i="1"/>
  <c r="B636" i="1" s="1"/>
  <c r="T639" i="1" l="1"/>
  <c r="U637" i="1"/>
  <c r="B637" i="1" s="1"/>
  <c r="Q639" i="1"/>
  <c r="R639" i="1"/>
  <c r="V639" i="1" s="1"/>
  <c r="Y639" i="1" s="1"/>
  <c r="E639" i="1"/>
  <c r="G639" i="1" s="1"/>
  <c r="S642" i="1"/>
  <c r="K638" i="1"/>
  <c r="M638" i="1" s="1"/>
  <c r="N638" i="1" s="1"/>
  <c r="H638" i="1"/>
  <c r="F640" i="1"/>
  <c r="L640" i="1"/>
  <c r="O640" i="1"/>
  <c r="X640" i="1"/>
  <c r="J640" i="1"/>
  <c r="A641" i="1"/>
  <c r="C641" i="1"/>
  <c r="D641" i="1" s="1"/>
  <c r="I640" i="1"/>
  <c r="P640" i="1"/>
  <c r="T640" i="1" l="1"/>
  <c r="K639" i="1"/>
  <c r="M639" i="1" s="1"/>
  <c r="N639" i="1" s="1"/>
  <c r="U639" i="1" s="1"/>
  <c r="B639" i="1" s="1"/>
  <c r="R640" i="1"/>
  <c r="V640" i="1" s="1"/>
  <c r="Y640" i="1" s="1"/>
  <c r="Q640" i="1"/>
  <c r="E640" i="1"/>
  <c r="G640" i="1" s="1"/>
  <c r="U638" i="1"/>
  <c r="B638" i="1" s="1"/>
  <c r="H639" i="1"/>
  <c r="F641" i="1"/>
  <c r="L641" i="1"/>
  <c r="P641" i="1"/>
  <c r="J641" i="1"/>
  <c r="I641" i="1"/>
  <c r="O641" i="1"/>
  <c r="C642" i="1"/>
  <c r="D642" i="1" s="1"/>
  <c r="X641" i="1"/>
  <c r="A642" i="1"/>
  <c r="S643" i="1"/>
  <c r="T641" i="1" l="1"/>
  <c r="E641" i="1"/>
  <c r="G641" i="1" s="1"/>
  <c r="H640" i="1"/>
  <c r="F642" i="1"/>
  <c r="L642" i="1"/>
  <c r="O642" i="1"/>
  <c r="X642" i="1"/>
  <c r="J642" i="1"/>
  <c r="A643" i="1"/>
  <c r="C643" i="1"/>
  <c r="D643" i="1" s="1"/>
  <c r="I642" i="1"/>
  <c r="P642" i="1"/>
  <c r="R641" i="1"/>
  <c r="V641" i="1" s="1"/>
  <c r="Y641" i="1" s="1"/>
  <c r="Q641" i="1"/>
  <c r="S644" i="1"/>
  <c r="K640" i="1"/>
  <c r="M640" i="1" s="1"/>
  <c r="N640" i="1" s="1"/>
  <c r="K641" i="1" l="1"/>
  <c r="M641" i="1" s="1"/>
  <c r="N641" i="1" s="1"/>
  <c r="U641" i="1" s="1"/>
  <c r="B641" i="1" s="1"/>
  <c r="H641" i="1"/>
  <c r="E642" i="1"/>
  <c r="G642" i="1" s="1"/>
  <c r="S645" i="1"/>
  <c r="R642" i="1"/>
  <c r="V642" i="1" s="1"/>
  <c r="Y642" i="1" s="1"/>
  <c r="Q642" i="1"/>
  <c r="T642" i="1"/>
  <c r="U640" i="1"/>
  <c r="B640" i="1" s="1"/>
  <c r="F643" i="1"/>
  <c r="L643" i="1"/>
  <c r="C644" i="1"/>
  <c r="D644" i="1" s="1"/>
  <c r="J643" i="1"/>
  <c r="X643" i="1"/>
  <c r="P643" i="1"/>
  <c r="A644" i="1"/>
  <c r="O643" i="1"/>
  <c r="I643" i="1"/>
  <c r="T643" i="1" l="1"/>
  <c r="H642" i="1"/>
  <c r="F644" i="1"/>
  <c r="L644" i="1"/>
  <c r="P644" i="1"/>
  <c r="X644" i="1"/>
  <c r="O644" i="1"/>
  <c r="A645" i="1"/>
  <c r="J644" i="1"/>
  <c r="C645" i="1"/>
  <c r="D645" i="1" s="1"/>
  <c r="I644" i="1"/>
  <c r="Q643" i="1"/>
  <c r="R643" i="1"/>
  <c r="V643" i="1" s="1"/>
  <c r="Y643" i="1" s="1"/>
  <c r="S646" i="1"/>
  <c r="E643" i="1"/>
  <c r="G643" i="1" s="1"/>
  <c r="K642" i="1"/>
  <c r="M642" i="1" s="1"/>
  <c r="N642" i="1" s="1"/>
  <c r="Q644" i="1" l="1"/>
  <c r="R644" i="1"/>
  <c r="V644" i="1" s="1"/>
  <c r="Y644" i="1" s="1"/>
  <c r="F645" i="1"/>
  <c r="L645" i="1"/>
  <c r="O645" i="1"/>
  <c r="A646" i="1"/>
  <c r="C646" i="1"/>
  <c r="D646" i="1" s="1"/>
  <c r="J645" i="1"/>
  <c r="I645" i="1"/>
  <c r="P645" i="1"/>
  <c r="X645" i="1"/>
  <c r="S647" i="1"/>
  <c r="K643" i="1"/>
  <c r="M643" i="1" s="1"/>
  <c r="N643" i="1" s="1"/>
  <c r="T644" i="1"/>
  <c r="E644" i="1"/>
  <c r="G644" i="1" s="1"/>
  <c r="U642" i="1"/>
  <c r="B642" i="1" s="1"/>
  <c r="H643" i="1"/>
  <c r="S648" i="1" l="1"/>
  <c r="E645" i="1"/>
  <c r="G645" i="1" s="1"/>
  <c r="K644" i="1"/>
  <c r="M644" i="1" s="1"/>
  <c r="N644" i="1" s="1"/>
  <c r="R645" i="1"/>
  <c r="V645" i="1" s="1"/>
  <c r="Y645" i="1" s="1"/>
  <c r="Q645" i="1"/>
  <c r="F646" i="1"/>
  <c r="L646" i="1"/>
  <c r="C647" i="1"/>
  <c r="D647" i="1" s="1"/>
  <c r="X646" i="1"/>
  <c r="A647" i="1"/>
  <c r="J646" i="1"/>
  <c r="P646" i="1"/>
  <c r="I646" i="1"/>
  <c r="O646" i="1"/>
  <c r="U643" i="1"/>
  <c r="B643" i="1" s="1"/>
  <c r="H644" i="1"/>
  <c r="T645" i="1"/>
  <c r="Q646" i="1" l="1"/>
  <c r="R646" i="1"/>
  <c r="V646" i="1" s="1"/>
  <c r="Y646" i="1" s="1"/>
  <c r="K645" i="1"/>
  <c r="M645" i="1" s="1"/>
  <c r="N645" i="1" s="1"/>
  <c r="F647" i="1"/>
  <c r="L647" i="1"/>
  <c r="C648" i="1"/>
  <c r="D648" i="1" s="1"/>
  <c r="A648" i="1"/>
  <c r="I647" i="1"/>
  <c r="P647" i="1"/>
  <c r="J647" i="1"/>
  <c r="O647" i="1"/>
  <c r="X647" i="1"/>
  <c r="E646" i="1"/>
  <c r="G646" i="1" s="1"/>
  <c r="U644" i="1"/>
  <c r="B644" i="1" s="1"/>
  <c r="T646" i="1"/>
  <c r="H645" i="1"/>
  <c r="S649" i="1"/>
  <c r="H646" i="1" l="1"/>
  <c r="K646" i="1"/>
  <c r="M646" i="1" s="1"/>
  <c r="N646" i="1" s="1"/>
  <c r="U646" i="1" s="1"/>
  <c r="B646" i="1" s="1"/>
  <c r="F648" i="1"/>
  <c r="L648" i="1"/>
  <c r="P648" i="1"/>
  <c r="A649" i="1"/>
  <c r="O648" i="1"/>
  <c r="I648" i="1"/>
  <c r="C649" i="1"/>
  <c r="D649" i="1" s="1"/>
  <c r="X648" i="1"/>
  <c r="J648" i="1"/>
  <c r="U645" i="1"/>
  <c r="B645" i="1" s="1"/>
  <c r="Q647" i="1"/>
  <c r="R647" i="1"/>
  <c r="V647" i="1" s="1"/>
  <c r="Y647" i="1" s="1"/>
  <c r="S650" i="1"/>
  <c r="T647" i="1"/>
  <c r="E647" i="1"/>
  <c r="G647" i="1" s="1"/>
  <c r="F649" i="1" l="1"/>
  <c r="P649" i="1"/>
  <c r="A650" i="1"/>
  <c r="O649" i="1"/>
  <c r="I649" i="1"/>
  <c r="C650" i="1"/>
  <c r="D650" i="1" s="1"/>
  <c r="J649" i="1"/>
  <c r="X649" i="1"/>
  <c r="R648" i="1"/>
  <c r="V648" i="1" s="1"/>
  <c r="Y648" i="1" s="1"/>
  <c r="Q648" i="1"/>
  <c r="K647" i="1"/>
  <c r="M647" i="1" s="1"/>
  <c r="N647" i="1" s="1"/>
  <c r="T648" i="1"/>
  <c r="H647" i="1"/>
  <c r="S651" i="1"/>
  <c r="E648" i="1"/>
  <c r="G648" i="1" s="1"/>
  <c r="H648" i="1" l="1"/>
  <c r="K648" i="1"/>
  <c r="M648" i="1" s="1"/>
  <c r="N648" i="1" s="1"/>
  <c r="U648" i="1" s="1"/>
  <c r="F650" i="1"/>
  <c r="J650" i="1"/>
  <c r="I650" i="1"/>
  <c r="C651" i="1"/>
  <c r="D651" i="1" s="1"/>
  <c r="P650" i="1"/>
  <c r="X650" i="1"/>
  <c r="O650" i="1"/>
  <c r="A651" i="1"/>
  <c r="Q649" i="1"/>
  <c r="R649" i="1"/>
  <c r="V649" i="1" s="1"/>
  <c r="Y649" i="1" s="1"/>
  <c r="S652" i="1"/>
  <c r="T649" i="1"/>
  <c r="U647" i="1"/>
  <c r="B647" i="1" s="1"/>
  <c r="E649" i="1"/>
  <c r="G649" i="1" s="1"/>
  <c r="T650" i="1" l="1"/>
  <c r="B648" i="1"/>
  <c r="L649" i="1"/>
  <c r="L650" i="1" s="1"/>
  <c r="L651" i="1" s="1"/>
  <c r="S653" i="1"/>
  <c r="H649" i="1"/>
  <c r="K649" i="1"/>
  <c r="R650" i="1"/>
  <c r="V650" i="1" s="1"/>
  <c r="Y650" i="1" s="1"/>
  <c r="Q650" i="1"/>
  <c r="F651" i="1"/>
  <c r="C652" i="1"/>
  <c r="D652" i="1" s="1"/>
  <c r="X651" i="1"/>
  <c r="A652" i="1"/>
  <c r="P651" i="1"/>
  <c r="I651" i="1"/>
  <c r="J651" i="1"/>
  <c r="O651" i="1"/>
  <c r="E650" i="1"/>
  <c r="G650" i="1" s="1"/>
  <c r="M649" i="1" l="1"/>
  <c r="N649" i="1" s="1"/>
  <c r="U649" i="1" s="1"/>
  <c r="B649" i="1" s="1"/>
  <c r="H650" i="1"/>
  <c r="K650" i="1"/>
  <c r="M650" i="1" s="1"/>
  <c r="N650" i="1" s="1"/>
  <c r="U650" i="1" s="1"/>
  <c r="B650" i="1" s="1"/>
  <c r="Q651" i="1"/>
  <c r="R651" i="1"/>
  <c r="V651" i="1" s="1"/>
  <c r="Y651" i="1" s="1"/>
  <c r="F652" i="1"/>
  <c r="L652" i="1"/>
  <c r="J652" i="1"/>
  <c r="X652" i="1"/>
  <c r="C653" i="1"/>
  <c r="D653" i="1" s="1"/>
  <c r="A653" i="1"/>
  <c r="P652" i="1"/>
  <c r="I652" i="1"/>
  <c r="O652" i="1"/>
  <c r="E651" i="1"/>
  <c r="G651" i="1" s="1"/>
  <c r="T651" i="1"/>
  <c r="S654" i="1"/>
  <c r="T652" i="1" l="1"/>
  <c r="K651" i="1"/>
  <c r="M651" i="1" s="1"/>
  <c r="N651" i="1" s="1"/>
  <c r="U651" i="1" s="1"/>
  <c r="B651" i="1" s="1"/>
  <c r="H651" i="1"/>
  <c r="R652" i="1"/>
  <c r="V652" i="1" s="1"/>
  <c r="Y652" i="1" s="1"/>
  <c r="Q652" i="1"/>
  <c r="F653" i="1"/>
  <c r="L653" i="1"/>
  <c r="J653" i="1"/>
  <c r="C654" i="1"/>
  <c r="D654" i="1" s="1"/>
  <c r="I653" i="1"/>
  <c r="X653" i="1"/>
  <c r="P653" i="1"/>
  <c r="O653" i="1"/>
  <c r="A654" i="1"/>
  <c r="S655" i="1"/>
  <c r="E652" i="1"/>
  <c r="G652" i="1" s="1"/>
  <c r="H652" i="1" l="1"/>
  <c r="K652" i="1"/>
  <c r="M652" i="1" s="1"/>
  <c r="N652" i="1" s="1"/>
  <c r="U652" i="1" s="1"/>
  <c r="B652" i="1" s="1"/>
  <c r="S656" i="1"/>
  <c r="R653" i="1"/>
  <c r="V653" i="1" s="1"/>
  <c r="Y653" i="1" s="1"/>
  <c r="Q653" i="1"/>
  <c r="F654" i="1"/>
  <c r="L654" i="1"/>
  <c r="I654" i="1"/>
  <c r="J654" i="1"/>
  <c r="P654" i="1"/>
  <c r="O654" i="1"/>
  <c r="X654" i="1"/>
  <c r="C655" i="1"/>
  <c r="D655" i="1" s="1"/>
  <c r="A655" i="1"/>
  <c r="T653" i="1"/>
  <c r="E653" i="1"/>
  <c r="G653" i="1" s="1"/>
  <c r="K653" i="1" l="1"/>
  <c r="M653" i="1" s="1"/>
  <c r="N653" i="1" s="1"/>
  <c r="U653" i="1" s="1"/>
  <c r="B653" i="1" s="1"/>
  <c r="H653" i="1"/>
  <c r="E654" i="1"/>
  <c r="G654" i="1" s="1"/>
  <c r="F655" i="1"/>
  <c r="L655" i="1"/>
  <c r="P655" i="1"/>
  <c r="A656" i="1"/>
  <c r="O655" i="1"/>
  <c r="I655" i="1"/>
  <c r="C656" i="1"/>
  <c r="D656" i="1" s="1"/>
  <c r="X655" i="1"/>
  <c r="J655" i="1"/>
  <c r="S657" i="1"/>
  <c r="R654" i="1"/>
  <c r="V654" i="1" s="1"/>
  <c r="Y654" i="1" s="1"/>
  <c r="Q654" i="1"/>
  <c r="T654" i="1"/>
  <c r="T655" i="1" l="1"/>
  <c r="Q655" i="1"/>
  <c r="R655" i="1"/>
  <c r="V655" i="1" s="1"/>
  <c r="Y655" i="1" s="1"/>
  <c r="H654" i="1"/>
  <c r="S658" i="1"/>
  <c r="E655" i="1"/>
  <c r="G655" i="1" s="1"/>
  <c r="F656" i="1"/>
  <c r="L656" i="1"/>
  <c r="O656" i="1"/>
  <c r="J656" i="1"/>
  <c r="X656" i="1"/>
  <c r="C657" i="1"/>
  <c r="D657" i="1" s="1"/>
  <c r="A657" i="1"/>
  <c r="P656" i="1"/>
  <c r="I656" i="1"/>
  <c r="K654" i="1"/>
  <c r="M654" i="1" s="1"/>
  <c r="N654" i="1" s="1"/>
  <c r="T656" i="1" l="1"/>
  <c r="K655" i="1"/>
  <c r="M655" i="1" s="1"/>
  <c r="N655" i="1" s="1"/>
  <c r="U655" i="1" s="1"/>
  <c r="B655" i="1" s="1"/>
  <c r="U654" i="1"/>
  <c r="B654" i="1" s="1"/>
  <c r="F657" i="1"/>
  <c r="L657" i="1"/>
  <c r="P657" i="1"/>
  <c r="A658" i="1"/>
  <c r="O657" i="1"/>
  <c r="I657" i="1"/>
  <c r="C658" i="1"/>
  <c r="D658" i="1" s="1"/>
  <c r="J657" i="1"/>
  <c r="X657" i="1"/>
  <c r="E656" i="1"/>
  <c r="G656" i="1" s="1"/>
  <c r="S659" i="1"/>
  <c r="Q656" i="1"/>
  <c r="R656" i="1"/>
  <c r="V656" i="1" s="1"/>
  <c r="Y656" i="1" s="1"/>
  <c r="H655" i="1"/>
  <c r="K656" i="1" l="1"/>
  <c r="M656" i="1" s="1"/>
  <c r="N656" i="1" s="1"/>
  <c r="F658" i="1"/>
  <c r="L658" i="1"/>
  <c r="P658" i="1"/>
  <c r="I658" i="1"/>
  <c r="O658" i="1"/>
  <c r="J658" i="1"/>
  <c r="X658" i="1"/>
  <c r="C659" i="1"/>
  <c r="D659" i="1" s="1"/>
  <c r="A659" i="1"/>
  <c r="Q657" i="1"/>
  <c r="R657" i="1"/>
  <c r="V657" i="1" s="1"/>
  <c r="Y657" i="1" s="1"/>
  <c r="S660" i="1"/>
  <c r="T657" i="1"/>
  <c r="H656" i="1"/>
  <c r="E657" i="1"/>
  <c r="G657" i="1" s="1"/>
  <c r="H657" i="1" l="1"/>
  <c r="K657" i="1"/>
  <c r="M657" i="1" s="1"/>
  <c r="N657" i="1" s="1"/>
  <c r="U657" i="1" s="1"/>
  <c r="B657" i="1" s="1"/>
  <c r="Q658" i="1"/>
  <c r="R658" i="1"/>
  <c r="V658" i="1" s="1"/>
  <c r="Y658" i="1" s="1"/>
  <c r="S661" i="1"/>
  <c r="F659" i="1"/>
  <c r="L659" i="1"/>
  <c r="O659" i="1"/>
  <c r="C660" i="1"/>
  <c r="D660" i="1" s="1"/>
  <c r="A660" i="1"/>
  <c r="X659" i="1"/>
  <c r="J659" i="1"/>
  <c r="I659" i="1"/>
  <c r="P659" i="1"/>
  <c r="E658" i="1"/>
  <c r="G658" i="1" s="1"/>
  <c r="T658" i="1"/>
  <c r="U656" i="1"/>
  <c r="B656" i="1" s="1"/>
  <c r="T659" i="1" l="1"/>
  <c r="Q659" i="1"/>
  <c r="R659" i="1"/>
  <c r="V659" i="1" s="1"/>
  <c r="Y659" i="1" s="1"/>
  <c r="F660" i="1"/>
  <c r="L660" i="1"/>
  <c r="C661" i="1"/>
  <c r="D661" i="1" s="1"/>
  <c r="I660" i="1"/>
  <c r="P660" i="1"/>
  <c r="O660" i="1"/>
  <c r="X660" i="1"/>
  <c r="J660" i="1"/>
  <c r="A661" i="1"/>
  <c r="E659" i="1"/>
  <c r="G659" i="1" s="1"/>
  <c r="H658" i="1"/>
  <c r="K658" i="1"/>
  <c r="M658" i="1" s="1"/>
  <c r="N658" i="1" s="1"/>
  <c r="S662" i="1"/>
  <c r="F661" i="1" l="1"/>
  <c r="L661" i="1"/>
  <c r="J661" i="1"/>
  <c r="P661" i="1"/>
  <c r="X661" i="1"/>
  <c r="O661" i="1"/>
  <c r="A662" i="1"/>
  <c r="C662" i="1"/>
  <c r="D662" i="1" s="1"/>
  <c r="I661" i="1"/>
  <c r="Q660" i="1"/>
  <c r="R660" i="1"/>
  <c r="V660" i="1" s="1"/>
  <c r="Y660" i="1" s="1"/>
  <c r="E660" i="1"/>
  <c r="G660" i="1" s="1"/>
  <c r="K659" i="1"/>
  <c r="M659" i="1" s="1"/>
  <c r="N659" i="1" s="1"/>
  <c r="T660" i="1"/>
  <c r="S663" i="1"/>
  <c r="U658" i="1"/>
  <c r="B658" i="1" s="1"/>
  <c r="H659" i="1"/>
  <c r="Q661" i="1" l="1"/>
  <c r="R661" i="1"/>
  <c r="V661" i="1" s="1"/>
  <c r="Y661" i="1" s="1"/>
  <c r="F662" i="1"/>
  <c r="L662" i="1"/>
  <c r="J662" i="1"/>
  <c r="C663" i="1"/>
  <c r="D663" i="1" s="1"/>
  <c r="P662" i="1"/>
  <c r="A663" i="1"/>
  <c r="X662" i="1"/>
  <c r="O662" i="1"/>
  <c r="I662" i="1"/>
  <c r="U659" i="1"/>
  <c r="B659" i="1" s="1"/>
  <c r="S664" i="1"/>
  <c r="H660" i="1"/>
  <c r="K660" i="1"/>
  <c r="M660" i="1" s="1"/>
  <c r="N660" i="1" s="1"/>
  <c r="T661" i="1"/>
  <c r="E661" i="1"/>
  <c r="G661" i="1" s="1"/>
  <c r="T662" i="1" l="1"/>
  <c r="S665" i="1"/>
  <c r="Q662" i="1"/>
  <c r="R662" i="1"/>
  <c r="V662" i="1" s="1"/>
  <c r="Y662" i="1" s="1"/>
  <c r="E662" i="1"/>
  <c r="G662" i="1" s="1"/>
  <c r="H661" i="1"/>
  <c r="U660" i="1"/>
  <c r="B660" i="1" s="1"/>
  <c r="K661" i="1"/>
  <c r="M661" i="1" s="1"/>
  <c r="N661" i="1" s="1"/>
  <c r="F663" i="1"/>
  <c r="L663" i="1"/>
  <c r="O663" i="1"/>
  <c r="A664" i="1"/>
  <c r="J663" i="1"/>
  <c r="I663" i="1"/>
  <c r="C664" i="1"/>
  <c r="D664" i="1" s="1"/>
  <c r="P663" i="1"/>
  <c r="X663" i="1"/>
  <c r="H662" i="1" l="1"/>
  <c r="U661" i="1"/>
  <c r="B661" i="1" s="1"/>
  <c r="R663" i="1"/>
  <c r="V663" i="1" s="1"/>
  <c r="Y663" i="1" s="1"/>
  <c r="Q663" i="1"/>
  <c r="T663" i="1"/>
  <c r="K662" i="1"/>
  <c r="M662" i="1" s="1"/>
  <c r="N662" i="1" s="1"/>
  <c r="F664" i="1"/>
  <c r="L664" i="1"/>
  <c r="C665" i="1"/>
  <c r="D665" i="1" s="1"/>
  <c r="A665" i="1"/>
  <c r="I664" i="1"/>
  <c r="J664" i="1"/>
  <c r="P664" i="1"/>
  <c r="O664" i="1"/>
  <c r="X664" i="1"/>
  <c r="E663" i="1"/>
  <c r="G663" i="1" s="1"/>
  <c r="S666" i="1"/>
  <c r="T664" i="1" l="1"/>
  <c r="H663" i="1"/>
  <c r="K663" i="1"/>
  <c r="M663" i="1" s="1"/>
  <c r="N663" i="1" s="1"/>
  <c r="U663" i="1" s="1"/>
  <c r="B663" i="1" s="1"/>
  <c r="E664" i="1"/>
  <c r="G664" i="1" s="1"/>
  <c r="U662" i="1"/>
  <c r="B662" i="1" s="1"/>
  <c r="S667" i="1"/>
  <c r="F665" i="1"/>
  <c r="L665" i="1"/>
  <c r="O665" i="1"/>
  <c r="X665" i="1"/>
  <c r="C666" i="1"/>
  <c r="D666" i="1" s="1"/>
  <c r="A666" i="1"/>
  <c r="J665" i="1"/>
  <c r="I665" i="1"/>
  <c r="P665" i="1"/>
  <c r="Q664" i="1"/>
  <c r="R664" i="1"/>
  <c r="V664" i="1" s="1"/>
  <c r="Y664" i="1" s="1"/>
  <c r="T665" i="1" l="1"/>
  <c r="K664" i="1"/>
  <c r="M664" i="1" s="1"/>
  <c r="N664" i="1" s="1"/>
  <c r="U664" i="1" s="1"/>
  <c r="B664" i="1" s="1"/>
  <c r="H664" i="1"/>
  <c r="E665" i="1"/>
  <c r="G665" i="1" s="1"/>
  <c r="Q665" i="1"/>
  <c r="R665" i="1"/>
  <c r="V665" i="1" s="1"/>
  <c r="Y665" i="1" s="1"/>
  <c r="S668" i="1"/>
  <c r="F666" i="1"/>
  <c r="L666" i="1"/>
  <c r="O666" i="1"/>
  <c r="J666" i="1"/>
  <c r="C667" i="1"/>
  <c r="D667" i="1" s="1"/>
  <c r="A667" i="1"/>
  <c r="X666" i="1"/>
  <c r="P666" i="1"/>
  <c r="I666" i="1"/>
  <c r="T666" i="1" l="1"/>
  <c r="H665" i="1"/>
  <c r="K665" i="1"/>
  <c r="M665" i="1" s="1"/>
  <c r="N665" i="1" s="1"/>
  <c r="U665" i="1" s="1"/>
  <c r="B665" i="1" s="1"/>
  <c r="F667" i="1"/>
  <c r="L667" i="1"/>
  <c r="A668" i="1"/>
  <c r="P667" i="1"/>
  <c r="J667" i="1"/>
  <c r="I667" i="1"/>
  <c r="O667" i="1"/>
  <c r="C668" i="1"/>
  <c r="D668" i="1" s="1"/>
  <c r="X667" i="1"/>
  <c r="E666" i="1"/>
  <c r="G666" i="1" s="1"/>
  <c r="Q666" i="1"/>
  <c r="R666" i="1"/>
  <c r="V666" i="1" s="1"/>
  <c r="Y666" i="1" s="1"/>
  <c r="S669" i="1"/>
  <c r="T667" i="1" l="1"/>
  <c r="K666" i="1"/>
  <c r="M666" i="1" s="1"/>
  <c r="N666" i="1" s="1"/>
  <c r="U666" i="1" s="1"/>
  <c r="B666" i="1" s="1"/>
  <c r="Q667" i="1"/>
  <c r="R667" i="1"/>
  <c r="V667" i="1" s="1"/>
  <c r="Y667" i="1" s="1"/>
  <c r="F668" i="1"/>
  <c r="L668" i="1"/>
  <c r="C669" i="1"/>
  <c r="D669" i="1" s="1"/>
  <c r="O668" i="1"/>
  <c r="A669" i="1"/>
  <c r="X668" i="1"/>
  <c r="I668" i="1"/>
  <c r="J668" i="1"/>
  <c r="P668" i="1"/>
  <c r="S670" i="1"/>
  <c r="H666" i="1"/>
  <c r="E667" i="1"/>
  <c r="G667" i="1" s="1"/>
  <c r="T668" i="1" l="1"/>
  <c r="K667" i="1"/>
  <c r="M667" i="1" s="1"/>
  <c r="N667" i="1" s="1"/>
  <c r="U667" i="1" s="1"/>
  <c r="B667" i="1" s="1"/>
  <c r="H667" i="1"/>
  <c r="R668" i="1"/>
  <c r="V668" i="1" s="1"/>
  <c r="Y668" i="1" s="1"/>
  <c r="Q668" i="1"/>
  <c r="F669" i="1"/>
  <c r="L669" i="1"/>
  <c r="P669" i="1"/>
  <c r="A670" i="1"/>
  <c r="X669" i="1"/>
  <c r="O669" i="1"/>
  <c r="I669" i="1"/>
  <c r="C670" i="1"/>
  <c r="D670" i="1" s="1"/>
  <c r="J669" i="1"/>
  <c r="E668" i="1"/>
  <c r="G668" i="1" s="1"/>
  <c r="S671" i="1"/>
  <c r="T669" i="1" l="1"/>
  <c r="K668" i="1"/>
  <c r="M668" i="1" s="1"/>
  <c r="N668" i="1" s="1"/>
  <c r="U668" i="1" s="1"/>
  <c r="Q669" i="1"/>
  <c r="R669" i="1"/>
  <c r="V669" i="1" s="1"/>
  <c r="Y669" i="1" s="1"/>
  <c r="E669" i="1"/>
  <c r="G669" i="1" s="1"/>
  <c r="S672" i="1"/>
  <c r="H668" i="1"/>
  <c r="F670" i="1"/>
  <c r="L670" i="1"/>
  <c r="C671" i="1"/>
  <c r="D671" i="1" s="1"/>
  <c r="J670" i="1"/>
  <c r="X670" i="1"/>
  <c r="P670" i="1"/>
  <c r="A671" i="1"/>
  <c r="O670" i="1"/>
  <c r="I670" i="1"/>
  <c r="B668" i="1" l="1"/>
  <c r="E670" i="1"/>
  <c r="G670" i="1" s="1"/>
  <c r="S673" i="1"/>
  <c r="K669" i="1"/>
  <c r="M669" i="1" s="1"/>
  <c r="N669" i="1" s="1"/>
  <c r="T670" i="1"/>
  <c r="F671" i="1"/>
  <c r="L671" i="1"/>
  <c r="O671" i="1"/>
  <c r="A672" i="1"/>
  <c r="J671" i="1"/>
  <c r="I671" i="1"/>
  <c r="C672" i="1"/>
  <c r="D672" i="1" s="1"/>
  <c r="P671" i="1"/>
  <c r="X671" i="1"/>
  <c r="Q670" i="1"/>
  <c r="R670" i="1"/>
  <c r="V670" i="1" s="1"/>
  <c r="Y670" i="1" s="1"/>
  <c r="H669" i="1"/>
  <c r="K670" i="1" l="1"/>
  <c r="M670" i="1" s="1"/>
  <c r="N670" i="1" s="1"/>
  <c r="U670" i="1" s="1"/>
  <c r="B670" i="1" s="1"/>
  <c r="T671" i="1"/>
  <c r="H670" i="1"/>
  <c r="Q671" i="1"/>
  <c r="R671" i="1"/>
  <c r="V671" i="1" s="1"/>
  <c r="Y671" i="1" s="1"/>
  <c r="F672" i="1"/>
  <c r="L672" i="1"/>
  <c r="C673" i="1"/>
  <c r="D673" i="1" s="1"/>
  <c r="I672" i="1"/>
  <c r="J672" i="1"/>
  <c r="X672" i="1"/>
  <c r="P672" i="1"/>
  <c r="O672" i="1"/>
  <c r="A673" i="1"/>
  <c r="U669" i="1"/>
  <c r="B669" i="1" s="1"/>
  <c r="E671" i="1"/>
  <c r="G671" i="1" s="1"/>
  <c r="S674" i="1"/>
  <c r="H671" i="1" l="1"/>
  <c r="K671" i="1"/>
  <c r="M671" i="1" s="1"/>
  <c r="N671" i="1" s="1"/>
  <c r="F673" i="1"/>
  <c r="L673" i="1"/>
  <c r="O673" i="1"/>
  <c r="I673" i="1"/>
  <c r="J673" i="1"/>
  <c r="C674" i="1"/>
  <c r="D674" i="1" s="1"/>
  <c r="X673" i="1"/>
  <c r="P673" i="1"/>
  <c r="A674" i="1"/>
  <c r="E672" i="1"/>
  <c r="G672" i="1" s="1"/>
  <c r="T672" i="1"/>
  <c r="S675" i="1"/>
  <c r="R672" i="1"/>
  <c r="V672" i="1" s="1"/>
  <c r="Y672" i="1" s="1"/>
  <c r="Q672" i="1"/>
  <c r="T673" i="1" l="1"/>
  <c r="U671" i="1"/>
  <c r="B671" i="1" s="1"/>
  <c r="H672" i="1"/>
  <c r="K672" i="1"/>
  <c r="M672" i="1" s="1"/>
  <c r="N672" i="1" s="1"/>
  <c r="U672" i="1" s="1"/>
  <c r="B672" i="1" s="1"/>
  <c r="S676" i="1"/>
  <c r="R673" i="1"/>
  <c r="V673" i="1" s="1"/>
  <c r="Y673" i="1" s="1"/>
  <c r="Q673" i="1"/>
  <c r="F674" i="1"/>
  <c r="L674" i="1"/>
  <c r="O674" i="1"/>
  <c r="I674" i="1"/>
  <c r="J674" i="1"/>
  <c r="C675" i="1"/>
  <c r="D675" i="1" s="1"/>
  <c r="P674" i="1"/>
  <c r="A675" i="1"/>
  <c r="X674" i="1"/>
  <c r="E673" i="1"/>
  <c r="G673" i="1" s="1"/>
  <c r="T674" i="1" l="1"/>
  <c r="H673" i="1"/>
  <c r="K673" i="1"/>
  <c r="M673" i="1" s="1"/>
  <c r="N673" i="1" s="1"/>
  <c r="U673" i="1" s="1"/>
  <c r="B673" i="1" s="1"/>
  <c r="E674" i="1"/>
  <c r="G674" i="1" s="1"/>
  <c r="F675" i="1"/>
  <c r="L675" i="1"/>
  <c r="O675" i="1"/>
  <c r="I675" i="1"/>
  <c r="C676" i="1"/>
  <c r="D676" i="1" s="1"/>
  <c r="J675" i="1"/>
  <c r="X675" i="1"/>
  <c r="P675" i="1"/>
  <c r="A676" i="1"/>
  <c r="Q674" i="1"/>
  <c r="R674" i="1"/>
  <c r="V674" i="1" s="1"/>
  <c r="Y674" i="1" s="1"/>
  <c r="S677" i="1"/>
  <c r="T675" i="1" l="1"/>
  <c r="K674" i="1"/>
  <c r="M674" i="1" s="1"/>
  <c r="N674" i="1" s="1"/>
  <c r="U674" i="1" s="1"/>
  <c r="B674" i="1" s="1"/>
  <c r="H674" i="1"/>
  <c r="F676" i="1"/>
  <c r="L676" i="1"/>
  <c r="J676" i="1"/>
  <c r="I676" i="1"/>
  <c r="C677" i="1"/>
  <c r="D677" i="1" s="1"/>
  <c r="P676" i="1"/>
  <c r="O676" i="1"/>
  <c r="A677" i="1"/>
  <c r="X676" i="1"/>
  <c r="E675" i="1"/>
  <c r="G675" i="1" s="1"/>
  <c r="Q675" i="1"/>
  <c r="R675" i="1"/>
  <c r="V675" i="1" s="1"/>
  <c r="Y675" i="1" s="1"/>
  <c r="S678" i="1"/>
  <c r="K675" i="1" l="1"/>
  <c r="M675" i="1" s="1"/>
  <c r="N675" i="1" s="1"/>
  <c r="F677" i="1"/>
  <c r="L677" i="1"/>
  <c r="P677" i="1"/>
  <c r="O677" i="1"/>
  <c r="A678" i="1"/>
  <c r="X677" i="1"/>
  <c r="J677" i="1"/>
  <c r="I677" i="1"/>
  <c r="C678" i="1"/>
  <c r="D678" i="1" s="1"/>
  <c r="T676" i="1"/>
  <c r="S679" i="1"/>
  <c r="Q676" i="1"/>
  <c r="R676" i="1"/>
  <c r="V676" i="1" s="1"/>
  <c r="Y676" i="1" s="1"/>
  <c r="H675" i="1"/>
  <c r="E676" i="1"/>
  <c r="G676" i="1" s="1"/>
  <c r="H676" i="1" l="1"/>
  <c r="K676" i="1"/>
  <c r="M676" i="1" s="1"/>
  <c r="N676" i="1" s="1"/>
  <c r="U676" i="1" s="1"/>
  <c r="B676" i="1" s="1"/>
  <c r="R677" i="1"/>
  <c r="V677" i="1" s="1"/>
  <c r="Y677" i="1" s="1"/>
  <c r="Q677" i="1"/>
  <c r="F678" i="1"/>
  <c r="L678" i="1"/>
  <c r="O678" i="1"/>
  <c r="C679" i="1"/>
  <c r="D679" i="1" s="1"/>
  <c r="X678" i="1"/>
  <c r="A679" i="1"/>
  <c r="P678" i="1"/>
  <c r="J678" i="1"/>
  <c r="I678" i="1"/>
  <c r="E677" i="1"/>
  <c r="G677" i="1" s="1"/>
  <c r="S680" i="1"/>
  <c r="T677" i="1"/>
  <c r="U675" i="1"/>
  <c r="B675" i="1" s="1"/>
  <c r="K677" i="1" l="1"/>
  <c r="M677" i="1" s="1"/>
  <c r="N677" i="1" s="1"/>
  <c r="U677" i="1" s="1"/>
  <c r="B677" i="1" s="1"/>
  <c r="H677" i="1"/>
  <c r="S681" i="1"/>
  <c r="Q678" i="1"/>
  <c r="R678" i="1"/>
  <c r="V678" i="1" s="1"/>
  <c r="Y678" i="1" s="1"/>
  <c r="F679" i="1"/>
  <c r="J679" i="1"/>
  <c r="I679" i="1"/>
  <c r="C680" i="1"/>
  <c r="D680" i="1" s="1"/>
  <c r="X679" i="1"/>
  <c r="P679" i="1"/>
  <c r="O679" i="1"/>
  <c r="A680" i="1"/>
  <c r="T678" i="1"/>
  <c r="E678" i="1"/>
  <c r="G678" i="1" s="1"/>
  <c r="H678" i="1" l="1"/>
  <c r="F680" i="1"/>
  <c r="P680" i="1"/>
  <c r="A681" i="1"/>
  <c r="O680" i="1"/>
  <c r="I680" i="1"/>
  <c r="C681" i="1"/>
  <c r="D681" i="1" s="1"/>
  <c r="J680" i="1"/>
  <c r="X680" i="1"/>
  <c r="S682" i="1"/>
  <c r="E679" i="1"/>
  <c r="G679" i="1" s="1"/>
  <c r="K678" i="1"/>
  <c r="M678" i="1" s="1"/>
  <c r="T679" i="1"/>
  <c r="Q679" i="1"/>
  <c r="R679" i="1"/>
  <c r="V679" i="1" s="1"/>
  <c r="Y679" i="1" s="1"/>
  <c r="K679" i="1" l="1"/>
  <c r="H679" i="1"/>
  <c r="S683" i="1"/>
  <c r="Q680" i="1"/>
  <c r="R680" i="1"/>
  <c r="V680" i="1" s="1"/>
  <c r="Y680" i="1" s="1"/>
  <c r="N678" i="1"/>
  <c r="L679" i="1"/>
  <c r="L680" i="1" s="1"/>
  <c r="L681" i="1" s="1"/>
  <c r="F681" i="1"/>
  <c r="O681" i="1"/>
  <c r="C682" i="1"/>
  <c r="D682" i="1" s="1"/>
  <c r="A682" i="1"/>
  <c r="X681" i="1"/>
  <c r="P681" i="1"/>
  <c r="I681" i="1"/>
  <c r="J681" i="1"/>
  <c r="T680" i="1"/>
  <c r="E680" i="1"/>
  <c r="G680" i="1" s="1"/>
  <c r="K680" i="1" l="1"/>
  <c r="M680" i="1" s="1"/>
  <c r="N680" i="1" s="1"/>
  <c r="U680" i="1" s="1"/>
  <c r="B680" i="1" s="1"/>
  <c r="E681" i="1"/>
  <c r="G681" i="1" s="1"/>
  <c r="U678" i="1"/>
  <c r="B678" i="1" s="1"/>
  <c r="F682" i="1"/>
  <c r="L682" i="1"/>
  <c r="P682" i="1"/>
  <c r="X682" i="1"/>
  <c r="O682" i="1"/>
  <c r="I682" i="1"/>
  <c r="A683" i="1"/>
  <c r="C683" i="1"/>
  <c r="D683" i="1" s="1"/>
  <c r="J682" i="1"/>
  <c r="T681" i="1"/>
  <c r="Q681" i="1"/>
  <c r="R681" i="1"/>
  <c r="V681" i="1" s="1"/>
  <c r="Y681" i="1" s="1"/>
  <c r="S684" i="1"/>
  <c r="H680" i="1"/>
  <c r="M679" i="1"/>
  <c r="N679" i="1" s="1"/>
  <c r="T682" i="1" l="1"/>
  <c r="H681" i="1"/>
  <c r="K681" i="1"/>
  <c r="M681" i="1" s="1"/>
  <c r="N681" i="1" s="1"/>
  <c r="U681" i="1" s="1"/>
  <c r="B681" i="1" s="1"/>
  <c r="F683" i="1"/>
  <c r="L683" i="1"/>
  <c r="O683" i="1"/>
  <c r="I683" i="1"/>
  <c r="C684" i="1"/>
  <c r="D684" i="1" s="1"/>
  <c r="J683" i="1"/>
  <c r="X683" i="1"/>
  <c r="P683" i="1"/>
  <c r="A684" i="1"/>
  <c r="Q682" i="1"/>
  <c r="R682" i="1"/>
  <c r="V682" i="1" s="1"/>
  <c r="Y682" i="1" s="1"/>
  <c r="S685" i="1"/>
  <c r="U679" i="1"/>
  <c r="B679" i="1" s="1"/>
  <c r="E682" i="1"/>
  <c r="G682" i="1" s="1"/>
  <c r="K682" i="1" l="1"/>
  <c r="M682" i="1" s="1"/>
  <c r="N682" i="1" s="1"/>
  <c r="U682" i="1" s="1"/>
  <c r="B682" i="1" s="1"/>
  <c r="S686" i="1"/>
  <c r="F684" i="1"/>
  <c r="L684" i="1"/>
  <c r="O684" i="1"/>
  <c r="A685" i="1"/>
  <c r="I684" i="1"/>
  <c r="C685" i="1"/>
  <c r="D685" i="1" s="1"/>
  <c r="J684" i="1"/>
  <c r="P684" i="1"/>
  <c r="X684" i="1"/>
  <c r="E683" i="1"/>
  <c r="G683" i="1" s="1"/>
  <c r="H682" i="1"/>
  <c r="Q683" i="1"/>
  <c r="R683" i="1"/>
  <c r="V683" i="1" s="1"/>
  <c r="Y683" i="1" s="1"/>
  <c r="T683" i="1"/>
  <c r="H683" i="1" l="1"/>
  <c r="Q684" i="1"/>
  <c r="R684" i="1"/>
  <c r="V684" i="1" s="1"/>
  <c r="Y684" i="1" s="1"/>
  <c r="F685" i="1"/>
  <c r="L685" i="1"/>
  <c r="O685" i="1"/>
  <c r="C686" i="1"/>
  <c r="D686" i="1" s="1"/>
  <c r="I685" i="1"/>
  <c r="X685" i="1"/>
  <c r="J685" i="1"/>
  <c r="P685" i="1"/>
  <c r="A686" i="1"/>
  <c r="S687" i="1"/>
  <c r="K683" i="1"/>
  <c r="M683" i="1" s="1"/>
  <c r="N683" i="1" s="1"/>
  <c r="T684" i="1"/>
  <c r="E684" i="1"/>
  <c r="G684" i="1" s="1"/>
  <c r="T685" i="1" l="1"/>
  <c r="H684" i="1"/>
  <c r="K684" i="1"/>
  <c r="M684" i="1" s="1"/>
  <c r="N684" i="1" s="1"/>
  <c r="U684" i="1" s="1"/>
  <c r="B684" i="1" s="1"/>
  <c r="F686" i="1"/>
  <c r="L686" i="1"/>
  <c r="J686" i="1"/>
  <c r="P686" i="1"/>
  <c r="X686" i="1"/>
  <c r="O686" i="1"/>
  <c r="A687" i="1"/>
  <c r="C687" i="1"/>
  <c r="D687" i="1" s="1"/>
  <c r="I686" i="1"/>
  <c r="E685" i="1"/>
  <c r="G685" i="1" s="1"/>
  <c r="U683" i="1"/>
  <c r="B683" i="1" s="1"/>
  <c r="R685" i="1"/>
  <c r="V685" i="1" s="1"/>
  <c r="Y685" i="1" s="1"/>
  <c r="Q685" i="1"/>
  <c r="S688" i="1"/>
  <c r="H685" i="1" l="1"/>
  <c r="K685" i="1"/>
  <c r="M685" i="1" s="1"/>
  <c r="N685" i="1" s="1"/>
  <c r="U685" i="1" s="1"/>
  <c r="B685" i="1" s="1"/>
  <c r="F687" i="1"/>
  <c r="L687" i="1"/>
  <c r="J687" i="1"/>
  <c r="X687" i="1"/>
  <c r="P687" i="1"/>
  <c r="A688" i="1"/>
  <c r="C688" i="1"/>
  <c r="D688" i="1" s="1"/>
  <c r="O687" i="1"/>
  <c r="I687" i="1"/>
  <c r="S689" i="1"/>
  <c r="Q686" i="1"/>
  <c r="R686" i="1"/>
  <c r="V686" i="1" s="1"/>
  <c r="Y686" i="1" s="1"/>
  <c r="T686" i="1"/>
  <c r="E686" i="1"/>
  <c r="G686" i="1" s="1"/>
  <c r="T687" i="1" l="1"/>
  <c r="H686" i="1"/>
  <c r="K686" i="1"/>
  <c r="M686" i="1" s="1"/>
  <c r="N686" i="1" s="1"/>
  <c r="U686" i="1" s="1"/>
  <c r="B686" i="1" s="1"/>
  <c r="Q687" i="1"/>
  <c r="R687" i="1"/>
  <c r="V687" i="1" s="1"/>
  <c r="Y687" i="1" s="1"/>
  <c r="E687" i="1"/>
  <c r="G687" i="1" s="1"/>
  <c r="F688" i="1"/>
  <c r="L688" i="1"/>
  <c r="O688" i="1"/>
  <c r="A689" i="1"/>
  <c r="J688" i="1"/>
  <c r="I688" i="1"/>
  <c r="C689" i="1"/>
  <c r="D689" i="1" s="1"/>
  <c r="P688" i="1"/>
  <c r="X688" i="1"/>
  <c r="S690" i="1"/>
  <c r="H687" i="1" l="1"/>
  <c r="R688" i="1"/>
  <c r="V688" i="1" s="1"/>
  <c r="Y688" i="1" s="1"/>
  <c r="Q688" i="1"/>
  <c r="F689" i="1"/>
  <c r="L689" i="1"/>
  <c r="P689" i="1"/>
  <c r="X689" i="1"/>
  <c r="O689" i="1"/>
  <c r="A690" i="1"/>
  <c r="C690" i="1"/>
  <c r="D690" i="1" s="1"/>
  <c r="J689" i="1"/>
  <c r="I689" i="1"/>
  <c r="E688" i="1"/>
  <c r="G688" i="1" s="1"/>
  <c r="S691" i="1"/>
  <c r="K687" i="1"/>
  <c r="M687" i="1" s="1"/>
  <c r="N687" i="1" s="1"/>
  <c r="T688" i="1"/>
  <c r="T689" i="1" l="1"/>
  <c r="S692" i="1"/>
  <c r="E689" i="1"/>
  <c r="G689" i="1" s="1"/>
  <c r="U687" i="1"/>
  <c r="B687" i="1" s="1"/>
  <c r="H688" i="1"/>
  <c r="F690" i="1"/>
  <c r="L690" i="1"/>
  <c r="J690" i="1"/>
  <c r="I690" i="1"/>
  <c r="C691" i="1"/>
  <c r="D691" i="1" s="1"/>
  <c r="P690" i="1"/>
  <c r="X690" i="1"/>
  <c r="O690" i="1"/>
  <c r="A691" i="1"/>
  <c r="K688" i="1"/>
  <c r="M688" i="1" s="1"/>
  <c r="N688" i="1" s="1"/>
  <c r="Q689" i="1"/>
  <c r="R689" i="1"/>
  <c r="V689" i="1" s="1"/>
  <c r="Y689" i="1" s="1"/>
  <c r="T690" i="1" l="1"/>
  <c r="K689" i="1"/>
  <c r="M689" i="1" s="1"/>
  <c r="N689" i="1" s="1"/>
  <c r="U689" i="1" s="1"/>
  <c r="B689" i="1" s="1"/>
  <c r="U688" i="1"/>
  <c r="B688" i="1" s="1"/>
  <c r="Q690" i="1"/>
  <c r="R690" i="1"/>
  <c r="V690" i="1" s="1"/>
  <c r="Y690" i="1" s="1"/>
  <c r="F691" i="1"/>
  <c r="L691" i="1"/>
  <c r="O691" i="1"/>
  <c r="A692" i="1"/>
  <c r="J691" i="1"/>
  <c r="I691" i="1"/>
  <c r="C692" i="1"/>
  <c r="D692" i="1" s="1"/>
  <c r="P691" i="1"/>
  <c r="X691" i="1"/>
  <c r="E690" i="1"/>
  <c r="G690" i="1" s="1"/>
  <c r="H689" i="1"/>
  <c r="S693" i="1"/>
  <c r="K690" i="1" l="1"/>
  <c r="M690" i="1" s="1"/>
  <c r="N690" i="1" s="1"/>
  <c r="U690" i="1" s="1"/>
  <c r="B690" i="1" s="1"/>
  <c r="T691" i="1"/>
  <c r="E691" i="1"/>
  <c r="G691" i="1" s="1"/>
  <c r="S694" i="1"/>
  <c r="H690" i="1"/>
  <c r="R691" i="1"/>
  <c r="V691" i="1" s="1"/>
  <c r="Y691" i="1" s="1"/>
  <c r="Q691" i="1"/>
  <c r="F692" i="1"/>
  <c r="L692" i="1"/>
  <c r="O692" i="1"/>
  <c r="I692" i="1"/>
  <c r="J692" i="1"/>
  <c r="X692" i="1"/>
  <c r="P692" i="1"/>
  <c r="C693" i="1"/>
  <c r="D693" i="1" s="1"/>
  <c r="A693" i="1"/>
  <c r="H691" i="1" l="1"/>
  <c r="K691" i="1"/>
  <c r="M691" i="1" s="1"/>
  <c r="N691" i="1" s="1"/>
  <c r="U691" i="1" s="1"/>
  <c r="B691" i="1" s="1"/>
  <c r="F693" i="1"/>
  <c r="L693" i="1"/>
  <c r="I693" i="1"/>
  <c r="C694" i="1"/>
  <c r="D694" i="1" s="1"/>
  <c r="X693" i="1"/>
  <c r="J693" i="1"/>
  <c r="P693" i="1"/>
  <c r="A694" i="1"/>
  <c r="O693" i="1"/>
  <c r="E692" i="1"/>
  <c r="G692" i="1" s="1"/>
  <c r="S695" i="1"/>
  <c r="Q692" i="1"/>
  <c r="R692" i="1"/>
  <c r="V692" i="1" s="1"/>
  <c r="Y692" i="1" s="1"/>
  <c r="T692" i="1"/>
  <c r="E693" i="1" l="1"/>
  <c r="G693" i="1" s="1"/>
  <c r="S696" i="1"/>
  <c r="K692" i="1"/>
  <c r="M692" i="1" s="1"/>
  <c r="N692" i="1" s="1"/>
  <c r="F694" i="1"/>
  <c r="L694" i="1"/>
  <c r="C695" i="1"/>
  <c r="D695" i="1" s="1"/>
  <c r="A695" i="1"/>
  <c r="I694" i="1"/>
  <c r="P694" i="1"/>
  <c r="J694" i="1"/>
  <c r="O694" i="1"/>
  <c r="X694" i="1"/>
  <c r="H692" i="1"/>
  <c r="Q693" i="1"/>
  <c r="R693" i="1"/>
  <c r="V693" i="1" s="1"/>
  <c r="Y693" i="1" s="1"/>
  <c r="T693" i="1"/>
  <c r="H693" i="1" l="1"/>
  <c r="T694" i="1"/>
  <c r="K693" i="1"/>
  <c r="M693" i="1" s="1"/>
  <c r="N693" i="1" s="1"/>
  <c r="U693" i="1" s="1"/>
  <c r="B693" i="1" s="1"/>
  <c r="U692" i="1"/>
  <c r="B692" i="1" s="1"/>
  <c r="E694" i="1"/>
  <c r="G694" i="1" s="1"/>
  <c r="F695" i="1"/>
  <c r="L695" i="1"/>
  <c r="I695" i="1"/>
  <c r="C696" i="1"/>
  <c r="D696" i="1" s="1"/>
  <c r="J695" i="1"/>
  <c r="X695" i="1"/>
  <c r="P695" i="1"/>
  <c r="A696" i="1"/>
  <c r="O695" i="1"/>
  <c r="S697" i="1"/>
  <c r="Q694" i="1"/>
  <c r="R694" i="1"/>
  <c r="V694" i="1" s="1"/>
  <c r="Y694" i="1" s="1"/>
  <c r="H694" i="1" l="1"/>
  <c r="K694" i="1"/>
  <c r="M694" i="1" s="1"/>
  <c r="N694" i="1" s="1"/>
  <c r="U694" i="1" s="1"/>
  <c r="B694" i="1" s="1"/>
  <c r="E695" i="1"/>
  <c r="G695" i="1" s="1"/>
  <c r="Q695" i="1"/>
  <c r="R695" i="1"/>
  <c r="V695" i="1" s="1"/>
  <c r="Y695" i="1" s="1"/>
  <c r="F696" i="1"/>
  <c r="L696" i="1"/>
  <c r="J696" i="1"/>
  <c r="A697" i="1"/>
  <c r="P696" i="1"/>
  <c r="I696" i="1"/>
  <c r="O696" i="1"/>
  <c r="C697" i="1"/>
  <c r="D697" i="1" s="1"/>
  <c r="X696" i="1"/>
  <c r="S698" i="1"/>
  <c r="T695" i="1"/>
  <c r="H695" i="1" l="1"/>
  <c r="F697" i="1"/>
  <c r="L697" i="1"/>
  <c r="J697" i="1"/>
  <c r="X697" i="1"/>
  <c r="P697" i="1"/>
  <c r="A698" i="1"/>
  <c r="O697" i="1"/>
  <c r="I697" i="1"/>
  <c r="C698" i="1"/>
  <c r="D698" i="1" s="1"/>
  <c r="S699" i="1"/>
  <c r="T696" i="1"/>
  <c r="K695" i="1"/>
  <c r="M695" i="1" s="1"/>
  <c r="N695" i="1" s="1"/>
  <c r="Q696" i="1"/>
  <c r="R696" i="1"/>
  <c r="V696" i="1" s="1"/>
  <c r="Y696" i="1" s="1"/>
  <c r="E696" i="1"/>
  <c r="G696" i="1" s="1"/>
  <c r="H696" i="1" l="1"/>
  <c r="K696" i="1"/>
  <c r="M696" i="1" s="1"/>
  <c r="N696" i="1" s="1"/>
  <c r="U696" i="1" s="1"/>
  <c r="B696" i="1" s="1"/>
  <c r="S700" i="1"/>
  <c r="F698" i="1"/>
  <c r="L698" i="1"/>
  <c r="C699" i="1"/>
  <c r="D699" i="1" s="1"/>
  <c r="J698" i="1"/>
  <c r="P698" i="1"/>
  <c r="I698" i="1"/>
  <c r="O698" i="1"/>
  <c r="X698" i="1"/>
  <c r="A699" i="1"/>
  <c r="Q697" i="1"/>
  <c r="R697" i="1"/>
  <c r="V697" i="1" s="1"/>
  <c r="Y697" i="1" s="1"/>
  <c r="E697" i="1"/>
  <c r="G697" i="1" s="1"/>
  <c r="U695" i="1"/>
  <c r="B695" i="1" s="1"/>
  <c r="T697" i="1"/>
  <c r="H697" i="1" l="1"/>
  <c r="K697" i="1"/>
  <c r="M697" i="1" s="1"/>
  <c r="N697" i="1" s="1"/>
  <c r="U697" i="1" s="1"/>
  <c r="B697" i="1" s="1"/>
  <c r="T698" i="1"/>
  <c r="F699" i="1"/>
  <c r="L699" i="1"/>
  <c r="C700" i="1"/>
  <c r="D700" i="1" s="1"/>
  <c r="P699" i="1"/>
  <c r="A700" i="1"/>
  <c r="J699" i="1"/>
  <c r="O699" i="1"/>
  <c r="I699" i="1"/>
  <c r="X699" i="1"/>
  <c r="R698" i="1"/>
  <c r="V698" i="1" s="1"/>
  <c r="Y698" i="1" s="1"/>
  <c r="Q698" i="1"/>
  <c r="E698" i="1"/>
  <c r="G698" i="1" s="1"/>
  <c r="S701" i="1"/>
  <c r="T699" i="1" l="1"/>
  <c r="R699" i="1"/>
  <c r="V699" i="1" s="1"/>
  <c r="Y699" i="1" s="1"/>
  <c r="Q699" i="1"/>
  <c r="K698" i="1"/>
  <c r="M698" i="1" s="1"/>
  <c r="N698" i="1" s="1"/>
  <c r="S702" i="1"/>
  <c r="H698" i="1"/>
  <c r="F700" i="1"/>
  <c r="L700" i="1"/>
  <c r="C701" i="1"/>
  <c r="D701" i="1" s="1"/>
  <c r="I700" i="1"/>
  <c r="J700" i="1"/>
  <c r="A701" i="1"/>
  <c r="P700" i="1"/>
  <c r="X700" i="1"/>
  <c r="O700" i="1"/>
  <c r="E699" i="1"/>
  <c r="G699" i="1" s="1"/>
  <c r="K699" i="1" l="1"/>
  <c r="M699" i="1" s="1"/>
  <c r="N699" i="1" s="1"/>
  <c r="U699" i="1" s="1"/>
  <c r="B699" i="1" s="1"/>
  <c r="H699" i="1"/>
  <c r="T700" i="1"/>
  <c r="U698" i="1"/>
  <c r="B698" i="1" s="1"/>
  <c r="Q700" i="1"/>
  <c r="R700" i="1"/>
  <c r="V700" i="1" s="1"/>
  <c r="Y700" i="1" s="1"/>
  <c r="E700" i="1"/>
  <c r="G700" i="1" s="1"/>
  <c r="F701" i="1"/>
  <c r="L701" i="1"/>
  <c r="P701" i="1"/>
  <c r="A702" i="1"/>
  <c r="X701" i="1"/>
  <c r="O701" i="1"/>
  <c r="C702" i="1"/>
  <c r="D702" i="1" s="1"/>
  <c r="I701" i="1"/>
  <c r="J701" i="1"/>
  <c r="S703" i="1"/>
  <c r="T701" i="1" l="1"/>
  <c r="K700" i="1"/>
  <c r="M700" i="1" s="1"/>
  <c r="N700" i="1" s="1"/>
  <c r="U700" i="1" s="1"/>
  <c r="B700" i="1" s="1"/>
  <c r="E701" i="1"/>
  <c r="G701" i="1" s="1"/>
  <c r="F702" i="1"/>
  <c r="L702" i="1"/>
  <c r="J702" i="1"/>
  <c r="I702" i="1"/>
  <c r="C703" i="1"/>
  <c r="D703" i="1" s="1"/>
  <c r="X702" i="1"/>
  <c r="P702" i="1"/>
  <c r="O702" i="1"/>
  <c r="A703" i="1"/>
  <c r="Q701" i="1"/>
  <c r="R701" i="1"/>
  <c r="V701" i="1" s="1"/>
  <c r="Y701" i="1" s="1"/>
  <c r="H700" i="1"/>
  <c r="S704" i="1"/>
  <c r="T702" i="1" l="1"/>
  <c r="K701" i="1"/>
  <c r="M701" i="1" s="1"/>
  <c r="N701" i="1" s="1"/>
  <c r="U701" i="1" s="1"/>
  <c r="B701" i="1" s="1"/>
  <c r="F703" i="1"/>
  <c r="L703" i="1"/>
  <c r="O703" i="1"/>
  <c r="X703" i="1"/>
  <c r="J703" i="1"/>
  <c r="C704" i="1"/>
  <c r="D704" i="1" s="1"/>
  <c r="A704" i="1"/>
  <c r="I703" i="1"/>
  <c r="P703" i="1"/>
  <c r="E702" i="1"/>
  <c r="G702" i="1" s="1"/>
  <c r="S705" i="1"/>
  <c r="Q702" i="1"/>
  <c r="R702" i="1"/>
  <c r="V702" i="1" s="1"/>
  <c r="Y702" i="1" s="1"/>
  <c r="H701" i="1"/>
  <c r="T703" i="1" l="1"/>
  <c r="K702" i="1"/>
  <c r="M702" i="1" s="1"/>
  <c r="N702" i="1" s="1"/>
  <c r="U702" i="1" s="1"/>
  <c r="B702" i="1" s="1"/>
  <c r="S706" i="1"/>
  <c r="F704" i="1"/>
  <c r="L704" i="1"/>
  <c r="O704" i="1"/>
  <c r="A705" i="1"/>
  <c r="C705" i="1"/>
  <c r="D705" i="1" s="1"/>
  <c r="I704" i="1"/>
  <c r="J704" i="1"/>
  <c r="P704" i="1"/>
  <c r="X704" i="1"/>
  <c r="H702" i="1"/>
  <c r="Q703" i="1"/>
  <c r="R703" i="1"/>
  <c r="V703" i="1" s="1"/>
  <c r="Y703" i="1" s="1"/>
  <c r="E703" i="1"/>
  <c r="G703" i="1" s="1"/>
  <c r="K703" i="1" l="1"/>
  <c r="M703" i="1" s="1"/>
  <c r="N703" i="1" s="1"/>
  <c r="U703" i="1" s="1"/>
  <c r="B703" i="1" s="1"/>
  <c r="H703" i="1"/>
  <c r="Q704" i="1"/>
  <c r="R704" i="1"/>
  <c r="V704" i="1" s="1"/>
  <c r="Y704" i="1" s="1"/>
  <c r="F705" i="1"/>
  <c r="L705" i="1"/>
  <c r="P705" i="1"/>
  <c r="X705" i="1"/>
  <c r="O705" i="1"/>
  <c r="A706" i="1"/>
  <c r="J705" i="1"/>
  <c r="I705" i="1"/>
  <c r="C706" i="1"/>
  <c r="D706" i="1" s="1"/>
  <c r="S707" i="1"/>
  <c r="T704" i="1"/>
  <c r="E704" i="1"/>
  <c r="G704" i="1" s="1"/>
  <c r="H704" i="1" l="1"/>
  <c r="K704" i="1"/>
  <c r="M704" i="1" s="1"/>
  <c r="N704" i="1" s="1"/>
  <c r="U704" i="1" s="1"/>
  <c r="B704" i="1" s="1"/>
  <c r="F706" i="1"/>
  <c r="L706" i="1"/>
  <c r="X706" i="1"/>
  <c r="P706" i="1"/>
  <c r="J706" i="1"/>
  <c r="A707" i="1"/>
  <c r="O706" i="1"/>
  <c r="I706" i="1"/>
  <c r="C707" i="1"/>
  <c r="D707" i="1" s="1"/>
  <c r="E705" i="1"/>
  <c r="G705" i="1" s="1"/>
  <c r="S708" i="1"/>
  <c r="T705" i="1"/>
  <c r="R705" i="1"/>
  <c r="V705" i="1" s="1"/>
  <c r="Y705" i="1" s="1"/>
  <c r="Q705" i="1"/>
  <c r="T706" i="1" l="1"/>
  <c r="K705" i="1"/>
  <c r="M705" i="1" s="1"/>
  <c r="N705" i="1" s="1"/>
  <c r="U705" i="1" s="1"/>
  <c r="B705" i="1" s="1"/>
  <c r="Q706" i="1"/>
  <c r="R706" i="1"/>
  <c r="V706" i="1" s="1"/>
  <c r="Y706" i="1" s="1"/>
  <c r="S709" i="1"/>
  <c r="F707" i="1"/>
  <c r="L707" i="1"/>
  <c r="C708" i="1"/>
  <c r="D708" i="1" s="1"/>
  <c r="P707" i="1"/>
  <c r="X707" i="1"/>
  <c r="O707" i="1"/>
  <c r="A708" i="1"/>
  <c r="J707" i="1"/>
  <c r="I707" i="1"/>
  <c r="H705" i="1"/>
  <c r="E706" i="1"/>
  <c r="G706" i="1" s="1"/>
  <c r="T707" i="1" l="1"/>
  <c r="H706" i="1"/>
  <c r="K706" i="1"/>
  <c r="M706" i="1" s="1"/>
  <c r="N706" i="1" s="1"/>
  <c r="E707" i="1"/>
  <c r="G707" i="1" s="1"/>
  <c r="Q707" i="1"/>
  <c r="R707" i="1"/>
  <c r="V707" i="1" s="1"/>
  <c r="Y707" i="1" s="1"/>
  <c r="F708" i="1"/>
  <c r="L708" i="1"/>
  <c r="J708" i="1"/>
  <c r="A709" i="1"/>
  <c r="I708" i="1"/>
  <c r="C709" i="1"/>
  <c r="D709" i="1" s="1"/>
  <c r="P708" i="1"/>
  <c r="O708" i="1"/>
  <c r="X708" i="1"/>
  <c r="S710" i="1"/>
  <c r="T708" i="1" l="1"/>
  <c r="U706" i="1"/>
  <c r="B706" i="1" s="1"/>
  <c r="H707" i="1"/>
  <c r="K707" i="1"/>
  <c r="M707" i="1" s="1"/>
  <c r="N707" i="1" s="1"/>
  <c r="U707" i="1" s="1"/>
  <c r="B707" i="1" s="1"/>
  <c r="E708" i="1"/>
  <c r="G708" i="1" s="1"/>
  <c r="F709" i="1"/>
  <c r="L709" i="1"/>
  <c r="I709" i="1"/>
  <c r="P709" i="1"/>
  <c r="J709" i="1"/>
  <c r="O709" i="1"/>
  <c r="X709" i="1"/>
  <c r="C710" i="1"/>
  <c r="D710" i="1" s="1"/>
  <c r="A710" i="1"/>
  <c r="Q708" i="1"/>
  <c r="R708" i="1"/>
  <c r="V708" i="1" s="1"/>
  <c r="Y708" i="1" s="1"/>
  <c r="S711" i="1"/>
  <c r="T709" i="1" l="1"/>
  <c r="H708" i="1"/>
  <c r="S712" i="1"/>
  <c r="F710" i="1"/>
  <c r="J710" i="1"/>
  <c r="I710" i="1"/>
  <c r="P710" i="1"/>
  <c r="C711" i="1"/>
  <c r="D711" i="1" s="1"/>
  <c r="X710" i="1"/>
  <c r="O710" i="1"/>
  <c r="A711" i="1"/>
  <c r="E709" i="1"/>
  <c r="G709" i="1" s="1"/>
  <c r="K708" i="1"/>
  <c r="M708" i="1" s="1"/>
  <c r="N708" i="1" s="1"/>
  <c r="R709" i="1"/>
  <c r="V709" i="1" s="1"/>
  <c r="Y709" i="1" s="1"/>
  <c r="Q709" i="1"/>
  <c r="K709" i="1" l="1"/>
  <c r="M709" i="1" s="1"/>
  <c r="N709" i="1" s="1"/>
  <c r="U709" i="1" s="1"/>
  <c r="B709" i="1" s="1"/>
  <c r="U708" i="1"/>
  <c r="B708" i="1" s="1"/>
  <c r="F711" i="1"/>
  <c r="P711" i="1"/>
  <c r="J711" i="1"/>
  <c r="O711" i="1"/>
  <c r="I711" i="1"/>
  <c r="X711" i="1"/>
  <c r="C712" i="1"/>
  <c r="D712" i="1" s="1"/>
  <c r="A712" i="1"/>
  <c r="Q710" i="1"/>
  <c r="R710" i="1"/>
  <c r="V710" i="1" s="1"/>
  <c r="Y710" i="1" s="1"/>
  <c r="E710" i="1"/>
  <c r="G710" i="1" s="1"/>
  <c r="H709" i="1"/>
  <c r="T710" i="1"/>
  <c r="S713" i="1"/>
  <c r="T711" i="1" l="1"/>
  <c r="L710" i="1"/>
  <c r="L711" i="1" s="1"/>
  <c r="L712" i="1" s="1"/>
  <c r="K710" i="1"/>
  <c r="H710" i="1"/>
  <c r="S714" i="1"/>
  <c r="F712" i="1"/>
  <c r="J712" i="1"/>
  <c r="P712" i="1"/>
  <c r="X712" i="1"/>
  <c r="O712" i="1"/>
  <c r="A713" i="1"/>
  <c r="C713" i="1"/>
  <c r="D713" i="1" s="1"/>
  <c r="I712" i="1"/>
  <c r="E711" i="1"/>
  <c r="G711" i="1" s="1"/>
  <c r="Q711" i="1"/>
  <c r="R711" i="1"/>
  <c r="V711" i="1" s="1"/>
  <c r="Y711" i="1" s="1"/>
  <c r="M710" i="1" l="1"/>
  <c r="N710" i="1" s="1"/>
  <c r="U710" i="1" s="1"/>
  <c r="B710" i="1" s="1"/>
  <c r="T712" i="1"/>
  <c r="E712" i="1"/>
  <c r="G712" i="1" s="1"/>
  <c r="K711" i="1"/>
  <c r="M711" i="1" s="1"/>
  <c r="N711" i="1" s="1"/>
  <c r="Q712" i="1"/>
  <c r="R712" i="1"/>
  <c r="V712" i="1" s="1"/>
  <c r="Y712" i="1" s="1"/>
  <c r="S715" i="1"/>
  <c r="H711" i="1"/>
  <c r="F713" i="1"/>
  <c r="L713" i="1"/>
  <c r="C714" i="1"/>
  <c r="D714" i="1" s="1"/>
  <c r="O713" i="1"/>
  <c r="I713" i="1"/>
  <c r="J713" i="1"/>
  <c r="X713" i="1"/>
  <c r="A714" i="1"/>
  <c r="P713" i="1"/>
  <c r="H712" i="1" l="1"/>
  <c r="U711" i="1"/>
  <c r="B711" i="1" s="1"/>
  <c r="E713" i="1"/>
  <c r="G713" i="1" s="1"/>
  <c r="Q713" i="1"/>
  <c r="R713" i="1"/>
  <c r="V713" i="1" s="1"/>
  <c r="Y713" i="1" s="1"/>
  <c r="F714" i="1"/>
  <c r="L714" i="1"/>
  <c r="J714" i="1"/>
  <c r="A715" i="1"/>
  <c r="I714" i="1"/>
  <c r="P714" i="1"/>
  <c r="C715" i="1"/>
  <c r="D715" i="1" s="1"/>
  <c r="O714" i="1"/>
  <c r="X714" i="1"/>
  <c r="K712" i="1"/>
  <c r="M712" i="1" s="1"/>
  <c r="N712" i="1" s="1"/>
  <c r="T713" i="1"/>
  <c r="S716" i="1"/>
  <c r="T714" i="1" l="1"/>
  <c r="E714" i="1"/>
  <c r="G714" i="1" s="1"/>
  <c r="H713" i="1"/>
  <c r="F715" i="1"/>
  <c r="L715" i="1"/>
  <c r="J715" i="1"/>
  <c r="C716" i="1"/>
  <c r="D716" i="1" s="1"/>
  <c r="X715" i="1"/>
  <c r="P715" i="1"/>
  <c r="A716" i="1"/>
  <c r="O715" i="1"/>
  <c r="I715" i="1"/>
  <c r="S717" i="1"/>
  <c r="U712" i="1"/>
  <c r="B712" i="1" s="1"/>
  <c r="Q714" i="1"/>
  <c r="R714" i="1"/>
  <c r="V714" i="1" s="1"/>
  <c r="Y714" i="1" s="1"/>
  <c r="K713" i="1"/>
  <c r="M713" i="1" s="1"/>
  <c r="N713" i="1" s="1"/>
  <c r="H714" i="1" l="1"/>
  <c r="S718" i="1"/>
  <c r="F716" i="1"/>
  <c r="L716" i="1"/>
  <c r="J716" i="1"/>
  <c r="X716" i="1"/>
  <c r="P716" i="1"/>
  <c r="A717" i="1"/>
  <c r="O716" i="1"/>
  <c r="I716" i="1"/>
  <c r="C717" i="1"/>
  <c r="D717" i="1" s="1"/>
  <c r="Q715" i="1"/>
  <c r="R715" i="1"/>
  <c r="V715" i="1" s="1"/>
  <c r="Y715" i="1" s="1"/>
  <c r="K714" i="1"/>
  <c r="M714" i="1" s="1"/>
  <c r="N714" i="1" s="1"/>
  <c r="U713" i="1"/>
  <c r="B713" i="1" s="1"/>
  <c r="T715" i="1"/>
  <c r="E715" i="1"/>
  <c r="G715" i="1" s="1"/>
  <c r="T716" i="1" l="1"/>
  <c r="K715" i="1"/>
  <c r="M715" i="1" s="1"/>
  <c r="N715" i="1" s="1"/>
  <c r="U715" i="1" s="1"/>
  <c r="B715" i="1" s="1"/>
  <c r="Q716" i="1"/>
  <c r="R716" i="1"/>
  <c r="V716" i="1" s="1"/>
  <c r="Y716" i="1" s="1"/>
  <c r="E716" i="1"/>
  <c r="G716" i="1" s="1"/>
  <c r="S719" i="1"/>
  <c r="U714" i="1"/>
  <c r="B714" i="1" s="1"/>
  <c r="H715" i="1"/>
  <c r="F717" i="1"/>
  <c r="L717" i="1"/>
  <c r="P717" i="1"/>
  <c r="I717" i="1"/>
  <c r="O717" i="1"/>
  <c r="J717" i="1"/>
  <c r="X717" i="1"/>
  <c r="C718" i="1"/>
  <c r="D718" i="1" s="1"/>
  <c r="A718" i="1"/>
  <c r="Q717" i="1" l="1"/>
  <c r="R717" i="1"/>
  <c r="V717" i="1" s="1"/>
  <c r="Y717" i="1" s="1"/>
  <c r="S720" i="1"/>
  <c r="F718" i="1"/>
  <c r="L718" i="1"/>
  <c r="O718" i="1"/>
  <c r="X718" i="1"/>
  <c r="C719" i="1"/>
  <c r="D719" i="1" s="1"/>
  <c r="A719" i="1"/>
  <c r="J718" i="1"/>
  <c r="I718" i="1"/>
  <c r="P718" i="1"/>
  <c r="E717" i="1"/>
  <c r="G717" i="1" s="1"/>
  <c r="H716" i="1"/>
  <c r="T717" i="1"/>
  <c r="K716" i="1"/>
  <c r="M716" i="1" s="1"/>
  <c r="N716" i="1" s="1"/>
  <c r="T718" i="1" l="1"/>
  <c r="H717" i="1"/>
  <c r="K717" i="1"/>
  <c r="M717" i="1" s="1"/>
  <c r="N717" i="1" s="1"/>
  <c r="U717" i="1" s="1"/>
  <c r="B717" i="1" s="1"/>
  <c r="U716" i="1"/>
  <c r="B716" i="1" s="1"/>
  <c r="S721" i="1"/>
  <c r="F719" i="1"/>
  <c r="L719" i="1"/>
  <c r="J719" i="1"/>
  <c r="C720" i="1"/>
  <c r="D720" i="1" s="1"/>
  <c r="P719" i="1"/>
  <c r="O719" i="1"/>
  <c r="X719" i="1"/>
  <c r="A720" i="1"/>
  <c r="I719" i="1"/>
  <c r="R718" i="1"/>
  <c r="V718" i="1" s="1"/>
  <c r="Y718" i="1" s="1"/>
  <c r="Q718" i="1"/>
  <c r="E718" i="1"/>
  <c r="G718" i="1" s="1"/>
  <c r="H718" i="1" l="1"/>
  <c r="F720" i="1"/>
  <c r="L720" i="1"/>
  <c r="P720" i="1"/>
  <c r="A721" i="1"/>
  <c r="O720" i="1"/>
  <c r="I720" i="1"/>
  <c r="C721" i="1"/>
  <c r="D721" i="1" s="1"/>
  <c r="J720" i="1"/>
  <c r="X720" i="1"/>
  <c r="S722" i="1"/>
  <c r="K718" i="1"/>
  <c r="M718" i="1" s="1"/>
  <c r="N718" i="1" s="1"/>
  <c r="T719" i="1"/>
  <c r="R719" i="1"/>
  <c r="V719" i="1" s="1"/>
  <c r="Y719" i="1" s="1"/>
  <c r="Q719" i="1"/>
  <c r="E719" i="1"/>
  <c r="G719" i="1" s="1"/>
  <c r="T720" i="1" l="1"/>
  <c r="K719" i="1"/>
  <c r="M719" i="1" s="1"/>
  <c r="N719" i="1" s="1"/>
  <c r="U719" i="1" s="1"/>
  <c r="B719" i="1" s="1"/>
  <c r="H719" i="1"/>
  <c r="Q720" i="1"/>
  <c r="R720" i="1"/>
  <c r="V720" i="1" s="1"/>
  <c r="Y720" i="1" s="1"/>
  <c r="U718" i="1"/>
  <c r="B718" i="1" s="1"/>
  <c r="E720" i="1"/>
  <c r="G720" i="1" s="1"/>
  <c r="S723" i="1"/>
  <c r="F721" i="1"/>
  <c r="L721" i="1"/>
  <c r="C722" i="1"/>
  <c r="D722" i="1" s="1"/>
  <c r="I721" i="1"/>
  <c r="J721" i="1"/>
  <c r="P721" i="1"/>
  <c r="X721" i="1"/>
  <c r="O721" i="1"/>
  <c r="A722" i="1"/>
  <c r="T721" i="1" l="1"/>
  <c r="S724" i="1"/>
  <c r="F722" i="1"/>
  <c r="L722" i="1"/>
  <c r="I722" i="1"/>
  <c r="P722" i="1"/>
  <c r="J722" i="1"/>
  <c r="O722" i="1"/>
  <c r="X722" i="1"/>
  <c r="C723" i="1"/>
  <c r="D723" i="1" s="1"/>
  <c r="A723" i="1"/>
  <c r="Q721" i="1"/>
  <c r="R721" i="1"/>
  <c r="V721" i="1" s="1"/>
  <c r="Y721" i="1" s="1"/>
  <c r="H720" i="1"/>
  <c r="E721" i="1"/>
  <c r="G721" i="1" s="1"/>
  <c r="K720" i="1"/>
  <c r="M720" i="1" s="1"/>
  <c r="N720" i="1" s="1"/>
  <c r="F723" i="1" l="1"/>
  <c r="L723" i="1"/>
  <c r="J723" i="1"/>
  <c r="A724" i="1"/>
  <c r="P723" i="1"/>
  <c r="I723" i="1"/>
  <c r="O723" i="1"/>
  <c r="C724" i="1"/>
  <c r="D724" i="1" s="1"/>
  <c r="X723" i="1"/>
  <c r="E722" i="1"/>
  <c r="G722" i="1" s="1"/>
  <c r="U720" i="1"/>
  <c r="B720" i="1" s="1"/>
  <c r="Q722" i="1"/>
  <c r="R722" i="1"/>
  <c r="V722" i="1" s="1"/>
  <c r="Y722" i="1" s="1"/>
  <c r="K721" i="1"/>
  <c r="M721" i="1" s="1"/>
  <c r="N721" i="1" s="1"/>
  <c r="T722" i="1"/>
  <c r="H721" i="1"/>
  <c r="S725" i="1"/>
  <c r="K722" i="1" l="1"/>
  <c r="M722" i="1" s="1"/>
  <c r="N722" i="1" s="1"/>
  <c r="U722" i="1" s="1"/>
  <c r="B722" i="1" s="1"/>
  <c r="H722" i="1"/>
  <c r="F724" i="1"/>
  <c r="L724" i="1"/>
  <c r="P724" i="1"/>
  <c r="A725" i="1"/>
  <c r="O724" i="1"/>
  <c r="I724" i="1"/>
  <c r="J724" i="1"/>
  <c r="C725" i="1"/>
  <c r="D725" i="1" s="1"/>
  <c r="X724" i="1"/>
  <c r="T723" i="1"/>
  <c r="U721" i="1"/>
  <c r="B721" i="1" s="1"/>
  <c r="S726" i="1"/>
  <c r="Q723" i="1"/>
  <c r="R723" i="1"/>
  <c r="V723" i="1" s="1"/>
  <c r="Y723" i="1" s="1"/>
  <c r="E723" i="1"/>
  <c r="G723" i="1" s="1"/>
  <c r="S727" i="1" l="1"/>
  <c r="R724" i="1"/>
  <c r="V724" i="1" s="1"/>
  <c r="Y724" i="1" s="1"/>
  <c r="Q724" i="1"/>
  <c r="T724" i="1"/>
  <c r="E724" i="1"/>
  <c r="G724" i="1" s="1"/>
  <c r="K723" i="1"/>
  <c r="M723" i="1" s="1"/>
  <c r="N723" i="1" s="1"/>
  <c r="H723" i="1"/>
  <c r="F725" i="1"/>
  <c r="L725" i="1"/>
  <c r="C726" i="1"/>
  <c r="D726" i="1" s="1"/>
  <c r="A726" i="1"/>
  <c r="P725" i="1"/>
  <c r="X725" i="1"/>
  <c r="O725" i="1"/>
  <c r="I725" i="1"/>
  <c r="J725" i="1"/>
  <c r="H724" i="1" l="1"/>
  <c r="K724" i="1"/>
  <c r="M724" i="1" s="1"/>
  <c r="N724" i="1" s="1"/>
  <c r="U724" i="1" s="1"/>
  <c r="B724" i="1" s="1"/>
  <c r="T725" i="1"/>
  <c r="E725" i="1"/>
  <c r="G725" i="1" s="1"/>
  <c r="Q725" i="1"/>
  <c r="R725" i="1"/>
  <c r="V725" i="1" s="1"/>
  <c r="Y725" i="1" s="1"/>
  <c r="F726" i="1"/>
  <c r="L726" i="1"/>
  <c r="O726" i="1"/>
  <c r="A727" i="1"/>
  <c r="J726" i="1"/>
  <c r="I726" i="1"/>
  <c r="C727" i="1"/>
  <c r="D727" i="1" s="1"/>
  <c r="P726" i="1"/>
  <c r="X726" i="1"/>
  <c r="U723" i="1"/>
  <c r="B723" i="1" s="1"/>
  <c r="S728" i="1"/>
  <c r="H725" i="1" l="1"/>
  <c r="K725" i="1"/>
  <c r="M725" i="1" s="1"/>
  <c r="N725" i="1" s="1"/>
  <c r="U725" i="1" s="1"/>
  <c r="B725" i="1" s="1"/>
  <c r="E726" i="1"/>
  <c r="G726" i="1" s="1"/>
  <c r="Q726" i="1"/>
  <c r="R726" i="1"/>
  <c r="V726" i="1" s="1"/>
  <c r="Y726" i="1" s="1"/>
  <c r="F727" i="1"/>
  <c r="L727" i="1"/>
  <c r="O727" i="1"/>
  <c r="C728" i="1"/>
  <c r="D728" i="1" s="1"/>
  <c r="A728" i="1"/>
  <c r="J727" i="1"/>
  <c r="X727" i="1"/>
  <c r="P727" i="1"/>
  <c r="I727" i="1"/>
  <c r="S729" i="1"/>
  <c r="T726" i="1"/>
  <c r="H726" i="1" l="1"/>
  <c r="S730" i="1"/>
  <c r="T727" i="1"/>
  <c r="F728" i="1"/>
  <c r="L728" i="1"/>
  <c r="P728" i="1"/>
  <c r="C729" i="1"/>
  <c r="D729" i="1" s="1"/>
  <c r="I728" i="1"/>
  <c r="O728" i="1"/>
  <c r="J728" i="1"/>
  <c r="X728" i="1"/>
  <c r="A729" i="1"/>
  <c r="E727" i="1"/>
  <c r="G727" i="1" s="1"/>
  <c r="K726" i="1"/>
  <c r="M726" i="1" s="1"/>
  <c r="N726" i="1" s="1"/>
  <c r="Q727" i="1"/>
  <c r="R727" i="1"/>
  <c r="V727" i="1" s="1"/>
  <c r="Y727" i="1" s="1"/>
  <c r="T728" i="1" l="1"/>
  <c r="H727" i="1"/>
  <c r="K727" i="1"/>
  <c r="M727" i="1" s="1"/>
  <c r="N727" i="1" s="1"/>
  <c r="U727" i="1" s="1"/>
  <c r="B727" i="1" s="1"/>
  <c r="U726" i="1"/>
  <c r="B726" i="1" s="1"/>
  <c r="F729" i="1"/>
  <c r="L729" i="1"/>
  <c r="P729" i="1"/>
  <c r="C730" i="1"/>
  <c r="D730" i="1" s="1"/>
  <c r="O729" i="1"/>
  <c r="A730" i="1"/>
  <c r="I729" i="1"/>
  <c r="J729" i="1"/>
  <c r="X729" i="1"/>
  <c r="E728" i="1"/>
  <c r="G728" i="1" s="1"/>
  <c r="Q728" i="1"/>
  <c r="R728" i="1"/>
  <c r="V728" i="1" s="1"/>
  <c r="Y728" i="1" s="1"/>
  <c r="S731" i="1"/>
  <c r="K728" i="1" l="1"/>
  <c r="M728" i="1" s="1"/>
  <c r="N728" i="1" s="1"/>
  <c r="U728" i="1" s="1"/>
  <c r="B728" i="1" s="1"/>
  <c r="S732" i="1"/>
  <c r="F730" i="1"/>
  <c r="L730" i="1"/>
  <c r="P730" i="1"/>
  <c r="O730" i="1"/>
  <c r="A731" i="1"/>
  <c r="J730" i="1"/>
  <c r="I730" i="1"/>
  <c r="C731" i="1"/>
  <c r="D731" i="1" s="1"/>
  <c r="X730" i="1"/>
  <c r="E729" i="1"/>
  <c r="G729" i="1" s="1"/>
  <c r="H728" i="1"/>
  <c r="T729" i="1"/>
  <c r="Q729" i="1"/>
  <c r="R729" i="1"/>
  <c r="V729" i="1" s="1"/>
  <c r="Y729" i="1" s="1"/>
  <c r="F731" i="1" l="1"/>
  <c r="L731" i="1"/>
  <c r="C732" i="1"/>
  <c r="D732" i="1" s="1"/>
  <c r="I731" i="1"/>
  <c r="P731" i="1"/>
  <c r="X731" i="1"/>
  <c r="O731" i="1"/>
  <c r="J731" i="1"/>
  <c r="A732" i="1"/>
  <c r="E730" i="1"/>
  <c r="G730" i="1" s="1"/>
  <c r="H729" i="1"/>
  <c r="K729" i="1"/>
  <c r="M729" i="1" s="1"/>
  <c r="N729" i="1" s="1"/>
  <c r="T730" i="1"/>
  <c r="R730" i="1"/>
  <c r="V730" i="1" s="1"/>
  <c r="Y730" i="1" s="1"/>
  <c r="Q730" i="1"/>
  <c r="S733" i="1"/>
  <c r="H730" i="1" l="1"/>
  <c r="K730" i="1"/>
  <c r="M730" i="1" s="1"/>
  <c r="N730" i="1" s="1"/>
  <c r="U730" i="1" s="1"/>
  <c r="B730" i="1" s="1"/>
  <c r="T731" i="1"/>
  <c r="S734" i="1"/>
  <c r="U729" i="1"/>
  <c r="B729" i="1" s="1"/>
  <c r="F732" i="1"/>
  <c r="L732" i="1"/>
  <c r="P732" i="1"/>
  <c r="O732" i="1"/>
  <c r="A733" i="1"/>
  <c r="J732" i="1"/>
  <c r="I732" i="1"/>
  <c r="X732" i="1"/>
  <c r="C733" i="1"/>
  <c r="D733" i="1" s="1"/>
  <c r="R731" i="1"/>
  <c r="V731" i="1" s="1"/>
  <c r="Y731" i="1" s="1"/>
  <c r="Q731" i="1"/>
  <c r="E731" i="1"/>
  <c r="G731" i="1" s="1"/>
  <c r="T732" i="1" l="1"/>
  <c r="Q732" i="1"/>
  <c r="R732" i="1"/>
  <c r="V732" i="1" s="1"/>
  <c r="Y732" i="1" s="1"/>
  <c r="S735" i="1"/>
  <c r="K731" i="1"/>
  <c r="M731" i="1" s="1"/>
  <c r="N731" i="1" s="1"/>
  <c r="H731" i="1"/>
  <c r="F733" i="1"/>
  <c r="L733" i="1"/>
  <c r="J733" i="1"/>
  <c r="A734" i="1"/>
  <c r="P733" i="1"/>
  <c r="I733" i="1"/>
  <c r="X733" i="1"/>
  <c r="O733" i="1"/>
  <c r="C734" i="1"/>
  <c r="D734" i="1" s="1"/>
  <c r="E732" i="1"/>
  <c r="G732" i="1" s="1"/>
  <c r="H732" i="1" l="1"/>
  <c r="K732" i="1"/>
  <c r="M732" i="1" s="1"/>
  <c r="N732" i="1" s="1"/>
  <c r="U732" i="1" s="1"/>
  <c r="B732" i="1" s="1"/>
  <c r="Q733" i="1"/>
  <c r="R733" i="1"/>
  <c r="V733" i="1" s="1"/>
  <c r="Y733" i="1" s="1"/>
  <c r="E733" i="1"/>
  <c r="G733" i="1" s="1"/>
  <c r="F734" i="1"/>
  <c r="L734" i="1"/>
  <c r="J734" i="1"/>
  <c r="X734" i="1"/>
  <c r="P734" i="1"/>
  <c r="O734" i="1"/>
  <c r="I734" i="1"/>
  <c r="C735" i="1"/>
  <c r="D735" i="1" s="1"/>
  <c r="A735" i="1"/>
  <c r="S736" i="1"/>
  <c r="T733" i="1"/>
  <c r="U731" i="1"/>
  <c r="B731" i="1" s="1"/>
  <c r="T734" i="1" l="1"/>
  <c r="S737" i="1"/>
  <c r="F735" i="1"/>
  <c r="L735" i="1"/>
  <c r="C736" i="1"/>
  <c r="D736" i="1" s="1"/>
  <c r="O735" i="1"/>
  <c r="A736" i="1"/>
  <c r="J735" i="1"/>
  <c r="I735" i="1"/>
  <c r="X735" i="1"/>
  <c r="P735" i="1"/>
  <c r="Q734" i="1"/>
  <c r="R734" i="1"/>
  <c r="V734" i="1" s="1"/>
  <c r="Y734" i="1" s="1"/>
  <c r="E734" i="1"/>
  <c r="G734" i="1" s="1"/>
  <c r="K733" i="1"/>
  <c r="M733" i="1" s="1"/>
  <c r="N733" i="1" s="1"/>
  <c r="H733" i="1"/>
  <c r="K734" i="1" l="1"/>
  <c r="M734" i="1" s="1"/>
  <c r="N734" i="1" s="1"/>
  <c r="U734" i="1" s="1"/>
  <c r="B734" i="1" s="1"/>
  <c r="H734" i="1"/>
  <c r="E735" i="1"/>
  <c r="G735" i="1" s="1"/>
  <c r="U733" i="1"/>
  <c r="B733" i="1" s="1"/>
  <c r="Q735" i="1"/>
  <c r="R735" i="1"/>
  <c r="V735" i="1" s="1"/>
  <c r="Y735" i="1" s="1"/>
  <c r="F736" i="1"/>
  <c r="L736" i="1"/>
  <c r="O736" i="1"/>
  <c r="C737" i="1"/>
  <c r="D737" i="1" s="1"/>
  <c r="A737" i="1"/>
  <c r="J736" i="1"/>
  <c r="X736" i="1"/>
  <c r="P736" i="1"/>
  <c r="I736" i="1"/>
  <c r="T735" i="1"/>
  <c r="S738" i="1"/>
  <c r="K735" i="1" l="1"/>
  <c r="M735" i="1" s="1"/>
  <c r="N735" i="1" s="1"/>
  <c r="T736" i="1"/>
  <c r="F737" i="1"/>
  <c r="L737" i="1"/>
  <c r="J737" i="1"/>
  <c r="I737" i="1"/>
  <c r="C738" i="1"/>
  <c r="D738" i="1" s="1"/>
  <c r="P737" i="1"/>
  <c r="A738" i="1"/>
  <c r="O737" i="1"/>
  <c r="X737" i="1"/>
  <c r="E736" i="1"/>
  <c r="G736" i="1" s="1"/>
  <c r="S739" i="1"/>
  <c r="R736" i="1"/>
  <c r="V736" i="1" s="1"/>
  <c r="Y736" i="1" s="1"/>
  <c r="Q736" i="1"/>
  <c r="H735" i="1"/>
  <c r="H736" i="1" l="1"/>
  <c r="S740" i="1"/>
  <c r="Q737" i="1"/>
  <c r="R737" i="1"/>
  <c r="V737" i="1" s="1"/>
  <c r="Y737" i="1" s="1"/>
  <c r="E737" i="1"/>
  <c r="G737" i="1" s="1"/>
  <c r="K736" i="1"/>
  <c r="M736" i="1" s="1"/>
  <c r="N736" i="1" s="1"/>
  <c r="T737" i="1"/>
  <c r="F738" i="1"/>
  <c r="L738" i="1"/>
  <c r="J738" i="1"/>
  <c r="I738" i="1"/>
  <c r="C739" i="1"/>
  <c r="D739" i="1" s="1"/>
  <c r="P738" i="1"/>
  <c r="A739" i="1"/>
  <c r="O738" i="1"/>
  <c r="X738" i="1"/>
  <c r="U735" i="1"/>
  <c r="B735" i="1" s="1"/>
  <c r="H737" i="1" l="1"/>
  <c r="K737" i="1"/>
  <c r="M737" i="1" s="1"/>
  <c r="N737" i="1" s="1"/>
  <c r="U737" i="1" s="1"/>
  <c r="B737" i="1" s="1"/>
  <c r="T738" i="1"/>
  <c r="R738" i="1"/>
  <c r="V738" i="1" s="1"/>
  <c r="Y738" i="1" s="1"/>
  <c r="Q738" i="1"/>
  <c r="E738" i="1"/>
  <c r="G738" i="1" s="1"/>
  <c r="S741" i="1"/>
  <c r="F739" i="1"/>
  <c r="L739" i="1"/>
  <c r="I739" i="1"/>
  <c r="X739" i="1"/>
  <c r="C740" i="1"/>
  <c r="D740" i="1" s="1"/>
  <c r="P739" i="1"/>
  <c r="J739" i="1"/>
  <c r="O739" i="1"/>
  <c r="A740" i="1"/>
  <c r="U736" i="1"/>
  <c r="B736" i="1" s="1"/>
  <c r="Q739" i="1" l="1"/>
  <c r="R739" i="1"/>
  <c r="V739" i="1" s="1"/>
  <c r="Y739" i="1" s="1"/>
  <c r="K738" i="1"/>
  <c r="M738" i="1" s="1"/>
  <c r="N738" i="1" s="1"/>
  <c r="E739" i="1"/>
  <c r="G739" i="1" s="1"/>
  <c r="F740" i="1"/>
  <c r="L740" i="1"/>
  <c r="O740" i="1"/>
  <c r="C741" i="1"/>
  <c r="D741" i="1" s="1"/>
  <c r="A741" i="1"/>
  <c r="J740" i="1"/>
  <c r="P740" i="1"/>
  <c r="I740" i="1"/>
  <c r="X740" i="1"/>
  <c r="T739" i="1"/>
  <c r="S742" i="1"/>
  <c r="H738" i="1"/>
  <c r="T740" i="1" l="1"/>
  <c r="H739" i="1"/>
  <c r="K739" i="1"/>
  <c r="M739" i="1" s="1"/>
  <c r="N739" i="1" s="1"/>
  <c r="U739" i="1" s="1"/>
  <c r="F741" i="1"/>
  <c r="O741" i="1"/>
  <c r="I741" i="1"/>
  <c r="C742" i="1"/>
  <c r="D742" i="1" s="1"/>
  <c r="J741" i="1"/>
  <c r="A742" i="1"/>
  <c r="P741" i="1"/>
  <c r="X741" i="1"/>
  <c r="E740" i="1"/>
  <c r="G740" i="1" s="1"/>
  <c r="U738" i="1"/>
  <c r="B738" i="1" s="1"/>
  <c r="S743" i="1"/>
  <c r="Q740" i="1"/>
  <c r="R740" i="1"/>
  <c r="V740" i="1" s="1"/>
  <c r="Y740" i="1" s="1"/>
  <c r="K740" i="1" l="1"/>
  <c r="M740" i="1" s="1"/>
  <c r="N740" i="1" s="1"/>
  <c r="U740" i="1" s="1"/>
  <c r="B740" i="1" s="1"/>
  <c r="B739" i="1"/>
  <c r="H740" i="1"/>
  <c r="Q741" i="1"/>
  <c r="R741" i="1"/>
  <c r="V741" i="1" s="1"/>
  <c r="Y741" i="1" s="1"/>
  <c r="T741" i="1"/>
  <c r="F742" i="1"/>
  <c r="O742" i="1"/>
  <c r="J742" i="1"/>
  <c r="C743" i="1"/>
  <c r="D743" i="1" s="1"/>
  <c r="A743" i="1"/>
  <c r="P742" i="1"/>
  <c r="I742" i="1"/>
  <c r="X742" i="1"/>
  <c r="S744" i="1"/>
  <c r="E741" i="1"/>
  <c r="G741" i="1" s="1"/>
  <c r="L741" i="1" l="1"/>
  <c r="L742" i="1" s="1"/>
  <c r="L743" i="1" s="1"/>
  <c r="H741" i="1"/>
  <c r="E742" i="1"/>
  <c r="G742" i="1" s="1"/>
  <c r="T742" i="1"/>
  <c r="Q742" i="1"/>
  <c r="R742" i="1"/>
  <c r="V742" i="1" s="1"/>
  <c r="Y742" i="1" s="1"/>
  <c r="K741" i="1"/>
  <c r="S745" i="1"/>
  <c r="F743" i="1"/>
  <c r="A744" i="1"/>
  <c r="P743" i="1"/>
  <c r="I743" i="1"/>
  <c r="X743" i="1"/>
  <c r="J743" i="1"/>
  <c r="O743" i="1"/>
  <c r="C744" i="1"/>
  <c r="D744" i="1" s="1"/>
  <c r="M741" i="1" l="1"/>
  <c r="N741" i="1" s="1"/>
  <c r="U741" i="1" s="1"/>
  <c r="B741" i="1" s="1"/>
  <c r="H742" i="1"/>
  <c r="K742" i="1"/>
  <c r="M742" i="1" s="1"/>
  <c r="N742" i="1" s="1"/>
  <c r="U742" i="1" s="1"/>
  <c r="B742" i="1" s="1"/>
  <c r="T743" i="1"/>
  <c r="E743" i="1"/>
  <c r="G743" i="1" s="1"/>
  <c r="Q743" i="1"/>
  <c r="R743" i="1"/>
  <c r="V743" i="1" s="1"/>
  <c r="Y743" i="1" s="1"/>
  <c r="F744" i="1"/>
  <c r="L744" i="1"/>
  <c r="O744" i="1"/>
  <c r="I744" i="1"/>
  <c r="X744" i="1"/>
  <c r="J744" i="1"/>
  <c r="C745" i="1"/>
  <c r="D745" i="1" s="1"/>
  <c r="P744" i="1"/>
  <c r="A745" i="1"/>
  <c r="S746" i="1"/>
  <c r="H743" i="1" l="1"/>
  <c r="K743" i="1"/>
  <c r="M743" i="1" s="1"/>
  <c r="N743" i="1" s="1"/>
  <c r="U743" i="1" s="1"/>
  <c r="B743" i="1" s="1"/>
  <c r="R744" i="1"/>
  <c r="V744" i="1" s="1"/>
  <c r="Y744" i="1" s="1"/>
  <c r="Q744" i="1"/>
  <c r="T744" i="1"/>
  <c r="S747" i="1"/>
  <c r="F745" i="1"/>
  <c r="L745" i="1"/>
  <c r="J745" i="1"/>
  <c r="C746" i="1"/>
  <c r="D746" i="1" s="1"/>
  <c r="A746" i="1"/>
  <c r="P745" i="1"/>
  <c r="X745" i="1"/>
  <c r="O745" i="1"/>
  <c r="I745" i="1"/>
  <c r="E744" i="1"/>
  <c r="G744" i="1" s="1"/>
  <c r="T745" i="1" l="1"/>
  <c r="F746" i="1"/>
  <c r="L746" i="1"/>
  <c r="P746" i="1"/>
  <c r="I746" i="1"/>
  <c r="J746" i="1"/>
  <c r="O746" i="1"/>
  <c r="A747" i="1"/>
  <c r="C747" i="1"/>
  <c r="D747" i="1" s="1"/>
  <c r="X746" i="1"/>
  <c r="E745" i="1"/>
  <c r="G745" i="1" s="1"/>
  <c r="K744" i="1"/>
  <c r="M744" i="1" s="1"/>
  <c r="N744" i="1" s="1"/>
  <c r="S748" i="1"/>
  <c r="H744" i="1"/>
  <c r="Q745" i="1"/>
  <c r="R745" i="1"/>
  <c r="V745" i="1" s="1"/>
  <c r="Y745" i="1" s="1"/>
  <c r="T746" i="1" l="1"/>
  <c r="H745" i="1"/>
  <c r="S749" i="1"/>
  <c r="K745" i="1"/>
  <c r="M745" i="1" s="1"/>
  <c r="N745" i="1" s="1"/>
  <c r="F747" i="1"/>
  <c r="L747" i="1"/>
  <c r="J747" i="1"/>
  <c r="C748" i="1"/>
  <c r="D748" i="1" s="1"/>
  <c r="P747" i="1"/>
  <c r="A748" i="1"/>
  <c r="O747" i="1"/>
  <c r="I747" i="1"/>
  <c r="X747" i="1"/>
  <c r="Q746" i="1"/>
  <c r="R746" i="1"/>
  <c r="V746" i="1" s="1"/>
  <c r="Y746" i="1" s="1"/>
  <c r="U744" i="1"/>
  <c r="B744" i="1" s="1"/>
  <c r="E746" i="1"/>
  <c r="G746" i="1" s="1"/>
  <c r="T747" i="1" l="1"/>
  <c r="H746" i="1"/>
  <c r="K746" i="1"/>
  <c r="M746" i="1" s="1"/>
  <c r="N746" i="1" s="1"/>
  <c r="U745" i="1"/>
  <c r="B745" i="1" s="1"/>
  <c r="F748" i="1"/>
  <c r="L748" i="1"/>
  <c r="J748" i="1"/>
  <c r="P748" i="1"/>
  <c r="X748" i="1"/>
  <c r="O748" i="1"/>
  <c r="A749" i="1"/>
  <c r="C749" i="1"/>
  <c r="D749" i="1" s="1"/>
  <c r="I748" i="1"/>
  <c r="S750" i="1"/>
  <c r="Q747" i="1"/>
  <c r="R747" i="1"/>
  <c r="V747" i="1" s="1"/>
  <c r="Y747" i="1" s="1"/>
  <c r="E747" i="1"/>
  <c r="G747" i="1" s="1"/>
  <c r="U746" i="1" l="1"/>
  <c r="B746" i="1" s="1"/>
  <c r="H747" i="1"/>
  <c r="F749" i="1"/>
  <c r="L749" i="1"/>
  <c r="J749" i="1"/>
  <c r="P749" i="1"/>
  <c r="X749" i="1"/>
  <c r="O749" i="1"/>
  <c r="A750" i="1"/>
  <c r="C750" i="1"/>
  <c r="D750" i="1" s="1"/>
  <c r="I749" i="1"/>
  <c r="S751" i="1"/>
  <c r="T748" i="1"/>
  <c r="E748" i="1"/>
  <c r="G748" i="1" s="1"/>
  <c r="K747" i="1"/>
  <c r="M747" i="1" s="1"/>
  <c r="N747" i="1" s="1"/>
  <c r="R748" i="1"/>
  <c r="V748" i="1" s="1"/>
  <c r="Y748" i="1" s="1"/>
  <c r="Q748" i="1"/>
  <c r="K748" i="1" l="1"/>
  <c r="M748" i="1" s="1"/>
  <c r="N748" i="1" s="1"/>
  <c r="U748" i="1" s="1"/>
  <c r="B748" i="1" s="1"/>
  <c r="H748" i="1"/>
  <c r="F750" i="1"/>
  <c r="L750" i="1"/>
  <c r="J750" i="1"/>
  <c r="A751" i="1"/>
  <c r="P750" i="1"/>
  <c r="I750" i="1"/>
  <c r="O750" i="1"/>
  <c r="C751" i="1"/>
  <c r="D751" i="1" s="1"/>
  <c r="X750" i="1"/>
  <c r="S752" i="1"/>
  <c r="T749" i="1"/>
  <c r="E749" i="1"/>
  <c r="G749" i="1" s="1"/>
  <c r="U747" i="1"/>
  <c r="B747" i="1" s="1"/>
  <c r="Q749" i="1"/>
  <c r="R749" i="1"/>
  <c r="V749" i="1" s="1"/>
  <c r="Y749" i="1" s="1"/>
  <c r="T750" i="1" l="1"/>
  <c r="K749" i="1"/>
  <c r="M749" i="1" s="1"/>
  <c r="N749" i="1" s="1"/>
  <c r="F751" i="1"/>
  <c r="L751" i="1"/>
  <c r="C752" i="1"/>
  <c r="D752" i="1" s="1"/>
  <c r="I751" i="1"/>
  <c r="J751" i="1"/>
  <c r="P751" i="1"/>
  <c r="A752" i="1"/>
  <c r="O751" i="1"/>
  <c r="X751" i="1"/>
  <c r="H749" i="1"/>
  <c r="S753" i="1"/>
  <c r="Q750" i="1"/>
  <c r="R750" i="1"/>
  <c r="V750" i="1" s="1"/>
  <c r="Y750" i="1" s="1"/>
  <c r="E750" i="1"/>
  <c r="G750" i="1" s="1"/>
  <c r="Q751" i="1" l="1"/>
  <c r="R751" i="1"/>
  <c r="V751" i="1" s="1"/>
  <c r="Y751" i="1" s="1"/>
  <c r="K750" i="1"/>
  <c r="M750" i="1" s="1"/>
  <c r="N750" i="1" s="1"/>
  <c r="E751" i="1"/>
  <c r="G751" i="1" s="1"/>
  <c r="H750" i="1"/>
  <c r="T751" i="1"/>
  <c r="S754" i="1"/>
  <c r="F752" i="1"/>
  <c r="L752" i="1"/>
  <c r="P752" i="1"/>
  <c r="O752" i="1"/>
  <c r="A753" i="1"/>
  <c r="I752" i="1"/>
  <c r="C753" i="1"/>
  <c r="D753" i="1" s="1"/>
  <c r="J752" i="1"/>
  <c r="X752" i="1"/>
  <c r="U749" i="1"/>
  <c r="B749" i="1" s="1"/>
  <c r="T752" i="1" l="1"/>
  <c r="U750" i="1"/>
  <c r="B750" i="1" s="1"/>
  <c r="F753" i="1"/>
  <c r="L753" i="1"/>
  <c r="P753" i="1"/>
  <c r="A754" i="1"/>
  <c r="X753" i="1"/>
  <c r="O753" i="1"/>
  <c r="I753" i="1"/>
  <c r="J753" i="1"/>
  <c r="C754" i="1"/>
  <c r="D754" i="1" s="1"/>
  <c r="S755" i="1"/>
  <c r="K751" i="1"/>
  <c r="M751" i="1" s="1"/>
  <c r="N751" i="1" s="1"/>
  <c r="E752" i="1"/>
  <c r="G752" i="1" s="1"/>
  <c r="R752" i="1"/>
  <c r="V752" i="1" s="1"/>
  <c r="Y752" i="1" s="1"/>
  <c r="Q752" i="1"/>
  <c r="H751" i="1"/>
  <c r="K752" i="1" l="1"/>
  <c r="M752" i="1" s="1"/>
  <c r="N752" i="1" s="1"/>
  <c r="S756" i="1"/>
  <c r="E753" i="1"/>
  <c r="G753" i="1" s="1"/>
  <c r="U751" i="1"/>
  <c r="B751" i="1" s="1"/>
  <c r="F754" i="1"/>
  <c r="L754" i="1"/>
  <c r="J754" i="1"/>
  <c r="A755" i="1"/>
  <c r="C755" i="1"/>
  <c r="D755" i="1" s="1"/>
  <c r="I754" i="1"/>
  <c r="P754" i="1"/>
  <c r="X754" i="1"/>
  <c r="O754" i="1"/>
  <c r="H752" i="1"/>
  <c r="T753" i="1"/>
  <c r="Q753" i="1"/>
  <c r="R753" i="1"/>
  <c r="V753" i="1" s="1"/>
  <c r="Y753" i="1" s="1"/>
  <c r="Q754" i="1" l="1"/>
  <c r="R754" i="1"/>
  <c r="V754" i="1" s="1"/>
  <c r="Y754" i="1" s="1"/>
  <c r="T754" i="1"/>
  <c r="K753" i="1"/>
  <c r="M753" i="1" s="1"/>
  <c r="N753" i="1" s="1"/>
  <c r="E754" i="1"/>
  <c r="G754" i="1" s="1"/>
  <c r="H753" i="1"/>
  <c r="S757" i="1"/>
  <c r="F755" i="1"/>
  <c r="L755" i="1"/>
  <c r="C756" i="1"/>
  <c r="D756" i="1" s="1"/>
  <c r="I755" i="1"/>
  <c r="J755" i="1"/>
  <c r="P755" i="1"/>
  <c r="X755" i="1"/>
  <c r="O755" i="1"/>
  <c r="A756" i="1"/>
  <c r="U752" i="1"/>
  <c r="B752" i="1" s="1"/>
  <c r="H754" i="1" l="1"/>
  <c r="K754" i="1"/>
  <c r="M754" i="1" s="1"/>
  <c r="N754" i="1" s="1"/>
  <c r="U754" i="1" s="1"/>
  <c r="B754" i="1" s="1"/>
  <c r="E755" i="1"/>
  <c r="G755" i="1" s="1"/>
  <c r="U753" i="1"/>
  <c r="B753" i="1" s="1"/>
  <c r="T755" i="1"/>
  <c r="S758" i="1"/>
  <c r="F756" i="1"/>
  <c r="L756" i="1"/>
  <c r="C757" i="1"/>
  <c r="D757" i="1" s="1"/>
  <c r="I756" i="1"/>
  <c r="J756" i="1"/>
  <c r="P756" i="1"/>
  <c r="O756" i="1"/>
  <c r="A757" i="1"/>
  <c r="X756" i="1"/>
  <c r="Q755" i="1"/>
  <c r="R755" i="1"/>
  <c r="V755" i="1" s="1"/>
  <c r="Y755" i="1" s="1"/>
  <c r="K755" i="1" l="1"/>
  <c r="M755" i="1" s="1"/>
  <c r="N755" i="1" s="1"/>
  <c r="U755" i="1" s="1"/>
  <c r="B755" i="1" s="1"/>
  <c r="T756" i="1"/>
  <c r="S759" i="1"/>
  <c r="Q756" i="1"/>
  <c r="R756" i="1"/>
  <c r="V756" i="1" s="1"/>
  <c r="Y756" i="1" s="1"/>
  <c r="E756" i="1"/>
  <c r="G756" i="1" s="1"/>
  <c r="H755" i="1"/>
  <c r="F757" i="1"/>
  <c r="L757" i="1"/>
  <c r="P757" i="1"/>
  <c r="X757" i="1"/>
  <c r="O757" i="1"/>
  <c r="A758" i="1"/>
  <c r="J757" i="1"/>
  <c r="I757" i="1"/>
  <c r="C758" i="1"/>
  <c r="D758" i="1" s="1"/>
  <c r="T757" i="1" l="1"/>
  <c r="E757" i="1"/>
  <c r="G757" i="1" s="1"/>
  <c r="S760" i="1"/>
  <c r="Q757" i="1"/>
  <c r="R757" i="1"/>
  <c r="V757" i="1" s="1"/>
  <c r="Y757" i="1" s="1"/>
  <c r="K756" i="1"/>
  <c r="M756" i="1" s="1"/>
  <c r="N756" i="1" s="1"/>
  <c r="F758" i="1"/>
  <c r="L758" i="1"/>
  <c r="C759" i="1"/>
  <c r="D759" i="1" s="1"/>
  <c r="P758" i="1"/>
  <c r="X758" i="1"/>
  <c r="O758" i="1"/>
  <c r="A759" i="1"/>
  <c r="J758" i="1"/>
  <c r="I758" i="1"/>
  <c r="H756" i="1"/>
  <c r="T758" i="1" l="1"/>
  <c r="H757" i="1"/>
  <c r="K757" i="1"/>
  <c r="M757" i="1" s="1"/>
  <c r="N757" i="1" s="1"/>
  <c r="U757" i="1" s="1"/>
  <c r="B757" i="1" s="1"/>
  <c r="U756" i="1"/>
  <c r="B756" i="1" s="1"/>
  <c r="S761" i="1"/>
  <c r="F759" i="1"/>
  <c r="L759" i="1"/>
  <c r="C760" i="1"/>
  <c r="D760" i="1" s="1"/>
  <c r="X759" i="1"/>
  <c r="P759" i="1"/>
  <c r="A760" i="1"/>
  <c r="O759" i="1"/>
  <c r="I759" i="1"/>
  <c r="J759" i="1"/>
  <c r="E758" i="1"/>
  <c r="G758" i="1" s="1"/>
  <c r="Q758" i="1"/>
  <c r="R758" i="1"/>
  <c r="V758" i="1" s="1"/>
  <c r="Y758" i="1" s="1"/>
  <c r="K758" i="1" l="1"/>
  <c r="M758" i="1" s="1"/>
  <c r="N758" i="1" s="1"/>
  <c r="U758" i="1" s="1"/>
  <c r="B758" i="1" s="1"/>
  <c r="H758" i="1"/>
  <c r="Q759" i="1"/>
  <c r="R759" i="1"/>
  <c r="V759" i="1" s="1"/>
  <c r="Y759" i="1" s="1"/>
  <c r="E759" i="1"/>
  <c r="G759" i="1" s="1"/>
  <c r="T759" i="1"/>
  <c r="F760" i="1"/>
  <c r="L760" i="1"/>
  <c r="P760" i="1"/>
  <c r="X760" i="1"/>
  <c r="O760" i="1"/>
  <c r="A761" i="1"/>
  <c r="C761" i="1"/>
  <c r="D761" i="1" s="1"/>
  <c r="I760" i="1"/>
  <c r="J760" i="1"/>
  <c r="S762" i="1"/>
  <c r="Q760" i="1" l="1"/>
  <c r="R760" i="1"/>
  <c r="V760" i="1" s="1"/>
  <c r="Y760" i="1" s="1"/>
  <c r="H759" i="1"/>
  <c r="S763" i="1"/>
  <c r="F761" i="1"/>
  <c r="L761" i="1"/>
  <c r="C762" i="1"/>
  <c r="D762" i="1" s="1"/>
  <c r="X761" i="1"/>
  <c r="P761" i="1"/>
  <c r="A762" i="1"/>
  <c r="O761" i="1"/>
  <c r="I761" i="1"/>
  <c r="J761" i="1"/>
  <c r="E760" i="1"/>
  <c r="G760" i="1" s="1"/>
  <c r="T760" i="1"/>
  <c r="K759" i="1"/>
  <c r="M759" i="1" s="1"/>
  <c r="N759" i="1" s="1"/>
  <c r="U759" i="1" l="1"/>
  <c r="B759" i="1" s="1"/>
  <c r="S764" i="1"/>
  <c r="E761" i="1"/>
  <c r="G761" i="1" s="1"/>
  <c r="F762" i="1"/>
  <c r="L762" i="1"/>
  <c r="C763" i="1"/>
  <c r="D763" i="1" s="1"/>
  <c r="J762" i="1"/>
  <c r="A763" i="1"/>
  <c r="P762" i="1"/>
  <c r="I762" i="1"/>
  <c r="O762" i="1"/>
  <c r="X762" i="1"/>
  <c r="K760" i="1"/>
  <c r="M760" i="1" s="1"/>
  <c r="N760" i="1" s="1"/>
  <c r="Q761" i="1"/>
  <c r="R761" i="1"/>
  <c r="V761" i="1" s="1"/>
  <c r="Y761" i="1" s="1"/>
  <c r="H760" i="1"/>
  <c r="T761" i="1"/>
  <c r="K761" i="1" l="1"/>
  <c r="M761" i="1" s="1"/>
  <c r="N761" i="1" s="1"/>
  <c r="U761" i="1" s="1"/>
  <c r="B761" i="1" s="1"/>
  <c r="H761" i="1"/>
  <c r="S765" i="1"/>
  <c r="U760" i="1"/>
  <c r="B760" i="1" s="1"/>
  <c r="T762" i="1"/>
  <c r="Q762" i="1"/>
  <c r="R762" i="1"/>
  <c r="V762" i="1" s="1"/>
  <c r="Y762" i="1" s="1"/>
  <c r="F763" i="1"/>
  <c r="L763" i="1"/>
  <c r="C764" i="1"/>
  <c r="D764" i="1" s="1"/>
  <c r="X763" i="1"/>
  <c r="J763" i="1"/>
  <c r="P763" i="1"/>
  <c r="A764" i="1"/>
  <c r="O763" i="1"/>
  <c r="I763" i="1"/>
  <c r="E762" i="1"/>
  <c r="G762" i="1" s="1"/>
  <c r="T763" i="1" l="1"/>
  <c r="S766" i="1"/>
  <c r="E763" i="1"/>
  <c r="G763" i="1" s="1"/>
  <c r="H762" i="1"/>
  <c r="R763" i="1"/>
  <c r="V763" i="1" s="1"/>
  <c r="Y763" i="1" s="1"/>
  <c r="Q763" i="1"/>
  <c r="K762" i="1"/>
  <c r="M762" i="1" s="1"/>
  <c r="N762" i="1" s="1"/>
  <c r="F764" i="1"/>
  <c r="L764" i="1"/>
  <c r="P764" i="1"/>
  <c r="I764" i="1"/>
  <c r="O764" i="1"/>
  <c r="C765" i="1"/>
  <c r="D765" i="1" s="1"/>
  <c r="X764" i="1"/>
  <c r="J764" i="1"/>
  <c r="A765" i="1"/>
  <c r="Q764" i="1" l="1"/>
  <c r="R764" i="1"/>
  <c r="V764" i="1" s="1"/>
  <c r="Y764" i="1" s="1"/>
  <c r="H763" i="1"/>
  <c r="F765" i="1"/>
  <c r="L765" i="1"/>
  <c r="P765" i="1"/>
  <c r="X765" i="1"/>
  <c r="O765" i="1"/>
  <c r="A766" i="1"/>
  <c r="C766" i="1"/>
  <c r="D766" i="1" s="1"/>
  <c r="J765" i="1"/>
  <c r="I765" i="1"/>
  <c r="E764" i="1"/>
  <c r="G764" i="1" s="1"/>
  <c r="S767" i="1"/>
  <c r="T764" i="1"/>
  <c r="U762" i="1"/>
  <c r="B762" i="1" s="1"/>
  <c r="K763" i="1"/>
  <c r="M763" i="1" s="1"/>
  <c r="N763" i="1" s="1"/>
  <c r="K764" i="1" l="1"/>
  <c r="M764" i="1" s="1"/>
  <c r="N764" i="1" s="1"/>
  <c r="U764" i="1" s="1"/>
  <c r="B764" i="1" s="1"/>
  <c r="H764" i="1"/>
  <c r="Q765" i="1"/>
  <c r="R765" i="1"/>
  <c r="V765" i="1" s="1"/>
  <c r="Y765" i="1" s="1"/>
  <c r="U763" i="1"/>
  <c r="B763" i="1" s="1"/>
  <c r="S768" i="1"/>
  <c r="F766" i="1"/>
  <c r="L766" i="1"/>
  <c r="C767" i="1"/>
  <c r="D767" i="1" s="1"/>
  <c r="J766" i="1"/>
  <c r="A767" i="1"/>
  <c r="X766" i="1"/>
  <c r="P766" i="1"/>
  <c r="O766" i="1"/>
  <c r="I766" i="1"/>
  <c r="T765" i="1"/>
  <c r="E765" i="1"/>
  <c r="G765" i="1" s="1"/>
  <c r="T766" i="1" l="1"/>
  <c r="Q766" i="1"/>
  <c r="R766" i="1"/>
  <c r="V766" i="1" s="1"/>
  <c r="Y766" i="1" s="1"/>
  <c r="S769" i="1"/>
  <c r="F767" i="1"/>
  <c r="L767" i="1"/>
  <c r="C768" i="1"/>
  <c r="D768" i="1" s="1"/>
  <c r="A768" i="1"/>
  <c r="I767" i="1"/>
  <c r="J767" i="1"/>
  <c r="P767" i="1"/>
  <c r="O767" i="1"/>
  <c r="X767" i="1"/>
  <c r="E766" i="1"/>
  <c r="G766" i="1" s="1"/>
  <c r="K765" i="1"/>
  <c r="M765" i="1" s="1"/>
  <c r="N765" i="1" s="1"/>
  <c r="H765" i="1"/>
  <c r="K766" i="1" l="1"/>
  <c r="M766" i="1" s="1"/>
  <c r="N766" i="1" s="1"/>
  <c r="U766" i="1" s="1"/>
  <c r="Q767" i="1"/>
  <c r="R767" i="1"/>
  <c r="V767" i="1" s="1"/>
  <c r="Y767" i="1" s="1"/>
  <c r="T767" i="1"/>
  <c r="U765" i="1"/>
  <c r="B765" i="1" s="1"/>
  <c r="E767" i="1"/>
  <c r="G767" i="1" s="1"/>
  <c r="H766" i="1"/>
  <c r="F768" i="1"/>
  <c r="L768" i="1"/>
  <c r="P768" i="1"/>
  <c r="A769" i="1"/>
  <c r="O768" i="1"/>
  <c r="I768" i="1"/>
  <c r="C769" i="1"/>
  <c r="D769" i="1" s="1"/>
  <c r="J768" i="1"/>
  <c r="X768" i="1"/>
  <c r="S770" i="1"/>
  <c r="B766" i="1" l="1"/>
  <c r="K767" i="1"/>
  <c r="M767" i="1" s="1"/>
  <c r="N767" i="1" s="1"/>
  <c r="U767" i="1" s="1"/>
  <c r="B767" i="1" s="1"/>
  <c r="H767" i="1"/>
  <c r="F769" i="1"/>
  <c r="L769" i="1"/>
  <c r="O769" i="1"/>
  <c r="X769" i="1"/>
  <c r="J769" i="1"/>
  <c r="A770" i="1"/>
  <c r="C770" i="1"/>
  <c r="D770" i="1" s="1"/>
  <c r="I769" i="1"/>
  <c r="P769" i="1"/>
  <c r="Q768" i="1"/>
  <c r="R768" i="1"/>
  <c r="V768" i="1" s="1"/>
  <c r="Y768" i="1" s="1"/>
  <c r="S771" i="1"/>
  <c r="T768" i="1"/>
  <c r="E768" i="1"/>
  <c r="G768" i="1" s="1"/>
  <c r="T769" i="1" l="1"/>
  <c r="H768" i="1"/>
  <c r="K768" i="1"/>
  <c r="M768" i="1" s="1"/>
  <c r="N768" i="1" s="1"/>
  <c r="U768" i="1" s="1"/>
  <c r="B768" i="1" s="1"/>
  <c r="S772" i="1"/>
  <c r="F770" i="1"/>
  <c r="L770" i="1"/>
  <c r="J770" i="1"/>
  <c r="I770" i="1"/>
  <c r="P770" i="1"/>
  <c r="X770" i="1"/>
  <c r="O770" i="1"/>
  <c r="C771" i="1"/>
  <c r="D771" i="1" s="1"/>
  <c r="A771" i="1"/>
  <c r="Q769" i="1"/>
  <c r="R769" i="1"/>
  <c r="V769" i="1" s="1"/>
  <c r="Y769" i="1" s="1"/>
  <c r="E769" i="1"/>
  <c r="G769" i="1" s="1"/>
  <c r="H769" i="1" l="1"/>
  <c r="K769" i="1"/>
  <c r="M769" i="1" s="1"/>
  <c r="N769" i="1" s="1"/>
  <c r="U769" i="1" s="1"/>
  <c r="B769" i="1" s="1"/>
  <c r="S773" i="1"/>
  <c r="F771" i="1"/>
  <c r="P771" i="1"/>
  <c r="C772" i="1"/>
  <c r="D772" i="1" s="1"/>
  <c r="A772" i="1"/>
  <c r="O771" i="1"/>
  <c r="I771" i="1"/>
  <c r="J771" i="1"/>
  <c r="X771" i="1"/>
  <c r="Q770" i="1"/>
  <c r="R770" i="1"/>
  <c r="V770" i="1" s="1"/>
  <c r="Y770" i="1" s="1"/>
  <c r="E770" i="1"/>
  <c r="G770" i="1" s="1"/>
  <c r="T770" i="1"/>
  <c r="K770" i="1" l="1"/>
  <c r="M770" i="1" s="1"/>
  <c r="N770" i="1" s="1"/>
  <c r="U770" i="1" s="1"/>
  <c r="B770" i="1" s="1"/>
  <c r="Q771" i="1"/>
  <c r="R771" i="1"/>
  <c r="V771" i="1" s="1"/>
  <c r="Y771" i="1" s="1"/>
  <c r="T771" i="1"/>
  <c r="H770" i="1"/>
  <c r="S774" i="1"/>
  <c r="F772" i="1"/>
  <c r="J772" i="1"/>
  <c r="P772" i="1"/>
  <c r="X772" i="1"/>
  <c r="O772" i="1"/>
  <c r="I772" i="1"/>
  <c r="C773" i="1"/>
  <c r="D773" i="1" s="1"/>
  <c r="A773" i="1"/>
  <c r="E771" i="1"/>
  <c r="G771" i="1" s="1"/>
  <c r="T772" i="1" l="1"/>
  <c r="L771" i="1"/>
  <c r="L772" i="1" s="1"/>
  <c r="L773" i="1" s="1"/>
  <c r="E772" i="1"/>
  <c r="G772" i="1" s="1"/>
  <c r="Q772" i="1"/>
  <c r="R772" i="1"/>
  <c r="V772" i="1" s="1"/>
  <c r="Y772" i="1" s="1"/>
  <c r="F773" i="1"/>
  <c r="J773" i="1"/>
  <c r="X773" i="1"/>
  <c r="P773" i="1"/>
  <c r="A774" i="1"/>
  <c r="O773" i="1"/>
  <c r="I773" i="1"/>
  <c r="C774" i="1"/>
  <c r="D774" i="1" s="1"/>
  <c r="H771" i="1"/>
  <c r="K771" i="1"/>
  <c r="S775" i="1"/>
  <c r="M771" i="1" l="1"/>
  <c r="N771" i="1" s="1"/>
  <c r="U771" i="1" s="1"/>
  <c r="B771" i="1" s="1"/>
  <c r="T773" i="1"/>
  <c r="K772" i="1"/>
  <c r="M772" i="1" s="1"/>
  <c r="N772" i="1" s="1"/>
  <c r="U772" i="1" s="1"/>
  <c r="B772" i="1" s="1"/>
  <c r="H772" i="1"/>
  <c r="S776" i="1"/>
  <c r="Q773" i="1"/>
  <c r="R773" i="1"/>
  <c r="V773" i="1" s="1"/>
  <c r="Y773" i="1" s="1"/>
  <c r="F774" i="1"/>
  <c r="L774" i="1"/>
  <c r="J774" i="1"/>
  <c r="A775" i="1"/>
  <c r="X774" i="1"/>
  <c r="C775" i="1"/>
  <c r="D775" i="1" s="1"/>
  <c r="I774" i="1"/>
  <c r="P774" i="1"/>
  <c r="O774" i="1"/>
  <c r="E773" i="1"/>
  <c r="G773" i="1" s="1"/>
  <c r="T774" i="1" l="1"/>
  <c r="H773" i="1"/>
  <c r="K773" i="1"/>
  <c r="M773" i="1" s="1"/>
  <c r="N773" i="1" s="1"/>
  <c r="U773" i="1" s="1"/>
  <c r="B773" i="1" s="1"/>
  <c r="Q774" i="1"/>
  <c r="R774" i="1"/>
  <c r="V774" i="1" s="1"/>
  <c r="Y774" i="1" s="1"/>
  <c r="F775" i="1"/>
  <c r="L775" i="1"/>
  <c r="P775" i="1"/>
  <c r="O775" i="1"/>
  <c r="J775" i="1"/>
  <c r="A776" i="1"/>
  <c r="X775" i="1"/>
  <c r="C776" i="1"/>
  <c r="D776" i="1" s="1"/>
  <c r="I775" i="1"/>
  <c r="S777" i="1"/>
  <c r="E774" i="1"/>
  <c r="G774" i="1" s="1"/>
  <c r="T775" i="1" l="1"/>
  <c r="K774" i="1"/>
  <c r="M774" i="1" s="1"/>
  <c r="N774" i="1" s="1"/>
  <c r="U774" i="1" s="1"/>
  <c r="B774" i="1" s="1"/>
  <c r="H774" i="1"/>
  <c r="F776" i="1"/>
  <c r="L776" i="1"/>
  <c r="C777" i="1"/>
  <c r="D777" i="1" s="1"/>
  <c r="J776" i="1"/>
  <c r="I776" i="1"/>
  <c r="P776" i="1"/>
  <c r="X776" i="1"/>
  <c r="O776" i="1"/>
  <c r="A777" i="1"/>
  <c r="S778" i="1"/>
  <c r="E775" i="1"/>
  <c r="G775" i="1" s="1"/>
  <c r="R775" i="1"/>
  <c r="V775" i="1" s="1"/>
  <c r="Y775" i="1" s="1"/>
  <c r="Q775" i="1"/>
  <c r="S779" i="1" l="1"/>
  <c r="Q776" i="1"/>
  <c r="R776" i="1"/>
  <c r="V776" i="1" s="1"/>
  <c r="Y776" i="1" s="1"/>
  <c r="H775" i="1"/>
  <c r="K775" i="1"/>
  <c r="M775" i="1" s="1"/>
  <c r="N775" i="1" s="1"/>
  <c r="F777" i="1"/>
  <c r="L777" i="1"/>
  <c r="O777" i="1"/>
  <c r="A778" i="1"/>
  <c r="C778" i="1"/>
  <c r="D778" i="1" s="1"/>
  <c r="X777" i="1"/>
  <c r="J777" i="1"/>
  <c r="I777" i="1"/>
  <c r="P777" i="1"/>
  <c r="T776" i="1"/>
  <c r="E776" i="1"/>
  <c r="G776" i="1" s="1"/>
  <c r="T777" i="1" l="1"/>
  <c r="H776" i="1"/>
  <c r="K776" i="1"/>
  <c r="M776" i="1" s="1"/>
  <c r="N776" i="1" s="1"/>
  <c r="U776" i="1" s="1"/>
  <c r="E777" i="1"/>
  <c r="G777" i="1" s="1"/>
  <c r="Q777" i="1"/>
  <c r="R777" i="1"/>
  <c r="V777" i="1" s="1"/>
  <c r="Y777" i="1" s="1"/>
  <c r="U775" i="1"/>
  <c r="B775" i="1" s="1"/>
  <c r="S780" i="1"/>
  <c r="F778" i="1"/>
  <c r="L778" i="1"/>
  <c r="P778" i="1"/>
  <c r="I778" i="1"/>
  <c r="C779" i="1"/>
  <c r="D779" i="1" s="1"/>
  <c r="O778" i="1"/>
  <c r="J778" i="1"/>
  <c r="A779" i="1"/>
  <c r="X778" i="1"/>
  <c r="K777" i="1" l="1"/>
  <c r="M777" i="1" s="1"/>
  <c r="N777" i="1" s="1"/>
  <c r="U777" i="1" s="1"/>
  <c r="B777" i="1" s="1"/>
  <c r="B776" i="1"/>
  <c r="H777" i="1"/>
  <c r="T778" i="1"/>
  <c r="Q778" i="1"/>
  <c r="R778" i="1"/>
  <c r="V778" i="1" s="1"/>
  <c r="Y778" i="1" s="1"/>
  <c r="S781" i="1"/>
  <c r="F779" i="1"/>
  <c r="L779" i="1"/>
  <c r="P779" i="1"/>
  <c r="O779" i="1"/>
  <c r="X779" i="1"/>
  <c r="J779" i="1"/>
  <c r="A780" i="1"/>
  <c r="C780" i="1"/>
  <c r="D780" i="1" s="1"/>
  <c r="I779" i="1"/>
  <c r="E778" i="1"/>
  <c r="G778" i="1" s="1"/>
  <c r="T779" i="1" l="1"/>
  <c r="H778" i="1"/>
  <c r="K778" i="1"/>
  <c r="M778" i="1" s="1"/>
  <c r="N778" i="1" s="1"/>
  <c r="U778" i="1" s="1"/>
  <c r="B778" i="1" s="1"/>
  <c r="E779" i="1"/>
  <c r="G779" i="1" s="1"/>
  <c r="S782" i="1"/>
  <c r="F780" i="1"/>
  <c r="L780" i="1"/>
  <c r="O780" i="1"/>
  <c r="A781" i="1"/>
  <c r="J780" i="1"/>
  <c r="I780" i="1"/>
  <c r="C781" i="1"/>
  <c r="D781" i="1" s="1"/>
  <c r="P780" i="1"/>
  <c r="X780" i="1"/>
  <c r="Q779" i="1"/>
  <c r="R779" i="1"/>
  <c r="V779" i="1" s="1"/>
  <c r="Y779" i="1" s="1"/>
  <c r="T780" i="1" l="1"/>
  <c r="K779" i="1"/>
  <c r="M779" i="1" s="1"/>
  <c r="N779" i="1" s="1"/>
  <c r="U779" i="1" s="1"/>
  <c r="B779" i="1" s="1"/>
  <c r="H779" i="1"/>
  <c r="R780" i="1"/>
  <c r="V780" i="1" s="1"/>
  <c r="Y780" i="1" s="1"/>
  <c r="Q780" i="1"/>
  <c r="F781" i="1"/>
  <c r="L781" i="1"/>
  <c r="C782" i="1"/>
  <c r="D782" i="1" s="1"/>
  <c r="A782" i="1"/>
  <c r="X781" i="1"/>
  <c r="J781" i="1"/>
  <c r="P781" i="1"/>
  <c r="I781" i="1"/>
  <c r="O781" i="1"/>
  <c r="S783" i="1"/>
  <c r="E780" i="1"/>
  <c r="G780" i="1" s="1"/>
  <c r="K780" i="1" l="1"/>
  <c r="M780" i="1" s="1"/>
  <c r="N780" i="1" s="1"/>
  <c r="U780" i="1" s="1"/>
  <c r="B780" i="1" s="1"/>
  <c r="H780" i="1"/>
  <c r="E781" i="1"/>
  <c r="G781" i="1" s="1"/>
  <c r="T781" i="1"/>
  <c r="F782" i="1"/>
  <c r="L782" i="1"/>
  <c r="P782" i="1"/>
  <c r="J782" i="1"/>
  <c r="O782" i="1"/>
  <c r="C783" i="1"/>
  <c r="D783" i="1" s="1"/>
  <c r="A783" i="1"/>
  <c r="X782" i="1"/>
  <c r="I782" i="1"/>
  <c r="S784" i="1"/>
  <c r="R781" i="1"/>
  <c r="V781" i="1" s="1"/>
  <c r="Y781" i="1" s="1"/>
  <c r="Q781" i="1"/>
  <c r="T782" i="1" l="1"/>
  <c r="H781" i="1"/>
  <c r="S785" i="1"/>
  <c r="E782" i="1"/>
  <c r="G782" i="1" s="1"/>
  <c r="K781" i="1"/>
  <c r="M781" i="1" s="1"/>
  <c r="N781" i="1" s="1"/>
  <c r="F783" i="1"/>
  <c r="L783" i="1"/>
  <c r="I783" i="1"/>
  <c r="J783" i="1"/>
  <c r="P783" i="1"/>
  <c r="O783" i="1"/>
  <c r="A784" i="1"/>
  <c r="C784" i="1"/>
  <c r="D784" i="1" s="1"/>
  <c r="X783" i="1"/>
  <c r="Q782" i="1"/>
  <c r="R782" i="1"/>
  <c r="V782" i="1" s="1"/>
  <c r="Y782" i="1" s="1"/>
  <c r="T783" i="1" l="1"/>
  <c r="K782" i="1"/>
  <c r="M782" i="1" s="1"/>
  <c r="N782" i="1" s="1"/>
  <c r="U782" i="1" s="1"/>
  <c r="B782" i="1" s="1"/>
  <c r="Q783" i="1"/>
  <c r="R783" i="1"/>
  <c r="V783" i="1" s="1"/>
  <c r="Y783" i="1" s="1"/>
  <c r="E783" i="1"/>
  <c r="G783" i="1" s="1"/>
  <c r="F784" i="1"/>
  <c r="L784" i="1"/>
  <c r="P784" i="1"/>
  <c r="A785" i="1"/>
  <c r="X784" i="1"/>
  <c r="O784" i="1"/>
  <c r="I784" i="1"/>
  <c r="J784" i="1"/>
  <c r="C785" i="1"/>
  <c r="D785" i="1" s="1"/>
  <c r="U781" i="1"/>
  <c r="B781" i="1" s="1"/>
  <c r="H782" i="1"/>
  <c r="S786" i="1"/>
  <c r="K783" i="1" l="1"/>
  <c r="M783" i="1" s="1"/>
  <c r="N783" i="1" s="1"/>
  <c r="U783" i="1" s="1"/>
  <c r="B783" i="1" s="1"/>
  <c r="F785" i="1"/>
  <c r="L785" i="1"/>
  <c r="J785" i="1"/>
  <c r="I785" i="1"/>
  <c r="P785" i="1"/>
  <c r="O785" i="1"/>
  <c r="C786" i="1"/>
  <c r="D786" i="1" s="1"/>
  <c r="A786" i="1"/>
  <c r="X785" i="1"/>
  <c r="T784" i="1"/>
  <c r="Q784" i="1"/>
  <c r="R784" i="1"/>
  <c r="V784" i="1" s="1"/>
  <c r="Y784" i="1" s="1"/>
  <c r="S787" i="1"/>
  <c r="E784" i="1"/>
  <c r="G784" i="1" s="1"/>
  <c r="H783" i="1"/>
  <c r="T785" i="1" l="1"/>
  <c r="K784" i="1"/>
  <c r="M784" i="1" s="1"/>
  <c r="N784" i="1" s="1"/>
  <c r="U784" i="1" s="1"/>
  <c r="B784" i="1" s="1"/>
  <c r="H784" i="1"/>
  <c r="S788" i="1"/>
  <c r="F786" i="1"/>
  <c r="L786" i="1"/>
  <c r="P786" i="1"/>
  <c r="A787" i="1"/>
  <c r="O786" i="1"/>
  <c r="I786" i="1"/>
  <c r="J786" i="1"/>
  <c r="C787" i="1"/>
  <c r="D787" i="1" s="1"/>
  <c r="X786" i="1"/>
  <c r="Q785" i="1"/>
  <c r="R785" i="1"/>
  <c r="V785" i="1" s="1"/>
  <c r="Y785" i="1" s="1"/>
  <c r="E785" i="1"/>
  <c r="G785" i="1" s="1"/>
  <c r="K785" i="1" l="1"/>
  <c r="M785" i="1" s="1"/>
  <c r="N785" i="1" s="1"/>
  <c r="U785" i="1" s="1"/>
  <c r="B785" i="1" s="1"/>
  <c r="H785" i="1"/>
  <c r="R786" i="1"/>
  <c r="V786" i="1" s="1"/>
  <c r="Y786" i="1" s="1"/>
  <c r="Q786" i="1"/>
  <c r="T786" i="1"/>
  <c r="E786" i="1"/>
  <c r="G786" i="1" s="1"/>
  <c r="S789" i="1"/>
  <c r="F787" i="1"/>
  <c r="L787" i="1"/>
  <c r="O787" i="1"/>
  <c r="X787" i="1"/>
  <c r="J787" i="1"/>
  <c r="A788" i="1"/>
  <c r="C788" i="1"/>
  <c r="D788" i="1" s="1"/>
  <c r="I787" i="1"/>
  <c r="P787" i="1"/>
  <c r="H786" i="1" l="1"/>
  <c r="K786" i="1"/>
  <c r="M786" i="1" s="1"/>
  <c r="N786" i="1" s="1"/>
  <c r="U786" i="1" s="1"/>
  <c r="B786" i="1" s="1"/>
  <c r="Q787" i="1"/>
  <c r="R787" i="1"/>
  <c r="V787" i="1" s="1"/>
  <c r="Y787" i="1" s="1"/>
  <c r="E787" i="1"/>
  <c r="G787" i="1" s="1"/>
  <c r="T787" i="1"/>
  <c r="F788" i="1"/>
  <c r="L788" i="1"/>
  <c r="I788" i="1"/>
  <c r="P788" i="1"/>
  <c r="J788" i="1"/>
  <c r="O788" i="1"/>
  <c r="X788" i="1"/>
  <c r="C789" i="1"/>
  <c r="D789" i="1" s="1"/>
  <c r="A789" i="1"/>
  <c r="S790" i="1"/>
  <c r="T788" i="1" l="1"/>
  <c r="K787" i="1"/>
  <c r="M787" i="1" s="1"/>
  <c r="N787" i="1" s="1"/>
  <c r="E788" i="1"/>
  <c r="G788" i="1" s="1"/>
  <c r="S791" i="1"/>
  <c r="F789" i="1"/>
  <c r="L789" i="1"/>
  <c r="P789" i="1"/>
  <c r="J789" i="1"/>
  <c r="I789" i="1"/>
  <c r="O789" i="1"/>
  <c r="X789" i="1"/>
  <c r="C790" i="1"/>
  <c r="D790" i="1" s="1"/>
  <c r="A790" i="1"/>
  <c r="Q788" i="1"/>
  <c r="R788" i="1"/>
  <c r="V788" i="1" s="1"/>
  <c r="Y788" i="1" s="1"/>
  <c r="H787" i="1"/>
  <c r="T789" i="1" l="1"/>
  <c r="K788" i="1"/>
  <c r="M788" i="1" s="1"/>
  <c r="N788" i="1" s="1"/>
  <c r="U788" i="1" s="1"/>
  <c r="B788" i="1" s="1"/>
  <c r="H788" i="1"/>
  <c r="F790" i="1"/>
  <c r="L790" i="1"/>
  <c r="P790" i="1"/>
  <c r="O790" i="1"/>
  <c r="X790" i="1"/>
  <c r="J790" i="1"/>
  <c r="A791" i="1"/>
  <c r="C791" i="1"/>
  <c r="D791" i="1" s="1"/>
  <c r="I790" i="1"/>
  <c r="E789" i="1"/>
  <c r="G789" i="1" s="1"/>
  <c r="S792" i="1"/>
  <c r="Q789" i="1"/>
  <c r="R789" i="1"/>
  <c r="V789" i="1" s="1"/>
  <c r="Y789" i="1" s="1"/>
  <c r="U787" i="1"/>
  <c r="B787" i="1" s="1"/>
  <c r="T790" i="1" l="1"/>
  <c r="S793" i="1"/>
  <c r="E790" i="1"/>
  <c r="G790" i="1" s="1"/>
  <c r="K789" i="1"/>
  <c r="M789" i="1" s="1"/>
  <c r="N789" i="1" s="1"/>
  <c r="H789" i="1"/>
  <c r="F791" i="1"/>
  <c r="L791" i="1"/>
  <c r="O791" i="1"/>
  <c r="I791" i="1"/>
  <c r="J791" i="1"/>
  <c r="C792" i="1"/>
  <c r="D792" i="1" s="1"/>
  <c r="X791" i="1"/>
  <c r="P791" i="1"/>
  <c r="A792" i="1"/>
  <c r="R790" i="1"/>
  <c r="V790" i="1" s="1"/>
  <c r="Y790" i="1" s="1"/>
  <c r="Q790" i="1"/>
  <c r="T791" i="1" l="1"/>
  <c r="H790" i="1"/>
  <c r="U789" i="1"/>
  <c r="B789" i="1" s="1"/>
  <c r="S794" i="1"/>
  <c r="Q791" i="1"/>
  <c r="R791" i="1"/>
  <c r="V791" i="1" s="1"/>
  <c r="Y791" i="1" s="1"/>
  <c r="F792" i="1"/>
  <c r="L792" i="1"/>
  <c r="A793" i="1"/>
  <c r="X792" i="1"/>
  <c r="P792" i="1"/>
  <c r="I792" i="1"/>
  <c r="J792" i="1"/>
  <c r="O792" i="1"/>
  <c r="C793" i="1"/>
  <c r="D793" i="1" s="1"/>
  <c r="E791" i="1"/>
  <c r="G791" i="1" s="1"/>
  <c r="K790" i="1"/>
  <c r="M790" i="1" s="1"/>
  <c r="N790" i="1" s="1"/>
  <c r="H791" i="1" l="1"/>
  <c r="K791" i="1"/>
  <c r="M791" i="1" s="1"/>
  <c r="N791" i="1" s="1"/>
  <c r="U791" i="1" s="1"/>
  <c r="B791" i="1" s="1"/>
  <c r="F793" i="1"/>
  <c r="L793" i="1"/>
  <c r="X793" i="1"/>
  <c r="P793" i="1"/>
  <c r="J793" i="1"/>
  <c r="O793" i="1"/>
  <c r="A794" i="1"/>
  <c r="C794" i="1"/>
  <c r="D794" i="1" s="1"/>
  <c r="I793" i="1"/>
  <c r="T792" i="1"/>
  <c r="S795" i="1"/>
  <c r="U790" i="1"/>
  <c r="B790" i="1" s="1"/>
  <c r="Q792" i="1"/>
  <c r="R792" i="1"/>
  <c r="V792" i="1" s="1"/>
  <c r="Y792" i="1" s="1"/>
  <c r="E792" i="1"/>
  <c r="G792" i="1" s="1"/>
  <c r="T793" i="1" l="1"/>
  <c r="Q793" i="1"/>
  <c r="R793" i="1"/>
  <c r="V793" i="1" s="1"/>
  <c r="Y793" i="1" s="1"/>
  <c r="F794" i="1"/>
  <c r="L794" i="1"/>
  <c r="J794" i="1"/>
  <c r="P794" i="1"/>
  <c r="A795" i="1"/>
  <c r="X794" i="1"/>
  <c r="O794" i="1"/>
  <c r="I794" i="1"/>
  <c r="C795" i="1"/>
  <c r="D795" i="1" s="1"/>
  <c r="K792" i="1"/>
  <c r="M792" i="1" s="1"/>
  <c r="N792" i="1" s="1"/>
  <c r="H792" i="1"/>
  <c r="S796" i="1"/>
  <c r="E793" i="1"/>
  <c r="G793" i="1" s="1"/>
  <c r="T794" i="1" l="1"/>
  <c r="F795" i="1"/>
  <c r="L795" i="1"/>
  <c r="C796" i="1"/>
  <c r="D796" i="1" s="1"/>
  <c r="J795" i="1"/>
  <c r="A796" i="1"/>
  <c r="X795" i="1"/>
  <c r="P795" i="1"/>
  <c r="I795" i="1"/>
  <c r="O795" i="1"/>
  <c r="E794" i="1"/>
  <c r="G794" i="1" s="1"/>
  <c r="Q794" i="1"/>
  <c r="R794" i="1"/>
  <c r="V794" i="1" s="1"/>
  <c r="Y794" i="1" s="1"/>
  <c r="H793" i="1"/>
  <c r="S797" i="1"/>
  <c r="K793" i="1"/>
  <c r="M793" i="1" s="1"/>
  <c r="N793" i="1" s="1"/>
  <c r="U792" i="1"/>
  <c r="B792" i="1" s="1"/>
  <c r="T795" i="1" l="1"/>
  <c r="K794" i="1"/>
  <c r="M794" i="1" s="1"/>
  <c r="N794" i="1" s="1"/>
  <c r="Q795" i="1"/>
  <c r="R795" i="1"/>
  <c r="V795" i="1" s="1"/>
  <c r="Y795" i="1" s="1"/>
  <c r="U793" i="1"/>
  <c r="B793" i="1" s="1"/>
  <c r="F796" i="1"/>
  <c r="L796" i="1"/>
  <c r="O796" i="1"/>
  <c r="I796" i="1"/>
  <c r="C797" i="1"/>
  <c r="D797" i="1" s="1"/>
  <c r="J796" i="1"/>
  <c r="P796" i="1"/>
  <c r="A797" i="1"/>
  <c r="X796" i="1"/>
  <c r="E795" i="1"/>
  <c r="G795" i="1" s="1"/>
  <c r="S798" i="1"/>
  <c r="H794" i="1"/>
  <c r="E796" i="1" l="1"/>
  <c r="G796" i="1" s="1"/>
  <c r="S799" i="1"/>
  <c r="K795" i="1"/>
  <c r="M795" i="1" s="1"/>
  <c r="N795" i="1" s="1"/>
  <c r="F797" i="1"/>
  <c r="L797" i="1"/>
  <c r="C798" i="1"/>
  <c r="D798" i="1" s="1"/>
  <c r="X797" i="1"/>
  <c r="P797" i="1"/>
  <c r="A798" i="1"/>
  <c r="O797" i="1"/>
  <c r="I797" i="1"/>
  <c r="J797" i="1"/>
  <c r="T796" i="1"/>
  <c r="H795" i="1"/>
  <c r="R796" i="1"/>
  <c r="V796" i="1" s="1"/>
  <c r="Y796" i="1" s="1"/>
  <c r="Q796" i="1"/>
  <c r="U794" i="1"/>
  <c r="B794" i="1" s="1"/>
  <c r="K796" i="1" l="1"/>
  <c r="M796" i="1" s="1"/>
  <c r="N796" i="1" s="1"/>
  <c r="U796" i="1" s="1"/>
  <c r="B796" i="1" s="1"/>
  <c r="H796" i="1"/>
  <c r="E797" i="1"/>
  <c r="G797" i="1" s="1"/>
  <c r="U795" i="1"/>
  <c r="B795" i="1" s="1"/>
  <c r="Q797" i="1"/>
  <c r="R797" i="1"/>
  <c r="V797" i="1" s="1"/>
  <c r="Y797" i="1" s="1"/>
  <c r="T797" i="1"/>
  <c r="F798" i="1"/>
  <c r="L798" i="1"/>
  <c r="O798" i="1"/>
  <c r="X798" i="1"/>
  <c r="C799" i="1"/>
  <c r="D799" i="1" s="1"/>
  <c r="A799" i="1"/>
  <c r="J798" i="1"/>
  <c r="I798" i="1"/>
  <c r="P798" i="1"/>
  <c r="S800" i="1"/>
  <c r="K797" i="1" l="1"/>
  <c r="M797" i="1" s="1"/>
  <c r="N797" i="1" s="1"/>
  <c r="U797" i="1" s="1"/>
  <c r="B797" i="1" s="1"/>
  <c r="T798" i="1"/>
  <c r="H797" i="1"/>
  <c r="E798" i="1"/>
  <c r="G798" i="1" s="1"/>
  <c r="Q798" i="1"/>
  <c r="R798" i="1"/>
  <c r="V798" i="1" s="1"/>
  <c r="Y798" i="1" s="1"/>
  <c r="S801" i="1"/>
  <c r="F799" i="1"/>
  <c r="L799" i="1"/>
  <c r="O799" i="1"/>
  <c r="I799" i="1"/>
  <c r="C800" i="1"/>
  <c r="D800" i="1" s="1"/>
  <c r="J799" i="1"/>
  <c r="X799" i="1"/>
  <c r="P799" i="1"/>
  <c r="A800" i="1"/>
  <c r="H798" i="1" l="1"/>
  <c r="K798" i="1"/>
  <c r="M798" i="1" s="1"/>
  <c r="N798" i="1" s="1"/>
  <c r="U798" i="1" s="1"/>
  <c r="B798" i="1" s="1"/>
  <c r="E799" i="1"/>
  <c r="G799" i="1" s="1"/>
  <c r="S802" i="1"/>
  <c r="T799" i="1"/>
  <c r="F800" i="1"/>
  <c r="L800" i="1"/>
  <c r="X800" i="1"/>
  <c r="P800" i="1"/>
  <c r="A801" i="1"/>
  <c r="O800" i="1"/>
  <c r="I800" i="1"/>
  <c r="J800" i="1"/>
  <c r="C801" i="1"/>
  <c r="D801" i="1" s="1"/>
  <c r="Q799" i="1"/>
  <c r="R799" i="1"/>
  <c r="V799" i="1" s="1"/>
  <c r="Y799" i="1" s="1"/>
  <c r="K799" i="1" l="1"/>
  <c r="M799" i="1" s="1"/>
  <c r="N799" i="1" s="1"/>
  <c r="U799" i="1" s="1"/>
  <c r="B799" i="1" s="1"/>
  <c r="H799" i="1"/>
  <c r="T800" i="1"/>
  <c r="F801" i="1"/>
  <c r="L801" i="1"/>
  <c r="A802" i="1"/>
  <c r="P801" i="1"/>
  <c r="J801" i="1"/>
  <c r="I801" i="1"/>
  <c r="O801" i="1"/>
  <c r="C802" i="1"/>
  <c r="D802" i="1" s="1"/>
  <c r="X801" i="1"/>
  <c r="E800" i="1"/>
  <c r="G800" i="1" s="1"/>
  <c r="Q800" i="1"/>
  <c r="R800" i="1"/>
  <c r="V800" i="1" s="1"/>
  <c r="Y800" i="1" s="1"/>
  <c r="S803" i="1"/>
  <c r="K800" i="1" l="1"/>
  <c r="M800" i="1" s="1"/>
  <c r="N800" i="1" s="1"/>
  <c r="U800" i="1" s="1"/>
  <c r="B800" i="1" s="1"/>
  <c r="H800" i="1"/>
  <c r="E801" i="1"/>
  <c r="G801" i="1" s="1"/>
  <c r="Q801" i="1"/>
  <c r="R801" i="1"/>
  <c r="V801" i="1" s="1"/>
  <c r="Y801" i="1" s="1"/>
  <c r="F802" i="1"/>
  <c r="C803" i="1"/>
  <c r="D803" i="1" s="1"/>
  <c r="J802" i="1"/>
  <c r="X802" i="1"/>
  <c r="A803" i="1"/>
  <c r="P802" i="1"/>
  <c r="I802" i="1"/>
  <c r="O802" i="1"/>
  <c r="S804" i="1"/>
  <c r="T801" i="1"/>
  <c r="H801" i="1" l="1"/>
  <c r="E802" i="1"/>
  <c r="G802" i="1" s="1"/>
  <c r="Q802" i="1"/>
  <c r="R802" i="1"/>
  <c r="V802" i="1" s="1"/>
  <c r="Y802" i="1" s="1"/>
  <c r="S805" i="1"/>
  <c r="T802" i="1"/>
  <c r="F803" i="1"/>
  <c r="O803" i="1"/>
  <c r="C804" i="1"/>
  <c r="D804" i="1" s="1"/>
  <c r="X803" i="1"/>
  <c r="J803" i="1"/>
  <c r="A804" i="1"/>
  <c r="P803" i="1"/>
  <c r="I803" i="1"/>
  <c r="K801" i="1"/>
  <c r="M801" i="1" s="1"/>
  <c r="H802" i="1" l="1"/>
  <c r="F804" i="1"/>
  <c r="J804" i="1"/>
  <c r="X804" i="1"/>
  <c r="P804" i="1"/>
  <c r="A805" i="1"/>
  <c r="O804" i="1"/>
  <c r="I804" i="1"/>
  <c r="C805" i="1"/>
  <c r="D805" i="1" s="1"/>
  <c r="N801" i="1"/>
  <c r="L802" i="1"/>
  <c r="L803" i="1" s="1"/>
  <c r="L804" i="1" s="1"/>
  <c r="T803" i="1"/>
  <c r="E803" i="1"/>
  <c r="G803" i="1" s="1"/>
  <c r="S806" i="1"/>
  <c r="K802" i="1"/>
  <c r="Q803" i="1"/>
  <c r="R803" i="1"/>
  <c r="V803" i="1" s="1"/>
  <c r="Y803" i="1" s="1"/>
  <c r="T804" i="1" l="1"/>
  <c r="M802" i="1"/>
  <c r="N802" i="1" s="1"/>
  <c r="U802" i="1" s="1"/>
  <c r="B802" i="1" s="1"/>
  <c r="K803" i="1"/>
  <c r="M803" i="1" s="1"/>
  <c r="N803" i="1" s="1"/>
  <c r="U803" i="1" s="1"/>
  <c r="B803" i="1" s="1"/>
  <c r="H803" i="1"/>
  <c r="U801" i="1"/>
  <c r="B801" i="1" s="1"/>
  <c r="F805" i="1"/>
  <c r="L805" i="1"/>
  <c r="I805" i="1"/>
  <c r="J805" i="1"/>
  <c r="C806" i="1"/>
  <c r="D806" i="1" s="1"/>
  <c r="P805" i="1"/>
  <c r="X805" i="1"/>
  <c r="O805" i="1"/>
  <c r="A806" i="1"/>
  <c r="S807" i="1"/>
  <c r="R804" i="1"/>
  <c r="V804" i="1" s="1"/>
  <c r="Y804" i="1" s="1"/>
  <c r="Q804" i="1"/>
  <c r="E804" i="1"/>
  <c r="G804" i="1" s="1"/>
  <c r="T805" i="1" l="1"/>
  <c r="K804" i="1"/>
  <c r="M804" i="1" s="1"/>
  <c r="N804" i="1" s="1"/>
  <c r="U804" i="1" s="1"/>
  <c r="B804" i="1" s="1"/>
  <c r="H804" i="1"/>
  <c r="S808" i="1"/>
  <c r="R805" i="1"/>
  <c r="V805" i="1" s="1"/>
  <c r="Y805" i="1" s="1"/>
  <c r="Q805" i="1"/>
  <c r="F806" i="1"/>
  <c r="L806" i="1"/>
  <c r="P806" i="1"/>
  <c r="C807" i="1"/>
  <c r="D807" i="1" s="1"/>
  <c r="I806" i="1"/>
  <c r="J806" i="1"/>
  <c r="X806" i="1"/>
  <c r="O806" i="1"/>
  <c r="A807" i="1"/>
  <c r="E805" i="1"/>
  <c r="G805" i="1" s="1"/>
  <c r="K805" i="1" l="1"/>
  <c r="M805" i="1" s="1"/>
  <c r="N805" i="1" s="1"/>
  <c r="U805" i="1" s="1"/>
  <c r="B805" i="1" s="1"/>
  <c r="H805" i="1"/>
  <c r="S809" i="1"/>
  <c r="E806" i="1"/>
  <c r="G806" i="1" s="1"/>
  <c r="F807" i="1"/>
  <c r="L807" i="1"/>
  <c r="P807" i="1"/>
  <c r="O807" i="1"/>
  <c r="X807" i="1"/>
  <c r="J807" i="1"/>
  <c r="C808" i="1"/>
  <c r="D808" i="1" s="1"/>
  <c r="A808" i="1"/>
  <c r="I807" i="1"/>
  <c r="T806" i="1"/>
  <c r="R806" i="1"/>
  <c r="V806" i="1" s="1"/>
  <c r="Y806" i="1" s="1"/>
  <c r="Q806" i="1"/>
  <c r="H806" i="1" l="1"/>
  <c r="Q807" i="1"/>
  <c r="R807" i="1"/>
  <c r="V807" i="1" s="1"/>
  <c r="Y807" i="1" s="1"/>
  <c r="T807" i="1"/>
  <c r="E807" i="1"/>
  <c r="G807" i="1" s="1"/>
  <c r="F808" i="1"/>
  <c r="L808" i="1"/>
  <c r="C809" i="1"/>
  <c r="D809" i="1" s="1"/>
  <c r="X808" i="1"/>
  <c r="J808" i="1"/>
  <c r="A809" i="1"/>
  <c r="P808" i="1"/>
  <c r="I808" i="1"/>
  <c r="O808" i="1"/>
  <c r="K806" i="1"/>
  <c r="M806" i="1" s="1"/>
  <c r="N806" i="1" s="1"/>
  <c r="S810" i="1"/>
  <c r="H807" i="1" l="1"/>
  <c r="K807" i="1"/>
  <c r="M807" i="1" s="1"/>
  <c r="N807" i="1" s="1"/>
  <c r="U807" i="1" s="1"/>
  <c r="B807" i="1" s="1"/>
  <c r="E808" i="1"/>
  <c r="G808" i="1" s="1"/>
  <c r="S811" i="1"/>
  <c r="T808" i="1"/>
  <c r="Q808" i="1"/>
  <c r="R808" i="1"/>
  <c r="V808" i="1" s="1"/>
  <c r="Y808" i="1" s="1"/>
  <c r="U806" i="1"/>
  <c r="B806" i="1" s="1"/>
  <c r="F809" i="1"/>
  <c r="L809" i="1"/>
  <c r="C810" i="1"/>
  <c r="D810" i="1" s="1"/>
  <c r="P809" i="1"/>
  <c r="X809" i="1"/>
  <c r="O809" i="1"/>
  <c r="A810" i="1"/>
  <c r="J809" i="1"/>
  <c r="I809" i="1"/>
  <c r="T809" i="1" l="1"/>
  <c r="H808" i="1"/>
  <c r="S812" i="1"/>
  <c r="F810" i="1"/>
  <c r="L810" i="1"/>
  <c r="J810" i="1"/>
  <c r="X810" i="1"/>
  <c r="C811" i="1"/>
  <c r="D811" i="1" s="1"/>
  <c r="A811" i="1"/>
  <c r="P810" i="1"/>
  <c r="I810" i="1"/>
  <c r="O810" i="1"/>
  <c r="E809" i="1"/>
  <c r="G809" i="1" s="1"/>
  <c r="K808" i="1"/>
  <c r="M808" i="1" s="1"/>
  <c r="N808" i="1" s="1"/>
  <c r="Q809" i="1"/>
  <c r="R809" i="1"/>
  <c r="V809" i="1" s="1"/>
  <c r="Y809" i="1" s="1"/>
  <c r="T810" i="1" l="1"/>
  <c r="H809" i="1"/>
  <c r="K809" i="1"/>
  <c r="M809" i="1" s="1"/>
  <c r="N809" i="1" s="1"/>
  <c r="U809" i="1" s="1"/>
  <c r="E810" i="1"/>
  <c r="G810" i="1" s="1"/>
  <c r="U808" i="1"/>
  <c r="B808" i="1" s="1"/>
  <c r="R810" i="1"/>
  <c r="V810" i="1" s="1"/>
  <c r="Y810" i="1" s="1"/>
  <c r="Q810" i="1"/>
  <c r="S813" i="1"/>
  <c r="F811" i="1"/>
  <c r="L811" i="1"/>
  <c r="C812" i="1"/>
  <c r="D812" i="1" s="1"/>
  <c r="I811" i="1"/>
  <c r="J811" i="1"/>
  <c r="P811" i="1"/>
  <c r="X811" i="1"/>
  <c r="O811" i="1"/>
  <c r="A812" i="1"/>
  <c r="T811" i="1" l="1"/>
  <c r="B809" i="1"/>
  <c r="H810" i="1"/>
  <c r="K810" i="1"/>
  <c r="M810" i="1" s="1"/>
  <c r="N810" i="1" s="1"/>
  <c r="U810" i="1" s="1"/>
  <c r="B810" i="1" s="1"/>
  <c r="Q811" i="1"/>
  <c r="R811" i="1"/>
  <c r="V811" i="1" s="1"/>
  <c r="Y811" i="1" s="1"/>
  <c r="F812" i="1"/>
  <c r="L812" i="1"/>
  <c r="C813" i="1"/>
  <c r="D813" i="1" s="1"/>
  <c r="X812" i="1"/>
  <c r="J812" i="1"/>
  <c r="A813" i="1"/>
  <c r="P812" i="1"/>
  <c r="I812" i="1"/>
  <c r="O812" i="1"/>
  <c r="E811" i="1"/>
  <c r="G811" i="1" s="1"/>
  <c r="S814" i="1"/>
  <c r="H811" i="1" l="1"/>
  <c r="F813" i="1"/>
  <c r="L813" i="1"/>
  <c r="C814" i="1"/>
  <c r="D814" i="1" s="1"/>
  <c r="X813" i="1"/>
  <c r="J813" i="1"/>
  <c r="A814" i="1"/>
  <c r="P813" i="1"/>
  <c r="I813" i="1"/>
  <c r="O813" i="1"/>
  <c r="Q812" i="1"/>
  <c r="R812" i="1"/>
  <c r="V812" i="1" s="1"/>
  <c r="Y812" i="1" s="1"/>
  <c r="E812" i="1"/>
  <c r="G812" i="1" s="1"/>
  <c r="S815" i="1"/>
  <c r="K811" i="1"/>
  <c r="M811" i="1" s="1"/>
  <c r="N811" i="1" s="1"/>
  <c r="T812" i="1"/>
  <c r="T813" i="1" l="1"/>
  <c r="Q813" i="1"/>
  <c r="R813" i="1"/>
  <c r="V813" i="1" s="1"/>
  <c r="Y813" i="1" s="1"/>
  <c r="K812" i="1"/>
  <c r="M812" i="1" s="1"/>
  <c r="N812" i="1" s="1"/>
  <c r="F814" i="1"/>
  <c r="L814" i="1"/>
  <c r="P814" i="1"/>
  <c r="O814" i="1"/>
  <c r="X814" i="1"/>
  <c r="J814" i="1"/>
  <c r="A815" i="1"/>
  <c r="C815" i="1"/>
  <c r="D815" i="1" s="1"/>
  <c r="I814" i="1"/>
  <c r="U811" i="1"/>
  <c r="B811" i="1" s="1"/>
  <c r="H812" i="1"/>
  <c r="E813" i="1"/>
  <c r="G813" i="1" s="1"/>
  <c r="S816" i="1"/>
  <c r="T814" i="1" l="1"/>
  <c r="S817" i="1"/>
  <c r="U812" i="1"/>
  <c r="B812" i="1" s="1"/>
  <c r="K813" i="1"/>
  <c r="M813" i="1" s="1"/>
  <c r="N813" i="1" s="1"/>
  <c r="F815" i="1"/>
  <c r="L815" i="1"/>
  <c r="J815" i="1"/>
  <c r="X815" i="1"/>
  <c r="P815" i="1"/>
  <c r="A816" i="1"/>
  <c r="O815" i="1"/>
  <c r="I815" i="1"/>
  <c r="C816" i="1"/>
  <c r="D816" i="1" s="1"/>
  <c r="Q814" i="1"/>
  <c r="R814" i="1"/>
  <c r="V814" i="1" s="1"/>
  <c r="Y814" i="1" s="1"/>
  <c r="H813" i="1"/>
  <c r="E814" i="1"/>
  <c r="G814" i="1" s="1"/>
  <c r="T815" i="1" l="1"/>
  <c r="K814" i="1"/>
  <c r="M814" i="1" s="1"/>
  <c r="N814" i="1" s="1"/>
  <c r="F816" i="1"/>
  <c r="L816" i="1"/>
  <c r="O816" i="1"/>
  <c r="I816" i="1"/>
  <c r="J816" i="1"/>
  <c r="C817" i="1"/>
  <c r="D817" i="1" s="1"/>
  <c r="X816" i="1"/>
  <c r="A817" i="1"/>
  <c r="P816" i="1"/>
  <c r="Q815" i="1"/>
  <c r="R815" i="1"/>
  <c r="V815" i="1" s="1"/>
  <c r="Y815" i="1" s="1"/>
  <c r="E815" i="1"/>
  <c r="G815" i="1" s="1"/>
  <c r="U813" i="1"/>
  <c r="B813" i="1" s="1"/>
  <c r="H814" i="1"/>
  <c r="S818" i="1"/>
  <c r="H815" i="1" l="1"/>
  <c r="K815" i="1"/>
  <c r="M815" i="1" s="1"/>
  <c r="N815" i="1" s="1"/>
  <c r="U815" i="1" s="1"/>
  <c r="B815" i="1" s="1"/>
  <c r="Q816" i="1"/>
  <c r="R816" i="1"/>
  <c r="V816" i="1" s="1"/>
  <c r="Y816" i="1" s="1"/>
  <c r="E816" i="1"/>
  <c r="G816" i="1" s="1"/>
  <c r="S819" i="1"/>
  <c r="F817" i="1"/>
  <c r="L817" i="1"/>
  <c r="J817" i="1"/>
  <c r="X817" i="1"/>
  <c r="P817" i="1"/>
  <c r="A818" i="1"/>
  <c r="C818" i="1"/>
  <c r="D818" i="1" s="1"/>
  <c r="O817" i="1"/>
  <c r="I817" i="1"/>
  <c r="T816" i="1"/>
  <c r="U814" i="1"/>
  <c r="B814" i="1" s="1"/>
  <c r="K816" i="1" l="1"/>
  <c r="M816" i="1" s="1"/>
  <c r="N816" i="1" s="1"/>
  <c r="U816" i="1" s="1"/>
  <c r="B816" i="1" s="1"/>
  <c r="H816" i="1"/>
  <c r="T817" i="1"/>
  <c r="F818" i="1"/>
  <c r="L818" i="1"/>
  <c r="P818" i="1"/>
  <c r="O818" i="1"/>
  <c r="X818" i="1"/>
  <c r="J818" i="1"/>
  <c r="A819" i="1"/>
  <c r="C819" i="1"/>
  <c r="D819" i="1" s="1"/>
  <c r="I818" i="1"/>
  <c r="Q817" i="1"/>
  <c r="R817" i="1"/>
  <c r="V817" i="1" s="1"/>
  <c r="Y817" i="1" s="1"/>
  <c r="E817" i="1"/>
  <c r="G817" i="1" s="1"/>
  <c r="S820" i="1"/>
  <c r="K817" i="1" l="1"/>
  <c r="M817" i="1" s="1"/>
  <c r="N817" i="1" s="1"/>
  <c r="U817" i="1" s="1"/>
  <c r="B817" i="1" s="1"/>
  <c r="H817" i="1"/>
  <c r="E818" i="1"/>
  <c r="G818" i="1" s="1"/>
  <c r="T818" i="1"/>
  <c r="S821" i="1"/>
  <c r="F819" i="1"/>
  <c r="L819" i="1"/>
  <c r="J819" i="1"/>
  <c r="A820" i="1"/>
  <c r="P819" i="1"/>
  <c r="I819" i="1"/>
  <c r="O819" i="1"/>
  <c r="C820" i="1"/>
  <c r="D820" i="1" s="1"/>
  <c r="X819" i="1"/>
  <c r="Q818" i="1"/>
  <c r="R818" i="1"/>
  <c r="V818" i="1" s="1"/>
  <c r="Y818" i="1" s="1"/>
  <c r="K818" i="1" l="1"/>
  <c r="M818" i="1" s="1"/>
  <c r="N818" i="1" s="1"/>
  <c r="U818" i="1" s="1"/>
  <c r="B818" i="1" s="1"/>
  <c r="T819" i="1"/>
  <c r="E819" i="1"/>
  <c r="G819" i="1" s="1"/>
  <c r="Q819" i="1"/>
  <c r="R819" i="1"/>
  <c r="V819" i="1" s="1"/>
  <c r="Y819" i="1" s="1"/>
  <c r="F820" i="1"/>
  <c r="L820" i="1"/>
  <c r="P820" i="1"/>
  <c r="C821" i="1"/>
  <c r="D821" i="1" s="1"/>
  <c r="O820" i="1"/>
  <c r="X820" i="1"/>
  <c r="J820" i="1"/>
  <c r="A821" i="1"/>
  <c r="I820" i="1"/>
  <c r="S822" i="1"/>
  <c r="H818" i="1"/>
  <c r="Q820" i="1" l="1"/>
  <c r="R820" i="1"/>
  <c r="V820" i="1" s="1"/>
  <c r="Y820" i="1" s="1"/>
  <c r="S823" i="1"/>
  <c r="T820" i="1"/>
  <c r="E820" i="1"/>
  <c r="G820" i="1" s="1"/>
  <c r="H819" i="1"/>
  <c r="F821" i="1"/>
  <c r="L821" i="1"/>
  <c r="O821" i="1"/>
  <c r="C822" i="1"/>
  <c r="D822" i="1" s="1"/>
  <c r="X821" i="1"/>
  <c r="J821" i="1"/>
  <c r="A822" i="1"/>
  <c r="P821" i="1"/>
  <c r="I821" i="1"/>
  <c r="K819" i="1"/>
  <c r="M819" i="1" s="1"/>
  <c r="N819" i="1" s="1"/>
  <c r="T821" i="1" l="1"/>
  <c r="H820" i="1"/>
  <c r="U819" i="1"/>
  <c r="B819" i="1" s="1"/>
  <c r="F822" i="1"/>
  <c r="L822" i="1"/>
  <c r="C823" i="1"/>
  <c r="D823" i="1" s="1"/>
  <c r="A823" i="1"/>
  <c r="P822" i="1"/>
  <c r="I822" i="1"/>
  <c r="O822" i="1"/>
  <c r="J822" i="1"/>
  <c r="X822" i="1"/>
  <c r="K820" i="1"/>
  <c r="M820" i="1" s="1"/>
  <c r="N820" i="1" s="1"/>
  <c r="S824" i="1"/>
  <c r="E821" i="1"/>
  <c r="G821" i="1" s="1"/>
  <c r="Q821" i="1"/>
  <c r="R821" i="1"/>
  <c r="V821" i="1" s="1"/>
  <c r="Y821" i="1" s="1"/>
  <c r="T822" i="1" l="1"/>
  <c r="K821" i="1"/>
  <c r="M821" i="1" s="1"/>
  <c r="N821" i="1" s="1"/>
  <c r="U821" i="1" s="1"/>
  <c r="B821" i="1" s="1"/>
  <c r="U820" i="1"/>
  <c r="B820" i="1" s="1"/>
  <c r="Q822" i="1"/>
  <c r="R822" i="1"/>
  <c r="V822" i="1" s="1"/>
  <c r="Y822" i="1" s="1"/>
  <c r="E822" i="1"/>
  <c r="G822" i="1" s="1"/>
  <c r="S825" i="1"/>
  <c r="F823" i="1"/>
  <c r="L823" i="1"/>
  <c r="J823" i="1"/>
  <c r="X823" i="1"/>
  <c r="P823" i="1"/>
  <c r="A824" i="1"/>
  <c r="O823" i="1"/>
  <c r="I823" i="1"/>
  <c r="C824" i="1"/>
  <c r="D824" i="1" s="1"/>
  <c r="H821" i="1"/>
  <c r="K822" i="1" l="1"/>
  <c r="M822" i="1" s="1"/>
  <c r="N822" i="1" s="1"/>
  <c r="U822" i="1" s="1"/>
  <c r="B822" i="1" s="1"/>
  <c r="H822" i="1"/>
  <c r="S826" i="1"/>
  <c r="R823" i="1"/>
  <c r="V823" i="1" s="1"/>
  <c r="Y823" i="1" s="1"/>
  <c r="Q823" i="1"/>
  <c r="E823" i="1"/>
  <c r="G823" i="1" s="1"/>
  <c r="F824" i="1"/>
  <c r="L824" i="1"/>
  <c r="J824" i="1"/>
  <c r="A825" i="1"/>
  <c r="I824" i="1"/>
  <c r="P824" i="1"/>
  <c r="C825" i="1"/>
  <c r="D825" i="1" s="1"/>
  <c r="O824" i="1"/>
  <c r="X824" i="1"/>
  <c r="T823" i="1"/>
  <c r="K823" i="1" l="1"/>
  <c r="M823" i="1" s="1"/>
  <c r="N823" i="1" s="1"/>
  <c r="U823" i="1" s="1"/>
  <c r="B823" i="1" s="1"/>
  <c r="S827" i="1"/>
  <c r="T824" i="1"/>
  <c r="E824" i="1"/>
  <c r="G824" i="1" s="1"/>
  <c r="Q824" i="1"/>
  <c r="R824" i="1"/>
  <c r="V824" i="1" s="1"/>
  <c r="Y824" i="1" s="1"/>
  <c r="F825" i="1"/>
  <c r="L825" i="1"/>
  <c r="X825" i="1"/>
  <c r="J825" i="1"/>
  <c r="A826" i="1"/>
  <c r="P825" i="1"/>
  <c r="I825" i="1"/>
  <c r="C826" i="1"/>
  <c r="D826" i="1" s="1"/>
  <c r="O825" i="1"/>
  <c r="H823" i="1"/>
  <c r="H824" i="1" l="1"/>
  <c r="K824" i="1"/>
  <c r="M824" i="1" s="1"/>
  <c r="N824" i="1" s="1"/>
  <c r="U824" i="1" s="1"/>
  <c r="B824" i="1" s="1"/>
  <c r="S828" i="1"/>
  <c r="F826" i="1"/>
  <c r="L826" i="1"/>
  <c r="J826" i="1"/>
  <c r="C827" i="1"/>
  <c r="D827" i="1" s="1"/>
  <c r="X826" i="1"/>
  <c r="P826" i="1"/>
  <c r="A827" i="1"/>
  <c r="O826" i="1"/>
  <c r="I826" i="1"/>
  <c r="T825" i="1"/>
  <c r="E825" i="1"/>
  <c r="G825" i="1" s="1"/>
  <c r="Q825" i="1"/>
  <c r="R825" i="1"/>
  <c r="V825" i="1" s="1"/>
  <c r="Y825" i="1" s="1"/>
  <c r="T826" i="1" l="1"/>
  <c r="H825" i="1"/>
  <c r="E826" i="1"/>
  <c r="G826" i="1" s="1"/>
  <c r="Q826" i="1"/>
  <c r="R826" i="1"/>
  <c r="V826" i="1" s="1"/>
  <c r="Y826" i="1" s="1"/>
  <c r="S829" i="1"/>
  <c r="K825" i="1"/>
  <c r="M825" i="1" s="1"/>
  <c r="N825" i="1" s="1"/>
  <c r="F827" i="1"/>
  <c r="L827" i="1"/>
  <c r="J827" i="1"/>
  <c r="I827" i="1"/>
  <c r="P827" i="1"/>
  <c r="O827" i="1"/>
  <c r="X827" i="1"/>
  <c r="C828" i="1"/>
  <c r="D828" i="1" s="1"/>
  <c r="A828" i="1"/>
  <c r="K826" i="1" l="1"/>
  <c r="M826" i="1" s="1"/>
  <c r="N826" i="1" s="1"/>
  <c r="U826" i="1" s="1"/>
  <c r="B826" i="1" s="1"/>
  <c r="H826" i="1"/>
  <c r="S830" i="1"/>
  <c r="F828" i="1"/>
  <c r="L828" i="1"/>
  <c r="O828" i="1"/>
  <c r="C829" i="1"/>
  <c r="D829" i="1" s="1"/>
  <c r="I828" i="1"/>
  <c r="J828" i="1"/>
  <c r="X828" i="1"/>
  <c r="P828" i="1"/>
  <c r="A829" i="1"/>
  <c r="Q827" i="1"/>
  <c r="R827" i="1"/>
  <c r="V827" i="1" s="1"/>
  <c r="Y827" i="1" s="1"/>
  <c r="E827" i="1"/>
  <c r="G827" i="1" s="1"/>
  <c r="T827" i="1"/>
  <c r="U825" i="1"/>
  <c r="B825" i="1" s="1"/>
  <c r="Q828" i="1" l="1"/>
  <c r="R828" i="1"/>
  <c r="V828" i="1" s="1"/>
  <c r="Y828" i="1" s="1"/>
  <c r="H827" i="1"/>
  <c r="K827" i="1"/>
  <c r="M827" i="1" s="1"/>
  <c r="N827" i="1" s="1"/>
  <c r="F829" i="1"/>
  <c r="L829" i="1"/>
  <c r="J829" i="1"/>
  <c r="I829" i="1"/>
  <c r="X829" i="1"/>
  <c r="C830" i="1"/>
  <c r="D830" i="1" s="1"/>
  <c r="P829" i="1"/>
  <c r="A830" i="1"/>
  <c r="O829" i="1"/>
  <c r="T828" i="1"/>
  <c r="E828" i="1"/>
  <c r="G828" i="1" s="1"/>
  <c r="S831" i="1"/>
  <c r="Q829" i="1" l="1"/>
  <c r="R829" i="1"/>
  <c r="V829" i="1" s="1"/>
  <c r="Y829" i="1" s="1"/>
  <c r="S832" i="1"/>
  <c r="E829" i="1"/>
  <c r="G829" i="1" s="1"/>
  <c r="K828" i="1"/>
  <c r="M828" i="1" s="1"/>
  <c r="N828" i="1" s="1"/>
  <c r="H828" i="1"/>
  <c r="F830" i="1"/>
  <c r="L830" i="1"/>
  <c r="I830" i="1"/>
  <c r="P830" i="1"/>
  <c r="O830" i="1"/>
  <c r="X830" i="1"/>
  <c r="C831" i="1"/>
  <c r="D831" i="1" s="1"/>
  <c r="J830" i="1"/>
  <c r="A831" i="1"/>
  <c r="T829" i="1"/>
  <c r="U827" i="1"/>
  <c r="B827" i="1" s="1"/>
  <c r="H829" i="1" l="1"/>
  <c r="K829" i="1"/>
  <c r="M829" i="1" s="1"/>
  <c r="N829" i="1" s="1"/>
  <c r="U829" i="1" s="1"/>
  <c r="F831" i="1"/>
  <c r="L831" i="1"/>
  <c r="P831" i="1"/>
  <c r="J831" i="1"/>
  <c r="X831" i="1"/>
  <c r="O831" i="1"/>
  <c r="A832" i="1"/>
  <c r="C832" i="1"/>
  <c r="D832" i="1" s="1"/>
  <c r="I831" i="1"/>
  <c r="E830" i="1"/>
  <c r="G830" i="1" s="1"/>
  <c r="S833" i="1"/>
  <c r="Q830" i="1"/>
  <c r="R830" i="1"/>
  <c r="V830" i="1" s="1"/>
  <c r="Y830" i="1" s="1"/>
  <c r="T830" i="1"/>
  <c r="U828" i="1"/>
  <c r="B828" i="1" s="1"/>
  <c r="B829" i="1" l="1"/>
  <c r="K830" i="1"/>
  <c r="M830" i="1" s="1"/>
  <c r="N830" i="1" s="1"/>
  <c r="U830" i="1" s="1"/>
  <c r="H830" i="1"/>
  <c r="F832" i="1"/>
  <c r="C833" i="1"/>
  <c r="D833" i="1" s="1"/>
  <c r="I832" i="1"/>
  <c r="P832" i="1"/>
  <c r="O832" i="1"/>
  <c r="X832" i="1"/>
  <c r="J832" i="1"/>
  <c r="A833" i="1"/>
  <c r="Q831" i="1"/>
  <c r="R831" i="1"/>
  <c r="V831" i="1" s="1"/>
  <c r="Y831" i="1" s="1"/>
  <c r="S834" i="1"/>
  <c r="T831" i="1"/>
  <c r="E831" i="1"/>
  <c r="G831" i="1" s="1"/>
  <c r="B830" i="1" l="1"/>
  <c r="K831" i="1"/>
  <c r="M831" i="1" s="1"/>
  <c r="N831" i="1" s="1"/>
  <c r="U831" i="1" s="1"/>
  <c r="B831" i="1" s="1"/>
  <c r="T832" i="1"/>
  <c r="H831" i="1"/>
  <c r="S835" i="1"/>
  <c r="F833" i="1"/>
  <c r="O833" i="1"/>
  <c r="J833" i="1"/>
  <c r="X833" i="1"/>
  <c r="C834" i="1"/>
  <c r="D834" i="1" s="1"/>
  <c r="A834" i="1"/>
  <c r="P833" i="1"/>
  <c r="I833" i="1"/>
  <c r="Q832" i="1"/>
  <c r="R832" i="1"/>
  <c r="V832" i="1" s="1"/>
  <c r="Y832" i="1" s="1"/>
  <c r="E832" i="1"/>
  <c r="G832" i="1" s="1"/>
  <c r="L832" i="1" l="1"/>
  <c r="L833" i="1" s="1"/>
  <c r="L834" i="1" s="1"/>
  <c r="Q833" i="1"/>
  <c r="R833" i="1"/>
  <c r="V833" i="1" s="1"/>
  <c r="Y833" i="1" s="1"/>
  <c r="F834" i="1"/>
  <c r="J834" i="1"/>
  <c r="I834" i="1"/>
  <c r="C835" i="1"/>
  <c r="D835" i="1" s="1"/>
  <c r="P834" i="1"/>
  <c r="X834" i="1"/>
  <c r="O834" i="1"/>
  <c r="A835" i="1"/>
  <c r="S836" i="1"/>
  <c r="H832" i="1"/>
  <c r="K832" i="1"/>
  <c r="T833" i="1"/>
  <c r="E833" i="1"/>
  <c r="G833" i="1" s="1"/>
  <c r="T834" i="1" l="1"/>
  <c r="M832" i="1"/>
  <c r="N832" i="1" s="1"/>
  <c r="U832" i="1" s="1"/>
  <c r="B832" i="1" s="1"/>
  <c r="K833" i="1"/>
  <c r="M833" i="1" s="1"/>
  <c r="N833" i="1" s="1"/>
  <c r="U833" i="1" s="1"/>
  <c r="B833" i="1" s="1"/>
  <c r="H833" i="1"/>
  <c r="Q834" i="1"/>
  <c r="R834" i="1"/>
  <c r="V834" i="1" s="1"/>
  <c r="Y834" i="1" s="1"/>
  <c r="F835" i="1"/>
  <c r="L835" i="1"/>
  <c r="P835" i="1"/>
  <c r="X835" i="1"/>
  <c r="O835" i="1"/>
  <c r="A836" i="1"/>
  <c r="C836" i="1"/>
  <c r="D836" i="1" s="1"/>
  <c r="I835" i="1"/>
  <c r="J835" i="1"/>
  <c r="E834" i="1"/>
  <c r="G834" i="1" s="1"/>
  <c r="S837" i="1"/>
  <c r="H834" i="1" l="1"/>
  <c r="K834" i="1"/>
  <c r="M834" i="1" s="1"/>
  <c r="N834" i="1" s="1"/>
  <c r="U834" i="1" s="1"/>
  <c r="B834" i="1" s="1"/>
  <c r="S838" i="1"/>
  <c r="T835" i="1"/>
  <c r="E835" i="1"/>
  <c r="G835" i="1" s="1"/>
  <c r="Q835" i="1"/>
  <c r="R835" i="1"/>
  <c r="V835" i="1" s="1"/>
  <c r="Y835" i="1" s="1"/>
  <c r="F836" i="1"/>
  <c r="L836" i="1"/>
  <c r="P836" i="1"/>
  <c r="X836" i="1"/>
  <c r="O836" i="1"/>
  <c r="A837" i="1"/>
  <c r="C837" i="1"/>
  <c r="D837" i="1" s="1"/>
  <c r="I836" i="1"/>
  <c r="J836" i="1"/>
  <c r="E836" i="1" l="1"/>
  <c r="G836" i="1" s="1"/>
  <c r="T836" i="1"/>
  <c r="Q836" i="1"/>
  <c r="R836" i="1"/>
  <c r="V836" i="1" s="1"/>
  <c r="Y836" i="1" s="1"/>
  <c r="K835" i="1"/>
  <c r="M835" i="1" s="1"/>
  <c r="N835" i="1" s="1"/>
  <c r="S839" i="1"/>
  <c r="F837" i="1"/>
  <c r="L837" i="1"/>
  <c r="O837" i="1"/>
  <c r="I837" i="1"/>
  <c r="C838" i="1"/>
  <c r="D838" i="1" s="1"/>
  <c r="J837" i="1"/>
  <c r="X837" i="1"/>
  <c r="P837" i="1"/>
  <c r="A838" i="1"/>
  <c r="H835" i="1"/>
  <c r="H836" i="1" l="1"/>
  <c r="K836" i="1"/>
  <c r="M836" i="1" s="1"/>
  <c r="N836" i="1" s="1"/>
  <c r="U836" i="1" s="1"/>
  <c r="B836" i="1" s="1"/>
  <c r="U835" i="1"/>
  <c r="B835" i="1" s="1"/>
  <c r="T837" i="1"/>
  <c r="F838" i="1"/>
  <c r="L838" i="1"/>
  <c r="O838" i="1"/>
  <c r="I838" i="1"/>
  <c r="C839" i="1"/>
  <c r="D839" i="1" s="1"/>
  <c r="P838" i="1"/>
  <c r="X838" i="1"/>
  <c r="J838" i="1"/>
  <c r="A839" i="1"/>
  <c r="E837" i="1"/>
  <c r="G837" i="1" s="1"/>
  <c r="Q837" i="1"/>
  <c r="R837" i="1"/>
  <c r="V837" i="1" s="1"/>
  <c r="Y837" i="1" s="1"/>
  <c r="S840" i="1"/>
  <c r="F839" i="1" l="1"/>
  <c r="L839" i="1"/>
  <c r="O839" i="1"/>
  <c r="A840" i="1"/>
  <c r="J839" i="1"/>
  <c r="I839" i="1"/>
  <c r="C840" i="1"/>
  <c r="D840" i="1" s="1"/>
  <c r="P839" i="1"/>
  <c r="X839" i="1"/>
  <c r="E838" i="1"/>
  <c r="G838" i="1" s="1"/>
  <c r="T838" i="1"/>
  <c r="Q838" i="1"/>
  <c r="R838" i="1"/>
  <c r="V838" i="1" s="1"/>
  <c r="Y838" i="1" s="1"/>
  <c r="K837" i="1"/>
  <c r="M837" i="1" s="1"/>
  <c r="N837" i="1" s="1"/>
  <c r="S841" i="1"/>
  <c r="H837" i="1"/>
  <c r="T839" i="1" l="1"/>
  <c r="H838" i="1"/>
  <c r="K838" i="1"/>
  <c r="M838" i="1" s="1"/>
  <c r="N838" i="1" s="1"/>
  <c r="U838" i="1" s="1"/>
  <c r="R839" i="1"/>
  <c r="V839" i="1" s="1"/>
  <c r="Y839" i="1" s="1"/>
  <c r="Q839" i="1"/>
  <c r="F840" i="1"/>
  <c r="L840" i="1"/>
  <c r="J840" i="1"/>
  <c r="X840" i="1"/>
  <c r="P840" i="1"/>
  <c r="A841" i="1"/>
  <c r="O840" i="1"/>
  <c r="C841" i="1"/>
  <c r="D841" i="1" s="1"/>
  <c r="I840" i="1"/>
  <c r="S842" i="1"/>
  <c r="U837" i="1"/>
  <c r="B837" i="1" s="1"/>
  <c r="E839" i="1"/>
  <c r="G839" i="1" s="1"/>
  <c r="B838" i="1" l="1"/>
  <c r="K839" i="1"/>
  <c r="M839" i="1" s="1"/>
  <c r="N839" i="1" s="1"/>
  <c r="U839" i="1" s="1"/>
  <c r="B839" i="1" s="1"/>
  <c r="S843" i="1"/>
  <c r="F841" i="1"/>
  <c r="L841" i="1"/>
  <c r="X841" i="1"/>
  <c r="C842" i="1"/>
  <c r="D842" i="1" s="1"/>
  <c r="A842" i="1"/>
  <c r="J841" i="1"/>
  <c r="P841" i="1"/>
  <c r="I841" i="1"/>
  <c r="O841" i="1"/>
  <c r="T840" i="1"/>
  <c r="Q840" i="1"/>
  <c r="R840" i="1"/>
  <c r="V840" i="1" s="1"/>
  <c r="Y840" i="1" s="1"/>
  <c r="E840" i="1"/>
  <c r="G840" i="1" s="1"/>
  <c r="H839" i="1"/>
  <c r="K840" i="1" l="1"/>
  <c r="M840" i="1" s="1"/>
  <c r="N840" i="1" s="1"/>
  <c r="U840" i="1" s="1"/>
  <c r="B840" i="1" s="1"/>
  <c r="E841" i="1"/>
  <c r="G841" i="1" s="1"/>
  <c r="T841" i="1"/>
  <c r="S844" i="1"/>
  <c r="F842" i="1"/>
  <c r="L842" i="1"/>
  <c r="C843" i="1"/>
  <c r="D843" i="1" s="1"/>
  <c r="A843" i="1"/>
  <c r="J842" i="1"/>
  <c r="I842" i="1"/>
  <c r="P842" i="1"/>
  <c r="O842" i="1"/>
  <c r="X842" i="1"/>
  <c r="H840" i="1"/>
  <c r="Q841" i="1"/>
  <c r="R841" i="1"/>
  <c r="V841" i="1" s="1"/>
  <c r="Y841" i="1" s="1"/>
  <c r="T842" i="1" l="1"/>
  <c r="H841" i="1"/>
  <c r="R842" i="1"/>
  <c r="V842" i="1" s="1"/>
  <c r="Y842" i="1" s="1"/>
  <c r="Q842" i="1"/>
  <c r="S845" i="1"/>
  <c r="E842" i="1"/>
  <c r="G842" i="1" s="1"/>
  <c r="F843" i="1"/>
  <c r="L843" i="1"/>
  <c r="O843" i="1"/>
  <c r="I843" i="1"/>
  <c r="J843" i="1"/>
  <c r="C844" i="1"/>
  <c r="D844" i="1" s="1"/>
  <c r="X843" i="1"/>
  <c r="P843" i="1"/>
  <c r="A844" i="1"/>
  <c r="K841" i="1"/>
  <c r="M841" i="1" s="1"/>
  <c r="N841" i="1" s="1"/>
  <c r="T843" i="1" l="1"/>
  <c r="K842" i="1"/>
  <c r="M842" i="1" s="1"/>
  <c r="N842" i="1" s="1"/>
  <c r="U842" i="1" s="1"/>
  <c r="B842" i="1" s="1"/>
  <c r="S846" i="1"/>
  <c r="H842" i="1"/>
  <c r="R843" i="1"/>
  <c r="V843" i="1" s="1"/>
  <c r="Y843" i="1" s="1"/>
  <c r="Q843" i="1"/>
  <c r="U841" i="1"/>
  <c r="B841" i="1" s="1"/>
  <c r="F844" i="1"/>
  <c r="L844" i="1"/>
  <c r="C845" i="1"/>
  <c r="D845" i="1" s="1"/>
  <c r="A845" i="1"/>
  <c r="X844" i="1"/>
  <c r="J844" i="1"/>
  <c r="I844" i="1"/>
  <c r="P844" i="1"/>
  <c r="O844" i="1"/>
  <c r="E843" i="1"/>
  <c r="G843" i="1" s="1"/>
  <c r="E844" i="1" l="1"/>
  <c r="G844" i="1" s="1"/>
  <c r="S847" i="1"/>
  <c r="H843" i="1"/>
  <c r="Q844" i="1"/>
  <c r="R844" i="1"/>
  <c r="V844" i="1" s="1"/>
  <c r="Y844" i="1" s="1"/>
  <c r="F845" i="1"/>
  <c r="L845" i="1"/>
  <c r="C846" i="1"/>
  <c r="D846" i="1" s="1"/>
  <c r="I845" i="1"/>
  <c r="P845" i="1"/>
  <c r="O845" i="1"/>
  <c r="J845" i="1"/>
  <c r="A846" i="1"/>
  <c r="X845" i="1"/>
  <c r="K843" i="1"/>
  <c r="M843" i="1" s="1"/>
  <c r="N843" i="1" s="1"/>
  <c r="T844" i="1"/>
  <c r="H844" i="1" l="1"/>
  <c r="T845" i="1"/>
  <c r="K844" i="1"/>
  <c r="M844" i="1" s="1"/>
  <c r="N844" i="1" s="1"/>
  <c r="U844" i="1" s="1"/>
  <c r="B844" i="1" s="1"/>
  <c r="S848" i="1"/>
  <c r="F846" i="1"/>
  <c r="L846" i="1"/>
  <c r="C847" i="1"/>
  <c r="D847" i="1" s="1"/>
  <c r="X846" i="1"/>
  <c r="J846" i="1"/>
  <c r="A847" i="1"/>
  <c r="P846" i="1"/>
  <c r="I846" i="1"/>
  <c r="O846" i="1"/>
  <c r="U843" i="1"/>
  <c r="B843" i="1" s="1"/>
  <c r="R845" i="1"/>
  <c r="V845" i="1" s="1"/>
  <c r="Y845" i="1" s="1"/>
  <c r="Q845" i="1"/>
  <c r="E845" i="1"/>
  <c r="G845" i="1" s="1"/>
  <c r="K845" i="1" l="1"/>
  <c r="M845" i="1" s="1"/>
  <c r="N845" i="1" s="1"/>
  <c r="U845" i="1" s="1"/>
  <c r="B845" i="1" s="1"/>
  <c r="F847" i="1"/>
  <c r="L847" i="1"/>
  <c r="O847" i="1"/>
  <c r="A848" i="1"/>
  <c r="J847" i="1"/>
  <c r="I847" i="1"/>
  <c r="X847" i="1"/>
  <c r="P847" i="1"/>
  <c r="C848" i="1"/>
  <c r="D848" i="1" s="1"/>
  <c r="E846" i="1"/>
  <c r="G846" i="1" s="1"/>
  <c r="R846" i="1"/>
  <c r="V846" i="1" s="1"/>
  <c r="Y846" i="1" s="1"/>
  <c r="Q846" i="1"/>
  <c r="H845" i="1"/>
  <c r="T846" i="1"/>
  <c r="S849" i="1"/>
  <c r="T847" i="1" l="1"/>
  <c r="H846" i="1"/>
  <c r="K846" i="1"/>
  <c r="M846" i="1" s="1"/>
  <c r="N846" i="1" s="1"/>
  <c r="U846" i="1" s="1"/>
  <c r="E847" i="1"/>
  <c r="G847" i="1" s="1"/>
  <c r="Q847" i="1"/>
  <c r="R847" i="1"/>
  <c r="V847" i="1" s="1"/>
  <c r="Y847" i="1" s="1"/>
  <c r="F848" i="1"/>
  <c r="L848" i="1"/>
  <c r="I848" i="1"/>
  <c r="P848" i="1"/>
  <c r="J848" i="1"/>
  <c r="O848" i="1"/>
  <c r="A849" i="1"/>
  <c r="X848" i="1"/>
  <c r="C849" i="1"/>
  <c r="D849" i="1" s="1"/>
  <c r="S850" i="1"/>
  <c r="T848" i="1" l="1"/>
  <c r="H847" i="1"/>
  <c r="B846" i="1"/>
  <c r="K847" i="1"/>
  <c r="M847" i="1" s="1"/>
  <c r="N847" i="1" s="1"/>
  <c r="Q848" i="1"/>
  <c r="R848" i="1"/>
  <c r="V848" i="1" s="1"/>
  <c r="Y848" i="1" s="1"/>
  <c r="F849" i="1"/>
  <c r="L849" i="1"/>
  <c r="C850" i="1"/>
  <c r="D850" i="1" s="1"/>
  <c r="P849" i="1"/>
  <c r="I849" i="1"/>
  <c r="O849" i="1"/>
  <c r="A850" i="1"/>
  <c r="X849" i="1"/>
  <c r="J849" i="1"/>
  <c r="S851" i="1"/>
  <c r="E848" i="1"/>
  <c r="G848" i="1" s="1"/>
  <c r="E849" i="1" l="1"/>
  <c r="G849" i="1" s="1"/>
  <c r="Q849" i="1"/>
  <c r="R849" i="1"/>
  <c r="V849" i="1" s="1"/>
  <c r="Y849" i="1" s="1"/>
  <c r="T849" i="1"/>
  <c r="K848" i="1"/>
  <c r="M848" i="1" s="1"/>
  <c r="N848" i="1" s="1"/>
  <c r="S852" i="1"/>
  <c r="F850" i="1"/>
  <c r="L850" i="1"/>
  <c r="O850" i="1"/>
  <c r="J850" i="1"/>
  <c r="X850" i="1"/>
  <c r="A851" i="1"/>
  <c r="C851" i="1"/>
  <c r="D851" i="1" s="1"/>
  <c r="P850" i="1"/>
  <c r="I850" i="1"/>
  <c r="H848" i="1"/>
  <c r="U847" i="1"/>
  <c r="B847" i="1" s="1"/>
  <c r="H849" i="1" l="1"/>
  <c r="K849" i="1"/>
  <c r="M849" i="1" s="1"/>
  <c r="N849" i="1" s="1"/>
  <c r="U849" i="1" s="1"/>
  <c r="B849" i="1" s="1"/>
  <c r="T850" i="1"/>
  <c r="F851" i="1"/>
  <c r="L851" i="1"/>
  <c r="P851" i="1"/>
  <c r="X851" i="1"/>
  <c r="O851" i="1"/>
  <c r="A852" i="1"/>
  <c r="C852" i="1"/>
  <c r="D852" i="1" s="1"/>
  <c r="I851" i="1"/>
  <c r="J851" i="1"/>
  <c r="E850" i="1"/>
  <c r="G850" i="1" s="1"/>
  <c r="U848" i="1"/>
  <c r="B848" i="1" s="1"/>
  <c r="R850" i="1"/>
  <c r="V850" i="1" s="1"/>
  <c r="Y850" i="1" s="1"/>
  <c r="Q850" i="1"/>
  <c r="S853" i="1"/>
  <c r="T851" i="1" l="1"/>
  <c r="H850" i="1"/>
  <c r="K850" i="1"/>
  <c r="M850" i="1" s="1"/>
  <c r="N850" i="1" s="1"/>
  <c r="U850" i="1" s="1"/>
  <c r="B850" i="1" s="1"/>
  <c r="R851" i="1"/>
  <c r="V851" i="1" s="1"/>
  <c r="Y851" i="1" s="1"/>
  <c r="Q851" i="1"/>
  <c r="F852" i="1"/>
  <c r="L852" i="1"/>
  <c r="P852" i="1"/>
  <c r="A853" i="1"/>
  <c r="O852" i="1"/>
  <c r="I852" i="1"/>
  <c r="C853" i="1"/>
  <c r="D853" i="1" s="1"/>
  <c r="J852" i="1"/>
  <c r="X852" i="1"/>
  <c r="S854" i="1"/>
  <c r="E851" i="1"/>
  <c r="G851" i="1" s="1"/>
  <c r="T852" i="1" l="1"/>
  <c r="E852" i="1"/>
  <c r="G852" i="1" s="1"/>
  <c r="K851" i="1"/>
  <c r="M851" i="1" s="1"/>
  <c r="N851" i="1" s="1"/>
  <c r="F853" i="1"/>
  <c r="L853" i="1"/>
  <c r="O853" i="1"/>
  <c r="J853" i="1"/>
  <c r="C854" i="1"/>
  <c r="D854" i="1" s="1"/>
  <c r="X853" i="1"/>
  <c r="A854" i="1"/>
  <c r="P853" i="1"/>
  <c r="I853" i="1"/>
  <c r="H851" i="1"/>
  <c r="S855" i="1"/>
  <c r="Q852" i="1"/>
  <c r="R852" i="1"/>
  <c r="V852" i="1" s="1"/>
  <c r="Y852" i="1" s="1"/>
  <c r="K852" i="1" l="1"/>
  <c r="M852" i="1" s="1"/>
  <c r="N852" i="1" s="1"/>
  <c r="U852" i="1" s="1"/>
  <c r="B852" i="1" s="1"/>
  <c r="H852" i="1"/>
  <c r="U851" i="1"/>
  <c r="B851" i="1" s="1"/>
  <c r="Q853" i="1"/>
  <c r="R853" i="1"/>
  <c r="V853" i="1" s="1"/>
  <c r="Y853" i="1" s="1"/>
  <c r="S856" i="1"/>
  <c r="F854" i="1"/>
  <c r="L854" i="1"/>
  <c r="O854" i="1"/>
  <c r="A855" i="1"/>
  <c r="C855" i="1"/>
  <c r="D855" i="1" s="1"/>
  <c r="I854" i="1"/>
  <c r="J854" i="1"/>
  <c r="P854" i="1"/>
  <c r="X854" i="1"/>
  <c r="T853" i="1"/>
  <c r="E853" i="1"/>
  <c r="G853" i="1" s="1"/>
  <c r="T854" i="1" l="1"/>
  <c r="F855" i="1"/>
  <c r="L855" i="1"/>
  <c r="O855" i="1"/>
  <c r="X855" i="1"/>
  <c r="J855" i="1"/>
  <c r="A856" i="1"/>
  <c r="C856" i="1"/>
  <c r="D856" i="1" s="1"/>
  <c r="I855" i="1"/>
  <c r="P855" i="1"/>
  <c r="S857" i="1"/>
  <c r="Q854" i="1"/>
  <c r="R854" i="1"/>
  <c r="V854" i="1" s="1"/>
  <c r="Y854" i="1" s="1"/>
  <c r="K853" i="1"/>
  <c r="M853" i="1" s="1"/>
  <c r="N853" i="1" s="1"/>
  <c r="H853" i="1"/>
  <c r="E854" i="1"/>
  <c r="G854" i="1" s="1"/>
  <c r="T855" i="1" l="1"/>
  <c r="K854" i="1"/>
  <c r="M854" i="1" s="1"/>
  <c r="N854" i="1" s="1"/>
  <c r="U854" i="1" s="1"/>
  <c r="B854" i="1" s="1"/>
  <c r="H854" i="1"/>
  <c r="U853" i="1"/>
  <c r="B853" i="1" s="1"/>
  <c r="F856" i="1"/>
  <c r="L856" i="1"/>
  <c r="A857" i="1"/>
  <c r="X856" i="1"/>
  <c r="P856" i="1"/>
  <c r="O856" i="1"/>
  <c r="I856" i="1"/>
  <c r="C857" i="1"/>
  <c r="D857" i="1" s="1"/>
  <c r="J856" i="1"/>
  <c r="S858" i="1"/>
  <c r="Q855" i="1"/>
  <c r="R855" i="1"/>
  <c r="V855" i="1" s="1"/>
  <c r="Y855" i="1" s="1"/>
  <c r="E855" i="1"/>
  <c r="G855" i="1" s="1"/>
  <c r="T856" i="1" l="1"/>
  <c r="H855" i="1"/>
  <c r="S859" i="1"/>
  <c r="F857" i="1"/>
  <c r="L857" i="1"/>
  <c r="O857" i="1"/>
  <c r="X857" i="1"/>
  <c r="C858" i="1"/>
  <c r="D858" i="1" s="1"/>
  <c r="J857" i="1"/>
  <c r="A858" i="1"/>
  <c r="P857" i="1"/>
  <c r="I857" i="1"/>
  <c r="Q856" i="1"/>
  <c r="R856" i="1"/>
  <c r="V856" i="1" s="1"/>
  <c r="Y856" i="1" s="1"/>
  <c r="E856" i="1"/>
  <c r="G856" i="1" s="1"/>
  <c r="K855" i="1"/>
  <c r="M855" i="1" s="1"/>
  <c r="N855" i="1" s="1"/>
  <c r="K856" i="1" l="1"/>
  <c r="M856" i="1" s="1"/>
  <c r="N856" i="1" s="1"/>
  <c r="U856" i="1" s="1"/>
  <c r="B856" i="1" s="1"/>
  <c r="H856" i="1"/>
  <c r="E857" i="1"/>
  <c r="G857" i="1" s="1"/>
  <c r="T857" i="1"/>
  <c r="Q857" i="1"/>
  <c r="R857" i="1"/>
  <c r="V857" i="1" s="1"/>
  <c r="Y857" i="1" s="1"/>
  <c r="U855" i="1"/>
  <c r="B855" i="1" s="1"/>
  <c r="F858" i="1"/>
  <c r="L858" i="1"/>
  <c r="O858" i="1"/>
  <c r="A859" i="1"/>
  <c r="J858" i="1"/>
  <c r="C859" i="1"/>
  <c r="D859" i="1" s="1"/>
  <c r="I858" i="1"/>
  <c r="P858" i="1"/>
  <c r="X858" i="1"/>
  <c r="S860" i="1"/>
  <c r="E858" i="1" l="1"/>
  <c r="G858" i="1" s="1"/>
  <c r="K857" i="1"/>
  <c r="M857" i="1" s="1"/>
  <c r="N857" i="1" s="1"/>
  <c r="Q858" i="1"/>
  <c r="R858" i="1"/>
  <c r="V858" i="1" s="1"/>
  <c r="Y858" i="1" s="1"/>
  <c r="F859" i="1"/>
  <c r="L859" i="1"/>
  <c r="O859" i="1"/>
  <c r="I859" i="1"/>
  <c r="C860" i="1"/>
  <c r="D860" i="1" s="1"/>
  <c r="X859" i="1"/>
  <c r="J859" i="1"/>
  <c r="P859" i="1"/>
  <c r="A860" i="1"/>
  <c r="H857" i="1"/>
  <c r="T858" i="1"/>
  <c r="S861" i="1"/>
  <c r="K858" i="1" l="1"/>
  <c r="M858" i="1" s="1"/>
  <c r="N858" i="1" s="1"/>
  <c r="U858" i="1" s="1"/>
  <c r="B858" i="1" s="1"/>
  <c r="T859" i="1"/>
  <c r="H858" i="1"/>
  <c r="F860" i="1"/>
  <c r="L860" i="1"/>
  <c r="C861" i="1"/>
  <c r="D861" i="1" s="1"/>
  <c r="J860" i="1"/>
  <c r="A861" i="1"/>
  <c r="X860" i="1"/>
  <c r="P860" i="1"/>
  <c r="O860" i="1"/>
  <c r="I860" i="1"/>
  <c r="E859" i="1"/>
  <c r="G859" i="1" s="1"/>
  <c r="S862" i="1"/>
  <c r="R859" i="1"/>
  <c r="V859" i="1" s="1"/>
  <c r="Y859" i="1" s="1"/>
  <c r="Q859" i="1"/>
  <c r="U857" i="1"/>
  <c r="B857" i="1" s="1"/>
  <c r="H859" i="1" l="1"/>
  <c r="Q860" i="1"/>
  <c r="R860" i="1"/>
  <c r="V860" i="1" s="1"/>
  <c r="Y860" i="1" s="1"/>
  <c r="S863" i="1"/>
  <c r="K859" i="1"/>
  <c r="M859" i="1" s="1"/>
  <c r="N859" i="1" s="1"/>
  <c r="T860" i="1"/>
  <c r="F861" i="1"/>
  <c r="L861" i="1"/>
  <c r="O861" i="1"/>
  <c r="X861" i="1"/>
  <c r="C862" i="1"/>
  <c r="D862" i="1" s="1"/>
  <c r="J861" i="1"/>
  <c r="A862" i="1"/>
  <c r="P861" i="1"/>
  <c r="I861" i="1"/>
  <c r="E860" i="1"/>
  <c r="G860" i="1" s="1"/>
  <c r="T861" i="1" l="1"/>
  <c r="K860" i="1"/>
  <c r="M860" i="1" s="1"/>
  <c r="N860" i="1" s="1"/>
  <c r="U860" i="1" s="1"/>
  <c r="B860" i="1" s="1"/>
  <c r="H860" i="1"/>
  <c r="E861" i="1"/>
  <c r="G861" i="1" s="1"/>
  <c r="S864" i="1"/>
  <c r="Q861" i="1"/>
  <c r="R861" i="1"/>
  <c r="V861" i="1" s="1"/>
  <c r="Y861" i="1" s="1"/>
  <c r="F862" i="1"/>
  <c r="L862" i="1"/>
  <c r="C863" i="1"/>
  <c r="D863" i="1" s="1"/>
  <c r="A863" i="1"/>
  <c r="I862" i="1"/>
  <c r="P862" i="1"/>
  <c r="J862" i="1"/>
  <c r="X862" i="1"/>
  <c r="O862" i="1"/>
  <c r="U859" i="1"/>
  <c r="B859" i="1" s="1"/>
  <c r="K861" i="1" l="1"/>
  <c r="M861" i="1" s="1"/>
  <c r="N861" i="1" s="1"/>
  <c r="U861" i="1" s="1"/>
  <c r="B861" i="1" s="1"/>
  <c r="T862" i="1"/>
  <c r="H861" i="1"/>
  <c r="Q862" i="1"/>
  <c r="R862" i="1"/>
  <c r="V862" i="1" s="1"/>
  <c r="Y862" i="1" s="1"/>
  <c r="E862" i="1"/>
  <c r="G862" i="1" s="1"/>
  <c r="F863" i="1"/>
  <c r="P863" i="1"/>
  <c r="X863" i="1"/>
  <c r="C864" i="1"/>
  <c r="D864" i="1" s="1"/>
  <c r="O863" i="1"/>
  <c r="A864" i="1"/>
  <c r="J863" i="1"/>
  <c r="I863" i="1"/>
  <c r="S865" i="1"/>
  <c r="T863" i="1" l="1"/>
  <c r="E863" i="1"/>
  <c r="G863" i="1" s="1"/>
  <c r="K862" i="1"/>
  <c r="M862" i="1" s="1"/>
  <c r="F864" i="1"/>
  <c r="O864" i="1"/>
  <c r="C865" i="1"/>
  <c r="D865" i="1" s="1"/>
  <c r="X864" i="1"/>
  <c r="J864" i="1"/>
  <c r="A865" i="1"/>
  <c r="P864" i="1"/>
  <c r="I864" i="1"/>
  <c r="Q863" i="1"/>
  <c r="R863" i="1"/>
  <c r="V863" i="1" s="1"/>
  <c r="Y863" i="1" s="1"/>
  <c r="S866" i="1"/>
  <c r="H862" i="1"/>
  <c r="K863" i="1" l="1"/>
  <c r="H863" i="1"/>
  <c r="Q864" i="1"/>
  <c r="R864" i="1"/>
  <c r="V864" i="1" s="1"/>
  <c r="Y864" i="1" s="1"/>
  <c r="F865" i="1"/>
  <c r="C866" i="1"/>
  <c r="D866" i="1" s="1"/>
  <c r="A866" i="1"/>
  <c r="X865" i="1"/>
  <c r="I865" i="1"/>
  <c r="P865" i="1"/>
  <c r="J865" i="1"/>
  <c r="O865" i="1"/>
  <c r="S867" i="1"/>
  <c r="N862" i="1"/>
  <c r="L863" i="1"/>
  <c r="L864" i="1" s="1"/>
  <c r="L865" i="1" s="1"/>
  <c r="T864" i="1"/>
  <c r="E864" i="1"/>
  <c r="G864" i="1" s="1"/>
  <c r="K864" i="1" l="1"/>
  <c r="M864" i="1" s="1"/>
  <c r="N864" i="1" s="1"/>
  <c r="U864" i="1" s="1"/>
  <c r="B864" i="1" s="1"/>
  <c r="E865" i="1"/>
  <c r="G865" i="1" s="1"/>
  <c r="S868" i="1"/>
  <c r="R865" i="1"/>
  <c r="V865" i="1" s="1"/>
  <c r="Y865" i="1" s="1"/>
  <c r="Q865" i="1"/>
  <c r="U862" i="1"/>
  <c r="B862" i="1" s="1"/>
  <c r="F866" i="1"/>
  <c r="L866" i="1"/>
  <c r="A867" i="1"/>
  <c r="X866" i="1"/>
  <c r="C867" i="1"/>
  <c r="D867" i="1" s="1"/>
  <c r="P866" i="1"/>
  <c r="I866" i="1"/>
  <c r="O866" i="1"/>
  <c r="J866" i="1"/>
  <c r="H864" i="1"/>
  <c r="M863" i="1"/>
  <c r="N863" i="1" s="1"/>
  <c r="T865" i="1"/>
  <c r="T866" i="1" l="1"/>
  <c r="H865" i="1"/>
  <c r="K865" i="1"/>
  <c r="M865" i="1" s="1"/>
  <c r="N865" i="1" s="1"/>
  <c r="U865" i="1" s="1"/>
  <c r="B865" i="1" s="1"/>
  <c r="S869" i="1"/>
  <c r="U863" i="1"/>
  <c r="B863" i="1" s="1"/>
  <c r="F867" i="1"/>
  <c r="L867" i="1"/>
  <c r="P867" i="1"/>
  <c r="O867" i="1"/>
  <c r="A868" i="1"/>
  <c r="X867" i="1"/>
  <c r="C868" i="1"/>
  <c r="D868" i="1" s="1"/>
  <c r="I867" i="1"/>
  <c r="J867" i="1"/>
  <c r="R866" i="1"/>
  <c r="V866" i="1" s="1"/>
  <c r="Y866" i="1" s="1"/>
  <c r="Q866" i="1"/>
  <c r="E866" i="1"/>
  <c r="G866" i="1" s="1"/>
  <c r="K866" i="1" l="1"/>
  <c r="M866" i="1" s="1"/>
  <c r="N866" i="1" s="1"/>
  <c r="U866" i="1" s="1"/>
  <c r="B866" i="1" s="1"/>
  <c r="T867" i="1"/>
  <c r="Q867" i="1"/>
  <c r="R867" i="1"/>
  <c r="V867" i="1" s="1"/>
  <c r="Y867" i="1" s="1"/>
  <c r="H866" i="1"/>
  <c r="F868" i="1"/>
  <c r="L868" i="1"/>
  <c r="O868" i="1"/>
  <c r="A869" i="1"/>
  <c r="J868" i="1"/>
  <c r="I868" i="1"/>
  <c r="C869" i="1"/>
  <c r="D869" i="1" s="1"/>
  <c r="X868" i="1"/>
  <c r="P868" i="1"/>
  <c r="E867" i="1"/>
  <c r="G867" i="1" s="1"/>
  <c r="S870" i="1"/>
  <c r="T868" i="1" l="1"/>
  <c r="E868" i="1"/>
  <c r="G868" i="1" s="1"/>
  <c r="K867" i="1"/>
  <c r="M867" i="1" s="1"/>
  <c r="N867" i="1" s="1"/>
  <c r="F869" i="1"/>
  <c r="L869" i="1"/>
  <c r="C870" i="1"/>
  <c r="D870" i="1" s="1"/>
  <c r="I869" i="1"/>
  <c r="J869" i="1"/>
  <c r="P869" i="1"/>
  <c r="X869" i="1"/>
  <c r="O869" i="1"/>
  <c r="A870" i="1"/>
  <c r="S871" i="1"/>
  <c r="Q868" i="1"/>
  <c r="R868" i="1"/>
  <c r="V868" i="1" s="1"/>
  <c r="Y868" i="1" s="1"/>
  <c r="H867" i="1"/>
  <c r="T869" i="1" l="1"/>
  <c r="H868" i="1"/>
  <c r="K868" i="1"/>
  <c r="M868" i="1" s="1"/>
  <c r="N868" i="1" s="1"/>
  <c r="U868" i="1" s="1"/>
  <c r="B868" i="1" s="1"/>
  <c r="U867" i="1"/>
  <c r="B867" i="1" s="1"/>
  <c r="S872" i="1"/>
  <c r="Q869" i="1"/>
  <c r="R869" i="1"/>
  <c r="V869" i="1" s="1"/>
  <c r="Y869" i="1" s="1"/>
  <c r="F870" i="1"/>
  <c r="L870" i="1"/>
  <c r="P870" i="1"/>
  <c r="O870" i="1"/>
  <c r="A871" i="1"/>
  <c r="X870" i="1"/>
  <c r="J870" i="1"/>
  <c r="I870" i="1"/>
  <c r="C871" i="1"/>
  <c r="D871" i="1" s="1"/>
  <c r="E869" i="1"/>
  <c r="G869" i="1" s="1"/>
  <c r="H869" i="1" l="1"/>
  <c r="S873" i="1"/>
  <c r="F871" i="1"/>
  <c r="L871" i="1"/>
  <c r="I871" i="1"/>
  <c r="P871" i="1"/>
  <c r="J871" i="1"/>
  <c r="O871" i="1"/>
  <c r="X871" i="1"/>
  <c r="C872" i="1"/>
  <c r="D872" i="1" s="1"/>
  <c r="A872" i="1"/>
  <c r="Q870" i="1"/>
  <c r="R870" i="1"/>
  <c r="V870" i="1" s="1"/>
  <c r="Y870" i="1" s="1"/>
  <c r="E870" i="1"/>
  <c r="G870" i="1" s="1"/>
  <c r="K869" i="1"/>
  <c r="M869" i="1" s="1"/>
  <c r="N869" i="1" s="1"/>
  <c r="T870" i="1"/>
  <c r="K870" i="1" l="1"/>
  <c r="M870" i="1" s="1"/>
  <c r="N870" i="1" s="1"/>
  <c r="U870" i="1" s="1"/>
  <c r="B870" i="1" s="1"/>
  <c r="F872" i="1"/>
  <c r="L872" i="1"/>
  <c r="C873" i="1"/>
  <c r="D873" i="1" s="1"/>
  <c r="P872" i="1"/>
  <c r="O872" i="1"/>
  <c r="J872" i="1"/>
  <c r="A873" i="1"/>
  <c r="X872" i="1"/>
  <c r="I872" i="1"/>
  <c r="E871" i="1"/>
  <c r="G871" i="1" s="1"/>
  <c r="Q871" i="1"/>
  <c r="R871" i="1"/>
  <c r="V871" i="1" s="1"/>
  <c r="Y871" i="1" s="1"/>
  <c r="U869" i="1"/>
  <c r="B869" i="1" s="1"/>
  <c r="T871" i="1"/>
  <c r="S874" i="1"/>
  <c r="H870" i="1"/>
  <c r="K871" i="1" l="1"/>
  <c r="M871" i="1" s="1"/>
  <c r="N871" i="1" s="1"/>
  <c r="U871" i="1" s="1"/>
  <c r="B871" i="1" s="1"/>
  <c r="H871" i="1"/>
  <c r="Q872" i="1"/>
  <c r="R872" i="1"/>
  <c r="V872" i="1" s="1"/>
  <c r="Y872" i="1" s="1"/>
  <c r="F873" i="1"/>
  <c r="L873" i="1"/>
  <c r="J873" i="1"/>
  <c r="P873" i="1"/>
  <c r="X873" i="1"/>
  <c r="O873" i="1"/>
  <c r="A874" i="1"/>
  <c r="C874" i="1"/>
  <c r="D874" i="1" s="1"/>
  <c r="I873" i="1"/>
  <c r="S875" i="1"/>
  <c r="T872" i="1"/>
  <c r="E872" i="1"/>
  <c r="G872" i="1" s="1"/>
  <c r="H872" i="1" l="1"/>
  <c r="K872" i="1"/>
  <c r="M872" i="1" s="1"/>
  <c r="N872" i="1" s="1"/>
  <c r="U872" i="1" s="1"/>
  <c r="S876" i="1"/>
  <c r="F874" i="1"/>
  <c r="L874" i="1"/>
  <c r="P874" i="1"/>
  <c r="X874" i="1"/>
  <c r="O874" i="1"/>
  <c r="A875" i="1"/>
  <c r="J874" i="1"/>
  <c r="I874" i="1"/>
  <c r="C875" i="1"/>
  <c r="D875" i="1" s="1"/>
  <c r="Q873" i="1"/>
  <c r="R873" i="1"/>
  <c r="V873" i="1" s="1"/>
  <c r="Y873" i="1" s="1"/>
  <c r="T873" i="1"/>
  <c r="E873" i="1"/>
  <c r="G873" i="1" s="1"/>
  <c r="T874" i="1" l="1"/>
  <c r="H873" i="1"/>
  <c r="K873" i="1"/>
  <c r="M873" i="1" s="1"/>
  <c r="N873" i="1" s="1"/>
  <c r="U873" i="1" s="1"/>
  <c r="B873" i="1" s="1"/>
  <c r="B872" i="1"/>
  <c r="F875" i="1"/>
  <c r="L875" i="1"/>
  <c r="O875" i="1"/>
  <c r="A876" i="1"/>
  <c r="C876" i="1"/>
  <c r="D876" i="1" s="1"/>
  <c r="I875" i="1"/>
  <c r="P875" i="1"/>
  <c r="J875" i="1"/>
  <c r="X875" i="1"/>
  <c r="S877" i="1"/>
  <c r="Q874" i="1"/>
  <c r="R874" i="1"/>
  <c r="V874" i="1" s="1"/>
  <c r="Y874" i="1" s="1"/>
  <c r="E874" i="1"/>
  <c r="G874" i="1" s="1"/>
  <c r="K874" i="1" l="1"/>
  <c r="M874" i="1" s="1"/>
  <c r="N874" i="1" s="1"/>
  <c r="U874" i="1" s="1"/>
  <c r="B874" i="1" s="1"/>
  <c r="T875" i="1"/>
  <c r="H874" i="1"/>
  <c r="E875" i="1"/>
  <c r="G875" i="1" s="1"/>
  <c r="F876" i="1"/>
  <c r="L876" i="1"/>
  <c r="J876" i="1"/>
  <c r="I876" i="1"/>
  <c r="C877" i="1"/>
  <c r="D877" i="1" s="1"/>
  <c r="P876" i="1"/>
  <c r="A877" i="1"/>
  <c r="X876" i="1"/>
  <c r="O876" i="1"/>
  <c r="S878" i="1"/>
  <c r="R875" i="1"/>
  <c r="V875" i="1" s="1"/>
  <c r="Y875" i="1" s="1"/>
  <c r="Q875" i="1"/>
  <c r="T876" i="1" l="1"/>
  <c r="H875" i="1"/>
  <c r="K875" i="1"/>
  <c r="M875" i="1" s="1"/>
  <c r="N875" i="1" s="1"/>
  <c r="U875" i="1" s="1"/>
  <c r="B875" i="1" s="1"/>
  <c r="Q876" i="1"/>
  <c r="R876" i="1"/>
  <c r="V876" i="1" s="1"/>
  <c r="Y876" i="1" s="1"/>
  <c r="E876" i="1"/>
  <c r="G876" i="1" s="1"/>
  <c r="S879" i="1"/>
  <c r="F877" i="1"/>
  <c r="L877" i="1"/>
  <c r="J877" i="1"/>
  <c r="I877" i="1"/>
  <c r="P877" i="1"/>
  <c r="C878" i="1"/>
  <c r="D878" i="1" s="1"/>
  <c r="O877" i="1"/>
  <c r="A878" i="1"/>
  <c r="X877" i="1"/>
  <c r="T877" i="1" l="1"/>
  <c r="K876" i="1"/>
  <c r="M876" i="1" s="1"/>
  <c r="N876" i="1" s="1"/>
  <c r="U876" i="1" s="1"/>
  <c r="B876" i="1" s="1"/>
  <c r="H876" i="1"/>
  <c r="E877" i="1"/>
  <c r="G877" i="1" s="1"/>
  <c r="Q877" i="1"/>
  <c r="R877" i="1"/>
  <c r="V877" i="1" s="1"/>
  <c r="Y877" i="1" s="1"/>
  <c r="F878" i="1"/>
  <c r="L878" i="1"/>
  <c r="O878" i="1"/>
  <c r="C879" i="1"/>
  <c r="D879" i="1" s="1"/>
  <c r="I878" i="1"/>
  <c r="J878" i="1"/>
  <c r="X878" i="1"/>
  <c r="P878" i="1"/>
  <c r="A879" i="1"/>
  <c r="S880" i="1"/>
  <c r="K877" i="1" l="1"/>
  <c r="M877" i="1" s="1"/>
  <c r="N877" i="1" s="1"/>
  <c r="U877" i="1" s="1"/>
  <c r="B877" i="1" s="1"/>
  <c r="R878" i="1"/>
  <c r="V878" i="1" s="1"/>
  <c r="Y878" i="1" s="1"/>
  <c r="Q878" i="1"/>
  <c r="S881" i="1"/>
  <c r="F879" i="1"/>
  <c r="L879" i="1"/>
  <c r="J879" i="1"/>
  <c r="C880" i="1"/>
  <c r="D880" i="1" s="1"/>
  <c r="A880" i="1"/>
  <c r="X879" i="1"/>
  <c r="P879" i="1"/>
  <c r="I879" i="1"/>
  <c r="O879" i="1"/>
  <c r="T878" i="1"/>
  <c r="E878" i="1"/>
  <c r="G878" i="1" s="1"/>
  <c r="H877" i="1"/>
  <c r="T879" i="1" l="1"/>
  <c r="H878" i="1"/>
  <c r="K878" i="1"/>
  <c r="M878" i="1" s="1"/>
  <c r="N878" i="1" s="1"/>
  <c r="U878" i="1" s="1"/>
  <c r="B878" i="1" s="1"/>
  <c r="E879" i="1"/>
  <c r="G879" i="1" s="1"/>
  <c r="S882" i="1"/>
  <c r="F880" i="1"/>
  <c r="L880" i="1"/>
  <c r="P880" i="1"/>
  <c r="A881" i="1"/>
  <c r="O880" i="1"/>
  <c r="I880" i="1"/>
  <c r="C881" i="1"/>
  <c r="D881" i="1" s="1"/>
  <c r="J880" i="1"/>
  <c r="X880" i="1"/>
  <c r="Q879" i="1"/>
  <c r="R879" i="1"/>
  <c r="V879" i="1" s="1"/>
  <c r="Y879" i="1" s="1"/>
  <c r="T880" i="1" l="1"/>
  <c r="K879" i="1"/>
  <c r="M879" i="1" s="1"/>
  <c r="N879" i="1" s="1"/>
  <c r="U879" i="1" s="1"/>
  <c r="H879" i="1"/>
  <c r="E880" i="1"/>
  <c r="G880" i="1" s="1"/>
  <c r="Q880" i="1"/>
  <c r="R880" i="1"/>
  <c r="V880" i="1" s="1"/>
  <c r="Y880" i="1" s="1"/>
  <c r="F881" i="1"/>
  <c r="L881" i="1"/>
  <c r="O881" i="1"/>
  <c r="J881" i="1"/>
  <c r="X881" i="1"/>
  <c r="C882" i="1"/>
  <c r="D882" i="1" s="1"/>
  <c r="A882" i="1"/>
  <c r="P881" i="1"/>
  <c r="I881" i="1"/>
  <c r="S883" i="1"/>
  <c r="B879" i="1" l="1"/>
  <c r="H880" i="1"/>
  <c r="F882" i="1"/>
  <c r="L882" i="1"/>
  <c r="C883" i="1"/>
  <c r="D883" i="1" s="1"/>
  <c r="J882" i="1"/>
  <c r="A883" i="1"/>
  <c r="X882" i="1"/>
  <c r="P882" i="1"/>
  <c r="I882" i="1"/>
  <c r="O882" i="1"/>
  <c r="K880" i="1"/>
  <c r="M880" i="1" s="1"/>
  <c r="N880" i="1" s="1"/>
  <c r="Q881" i="1"/>
  <c r="R881" i="1"/>
  <c r="V881" i="1" s="1"/>
  <c r="Y881" i="1" s="1"/>
  <c r="S884" i="1"/>
  <c r="T881" i="1"/>
  <c r="E881" i="1"/>
  <c r="G881" i="1" s="1"/>
  <c r="T882" i="1" l="1"/>
  <c r="K881" i="1"/>
  <c r="M881" i="1" s="1"/>
  <c r="N881" i="1" s="1"/>
  <c r="U881" i="1" s="1"/>
  <c r="B881" i="1" s="1"/>
  <c r="H881" i="1"/>
  <c r="Q882" i="1"/>
  <c r="R882" i="1"/>
  <c r="V882" i="1" s="1"/>
  <c r="Y882" i="1" s="1"/>
  <c r="S885" i="1"/>
  <c r="U880" i="1"/>
  <c r="B880" i="1" s="1"/>
  <c r="F883" i="1"/>
  <c r="L883" i="1"/>
  <c r="P883" i="1"/>
  <c r="A884" i="1"/>
  <c r="X883" i="1"/>
  <c r="C884" i="1"/>
  <c r="D884" i="1" s="1"/>
  <c r="O883" i="1"/>
  <c r="I883" i="1"/>
  <c r="J883" i="1"/>
  <c r="E882" i="1"/>
  <c r="G882" i="1" s="1"/>
  <c r="H882" i="1" l="1"/>
  <c r="S886" i="1"/>
  <c r="Q883" i="1"/>
  <c r="R883" i="1"/>
  <c r="V883" i="1" s="1"/>
  <c r="Y883" i="1" s="1"/>
  <c r="E883" i="1"/>
  <c r="G883" i="1" s="1"/>
  <c r="K882" i="1"/>
  <c r="M882" i="1" s="1"/>
  <c r="N882" i="1" s="1"/>
  <c r="T883" i="1"/>
  <c r="F884" i="1"/>
  <c r="L884" i="1"/>
  <c r="J884" i="1"/>
  <c r="X884" i="1"/>
  <c r="P884" i="1"/>
  <c r="O884" i="1"/>
  <c r="A885" i="1"/>
  <c r="C885" i="1"/>
  <c r="D885" i="1" s="1"/>
  <c r="I884" i="1"/>
  <c r="K883" i="1" l="1"/>
  <c r="M883" i="1" s="1"/>
  <c r="N883" i="1" s="1"/>
  <c r="U883" i="1" s="1"/>
  <c r="B883" i="1" s="1"/>
  <c r="H883" i="1"/>
  <c r="T884" i="1"/>
  <c r="Q884" i="1"/>
  <c r="R884" i="1"/>
  <c r="V884" i="1" s="1"/>
  <c r="Y884" i="1" s="1"/>
  <c r="S887" i="1"/>
  <c r="E884" i="1"/>
  <c r="G884" i="1" s="1"/>
  <c r="F885" i="1"/>
  <c r="L885" i="1"/>
  <c r="P885" i="1"/>
  <c r="C886" i="1"/>
  <c r="D886" i="1" s="1"/>
  <c r="A886" i="1"/>
  <c r="O885" i="1"/>
  <c r="I885" i="1"/>
  <c r="J885" i="1"/>
  <c r="X885" i="1"/>
  <c r="U882" i="1"/>
  <c r="B882" i="1" s="1"/>
  <c r="S888" i="1" l="1"/>
  <c r="F886" i="1"/>
  <c r="L886" i="1"/>
  <c r="J886" i="1"/>
  <c r="I886" i="1"/>
  <c r="C887" i="1"/>
  <c r="D887" i="1" s="1"/>
  <c r="P886" i="1"/>
  <c r="O886" i="1"/>
  <c r="A887" i="1"/>
  <c r="X886" i="1"/>
  <c r="E885" i="1"/>
  <c r="G885" i="1" s="1"/>
  <c r="H884" i="1"/>
  <c r="T885" i="1"/>
  <c r="R885" i="1"/>
  <c r="V885" i="1" s="1"/>
  <c r="Y885" i="1" s="1"/>
  <c r="Q885" i="1"/>
  <c r="K884" i="1"/>
  <c r="M884" i="1" s="1"/>
  <c r="N884" i="1" s="1"/>
  <c r="T886" i="1" l="1"/>
  <c r="U884" i="1"/>
  <c r="B884" i="1" s="1"/>
  <c r="Q886" i="1"/>
  <c r="R886" i="1"/>
  <c r="V886" i="1" s="1"/>
  <c r="Y886" i="1" s="1"/>
  <c r="E886" i="1"/>
  <c r="G886" i="1" s="1"/>
  <c r="H885" i="1"/>
  <c r="F887" i="1"/>
  <c r="L887" i="1"/>
  <c r="J887" i="1"/>
  <c r="X887" i="1"/>
  <c r="C888" i="1"/>
  <c r="D888" i="1" s="1"/>
  <c r="A888" i="1"/>
  <c r="P887" i="1"/>
  <c r="I887" i="1"/>
  <c r="O887" i="1"/>
  <c r="K885" i="1"/>
  <c r="M885" i="1" s="1"/>
  <c r="N885" i="1" s="1"/>
  <c r="S889" i="1"/>
  <c r="T887" i="1" l="1"/>
  <c r="K886" i="1"/>
  <c r="M886" i="1" s="1"/>
  <c r="N886" i="1" s="1"/>
  <c r="U886" i="1" s="1"/>
  <c r="B886" i="1" s="1"/>
  <c r="H886" i="1"/>
  <c r="S890" i="1"/>
  <c r="R887" i="1"/>
  <c r="V887" i="1" s="1"/>
  <c r="Y887" i="1" s="1"/>
  <c r="Q887" i="1"/>
  <c r="F888" i="1"/>
  <c r="L888" i="1"/>
  <c r="C889" i="1"/>
  <c r="D889" i="1" s="1"/>
  <c r="J888" i="1"/>
  <c r="A889" i="1"/>
  <c r="X888" i="1"/>
  <c r="P888" i="1"/>
  <c r="I888" i="1"/>
  <c r="O888" i="1"/>
  <c r="U885" i="1"/>
  <c r="B885" i="1" s="1"/>
  <c r="E887" i="1"/>
  <c r="G887" i="1" s="1"/>
  <c r="T888" i="1" l="1"/>
  <c r="H887" i="1"/>
  <c r="E888" i="1"/>
  <c r="G888" i="1" s="1"/>
  <c r="F889" i="1"/>
  <c r="L889" i="1"/>
  <c r="O889" i="1"/>
  <c r="J889" i="1"/>
  <c r="I889" i="1"/>
  <c r="X889" i="1"/>
  <c r="P889" i="1"/>
  <c r="C890" i="1"/>
  <c r="D890" i="1" s="1"/>
  <c r="A890" i="1"/>
  <c r="K887" i="1"/>
  <c r="M887" i="1" s="1"/>
  <c r="N887" i="1" s="1"/>
  <c r="Q888" i="1"/>
  <c r="R888" i="1"/>
  <c r="V888" i="1" s="1"/>
  <c r="Y888" i="1" s="1"/>
  <c r="S891" i="1"/>
  <c r="K888" i="1" l="1"/>
  <c r="M888" i="1" s="1"/>
  <c r="N888" i="1" s="1"/>
  <c r="U888" i="1" s="1"/>
  <c r="B888" i="1" s="1"/>
  <c r="H888" i="1"/>
  <c r="T889" i="1"/>
  <c r="F890" i="1"/>
  <c r="L890" i="1"/>
  <c r="C891" i="1"/>
  <c r="D891" i="1" s="1"/>
  <c r="P890" i="1"/>
  <c r="X890" i="1"/>
  <c r="O890" i="1"/>
  <c r="A891" i="1"/>
  <c r="J890" i="1"/>
  <c r="I890" i="1"/>
  <c r="Q889" i="1"/>
  <c r="R889" i="1"/>
  <c r="V889" i="1" s="1"/>
  <c r="Y889" i="1" s="1"/>
  <c r="E889" i="1"/>
  <c r="G889" i="1" s="1"/>
  <c r="S892" i="1"/>
  <c r="U887" i="1"/>
  <c r="B887" i="1" s="1"/>
  <c r="T890" i="1" l="1"/>
  <c r="H889" i="1"/>
  <c r="Q890" i="1"/>
  <c r="R890" i="1"/>
  <c r="V890" i="1" s="1"/>
  <c r="Y890" i="1" s="1"/>
  <c r="E890" i="1"/>
  <c r="G890" i="1" s="1"/>
  <c r="S893" i="1"/>
  <c r="F891" i="1"/>
  <c r="L891" i="1"/>
  <c r="C892" i="1"/>
  <c r="D892" i="1" s="1"/>
  <c r="I891" i="1"/>
  <c r="J891" i="1"/>
  <c r="P891" i="1"/>
  <c r="X891" i="1"/>
  <c r="O891" i="1"/>
  <c r="A892" i="1"/>
  <c r="K889" i="1"/>
  <c r="M889" i="1" s="1"/>
  <c r="N889" i="1" s="1"/>
  <c r="H890" i="1" l="1"/>
  <c r="T891" i="1"/>
  <c r="S894" i="1"/>
  <c r="U889" i="1"/>
  <c r="B889" i="1" s="1"/>
  <c r="Q891" i="1"/>
  <c r="R891" i="1"/>
  <c r="V891" i="1" s="1"/>
  <c r="Y891" i="1" s="1"/>
  <c r="F892" i="1"/>
  <c r="L892" i="1"/>
  <c r="A893" i="1"/>
  <c r="C893" i="1"/>
  <c r="D893" i="1" s="1"/>
  <c r="J892" i="1"/>
  <c r="I892" i="1"/>
  <c r="P892" i="1"/>
  <c r="O892" i="1"/>
  <c r="X892" i="1"/>
  <c r="E891" i="1"/>
  <c r="G891" i="1" s="1"/>
  <c r="K890" i="1"/>
  <c r="M890" i="1" s="1"/>
  <c r="N890" i="1" s="1"/>
  <c r="K891" i="1" l="1"/>
  <c r="M891" i="1" s="1"/>
  <c r="N891" i="1" s="1"/>
  <c r="U891" i="1" s="1"/>
  <c r="B891" i="1" s="1"/>
  <c r="U890" i="1"/>
  <c r="B890" i="1" s="1"/>
  <c r="E892" i="1"/>
  <c r="G892" i="1" s="1"/>
  <c r="H891" i="1"/>
  <c r="Q892" i="1"/>
  <c r="R892" i="1"/>
  <c r="V892" i="1" s="1"/>
  <c r="Y892" i="1" s="1"/>
  <c r="F893" i="1"/>
  <c r="L893" i="1"/>
  <c r="J893" i="1"/>
  <c r="X893" i="1"/>
  <c r="P893" i="1"/>
  <c r="A894" i="1"/>
  <c r="O893" i="1"/>
  <c r="I893" i="1"/>
  <c r="C894" i="1"/>
  <c r="D894" i="1" s="1"/>
  <c r="S895" i="1"/>
  <c r="T892" i="1"/>
  <c r="H892" i="1" l="1"/>
  <c r="S896" i="1"/>
  <c r="F894" i="1"/>
  <c r="C895" i="1"/>
  <c r="D895" i="1" s="1"/>
  <c r="A895" i="1"/>
  <c r="P894" i="1"/>
  <c r="I894" i="1"/>
  <c r="O894" i="1"/>
  <c r="J894" i="1"/>
  <c r="X894" i="1"/>
  <c r="Q893" i="1"/>
  <c r="R893" i="1"/>
  <c r="V893" i="1" s="1"/>
  <c r="E893" i="1"/>
  <c r="G893" i="1" s="1"/>
  <c r="T893" i="1"/>
  <c r="K892" i="1"/>
  <c r="M892" i="1" s="1"/>
  <c r="N892" i="1" s="1"/>
  <c r="T894" i="1" l="1"/>
  <c r="H893" i="1"/>
  <c r="K893" i="1"/>
  <c r="M893" i="1" s="1"/>
  <c r="N893" i="1" s="1"/>
  <c r="U893" i="1" s="1"/>
  <c r="B893" i="1" s="1"/>
  <c r="Y893" i="1" s="1"/>
  <c r="U892" i="1"/>
  <c r="B892" i="1" s="1"/>
  <c r="Q894" i="1"/>
  <c r="R894" i="1"/>
  <c r="V894" i="1" s="1"/>
  <c r="Y894" i="1" s="1"/>
  <c r="E894" i="1"/>
  <c r="G894" i="1" s="1"/>
  <c r="F895" i="1"/>
  <c r="P895" i="1"/>
  <c r="O895" i="1"/>
  <c r="X895" i="1"/>
  <c r="C896" i="1"/>
  <c r="D896" i="1" s="1"/>
  <c r="A896" i="1"/>
  <c r="J895" i="1"/>
  <c r="I895" i="1"/>
  <c r="S897" i="1"/>
  <c r="T895" i="1" l="1"/>
  <c r="L894" i="1"/>
  <c r="L895" i="1" s="1"/>
  <c r="L896" i="1" s="1"/>
  <c r="K894" i="1"/>
  <c r="E895" i="1"/>
  <c r="G895" i="1" s="1"/>
  <c r="S898" i="1"/>
  <c r="F896" i="1"/>
  <c r="J896" i="1"/>
  <c r="C897" i="1"/>
  <c r="D897" i="1" s="1"/>
  <c r="X896" i="1"/>
  <c r="P896" i="1"/>
  <c r="A897" i="1"/>
  <c r="O896" i="1"/>
  <c r="I896" i="1"/>
  <c r="Q895" i="1"/>
  <c r="R895" i="1"/>
  <c r="V895" i="1" s="1"/>
  <c r="Y895" i="1" s="1"/>
  <c r="H894" i="1"/>
  <c r="T896" i="1" l="1"/>
  <c r="M894" i="1"/>
  <c r="N894" i="1" s="1"/>
  <c r="U894" i="1" s="1"/>
  <c r="B894" i="1" s="1"/>
  <c r="H895" i="1"/>
  <c r="E896" i="1"/>
  <c r="G896" i="1" s="1"/>
  <c r="S899" i="1"/>
  <c r="F897" i="1"/>
  <c r="L897" i="1"/>
  <c r="X897" i="1"/>
  <c r="A898" i="1"/>
  <c r="C898" i="1"/>
  <c r="D898" i="1" s="1"/>
  <c r="P897" i="1"/>
  <c r="I897" i="1"/>
  <c r="J897" i="1"/>
  <c r="O897" i="1"/>
  <c r="R896" i="1"/>
  <c r="V896" i="1" s="1"/>
  <c r="Y896" i="1" s="1"/>
  <c r="Q896" i="1"/>
  <c r="K895" i="1"/>
  <c r="M895" i="1" s="1"/>
  <c r="N895" i="1" s="1"/>
  <c r="T897" i="1" l="1"/>
  <c r="K896" i="1"/>
  <c r="M896" i="1" s="1"/>
  <c r="N896" i="1" s="1"/>
  <c r="U896" i="1" s="1"/>
  <c r="B896" i="1" s="1"/>
  <c r="H896" i="1"/>
  <c r="Q897" i="1"/>
  <c r="R897" i="1"/>
  <c r="V897" i="1" s="1"/>
  <c r="Y897" i="1" s="1"/>
  <c r="E897" i="1"/>
  <c r="G897" i="1" s="1"/>
  <c r="U895" i="1"/>
  <c r="B895" i="1" s="1"/>
  <c r="F898" i="1"/>
  <c r="L898" i="1"/>
  <c r="O898" i="1"/>
  <c r="A899" i="1"/>
  <c r="J898" i="1"/>
  <c r="I898" i="1"/>
  <c r="C899" i="1"/>
  <c r="D899" i="1" s="1"/>
  <c r="P898" i="1"/>
  <c r="X898" i="1"/>
  <c r="S900" i="1"/>
  <c r="T898" i="1" l="1"/>
  <c r="S901" i="1"/>
  <c r="E898" i="1"/>
  <c r="G898" i="1" s="1"/>
  <c r="Q898" i="1"/>
  <c r="R898" i="1"/>
  <c r="V898" i="1" s="1"/>
  <c r="Y898" i="1" s="1"/>
  <c r="F899" i="1"/>
  <c r="L899" i="1"/>
  <c r="O899" i="1"/>
  <c r="A900" i="1"/>
  <c r="C900" i="1"/>
  <c r="D900" i="1" s="1"/>
  <c r="I899" i="1"/>
  <c r="J899" i="1"/>
  <c r="P899" i="1"/>
  <c r="X899" i="1"/>
  <c r="H897" i="1"/>
  <c r="K897" i="1"/>
  <c r="M897" i="1" s="1"/>
  <c r="N897" i="1" s="1"/>
  <c r="K898" i="1" l="1"/>
  <c r="M898" i="1" s="1"/>
  <c r="N898" i="1" s="1"/>
  <c r="U898" i="1" s="1"/>
  <c r="Q899" i="1"/>
  <c r="R899" i="1"/>
  <c r="V899" i="1" s="1"/>
  <c r="Y899" i="1" s="1"/>
  <c r="E899" i="1"/>
  <c r="G899" i="1" s="1"/>
  <c r="U897" i="1"/>
  <c r="B897" i="1" s="1"/>
  <c r="F900" i="1"/>
  <c r="L900" i="1"/>
  <c r="C901" i="1"/>
  <c r="D901" i="1" s="1"/>
  <c r="X900" i="1"/>
  <c r="A901" i="1"/>
  <c r="P900" i="1"/>
  <c r="I900" i="1"/>
  <c r="J900" i="1"/>
  <c r="O900" i="1"/>
  <c r="T899" i="1"/>
  <c r="H898" i="1"/>
  <c r="S902" i="1"/>
  <c r="B898" i="1" l="1"/>
  <c r="K899" i="1"/>
  <c r="M899" i="1" s="1"/>
  <c r="N899" i="1" s="1"/>
  <c r="U899" i="1" s="1"/>
  <c r="B899" i="1" s="1"/>
  <c r="E900" i="1"/>
  <c r="G900" i="1" s="1"/>
  <c r="Q900" i="1"/>
  <c r="R900" i="1"/>
  <c r="V900" i="1" s="1"/>
  <c r="Y900" i="1" s="1"/>
  <c r="F901" i="1"/>
  <c r="L901" i="1"/>
  <c r="J901" i="1"/>
  <c r="X901" i="1"/>
  <c r="C902" i="1"/>
  <c r="D902" i="1" s="1"/>
  <c r="A902" i="1"/>
  <c r="P901" i="1"/>
  <c r="I901" i="1"/>
  <c r="O901" i="1"/>
  <c r="S903" i="1"/>
  <c r="T900" i="1"/>
  <c r="H899" i="1"/>
  <c r="T901" i="1" l="1"/>
  <c r="H900" i="1"/>
  <c r="K900" i="1"/>
  <c r="M900" i="1" s="1"/>
  <c r="N900" i="1" s="1"/>
  <c r="U900" i="1" s="1"/>
  <c r="B900" i="1" s="1"/>
  <c r="E901" i="1"/>
  <c r="G901" i="1" s="1"/>
  <c r="Q901" i="1"/>
  <c r="R901" i="1"/>
  <c r="V901" i="1" s="1"/>
  <c r="Y901" i="1" s="1"/>
  <c r="S904" i="1"/>
  <c r="F902" i="1"/>
  <c r="L902" i="1"/>
  <c r="J902" i="1"/>
  <c r="X902" i="1"/>
  <c r="C903" i="1"/>
  <c r="D903" i="1" s="1"/>
  <c r="A903" i="1"/>
  <c r="P902" i="1"/>
  <c r="I902" i="1"/>
  <c r="O902" i="1"/>
  <c r="T902" i="1" l="1"/>
  <c r="H901" i="1"/>
  <c r="E902" i="1"/>
  <c r="G902" i="1" s="1"/>
  <c r="F903" i="1"/>
  <c r="L903" i="1"/>
  <c r="P903" i="1"/>
  <c r="X903" i="1"/>
  <c r="O903" i="1"/>
  <c r="A904" i="1"/>
  <c r="C904" i="1"/>
  <c r="D904" i="1" s="1"/>
  <c r="I903" i="1"/>
  <c r="J903" i="1"/>
  <c r="S905" i="1"/>
  <c r="K901" i="1"/>
  <c r="M901" i="1" s="1"/>
  <c r="N901" i="1" s="1"/>
  <c r="Q902" i="1"/>
  <c r="R902" i="1"/>
  <c r="V902" i="1" s="1"/>
  <c r="Y902" i="1" s="1"/>
  <c r="H902" i="1" l="1"/>
  <c r="T903" i="1"/>
  <c r="U901" i="1"/>
  <c r="B901" i="1" s="1"/>
  <c r="Q903" i="1"/>
  <c r="R903" i="1"/>
  <c r="V903" i="1" s="1"/>
  <c r="Y903" i="1" s="1"/>
  <c r="K902" i="1"/>
  <c r="M902" i="1" s="1"/>
  <c r="N902" i="1" s="1"/>
  <c r="E903" i="1"/>
  <c r="G903" i="1" s="1"/>
  <c r="S906" i="1"/>
  <c r="F904" i="1"/>
  <c r="L904" i="1"/>
  <c r="J904" i="1"/>
  <c r="I904" i="1"/>
  <c r="P904" i="1"/>
  <c r="O904" i="1"/>
  <c r="X904" i="1"/>
  <c r="C905" i="1"/>
  <c r="D905" i="1" s="1"/>
  <c r="A905" i="1"/>
  <c r="T904" i="1" l="1"/>
  <c r="U902" i="1"/>
  <c r="B902" i="1" s="1"/>
  <c r="S907" i="1"/>
  <c r="H903" i="1"/>
  <c r="F905" i="1"/>
  <c r="L905" i="1"/>
  <c r="O905" i="1"/>
  <c r="J905" i="1"/>
  <c r="X905" i="1"/>
  <c r="C906" i="1"/>
  <c r="D906" i="1" s="1"/>
  <c r="A906" i="1"/>
  <c r="P905" i="1"/>
  <c r="I905" i="1"/>
  <c r="Q904" i="1"/>
  <c r="R904" i="1"/>
  <c r="V904" i="1" s="1"/>
  <c r="Y904" i="1" s="1"/>
  <c r="E904" i="1"/>
  <c r="G904" i="1" s="1"/>
  <c r="K903" i="1"/>
  <c r="M903" i="1" s="1"/>
  <c r="N903" i="1" s="1"/>
  <c r="T905" i="1" l="1"/>
  <c r="K904" i="1"/>
  <c r="M904" i="1" s="1"/>
  <c r="N904" i="1" s="1"/>
  <c r="U904" i="1" s="1"/>
  <c r="B904" i="1" s="1"/>
  <c r="H904" i="1"/>
  <c r="E905" i="1"/>
  <c r="G905" i="1" s="1"/>
  <c r="Q905" i="1"/>
  <c r="R905" i="1"/>
  <c r="V905" i="1" s="1"/>
  <c r="Y905" i="1" s="1"/>
  <c r="S908" i="1"/>
  <c r="U903" i="1"/>
  <c r="B903" i="1" s="1"/>
  <c r="F906" i="1"/>
  <c r="L906" i="1"/>
  <c r="C907" i="1"/>
  <c r="D907" i="1" s="1"/>
  <c r="X906" i="1"/>
  <c r="J906" i="1"/>
  <c r="A907" i="1"/>
  <c r="P906" i="1"/>
  <c r="I906" i="1"/>
  <c r="O906" i="1"/>
  <c r="T906" i="1" l="1"/>
  <c r="H905" i="1"/>
  <c r="Q906" i="1"/>
  <c r="R906" i="1"/>
  <c r="V906" i="1" s="1"/>
  <c r="Y906" i="1" s="1"/>
  <c r="F907" i="1"/>
  <c r="L907" i="1"/>
  <c r="O907" i="1"/>
  <c r="I907" i="1"/>
  <c r="J907" i="1"/>
  <c r="X907" i="1"/>
  <c r="P907" i="1"/>
  <c r="C908" i="1"/>
  <c r="D908" i="1" s="1"/>
  <c r="A908" i="1"/>
  <c r="S909" i="1"/>
  <c r="E906" i="1"/>
  <c r="G906" i="1" s="1"/>
  <c r="K905" i="1"/>
  <c r="M905" i="1" s="1"/>
  <c r="N905" i="1" s="1"/>
  <c r="H906" i="1" l="1"/>
  <c r="T907" i="1"/>
  <c r="F908" i="1"/>
  <c r="L908" i="1"/>
  <c r="P908" i="1"/>
  <c r="X908" i="1"/>
  <c r="O908" i="1"/>
  <c r="A909" i="1"/>
  <c r="C909" i="1"/>
  <c r="D909" i="1" s="1"/>
  <c r="I908" i="1"/>
  <c r="J908" i="1"/>
  <c r="Q907" i="1"/>
  <c r="R907" i="1"/>
  <c r="V907" i="1" s="1"/>
  <c r="Y907" i="1" s="1"/>
  <c r="E907" i="1"/>
  <c r="G907" i="1" s="1"/>
  <c r="U905" i="1"/>
  <c r="B905" i="1" s="1"/>
  <c r="S910" i="1"/>
  <c r="K906" i="1"/>
  <c r="M906" i="1" s="1"/>
  <c r="N906" i="1" s="1"/>
  <c r="K907" i="1" l="1"/>
  <c r="M907" i="1" s="1"/>
  <c r="N907" i="1" s="1"/>
  <c r="U907" i="1" s="1"/>
  <c r="B907" i="1" s="1"/>
  <c r="H907" i="1"/>
  <c r="F909" i="1"/>
  <c r="L909" i="1"/>
  <c r="C910" i="1"/>
  <c r="D910" i="1" s="1"/>
  <c r="A910" i="1"/>
  <c r="P909" i="1"/>
  <c r="I909" i="1"/>
  <c r="J909" i="1"/>
  <c r="O909" i="1"/>
  <c r="X909" i="1"/>
  <c r="S911" i="1"/>
  <c r="Q908" i="1"/>
  <c r="R908" i="1"/>
  <c r="V908" i="1" s="1"/>
  <c r="Y908" i="1" s="1"/>
  <c r="E908" i="1"/>
  <c r="G908" i="1" s="1"/>
  <c r="U906" i="1"/>
  <c r="B906" i="1" s="1"/>
  <c r="T908" i="1"/>
  <c r="T909" i="1" l="1"/>
  <c r="Q909" i="1"/>
  <c r="R909" i="1"/>
  <c r="V909" i="1" s="1"/>
  <c r="Y909" i="1" s="1"/>
  <c r="E909" i="1"/>
  <c r="G909" i="1" s="1"/>
  <c r="S912" i="1"/>
  <c r="H908" i="1"/>
  <c r="F910" i="1"/>
  <c r="L910" i="1"/>
  <c r="O910" i="1"/>
  <c r="A911" i="1"/>
  <c r="C911" i="1"/>
  <c r="D911" i="1" s="1"/>
  <c r="J910" i="1"/>
  <c r="I910" i="1"/>
  <c r="P910" i="1"/>
  <c r="X910" i="1"/>
  <c r="K908" i="1"/>
  <c r="M908" i="1" s="1"/>
  <c r="N908" i="1" s="1"/>
  <c r="T910" i="1" l="1"/>
  <c r="K909" i="1"/>
  <c r="M909" i="1" s="1"/>
  <c r="N909" i="1" s="1"/>
  <c r="U909" i="1" s="1"/>
  <c r="B909" i="1" s="1"/>
  <c r="F911" i="1"/>
  <c r="L911" i="1"/>
  <c r="P911" i="1"/>
  <c r="O911" i="1"/>
  <c r="X911" i="1"/>
  <c r="J911" i="1"/>
  <c r="A912" i="1"/>
  <c r="C912" i="1"/>
  <c r="D912" i="1" s="1"/>
  <c r="I911" i="1"/>
  <c r="R910" i="1"/>
  <c r="V910" i="1" s="1"/>
  <c r="Y910" i="1" s="1"/>
  <c r="Q910" i="1"/>
  <c r="U908" i="1"/>
  <c r="B908" i="1" s="1"/>
  <c r="S913" i="1"/>
  <c r="E910" i="1"/>
  <c r="G910" i="1" s="1"/>
  <c r="H909" i="1"/>
  <c r="K910" i="1" l="1"/>
  <c r="M910" i="1" s="1"/>
  <c r="N910" i="1" s="1"/>
  <c r="U910" i="1" s="1"/>
  <c r="S914" i="1"/>
  <c r="F912" i="1"/>
  <c r="L912" i="1"/>
  <c r="C913" i="1"/>
  <c r="D913" i="1" s="1"/>
  <c r="I912" i="1"/>
  <c r="P912" i="1"/>
  <c r="J912" i="1"/>
  <c r="X912" i="1"/>
  <c r="O912" i="1"/>
  <c r="A913" i="1"/>
  <c r="Q911" i="1"/>
  <c r="R911" i="1"/>
  <c r="V911" i="1" s="1"/>
  <c r="Y911" i="1" s="1"/>
  <c r="H910" i="1"/>
  <c r="T911" i="1"/>
  <c r="E911" i="1"/>
  <c r="G911" i="1" s="1"/>
  <c r="B910" i="1" l="1"/>
  <c r="K911" i="1"/>
  <c r="M911" i="1" s="1"/>
  <c r="N911" i="1" s="1"/>
  <c r="U911" i="1" s="1"/>
  <c r="Q912" i="1"/>
  <c r="R912" i="1"/>
  <c r="V912" i="1" s="1"/>
  <c r="Y912" i="1" s="1"/>
  <c r="E912" i="1"/>
  <c r="G912" i="1" s="1"/>
  <c r="S915" i="1"/>
  <c r="F913" i="1"/>
  <c r="L913" i="1"/>
  <c r="J913" i="1"/>
  <c r="A914" i="1"/>
  <c r="C914" i="1"/>
  <c r="D914" i="1" s="1"/>
  <c r="I913" i="1"/>
  <c r="P913" i="1"/>
  <c r="O913" i="1"/>
  <c r="X913" i="1"/>
  <c r="H911" i="1"/>
  <c r="T912" i="1"/>
  <c r="T913" i="1" l="1"/>
  <c r="B911" i="1"/>
  <c r="F914" i="1"/>
  <c r="L914" i="1"/>
  <c r="C915" i="1"/>
  <c r="D915" i="1" s="1"/>
  <c r="I914" i="1"/>
  <c r="J914" i="1"/>
  <c r="P914" i="1"/>
  <c r="X914" i="1"/>
  <c r="O914" i="1"/>
  <c r="A915" i="1"/>
  <c r="K912" i="1"/>
  <c r="M912" i="1" s="1"/>
  <c r="N912" i="1" s="1"/>
  <c r="E913" i="1"/>
  <c r="G913" i="1" s="1"/>
  <c r="R913" i="1"/>
  <c r="V913" i="1" s="1"/>
  <c r="Y913" i="1" s="1"/>
  <c r="Q913" i="1"/>
  <c r="S916" i="1"/>
  <c r="H912" i="1"/>
  <c r="Q914" i="1" l="1"/>
  <c r="R914" i="1"/>
  <c r="V914" i="1" s="1"/>
  <c r="Y914" i="1" s="1"/>
  <c r="H913" i="1"/>
  <c r="F915" i="1"/>
  <c r="L915" i="1"/>
  <c r="P915" i="1"/>
  <c r="X915" i="1"/>
  <c r="O915" i="1"/>
  <c r="A916" i="1"/>
  <c r="J915" i="1"/>
  <c r="C916" i="1"/>
  <c r="D916" i="1" s="1"/>
  <c r="I915" i="1"/>
  <c r="E914" i="1"/>
  <c r="G914" i="1" s="1"/>
  <c r="U912" i="1"/>
  <c r="B912" i="1" s="1"/>
  <c r="S917" i="1"/>
  <c r="K913" i="1"/>
  <c r="M913" i="1" s="1"/>
  <c r="N913" i="1" s="1"/>
  <c r="T914" i="1"/>
  <c r="K914" i="1" l="1"/>
  <c r="M914" i="1" s="1"/>
  <c r="N914" i="1" s="1"/>
  <c r="U914" i="1" s="1"/>
  <c r="B914" i="1" s="1"/>
  <c r="H914" i="1"/>
  <c r="R915" i="1"/>
  <c r="V915" i="1" s="1"/>
  <c r="Y915" i="1" s="1"/>
  <c r="Q915" i="1"/>
  <c r="F916" i="1"/>
  <c r="L916" i="1"/>
  <c r="J916" i="1"/>
  <c r="A917" i="1"/>
  <c r="C917" i="1"/>
  <c r="D917" i="1" s="1"/>
  <c r="I916" i="1"/>
  <c r="P916" i="1"/>
  <c r="O916" i="1"/>
  <c r="X916" i="1"/>
  <c r="S918" i="1"/>
  <c r="U913" i="1"/>
  <c r="B913" i="1" s="1"/>
  <c r="T915" i="1"/>
  <c r="E915" i="1"/>
  <c r="G915" i="1" s="1"/>
  <c r="S919" i="1" l="1"/>
  <c r="T916" i="1"/>
  <c r="F917" i="1"/>
  <c r="L917" i="1"/>
  <c r="C918" i="1"/>
  <c r="D918" i="1" s="1"/>
  <c r="I917" i="1"/>
  <c r="J917" i="1"/>
  <c r="P917" i="1"/>
  <c r="X917" i="1"/>
  <c r="O917" i="1"/>
  <c r="A918" i="1"/>
  <c r="Q916" i="1"/>
  <c r="R916" i="1"/>
  <c r="V916" i="1" s="1"/>
  <c r="Y916" i="1" s="1"/>
  <c r="H915" i="1"/>
  <c r="K915" i="1"/>
  <c r="M915" i="1" s="1"/>
  <c r="N915" i="1" s="1"/>
  <c r="E916" i="1"/>
  <c r="G916" i="1" s="1"/>
  <c r="K916" i="1" l="1"/>
  <c r="M916" i="1" s="1"/>
  <c r="N916" i="1" s="1"/>
  <c r="U916" i="1" s="1"/>
  <c r="B916" i="1" s="1"/>
  <c r="H916" i="1"/>
  <c r="F918" i="1"/>
  <c r="L918" i="1"/>
  <c r="O918" i="1"/>
  <c r="I918" i="1"/>
  <c r="J918" i="1"/>
  <c r="C919" i="1"/>
  <c r="D919" i="1" s="1"/>
  <c r="X918" i="1"/>
  <c r="P918" i="1"/>
  <c r="A919" i="1"/>
  <c r="T917" i="1"/>
  <c r="U915" i="1"/>
  <c r="B915" i="1" s="1"/>
  <c r="E917" i="1"/>
  <c r="G917" i="1" s="1"/>
  <c r="Q917" i="1"/>
  <c r="R917" i="1"/>
  <c r="V917" i="1" s="1"/>
  <c r="Y917" i="1" s="1"/>
  <c r="S920" i="1"/>
  <c r="K917" i="1" l="1"/>
  <c r="M917" i="1" s="1"/>
  <c r="N917" i="1" s="1"/>
  <c r="Q918" i="1"/>
  <c r="R918" i="1"/>
  <c r="V918" i="1" s="1"/>
  <c r="Y918" i="1" s="1"/>
  <c r="T918" i="1"/>
  <c r="F919" i="1"/>
  <c r="L919" i="1"/>
  <c r="O919" i="1"/>
  <c r="I919" i="1"/>
  <c r="X919" i="1"/>
  <c r="C920" i="1"/>
  <c r="D920" i="1" s="1"/>
  <c r="J919" i="1"/>
  <c r="A920" i="1"/>
  <c r="P919" i="1"/>
  <c r="E918" i="1"/>
  <c r="G918" i="1" s="1"/>
  <c r="S921" i="1"/>
  <c r="H917" i="1"/>
  <c r="K918" i="1" l="1"/>
  <c r="M918" i="1" s="1"/>
  <c r="N918" i="1" s="1"/>
  <c r="U918" i="1" s="1"/>
  <c r="B918" i="1" s="1"/>
  <c r="U917" i="1"/>
  <c r="B917" i="1" s="1"/>
  <c r="S922" i="1"/>
  <c r="Q919" i="1"/>
  <c r="R919" i="1"/>
  <c r="V919" i="1" s="1"/>
  <c r="Y919" i="1" s="1"/>
  <c r="E919" i="1"/>
  <c r="G919" i="1" s="1"/>
  <c r="H918" i="1"/>
  <c r="F920" i="1"/>
  <c r="L920" i="1"/>
  <c r="X920" i="1"/>
  <c r="P920" i="1"/>
  <c r="A921" i="1"/>
  <c r="O920" i="1"/>
  <c r="I920" i="1"/>
  <c r="C921" i="1"/>
  <c r="D921" i="1" s="1"/>
  <c r="J920" i="1"/>
  <c r="T919" i="1"/>
  <c r="T920" i="1" l="1"/>
  <c r="K919" i="1"/>
  <c r="M919" i="1" s="1"/>
  <c r="N919" i="1" s="1"/>
  <c r="U919" i="1" s="1"/>
  <c r="B919" i="1" s="1"/>
  <c r="H919" i="1"/>
  <c r="E920" i="1"/>
  <c r="G920" i="1" s="1"/>
  <c r="S923" i="1"/>
  <c r="F921" i="1"/>
  <c r="L921" i="1"/>
  <c r="J921" i="1"/>
  <c r="C922" i="1"/>
  <c r="D922" i="1" s="1"/>
  <c r="A922" i="1"/>
  <c r="I921" i="1"/>
  <c r="P921" i="1"/>
  <c r="O921" i="1"/>
  <c r="X921" i="1"/>
  <c r="R920" i="1"/>
  <c r="V920" i="1" s="1"/>
  <c r="Y920" i="1" s="1"/>
  <c r="Q920" i="1"/>
  <c r="K920" i="1" l="1"/>
  <c r="M920" i="1" s="1"/>
  <c r="N920" i="1" s="1"/>
  <c r="U920" i="1" s="1"/>
  <c r="B920" i="1" s="1"/>
  <c r="H920" i="1"/>
  <c r="E921" i="1"/>
  <c r="G921" i="1" s="1"/>
  <c r="Q921" i="1"/>
  <c r="R921" i="1"/>
  <c r="V921" i="1" s="1"/>
  <c r="Y921" i="1" s="1"/>
  <c r="F922" i="1"/>
  <c r="L922" i="1"/>
  <c r="C923" i="1"/>
  <c r="D923" i="1" s="1"/>
  <c r="J922" i="1"/>
  <c r="X922" i="1"/>
  <c r="P922" i="1"/>
  <c r="A923" i="1"/>
  <c r="O922" i="1"/>
  <c r="I922" i="1"/>
  <c r="T921" i="1"/>
  <c r="S924" i="1"/>
  <c r="T922" i="1" l="1"/>
  <c r="K921" i="1"/>
  <c r="M921" i="1" s="1"/>
  <c r="N921" i="1" s="1"/>
  <c r="U921" i="1" s="1"/>
  <c r="B921" i="1" s="1"/>
  <c r="H921" i="1"/>
  <c r="S925" i="1"/>
  <c r="E922" i="1"/>
  <c r="G922" i="1" s="1"/>
  <c r="F923" i="1"/>
  <c r="O923" i="1"/>
  <c r="I923" i="1"/>
  <c r="J923" i="1"/>
  <c r="C924" i="1"/>
  <c r="D924" i="1" s="1"/>
  <c r="X923" i="1"/>
  <c r="P923" i="1"/>
  <c r="A924" i="1"/>
  <c r="Q922" i="1"/>
  <c r="R922" i="1"/>
  <c r="V922" i="1" s="1"/>
  <c r="Y922" i="1" s="1"/>
  <c r="T923" i="1" l="1"/>
  <c r="H922" i="1"/>
  <c r="K922" i="1"/>
  <c r="M922" i="1" s="1"/>
  <c r="N922" i="1" s="1"/>
  <c r="U922" i="1" s="1"/>
  <c r="B922" i="1" s="1"/>
  <c r="S926" i="1"/>
  <c r="R923" i="1"/>
  <c r="V923" i="1" s="1"/>
  <c r="Y923" i="1" s="1"/>
  <c r="Q923" i="1"/>
  <c r="F924" i="1"/>
  <c r="C925" i="1"/>
  <c r="D925" i="1" s="1"/>
  <c r="I924" i="1"/>
  <c r="P924" i="1"/>
  <c r="O924" i="1"/>
  <c r="X924" i="1"/>
  <c r="J924" i="1"/>
  <c r="A925" i="1"/>
  <c r="E923" i="1"/>
  <c r="G923" i="1" s="1"/>
  <c r="L923" i="1" l="1"/>
  <c r="L924" i="1" s="1"/>
  <c r="L925" i="1" s="1"/>
  <c r="T924" i="1"/>
  <c r="K923" i="1"/>
  <c r="H923" i="1"/>
  <c r="S927" i="1"/>
  <c r="F925" i="1"/>
  <c r="O925" i="1"/>
  <c r="I925" i="1"/>
  <c r="J925" i="1"/>
  <c r="C926" i="1"/>
  <c r="D926" i="1" s="1"/>
  <c r="X925" i="1"/>
  <c r="P925" i="1"/>
  <c r="A926" i="1"/>
  <c r="Q924" i="1"/>
  <c r="R924" i="1"/>
  <c r="V924" i="1" s="1"/>
  <c r="Y924" i="1" s="1"/>
  <c r="E924" i="1"/>
  <c r="G924" i="1" s="1"/>
  <c r="M923" i="1" l="1"/>
  <c r="N923" i="1" s="1"/>
  <c r="U923" i="1" s="1"/>
  <c r="B923" i="1" s="1"/>
  <c r="H924" i="1"/>
  <c r="K924" i="1"/>
  <c r="M924" i="1" s="1"/>
  <c r="N924" i="1" s="1"/>
  <c r="U924" i="1" s="1"/>
  <c r="B924" i="1" s="1"/>
  <c r="F926" i="1"/>
  <c r="L926" i="1"/>
  <c r="C927" i="1"/>
  <c r="D927" i="1" s="1"/>
  <c r="I926" i="1"/>
  <c r="P926" i="1"/>
  <c r="O926" i="1"/>
  <c r="X926" i="1"/>
  <c r="J926" i="1"/>
  <c r="A927" i="1"/>
  <c r="E925" i="1"/>
  <c r="G925" i="1" s="1"/>
  <c r="S928" i="1"/>
  <c r="R925" i="1"/>
  <c r="V925" i="1" s="1"/>
  <c r="Y925" i="1" s="1"/>
  <c r="Q925" i="1"/>
  <c r="T925" i="1"/>
  <c r="H925" i="1" l="1"/>
  <c r="K925" i="1"/>
  <c r="M925" i="1" s="1"/>
  <c r="N925" i="1" s="1"/>
  <c r="U925" i="1" s="1"/>
  <c r="B925" i="1" s="1"/>
  <c r="S929" i="1"/>
  <c r="F927" i="1"/>
  <c r="L927" i="1"/>
  <c r="J927" i="1"/>
  <c r="O927" i="1"/>
  <c r="A928" i="1"/>
  <c r="C928" i="1"/>
  <c r="D928" i="1" s="1"/>
  <c r="I927" i="1"/>
  <c r="P927" i="1"/>
  <c r="X927" i="1"/>
  <c r="T926" i="1"/>
  <c r="Q926" i="1"/>
  <c r="R926" i="1"/>
  <c r="V926" i="1" s="1"/>
  <c r="Y926" i="1" s="1"/>
  <c r="E926" i="1"/>
  <c r="G926" i="1" s="1"/>
  <c r="T927" i="1" l="1"/>
  <c r="F928" i="1"/>
  <c r="L928" i="1"/>
  <c r="J928" i="1"/>
  <c r="C929" i="1"/>
  <c r="D929" i="1" s="1"/>
  <c r="P928" i="1"/>
  <c r="X928" i="1"/>
  <c r="O928" i="1"/>
  <c r="A929" i="1"/>
  <c r="I928" i="1"/>
  <c r="E927" i="1"/>
  <c r="G927" i="1" s="1"/>
  <c r="H926" i="1"/>
  <c r="Q927" i="1"/>
  <c r="R927" i="1"/>
  <c r="V927" i="1" s="1"/>
  <c r="Y927" i="1" s="1"/>
  <c r="S930" i="1"/>
  <c r="K926" i="1"/>
  <c r="M926" i="1" s="1"/>
  <c r="N926" i="1" s="1"/>
  <c r="K927" i="1" l="1"/>
  <c r="M927" i="1" s="1"/>
  <c r="N927" i="1" s="1"/>
  <c r="U927" i="1" s="1"/>
  <c r="B927" i="1" s="1"/>
  <c r="U926" i="1"/>
  <c r="B926" i="1" s="1"/>
  <c r="T928" i="1"/>
  <c r="Q928" i="1"/>
  <c r="R928" i="1"/>
  <c r="V928" i="1" s="1"/>
  <c r="Y928" i="1" s="1"/>
  <c r="E928" i="1"/>
  <c r="G928" i="1" s="1"/>
  <c r="S931" i="1"/>
  <c r="H927" i="1"/>
  <c r="F929" i="1"/>
  <c r="L929" i="1"/>
  <c r="O929" i="1"/>
  <c r="X929" i="1"/>
  <c r="J929" i="1"/>
  <c r="A930" i="1"/>
  <c r="C930" i="1"/>
  <c r="D930" i="1" s="1"/>
  <c r="I929" i="1"/>
  <c r="P929" i="1"/>
  <c r="K928" i="1" l="1"/>
  <c r="M928" i="1" s="1"/>
  <c r="N928" i="1" s="1"/>
  <c r="U928" i="1" s="1"/>
  <c r="B928" i="1" s="1"/>
  <c r="H928" i="1"/>
  <c r="S932" i="1"/>
  <c r="R929" i="1"/>
  <c r="V929" i="1" s="1"/>
  <c r="Y929" i="1" s="1"/>
  <c r="Q929" i="1"/>
  <c r="E929" i="1"/>
  <c r="G929" i="1" s="1"/>
  <c r="F930" i="1"/>
  <c r="L930" i="1"/>
  <c r="P930" i="1"/>
  <c r="X930" i="1"/>
  <c r="O930" i="1"/>
  <c r="A931" i="1"/>
  <c r="C931" i="1"/>
  <c r="D931" i="1" s="1"/>
  <c r="I930" i="1"/>
  <c r="J930" i="1"/>
  <c r="T929" i="1"/>
  <c r="H929" i="1" l="1"/>
  <c r="S933" i="1"/>
  <c r="T930" i="1"/>
  <c r="F931" i="1"/>
  <c r="L931" i="1"/>
  <c r="C932" i="1"/>
  <c r="D932" i="1" s="1"/>
  <c r="X931" i="1"/>
  <c r="J931" i="1"/>
  <c r="A932" i="1"/>
  <c r="P931" i="1"/>
  <c r="I931" i="1"/>
  <c r="O931" i="1"/>
  <c r="E930" i="1"/>
  <c r="G930" i="1" s="1"/>
  <c r="Q930" i="1"/>
  <c r="R930" i="1"/>
  <c r="V930" i="1" s="1"/>
  <c r="Y930" i="1" s="1"/>
  <c r="K929" i="1"/>
  <c r="M929" i="1" s="1"/>
  <c r="N929" i="1" s="1"/>
  <c r="K930" i="1" l="1"/>
  <c r="M930" i="1" s="1"/>
  <c r="N930" i="1" s="1"/>
  <c r="U930" i="1" s="1"/>
  <c r="B930" i="1" s="1"/>
  <c r="H930" i="1"/>
  <c r="E931" i="1"/>
  <c r="G931" i="1" s="1"/>
  <c r="U929" i="1"/>
  <c r="B929" i="1" s="1"/>
  <c r="T931" i="1"/>
  <c r="Q931" i="1"/>
  <c r="R931" i="1"/>
  <c r="V931" i="1" s="1"/>
  <c r="Y931" i="1" s="1"/>
  <c r="F932" i="1"/>
  <c r="L932" i="1"/>
  <c r="C933" i="1"/>
  <c r="D933" i="1" s="1"/>
  <c r="I932" i="1"/>
  <c r="P932" i="1"/>
  <c r="J932" i="1"/>
  <c r="X932" i="1"/>
  <c r="O932" i="1"/>
  <c r="A933" i="1"/>
  <c r="S934" i="1"/>
  <c r="T932" i="1" l="1"/>
  <c r="K931" i="1"/>
  <c r="M931" i="1" s="1"/>
  <c r="N931" i="1" s="1"/>
  <c r="U931" i="1" s="1"/>
  <c r="B931" i="1" s="1"/>
  <c r="H931" i="1"/>
  <c r="E932" i="1"/>
  <c r="G932" i="1" s="1"/>
  <c r="F933" i="1"/>
  <c r="L933" i="1"/>
  <c r="C934" i="1"/>
  <c r="D934" i="1" s="1"/>
  <c r="P933" i="1"/>
  <c r="X933" i="1"/>
  <c r="O933" i="1"/>
  <c r="A934" i="1"/>
  <c r="J933" i="1"/>
  <c r="I933" i="1"/>
  <c r="Q932" i="1"/>
  <c r="R932" i="1"/>
  <c r="V932" i="1" s="1"/>
  <c r="Y932" i="1" s="1"/>
  <c r="S935" i="1"/>
  <c r="T933" i="1" l="1"/>
  <c r="E933" i="1"/>
  <c r="G933" i="1" s="1"/>
  <c r="H932" i="1"/>
  <c r="S936" i="1"/>
  <c r="Q933" i="1"/>
  <c r="R933" i="1"/>
  <c r="V933" i="1" s="1"/>
  <c r="Y933" i="1" s="1"/>
  <c r="K932" i="1"/>
  <c r="M932" i="1" s="1"/>
  <c r="N932" i="1" s="1"/>
  <c r="F934" i="1"/>
  <c r="L934" i="1"/>
  <c r="J934" i="1"/>
  <c r="C935" i="1"/>
  <c r="D935" i="1" s="1"/>
  <c r="X934" i="1"/>
  <c r="P934" i="1"/>
  <c r="A935" i="1"/>
  <c r="O934" i="1"/>
  <c r="I934" i="1"/>
  <c r="H933" i="1" l="1"/>
  <c r="K933" i="1"/>
  <c r="M933" i="1" s="1"/>
  <c r="N933" i="1" s="1"/>
  <c r="U933" i="1" s="1"/>
  <c r="B933" i="1" s="1"/>
  <c r="Q934" i="1"/>
  <c r="R934" i="1"/>
  <c r="V934" i="1" s="1"/>
  <c r="Y934" i="1" s="1"/>
  <c r="F935" i="1"/>
  <c r="L935" i="1"/>
  <c r="O935" i="1"/>
  <c r="A936" i="1"/>
  <c r="C936" i="1"/>
  <c r="D936" i="1" s="1"/>
  <c r="J935" i="1"/>
  <c r="I935" i="1"/>
  <c r="P935" i="1"/>
  <c r="X935" i="1"/>
  <c r="T934" i="1"/>
  <c r="E934" i="1"/>
  <c r="G934" i="1" s="1"/>
  <c r="S937" i="1"/>
  <c r="U932" i="1"/>
  <c r="B932" i="1" s="1"/>
  <c r="K934" i="1" l="1"/>
  <c r="M934" i="1" s="1"/>
  <c r="N934" i="1" s="1"/>
  <c r="U934" i="1" s="1"/>
  <c r="B934" i="1" s="1"/>
  <c r="H934" i="1"/>
  <c r="E935" i="1"/>
  <c r="G935" i="1" s="1"/>
  <c r="S938" i="1"/>
  <c r="Q935" i="1"/>
  <c r="R935" i="1"/>
  <c r="V935" i="1" s="1"/>
  <c r="Y935" i="1" s="1"/>
  <c r="F936" i="1"/>
  <c r="L936" i="1"/>
  <c r="J936" i="1"/>
  <c r="I936" i="1"/>
  <c r="C937" i="1"/>
  <c r="D937" i="1" s="1"/>
  <c r="P936" i="1"/>
  <c r="A937" i="1"/>
  <c r="O936" i="1"/>
  <c r="X936" i="1"/>
  <c r="T935" i="1"/>
  <c r="T936" i="1" l="1"/>
  <c r="E936" i="1"/>
  <c r="G936" i="1" s="1"/>
  <c r="S939" i="1"/>
  <c r="R936" i="1"/>
  <c r="V936" i="1" s="1"/>
  <c r="Y936" i="1" s="1"/>
  <c r="Q936" i="1"/>
  <c r="H935" i="1"/>
  <c r="F937" i="1"/>
  <c r="L937" i="1"/>
  <c r="P937" i="1"/>
  <c r="A938" i="1"/>
  <c r="O937" i="1"/>
  <c r="I937" i="1"/>
  <c r="J937" i="1"/>
  <c r="C938" i="1"/>
  <c r="D938" i="1" s="1"/>
  <c r="X937" i="1"/>
  <c r="K935" i="1"/>
  <c r="M935" i="1" s="1"/>
  <c r="N935" i="1" s="1"/>
  <c r="H936" i="1" l="1"/>
  <c r="K936" i="1"/>
  <c r="M936" i="1" s="1"/>
  <c r="N936" i="1" s="1"/>
  <c r="U936" i="1" s="1"/>
  <c r="B936" i="1" s="1"/>
  <c r="U935" i="1"/>
  <c r="B935" i="1" s="1"/>
  <c r="T937" i="1"/>
  <c r="R937" i="1"/>
  <c r="V937" i="1" s="1"/>
  <c r="Y937" i="1" s="1"/>
  <c r="Q937" i="1"/>
  <c r="S940" i="1"/>
  <c r="E937" i="1"/>
  <c r="G937" i="1" s="1"/>
  <c r="F938" i="1"/>
  <c r="L938" i="1"/>
  <c r="O938" i="1"/>
  <c r="C939" i="1"/>
  <c r="D939" i="1" s="1"/>
  <c r="J938" i="1"/>
  <c r="P938" i="1"/>
  <c r="X938" i="1"/>
  <c r="I938" i="1"/>
  <c r="A939" i="1"/>
  <c r="H937" i="1" l="1"/>
  <c r="Q938" i="1"/>
  <c r="R938" i="1"/>
  <c r="V938" i="1" s="1"/>
  <c r="Y938" i="1" s="1"/>
  <c r="K937" i="1"/>
  <c r="M937" i="1" s="1"/>
  <c r="N937" i="1" s="1"/>
  <c r="F939" i="1"/>
  <c r="L939" i="1"/>
  <c r="J939" i="1"/>
  <c r="O939" i="1"/>
  <c r="I939" i="1"/>
  <c r="C940" i="1"/>
  <c r="D940" i="1" s="1"/>
  <c r="X939" i="1"/>
  <c r="P939" i="1"/>
  <c r="A940" i="1"/>
  <c r="E938" i="1"/>
  <c r="G938" i="1" s="1"/>
  <c r="T938" i="1"/>
  <c r="S941" i="1"/>
  <c r="H938" i="1" l="1"/>
  <c r="T939" i="1"/>
  <c r="K938" i="1"/>
  <c r="M938" i="1" s="1"/>
  <c r="N938" i="1" s="1"/>
  <c r="U938" i="1" s="1"/>
  <c r="B938" i="1" s="1"/>
  <c r="Q939" i="1"/>
  <c r="R939" i="1"/>
  <c r="V939" i="1" s="1"/>
  <c r="Y939" i="1" s="1"/>
  <c r="U937" i="1"/>
  <c r="B937" i="1" s="1"/>
  <c r="E939" i="1"/>
  <c r="G939" i="1" s="1"/>
  <c r="F940" i="1"/>
  <c r="L940" i="1"/>
  <c r="O940" i="1"/>
  <c r="I940" i="1"/>
  <c r="J940" i="1"/>
  <c r="C941" i="1"/>
  <c r="D941" i="1" s="1"/>
  <c r="X940" i="1"/>
  <c r="P940" i="1"/>
  <c r="A941" i="1"/>
  <c r="S942" i="1"/>
  <c r="H939" i="1" l="1"/>
  <c r="K939" i="1"/>
  <c r="M939" i="1" s="1"/>
  <c r="N939" i="1" s="1"/>
  <c r="U939" i="1" s="1"/>
  <c r="B939" i="1" s="1"/>
  <c r="F941" i="1"/>
  <c r="L941" i="1"/>
  <c r="O941" i="1"/>
  <c r="A942" i="1"/>
  <c r="J941" i="1"/>
  <c r="I941" i="1"/>
  <c r="C942" i="1"/>
  <c r="D942" i="1" s="1"/>
  <c r="P941" i="1"/>
  <c r="X941" i="1"/>
  <c r="E940" i="1"/>
  <c r="G940" i="1" s="1"/>
  <c r="S943" i="1"/>
  <c r="Q940" i="1"/>
  <c r="R940" i="1"/>
  <c r="V940" i="1" s="1"/>
  <c r="Y940" i="1" s="1"/>
  <c r="T940" i="1"/>
  <c r="T941" i="1" l="1"/>
  <c r="H940" i="1"/>
  <c r="E941" i="1"/>
  <c r="G941" i="1" s="1"/>
  <c r="S944" i="1"/>
  <c r="K940" i="1"/>
  <c r="M940" i="1" s="1"/>
  <c r="N940" i="1" s="1"/>
  <c r="Q941" i="1"/>
  <c r="R941" i="1"/>
  <c r="V941" i="1" s="1"/>
  <c r="Y941" i="1" s="1"/>
  <c r="F942" i="1"/>
  <c r="L942" i="1"/>
  <c r="P942" i="1"/>
  <c r="O942" i="1"/>
  <c r="X942" i="1"/>
  <c r="C943" i="1"/>
  <c r="D943" i="1" s="1"/>
  <c r="A943" i="1"/>
  <c r="J942" i="1"/>
  <c r="I942" i="1"/>
  <c r="T942" i="1" l="1"/>
  <c r="K941" i="1"/>
  <c r="M941" i="1" s="1"/>
  <c r="N941" i="1" s="1"/>
  <c r="U941" i="1" s="1"/>
  <c r="B941" i="1" s="1"/>
  <c r="H941" i="1"/>
  <c r="Q942" i="1"/>
  <c r="R942" i="1"/>
  <c r="V942" i="1" s="1"/>
  <c r="Y942" i="1" s="1"/>
  <c r="U940" i="1"/>
  <c r="B940" i="1" s="1"/>
  <c r="F943" i="1"/>
  <c r="L943" i="1"/>
  <c r="C944" i="1"/>
  <c r="D944" i="1" s="1"/>
  <c r="A944" i="1"/>
  <c r="J943" i="1"/>
  <c r="I943" i="1"/>
  <c r="P943" i="1"/>
  <c r="O943" i="1"/>
  <c r="X943" i="1"/>
  <c r="E942" i="1"/>
  <c r="G942" i="1" s="1"/>
  <c r="S945" i="1"/>
  <c r="T943" i="1" l="1"/>
  <c r="H942" i="1"/>
  <c r="F944" i="1"/>
  <c r="L944" i="1"/>
  <c r="C945" i="1"/>
  <c r="D945" i="1" s="1"/>
  <c r="X944" i="1"/>
  <c r="J944" i="1"/>
  <c r="A945" i="1"/>
  <c r="P944" i="1"/>
  <c r="I944" i="1"/>
  <c r="O944" i="1"/>
  <c r="Q943" i="1"/>
  <c r="R943" i="1"/>
  <c r="V943" i="1" s="1"/>
  <c r="Y943" i="1" s="1"/>
  <c r="S946" i="1"/>
  <c r="K942" i="1"/>
  <c r="M942" i="1" s="1"/>
  <c r="N942" i="1" s="1"/>
  <c r="E943" i="1"/>
  <c r="G943" i="1" s="1"/>
  <c r="K943" i="1" l="1"/>
  <c r="M943" i="1" s="1"/>
  <c r="N943" i="1" s="1"/>
  <c r="U943" i="1" s="1"/>
  <c r="B943" i="1" s="1"/>
  <c r="H943" i="1"/>
  <c r="Q944" i="1"/>
  <c r="R944" i="1"/>
  <c r="V944" i="1" s="1"/>
  <c r="Y944" i="1" s="1"/>
  <c r="U942" i="1"/>
  <c r="B942" i="1" s="1"/>
  <c r="F945" i="1"/>
  <c r="L945" i="1"/>
  <c r="O945" i="1"/>
  <c r="A946" i="1"/>
  <c r="C946" i="1"/>
  <c r="D946" i="1" s="1"/>
  <c r="I945" i="1"/>
  <c r="J945" i="1"/>
  <c r="X945" i="1"/>
  <c r="P945" i="1"/>
  <c r="S947" i="1"/>
  <c r="E944" i="1"/>
  <c r="G944" i="1" s="1"/>
  <c r="T944" i="1"/>
  <c r="K944" i="1" l="1"/>
  <c r="M944" i="1" s="1"/>
  <c r="N944" i="1" s="1"/>
  <c r="U944" i="1" s="1"/>
  <c r="B944" i="1" s="1"/>
  <c r="T945" i="1"/>
  <c r="Q945" i="1"/>
  <c r="R945" i="1"/>
  <c r="V945" i="1" s="1"/>
  <c r="Y945" i="1" s="1"/>
  <c r="E945" i="1"/>
  <c r="G945" i="1" s="1"/>
  <c r="H944" i="1"/>
  <c r="S948" i="1"/>
  <c r="F946" i="1"/>
  <c r="L946" i="1"/>
  <c r="O946" i="1"/>
  <c r="X946" i="1"/>
  <c r="J946" i="1"/>
  <c r="A947" i="1"/>
  <c r="P946" i="1"/>
  <c r="C947" i="1"/>
  <c r="D947" i="1" s="1"/>
  <c r="I946" i="1"/>
  <c r="T946" i="1" l="1"/>
  <c r="K945" i="1"/>
  <c r="M945" i="1" s="1"/>
  <c r="N945" i="1" s="1"/>
  <c r="U945" i="1" s="1"/>
  <c r="B945" i="1" s="1"/>
  <c r="Q946" i="1"/>
  <c r="R946" i="1"/>
  <c r="V946" i="1" s="1"/>
  <c r="Y946" i="1" s="1"/>
  <c r="S949" i="1"/>
  <c r="F947" i="1"/>
  <c r="L947" i="1"/>
  <c r="C948" i="1"/>
  <c r="D948" i="1" s="1"/>
  <c r="O947" i="1"/>
  <c r="A948" i="1"/>
  <c r="I947" i="1"/>
  <c r="J947" i="1"/>
  <c r="X947" i="1"/>
  <c r="P947" i="1"/>
  <c r="E946" i="1"/>
  <c r="G946" i="1" s="1"/>
  <c r="H945" i="1"/>
  <c r="K946" i="1" l="1"/>
  <c r="M946" i="1" s="1"/>
  <c r="N946" i="1" s="1"/>
  <c r="U946" i="1" s="1"/>
  <c r="B946" i="1" s="1"/>
  <c r="H946" i="1"/>
  <c r="Q947" i="1"/>
  <c r="R947" i="1"/>
  <c r="V947" i="1" s="1"/>
  <c r="Y947" i="1" s="1"/>
  <c r="F948" i="1"/>
  <c r="L948" i="1"/>
  <c r="J948" i="1"/>
  <c r="X948" i="1"/>
  <c r="C949" i="1"/>
  <c r="D949" i="1" s="1"/>
  <c r="A949" i="1"/>
  <c r="P948" i="1"/>
  <c r="I948" i="1"/>
  <c r="O948" i="1"/>
  <c r="E947" i="1"/>
  <c r="G947" i="1" s="1"/>
  <c r="S950" i="1"/>
  <c r="T947" i="1"/>
  <c r="T948" i="1" l="1"/>
  <c r="F949" i="1"/>
  <c r="L949" i="1"/>
  <c r="P949" i="1"/>
  <c r="O949" i="1"/>
  <c r="X949" i="1"/>
  <c r="C950" i="1"/>
  <c r="D950" i="1" s="1"/>
  <c r="A950" i="1"/>
  <c r="J949" i="1"/>
  <c r="I949" i="1"/>
  <c r="E948" i="1"/>
  <c r="G948" i="1" s="1"/>
  <c r="S951" i="1"/>
  <c r="H947" i="1"/>
  <c r="K947" i="1"/>
  <c r="M947" i="1" s="1"/>
  <c r="N947" i="1" s="1"/>
  <c r="Q948" i="1"/>
  <c r="R948" i="1"/>
  <c r="V948" i="1" s="1"/>
  <c r="Y948" i="1" s="1"/>
  <c r="H948" i="1" l="1"/>
  <c r="F950" i="1"/>
  <c r="L950" i="1"/>
  <c r="P950" i="1"/>
  <c r="C951" i="1"/>
  <c r="D951" i="1" s="1"/>
  <c r="A951" i="1"/>
  <c r="O950" i="1"/>
  <c r="I950" i="1"/>
  <c r="J950" i="1"/>
  <c r="X950" i="1"/>
  <c r="Q949" i="1"/>
  <c r="R949" i="1"/>
  <c r="V949" i="1" s="1"/>
  <c r="Y949" i="1" s="1"/>
  <c r="S952" i="1"/>
  <c r="U947" i="1"/>
  <c r="B947" i="1" s="1"/>
  <c r="K948" i="1"/>
  <c r="M948" i="1" s="1"/>
  <c r="N948" i="1" s="1"/>
  <c r="T949" i="1"/>
  <c r="E949" i="1"/>
  <c r="G949" i="1" s="1"/>
  <c r="K949" i="1" l="1"/>
  <c r="M949" i="1" s="1"/>
  <c r="N949" i="1" s="1"/>
  <c r="U949" i="1" s="1"/>
  <c r="B949" i="1" s="1"/>
  <c r="T950" i="1"/>
  <c r="Q950" i="1"/>
  <c r="R950" i="1"/>
  <c r="V950" i="1" s="1"/>
  <c r="Y950" i="1" s="1"/>
  <c r="H949" i="1"/>
  <c r="U948" i="1"/>
  <c r="B948" i="1" s="1"/>
  <c r="S953" i="1"/>
  <c r="F951" i="1"/>
  <c r="L951" i="1"/>
  <c r="A952" i="1"/>
  <c r="C952" i="1"/>
  <c r="D952" i="1" s="1"/>
  <c r="P951" i="1"/>
  <c r="I951" i="1"/>
  <c r="O951" i="1"/>
  <c r="J951" i="1"/>
  <c r="X951" i="1"/>
  <c r="E950" i="1"/>
  <c r="G950" i="1" s="1"/>
  <c r="H950" i="1" l="1"/>
  <c r="K950" i="1"/>
  <c r="M950" i="1" s="1"/>
  <c r="N950" i="1" s="1"/>
  <c r="U950" i="1" s="1"/>
  <c r="B950" i="1" s="1"/>
  <c r="E951" i="1"/>
  <c r="G951" i="1" s="1"/>
  <c r="S954" i="1"/>
  <c r="Q951" i="1"/>
  <c r="R951" i="1"/>
  <c r="V951" i="1" s="1"/>
  <c r="Y951" i="1" s="1"/>
  <c r="F952" i="1"/>
  <c r="L952" i="1"/>
  <c r="O952" i="1"/>
  <c r="I952" i="1"/>
  <c r="J952" i="1"/>
  <c r="C953" i="1"/>
  <c r="D953" i="1" s="1"/>
  <c r="X952" i="1"/>
  <c r="P952" i="1"/>
  <c r="A953" i="1"/>
  <c r="T951" i="1"/>
  <c r="K951" i="1" l="1"/>
  <c r="M951" i="1" s="1"/>
  <c r="N951" i="1" s="1"/>
  <c r="U951" i="1" s="1"/>
  <c r="B951" i="1" s="1"/>
  <c r="H951" i="1"/>
  <c r="E952" i="1"/>
  <c r="G952" i="1" s="1"/>
  <c r="T952" i="1"/>
  <c r="F953" i="1"/>
  <c r="L953" i="1"/>
  <c r="P953" i="1"/>
  <c r="J953" i="1"/>
  <c r="X953" i="1"/>
  <c r="O953" i="1"/>
  <c r="A954" i="1"/>
  <c r="C954" i="1"/>
  <c r="D954" i="1" s="1"/>
  <c r="I953" i="1"/>
  <c r="Q952" i="1"/>
  <c r="R952" i="1"/>
  <c r="V952" i="1" s="1"/>
  <c r="Y952" i="1" s="1"/>
  <c r="S955" i="1"/>
  <c r="T953" i="1" l="1"/>
  <c r="K952" i="1"/>
  <c r="M952" i="1" s="1"/>
  <c r="N952" i="1" s="1"/>
  <c r="U952" i="1" s="1"/>
  <c r="B952" i="1" s="1"/>
  <c r="H952" i="1"/>
  <c r="S956" i="1"/>
  <c r="E953" i="1"/>
  <c r="G953" i="1" s="1"/>
  <c r="F954" i="1"/>
  <c r="C955" i="1"/>
  <c r="D955" i="1" s="1"/>
  <c r="A955" i="1"/>
  <c r="P954" i="1"/>
  <c r="I954" i="1"/>
  <c r="O954" i="1"/>
  <c r="X954" i="1"/>
  <c r="J954" i="1"/>
  <c r="Q953" i="1"/>
  <c r="R953" i="1"/>
  <c r="V953" i="1" s="1"/>
  <c r="Y953" i="1" s="1"/>
  <c r="T954" i="1" l="1"/>
  <c r="K953" i="1"/>
  <c r="M953" i="1" s="1"/>
  <c r="N953" i="1" s="1"/>
  <c r="U953" i="1" s="1"/>
  <c r="B953" i="1" s="1"/>
  <c r="F955" i="1"/>
  <c r="C956" i="1"/>
  <c r="D956" i="1" s="1"/>
  <c r="X955" i="1"/>
  <c r="P955" i="1"/>
  <c r="A956" i="1"/>
  <c r="O955" i="1"/>
  <c r="I955" i="1"/>
  <c r="J955" i="1"/>
  <c r="R954" i="1"/>
  <c r="V954" i="1" s="1"/>
  <c r="Y954" i="1" s="1"/>
  <c r="Q954" i="1"/>
  <c r="E954" i="1"/>
  <c r="G954" i="1" s="1"/>
  <c r="H953" i="1"/>
  <c r="S957" i="1"/>
  <c r="L954" i="1" l="1"/>
  <c r="L955" i="1" s="1"/>
  <c r="L956" i="1" s="1"/>
  <c r="F956" i="1"/>
  <c r="O956" i="1"/>
  <c r="C957" i="1"/>
  <c r="D957" i="1" s="1"/>
  <c r="X956" i="1"/>
  <c r="J956" i="1"/>
  <c r="A957" i="1"/>
  <c r="P956" i="1"/>
  <c r="I956" i="1"/>
  <c r="K954" i="1"/>
  <c r="R955" i="1"/>
  <c r="V955" i="1" s="1"/>
  <c r="Y955" i="1" s="1"/>
  <c r="Q955" i="1"/>
  <c r="E955" i="1"/>
  <c r="G955" i="1" s="1"/>
  <c r="S958" i="1"/>
  <c r="H954" i="1"/>
  <c r="T955" i="1"/>
  <c r="M954" i="1" l="1"/>
  <c r="N954" i="1" s="1"/>
  <c r="U954" i="1" s="1"/>
  <c r="B954" i="1" s="1"/>
  <c r="H955" i="1"/>
  <c r="K955" i="1"/>
  <c r="M955" i="1" s="1"/>
  <c r="N955" i="1" s="1"/>
  <c r="U955" i="1" s="1"/>
  <c r="B955" i="1" s="1"/>
  <c r="Q956" i="1"/>
  <c r="R956" i="1"/>
  <c r="V956" i="1" s="1"/>
  <c r="Y956" i="1" s="1"/>
  <c r="F957" i="1"/>
  <c r="L957" i="1"/>
  <c r="J957" i="1"/>
  <c r="A958" i="1"/>
  <c r="X957" i="1"/>
  <c r="P957" i="1"/>
  <c r="I957" i="1"/>
  <c r="C958" i="1"/>
  <c r="D958" i="1" s="1"/>
  <c r="O957" i="1"/>
  <c r="S959" i="1"/>
  <c r="T956" i="1"/>
  <c r="E956" i="1"/>
  <c r="G956" i="1" s="1"/>
  <c r="T957" i="1" l="1"/>
  <c r="R957" i="1"/>
  <c r="V957" i="1" s="1"/>
  <c r="Y957" i="1" s="1"/>
  <c r="Q957" i="1"/>
  <c r="E957" i="1"/>
  <c r="G957" i="1" s="1"/>
  <c r="K956" i="1"/>
  <c r="M956" i="1" s="1"/>
  <c r="N956" i="1" s="1"/>
  <c r="F958" i="1"/>
  <c r="L958" i="1"/>
  <c r="P958" i="1"/>
  <c r="C959" i="1"/>
  <c r="D959" i="1" s="1"/>
  <c r="I958" i="1"/>
  <c r="O958" i="1"/>
  <c r="J958" i="1"/>
  <c r="A959" i="1"/>
  <c r="X958" i="1"/>
  <c r="S960" i="1"/>
  <c r="H956" i="1"/>
  <c r="T958" i="1" l="1"/>
  <c r="K957" i="1"/>
  <c r="M957" i="1" s="1"/>
  <c r="N957" i="1" s="1"/>
  <c r="U957" i="1" s="1"/>
  <c r="B957" i="1" s="1"/>
  <c r="E958" i="1"/>
  <c r="G958" i="1" s="1"/>
  <c r="F959" i="1"/>
  <c r="L959" i="1"/>
  <c r="C960" i="1"/>
  <c r="D960" i="1" s="1"/>
  <c r="A960" i="1"/>
  <c r="X959" i="1"/>
  <c r="P959" i="1"/>
  <c r="I959" i="1"/>
  <c r="J959" i="1"/>
  <c r="O959" i="1"/>
  <c r="R958" i="1"/>
  <c r="V958" i="1" s="1"/>
  <c r="Y958" i="1" s="1"/>
  <c r="Q958" i="1"/>
  <c r="U956" i="1"/>
  <c r="B956" i="1" s="1"/>
  <c r="S961" i="1"/>
  <c r="H957" i="1"/>
  <c r="H958" i="1" l="1"/>
  <c r="K958" i="1"/>
  <c r="M958" i="1" s="1"/>
  <c r="N958" i="1" s="1"/>
  <c r="U958" i="1" s="1"/>
  <c r="B958" i="1" s="1"/>
  <c r="E959" i="1"/>
  <c r="G959" i="1" s="1"/>
  <c r="S962" i="1"/>
  <c r="F960" i="1"/>
  <c r="L960" i="1"/>
  <c r="C961" i="1"/>
  <c r="D961" i="1" s="1"/>
  <c r="J960" i="1"/>
  <c r="P960" i="1"/>
  <c r="A961" i="1"/>
  <c r="X960" i="1"/>
  <c r="O960" i="1"/>
  <c r="I960" i="1"/>
  <c r="T959" i="1"/>
  <c r="R959" i="1"/>
  <c r="V959" i="1" s="1"/>
  <c r="Y959" i="1" s="1"/>
  <c r="Q959" i="1"/>
  <c r="T960" i="1" l="1"/>
  <c r="K959" i="1"/>
  <c r="M959" i="1" s="1"/>
  <c r="N959" i="1" s="1"/>
  <c r="U959" i="1" s="1"/>
  <c r="B959" i="1" s="1"/>
  <c r="F961" i="1"/>
  <c r="L961" i="1"/>
  <c r="O961" i="1"/>
  <c r="J961" i="1"/>
  <c r="X961" i="1"/>
  <c r="A962" i="1"/>
  <c r="P961" i="1"/>
  <c r="C962" i="1"/>
  <c r="D962" i="1" s="1"/>
  <c r="I961" i="1"/>
  <c r="Q960" i="1"/>
  <c r="R960" i="1"/>
  <c r="V960" i="1" s="1"/>
  <c r="Y960" i="1" s="1"/>
  <c r="E960" i="1"/>
  <c r="G960" i="1" s="1"/>
  <c r="H959" i="1"/>
  <c r="S963" i="1"/>
  <c r="H960" i="1" l="1"/>
  <c r="Q961" i="1"/>
  <c r="R961" i="1"/>
  <c r="V961" i="1" s="1"/>
  <c r="Y961" i="1" s="1"/>
  <c r="S964" i="1"/>
  <c r="F962" i="1"/>
  <c r="L962" i="1"/>
  <c r="C963" i="1"/>
  <c r="D963" i="1" s="1"/>
  <c r="P962" i="1"/>
  <c r="O962" i="1"/>
  <c r="A963" i="1"/>
  <c r="J962" i="1"/>
  <c r="X962" i="1"/>
  <c r="I962" i="1"/>
  <c r="K960" i="1"/>
  <c r="M960" i="1" s="1"/>
  <c r="N960" i="1" s="1"/>
  <c r="T961" i="1"/>
  <c r="E961" i="1"/>
  <c r="G961" i="1" s="1"/>
  <c r="K961" i="1" l="1"/>
  <c r="M961" i="1" s="1"/>
  <c r="N961" i="1" s="1"/>
  <c r="U961" i="1" s="1"/>
  <c r="B961" i="1" s="1"/>
  <c r="Q962" i="1"/>
  <c r="R962" i="1"/>
  <c r="V962" i="1" s="1"/>
  <c r="Y962" i="1" s="1"/>
  <c r="S965" i="1"/>
  <c r="U960" i="1"/>
  <c r="B960" i="1" s="1"/>
  <c r="H961" i="1"/>
  <c r="F963" i="1"/>
  <c r="L963" i="1"/>
  <c r="C964" i="1"/>
  <c r="D964" i="1" s="1"/>
  <c r="I963" i="1"/>
  <c r="J963" i="1"/>
  <c r="P963" i="1"/>
  <c r="O963" i="1"/>
  <c r="A964" i="1"/>
  <c r="X963" i="1"/>
  <c r="T962" i="1"/>
  <c r="E962" i="1"/>
  <c r="G962" i="1" s="1"/>
  <c r="H962" i="1" l="1"/>
  <c r="T963" i="1"/>
  <c r="K962" i="1"/>
  <c r="M962" i="1" s="1"/>
  <c r="N962" i="1" s="1"/>
  <c r="U962" i="1" s="1"/>
  <c r="B962" i="1" s="1"/>
  <c r="F964" i="1"/>
  <c r="L964" i="1"/>
  <c r="J964" i="1"/>
  <c r="A965" i="1"/>
  <c r="X964" i="1"/>
  <c r="P964" i="1"/>
  <c r="I964" i="1"/>
  <c r="O964" i="1"/>
  <c r="C965" i="1"/>
  <c r="D965" i="1" s="1"/>
  <c r="S966" i="1"/>
  <c r="Q963" i="1"/>
  <c r="R963" i="1"/>
  <c r="V963" i="1" s="1"/>
  <c r="Y963" i="1" s="1"/>
  <c r="E963" i="1"/>
  <c r="G963" i="1" s="1"/>
  <c r="T964" i="1" l="1"/>
  <c r="K963" i="1"/>
  <c r="M963" i="1" s="1"/>
  <c r="N963" i="1" s="1"/>
  <c r="U963" i="1" s="1"/>
  <c r="B963" i="1" s="1"/>
  <c r="F965" i="1"/>
  <c r="L965" i="1"/>
  <c r="C966" i="1"/>
  <c r="D966" i="1" s="1"/>
  <c r="P965" i="1"/>
  <c r="A966" i="1"/>
  <c r="X965" i="1"/>
  <c r="O965" i="1"/>
  <c r="I965" i="1"/>
  <c r="J965" i="1"/>
  <c r="H963" i="1"/>
  <c r="Q964" i="1"/>
  <c r="R964" i="1"/>
  <c r="V964" i="1" s="1"/>
  <c r="Y964" i="1" s="1"/>
  <c r="S967" i="1"/>
  <c r="E964" i="1"/>
  <c r="G964" i="1" s="1"/>
  <c r="T965" i="1" l="1"/>
  <c r="H964" i="1"/>
  <c r="K964" i="1"/>
  <c r="M964" i="1" s="1"/>
  <c r="N964" i="1" s="1"/>
  <c r="U964" i="1" s="1"/>
  <c r="B964" i="1" s="1"/>
  <c r="S968" i="1"/>
  <c r="R965" i="1"/>
  <c r="V965" i="1" s="1"/>
  <c r="Y965" i="1" s="1"/>
  <c r="Q965" i="1"/>
  <c r="F966" i="1"/>
  <c r="L966" i="1"/>
  <c r="C967" i="1"/>
  <c r="D967" i="1" s="1"/>
  <c r="A967" i="1"/>
  <c r="I966" i="1"/>
  <c r="P966" i="1"/>
  <c r="J966" i="1"/>
  <c r="O966" i="1"/>
  <c r="X966" i="1"/>
  <c r="E965" i="1"/>
  <c r="G965" i="1" s="1"/>
  <c r="T966" i="1" l="1"/>
  <c r="H965" i="1"/>
  <c r="K965" i="1"/>
  <c r="M965" i="1" s="1"/>
  <c r="N965" i="1" s="1"/>
  <c r="U965" i="1" s="1"/>
  <c r="B965" i="1" s="1"/>
  <c r="F967" i="1"/>
  <c r="L967" i="1"/>
  <c r="O967" i="1"/>
  <c r="X967" i="1"/>
  <c r="C968" i="1"/>
  <c r="D968" i="1" s="1"/>
  <c r="A968" i="1"/>
  <c r="I967" i="1"/>
  <c r="J967" i="1"/>
  <c r="P967" i="1"/>
  <c r="S969" i="1"/>
  <c r="E966" i="1"/>
  <c r="G966" i="1" s="1"/>
  <c r="Q966" i="1"/>
  <c r="R966" i="1"/>
  <c r="V966" i="1" s="1"/>
  <c r="Y966" i="1" s="1"/>
  <c r="K966" i="1" l="1"/>
  <c r="M966" i="1" s="1"/>
  <c r="N966" i="1" s="1"/>
  <c r="U966" i="1" s="1"/>
  <c r="B966" i="1" s="1"/>
  <c r="F968" i="1"/>
  <c r="L968" i="1"/>
  <c r="P968" i="1"/>
  <c r="O968" i="1"/>
  <c r="X968" i="1"/>
  <c r="C969" i="1"/>
  <c r="D969" i="1" s="1"/>
  <c r="A969" i="1"/>
  <c r="J968" i="1"/>
  <c r="I968" i="1"/>
  <c r="R967" i="1"/>
  <c r="V967" i="1" s="1"/>
  <c r="Y967" i="1" s="1"/>
  <c r="Q967" i="1"/>
  <c r="E967" i="1"/>
  <c r="G967" i="1" s="1"/>
  <c r="H966" i="1"/>
  <c r="S970" i="1"/>
  <c r="T967" i="1"/>
  <c r="T968" i="1" l="1"/>
  <c r="K967" i="1"/>
  <c r="M967" i="1" s="1"/>
  <c r="N967" i="1" s="1"/>
  <c r="U967" i="1" s="1"/>
  <c r="B967" i="1" s="1"/>
  <c r="E968" i="1"/>
  <c r="G968" i="1" s="1"/>
  <c r="S971" i="1"/>
  <c r="H967" i="1"/>
  <c r="F969" i="1"/>
  <c r="L969" i="1"/>
  <c r="P969" i="1"/>
  <c r="I969" i="1"/>
  <c r="O969" i="1"/>
  <c r="C970" i="1"/>
  <c r="D970" i="1" s="1"/>
  <c r="A970" i="1"/>
  <c r="J969" i="1"/>
  <c r="X969" i="1"/>
  <c r="R968" i="1"/>
  <c r="V968" i="1" s="1"/>
  <c r="Y968" i="1" s="1"/>
  <c r="Q968" i="1"/>
  <c r="H968" i="1" l="1"/>
  <c r="K968" i="1"/>
  <c r="M968" i="1" s="1"/>
  <c r="N968" i="1" s="1"/>
  <c r="U968" i="1" s="1"/>
  <c r="B968" i="1" s="1"/>
  <c r="S972" i="1"/>
  <c r="F970" i="1"/>
  <c r="L970" i="1"/>
  <c r="I970" i="1"/>
  <c r="P970" i="1"/>
  <c r="A971" i="1"/>
  <c r="C971" i="1"/>
  <c r="D971" i="1" s="1"/>
  <c r="J970" i="1"/>
  <c r="O970" i="1"/>
  <c r="X970" i="1"/>
  <c r="E969" i="1"/>
  <c r="G969" i="1" s="1"/>
  <c r="Q969" i="1"/>
  <c r="R969" i="1"/>
  <c r="V969" i="1" s="1"/>
  <c r="Y969" i="1" s="1"/>
  <c r="T969" i="1"/>
  <c r="E970" i="1" l="1"/>
  <c r="G970" i="1" s="1"/>
  <c r="F971" i="1"/>
  <c r="L971" i="1"/>
  <c r="J971" i="1"/>
  <c r="A972" i="1"/>
  <c r="I971" i="1"/>
  <c r="P971" i="1"/>
  <c r="C972" i="1"/>
  <c r="D972" i="1" s="1"/>
  <c r="O971" i="1"/>
  <c r="X971" i="1"/>
  <c r="R970" i="1"/>
  <c r="V970" i="1" s="1"/>
  <c r="Y970" i="1" s="1"/>
  <c r="Q970" i="1"/>
  <c r="K969" i="1"/>
  <c r="M969" i="1" s="1"/>
  <c r="N969" i="1" s="1"/>
  <c r="H969" i="1"/>
  <c r="T970" i="1"/>
  <c r="S973" i="1"/>
  <c r="T971" i="1" l="1"/>
  <c r="H970" i="1"/>
  <c r="K970" i="1"/>
  <c r="M970" i="1" s="1"/>
  <c r="N970" i="1" s="1"/>
  <c r="U970" i="1" s="1"/>
  <c r="B970" i="1" s="1"/>
  <c r="E971" i="1"/>
  <c r="G971" i="1" s="1"/>
  <c r="S974" i="1"/>
  <c r="F972" i="1"/>
  <c r="L972" i="1"/>
  <c r="P972" i="1"/>
  <c r="O972" i="1"/>
  <c r="A973" i="1"/>
  <c r="X972" i="1"/>
  <c r="I972" i="1"/>
  <c r="J972" i="1"/>
  <c r="C973" i="1"/>
  <c r="D973" i="1" s="1"/>
  <c r="U969" i="1"/>
  <c r="B969" i="1" s="1"/>
  <c r="R971" i="1"/>
  <c r="V971" i="1" s="1"/>
  <c r="Y971" i="1" s="1"/>
  <c r="Q971" i="1"/>
  <c r="T972" i="1" l="1"/>
  <c r="K971" i="1"/>
  <c r="M971" i="1" s="1"/>
  <c r="N971" i="1" s="1"/>
  <c r="U971" i="1" s="1"/>
  <c r="B971" i="1" s="1"/>
  <c r="H971" i="1"/>
  <c r="Q972" i="1"/>
  <c r="R972" i="1"/>
  <c r="V972" i="1" s="1"/>
  <c r="Y972" i="1" s="1"/>
  <c r="F973" i="1"/>
  <c r="L973" i="1"/>
  <c r="C974" i="1"/>
  <c r="D974" i="1" s="1"/>
  <c r="J973" i="1"/>
  <c r="A974" i="1"/>
  <c r="X973" i="1"/>
  <c r="I973" i="1"/>
  <c r="P973" i="1"/>
  <c r="O973" i="1"/>
  <c r="E972" i="1"/>
  <c r="G972" i="1" s="1"/>
  <c r="S975" i="1"/>
  <c r="T973" i="1" l="1"/>
  <c r="K972" i="1"/>
  <c r="M972" i="1" s="1"/>
  <c r="N972" i="1" s="1"/>
  <c r="U972" i="1" s="1"/>
  <c r="B972" i="1" s="1"/>
  <c r="E973" i="1"/>
  <c r="G973" i="1" s="1"/>
  <c r="S976" i="1"/>
  <c r="F974" i="1"/>
  <c r="L974" i="1"/>
  <c r="O974" i="1"/>
  <c r="I974" i="1"/>
  <c r="J974" i="1"/>
  <c r="C975" i="1"/>
  <c r="D975" i="1" s="1"/>
  <c r="P974" i="1"/>
  <c r="A975" i="1"/>
  <c r="X974" i="1"/>
  <c r="H972" i="1"/>
  <c r="Q973" i="1"/>
  <c r="R973" i="1"/>
  <c r="V973" i="1" s="1"/>
  <c r="Y973" i="1" s="1"/>
  <c r="T974" i="1" l="1"/>
  <c r="K973" i="1"/>
  <c r="M973" i="1" s="1"/>
  <c r="N973" i="1" s="1"/>
  <c r="U973" i="1" s="1"/>
  <c r="B973" i="1" s="1"/>
  <c r="H973" i="1"/>
  <c r="Q974" i="1"/>
  <c r="R974" i="1"/>
  <c r="V974" i="1" s="1"/>
  <c r="Y974" i="1" s="1"/>
  <c r="S977" i="1"/>
  <c r="F975" i="1"/>
  <c r="L975" i="1"/>
  <c r="O975" i="1"/>
  <c r="I975" i="1"/>
  <c r="J975" i="1"/>
  <c r="X975" i="1"/>
  <c r="P975" i="1"/>
  <c r="C976" i="1"/>
  <c r="D976" i="1" s="1"/>
  <c r="A976" i="1"/>
  <c r="E974" i="1"/>
  <c r="G974" i="1" s="1"/>
  <c r="K974" i="1" l="1"/>
  <c r="M974" i="1" s="1"/>
  <c r="N974" i="1" s="1"/>
  <c r="U974" i="1" s="1"/>
  <c r="B974" i="1" s="1"/>
  <c r="H974" i="1"/>
  <c r="E975" i="1"/>
  <c r="G975" i="1" s="1"/>
  <c r="T975" i="1"/>
  <c r="R975" i="1"/>
  <c r="V975" i="1" s="1"/>
  <c r="Y975" i="1" s="1"/>
  <c r="Q975" i="1"/>
  <c r="S978" i="1"/>
  <c r="F976" i="1"/>
  <c r="L976" i="1"/>
  <c r="C977" i="1"/>
  <c r="D977" i="1" s="1"/>
  <c r="I976" i="1"/>
  <c r="J976" i="1"/>
  <c r="P976" i="1"/>
  <c r="A977" i="1"/>
  <c r="X976" i="1"/>
  <c r="O976" i="1"/>
  <c r="K975" i="1" l="1"/>
  <c r="M975" i="1" s="1"/>
  <c r="N975" i="1" s="1"/>
  <c r="U975" i="1" s="1"/>
  <c r="B975" i="1" s="1"/>
  <c r="H975" i="1"/>
  <c r="T976" i="1"/>
  <c r="E976" i="1"/>
  <c r="G976" i="1" s="1"/>
  <c r="S979" i="1"/>
  <c r="F977" i="1"/>
  <c r="L977" i="1"/>
  <c r="P977" i="1"/>
  <c r="A978" i="1"/>
  <c r="X977" i="1"/>
  <c r="O977" i="1"/>
  <c r="I977" i="1"/>
  <c r="J977" i="1"/>
  <c r="C978" i="1"/>
  <c r="D978" i="1" s="1"/>
  <c r="R976" i="1"/>
  <c r="V976" i="1" s="1"/>
  <c r="Y976" i="1" s="1"/>
  <c r="Q976" i="1"/>
  <c r="H976" i="1" l="1"/>
  <c r="T977" i="1"/>
  <c r="K976" i="1"/>
  <c r="M976" i="1" s="1"/>
  <c r="N976" i="1" s="1"/>
  <c r="U976" i="1" s="1"/>
  <c r="B976" i="1" s="1"/>
  <c r="S980" i="1"/>
  <c r="Q977" i="1"/>
  <c r="R977" i="1"/>
  <c r="V977" i="1" s="1"/>
  <c r="Y977" i="1" s="1"/>
  <c r="E977" i="1"/>
  <c r="G977" i="1" s="1"/>
  <c r="F978" i="1"/>
  <c r="L978" i="1"/>
  <c r="P978" i="1"/>
  <c r="X978" i="1"/>
  <c r="O978" i="1"/>
  <c r="A979" i="1"/>
  <c r="J978" i="1"/>
  <c r="C979" i="1"/>
  <c r="D979" i="1" s="1"/>
  <c r="I978" i="1"/>
  <c r="T978" i="1" l="1"/>
  <c r="K977" i="1"/>
  <c r="M977" i="1" s="1"/>
  <c r="N977" i="1" s="1"/>
  <c r="U977" i="1" s="1"/>
  <c r="B977" i="1" s="1"/>
  <c r="F979" i="1"/>
  <c r="L979" i="1"/>
  <c r="P979" i="1"/>
  <c r="A980" i="1"/>
  <c r="X979" i="1"/>
  <c r="O979" i="1"/>
  <c r="I979" i="1"/>
  <c r="C980" i="1"/>
  <c r="D980" i="1" s="1"/>
  <c r="J979" i="1"/>
  <c r="E978" i="1"/>
  <c r="G978" i="1" s="1"/>
  <c r="H977" i="1"/>
  <c r="S981" i="1"/>
  <c r="Q978" i="1"/>
  <c r="R978" i="1"/>
  <c r="V978" i="1" s="1"/>
  <c r="Y978" i="1" s="1"/>
  <c r="T979" i="1" l="1"/>
  <c r="K978" i="1"/>
  <c r="M978" i="1" s="1"/>
  <c r="N978" i="1" s="1"/>
  <c r="U978" i="1" s="1"/>
  <c r="B978" i="1" s="1"/>
  <c r="H978" i="1"/>
  <c r="Q979" i="1"/>
  <c r="R979" i="1"/>
  <c r="V979" i="1" s="1"/>
  <c r="Y979" i="1" s="1"/>
  <c r="F980" i="1"/>
  <c r="L980" i="1"/>
  <c r="O980" i="1"/>
  <c r="A981" i="1"/>
  <c r="J980" i="1"/>
  <c r="I980" i="1"/>
  <c r="C981" i="1"/>
  <c r="D981" i="1" s="1"/>
  <c r="P980" i="1"/>
  <c r="X980" i="1"/>
  <c r="S982" i="1"/>
  <c r="E979" i="1"/>
  <c r="G979" i="1" s="1"/>
  <c r="T980" i="1" l="1"/>
  <c r="K979" i="1"/>
  <c r="M979" i="1" s="1"/>
  <c r="N979" i="1" s="1"/>
  <c r="U979" i="1" s="1"/>
  <c r="B979" i="1" s="1"/>
  <c r="H979" i="1"/>
  <c r="Q980" i="1"/>
  <c r="R980" i="1"/>
  <c r="V980" i="1" s="1"/>
  <c r="Y980" i="1" s="1"/>
  <c r="F981" i="1"/>
  <c r="L981" i="1"/>
  <c r="P981" i="1"/>
  <c r="I981" i="1"/>
  <c r="O981" i="1"/>
  <c r="C982" i="1"/>
  <c r="D982" i="1" s="1"/>
  <c r="X981" i="1"/>
  <c r="J981" i="1"/>
  <c r="A982" i="1"/>
  <c r="S983" i="1"/>
  <c r="E980" i="1"/>
  <c r="G980" i="1" s="1"/>
  <c r="K980" i="1" l="1"/>
  <c r="M980" i="1" s="1"/>
  <c r="N980" i="1" s="1"/>
  <c r="U980" i="1" s="1"/>
  <c r="B980" i="1" s="1"/>
  <c r="S984" i="1"/>
  <c r="H980" i="1"/>
  <c r="F982" i="1"/>
  <c r="L982" i="1"/>
  <c r="P982" i="1"/>
  <c r="I982" i="1"/>
  <c r="O982" i="1"/>
  <c r="X982" i="1"/>
  <c r="C983" i="1"/>
  <c r="D983" i="1" s="1"/>
  <c r="J982" i="1"/>
  <c r="A983" i="1"/>
  <c r="E981" i="1"/>
  <c r="G981" i="1" s="1"/>
  <c r="R981" i="1"/>
  <c r="V981" i="1" s="1"/>
  <c r="Y981" i="1" s="1"/>
  <c r="Q981" i="1"/>
  <c r="T981" i="1"/>
  <c r="F983" i="1" l="1"/>
  <c r="L983" i="1"/>
  <c r="O983" i="1"/>
  <c r="X983" i="1"/>
  <c r="C984" i="1"/>
  <c r="D984" i="1" s="1"/>
  <c r="A984" i="1"/>
  <c r="J983" i="1"/>
  <c r="I983" i="1"/>
  <c r="P983" i="1"/>
  <c r="E982" i="1"/>
  <c r="G982" i="1" s="1"/>
  <c r="S985" i="1"/>
  <c r="H981" i="1"/>
  <c r="T982" i="1"/>
  <c r="K981" i="1"/>
  <c r="M981" i="1" s="1"/>
  <c r="N981" i="1" s="1"/>
  <c r="Q982" i="1"/>
  <c r="R982" i="1"/>
  <c r="V982" i="1" s="1"/>
  <c r="Y982" i="1" s="1"/>
  <c r="T983" i="1" l="1"/>
  <c r="H982" i="1"/>
  <c r="K982" i="1"/>
  <c r="M982" i="1" s="1"/>
  <c r="N982" i="1" s="1"/>
  <c r="U982" i="1" s="1"/>
  <c r="B982" i="1" s="1"/>
  <c r="S986" i="1"/>
  <c r="F984" i="1"/>
  <c r="P984" i="1"/>
  <c r="I984" i="1"/>
  <c r="O984" i="1"/>
  <c r="J984" i="1"/>
  <c r="X984" i="1"/>
  <c r="C985" i="1"/>
  <c r="D985" i="1" s="1"/>
  <c r="A985" i="1"/>
  <c r="U981" i="1"/>
  <c r="B981" i="1" s="1"/>
  <c r="R983" i="1"/>
  <c r="V983" i="1" s="1"/>
  <c r="Y983" i="1" s="1"/>
  <c r="Q983" i="1"/>
  <c r="E983" i="1"/>
  <c r="G983" i="1" s="1"/>
  <c r="H983" i="1" l="1"/>
  <c r="K983" i="1"/>
  <c r="M983" i="1" s="1"/>
  <c r="N983" i="1" s="1"/>
  <c r="U983" i="1" s="1"/>
  <c r="B983" i="1" s="1"/>
  <c r="T984" i="1"/>
  <c r="S987" i="1"/>
  <c r="Q984" i="1"/>
  <c r="R984" i="1"/>
  <c r="V984" i="1" s="1"/>
  <c r="Y984" i="1" s="1"/>
  <c r="F985" i="1"/>
  <c r="C986" i="1"/>
  <c r="D986" i="1" s="1"/>
  <c r="I985" i="1"/>
  <c r="P985" i="1"/>
  <c r="O985" i="1"/>
  <c r="X985" i="1"/>
  <c r="J985" i="1"/>
  <c r="A986" i="1"/>
  <c r="E984" i="1"/>
  <c r="G984" i="1" s="1"/>
  <c r="L984" i="1" l="1"/>
  <c r="L985" i="1" s="1"/>
  <c r="L986" i="1" s="1"/>
  <c r="T985" i="1"/>
  <c r="K984" i="1"/>
  <c r="H984" i="1"/>
  <c r="S988" i="1"/>
  <c r="F986" i="1"/>
  <c r="O986" i="1"/>
  <c r="A987" i="1"/>
  <c r="C987" i="1"/>
  <c r="D987" i="1" s="1"/>
  <c r="I986" i="1"/>
  <c r="J986" i="1"/>
  <c r="P986" i="1"/>
  <c r="X986" i="1"/>
  <c r="R985" i="1"/>
  <c r="V985" i="1" s="1"/>
  <c r="Y985" i="1" s="1"/>
  <c r="Q985" i="1"/>
  <c r="E985" i="1"/>
  <c r="G985" i="1" s="1"/>
  <c r="M984" i="1" l="1"/>
  <c r="N984" i="1" s="1"/>
  <c r="U984" i="1" s="1"/>
  <c r="B984" i="1" s="1"/>
  <c r="H985" i="1"/>
  <c r="K985" i="1"/>
  <c r="M985" i="1" s="1"/>
  <c r="N985" i="1" s="1"/>
  <c r="U985" i="1" s="1"/>
  <c r="B985" i="1" s="1"/>
  <c r="T986" i="1"/>
  <c r="E986" i="1"/>
  <c r="G986" i="1" s="1"/>
  <c r="S989" i="1"/>
  <c r="Q986" i="1"/>
  <c r="R986" i="1"/>
  <c r="V986" i="1" s="1"/>
  <c r="Y986" i="1" s="1"/>
  <c r="F987" i="1"/>
  <c r="L987" i="1"/>
  <c r="C988" i="1"/>
  <c r="D988" i="1" s="1"/>
  <c r="X987" i="1"/>
  <c r="P987" i="1"/>
  <c r="A988" i="1"/>
  <c r="O987" i="1"/>
  <c r="I987" i="1"/>
  <c r="J987" i="1"/>
  <c r="H986" i="1" l="1"/>
  <c r="K986" i="1"/>
  <c r="M986" i="1" s="1"/>
  <c r="N986" i="1" s="1"/>
  <c r="U986" i="1" s="1"/>
  <c r="B986" i="1" s="1"/>
  <c r="E987" i="1"/>
  <c r="G987" i="1" s="1"/>
  <c r="S990" i="1"/>
  <c r="Q987" i="1"/>
  <c r="R987" i="1"/>
  <c r="V987" i="1" s="1"/>
  <c r="Y987" i="1" s="1"/>
  <c r="T987" i="1"/>
  <c r="F988" i="1"/>
  <c r="L988" i="1"/>
  <c r="J988" i="1"/>
  <c r="A989" i="1"/>
  <c r="P988" i="1"/>
  <c r="I988" i="1"/>
  <c r="O988" i="1"/>
  <c r="C989" i="1"/>
  <c r="D989" i="1" s="1"/>
  <c r="X988" i="1"/>
  <c r="K987" i="1" l="1"/>
  <c r="M987" i="1" s="1"/>
  <c r="N987" i="1" s="1"/>
  <c r="U987" i="1" s="1"/>
  <c r="B987" i="1" s="1"/>
  <c r="H987" i="1"/>
  <c r="E988" i="1"/>
  <c r="G988" i="1" s="1"/>
  <c r="F989" i="1"/>
  <c r="L989" i="1"/>
  <c r="P989" i="1"/>
  <c r="X989" i="1"/>
  <c r="O989" i="1"/>
  <c r="A990" i="1"/>
  <c r="C990" i="1"/>
  <c r="D990" i="1" s="1"/>
  <c r="I989" i="1"/>
  <c r="J989" i="1"/>
  <c r="R988" i="1"/>
  <c r="V988" i="1" s="1"/>
  <c r="Y988" i="1" s="1"/>
  <c r="Q988" i="1"/>
  <c r="T988" i="1"/>
  <c r="S991" i="1"/>
  <c r="T989" i="1" l="1"/>
  <c r="K988" i="1"/>
  <c r="M988" i="1" s="1"/>
  <c r="N988" i="1" s="1"/>
  <c r="U988" i="1" s="1"/>
  <c r="B988" i="1" s="1"/>
  <c r="H988" i="1"/>
  <c r="R989" i="1"/>
  <c r="V989" i="1" s="1"/>
  <c r="Y989" i="1" s="1"/>
  <c r="Q989" i="1"/>
  <c r="F990" i="1"/>
  <c r="L990" i="1"/>
  <c r="P990" i="1"/>
  <c r="X990" i="1"/>
  <c r="O990" i="1"/>
  <c r="A991" i="1"/>
  <c r="J990" i="1"/>
  <c r="I990" i="1"/>
  <c r="C991" i="1"/>
  <c r="D991" i="1" s="1"/>
  <c r="S992" i="1"/>
  <c r="E989" i="1"/>
  <c r="G989" i="1" s="1"/>
  <c r="T990" i="1" l="1"/>
  <c r="K989" i="1"/>
  <c r="M989" i="1" s="1"/>
  <c r="N989" i="1" s="1"/>
  <c r="U989" i="1" s="1"/>
  <c r="B989" i="1" s="1"/>
  <c r="H989" i="1"/>
  <c r="E990" i="1"/>
  <c r="G990" i="1" s="1"/>
  <c r="S993" i="1"/>
  <c r="Q990" i="1"/>
  <c r="R990" i="1"/>
  <c r="V990" i="1" s="1"/>
  <c r="Y990" i="1" s="1"/>
  <c r="F991" i="1"/>
  <c r="L991" i="1"/>
  <c r="C992" i="1"/>
  <c r="D992" i="1" s="1"/>
  <c r="X991" i="1"/>
  <c r="J991" i="1"/>
  <c r="A992" i="1"/>
  <c r="P991" i="1"/>
  <c r="I991" i="1"/>
  <c r="O991" i="1"/>
  <c r="T991" i="1" l="1"/>
  <c r="K990" i="1"/>
  <c r="M990" i="1" s="1"/>
  <c r="N990" i="1" s="1"/>
  <c r="U990" i="1" s="1"/>
  <c r="B990" i="1" s="1"/>
  <c r="H990" i="1"/>
  <c r="E991" i="1"/>
  <c r="G991" i="1" s="1"/>
  <c r="S994" i="1"/>
  <c r="F992" i="1"/>
  <c r="L992" i="1"/>
  <c r="P992" i="1"/>
  <c r="A993" i="1"/>
  <c r="O992" i="1"/>
  <c r="I992" i="1"/>
  <c r="J992" i="1"/>
  <c r="C993" i="1"/>
  <c r="D993" i="1" s="1"/>
  <c r="X992" i="1"/>
  <c r="R991" i="1"/>
  <c r="V991" i="1" s="1"/>
  <c r="Y991" i="1" s="1"/>
  <c r="Q991" i="1"/>
  <c r="H991" i="1" l="1"/>
  <c r="K991" i="1"/>
  <c r="M991" i="1" s="1"/>
  <c r="N991" i="1" s="1"/>
  <c r="U991" i="1" s="1"/>
  <c r="B991" i="1" s="1"/>
  <c r="E992" i="1"/>
  <c r="G992" i="1" s="1"/>
  <c r="Q992" i="1"/>
  <c r="R992" i="1"/>
  <c r="V992" i="1" s="1"/>
  <c r="Y992" i="1" s="1"/>
  <c r="S995" i="1"/>
  <c r="F993" i="1"/>
  <c r="L993" i="1"/>
  <c r="P993" i="1"/>
  <c r="A994" i="1"/>
  <c r="O993" i="1"/>
  <c r="I993" i="1"/>
  <c r="J993" i="1"/>
  <c r="C994" i="1"/>
  <c r="D994" i="1" s="1"/>
  <c r="X993" i="1"/>
  <c r="T992" i="1"/>
  <c r="T993" i="1" l="1"/>
  <c r="K992" i="1"/>
  <c r="M992" i="1" s="1"/>
  <c r="N992" i="1" s="1"/>
  <c r="U992" i="1" s="1"/>
  <c r="B992" i="1" s="1"/>
  <c r="E993" i="1"/>
  <c r="G993" i="1" s="1"/>
  <c r="F994" i="1"/>
  <c r="L994" i="1"/>
  <c r="C995" i="1"/>
  <c r="D995" i="1" s="1"/>
  <c r="O994" i="1"/>
  <c r="I994" i="1"/>
  <c r="J994" i="1"/>
  <c r="X994" i="1"/>
  <c r="P994" i="1"/>
  <c r="A995" i="1"/>
  <c r="H992" i="1"/>
  <c r="Q993" i="1"/>
  <c r="R993" i="1"/>
  <c r="V993" i="1" s="1"/>
  <c r="Y993" i="1" s="1"/>
  <c r="S996" i="1"/>
  <c r="K993" i="1" l="1"/>
  <c r="M993" i="1" s="1"/>
  <c r="N993" i="1" s="1"/>
  <c r="U993" i="1" s="1"/>
  <c r="S997" i="1"/>
  <c r="F995" i="1"/>
  <c r="L995" i="1"/>
  <c r="C996" i="1"/>
  <c r="D996" i="1" s="1"/>
  <c r="I995" i="1"/>
  <c r="P995" i="1"/>
  <c r="O995" i="1"/>
  <c r="X995" i="1"/>
  <c r="J995" i="1"/>
  <c r="A996" i="1"/>
  <c r="E994" i="1"/>
  <c r="G994" i="1" s="1"/>
  <c r="R994" i="1"/>
  <c r="V994" i="1" s="1"/>
  <c r="Y994" i="1" s="1"/>
  <c r="Q994" i="1"/>
  <c r="H993" i="1"/>
  <c r="T994" i="1"/>
  <c r="H994" i="1" l="1"/>
  <c r="B993" i="1"/>
  <c r="K994" i="1"/>
  <c r="M994" i="1" s="1"/>
  <c r="N994" i="1" s="1"/>
  <c r="U994" i="1" s="1"/>
  <c r="B994" i="1" s="1"/>
  <c r="F996" i="1"/>
  <c r="L996" i="1"/>
  <c r="J996" i="1"/>
  <c r="I996" i="1"/>
  <c r="C997" i="1"/>
  <c r="D997" i="1" s="1"/>
  <c r="P996" i="1"/>
  <c r="X996" i="1"/>
  <c r="O996" i="1"/>
  <c r="A997" i="1"/>
  <c r="Q995" i="1"/>
  <c r="R995" i="1"/>
  <c r="V995" i="1" s="1"/>
  <c r="Y995" i="1" s="1"/>
  <c r="E995" i="1"/>
  <c r="G995" i="1" s="1"/>
  <c r="T995" i="1"/>
  <c r="S998" i="1"/>
  <c r="T996" i="1" l="1"/>
  <c r="K995" i="1"/>
  <c r="M995" i="1" s="1"/>
  <c r="N995" i="1" s="1"/>
  <c r="U995" i="1" s="1"/>
  <c r="B995" i="1" s="1"/>
  <c r="H995" i="1"/>
  <c r="R996" i="1"/>
  <c r="V996" i="1" s="1"/>
  <c r="Y996" i="1" s="1"/>
  <c r="Q996" i="1"/>
  <c r="S999" i="1"/>
  <c r="F997" i="1"/>
  <c r="L997" i="1"/>
  <c r="O997" i="1"/>
  <c r="J997" i="1"/>
  <c r="X997" i="1"/>
  <c r="C998" i="1"/>
  <c r="D998" i="1" s="1"/>
  <c r="A998" i="1"/>
  <c r="P997" i="1"/>
  <c r="I997" i="1"/>
  <c r="E996" i="1"/>
  <c r="G996" i="1" s="1"/>
  <c r="K996" i="1" l="1"/>
  <c r="M996" i="1" s="1"/>
  <c r="N996" i="1" s="1"/>
  <c r="U996" i="1" s="1"/>
  <c r="B996" i="1" s="1"/>
  <c r="F998" i="1"/>
  <c r="L998" i="1"/>
  <c r="J998" i="1"/>
  <c r="A999" i="1"/>
  <c r="I998" i="1"/>
  <c r="P998" i="1"/>
  <c r="C999" i="1"/>
  <c r="D999" i="1" s="1"/>
  <c r="O998" i="1"/>
  <c r="X998" i="1"/>
  <c r="Q997" i="1"/>
  <c r="R997" i="1"/>
  <c r="V997" i="1" s="1"/>
  <c r="Y997" i="1" s="1"/>
  <c r="S1000" i="1"/>
  <c r="H996" i="1"/>
  <c r="T997" i="1"/>
  <c r="E997" i="1"/>
  <c r="G997" i="1" s="1"/>
  <c r="H997" i="1" l="1"/>
  <c r="Q998" i="1"/>
  <c r="R998" i="1"/>
  <c r="V998" i="1" s="1"/>
  <c r="Y998" i="1" s="1"/>
  <c r="S1001" i="1"/>
  <c r="F999" i="1"/>
  <c r="L999" i="1"/>
  <c r="C1000" i="1"/>
  <c r="D1000" i="1" s="1"/>
  <c r="A1000" i="1"/>
  <c r="J999" i="1"/>
  <c r="I999" i="1"/>
  <c r="P999" i="1"/>
  <c r="O999" i="1"/>
  <c r="X999" i="1"/>
  <c r="K997" i="1"/>
  <c r="M997" i="1" s="1"/>
  <c r="N997" i="1" s="1"/>
  <c r="T998" i="1"/>
  <c r="E998" i="1"/>
  <c r="G998" i="1" s="1"/>
  <c r="T999" i="1" l="1"/>
  <c r="H998" i="1"/>
  <c r="K998" i="1"/>
  <c r="M998" i="1" s="1"/>
  <c r="N998" i="1" s="1"/>
  <c r="U998" i="1" s="1"/>
  <c r="B998" i="1" s="1"/>
  <c r="U997" i="1"/>
  <c r="B997" i="1" s="1"/>
  <c r="E999" i="1"/>
  <c r="G999" i="1" s="1"/>
  <c r="Q999" i="1"/>
  <c r="R999" i="1"/>
  <c r="V999" i="1" s="1"/>
  <c r="Y999" i="1" s="1"/>
  <c r="S1002" i="1"/>
  <c r="F1000" i="1"/>
  <c r="L1000" i="1"/>
  <c r="C1001" i="1"/>
  <c r="D1001" i="1" s="1"/>
  <c r="J1000" i="1"/>
  <c r="X1000" i="1"/>
  <c r="P1000" i="1"/>
  <c r="A1001" i="1"/>
  <c r="O1000" i="1"/>
  <c r="I1000" i="1"/>
  <c r="H999" i="1" l="1"/>
  <c r="K999" i="1"/>
  <c r="M999" i="1" s="1"/>
  <c r="N999" i="1" s="1"/>
  <c r="U999" i="1" s="1"/>
  <c r="B999" i="1" s="1"/>
  <c r="F1001" i="1"/>
  <c r="L1001" i="1"/>
  <c r="O1001" i="1"/>
  <c r="X1001" i="1"/>
  <c r="J1001" i="1"/>
  <c r="A1002" i="1"/>
  <c r="C1002" i="1"/>
  <c r="D1002" i="1" s="1"/>
  <c r="I1001" i="1"/>
  <c r="P1001" i="1"/>
  <c r="S1003" i="1"/>
  <c r="Q1000" i="1"/>
  <c r="R1000" i="1"/>
  <c r="V1000" i="1" s="1"/>
  <c r="Y1000" i="1" s="1"/>
  <c r="T1000" i="1"/>
  <c r="E1000" i="1"/>
  <c r="G1000" i="1" s="1"/>
  <c r="T1001" i="1" l="1"/>
  <c r="H1000" i="1"/>
  <c r="K1000" i="1"/>
  <c r="M1000" i="1" s="1"/>
  <c r="N1000" i="1" s="1"/>
  <c r="U1000" i="1" s="1"/>
  <c r="S1004" i="1"/>
  <c r="F1002" i="1"/>
  <c r="L1002" i="1"/>
  <c r="C1003" i="1"/>
  <c r="D1003" i="1" s="1"/>
  <c r="I1002" i="1"/>
  <c r="P1002" i="1"/>
  <c r="O1002" i="1"/>
  <c r="X1002" i="1"/>
  <c r="J1002" i="1"/>
  <c r="A1003" i="1"/>
  <c r="Q1001" i="1"/>
  <c r="R1001" i="1"/>
  <c r="V1001" i="1" s="1"/>
  <c r="Y1001" i="1" s="1"/>
  <c r="E1001" i="1"/>
  <c r="G1001" i="1" s="1"/>
  <c r="H1001" i="1" l="1"/>
  <c r="B1000" i="1"/>
  <c r="K1001" i="1"/>
  <c r="M1001" i="1" s="1"/>
  <c r="N1001" i="1" s="1"/>
  <c r="U1001" i="1" s="1"/>
  <c r="Q1002" i="1"/>
  <c r="R1002" i="1"/>
  <c r="V1002" i="1" s="1"/>
  <c r="Y1002" i="1" s="1"/>
  <c r="E1002" i="1"/>
  <c r="G1002" i="1" s="1"/>
  <c r="F1003" i="1"/>
  <c r="L1003" i="1"/>
  <c r="C1004" i="1"/>
  <c r="D1004" i="1" s="1"/>
  <c r="P1003" i="1"/>
  <c r="X1003" i="1"/>
  <c r="O1003" i="1"/>
  <c r="A1004" i="1"/>
  <c r="J1003" i="1"/>
  <c r="I1003" i="1"/>
  <c r="T1002" i="1"/>
  <c r="S1005" i="1"/>
  <c r="B1001" i="1" l="1"/>
  <c r="K1002" i="1"/>
  <c r="M1002" i="1" s="1"/>
  <c r="N1002" i="1" s="1"/>
  <c r="U1002" i="1" s="1"/>
  <c r="B1002" i="1" s="1"/>
  <c r="H1002" i="1"/>
  <c r="S1006" i="1"/>
  <c r="R1003" i="1"/>
  <c r="V1003" i="1" s="1"/>
  <c r="Y1003" i="1" s="1"/>
  <c r="Q1003" i="1"/>
  <c r="F1004" i="1"/>
  <c r="L1004" i="1"/>
  <c r="O1004" i="1"/>
  <c r="A1005" i="1"/>
  <c r="C1005" i="1"/>
  <c r="D1005" i="1" s="1"/>
  <c r="I1004" i="1"/>
  <c r="J1004" i="1"/>
  <c r="P1004" i="1"/>
  <c r="X1004" i="1"/>
  <c r="T1003" i="1"/>
  <c r="E1003" i="1"/>
  <c r="G1003" i="1" s="1"/>
  <c r="H1003" i="1" l="1"/>
  <c r="K1003" i="1"/>
  <c r="M1003" i="1" s="1"/>
  <c r="N1003" i="1" s="1"/>
  <c r="U1003" i="1" s="1"/>
  <c r="B1003" i="1" s="1"/>
  <c r="Q1004" i="1"/>
  <c r="R1004" i="1"/>
  <c r="V1004" i="1" s="1"/>
  <c r="Y1004" i="1" s="1"/>
  <c r="F1005" i="1"/>
  <c r="L1005" i="1"/>
  <c r="C1006" i="1"/>
  <c r="D1006" i="1" s="1"/>
  <c r="O1005" i="1"/>
  <c r="I1005" i="1"/>
  <c r="X1005" i="1"/>
  <c r="J1005" i="1"/>
  <c r="P1005" i="1"/>
  <c r="A1006" i="1"/>
  <c r="E1004" i="1"/>
  <c r="G1004" i="1" s="1"/>
  <c r="T1004" i="1"/>
  <c r="S1007" i="1"/>
  <c r="H1004" i="1" l="1"/>
  <c r="S1008" i="1"/>
  <c r="F1006" i="1"/>
  <c r="L1006" i="1"/>
  <c r="J1006" i="1"/>
  <c r="I1006" i="1"/>
  <c r="C1007" i="1"/>
  <c r="D1007" i="1" s="1"/>
  <c r="P1006" i="1"/>
  <c r="X1006" i="1"/>
  <c r="O1006" i="1"/>
  <c r="A1007" i="1"/>
  <c r="T1005" i="1"/>
  <c r="E1005" i="1"/>
  <c r="G1005" i="1" s="1"/>
  <c r="K1004" i="1"/>
  <c r="M1004" i="1" s="1"/>
  <c r="N1004" i="1" s="1"/>
  <c r="Q1005" i="1"/>
  <c r="R1005" i="1"/>
  <c r="V1005" i="1" s="1"/>
  <c r="Y1005" i="1" s="1"/>
  <c r="T1006" i="1" l="1"/>
  <c r="H1005" i="1"/>
  <c r="K1005" i="1"/>
  <c r="M1005" i="1" s="1"/>
  <c r="N1005" i="1" s="1"/>
  <c r="U1005" i="1" s="1"/>
  <c r="B1005" i="1" s="1"/>
  <c r="F1007" i="1"/>
  <c r="L1007" i="1"/>
  <c r="J1007" i="1"/>
  <c r="A1008" i="1"/>
  <c r="C1008" i="1"/>
  <c r="D1008" i="1" s="1"/>
  <c r="I1007" i="1"/>
  <c r="P1007" i="1"/>
  <c r="O1007" i="1"/>
  <c r="X1007" i="1"/>
  <c r="E1006" i="1"/>
  <c r="G1006" i="1" s="1"/>
  <c r="S1009" i="1"/>
  <c r="Q1006" i="1"/>
  <c r="R1006" i="1"/>
  <c r="V1006" i="1" s="1"/>
  <c r="Y1006" i="1" s="1"/>
  <c r="U1004" i="1"/>
  <c r="B1004" i="1" s="1"/>
  <c r="K1006" i="1" l="1"/>
  <c r="M1006" i="1" s="1"/>
  <c r="N1006" i="1" s="1"/>
  <c r="U1006" i="1" s="1"/>
  <c r="B1006" i="1" s="1"/>
  <c r="Q1007" i="1"/>
  <c r="R1007" i="1"/>
  <c r="V1007" i="1" s="1"/>
  <c r="Y1007" i="1" s="1"/>
  <c r="T1007" i="1"/>
  <c r="F1008" i="1"/>
  <c r="L1008" i="1"/>
  <c r="O1008" i="1"/>
  <c r="C1009" i="1"/>
  <c r="D1009" i="1" s="1"/>
  <c r="X1008" i="1"/>
  <c r="J1008" i="1"/>
  <c r="A1009" i="1"/>
  <c r="P1008" i="1"/>
  <c r="I1008" i="1"/>
  <c r="S1010" i="1"/>
  <c r="H1006" i="1"/>
  <c r="E1007" i="1"/>
  <c r="G1007" i="1" s="1"/>
  <c r="K1007" i="1" l="1"/>
  <c r="M1007" i="1" s="1"/>
  <c r="N1007" i="1" s="1"/>
  <c r="U1007" i="1" s="1"/>
  <c r="B1007" i="1" s="1"/>
  <c r="S1011" i="1"/>
  <c r="T1008" i="1"/>
  <c r="E1008" i="1"/>
  <c r="G1008" i="1" s="1"/>
  <c r="F1009" i="1"/>
  <c r="L1009" i="1"/>
  <c r="O1009" i="1"/>
  <c r="J1009" i="1"/>
  <c r="X1009" i="1"/>
  <c r="C1010" i="1"/>
  <c r="D1010" i="1" s="1"/>
  <c r="A1010" i="1"/>
  <c r="P1009" i="1"/>
  <c r="I1009" i="1"/>
  <c r="H1007" i="1"/>
  <c r="Q1008" i="1"/>
  <c r="R1008" i="1"/>
  <c r="V1008" i="1" s="1"/>
  <c r="Y1008" i="1" s="1"/>
  <c r="F1010" i="1" l="1"/>
  <c r="L1010" i="1"/>
  <c r="J1010" i="1"/>
  <c r="A1011" i="1"/>
  <c r="P1010" i="1"/>
  <c r="I1010" i="1"/>
  <c r="O1010" i="1"/>
  <c r="C1011" i="1"/>
  <c r="D1011" i="1" s="1"/>
  <c r="X1010" i="1"/>
  <c r="K1008" i="1"/>
  <c r="M1008" i="1" s="1"/>
  <c r="N1008" i="1" s="1"/>
  <c r="S1012" i="1"/>
  <c r="Q1009" i="1"/>
  <c r="R1009" i="1"/>
  <c r="V1009" i="1" s="1"/>
  <c r="Y1009" i="1" s="1"/>
  <c r="T1009" i="1"/>
  <c r="E1009" i="1"/>
  <c r="G1009" i="1" s="1"/>
  <c r="H1008" i="1"/>
  <c r="H1009" i="1" l="1"/>
  <c r="U1008" i="1"/>
  <c r="B1008" i="1" s="1"/>
  <c r="K1009" i="1"/>
  <c r="M1009" i="1" s="1"/>
  <c r="N1009" i="1" s="1"/>
  <c r="T1010" i="1"/>
  <c r="S1013" i="1"/>
  <c r="F1011" i="1"/>
  <c r="L1011" i="1"/>
  <c r="C1012" i="1"/>
  <c r="D1012" i="1" s="1"/>
  <c r="I1011" i="1"/>
  <c r="J1011" i="1"/>
  <c r="P1011" i="1"/>
  <c r="X1011" i="1"/>
  <c r="O1011" i="1"/>
  <c r="A1012" i="1"/>
  <c r="Q1010" i="1"/>
  <c r="R1010" i="1"/>
  <c r="V1010" i="1" s="1"/>
  <c r="Y1010" i="1" s="1"/>
  <c r="E1010" i="1"/>
  <c r="G1010" i="1" s="1"/>
  <c r="K1010" i="1" l="1"/>
  <c r="M1010" i="1" s="1"/>
  <c r="N1010" i="1" s="1"/>
  <c r="U1010" i="1" s="1"/>
  <c r="B1010" i="1" s="1"/>
  <c r="U1009" i="1"/>
  <c r="B1009" i="1" s="1"/>
  <c r="T1011" i="1"/>
  <c r="F1012" i="1"/>
  <c r="L1012" i="1"/>
  <c r="O1012" i="1"/>
  <c r="I1012" i="1"/>
  <c r="J1012" i="1"/>
  <c r="C1013" i="1"/>
  <c r="D1013" i="1" s="1"/>
  <c r="X1012" i="1"/>
  <c r="P1012" i="1"/>
  <c r="A1013" i="1"/>
  <c r="E1011" i="1"/>
  <c r="G1011" i="1" s="1"/>
  <c r="S1014" i="1"/>
  <c r="H1010" i="1"/>
  <c r="Q1011" i="1"/>
  <c r="R1011" i="1"/>
  <c r="V1011" i="1" s="1"/>
  <c r="Y1011" i="1" s="1"/>
  <c r="K1011" i="1" l="1"/>
  <c r="M1011" i="1" s="1"/>
  <c r="N1011" i="1" s="1"/>
  <c r="U1011" i="1" s="1"/>
  <c r="B1011" i="1" s="1"/>
  <c r="H1011" i="1"/>
  <c r="F1013" i="1"/>
  <c r="L1013" i="1"/>
  <c r="P1013" i="1"/>
  <c r="X1013" i="1"/>
  <c r="O1013" i="1"/>
  <c r="A1014" i="1"/>
  <c r="J1013" i="1"/>
  <c r="C1014" i="1"/>
  <c r="D1014" i="1" s="1"/>
  <c r="I1013" i="1"/>
  <c r="Q1012" i="1"/>
  <c r="R1012" i="1"/>
  <c r="V1012" i="1" s="1"/>
  <c r="Y1012" i="1" s="1"/>
  <c r="T1012" i="1"/>
  <c r="E1012" i="1"/>
  <c r="G1012" i="1" s="1"/>
  <c r="S1015" i="1"/>
  <c r="H1012" i="1" l="1"/>
  <c r="S1016" i="1"/>
  <c r="Q1013" i="1"/>
  <c r="R1013" i="1"/>
  <c r="V1013" i="1" s="1"/>
  <c r="Y1013" i="1" s="1"/>
  <c r="F1014" i="1"/>
  <c r="L1014" i="1"/>
  <c r="I1014" i="1"/>
  <c r="P1014" i="1"/>
  <c r="J1014" i="1"/>
  <c r="O1014" i="1"/>
  <c r="X1014" i="1"/>
  <c r="C1015" i="1"/>
  <c r="D1015" i="1" s="1"/>
  <c r="A1015" i="1"/>
  <c r="K1012" i="1"/>
  <c r="M1012" i="1" s="1"/>
  <c r="N1012" i="1" s="1"/>
  <c r="T1013" i="1"/>
  <c r="E1013" i="1"/>
  <c r="G1013" i="1" s="1"/>
  <c r="T1014" i="1" l="1"/>
  <c r="K1013" i="1"/>
  <c r="M1013" i="1" s="1"/>
  <c r="N1013" i="1" s="1"/>
  <c r="U1013" i="1" s="1"/>
  <c r="B1013" i="1" s="1"/>
  <c r="H1013" i="1"/>
  <c r="R1014" i="1"/>
  <c r="V1014" i="1" s="1"/>
  <c r="Y1014" i="1" s="1"/>
  <c r="Q1014" i="1"/>
  <c r="U1012" i="1"/>
  <c r="B1012" i="1" s="1"/>
  <c r="F1015" i="1"/>
  <c r="C1016" i="1"/>
  <c r="D1016" i="1" s="1"/>
  <c r="P1015" i="1"/>
  <c r="X1015" i="1"/>
  <c r="O1015" i="1"/>
  <c r="A1016" i="1"/>
  <c r="J1015" i="1"/>
  <c r="I1015" i="1"/>
  <c r="E1014" i="1"/>
  <c r="G1014" i="1" s="1"/>
  <c r="S1017" i="1"/>
  <c r="T1015" i="1" l="1"/>
  <c r="H1014" i="1"/>
  <c r="K1014" i="1"/>
  <c r="M1014" i="1" s="1"/>
  <c r="N1014" i="1" s="1"/>
  <c r="U1014" i="1" s="1"/>
  <c r="B1014" i="1" s="1"/>
  <c r="S1018" i="1"/>
  <c r="Q1015" i="1"/>
  <c r="R1015" i="1"/>
  <c r="V1015" i="1" s="1"/>
  <c r="Y1015" i="1" s="1"/>
  <c r="E1015" i="1"/>
  <c r="G1015" i="1" s="1"/>
  <c r="F1016" i="1"/>
  <c r="P1016" i="1"/>
  <c r="A1017" i="1"/>
  <c r="O1016" i="1"/>
  <c r="I1016" i="1"/>
  <c r="J1016" i="1"/>
  <c r="C1017" i="1"/>
  <c r="D1017" i="1" s="1"/>
  <c r="X1016" i="1"/>
  <c r="L1015" i="1" l="1"/>
  <c r="L1016" i="1" s="1"/>
  <c r="L1017" i="1" s="1"/>
  <c r="H1015" i="1"/>
  <c r="T1016" i="1"/>
  <c r="K1015" i="1"/>
  <c r="E1016" i="1"/>
  <c r="G1016" i="1" s="1"/>
  <c r="F1017" i="1"/>
  <c r="A1018" i="1"/>
  <c r="P1017" i="1"/>
  <c r="O1017" i="1"/>
  <c r="I1017" i="1"/>
  <c r="C1018" i="1"/>
  <c r="D1018" i="1" s="1"/>
  <c r="J1017" i="1"/>
  <c r="X1017" i="1"/>
  <c r="R1016" i="1"/>
  <c r="V1016" i="1" s="1"/>
  <c r="Y1016" i="1" s="1"/>
  <c r="Q1016" i="1"/>
  <c r="S1019" i="1"/>
  <c r="M1015" i="1" l="1"/>
  <c r="N1015" i="1" s="1"/>
  <c r="U1015" i="1" s="1"/>
  <c r="B1015" i="1" s="1"/>
  <c r="T1017" i="1"/>
  <c r="K1016" i="1"/>
  <c r="M1016" i="1" s="1"/>
  <c r="N1016" i="1" s="1"/>
  <c r="U1016" i="1" s="1"/>
  <c r="B1016" i="1" s="1"/>
  <c r="H1016" i="1"/>
  <c r="F1018" i="1"/>
  <c r="L1018" i="1"/>
  <c r="O1018" i="1"/>
  <c r="I1018" i="1"/>
  <c r="C1019" i="1"/>
  <c r="D1019" i="1" s="1"/>
  <c r="J1018" i="1"/>
  <c r="X1018" i="1"/>
  <c r="P1018" i="1"/>
  <c r="A1019" i="1"/>
  <c r="E1017" i="1"/>
  <c r="G1017" i="1" s="1"/>
  <c r="S1020" i="1"/>
  <c r="R1017" i="1"/>
  <c r="V1017" i="1" s="1"/>
  <c r="Y1017" i="1" s="1"/>
  <c r="Q1017" i="1"/>
  <c r="T1018" i="1" l="1"/>
  <c r="H1017" i="1"/>
  <c r="Q1018" i="1"/>
  <c r="R1018" i="1"/>
  <c r="V1018" i="1" s="1"/>
  <c r="Y1018" i="1" s="1"/>
  <c r="S1021" i="1"/>
  <c r="K1017" i="1"/>
  <c r="M1017" i="1" s="1"/>
  <c r="N1017" i="1" s="1"/>
  <c r="F1019" i="1"/>
  <c r="L1019" i="1"/>
  <c r="O1019" i="1"/>
  <c r="I1019" i="1"/>
  <c r="J1019" i="1"/>
  <c r="C1020" i="1"/>
  <c r="D1020" i="1" s="1"/>
  <c r="X1019" i="1"/>
  <c r="P1019" i="1"/>
  <c r="A1020" i="1"/>
  <c r="E1018" i="1"/>
  <c r="G1018" i="1" s="1"/>
  <c r="K1018" i="1" l="1"/>
  <c r="M1018" i="1" s="1"/>
  <c r="N1018" i="1" s="1"/>
  <c r="F1020" i="1"/>
  <c r="L1020" i="1"/>
  <c r="P1020" i="1"/>
  <c r="J1020" i="1"/>
  <c r="X1020" i="1"/>
  <c r="O1020" i="1"/>
  <c r="A1021" i="1"/>
  <c r="C1021" i="1"/>
  <c r="D1021" i="1" s="1"/>
  <c r="I1020" i="1"/>
  <c r="E1019" i="1"/>
  <c r="G1019" i="1" s="1"/>
  <c r="S1022" i="1"/>
  <c r="H1018" i="1"/>
  <c r="Q1019" i="1"/>
  <c r="R1019" i="1"/>
  <c r="V1019" i="1" s="1"/>
  <c r="Y1019" i="1" s="1"/>
  <c r="T1019" i="1"/>
  <c r="U1017" i="1"/>
  <c r="B1017" i="1" s="1"/>
  <c r="T1020" i="1" l="1"/>
  <c r="E1020" i="1"/>
  <c r="G1020" i="1" s="1"/>
  <c r="S1023" i="1"/>
  <c r="K1019" i="1"/>
  <c r="M1019" i="1" s="1"/>
  <c r="N1019" i="1" s="1"/>
  <c r="U1018" i="1"/>
  <c r="B1018" i="1" s="1"/>
  <c r="H1019" i="1"/>
  <c r="F1021" i="1"/>
  <c r="L1021" i="1"/>
  <c r="O1021" i="1"/>
  <c r="A1022" i="1"/>
  <c r="I1021" i="1"/>
  <c r="J1021" i="1"/>
  <c r="C1022" i="1"/>
  <c r="D1022" i="1" s="1"/>
  <c r="P1021" i="1"/>
  <c r="X1021" i="1"/>
  <c r="Q1020" i="1"/>
  <c r="R1020" i="1"/>
  <c r="V1020" i="1" s="1"/>
  <c r="Y1020" i="1" s="1"/>
  <c r="H1020" i="1" l="1"/>
  <c r="K1020" i="1"/>
  <c r="M1020" i="1" s="1"/>
  <c r="N1020" i="1" s="1"/>
  <c r="U1020" i="1" s="1"/>
  <c r="B1020" i="1" s="1"/>
  <c r="E1021" i="1"/>
  <c r="G1021" i="1" s="1"/>
  <c r="Q1021" i="1"/>
  <c r="R1021" i="1"/>
  <c r="V1021" i="1" s="1"/>
  <c r="Y1021" i="1" s="1"/>
  <c r="U1019" i="1"/>
  <c r="B1019" i="1" s="1"/>
  <c r="T1021" i="1"/>
  <c r="F1022" i="1"/>
  <c r="L1022" i="1"/>
  <c r="O1022" i="1"/>
  <c r="C1023" i="1"/>
  <c r="D1023" i="1" s="1"/>
  <c r="X1022" i="1"/>
  <c r="J1022" i="1"/>
  <c r="A1023" i="1"/>
  <c r="P1022" i="1"/>
  <c r="I1022" i="1"/>
  <c r="S1024" i="1"/>
  <c r="H1021" i="1" l="1"/>
  <c r="E1022" i="1"/>
  <c r="G1022" i="1" s="1"/>
  <c r="T1022" i="1"/>
  <c r="K1021" i="1"/>
  <c r="M1021" i="1" s="1"/>
  <c r="N1021" i="1" s="1"/>
  <c r="Q1022" i="1"/>
  <c r="R1022" i="1"/>
  <c r="V1022" i="1" s="1"/>
  <c r="Y1022" i="1" s="1"/>
  <c r="S1025" i="1"/>
  <c r="F1023" i="1"/>
  <c r="L1023" i="1"/>
  <c r="O1023" i="1"/>
  <c r="X1023" i="1"/>
  <c r="J1023" i="1"/>
  <c r="A1024" i="1"/>
  <c r="C1024" i="1"/>
  <c r="D1024" i="1" s="1"/>
  <c r="I1023" i="1"/>
  <c r="P1023" i="1"/>
  <c r="K1022" i="1" l="1"/>
  <c r="M1022" i="1" s="1"/>
  <c r="N1022" i="1" s="1"/>
  <c r="U1022" i="1" s="1"/>
  <c r="B1022" i="1" s="1"/>
  <c r="H1022" i="1"/>
  <c r="R1023" i="1"/>
  <c r="V1023" i="1" s="1"/>
  <c r="Y1023" i="1" s="1"/>
  <c r="Q1023" i="1"/>
  <c r="F1024" i="1"/>
  <c r="L1024" i="1"/>
  <c r="C1025" i="1"/>
  <c r="D1025" i="1" s="1"/>
  <c r="X1024" i="1"/>
  <c r="J1024" i="1"/>
  <c r="A1025" i="1"/>
  <c r="P1024" i="1"/>
  <c r="I1024" i="1"/>
  <c r="O1024" i="1"/>
  <c r="U1021" i="1"/>
  <c r="B1021" i="1" s="1"/>
  <c r="E1023" i="1"/>
  <c r="G1023" i="1" s="1"/>
  <c r="T1023" i="1"/>
  <c r="S1026" i="1"/>
  <c r="T1024" i="1" l="1"/>
  <c r="Q1024" i="1"/>
  <c r="R1024" i="1"/>
  <c r="V1024" i="1" s="1"/>
  <c r="Y1024" i="1" s="1"/>
  <c r="S1027" i="1"/>
  <c r="H1023" i="1"/>
  <c r="F1025" i="1"/>
  <c r="L1025" i="1"/>
  <c r="C1026" i="1"/>
  <c r="D1026" i="1" s="1"/>
  <c r="I1025" i="1"/>
  <c r="P1025" i="1"/>
  <c r="O1025" i="1"/>
  <c r="X1025" i="1"/>
  <c r="J1025" i="1"/>
  <c r="A1026" i="1"/>
  <c r="K1023" i="1"/>
  <c r="M1023" i="1" s="1"/>
  <c r="N1023" i="1" s="1"/>
  <c r="E1024" i="1"/>
  <c r="G1024" i="1" s="1"/>
  <c r="H1024" i="1" l="1"/>
  <c r="K1024" i="1"/>
  <c r="M1024" i="1" s="1"/>
  <c r="N1024" i="1" s="1"/>
  <c r="U1024" i="1" s="1"/>
  <c r="B1024" i="1" s="1"/>
  <c r="F1026" i="1"/>
  <c r="L1026" i="1"/>
  <c r="C1027" i="1"/>
  <c r="D1027" i="1" s="1"/>
  <c r="A1027" i="1"/>
  <c r="J1026" i="1"/>
  <c r="I1026" i="1"/>
  <c r="P1026" i="1"/>
  <c r="O1026" i="1"/>
  <c r="X1026" i="1"/>
  <c r="Q1025" i="1"/>
  <c r="R1025" i="1"/>
  <c r="V1025" i="1" s="1"/>
  <c r="Y1025" i="1" s="1"/>
  <c r="E1025" i="1"/>
  <c r="G1025" i="1" s="1"/>
  <c r="U1023" i="1"/>
  <c r="B1023" i="1" s="1"/>
  <c r="S1028" i="1"/>
  <c r="T1025" i="1"/>
  <c r="T1026" i="1" l="1"/>
  <c r="H1025" i="1"/>
  <c r="K1025" i="1"/>
  <c r="M1025" i="1" s="1"/>
  <c r="N1025" i="1" s="1"/>
  <c r="U1025" i="1" s="1"/>
  <c r="B1025" i="1" s="1"/>
  <c r="S1029" i="1"/>
  <c r="E1026" i="1"/>
  <c r="G1026" i="1" s="1"/>
  <c r="F1027" i="1"/>
  <c r="L1027" i="1"/>
  <c r="P1027" i="1"/>
  <c r="X1027" i="1"/>
  <c r="O1027" i="1"/>
  <c r="A1028" i="1"/>
  <c r="J1027" i="1"/>
  <c r="I1027" i="1"/>
  <c r="C1028" i="1"/>
  <c r="D1028" i="1" s="1"/>
  <c r="Q1026" i="1"/>
  <c r="R1026" i="1"/>
  <c r="V1026" i="1" s="1"/>
  <c r="Y1026" i="1" s="1"/>
  <c r="T1027" i="1" l="1"/>
  <c r="K1026" i="1"/>
  <c r="M1026" i="1" s="1"/>
  <c r="N1026" i="1" s="1"/>
  <c r="U1026" i="1" s="1"/>
  <c r="B1026" i="1" s="1"/>
  <c r="S1030" i="1"/>
  <c r="Q1027" i="1"/>
  <c r="R1027" i="1"/>
  <c r="V1027" i="1" s="1"/>
  <c r="Y1027" i="1" s="1"/>
  <c r="H1026" i="1"/>
  <c r="E1027" i="1"/>
  <c r="G1027" i="1" s="1"/>
  <c r="F1028" i="1"/>
  <c r="L1028" i="1"/>
  <c r="P1028" i="1"/>
  <c r="A1029" i="1"/>
  <c r="X1028" i="1"/>
  <c r="O1028" i="1"/>
  <c r="I1028" i="1"/>
  <c r="C1029" i="1"/>
  <c r="D1029" i="1" s="1"/>
  <c r="J1028" i="1"/>
  <c r="H1027" i="1" l="1"/>
  <c r="K1027" i="1"/>
  <c r="M1027" i="1" s="1"/>
  <c r="N1027" i="1" s="1"/>
  <c r="U1027" i="1" s="1"/>
  <c r="B1027" i="1" s="1"/>
  <c r="F1029" i="1"/>
  <c r="L1029" i="1"/>
  <c r="I1029" i="1"/>
  <c r="P1029" i="1"/>
  <c r="C1030" i="1"/>
  <c r="D1030" i="1" s="1"/>
  <c r="O1029" i="1"/>
  <c r="J1029" i="1"/>
  <c r="A1030" i="1"/>
  <c r="X1029" i="1"/>
  <c r="T1028" i="1"/>
  <c r="E1028" i="1"/>
  <c r="G1028" i="1" s="1"/>
  <c r="S1031" i="1"/>
  <c r="R1028" i="1"/>
  <c r="V1028" i="1" s="1"/>
  <c r="Y1028" i="1" s="1"/>
  <c r="Q1028" i="1"/>
  <c r="T1029" i="1" l="1"/>
  <c r="K1028" i="1"/>
  <c r="M1028" i="1" s="1"/>
  <c r="N1028" i="1" s="1"/>
  <c r="U1028" i="1" s="1"/>
  <c r="B1028" i="1" s="1"/>
  <c r="H1028" i="1"/>
  <c r="S1032" i="1"/>
  <c r="E1029" i="1"/>
  <c r="G1029" i="1" s="1"/>
  <c r="F1030" i="1"/>
  <c r="L1030" i="1"/>
  <c r="J1030" i="1"/>
  <c r="P1030" i="1"/>
  <c r="O1030" i="1"/>
  <c r="C1031" i="1"/>
  <c r="D1031" i="1" s="1"/>
  <c r="A1031" i="1"/>
  <c r="X1030" i="1"/>
  <c r="I1030" i="1"/>
  <c r="Q1029" i="1"/>
  <c r="R1029" i="1"/>
  <c r="V1029" i="1" s="1"/>
  <c r="Y1029" i="1" s="1"/>
  <c r="H1029" i="1" l="1"/>
  <c r="K1029" i="1"/>
  <c r="M1029" i="1" s="1"/>
  <c r="N1029" i="1" s="1"/>
  <c r="U1029" i="1" s="1"/>
  <c r="B1029" i="1" s="1"/>
  <c r="Q1030" i="1"/>
  <c r="R1030" i="1"/>
  <c r="V1030" i="1" s="1"/>
  <c r="Y1030" i="1" s="1"/>
  <c r="S1033" i="1"/>
  <c r="F1031" i="1"/>
  <c r="L1031" i="1"/>
  <c r="O1031" i="1"/>
  <c r="J1031" i="1"/>
  <c r="X1031" i="1"/>
  <c r="C1032" i="1"/>
  <c r="D1032" i="1" s="1"/>
  <c r="A1032" i="1"/>
  <c r="P1031" i="1"/>
  <c r="I1031" i="1"/>
  <c r="T1030" i="1"/>
  <c r="E1030" i="1"/>
  <c r="G1030" i="1" s="1"/>
  <c r="T1031" i="1" l="1"/>
  <c r="K1030" i="1"/>
  <c r="M1030" i="1" s="1"/>
  <c r="N1030" i="1" s="1"/>
  <c r="U1030" i="1" s="1"/>
  <c r="B1030" i="1" s="1"/>
  <c r="H1030" i="1"/>
  <c r="E1031" i="1"/>
  <c r="G1031" i="1" s="1"/>
  <c r="Q1031" i="1"/>
  <c r="R1031" i="1"/>
  <c r="V1031" i="1" s="1"/>
  <c r="Y1031" i="1" s="1"/>
  <c r="F1032" i="1"/>
  <c r="L1032" i="1"/>
  <c r="A1033" i="1"/>
  <c r="P1032" i="1"/>
  <c r="J1032" i="1"/>
  <c r="I1032" i="1"/>
  <c r="O1032" i="1"/>
  <c r="C1033" i="1"/>
  <c r="D1033" i="1" s="1"/>
  <c r="X1032" i="1"/>
  <c r="S1034" i="1"/>
  <c r="H1031" i="1" l="1"/>
  <c r="Q1032" i="1"/>
  <c r="R1032" i="1"/>
  <c r="V1032" i="1" s="1"/>
  <c r="Y1032" i="1" s="1"/>
  <c r="S1035" i="1"/>
  <c r="F1033" i="1"/>
  <c r="L1033" i="1"/>
  <c r="C1034" i="1"/>
  <c r="D1034" i="1" s="1"/>
  <c r="X1033" i="1"/>
  <c r="J1033" i="1"/>
  <c r="P1033" i="1"/>
  <c r="A1034" i="1"/>
  <c r="O1033" i="1"/>
  <c r="I1033" i="1"/>
  <c r="E1032" i="1"/>
  <c r="G1032" i="1" s="1"/>
  <c r="T1032" i="1"/>
  <c r="K1031" i="1"/>
  <c r="M1031" i="1" s="1"/>
  <c r="N1031" i="1" s="1"/>
  <c r="T1033" i="1" l="1"/>
  <c r="H1032" i="1"/>
  <c r="U1031" i="1"/>
  <c r="B1031" i="1" s="1"/>
  <c r="K1032" i="1"/>
  <c r="M1032" i="1" s="1"/>
  <c r="N1032" i="1" s="1"/>
  <c r="S1036" i="1"/>
  <c r="F1034" i="1"/>
  <c r="L1034" i="1"/>
  <c r="O1034" i="1"/>
  <c r="C1035" i="1"/>
  <c r="D1035" i="1" s="1"/>
  <c r="J1034" i="1"/>
  <c r="A1035" i="1"/>
  <c r="I1034" i="1"/>
  <c r="P1034" i="1"/>
  <c r="X1034" i="1"/>
  <c r="Q1033" i="1"/>
  <c r="R1033" i="1"/>
  <c r="V1033" i="1" s="1"/>
  <c r="Y1033" i="1" s="1"/>
  <c r="E1033" i="1"/>
  <c r="G1033" i="1" s="1"/>
  <c r="T1034" i="1" l="1"/>
  <c r="H1033" i="1"/>
  <c r="K1033" i="1"/>
  <c r="M1033" i="1" s="1"/>
  <c r="N1033" i="1" s="1"/>
  <c r="U1033" i="1" s="1"/>
  <c r="B1033" i="1" s="1"/>
  <c r="S1037" i="1"/>
  <c r="F1035" i="1"/>
  <c r="L1035" i="1"/>
  <c r="X1035" i="1"/>
  <c r="P1035" i="1"/>
  <c r="A1036" i="1"/>
  <c r="O1035" i="1"/>
  <c r="I1035" i="1"/>
  <c r="J1035" i="1"/>
  <c r="C1036" i="1"/>
  <c r="D1036" i="1" s="1"/>
  <c r="U1032" i="1"/>
  <c r="B1032" i="1" s="1"/>
  <c r="E1034" i="1"/>
  <c r="G1034" i="1" s="1"/>
  <c r="Q1034" i="1"/>
  <c r="R1034" i="1"/>
  <c r="V1034" i="1" s="1"/>
  <c r="Y1034" i="1" s="1"/>
  <c r="K1034" i="1" l="1"/>
  <c r="M1034" i="1" s="1"/>
  <c r="N1034" i="1" s="1"/>
  <c r="U1034" i="1" s="1"/>
  <c r="B1034" i="1" s="1"/>
  <c r="H1034" i="1"/>
  <c r="F1036" i="1"/>
  <c r="L1036" i="1"/>
  <c r="P1036" i="1"/>
  <c r="C1037" i="1"/>
  <c r="D1037" i="1" s="1"/>
  <c r="I1036" i="1"/>
  <c r="O1036" i="1"/>
  <c r="X1036" i="1"/>
  <c r="J1036" i="1"/>
  <c r="A1037" i="1"/>
  <c r="E1035" i="1"/>
  <c r="G1035" i="1" s="1"/>
  <c r="Q1035" i="1"/>
  <c r="R1035" i="1"/>
  <c r="V1035" i="1" s="1"/>
  <c r="Y1035" i="1" s="1"/>
  <c r="T1035" i="1"/>
  <c r="S1038" i="1"/>
  <c r="K1035" i="1" l="1"/>
  <c r="M1035" i="1" s="1"/>
  <c r="N1035" i="1" s="1"/>
  <c r="Q1036" i="1"/>
  <c r="R1036" i="1"/>
  <c r="V1036" i="1" s="1"/>
  <c r="Y1036" i="1" s="1"/>
  <c r="S1039" i="1"/>
  <c r="F1037" i="1"/>
  <c r="L1037" i="1"/>
  <c r="O1037" i="1"/>
  <c r="A1038" i="1"/>
  <c r="C1038" i="1"/>
  <c r="D1038" i="1" s="1"/>
  <c r="I1037" i="1"/>
  <c r="X1037" i="1"/>
  <c r="J1037" i="1"/>
  <c r="P1037" i="1"/>
  <c r="T1036" i="1"/>
  <c r="E1036" i="1"/>
  <c r="G1036" i="1" s="1"/>
  <c r="H1035" i="1"/>
  <c r="T1037" i="1" l="1"/>
  <c r="K1036" i="1"/>
  <c r="M1036" i="1" s="1"/>
  <c r="N1036" i="1" s="1"/>
  <c r="Q1037" i="1"/>
  <c r="R1037" i="1"/>
  <c r="V1037" i="1" s="1"/>
  <c r="Y1037" i="1" s="1"/>
  <c r="E1037" i="1"/>
  <c r="G1037" i="1" s="1"/>
  <c r="H1036" i="1"/>
  <c r="F1038" i="1"/>
  <c r="L1038" i="1"/>
  <c r="J1038" i="1"/>
  <c r="I1038" i="1"/>
  <c r="C1039" i="1"/>
  <c r="D1039" i="1" s="1"/>
  <c r="P1038" i="1"/>
  <c r="X1038" i="1"/>
  <c r="O1038" i="1"/>
  <c r="A1039" i="1"/>
  <c r="S1040" i="1"/>
  <c r="U1035" i="1"/>
  <c r="B1035" i="1" s="1"/>
  <c r="T1038" i="1" l="1"/>
  <c r="H1037" i="1"/>
  <c r="S1041" i="1"/>
  <c r="R1038" i="1"/>
  <c r="V1038" i="1" s="1"/>
  <c r="Y1038" i="1" s="1"/>
  <c r="Q1038" i="1"/>
  <c r="K1037" i="1"/>
  <c r="M1037" i="1" s="1"/>
  <c r="N1037" i="1" s="1"/>
  <c r="F1039" i="1"/>
  <c r="L1039" i="1"/>
  <c r="P1039" i="1"/>
  <c r="A1040" i="1"/>
  <c r="O1039" i="1"/>
  <c r="I1039" i="1"/>
  <c r="C1040" i="1"/>
  <c r="D1040" i="1" s="1"/>
  <c r="J1039" i="1"/>
  <c r="X1039" i="1"/>
  <c r="E1038" i="1"/>
  <c r="G1038" i="1" s="1"/>
  <c r="U1036" i="1"/>
  <c r="B1036" i="1" s="1"/>
  <c r="T1039" i="1" l="1"/>
  <c r="Q1039" i="1"/>
  <c r="R1039" i="1"/>
  <c r="V1039" i="1" s="1"/>
  <c r="Y1039" i="1" s="1"/>
  <c r="H1038" i="1"/>
  <c r="E1039" i="1"/>
  <c r="G1039" i="1" s="1"/>
  <c r="K1038" i="1"/>
  <c r="M1038" i="1" s="1"/>
  <c r="N1038" i="1" s="1"/>
  <c r="F1040" i="1"/>
  <c r="L1040" i="1"/>
  <c r="O1040" i="1"/>
  <c r="A1041" i="1"/>
  <c r="J1040" i="1"/>
  <c r="C1041" i="1"/>
  <c r="D1041" i="1" s="1"/>
  <c r="I1040" i="1"/>
  <c r="X1040" i="1"/>
  <c r="P1040" i="1"/>
  <c r="U1037" i="1"/>
  <c r="B1037" i="1" s="1"/>
  <c r="S1042" i="1"/>
  <c r="T1040" i="1" l="1"/>
  <c r="F1041" i="1"/>
  <c r="L1041" i="1"/>
  <c r="C1042" i="1"/>
  <c r="D1042" i="1" s="1"/>
  <c r="I1041" i="1"/>
  <c r="J1041" i="1"/>
  <c r="P1041" i="1"/>
  <c r="O1041" i="1"/>
  <c r="A1042" i="1"/>
  <c r="X1041" i="1"/>
  <c r="U1038" i="1"/>
  <c r="B1038" i="1" s="1"/>
  <c r="H1039" i="1"/>
  <c r="S1043" i="1"/>
  <c r="Q1040" i="1"/>
  <c r="R1040" i="1"/>
  <c r="V1040" i="1" s="1"/>
  <c r="Y1040" i="1" s="1"/>
  <c r="E1040" i="1"/>
  <c r="G1040" i="1" s="1"/>
  <c r="K1039" i="1"/>
  <c r="M1039" i="1" s="1"/>
  <c r="N1039" i="1" s="1"/>
  <c r="T1041" i="1" l="1"/>
  <c r="H1040" i="1"/>
  <c r="K1040" i="1"/>
  <c r="M1040" i="1" s="1"/>
  <c r="N1040" i="1" s="1"/>
  <c r="U1040" i="1" s="1"/>
  <c r="B1040" i="1" s="1"/>
  <c r="S1044" i="1"/>
  <c r="Q1041" i="1"/>
  <c r="R1041" i="1"/>
  <c r="V1041" i="1" s="1"/>
  <c r="Y1041" i="1" s="1"/>
  <c r="F1042" i="1"/>
  <c r="L1042" i="1"/>
  <c r="J1042" i="1"/>
  <c r="P1042" i="1"/>
  <c r="A1043" i="1"/>
  <c r="X1042" i="1"/>
  <c r="C1043" i="1"/>
  <c r="D1043" i="1" s="1"/>
  <c r="O1042" i="1"/>
  <c r="I1042" i="1"/>
  <c r="U1039" i="1"/>
  <c r="B1039" i="1" s="1"/>
  <c r="E1041" i="1"/>
  <c r="G1041" i="1" s="1"/>
  <c r="T1042" i="1" l="1"/>
  <c r="H1041" i="1"/>
  <c r="E1042" i="1"/>
  <c r="G1042" i="1" s="1"/>
  <c r="Q1042" i="1"/>
  <c r="R1042" i="1"/>
  <c r="V1042" i="1" s="1"/>
  <c r="Y1042" i="1" s="1"/>
  <c r="F1043" i="1"/>
  <c r="L1043" i="1"/>
  <c r="P1043" i="1"/>
  <c r="C1044" i="1"/>
  <c r="D1044" i="1" s="1"/>
  <c r="O1043" i="1"/>
  <c r="X1043" i="1"/>
  <c r="J1043" i="1"/>
  <c r="A1044" i="1"/>
  <c r="I1043" i="1"/>
  <c r="K1041" i="1"/>
  <c r="M1041" i="1" s="1"/>
  <c r="N1041" i="1" s="1"/>
  <c r="S1045" i="1"/>
  <c r="K1042" i="1" l="1"/>
  <c r="M1042" i="1" s="1"/>
  <c r="N1042" i="1" s="1"/>
  <c r="U1042" i="1" s="1"/>
  <c r="B1042" i="1" s="1"/>
  <c r="Q1043" i="1"/>
  <c r="R1043" i="1"/>
  <c r="V1043" i="1" s="1"/>
  <c r="Y1043" i="1" s="1"/>
  <c r="S1046" i="1"/>
  <c r="T1043" i="1"/>
  <c r="E1043" i="1"/>
  <c r="G1043" i="1" s="1"/>
  <c r="H1042" i="1"/>
  <c r="U1041" i="1"/>
  <c r="B1041" i="1" s="1"/>
  <c r="F1044" i="1"/>
  <c r="L1044" i="1"/>
  <c r="P1044" i="1"/>
  <c r="J1044" i="1"/>
  <c r="I1044" i="1"/>
  <c r="O1044" i="1"/>
  <c r="X1044" i="1"/>
  <c r="C1045" i="1"/>
  <c r="D1045" i="1" s="1"/>
  <c r="A1045" i="1"/>
  <c r="T1044" i="1" l="1"/>
  <c r="F1045" i="1"/>
  <c r="J1045" i="1"/>
  <c r="A1046" i="1"/>
  <c r="I1045" i="1"/>
  <c r="P1045" i="1"/>
  <c r="X1045" i="1"/>
  <c r="C1046" i="1"/>
  <c r="D1046" i="1" s="1"/>
  <c r="O1045" i="1"/>
  <c r="E1044" i="1"/>
  <c r="G1044" i="1" s="1"/>
  <c r="H1043" i="1"/>
  <c r="Q1044" i="1"/>
  <c r="R1044" i="1"/>
  <c r="V1044" i="1" s="1"/>
  <c r="Y1044" i="1" s="1"/>
  <c r="K1043" i="1"/>
  <c r="M1043" i="1" s="1"/>
  <c r="N1043" i="1" s="1"/>
  <c r="S1047" i="1"/>
  <c r="H1044" i="1" l="1"/>
  <c r="K1044" i="1"/>
  <c r="M1044" i="1" s="1"/>
  <c r="N1044" i="1" s="1"/>
  <c r="U1044" i="1" s="1"/>
  <c r="B1044" i="1" s="1"/>
  <c r="U1043" i="1"/>
  <c r="B1043" i="1" s="1"/>
  <c r="F1046" i="1"/>
  <c r="I1046" i="1"/>
  <c r="P1046" i="1"/>
  <c r="C1047" i="1"/>
  <c r="D1047" i="1" s="1"/>
  <c r="X1046" i="1"/>
  <c r="O1046" i="1"/>
  <c r="J1046" i="1"/>
  <c r="A1047" i="1"/>
  <c r="S1048" i="1"/>
  <c r="R1045" i="1"/>
  <c r="V1045" i="1" s="1"/>
  <c r="Y1045" i="1" s="1"/>
  <c r="Q1045" i="1"/>
  <c r="T1045" i="1"/>
  <c r="E1045" i="1"/>
  <c r="G1045" i="1" s="1"/>
  <c r="L1045" i="1" l="1"/>
  <c r="L1046" i="1" s="1"/>
  <c r="L1047" i="1" s="1"/>
  <c r="K1045" i="1"/>
  <c r="E1046" i="1"/>
  <c r="G1046" i="1" s="1"/>
  <c r="R1046" i="1"/>
  <c r="V1046" i="1" s="1"/>
  <c r="Y1046" i="1" s="1"/>
  <c r="Q1046" i="1"/>
  <c r="H1045" i="1"/>
  <c r="T1046" i="1"/>
  <c r="S1049" i="1"/>
  <c r="F1047" i="1"/>
  <c r="I1047" i="1"/>
  <c r="P1047" i="1"/>
  <c r="C1048" i="1"/>
  <c r="D1048" i="1" s="1"/>
  <c r="O1047" i="1"/>
  <c r="X1047" i="1"/>
  <c r="J1047" i="1"/>
  <c r="A1048" i="1"/>
  <c r="M1045" i="1" l="1"/>
  <c r="N1045" i="1" s="1"/>
  <c r="U1045" i="1" s="1"/>
  <c r="B1045" i="1" s="1"/>
  <c r="T1047" i="1"/>
  <c r="H1046" i="1"/>
  <c r="K1046" i="1"/>
  <c r="M1046" i="1" s="1"/>
  <c r="N1046" i="1" s="1"/>
  <c r="U1046" i="1" s="1"/>
  <c r="B1046" i="1" s="1"/>
  <c r="Q1047" i="1"/>
  <c r="R1047" i="1"/>
  <c r="V1047" i="1" s="1"/>
  <c r="Y1047" i="1" s="1"/>
  <c r="S1050" i="1"/>
  <c r="F1048" i="1"/>
  <c r="L1048" i="1"/>
  <c r="I1048" i="1"/>
  <c r="J1048" i="1"/>
  <c r="C1049" i="1"/>
  <c r="D1049" i="1" s="1"/>
  <c r="P1048" i="1"/>
  <c r="X1048" i="1"/>
  <c r="O1048" i="1"/>
  <c r="A1049" i="1"/>
  <c r="E1047" i="1"/>
  <c r="G1047" i="1" s="1"/>
  <c r="K1047" i="1" l="1"/>
  <c r="M1047" i="1" s="1"/>
  <c r="N1047" i="1" s="1"/>
  <c r="U1047" i="1" s="1"/>
  <c r="B1047" i="1" s="1"/>
  <c r="H1047" i="1"/>
  <c r="F1049" i="1"/>
  <c r="L1049" i="1"/>
  <c r="J1049" i="1"/>
  <c r="I1049" i="1"/>
  <c r="C1050" i="1"/>
  <c r="D1050" i="1" s="1"/>
  <c r="P1049" i="1"/>
  <c r="O1049" i="1"/>
  <c r="A1050" i="1"/>
  <c r="X1049" i="1"/>
  <c r="E1048" i="1"/>
  <c r="G1048" i="1" s="1"/>
  <c r="S1051" i="1"/>
  <c r="Q1048" i="1"/>
  <c r="R1048" i="1"/>
  <c r="V1048" i="1" s="1"/>
  <c r="Y1048" i="1" s="1"/>
  <c r="T1048" i="1"/>
  <c r="T1049" i="1" l="1"/>
  <c r="H1048" i="1"/>
  <c r="K1048" i="1"/>
  <c r="M1048" i="1" s="1"/>
  <c r="N1048" i="1" s="1"/>
  <c r="U1048" i="1" s="1"/>
  <c r="B1048" i="1" s="1"/>
  <c r="F1050" i="1"/>
  <c r="L1050" i="1"/>
  <c r="P1050" i="1"/>
  <c r="O1050" i="1"/>
  <c r="C1051" i="1"/>
  <c r="D1051" i="1" s="1"/>
  <c r="A1051" i="1"/>
  <c r="X1050" i="1"/>
  <c r="J1050" i="1"/>
  <c r="I1050" i="1"/>
  <c r="S1052" i="1"/>
  <c r="Q1049" i="1"/>
  <c r="R1049" i="1"/>
  <c r="V1049" i="1" s="1"/>
  <c r="Y1049" i="1" s="1"/>
  <c r="E1049" i="1"/>
  <c r="G1049" i="1" s="1"/>
  <c r="T1050" i="1" l="1"/>
  <c r="H1049" i="1"/>
  <c r="K1049" i="1"/>
  <c r="M1049" i="1" s="1"/>
  <c r="N1049" i="1" s="1"/>
  <c r="U1049" i="1" s="1"/>
  <c r="B1049" i="1" s="1"/>
  <c r="F1051" i="1"/>
  <c r="L1051" i="1"/>
  <c r="J1051" i="1"/>
  <c r="C1052" i="1"/>
  <c r="D1052" i="1" s="1"/>
  <c r="I1051" i="1"/>
  <c r="P1051" i="1"/>
  <c r="A1052" i="1"/>
  <c r="O1051" i="1"/>
  <c r="X1051" i="1"/>
  <c r="E1050" i="1"/>
  <c r="G1050" i="1" s="1"/>
  <c r="S1053" i="1"/>
  <c r="Q1050" i="1"/>
  <c r="R1050" i="1"/>
  <c r="V1050" i="1" s="1"/>
  <c r="Y1050" i="1" s="1"/>
  <c r="K1050" i="1" l="1"/>
  <c r="M1050" i="1" s="1"/>
  <c r="N1050" i="1" s="1"/>
  <c r="U1050" i="1" s="1"/>
  <c r="B1050" i="1" s="1"/>
  <c r="F1052" i="1"/>
  <c r="L1052" i="1"/>
  <c r="X1052" i="1"/>
  <c r="P1052" i="1"/>
  <c r="A1053" i="1"/>
  <c r="O1052" i="1"/>
  <c r="I1052" i="1"/>
  <c r="J1052" i="1"/>
  <c r="C1053" i="1"/>
  <c r="D1053" i="1" s="1"/>
  <c r="S1054" i="1"/>
  <c r="Q1051" i="1"/>
  <c r="R1051" i="1"/>
  <c r="V1051" i="1" s="1"/>
  <c r="Y1051" i="1" s="1"/>
  <c r="H1050" i="1"/>
  <c r="T1051" i="1"/>
  <c r="E1051" i="1"/>
  <c r="G1051" i="1" s="1"/>
  <c r="F1053" i="1" l="1"/>
  <c r="L1053" i="1"/>
  <c r="C1054" i="1"/>
  <c r="D1054" i="1" s="1"/>
  <c r="O1053" i="1"/>
  <c r="I1053" i="1"/>
  <c r="J1053" i="1"/>
  <c r="P1053" i="1"/>
  <c r="A1054" i="1"/>
  <c r="X1053" i="1"/>
  <c r="E1052" i="1"/>
  <c r="G1052" i="1" s="1"/>
  <c r="H1051" i="1"/>
  <c r="R1052" i="1"/>
  <c r="V1052" i="1" s="1"/>
  <c r="Y1052" i="1" s="1"/>
  <c r="Q1052" i="1"/>
  <c r="K1051" i="1"/>
  <c r="M1051" i="1" s="1"/>
  <c r="N1051" i="1" s="1"/>
  <c r="S1055" i="1"/>
  <c r="T1052" i="1"/>
  <c r="K1052" i="1" l="1"/>
  <c r="M1052" i="1" s="1"/>
  <c r="N1052" i="1" s="1"/>
  <c r="U1052" i="1" s="1"/>
  <c r="B1052" i="1" s="1"/>
  <c r="Q1053" i="1"/>
  <c r="R1053" i="1"/>
  <c r="V1053" i="1" s="1"/>
  <c r="Y1053" i="1" s="1"/>
  <c r="S1056" i="1"/>
  <c r="T1053" i="1"/>
  <c r="E1053" i="1"/>
  <c r="G1053" i="1" s="1"/>
  <c r="U1051" i="1"/>
  <c r="B1051" i="1" s="1"/>
  <c r="H1052" i="1"/>
  <c r="F1054" i="1"/>
  <c r="L1054" i="1"/>
  <c r="O1054" i="1"/>
  <c r="C1055" i="1"/>
  <c r="D1055" i="1" s="1"/>
  <c r="X1054" i="1"/>
  <c r="J1054" i="1"/>
  <c r="A1055" i="1"/>
  <c r="P1054" i="1"/>
  <c r="I1054" i="1"/>
  <c r="H1053" i="1" l="1"/>
  <c r="T1054" i="1"/>
  <c r="S1057" i="1"/>
  <c r="Q1054" i="1"/>
  <c r="R1054" i="1"/>
  <c r="V1054" i="1" s="1"/>
  <c r="Y1054" i="1" s="1"/>
  <c r="K1053" i="1"/>
  <c r="M1053" i="1" s="1"/>
  <c r="N1053" i="1" s="1"/>
  <c r="E1054" i="1"/>
  <c r="G1054" i="1" s="1"/>
  <c r="F1055" i="1"/>
  <c r="L1055" i="1"/>
  <c r="P1055" i="1"/>
  <c r="X1055" i="1"/>
  <c r="O1055" i="1"/>
  <c r="A1056" i="1"/>
  <c r="C1056" i="1"/>
  <c r="D1056" i="1" s="1"/>
  <c r="I1055" i="1"/>
  <c r="J1055" i="1"/>
  <c r="Q1055" i="1" l="1"/>
  <c r="R1055" i="1"/>
  <c r="V1055" i="1" s="1"/>
  <c r="Y1055" i="1" s="1"/>
  <c r="K1054" i="1"/>
  <c r="M1054" i="1" s="1"/>
  <c r="N1054" i="1" s="1"/>
  <c r="F1056" i="1"/>
  <c r="L1056" i="1"/>
  <c r="J1056" i="1"/>
  <c r="A1057" i="1"/>
  <c r="P1056" i="1"/>
  <c r="X1056" i="1"/>
  <c r="O1056" i="1"/>
  <c r="I1056" i="1"/>
  <c r="C1057" i="1"/>
  <c r="D1057" i="1" s="1"/>
  <c r="E1055" i="1"/>
  <c r="G1055" i="1" s="1"/>
  <c r="U1053" i="1"/>
  <c r="B1053" i="1" s="1"/>
  <c r="S1058" i="1"/>
  <c r="T1055" i="1"/>
  <c r="H1054" i="1"/>
  <c r="T1056" i="1" l="1"/>
  <c r="K1055" i="1"/>
  <c r="M1055" i="1" s="1"/>
  <c r="N1055" i="1" s="1"/>
  <c r="U1055" i="1" s="1"/>
  <c r="B1055" i="1" s="1"/>
  <c r="H1055" i="1"/>
  <c r="F1057" i="1"/>
  <c r="L1057" i="1"/>
  <c r="J1057" i="1"/>
  <c r="C1058" i="1"/>
  <c r="D1058" i="1" s="1"/>
  <c r="P1057" i="1"/>
  <c r="O1057" i="1"/>
  <c r="A1058" i="1"/>
  <c r="X1057" i="1"/>
  <c r="I1057" i="1"/>
  <c r="U1054" i="1"/>
  <c r="B1054" i="1" s="1"/>
  <c r="S1059" i="1"/>
  <c r="Q1056" i="1"/>
  <c r="R1056" i="1"/>
  <c r="V1056" i="1" s="1"/>
  <c r="Y1056" i="1" s="1"/>
  <c r="E1056" i="1"/>
  <c r="G1056" i="1" s="1"/>
  <c r="K1056" i="1" l="1"/>
  <c r="M1056" i="1" s="1"/>
  <c r="N1056" i="1" s="1"/>
  <c r="S1060" i="1"/>
  <c r="F1058" i="1"/>
  <c r="L1058" i="1"/>
  <c r="J1058" i="1"/>
  <c r="I1058" i="1"/>
  <c r="C1059" i="1"/>
  <c r="D1059" i="1" s="1"/>
  <c r="P1058" i="1"/>
  <c r="X1058" i="1"/>
  <c r="O1058" i="1"/>
  <c r="A1059" i="1"/>
  <c r="H1056" i="1"/>
  <c r="T1057" i="1"/>
  <c r="Q1057" i="1"/>
  <c r="R1057" i="1"/>
  <c r="V1057" i="1" s="1"/>
  <c r="Y1057" i="1" s="1"/>
  <c r="E1057" i="1"/>
  <c r="G1057" i="1" s="1"/>
  <c r="H1057" i="1" l="1"/>
  <c r="K1057" i="1"/>
  <c r="M1057" i="1" s="1"/>
  <c r="N1057" i="1" s="1"/>
  <c r="U1057" i="1" s="1"/>
  <c r="B1057" i="1" s="1"/>
  <c r="T1058" i="1"/>
  <c r="S1061" i="1"/>
  <c r="Q1058" i="1"/>
  <c r="R1058" i="1"/>
  <c r="V1058" i="1" s="1"/>
  <c r="Y1058" i="1" s="1"/>
  <c r="F1059" i="1"/>
  <c r="L1059" i="1"/>
  <c r="J1059" i="1"/>
  <c r="A1060" i="1"/>
  <c r="X1059" i="1"/>
  <c r="P1059" i="1"/>
  <c r="I1059" i="1"/>
  <c r="O1059" i="1"/>
  <c r="C1060" i="1"/>
  <c r="D1060" i="1" s="1"/>
  <c r="E1058" i="1"/>
  <c r="G1058" i="1" s="1"/>
  <c r="U1056" i="1"/>
  <c r="B1056" i="1" s="1"/>
  <c r="T1059" i="1" l="1"/>
  <c r="K1058" i="1"/>
  <c r="M1058" i="1" s="1"/>
  <c r="N1058" i="1" s="1"/>
  <c r="U1058" i="1" s="1"/>
  <c r="B1058" i="1" s="1"/>
  <c r="H1058" i="1"/>
  <c r="E1059" i="1"/>
  <c r="G1059" i="1" s="1"/>
  <c r="F1060" i="1"/>
  <c r="L1060" i="1"/>
  <c r="P1060" i="1"/>
  <c r="O1060" i="1"/>
  <c r="X1060" i="1"/>
  <c r="J1060" i="1"/>
  <c r="A1061" i="1"/>
  <c r="C1061" i="1"/>
  <c r="D1061" i="1" s="1"/>
  <c r="I1060" i="1"/>
  <c r="S1062" i="1"/>
  <c r="R1059" i="1"/>
  <c r="V1059" i="1" s="1"/>
  <c r="Y1059" i="1" s="1"/>
  <c r="Q1059" i="1"/>
  <c r="T1060" i="1" l="1"/>
  <c r="K1059" i="1"/>
  <c r="M1059" i="1" s="1"/>
  <c r="N1059" i="1" s="1"/>
  <c r="U1059" i="1" s="1"/>
  <c r="B1059" i="1" s="1"/>
  <c r="H1059" i="1"/>
  <c r="S1063" i="1"/>
  <c r="F1061" i="1"/>
  <c r="L1061" i="1"/>
  <c r="O1061" i="1"/>
  <c r="I1061" i="1"/>
  <c r="J1061" i="1"/>
  <c r="C1062" i="1"/>
  <c r="D1062" i="1" s="1"/>
  <c r="X1061" i="1"/>
  <c r="P1061" i="1"/>
  <c r="A1062" i="1"/>
  <c r="R1060" i="1"/>
  <c r="V1060" i="1" s="1"/>
  <c r="Y1060" i="1" s="1"/>
  <c r="Q1060" i="1"/>
  <c r="E1060" i="1"/>
  <c r="G1060" i="1" s="1"/>
  <c r="K1060" i="1" l="1"/>
  <c r="M1060" i="1" s="1"/>
  <c r="N1060" i="1" s="1"/>
  <c r="U1060" i="1" s="1"/>
  <c r="B1060" i="1" s="1"/>
  <c r="F1062" i="1"/>
  <c r="L1062" i="1"/>
  <c r="O1062" i="1"/>
  <c r="J1062" i="1"/>
  <c r="X1062" i="1"/>
  <c r="A1063" i="1"/>
  <c r="P1062" i="1"/>
  <c r="C1063" i="1"/>
  <c r="D1063" i="1" s="1"/>
  <c r="I1062" i="1"/>
  <c r="E1061" i="1"/>
  <c r="G1061" i="1" s="1"/>
  <c r="Q1061" i="1"/>
  <c r="R1061" i="1"/>
  <c r="V1061" i="1" s="1"/>
  <c r="Y1061" i="1" s="1"/>
  <c r="T1061" i="1"/>
  <c r="S1064" i="1"/>
  <c r="H1060" i="1"/>
  <c r="K1061" i="1" l="1"/>
  <c r="M1061" i="1" s="1"/>
  <c r="N1061" i="1" s="1"/>
  <c r="U1061" i="1" s="1"/>
  <c r="B1061" i="1" s="1"/>
  <c r="H1061" i="1"/>
  <c r="S1065" i="1"/>
  <c r="Q1062" i="1"/>
  <c r="R1062" i="1"/>
  <c r="V1062" i="1" s="1"/>
  <c r="Y1062" i="1" s="1"/>
  <c r="F1063" i="1"/>
  <c r="L1063" i="1"/>
  <c r="J1063" i="1"/>
  <c r="X1063" i="1"/>
  <c r="P1063" i="1"/>
  <c r="A1064" i="1"/>
  <c r="O1063" i="1"/>
  <c r="I1063" i="1"/>
  <c r="C1064" i="1"/>
  <c r="D1064" i="1" s="1"/>
  <c r="T1062" i="1"/>
  <c r="E1062" i="1"/>
  <c r="G1062" i="1" s="1"/>
  <c r="T1063" i="1" l="1"/>
  <c r="K1062" i="1"/>
  <c r="M1062" i="1" s="1"/>
  <c r="N1062" i="1" s="1"/>
  <c r="U1062" i="1" s="1"/>
  <c r="B1062" i="1" s="1"/>
  <c r="H1062" i="1"/>
  <c r="R1063" i="1"/>
  <c r="V1063" i="1" s="1"/>
  <c r="Y1063" i="1" s="1"/>
  <c r="Q1063" i="1"/>
  <c r="E1063" i="1"/>
  <c r="G1063" i="1" s="1"/>
  <c r="F1064" i="1"/>
  <c r="L1064" i="1"/>
  <c r="C1065" i="1"/>
  <c r="D1065" i="1" s="1"/>
  <c r="P1064" i="1"/>
  <c r="A1065" i="1"/>
  <c r="X1064" i="1"/>
  <c r="O1064" i="1"/>
  <c r="I1064" i="1"/>
  <c r="J1064" i="1"/>
  <c r="S1066" i="1"/>
  <c r="T1064" i="1" l="1"/>
  <c r="Q1064" i="1"/>
  <c r="R1064" i="1"/>
  <c r="V1064" i="1" s="1"/>
  <c r="Y1064" i="1" s="1"/>
  <c r="H1063" i="1"/>
  <c r="S1067" i="1"/>
  <c r="F1065" i="1"/>
  <c r="L1065" i="1"/>
  <c r="O1065" i="1"/>
  <c r="I1065" i="1"/>
  <c r="C1066" i="1"/>
  <c r="D1066" i="1" s="1"/>
  <c r="J1065" i="1"/>
  <c r="P1065" i="1"/>
  <c r="A1066" i="1"/>
  <c r="X1065" i="1"/>
  <c r="E1064" i="1"/>
  <c r="G1064" i="1" s="1"/>
  <c r="K1063" i="1"/>
  <c r="M1063" i="1" s="1"/>
  <c r="N1063" i="1" s="1"/>
  <c r="S1068" i="1" l="1"/>
  <c r="U1063" i="1"/>
  <c r="B1063" i="1" s="1"/>
  <c r="E1065" i="1"/>
  <c r="G1065" i="1" s="1"/>
  <c r="K1064" i="1"/>
  <c r="M1064" i="1" s="1"/>
  <c r="N1064" i="1" s="1"/>
  <c r="F1066" i="1"/>
  <c r="L1066" i="1"/>
  <c r="J1066" i="1"/>
  <c r="I1066" i="1"/>
  <c r="P1066" i="1"/>
  <c r="O1066" i="1"/>
  <c r="A1067" i="1"/>
  <c r="X1066" i="1"/>
  <c r="C1067" i="1"/>
  <c r="D1067" i="1" s="1"/>
  <c r="T1065" i="1"/>
  <c r="H1064" i="1"/>
  <c r="Q1065" i="1"/>
  <c r="R1065" i="1"/>
  <c r="V1065" i="1" s="1"/>
  <c r="Y1065" i="1" s="1"/>
  <c r="H1065" i="1" l="1"/>
  <c r="K1065" i="1"/>
  <c r="M1065" i="1" s="1"/>
  <c r="N1065" i="1" s="1"/>
  <c r="U1065" i="1" s="1"/>
  <c r="B1065" i="1" s="1"/>
  <c r="F1067" i="1"/>
  <c r="L1067" i="1"/>
  <c r="C1068" i="1"/>
  <c r="D1068" i="1" s="1"/>
  <c r="P1067" i="1"/>
  <c r="O1067" i="1"/>
  <c r="A1068" i="1"/>
  <c r="X1067" i="1"/>
  <c r="J1067" i="1"/>
  <c r="I1067" i="1"/>
  <c r="Q1066" i="1"/>
  <c r="R1066" i="1"/>
  <c r="V1066" i="1" s="1"/>
  <c r="Y1066" i="1" s="1"/>
  <c r="E1066" i="1"/>
  <c r="G1066" i="1" s="1"/>
  <c r="S1069" i="1"/>
  <c r="T1066" i="1"/>
  <c r="U1064" i="1"/>
  <c r="B1064" i="1" s="1"/>
  <c r="K1066" i="1" l="1"/>
  <c r="M1066" i="1" s="1"/>
  <c r="N1066" i="1" s="1"/>
  <c r="Q1067" i="1"/>
  <c r="R1067" i="1"/>
  <c r="V1067" i="1" s="1"/>
  <c r="Y1067" i="1" s="1"/>
  <c r="S1070" i="1"/>
  <c r="F1068" i="1"/>
  <c r="L1068" i="1"/>
  <c r="O1068" i="1"/>
  <c r="A1069" i="1"/>
  <c r="X1068" i="1"/>
  <c r="C1069" i="1"/>
  <c r="D1069" i="1" s="1"/>
  <c r="I1068" i="1"/>
  <c r="J1068" i="1"/>
  <c r="P1068" i="1"/>
  <c r="H1066" i="1"/>
  <c r="T1067" i="1"/>
  <c r="E1067" i="1"/>
  <c r="G1067" i="1" s="1"/>
  <c r="T1068" i="1" l="1"/>
  <c r="H1067" i="1"/>
  <c r="K1067" i="1"/>
  <c r="M1067" i="1" s="1"/>
  <c r="N1067" i="1" s="1"/>
  <c r="R1068" i="1"/>
  <c r="V1068" i="1" s="1"/>
  <c r="Y1068" i="1" s="1"/>
  <c r="Q1068" i="1"/>
  <c r="E1068" i="1"/>
  <c r="G1068" i="1" s="1"/>
  <c r="F1069" i="1"/>
  <c r="L1069" i="1"/>
  <c r="O1069" i="1"/>
  <c r="I1069" i="1"/>
  <c r="J1069" i="1"/>
  <c r="X1069" i="1"/>
  <c r="C1070" i="1"/>
  <c r="D1070" i="1" s="1"/>
  <c r="P1069" i="1"/>
  <c r="A1070" i="1"/>
  <c r="S1071" i="1"/>
  <c r="U1066" i="1"/>
  <c r="B1066" i="1" s="1"/>
  <c r="T1069" i="1" l="1"/>
  <c r="U1067" i="1"/>
  <c r="B1067" i="1" s="1"/>
  <c r="R1069" i="1"/>
  <c r="V1069" i="1" s="1"/>
  <c r="Y1069" i="1" s="1"/>
  <c r="Q1069" i="1"/>
  <c r="S1072" i="1"/>
  <c r="H1068" i="1"/>
  <c r="F1070" i="1"/>
  <c r="L1070" i="1"/>
  <c r="I1070" i="1"/>
  <c r="P1070" i="1"/>
  <c r="C1071" i="1"/>
  <c r="D1071" i="1" s="1"/>
  <c r="O1070" i="1"/>
  <c r="J1070" i="1"/>
  <c r="A1071" i="1"/>
  <c r="X1070" i="1"/>
  <c r="E1069" i="1"/>
  <c r="G1069" i="1" s="1"/>
  <c r="K1068" i="1"/>
  <c r="M1068" i="1" s="1"/>
  <c r="N1068" i="1" s="1"/>
  <c r="S1073" i="1" l="1"/>
  <c r="E1070" i="1"/>
  <c r="G1070" i="1" s="1"/>
  <c r="H1069" i="1"/>
  <c r="F1071" i="1"/>
  <c r="L1071" i="1"/>
  <c r="J1071" i="1"/>
  <c r="C1072" i="1"/>
  <c r="D1072" i="1" s="1"/>
  <c r="P1071" i="1"/>
  <c r="A1072" i="1"/>
  <c r="X1071" i="1"/>
  <c r="O1071" i="1"/>
  <c r="I1071" i="1"/>
  <c r="R1070" i="1"/>
  <c r="V1070" i="1" s="1"/>
  <c r="Y1070" i="1" s="1"/>
  <c r="Q1070" i="1"/>
  <c r="U1068" i="1"/>
  <c r="B1068" i="1" s="1"/>
  <c r="K1069" i="1"/>
  <c r="M1069" i="1" s="1"/>
  <c r="N1069" i="1" s="1"/>
  <c r="T1070" i="1"/>
  <c r="T1071" i="1" l="1"/>
  <c r="Q1071" i="1"/>
  <c r="R1071" i="1"/>
  <c r="V1071" i="1" s="1"/>
  <c r="Y1071" i="1" s="1"/>
  <c r="E1071" i="1"/>
  <c r="G1071" i="1" s="1"/>
  <c r="K1070" i="1"/>
  <c r="M1070" i="1" s="1"/>
  <c r="N1070" i="1" s="1"/>
  <c r="S1074" i="1"/>
  <c r="U1069" i="1"/>
  <c r="B1069" i="1" s="1"/>
  <c r="F1072" i="1"/>
  <c r="L1072" i="1"/>
  <c r="O1072" i="1"/>
  <c r="I1072" i="1"/>
  <c r="C1073" i="1"/>
  <c r="D1073" i="1" s="1"/>
  <c r="X1072" i="1"/>
  <c r="P1072" i="1"/>
  <c r="J1072" i="1"/>
  <c r="A1073" i="1"/>
  <c r="H1070" i="1"/>
  <c r="K1071" i="1" l="1"/>
  <c r="M1071" i="1" s="1"/>
  <c r="N1071" i="1" s="1"/>
  <c r="U1071" i="1" s="1"/>
  <c r="B1071" i="1" s="1"/>
  <c r="E1072" i="1"/>
  <c r="G1072" i="1" s="1"/>
  <c r="F1073" i="1"/>
  <c r="L1073" i="1"/>
  <c r="J1073" i="1"/>
  <c r="X1073" i="1"/>
  <c r="P1073" i="1"/>
  <c r="I1073" i="1"/>
  <c r="A1074" i="1"/>
  <c r="C1074" i="1"/>
  <c r="D1074" i="1" s="1"/>
  <c r="O1073" i="1"/>
  <c r="S1075" i="1"/>
  <c r="T1072" i="1"/>
  <c r="Q1072" i="1"/>
  <c r="R1072" i="1"/>
  <c r="V1072" i="1" s="1"/>
  <c r="Y1072" i="1" s="1"/>
  <c r="U1070" i="1"/>
  <c r="B1070" i="1" s="1"/>
  <c r="H1071" i="1"/>
  <c r="H1072" i="1" l="1"/>
  <c r="K1072" i="1"/>
  <c r="M1072" i="1" s="1"/>
  <c r="N1072" i="1" s="1"/>
  <c r="U1072" i="1" s="1"/>
  <c r="B1072" i="1" s="1"/>
  <c r="F1074" i="1"/>
  <c r="L1074" i="1"/>
  <c r="P1074" i="1"/>
  <c r="J1074" i="1"/>
  <c r="I1074" i="1"/>
  <c r="O1074" i="1"/>
  <c r="C1075" i="1"/>
  <c r="D1075" i="1" s="1"/>
  <c r="X1074" i="1"/>
  <c r="A1075" i="1"/>
  <c r="S1076" i="1"/>
  <c r="T1073" i="1"/>
  <c r="Q1073" i="1"/>
  <c r="R1073" i="1"/>
  <c r="V1073" i="1" s="1"/>
  <c r="Y1073" i="1" s="1"/>
  <c r="E1073" i="1"/>
  <c r="G1073" i="1" s="1"/>
  <c r="H1073" i="1" l="1"/>
  <c r="Q1074" i="1"/>
  <c r="R1074" i="1"/>
  <c r="V1074" i="1" s="1"/>
  <c r="Y1074" i="1" s="1"/>
  <c r="S1077" i="1"/>
  <c r="K1073" i="1"/>
  <c r="M1073" i="1" s="1"/>
  <c r="N1073" i="1" s="1"/>
  <c r="F1075" i="1"/>
  <c r="L1075" i="1"/>
  <c r="C1076" i="1"/>
  <c r="D1076" i="1" s="1"/>
  <c r="I1075" i="1"/>
  <c r="P1075" i="1"/>
  <c r="J1075" i="1"/>
  <c r="X1075" i="1"/>
  <c r="O1075" i="1"/>
  <c r="A1076" i="1"/>
  <c r="T1074" i="1"/>
  <c r="E1074" i="1"/>
  <c r="G1074" i="1" s="1"/>
  <c r="H1074" i="1" l="1"/>
  <c r="K1074" i="1"/>
  <c r="M1074" i="1" s="1"/>
  <c r="N1074" i="1" s="1"/>
  <c r="U1074" i="1" s="1"/>
  <c r="B1074" i="1" s="1"/>
  <c r="F1076" i="1"/>
  <c r="P1076" i="1"/>
  <c r="X1076" i="1"/>
  <c r="O1076" i="1"/>
  <c r="A1077" i="1"/>
  <c r="C1077" i="1"/>
  <c r="D1077" i="1" s="1"/>
  <c r="J1076" i="1"/>
  <c r="I1076" i="1"/>
  <c r="Q1075" i="1"/>
  <c r="E1075" i="1"/>
  <c r="G1075" i="1" s="1"/>
  <c r="T1075" i="1"/>
  <c r="U1073" i="1"/>
  <c r="B1073" i="1" s="1"/>
  <c r="S1078" i="1"/>
  <c r="Q1076" i="1" l="1"/>
  <c r="R1076" i="1"/>
  <c r="V1076" i="1" s="1"/>
  <c r="Y1076" i="1" s="1"/>
  <c r="S1079" i="1"/>
  <c r="H1075" i="1"/>
  <c r="F1077" i="1"/>
  <c r="C1078" i="1"/>
  <c r="D1078" i="1" s="1"/>
  <c r="X1077" i="1"/>
  <c r="P1077" i="1"/>
  <c r="A1078" i="1"/>
  <c r="O1077" i="1"/>
  <c r="I1077" i="1"/>
  <c r="J1077" i="1"/>
  <c r="K1075" i="1"/>
  <c r="M1075" i="1" s="1"/>
  <c r="T1076" i="1"/>
  <c r="E1076" i="1"/>
  <c r="G1076" i="1" s="1"/>
  <c r="H1076" i="1" l="1"/>
  <c r="K1076" i="1"/>
  <c r="N1075" i="1"/>
  <c r="L1076" i="1"/>
  <c r="L1077" i="1" s="1"/>
  <c r="L1078" i="1" s="1"/>
  <c r="F1078" i="1"/>
  <c r="O1078" i="1"/>
  <c r="C1079" i="1"/>
  <c r="D1079" i="1" s="1"/>
  <c r="X1078" i="1"/>
  <c r="J1078" i="1"/>
  <c r="A1079" i="1"/>
  <c r="P1078" i="1"/>
  <c r="I1078" i="1"/>
  <c r="R1077" i="1"/>
  <c r="V1077" i="1" s="1"/>
  <c r="Y1077" i="1" s="1"/>
  <c r="Q1077" i="1"/>
  <c r="E1077" i="1"/>
  <c r="G1077" i="1" s="1"/>
  <c r="T1077" i="1"/>
  <c r="S1080" i="1"/>
  <c r="T1078" i="1" l="1"/>
  <c r="M1076" i="1"/>
  <c r="N1076" i="1" s="1"/>
  <c r="U1076" i="1" s="1"/>
  <c r="B1076" i="1" s="1"/>
  <c r="H1077" i="1"/>
  <c r="K1077" i="1"/>
  <c r="M1077" i="1" s="1"/>
  <c r="N1077" i="1" s="1"/>
  <c r="U1077" i="1" s="1"/>
  <c r="B1077" i="1" s="1"/>
  <c r="E1078" i="1"/>
  <c r="G1078" i="1" s="1"/>
  <c r="Q1078" i="1"/>
  <c r="R1078" i="1"/>
  <c r="V1078" i="1" s="1"/>
  <c r="Y1078" i="1" s="1"/>
  <c r="S1081" i="1"/>
  <c r="F1079" i="1"/>
  <c r="L1079" i="1"/>
  <c r="C1080" i="1"/>
  <c r="D1080" i="1" s="1"/>
  <c r="A1080" i="1"/>
  <c r="P1079" i="1"/>
  <c r="I1079" i="1"/>
  <c r="O1079" i="1"/>
  <c r="J1079" i="1"/>
  <c r="X1079" i="1"/>
  <c r="U1075" i="1"/>
  <c r="B1075" i="1" s="1"/>
  <c r="R1075" i="1"/>
  <c r="H1078" i="1" l="1"/>
  <c r="V1075" i="1"/>
  <c r="Y1075" i="1" s="1"/>
  <c r="K1078" i="1"/>
  <c r="M1078" i="1" s="1"/>
  <c r="N1078" i="1" s="1"/>
  <c r="U1078" i="1" s="1"/>
  <c r="F1080" i="1"/>
  <c r="L1080" i="1"/>
  <c r="O1080" i="1"/>
  <c r="C1081" i="1"/>
  <c r="D1081" i="1" s="1"/>
  <c r="X1080" i="1"/>
  <c r="J1080" i="1"/>
  <c r="A1081" i="1"/>
  <c r="P1080" i="1"/>
  <c r="I1080" i="1"/>
  <c r="T1079" i="1"/>
  <c r="Q1079" i="1"/>
  <c r="R1079" i="1"/>
  <c r="V1079" i="1" s="1"/>
  <c r="Y1079" i="1" s="1"/>
  <c r="E1079" i="1"/>
  <c r="G1079" i="1" s="1"/>
  <c r="S1082" i="1"/>
  <c r="B1078" i="1" l="1"/>
  <c r="S1083" i="1"/>
  <c r="Q1080" i="1"/>
  <c r="R1080" i="1"/>
  <c r="V1080" i="1" s="1"/>
  <c r="Y1080" i="1" s="1"/>
  <c r="F1081" i="1"/>
  <c r="L1081" i="1"/>
  <c r="X1081" i="1"/>
  <c r="C1082" i="1"/>
  <c r="D1082" i="1" s="1"/>
  <c r="J1081" i="1"/>
  <c r="A1082" i="1"/>
  <c r="P1081" i="1"/>
  <c r="O1081" i="1"/>
  <c r="I1081" i="1"/>
  <c r="H1079" i="1"/>
  <c r="K1079" i="1"/>
  <c r="M1079" i="1" s="1"/>
  <c r="N1079" i="1" s="1"/>
  <c r="T1080" i="1"/>
  <c r="E1080" i="1"/>
  <c r="G1080" i="1" s="1"/>
  <c r="T1081" i="1" l="1"/>
  <c r="K1080" i="1"/>
  <c r="M1080" i="1" s="1"/>
  <c r="N1080" i="1" s="1"/>
  <c r="Q1081" i="1"/>
  <c r="R1081" i="1"/>
  <c r="V1081" i="1" s="1"/>
  <c r="Y1081" i="1" s="1"/>
  <c r="U1079" i="1"/>
  <c r="B1079" i="1" s="1"/>
  <c r="H1080" i="1"/>
  <c r="F1082" i="1"/>
  <c r="L1082" i="1"/>
  <c r="P1082" i="1"/>
  <c r="A1083" i="1"/>
  <c r="O1082" i="1"/>
  <c r="J1082" i="1"/>
  <c r="C1083" i="1"/>
  <c r="D1083" i="1" s="1"/>
  <c r="I1082" i="1"/>
  <c r="X1082" i="1"/>
  <c r="E1081" i="1"/>
  <c r="G1081" i="1" s="1"/>
  <c r="S1084" i="1"/>
  <c r="E1082" i="1" l="1"/>
  <c r="G1082" i="1" s="1"/>
  <c r="H1081" i="1"/>
  <c r="T1082" i="1"/>
  <c r="F1083" i="1"/>
  <c r="L1083" i="1"/>
  <c r="O1083" i="1"/>
  <c r="X1083" i="1"/>
  <c r="J1083" i="1"/>
  <c r="A1084" i="1"/>
  <c r="C1084" i="1"/>
  <c r="D1084" i="1" s="1"/>
  <c r="P1083" i="1"/>
  <c r="I1083" i="1"/>
  <c r="S1085" i="1"/>
  <c r="K1081" i="1"/>
  <c r="M1081" i="1" s="1"/>
  <c r="N1081" i="1" s="1"/>
  <c r="Q1082" i="1"/>
  <c r="R1082" i="1"/>
  <c r="V1082" i="1" s="1"/>
  <c r="Y1082" i="1" s="1"/>
  <c r="U1080" i="1"/>
  <c r="B1080" i="1" s="1"/>
  <c r="H1082" i="1" l="1"/>
  <c r="K1082" i="1"/>
  <c r="M1082" i="1" s="1"/>
  <c r="N1082" i="1" s="1"/>
  <c r="U1082" i="1" s="1"/>
  <c r="B1082" i="1" s="1"/>
  <c r="T1083" i="1"/>
  <c r="S1086" i="1"/>
  <c r="F1084" i="1"/>
  <c r="L1084" i="1"/>
  <c r="O1084" i="1"/>
  <c r="J1084" i="1"/>
  <c r="X1084" i="1"/>
  <c r="C1085" i="1"/>
  <c r="D1085" i="1" s="1"/>
  <c r="A1085" i="1"/>
  <c r="P1084" i="1"/>
  <c r="I1084" i="1"/>
  <c r="E1083" i="1"/>
  <c r="G1083" i="1" s="1"/>
  <c r="U1081" i="1"/>
  <c r="B1081" i="1" s="1"/>
  <c r="Q1083" i="1"/>
  <c r="R1083" i="1"/>
  <c r="V1083" i="1" s="1"/>
  <c r="Y1083" i="1" s="1"/>
  <c r="T1084" i="1" l="1"/>
  <c r="H1083" i="1"/>
  <c r="E1084" i="1"/>
  <c r="G1084" i="1" s="1"/>
  <c r="Q1084" i="1"/>
  <c r="R1084" i="1"/>
  <c r="V1084" i="1" s="1"/>
  <c r="Y1084" i="1" s="1"/>
  <c r="F1085" i="1"/>
  <c r="L1085" i="1"/>
  <c r="P1085" i="1"/>
  <c r="O1085" i="1"/>
  <c r="X1085" i="1"/>
  <c r="C1086" i="1"/>
  <c r="D1086" i="1" s="1"/>
  <c r="A1086" i="1"/>
  <c r="J1085" i="1"/>
  <c r="I1085" i="1"/>
  <c r="S1087" i="1"/>
  <c r="K1083" i="1"/>
  <c r="M1083" i="1" s="1"/>
  <c r="N1083" i="1" s="1"/>
  <c r="T1085" i="1" l="1"/>
  <c r="H1084" i="1"/>
  <c r="K1084" i="1"/>
  <c r="M1084" i="1" s="1"/>
  <c r="N1084" i="1" s="1"/>
  <c r="U1084" i="1" s="1"/>
  <c r="B1084" i="1" s="1"/>
  <c r="F1086" i="1"/>
  <c r="L1086" i="1"/>
  <c r="O1086" i="1"/>
  <c r="X1086" i="1"/>
  <c r="C1087" i="1"/>
  <c r="D1087" i="1" s="1"/>
  <c r="A1087" i="1"/>
  <c r="J1086" i="1"/>
  <c r="I1086" i="1"/>
  <c r="P1086" i="1"/>
  <c r="Q1085" i="1"/>
  <c r="R1085" i="1"/>
  <c r="V1085" i="1" s="1"/>
  <c r="Y1085" i="1" s="1"/>
  <c r="E1085" i="1"/>
  <c r="G1085" i="1" s="1"/>
  <c r="S1088" i="1"/>
  <c r="U1083" i="1"/>
  <c r="B1083" i="1" s="1"/>
  <c r="T1086" i="1" l="1"/>
  <c r="H1085" i="1"/>
  <c r="S1089" i="1"/>
  <c r="K1085" i="1"/>
  <c r="M1085" i="1" s="1"/>
  <c r="N1085" i="1" s="1"/>
  <c r="F1087" i="1"/>
  <c r="L1087" i="1"/>
  <c r="J1087" i="1"/>
  <c r="P1087" i="1"/>
  <c r="I1087" i="1"/>
  <c r="O1087" i="1"/>
  <c r="X1087" i="1"/>
  <c r="C1088" i="1"/>
  <c r="D1088" i="1" s="1"/>
  <c r="A1088" i="1"/>
  <c r="Q1086" i="1"/>
  <c r="R1086" i="1"/>
  <c r="V1086" i="1" s="1"/>
  <c r="Y1086" i="1" s="1"/>
  <c r="E1086" i="1"/>
  <c r="G1086" i="1" s="1"/>
  <c r="T1087" i="1" l="1"/>
  <c r="U1085" i="1"/>
  <c r="B1085" i="1" s="1"/>
  <c r="F1088" i="1"/>
  <c r="L1088" i="1"/>
  <c r="C1089" i="1"/>
  <c r="D1089" i="1" s="1"/>
  <c r="J1088" i="1"/>
  <c r="X1088" i="1"/>
  <c r="P1088" i="1"/>
  <c r="A1089" i="1"/>
  <c r="O1088" i="1"/>
  <c r="I1088" i="1"/>
  <c r="E1087" i="1"/>
  <c r="G1087" i="1" s="1"/>
  <c r="Q1087" i="1"/>
  <c r="R1087" i="1"/>
  <c r="V1087" i="1" s="1"/>
  <c r="Y1087" i="1" s="1"/>
  <c r="H1086" i="1"/>
  <c r="S1090" i="1"/>
  <c r="K1086" i="1"/>
  <c r="M1086" i="1" s="1"/>
  <c r="N1086" i="1" s="1"/>
  <c r="T1088" i="1" l="1"/>
  <c r="E1088" i="1"/>
  <c r="G1088" i="1" s="1"/>
  <c r="S1091" i="1"/>
  <c r="H1087" i="1"/>
  <c r="R1088" i="1"/>
  <c r="V1088" i="1" s="1"/>
  <c r="Y1088" i="1" s="1"/>
  <c r="Q1088" i="1"/>
  <c r="U1086" i="1"/>
  <c r="B1086" i="1" s="1"/>
  <c r="K1087" i="1"/>
  <c r="M1087" i="1" s="1"/>
  <c r="N1087" i="1" s="1"/>
  <c r="F1089" i="1"/>
  <c r="L1089" i="1"/>
  <c r="C1090" i="1"/>
  <c r="D1090" i="1" s="1"/>
  <c r="P1089" i="1"/>
  <c r="X1089" i="1"/>
  <c r="O1089" i="1"/>
  <c r="A1090" i="1"/>
  <c r="J1089" i="1"/>
  <c r="I1089" i="1"/>
  <c r="T1089" i="1" l="1"/>
  <c r="H1088" i="1"/>
  <c r="K1088" i="1"/>
  <c r="M1088" i="1" s="1"/>
  <c r="N1088" i="1" s="1"/>
  <c r="U1088" i="1" s="1"/>
  <c r="B1088" i="1" s="1"/>
  <c r="E1089" i="1"/>
  <c r="G1089" i="1" s="1"/>
  <c r="U1087" i="1"/>
  <c r="B1087" i="1" s="1"/>
  <c r="S1092" i="1"/>
  <c r="Q1089" i="1"/>
  <c r="R1089" i="1"/>
  <c r="V1089" i="1" s="1"/>
  <c r="Y1089" i="1" s="1"/>
  <c r="F1090" i="1"/>
  <c r="L1090" i="1"/>
  <c r="P1090" i="1"/>
  <c r="A1091" i="1"/>
  <c r="AC151" i="1"/>
  <c r="AC136" i="1"/>
  <c r="AC154" i="1"/>
  <c r="AC139" i="1"/>
  <c r="AC165" i="1"/>
  <c r="AC149" i="1"/>
  <c r="AC134" i="1"/>
  <c r="AC152" i="1"/>
  <c r="O1090" i="1"/>
  <c r="AC163" i="1"/>
  <c r="AC148" i="1"/>
  <c r="AC166" i="1"/>
  <c r="AC150" i="1"/>
  <c r="AC135" i="1"/>
  <c r="AC161" i="1"/>
  <c r="AC146" i="1"/>
  <c r="AC160" i="1"/>
  <c r="AC145" i="1"/>
  <c r="C1091" i="1"/>
  <c r="D1091" i="1" s="1"/>
  <c r="AC159" i="1"/>
  <c r="AC144" i="1"/>
  <c r="AC162" i="1"/>
  <c r="AC147" i="1"/>
  <c r="I1090" i="1"/>
  <c r="AC157" i="1"/>
  <c r="AC142" i="1"/>
  <c r="AC137" i="1"/>
  <c r="AC164" i="1"/>
  <c r="J1090" i="1"/>
  <c r="X1090" i="1"/>
  <c r="AC155" i="1"/>
  <c r="AC140" i="1"/>
  <c r="AC158" i="1"/>
  <c r="AC143" i="1"/>
  <c r="AC153" i="1"/>
  <c r="AC138" i="1"/>
  <c r="AC156" i="1"/>
  <c r="AC141" i="1"/>
  <c r="T1090" i="1" l="1"/>
  <c r="H1089" i="1"/>
  <c r="K1089" i="1"/>
  <c r="M1089" i="1" s="1"/>
  <c r="N1089" i="1" s="1"/>
  <c r="U1089" i="1" s="1"/>
  <c r="B1089" i="1" s="1"/>
  <c r="Q1090" i="1"/>
  <c r="R1090" i="1"/>
  <c r="V1090" i="1" s="1"/>
  <c r="Y1090" i="1" s="1"/>
  <c r="S1093" i="1"/>
  <c r="F1091" i="1"/>
  <c r="L1091" i="1"/>
  <c r="P1091" i="1"/>
  <c r="O1091" i="1"/>
  <c r="X1091" i="1"/>
  <c r="C1092" i="1"/>
  <c r="D1092" i="1" s="1"/>
  <c r="A1092" i="1"/>
  <c r="J1091" i="1"/>
  <c r="I1091" i="1"/>
  <c r="E1090" i="1"/>
  <c r="G1090" i="1" s="1"/>
  <c r="T1091" i="1" l="1"/>
  <c r="K1090" i="1"/>
  <c r="M1090" i="1" s="1"/>
  <c r="N1090" i="1" s="1"/>
  <c r="U1090" i="1" s="1"/>
  <c r="B1090" i="1" s="1"/>
  <c r="H1090" i="1"/>
  <c r="E1091" i="1"/>
  <c r="G1091" i="1" s="1"/>
  <c r="S1094" i="1"/>
  <c r="F1092" i="1"/>
  <c r="L1092" i="1"/>
  <c r="J1092" i="1"/>
  <c r="A1093" i="1"/>
  <c r="P1092" i="1"/>
  <c r="I1092" i="1"/>
  <c r="O1092" i="1"/>
  <c r="C1093" i="1"/>
  <c r="D1093" i="1" s="1"/>
  <c r="X1092" i="1"/>
  <c r="Q1091" i="1"/>
  <c r="R1091" i="1"/>
  <c r="V1091" i="1" s="1"/>
  <c r="Y1091" i="1" s="1"/>
  <c r="K1091" i="1" l="1"/>
  <c r="M1091" i="1" s="1"/>
  <c r="N1091" i="1" s="1"/>
  <c r="U1091" i="1" s="1"/>
  <c r="B1091" i="1" s="1"/>
  <c r="H1091" i="1"/>
  <c r="E1092" i="1"/>
  <c r="G1092" i="1" s="1"/>
  <c r="S1095" i="1"/>
  <c r="F1093" i="1"/>
  <c r="L1093" i="1"/>
  <c r="C1094" i="1"/>
  <c r="D1094" i="1" s="1"/>
  <c r="X1093" i="1"/>
  <c r="J1093" i="1"/>
  <c r="A1094" i="1"/>
  <c r="P1093" i="1"/>
  <c r="I1093" i="1"/>
  <c r="O1093" i="1"/>
  <c r="Q1092" i="1"/>
  <c r="R1092" i="1"/>
  <c r="V1092" i="1" s="1"/>
  <c r="Y1092" i="1" s="1"/>
  <c r="T1092" i="1"/>
  <c r="H1092" i="1" l="1"/>
  <c r="S1096" i="1"/>
  <c r="E1093" i="1"/>
  <c r="G1093" i="1" s="1"/>
  <c r="F1094" i="1"/>
  <c r="L1094" i="1"/>
  <c r="O1094" i="1"/>
  <c r="C1095" i="1"/>
  <c r="D1095" i="1" s="1"/>
  <c r="J1094" i="1"/>
  <c r="X1094" i="1"/>
  <c r="A1095" i="1"/>
  <c r="P1094" i="1"/>
  <c r="I1094" i="1"/>
  <c r="T1093" i="1"/>
  <c r="K1092" i="1"/>
  <c r="M1092" i="1" s="1"/>
  <c r="N1092" i="1" s="1"/>
  <c r="Q1093" i="1"/>
  <c r="R1093" i="1"/>
  <c r="V1093" i="1" s="1"/>
  <c r="Y1093" i="1" s="1"/>
  <c r="T1094" i="1" l="1"/>
  <c r="H1093" i="1"/>
  <c r="U1092" i="1"/>
  <c r="B1092" i="1" s="1"/>
  <c r="F1095" i="1"/>
  <c r="L1095" i="1"/>
  <c r="C1096" i="1"/>
  <c r="D1096" i="1" s="1"/>
  <c r="J1095" i="1"/>
  <c r="X1095" i="1"/>
  <c r="P1095" i="1"/>
  <c r="A1096" i="1"/>
  <c r="O1095" i="1"/>
  <c r="I1095" i="1"/>
  <c r="E1094" i="1"/>
  <c r="G1094" i="1" s="1"/>
  <c r="S1097" i="1"/>
  <c r="R1094" i="1"/>
  <c r="V1094" i="1" s="1"/>
  <c r="Y1094" i="1" s="1"/>
  <c r="Q1094" i="1"/>
  <c r="K1093" i="1"/>
  <c r="M1093" i="1" s="1"/>
  <c r="N1093" i="1" s="1"/>
  <c r="T1095" i="1" l="1"/>
  <c r="Q1095" i="1"/>
  <c r="R1095" i="1"/>
  <c r="V1095" i="1" s="1"/>
  <c r="Y1095" i="1" s="1"/>
  <c r="E1095" i="1"/>
  <c r="G1095" i="1" s="1"/>
  <c r="U1093" i="1"/>
  <c r="B1093" i="1" s="1"/>
  <c r="S1098" i="1"/>
  <c r="K1094" i="1"/>
  <c r="M1094" i="1" s="1"/>
  <c r="N1094" i="1" s="1"/>
  <c r="H1094" i="1"/>
  <c r="F1096" i="1"/>
  <c r="L1096" i="1"/>
  <c r="C1097" i="1"/>
  <c r="D1097" i="1" s="1"/>
  <c r="J1096" i="1"/>
  <c r="A1097" i="1"/>
  <c r="P1096" i="1"/>
  <c r="O1096" i="1"/>
  <c r="I1096" i="1"/>
  <c r="X1096" i="1"/>
  <c r="K1095" i="1" l="1"/>
  <c r="M1095" i="1" s="1"/>
  <c r="N1095" i="1" s="1"/>
  <c r="U1095" i="1" s="1"/>
  <c r="B1095" i="1" s="1"/>
  <c r="E1096" i="1"/>
  <c r="G1096" i="1" s="1"/>
  <c r="F1097" i="1"/>
  <c r="L1097" i="1"/>
  <c r="J1097" i="1"/>
  <c r="C1098" i="1"/>
  <c r="D1098" i="1" s="1"/>
  <c r="P1097" i="1"/>
  <c r="X1097" i="1"/>
  <c r="O1097" i="1"/>
  <c r="A1098" i="1"/>
  <c r="I1097" i="1"/>
  <c r="U1094" i="1"/>
  <c r="B1094" i="1" s="1"/>
  <c r="T1096" i="1"/>
  <c r="Q1096" i="1"/>
  <c r="R1096" i="1"/>
  <c r="V1096" i="1" s="1"/>
  <c r="Y1096" i="1" s="1"/>
  <c r="S1099" i="1"/>
  <c r="H1095" i="1"/>
  <c r="T1097" i="1" l="1"/>
  <c r="H1096" i="1"/>
  <c r="K1096" i="1"/>
  <c r="M1096" i="1" s="1"/>
  <c r="N1096" i="1" s="1"/>
  <c r="U1096" i="1" s="1"/>
  <c r="B1096" i="1" s="1"/>
  <c r="S1100" i="1"/>
  <c r="E1097" i="1"/>
  <c r="G1097" i="1" s="1"/>
  <c r="Q1097" i="1"/>
  <c r="R1097" i="1"/>
  <c r="V1097" i="1" s="1"/>
  <c r="Y1097" i="1" s="1"/>
  <c r="F1098" i="1"/>
  <c r="L1098" i="1"/>
  <c r="C1099" i="1"/>
  <c r="D1099" i="1" s="1"/>
  <c r="I1098" i="1"/>
  <c r="J1098" i="1"/>
  <c r="P1098" i="1"/>
  <c r="X1098" i="1"/>
  <c r="O1098" i="1"/>
  <c r="A1099" i="1"/>
  <c r="K1097" i="1" l="1"/>
  <c r="M1097" i="1" s="1"/>
  <c r="N1097" i="1" s="1"/>
  <c r="U1097" i="1" s="1"/>
  <c r="B1097" i="1" s="1"/>
  <c r="R1098" i="1"/>
  <c r="V1098" i="1" s="1"/>
  <c r="Y1098" i="1" s="1"/>
  <c r="Q1098" i="1"/>
  <c r="F1099" i="1"/>
  <c r="L1099" i="1"/>
  <c r="P1099" i="1"/>
  <c r="J1099" i="1"/>
  <c r="X1099" i="1"/>
  <c r="O1099" i="1"/>
  <c r="A1100" i="1"/>
  <c r="C1100" i="1"/>
  <c r="D1100" i="1" s="1"/>
  <c r="I1099" i="1"/>
  <c r="E1098" i="1"/>
  <c r="G1098" i="1" s="1"/>
  <c r="T1098" i="1"/>
  <c r="H1097" i="1"/>
  <c r="S1101" i="1"/>
  <c r="T1099" i="1" l="1"/>
  <c r="H1098" i="1"/>
  <c r="S1102" i="1"/>
  <c r="F1100" i="1"/>
  <c r="L1100" i="1"/>
  <c r="J1100" i="1"/>
  <c r="A1101" i="1"/>
  <c r="P1100" i="1"/>
  <c r="I1100" i="1"/>
  <c r="O1100" i="1"/>
  <c r="C1101" i="1"/>
  <c r="D1101" i="1" s="1"/>
  <c r="X1100" i="1"/>
  <c r="Q1099" i="1"/>
  <c r="R1099" i="1"/>
  <c r="V1099" i="1" s="1"/>
  <c r="Y1099" i="1" s="1"/>
  <c r="E1099" i="1"/>
  <c r="G1099" i="1" s="1"/>
  <c r="K1098" i="1"/>
  <c r="M1098" i="1" s="1"/>
  <c r="N1098" i="1" s="1"/>
  <c r="T1100" i="1" l="1"/>
  <c r="K1099" i="1"/>
  <c r="M1099" i="1" s="1"/>
  <c r="N1099" i="1" s="1"/>
  <c r="U1099" i="1" s="1"/>
  <c r="B1099" i="1" s="1"/>
  <c r="H1099" i="1"/>
  <c r="R1100" i="1"/>
  <c r="V1100" i="1" s="1"/>
  <c r="Y1100" i="1" s="1"/>
  <c r="Q1100" i="1"/>
  <c r="E1100" i="1"/>
  <c r="G1100" i="1" s="1"/>
  <c r="F1101" i="1"/>
  <c r="L1101" i="1"/>
  <c r="P1101" i="1"/>
  <c r="O1101" i="1"/>
  <c r="X1101" i="1"/>
  <c r="C1102" i="1"/>
  <c r="D1102" i="1" s="1"/>
  <c r="A1102" i="1"/>
  <c r="J1101" i="1"/>
  <c r="I1101" i="1"/>
  <c r="S1103" i="1"/>
  <c r="U1098" i="1"/>
  <c r="B1098" i="1" s="1"/>
  <c r="K1100" i="1" l="1"/>
  <c r="M1100" i="1" s="1"/>
  <c r="N1100" i="1" s="1"/>
  <c r="U1100" i="1" s="1"/>
  <c r="B1100" i="1" s="1"/>
  <c r="H1100" i="1"/>
  <c r="F1102" i="1"/>
  <c r="L1102" i="1"/>
  <c r="P1102" i="1"/>
  <c r="A1103" i="1"/>
  <c r="O1102" i="1"/>
  <c r="I1102" i="1"/>
  <c r="J1102" i="1"/>
  <c r="C1103" i="1"/>
  <c r="D1103" i="1" s="1"/>
  <c r="X1102" i="1"/>
  <c r="R1101" i="1"/>
  <c r="V1101" i="1" s="1"/>
  <c r="Y1101" i="1" s="1"/>
  <c r="Q1101" i="1"/>
  <c r="S1104" i="1"/>
  <c r="T1101" i="1"/>
  <c r="E1101" i="1"/>
  <c r="G1101" i="1" s="1"/>
  <c r="K1101" i="1" l="1"/>
  <c r="M1101" i="1" s="1"/>
  <c r="N1101" i="1" s="1"/>
  <c r="U1101" i="1" s="1"/>
  <c r="B1101" i="1" s="1"/>
  <c r="H1101" i="1"/>
  <c r="F1103" i="1"/>
  <c r="L1103" i="1"/>
  <c r="C1104" i="1"/>
  <c r="D1104" i="1" s="1"/>
  <c r="I1103" i="1"/>
  <c r="J1103" i="1"/>
  <c r="P1103" i="1"/>
  <c r="X1103" i="1"/>
  <c r="O1103" i="1"/>
  <c r="A1104" i="1"/>
  <c r="S1105" i="1"/>
  <c r="Q1102" i="1"/>
  <c r="R1102" i="1"/>
  <c r="V1102" i="1" s="1"/>
  <c r="Y1102" i="1" s="1"/>
  <c r="T1102" i="1"/>
  <c r="E1102" i="1"/>
  <c r="G1102" i="1" s="1"/>
  <c r="H1102" i="1" l="1"/>
  <c r="K1102" i="1"/>
  <c r="M1102" i="1" s="1"/>
  <c r="N1102" i="1" s="1"/>
  <c r="U1102" i="1" s="1"/>
  <c r="B1102" i="1" s="1"/>
  <c r="Q1103" i="1"/>
  <c r="R1103" i="1"/>
  <c r="V1103" i="1" s="1"/>
  <c r="Y1103" i="1" s="1"/>
  <c r="F1104" i="1"/>
  <c r="L1104" i="1"/>
  <c r="C1105" i="1"/>
  <c r="D1105" i="1" s="1"/>
  <c r="A1105" i="1"/>
  <c r="J1104" i="1"/>
  <c r="I1104" i="1"/>
  <c r="P1104" i="1"/>
  <c r="O1104" i="1"/>
  <c r="X1104" i="1"/>
  <c r="E1103" i="1"/>
  <c r="G1103" i="1" s="1"/>
  <c r="S1106" i="1"/>
  <c r="T1103" i="1"/>
  <c r="T1104" i="1" l="1"/>
  <c r="K1103" i="1"/>
  <c r="M1103" i="1" s="1"/>
  <c r="N1103" i="1" s="1"/>
  <c r="U1103" i="1" s="1"/>
  <c r="B1103" i="1" s="1"/>
  <c r="Q1104" i="1"/>
  <c r="R1104" i="1"/>
  <c r="V1104" i="1" s="1"/>
  <c r="Y1104" i="1" s="1"/>
  <c r="S1107" i="1"/>
  <c r="E1104" i="1"/>
  <c r="G1104" i="1" s="1"/>
  <c r="H1103" i="1"/>
  <c r="F1105" i="1"/>
  <c r="L1105" i="1"/>
  <c r="C1106" i="1"/>
  <c r="D1106" i="1" s="1"/>
  <c r="I1105" i="1"/>
  <c r="J1105" i="1"/>
  <c r="P1105" i="1"/>
  <c r="X1105" i="1"/>
  <c r="O1105" i="1"/>
  <c r="A1106" i="1"/>
  <c r="E1105" i="1" l="1"/>
  <c r="G1105" i="1" s="1"/>
  <c r="T1105" i="1"/>
  <c r="S1108" i="1"/>
  <c r="K1104" i="1"/>
  <c r="M1104" i="1" s="1"/>
  <c r="N1104" i="1" s="1"/>
  <c r="F1106" i="1"/>
  <c r="L1106" i="1"/>
  <c r="C1107" i="1"/>
  <c r="D1107" i="1" s="1"/>
  <c r="I1106" i="1"/>
  <c r="J1106" i="1"/>
  <c r="P1106" i="1"/>
  <c r="X1106" i="1"/>
  <c r="O1106" i="1"/>
  <c r="A1107" i="1"/>
  <c r="Q1105" i="1"/>
  <c r="R1105" i="1"/>
  <c r="V1105" i="1" s="1"/>
  <c r="Y1105" i="1" s="1"/>
  <c r="H1104" i="1"/>
  <c r="T1106" i="1" l="1"/>
  <c r="H1105" i="1"/>
  <c r="U1104" i="1"/>
  <c r="B1104" i="1" s="1"/>
  <c r="R1106" i="1"/>
  <c r="V1106" i="1" s="1"/>
  <c r="Y1106" i="1" s="1"/>
  <c r="Q1106" i="1"/>
  <c r="K1105" i="1"/>
  <c r="M1105" i="1" s="1"/>
  <c r="N1105" i="1" s="1"/>
  <c r="F1107" i="1"/>
  <c r="P1107" i="1"/>
  <c r="C1108" i="1"/>
  <c r="D1108" i="1" s="1"/>
  <c r="O1107" i="1"/>
  <c r="I1107" i="1"/>
  <c r="J1107" i="1"/>
  <c r="X1107" i="1"/>
  <c r="A1108" i="1"/>
  <c r="E1106" i="1"/>
  <c r="G1106" i="1" s="1"/>
  <c r="S1109" i="1"/>
  <c r="T1107" i="1" l="1"/>
  <c r="S1110" i="1"/>
  <c r="E1107" i="1"/>
  <c r="G1107" i="1" s="1"/>
  <c r="U1105" i="1"/>
  <c r="B1105" i="1" s="1"/>
  <c r="F1108" i="1"/>
  <c r="C1109" i="1"/>
  <c r="D1109" i="1" s="1"/>
  <c r="O1108" i="1"/>
  <c r="I1108" i="1"/>
  <c r="J1108" i="1"/>
  <c r="X1108" i="1"/>
  <c r="P1108" i="1"/>
  <c r="A1109" i="1"/>
  <c r="H1106" i="1"/>
  <c r="K1106" i="1"/>
  <c r="M1106" i="1" s="1"/>
  <c r="Q1107" i="1"/>
  <c r="R1107" i="1"/>
  <c r="V1107" i="1" s="1"/>
  <c r="Y1107" i="1" s="1"/>
  <c r="H1107" i="1" l="1"/>
  <c r="Q1108" i="1"/>
  <c r="R1108" i="1"/>
  <c r="V1108" i="1" s="1"/>
  <c r="Y1108" i="1" s="1"/>
  <c r="S1111" i="1"/>
  <c r="N1106" i="1"/>
  <c r="L1107" i="1"/>
  <c r="L1108" i="1" s="1"/>
  <c r="L1109" i="1" s="1"/>
  <c r="F1109" i="1"/>
  <c r="O1109" i="1"/>
  <c r="I1109" i="1"/>
  <c r="J1109" i="1"/>
  <c r="C1110" i="1"/>
  <c r="D1110" i="1" s="1"/>
  <c r="X1109" i="1"/>
  <c r="P1109" i="1"/>
  <c r="A1110" i="1"/>
  <c r="T1108" i="1"/>
  <c r="E1108" i="1"/>
  <c r="G1108" i="1" s="1"/>
  <c r="K1107" i="1"/>
  <c r="H1108" i="1" l="1"/>
  <c r="K1108" i="1"/>
  <c r="M1108" i="1" s="1"/>
  <c r="N1108" i="1" s="1"/>
  <c r="U1108" i="1" s="1"/>
  <c r="B1108" i="1" s="1"/>
  <c r="M1107" i="1"/>
  <c r="N1107" i="1" s="1"/>
  <c r="U1107" i="1" s="1"/>
  <c r="B1107" i="1" s="1"/>
  <c r="F1110" i="1"/>
  <c r="L1110" i="1"/>
  <c r="O1110" i="1"/>
  <c r="J1110" i="1"/>
  <c r="X1110" i="1"/>
  <c r="C1111" i="1"/>
  <c r="D1111" i="1" s="1"/>
  <c r="A1111" i="1"/>
  <c r="P1110" i="1"/>
  <c r="I1110" i="1"/>
  <c r="E1109" i="1"/>
  <c r="G1109" i="1" s="1"/>
  <c r="Q1109" i="1"/>
  <c r="R1109" i="1"/>
  <c r="V1109" i="1" s="1"/>
  <c r="Y1109" i="1" s="1"/>
  <c r="T1109" i="1"/>
  <c r="U1106" i="1"/>
  <c r="B1106" i="1" s="1"/>
  <c r="S1112" i="1"/>
  <c r="T1110" i="1" l="1"/>
  <c r="S1113" i="1"/>
  <c r="E1110" i="1"/>
  <c r="G1110" i="1" s="1"/>
  <c r="H1109" i="1"/>
  <c r="Q1110" i="1"/>
  <c r="R1110" i="1"/>
  <c r="V1110" i="1" s="1"/>
  <c r="Y1110" i="1" s="1"/>
  <c r="K1109" i="1"/>
  <c r="M1109" i="1" s="1"/>
  <c r="N1109" i="1" s="1"/>
  <c r="F1111" i="1"/>
  <c r="L1111" i="1"/>
  <c r="J1111" i="1"/>
  <c r="A1112" i="1"/>
  <c r="C1112" i="1"/>
  <c r="D1112" i="1" s="1"/>
  <c r="I1111" i="1"/>
  <c r="P1111" i="1"/>
  <c r="O1111" i="1"/>
  <c r="X1111" i="1"/>
  <c r="T1111" i="1" l="1"/>
  <c r="E1111" i="1"/>
  <c r="G1111" i="1" s="1"/>
  <c r="U1109" i="1"/>
  <c r="B1109" i="1" s="1"/>
  <c r="K1110" i="1"/>
  <c r="M1110" i="1" s="1"/>
  <c r="N1110" i="1" s="1"/>
  <c r="S1114" i="1"/>
  <c r="F1112" i="1"/>
  <c r="L1112" i="1"/>
  <c r="P1112" i="1"/>
  <c r="O1112" i="1"/>
  <c r="X1112" i="1"/>
  <c r="C1113" i="1"/>
  <c r="D1113" i="1" s="1"/>
  <c r="A1113" i="1"/>
  <c r="J1112" i="1"/>
  <c r="I1112" i="1"/>
  <c r="R1111" i="1"/>
  <c r="V1111" i="1" s="1"/>
  <c r="Y1111" i="1" s="1"/>
  <c r="Q1111" i="1"/>
  <c r="H1110" i="1"/>
  <c r="H1111" i="1" l="1"/>
  <c r="T1112" i="1"/>
  <c r="K1111" i="1"/>
  <c r="M1111" i="1" s="1"/>
  <c r="N1111" i="1" s="1"/>
  <c r="U1111" i="1" s="1"/>
  <c r="B1111" i="1" s="1"/>
  <c r="F1113" i="1"/>
  <c r="L1113" i="1"/>
  <c r="J1113" i="1"/>
  <c r="A1114" i="1"/>
  <c r="I1113" i="1"/>
  <c r="P1113" i="1"/>
  <c r="C1114" i="1"/>
  <c r="D1114" i="1" s="1"/>
  <c r="O1113" i="1"/>
  <c r="X1113" i="1"/>
  <c r="Q1112" i="1"/>
  <c r="R1112" i="1"/>
  <c r="V1112" i="1" s="1"/>
  <c r="Y1112" i="1" s="1"/>
  <c r="S1115" i="1"/>
  <c r="E1112" i="1"/>
  <c r="G1112" i="1" s="1"/>
  <c r="U1110" i="1"/>
  <c r="B1110" i="1" s="1"/>
  <c r="H1112" i="1" l="1"/>
  <c r="K1112" i="1"/>
  <c r="M1112" i="1" s="1"/>
  <c r="N1112" i="1" s="1"/>
  <c r="U1112" i="1" s="1"/>
  <c r="B1112" i="1" s="1"/>
  <c r="F1114" i="1"/>
  <c r="L1114" i="1"/>
  <c r="C1115" i="1"/>
  <c r="D1115" i="1" s="1"/>
  <c r="I1114" i="1"/>
  <c r="J1114" i="1"/>
  <c r="P1114" i="1"/>
  <c r="X1114" i="1"/>
  <c r="O1114" i="1"/>
  <c r="A1115" i="1"/>
  <c r="Q1113" i="1"/>
  <c r="R1113" i="1"/>
  <c r="V1113" i="1" s="1"/>
  <c r="Y1113" i="1" s="1"/>
  <c r="S1116" i="1"/>
  <c r="T1113" i="1"/>
  <c r="E1113" i="1"/>
  <c r="G1113" i="1" s="1"/>
  <c r="T1114" i="1" l="1"/>
  <c r="K1113" i="1"/>
  <c r="M1113" i="1" s="1"/>
  <c r="N1113" i="1" s="1"/>
  <c r="U1113" i="1" s="1"/>
  <c r="B1113" i="1" s="1"/>
  <c r="H1113" i="1"/>
  <c r="S1117" i="1"/>
  <c r="R1114" i="1"/>
  <c r="V1114" i="1" s="1"/>
  <c r="Y1114" i="1" s="1"/>
  <c r="Q1114" i="1"/>
  <c r="F1115" i="1"/>
  <c r="L1115" i="1"/>
  <c r="C1116" i="1"/>
  <c r="D1116" i="1" s="1"/>
  <c r="J1115" i="1"/>
  <c r="X1115" i="1"/>
  <c r="P1115" i="1"/>
  <c r="A1116" i="1"/>
  <c r="O1115" i="1"/>
  <c r="I1115" i="1"/>
  <c r="E1114" i="1"/>
  <c r="G1114" i="1" s="1"/>
  <c r="T1115" i="1" l="1"/>
  <c r="K1114" i="1"/>
  <c r="M1114" i="1" s="1"/>
  <c r="N1114" i="1" s="1"/>
  <c r="U1114" i="1" s="1"/>
  <c r="B1114" i="1" s="1"/>
  <c r="H1114" i="1"/>
  <c r="E1115" i="1"/>
  <c r="G1115" i="1" s="1"/>
  <c r="S1118" i="1"/>
  <c r="F1116" i="1"/>
  <c r="L1116" i="1"/>
  <c r="P1116" i="1"/>
  <c r="O1116" i="1"/>
  <c r="X1116" i="1"/>
  <c r="C1117" i="1"/>
  <c r="D1117" i="1" s="1"/>
  <c r="A1117" i="1"/>
  <c r="J1116" i="1"/>
  <c r="I1116" i="1"/>
  <c r="R1115" i="1"/>
  <c r="V1115" i="1" s="1"/>
  <c r="Y1115" i="1" s="1"/>
  <c r="Q1115" i="1"/>
  <c r="H1115" i="1" l="1"/>
  <c r="K1115" i="1"/>
  <c r="M1115" i="1" s="1"/>
  <c r="N1115" i="1" s="1"/>
  <c r="U1115" i="1" s="1"/>
  <c r="B1115" i="1" s="1"/>
  <c r="S1119" i="1"/>
  <c r="F1117" i="1"/>
  <c r="L1117" i="1"/>
  <c r="X1117" i="1"/>
  <c r="P1117" i="1"/>
  <c r="J1117" i="1"/>
  <c r="A1118" i="1"/>
  <c r="O1117" i="1"/>
  <c r="I1117" i="1"/>
  <c r="C1118" i="1"/>
  <c r="D1118" i="1" s="1"/>
  <c r="R1116" i="1"/>
  <c r="V1116" i="1" s="1"/>
  <c r="Y1116" i="1" s="1"/>
  <c r="Q1116" i="1"/>
  <c r="T1116" i="1"/>
  <c r="E1116" i="1"/>
  <c r="G1116" i="1" s="1"/>
  <c r="H1116" i="1" l="1"/>
  <c r="K1116" i="1"/>
  <c r="M1116" i="1" s="1"/>
  <c r="N1116" i="1" s="1"/>
  <c r="U1116" i="1" s="1"/>
  <c r="B1116" i="1" s="1"/>
  <c r="F1118" i="1"/>
  <c r="L1118" i="1"/>
  <c r="C1119" i="1"/>
  <c r="D1119" i="1" s="1"/>
  <c r="A1119" i="1"/>
  <c r="J1118" i="1"/>
  <c r="I1118" i="1"/>
  <c r="P1118" i="1"/>
  <c r="O1118" i="1"/>
  <c r="X1118" i="1"/>
  <c r="E1117" i="1"/>
  <c r="G1117" i="1" s="1"/>
  <c r="T1117" i="1"/>
  <c r="Q1117" i="1"/>
  <c r="R1117" i="1"/>
  <c r="V1117" i="1" s="1"/>
  <c r="Y1117" i="1" s="1"/>
  <c r="S1120" i="1"/>
  <c r="T1118" i="1" l="1"/>
  <c r="K1117" i="1"/>
  <c r="M1117" i="1" s="1"/>
  <c r="N1117" i="1" s="1"/>
  <c r="F1119" i="1"/>
  <c r="L1119" i="1"/>
  <c r="P1119" i="1"/>
  <c r="I1119" i="1"/>
  <c r="O1119" i="1"/>
  <c r="X1119" i="1"/>
  <c r="A1120" i="1"/>
  <c r="C1120" i="1"/>
  <c r="D1120" i="1" s="1"/>
  <c r="J1119" i="1"/>
  <c r="R1118" i="1"/>
  <c r="V1118" i="1" s="1"/>
  <c r="Y1118" i="1" s="1"/>
  <c r="Q1118" i="1"/>
  <c r="S1121" i="1"/>
  <c r="H1117" i="1"/>
  <c r="E1118" i="1"/>
  <c r="G1118" i="1" s="1"/>
  <c r="F1120" i="1" l="1"/>
  <c r="L1120" i="1"/>
  <c r="J1120" i="1"/>
  <c r="A1121" i="1"/>
  <c r="X1120" i="1"/>
  <c r="P1120" i="1"/>
  <c r="I1120" i="1"/>
  <c r="C1121" i="1"/>
  <c r="D1121" i="1" s="1"/>
  <c r="O1120" i="1"/>
  <c r="R1119" i="1"/>
  <c r="V1119" i="1" s="1"/>
  <c r="Y1119" i="1" s="1"/>
  <c r="Q1119" i="1"/>
  <c r="S1122" i="1"/>
  <c r="K1118" i="1"/>
  <c r="M1118" i="1" s="1"/>
  <c r="N1118" i="1" s="1"/>
  <c r="H1118" i="1"/>
  <c r="E1119" i="1"/>
  <c r="G1119" i="1" s="1"/>
  <c r="T1119" i="1"/>
  <c r="U1117" i="1"/>
  <c r="B1117" i="1" s="1"/>
  <c r="T1120" i="1" l="1"/>
  <c r="S1123" i="1"/>
  <c r="F1121" i="1"/>
  <c r="L1121" i="1"/>
  <c r="P1121" i="1"/>
  <c r="C1122" i="1"/>
  <c r="D1122" i="1" s="1"/>
  <c r="I1121" i="1"/>
  <c r="O1121" i="1"/>
  <c r="X1121" i="1"/>
  <c r="J1121" i="1"/>
  <c r="A1122" i="1"/>
  <c r="K1119" i="1"/>
  <c r="M1119" i="1" s="1"/>
  <c r="N1119" i="1" s="1"/>
  <c r="U1118" i="1"/>
  <c r="B1118" i="1" s="1"/>
  <c r="Q1120" i="1"/>
  <c r="R1120" i="1"/>
  <c r="V1120" i="1" s="1"/>
  <c r="Y1120" i="1" s="1"/>
  <c r="H1119" i="1"/>
  <c r="E1120" i="1"/>
  <c r="G1120" i="1" s="1"/>
  <c r="T1121" i="1" l="1"/>
  <c r="K1120" i="1"/>
  <c r="M1120" i="1" s="1"/>
  <c r="N1120" i="1" s="1"/>
  <c r="U1120" i="1" s="1"/>
  <c r="B1120" i="1" s="1"/>
  <c r="F1122" i="1"/>
  <c r="L1122" i="1"/>
  <c r="J1122" i="1"/>
  <c r="C1123" i="1"/>
  <c r="D1123" i="1" s="1"/>
  <c r="P1122" i="1"/>
  <c r="A1123" i="1"/>
  <c r="X1122" i="1"/>
  <c r="O1122" i="1"/>
  <c r="I1122" i="1"/>
  <c r="E1121" i="1"/>
  <c r="G1121" i="1" s="1"/>
  <c r="Q1121" i="1"/>
  <c r="R1121" i="1"/>
  <c r="V1121" i="1" s="1"/>
  <c r="Y1121" i="1" s="1"/>
  <c r="S1124" i="1"/>
  <c r="H1120" i="1"/>
  <c r="U1119" i="1"/>
  <c r="B1119" i="1" s="1"/>
  <c r="H1121" i="1" l="1"/>
  <c r="K1121" i="1"/>
  <c r="M1121" i="1" s="1"/>
  <c r="N1121" i="1" s="1"/>
  <c r="U1121" i="1" s="1"/>
  <c r="B1121" i="1" s="1"/>
  <c r="S1125" i="1"/>
  <c r="F1123" i="1"/>
  <c r="L1123" i="1"/>
  <c r="P1123" i="1"/>
  <c r="A1124" i="1"/>
  <c r="O1123" i="1"/>
  <c r="I1123" i="1"/>
  <c r="C1124" i="1"/>
  <c r="D1124" i="1" s="1"/>
  <c r="X1123" i="1"/>
  <c r="J1123" i="1"/>
  <c r="T1122" i="1"/>
  <c r="Q1122" i="1"/>
  <c r="R1122" i="1"/>
  <c r="V1122" i="1" s="1"/>
  <c r="Y1122" i="1" s="1"/>
  <c r="E1122" i="1"/>
  <c r="G1122" i="1" s="1"/>
  <c r="K1122" i="1" l="1"/>
  <c r="M1122" i="1" s="1"/>
  <c r="N1122" i="1" s="1"/>
  <c r="U1122" i="1" s="1"/>
  <c r="B1122" i="1" s="1"/>
  <c r="H1122" i="1"/>
  <c r="E1123" i="1"/>
  <c r="G1123" i="1" s="1"/>
  <c r="F1124" i="1"/>
  <c r="L1124" i="1"/>
  <c r="O1124" i="1"/>
  <c r="I1124" i="1"/>
  <c r="C1125" i="1"/>
  <c r="D1125" i="1" s="1"/>
  <c r="J1124" i="1"/>
  <c r="X1124" i="1"/>
  <c r="P1124" i="1"/>
  <c r="A1125" i="1"/>
  <c r="S1126" i="1"/>
  <c r="Q1123" i="1"/>
  <c r="R1123" i="1"/>
  <c r="V1123" i="1" s="1"/>
  <c r="Y1123" i="1" s="1"/>
  <c r="T1123" i="1"/>
  <c r="T1124" i="1" l="1"/>
  <c r="H1123" i="1"/>
  <c r="K1123" i="1"/>
  <c r="M1123" i="1" s="1"/>
  <c r="N1123" i="1" s="1"/>
  <c r="U1123" i="1" s="1"/>
  <c r="B1123" i="1" s="1"/>
  <c r="F1125" i="1"/>
  <c r="L1125" i="1"/>
  <c r="C1126" i="1"/>
  <c r="D1126" i="1" s="1"/>
  <c r="O1125" i="1"/>
  <c r="A1126" i="1"/>
  <c r="I1125" i="1"/>
  <c r="J1125" i="1"/>
  <c r="P1125" i="1"/>
  <c r="X1125" i="1"/>
  <c r="Q1124" i="1"/>
  <c r="R1124" i="1"/>
  <c r="V1124" i="1" s="1"/>
  <c r="Y1124" i="1" s="1"/>
  <c r="E1124" i="1"/>
  <c r="G1124" i="1" s="1"/>
  <c r="S1127" i="1"/>
  <c r="H1124" i="1" l="1"/>
  <c r="Q1125" i="1"/>
  <c r="R1125" i="1"/>
  <c r="V1125" i="1" s="1"/>
  <c r="Y1125" i="1" s="1"/>
  <c r="S1128" i="1"/>
  <c r="T1125" i="1"/>
  <c r="K1124" i="1"/>
  <c r="M1124" i="1" s="1"/>
  <c r="N1124" i="1" s="1"/>
  <c r="F1126" i="1"/>
  <c r="L1126" i="1"/>
  <c r="O1126" i="1"/>
  <c r="C1127" i="1"/>
  <c r="D1127" i="1" s="1"/>
  <c r="J1126" i="1"/>
  <c r="X1126" i="1"/>
  <c r="A1127" i="1"/>
  <c r="P1126" i="1"/>
  <c r="I1126" i="1"/>
  <c r="E1125" i="1"/>
  <c r="G1125" i="1" s="1"/>
  <c r="H1125" i="1" l="1"/>
  <c r="K1125" i="1"/>
  <c r="M1125" i="1" s="1"/>
  <c r="N1125" i="1" s="1"/>
  <c r="U1125" i="1" s="1"/>
  <c r="B1125" i="1" s="1"/>
  <c r="T1126" i="1"/>
  <c r="Q1126" i="1"/>
  <c r="R1126" i="1"/>
  <c r="V1126" i="1" s="1"/>
  <c r="Y1126" i="1" s="1"/>
  <c r="U1124" i="1"/>
  <c r="B1124" i="1" s="1"/>
  <c r="S1129" i="1"/>
  <c r="F1127" i="1"/>
  <c r="L1127" i="1"/>
  <c r="O1127" i="1"/>
  <c r="C1128" i="1"/>
  <c r="D1128" i="1" s="1"/>
  <c r="A1128" i="1"/>
  <c r="J1127" i="1"/>
  <c r="I1127" i="1"/>
  <c r="P1127" i="1"/>
  <c r="X1127" i="1"/>
  <c r="E1126" i="1"/>
  <c r="G1126" i="1" s="1"/>
  <c r="K1126" i="1" l="1"/>
  <c r="M1126" i="1" s="1"/>
  <c r="N1126" i="1" s="1"/>
  <c r="T1127" i="1"/>
  <c r="S1130" i="1"/>
  <c r="F1128" i="1"/>
  <c r="L1128" i="1"/>
  <c r="P1128" i="1"/>
  <c r="X1128" i="1"/>
  <c r="O1128" i="1"/>
  <c r="A1129" i="1"/>
  <c r="C1129" i="1"/>
  <c r="D1129" i="1" s="1"/>
  <c r="J1128" i="1"/>
  <c r="I1128" i="1"/>
  <c r="E1127" i="1"/>
  <c r="G1127" i="1" s="1"/>
  <c r="H1126" i="1"/>
  <c r="Q1127" i="1"/>
  <c r="R1127" i="1"/>
  <c r="V1127" i="1" s="1"/>
  <c r="Y1127" i="1" s="1"/>
  <c r="K1127" i="1" l="1"/>
  <c r="M1127" i="1" s="1"/>
  <c r="N1127" i="1" s="1"/>
  <c r="U1127" i="1" s="1"/>
  <c r="B1127" i="1" s="1"/>
  <c r="H1127" i="1"/>
  <c r="R1128" i="1"/>
  <c r="V1128" i="1" s="1"/>
  <c r="Y1128" i="1" s="1"/>
  <c r="Q1128" i="1"/>
  <c r="S1131" i="1"/>
  <c r="F1129" i="1"/>
  <c r="L1129" i="1"/>
  <c r="I1129" i="1"/>
  <c r="J1129" i="1"/>
  <c r="C1130" i="1"/>
  <c r="D1130" i="1" s="1"/>
  <c r="P1129" i="1"/>
  <c r="X1129" i="1"/>
  <c r="O1129" i="1"/>
  <c r="A1130" i="1"/>
  <c r="T1128" i="1"/>
  <c r="E1128" i="1"/>
  <c r="G1128" i="1" s="1"/>
  <c r="U1126" i="1"/>
  <c r="B1126" i="1" s="1"/>
  <c r="H1128" i="1" l="1"/>
  <c r="K1128" i="1"/>
  <c r="M1128" i="1" s="1"/>
  <c r="N1128" i="1" s="1"/>
  <c r="U1128" i="1" s="1"/>
  <c r="B1128" i="1" s="1"/>
  <c r="F1130" i="1"/>
  <c r="L1130" i="1"/>
  <c r="C1131" i="1"/>
  <c r="D1131" i="1" s="1"/>
  <c r="A1131" i="1"/>
  <c r="P1130" i="1"/>
  <c r="I1130" i="1"/>
  <c r="O1130" i="1"/>
  <c r="X1130" i="1"/>
  <c r="J1130" i="1"/>
  <c r="E1129" i="1"/>
  <c r="G1129" i="1" s="1"/>
  <c r="S1132" i="1"/>
  <c r="T1129" i="1"/>
  <c r="Q1129" i="1"/>
  <c r="R1129" i="1"/>
  <c r="V1129" i="1" s="1"/>
  <c r="Y1129" i="1" s="1"/>
  <c r="K1129" i="1" l="1"/>
  <c r="M1129" i="1" s="1"/>
  <c r="N1129" i="1" s="1"/>
  <c r="U1129" i="1" s="1"/>
  <c r="B1129" i="1" s="1"/>
  <c r="H1129" i="1"/>
  <c r="F1131" i="1"/>
  <c r="L1131" i="1"/>
  <c r="O1131" i="1"/>
  <c r="A1132" i="1"/>
  <c r="X1131" i="1"/>
  <c r="C1132" i="1"/>
  <c r="D1132" i="1" s="1"/>
  <c r="J1131" i="1"/>
  <c r="I1131" i="1"/>
  <c r="P1131" i="1"/>
  <c r="T1130" i="1"/>
  <c r="S1133" i="1"/>
  <c r="Q1130" i="1"/>
  <c r="R1130" i="1"/>
  <c r="V1130" i="1" s="1"/>
  <c r="Y1130" i="1" s="1"/>
  <c r="E1130" i="1"/>
  <c r="G1130" i="1" s="1"/>
  <c r="T1131" i="1" l="1"/>
  <c r="H1130" i="1"/>
  <c r="K1130" i="1"/>
  <c r="M1130" i="1" s="1"/>
  <c r="N1130" i="1" s="1"/>
  <c r="U1130" i="1" s="1"/>
  <c r="B1130" i="1" s="1"/>
  <c r="F1132" i="1"/>
  <c r="L1132" i="1"/>
  <c r="J1132" i="1"/>
  <c r="I1132" i="1"/>
  <c r="C1133" i="1"/>
  <c r="D1133" i="1" s="1"/>
  <c r="P1132" i="1"/>
  <c r="X1132" i="1"/>
  <c r="O1132" i="1"/>
  <c r="A1133" i="1"/>
  <c r="S1134" i="1"/>
  <c r="Q1131" i="1"/>
  <c r="R1131" i="1"/>
  <c r="V1131" i="1" s="1"/>
  <c r="Y1131" i="1" s="1"/>
  <c r="E1131" i="1"/>
  <c r="G1131" i="1" s="1"/>
  <c r="K1131" i="1" l="1"/>
  <c r="M1131" i="1" s="1"/>
  <c r="N1131" i="1" s="1"/>
  <c r="U1131" i="1" s="1"/>
  <c r="B1131" i="1" s="1"/>
  <c r="H1131" i="1"/>
  <c r="S1135" i="1"/>
  <c r="T1132" i="1"/>
  <c r="Q1132" i="1"/>
  <c r="R1132" i="1"/>
  <c r="V1132" i="1" s="1"/>
  <c r="Y1132" i="1" s="1"/>
  <c r="F1133" i="1"/>
  <c r="L1133" i="1"/>
  <c r="P1133" i="1"/>
  <c r="X1133" i="1"/>
  <c r="O1133" i="1"/>
  <c r="A1134" i="1"/>
  <c r="J1133" i="1"/>
  <c r="I1133" i="1"/>
  <c r="C1134" i="1"/>
  <c r="D1134" i="1" s="1"/>
  <c r="E1132" i="1"/>
  <c r="G1132" i="1" s="1"/>
  <c r="T1133" i="1" l="1"/>
  <c r="K1132" i="1"/>
  <c r="M1132" i="1" s="1"/>
  <c r="N1132" i="1" s="1"/>
  <c r="U1132" i="1" s="1"/>
  <c r="B1132" i="1" s="1"/>
  <c r="H1132" i="1"/>
  <c r="E1133" i="1"/>
  <c r="G1133" i="1" s="1"/>
  <c r="Q1133" i="1"/>
  <c r="R1133" i="1"/>
  <c r="V1133" i="1" s="1"/>
  <c r="Y1133" i="1" s="1"/>
  <c r="S1136" i="1"/>
  <c r="F1134" i="1"/>
  <c r="L1134" i="1"/>
  <c r="C1135" i="1"/>
  <c r="D1135" i="1" s="1"/>
  <c r="J1134" i="1"/>
  <c r="X1134" i="1"/>
  <c r="P1134" i="1"/>
  <c r="A1135" i="1"/>
  <c r="O1134" i="1"/>
  <c r="I1134" i="1"/>
  <c r="T1134" i="1" l="1"/>
  <c r="Q1134" i="1"/>
  <c r="R1134" i="1"/>
  <c r="V1134" i="1" s="1"/>
  <c r="Y1134" i="1" s="1"/>
  <c r="K1133" i="1"/>
  <c r="M1133" i="1" s="1"/>
  <c r="N1133" i="1" s="1"/>
  <c r="E1134" i="1"/>
  <c r="G1134" i="1" s="1"/>
  <c r="S1137" i="1"/>
  <c r="F1135" i="1"/>
  <c r="L1135" i="1"/>
  <c r="P1135" i="1"/>
  <c r="O1135" i="1"/>
  <c r="X1135" i="1"/>
  <c r="J1135" i="1"/>
  <c r="A1136" i="1"/>
  <c r="C1136" i="1"/>
  <c r="D1136" i="1" s="1"/>
  <c r="I1135" i="1"/>
  <c r="H1133" i="1"/>
  <c r="T1135" i="1" l="1"/>
  <c r="F1136" i="1"/>
  <c r="L1136" i="1"/>
  <c r="O1136" i="1"/>
  <c r="A1137" i="1"/>
  <c r="C1137" i="1"/>
  <c r="D1137" i="1" s="1"/>
  <c r="I1136" i="1"/>
  <c r="J1136" i="1"/>
  <c r="P1136" i="1"/>
  <c r="X1136" i="1"/>
  <c r="U1133" i="1"/>
  <c r="B1133" i="1" s="1"/>
  <c r="Q1135" i="1"/>
  <c r="R1135" i="1"/>
  <c r="V1135" i="1" s="1"/>
  <c r="Y1135" i="1" s="1"/>
  <c r="S1138" i="1"/>
  <c r="H1134" i="1"/>
  <c r="E1135" i="1"/>
  <c r="G1135" i="1" s="1"/>
  <c r="K1134" i="1"/>
  <c r="M1134" i="1" s="1"/>
  <c r="N1134" i="1" s="1"/>
  <c r="H1135" i="1" l="1"/>
  <c r="K1135" i="1"/>
  <c r="M1135" i="1" s="1"/>
  <c r="N1135" i="1" s="1"/>
  <c r="T1136" i="1"/>
  <c r="E1136" i="1"/>
  <c r="G1136" i="1" s="1"/>
  <c r="S1139" i="1"/>
  <c r="U1134" i="1"/>
  <c r="B1134" i="1" s="1"/>
  <c r="Q1136" i="1"/>
  <c r="R1136" i="1"/>
  <c r="V1136" i="1" s="1"/>
  <c r="F1137" i="1"/>
  <c r="J1137" i="1"/>
  <c r="A1138" i="1"/>
  <c r="C1138" i="1"/>
  <c r="D1138" i="1" s="1"/>
  <c r="I1137" i="1"/>
  <c r="P1137" i="1"/>
  <c r="X1137" i="1"/>
  <c r="O1137" i="1"/>
  <c r="K1136" i="1" l="1"/>
  <c r="M1136" i="1" s="1"/>
  <c r="H1136" i="1"/>
  <c r="F1138" i="1"/>
  <c r="X1138" i="1"/>
  <c r="J1138" i="1"/>
  <c r="P1138" i="1"/>
  <c r="A1139" i="1"/>
  <c r="O1138" i="1"/>
  <c r="I1138" i="1"/>
  <c r="C1139" i="1"/>
  <c r="D1139" i="1" s="1"/>
  <c r="S1140" i="1"/>
  <c r="Q1137" i="1"/>
  <c r="R1137" i="1"/>
  <c r="V1137" i="1" s="1"/>
  <c r="Y1137" i="1" s="1"/>
  <c r="T1137" i="1"/>
  <c r="E1137" i="1"/>
  <c r="G1137" i="1" s="1"/>
  <c r="U1135" i="1"/>
  <c r="B1135" i="1" s="1"/>
  <c r="T1138" i="1" l="1"/>
  <c r="N1136" i="1"/>
  <c r="U1136" i="1" s="1"/>
  <c r="B1136" i="1" s="1"/>
  <c r="Y1136" i="1" s="1"/>
  <c r="L1137" i="1"/>
  <c r="L1138" i="1" s="1"/>
  <c r="L1139" i="1" s="1"/>
  <c r="H1137" i="1"/>
  <c r="K1137" i="1"/>
  <c r="F1139" i="1"/>
  <c r="O1139" i="1"/>
  <c r="A1140" i="1"/>
  <c r="X1139" i="1"/>
  <c r="J1139" i="1"/>
  <c r="I1139" i="1"/>
  <c r="C1140" i="1"/>
  <c r="D1140" i="1" s="1"/>
  <c r="P1139" i="1"/>
  <c r="S1141" i="1"/>
  <c r="Q1138" i="1"/>
  <c r="R1138" i="1"/>
  <c r="V1138" i="1" s="1"/>
  <c r="Y1138" i="1" s="1"/>
  <c r="E1138" i="1"/>
  <c r="G1138" i="1" s="1"/>
  <c r="M1137" i="1" l="1"/>
  <c r="N1137" i="1" s="1"/>
  <c r="U1137" i="1" s="1"/>
  <c r="B1137" i="1" s="1"/>
  <c r="K1138" i="1"/>
  <c r="M1138" i="1" s="1"/>
  <c r="N1138" i="1" s="1"/>
  <c r="U1138" i="1" s="1"/>
  <c r="B1138" i="1" s="1"/>
  <c r="H1138" i="1"/>
  <c r="R1139" i="1"/>
  <c r="V1139" i="1" s="1"/>
  <c r="Y1139" i="1" s="1"/>
  <c r="Q1139" i="1"/>
  <c r="E1139" i="1"/>
  <c r="G1139" i="1" s="1"/>
  <c r="F1140" i="1"/>
  <c r="L1140" i="1"/>
  <c r="P1140" i="1"/>
  <c r="O1140" i="1"/>
  <c r="J1140" i="1"/>
  <c r="A1141" i="1"/>
  <c r="X1140" i="1"/>
  <c r="C1141" i="1"/>
  <c r="D1141" i="1" s="1"/>
  <c r="I1140" i="1"/>
  <c r="S1142" i="1"/>
  <c r="T1139" i="1"/>
  <c r="F1141" i="1" l="1"/>
  <c r="L1141" i="1"/>
  <c r="C1142" i="1"/>
  <c r="D1142" i="1" s="1"/>
  <c r="J1141" i="1"/>
  <c r="I1141" i="1"/>
  <c r="P1141" i="1"/>
  <c r="X1141" i="1"/>
  <c r="O1141" i="1"/>
  <c r="A1142" i="1"/>
  <c r="H1139" i="1"/>
  <c r="S1143" i="1"/>
  <c r="E1140" i="1"/>
  <c r="G1140" i="1" s="1"/>
  <c r="T1140" i="1"/>
  <c r="Q1140" i="1"/>
  <c r="R1140" i="1"/>
  <c r="V1140" i="1" s="1"/>
  <c r="Y1140" i="1" s="1"/>
  <c r="K1139" i="1"/>
  <c r="M1139" i="1" s="1"/>
  <c r="N1139" i="1" s="1"/>
  <c r="H1140" i="1" l="1"/>
  <c r="K1140" i="1"/>
  <c r="M1140" i="1" s="1"/>
  <c r="N1140" i="1" s="1"/>
  <c r="U1140" i="1" s="1"/>
  <c r="B1140" i="1" s="1"/>
  <c r="U1139" i="1"/>
  <c r="B1139" i="1" s="1"/>
  <c r="S1144" i="1"/>
  <c r="Q1141" i="1"/>
  <c r="R1141" i="1"/>
  <c r="V1141" i="1" s="1"/>
  <c r="Y1141" i="1" s="1"/>
  <c r="F1142" i="1"/>
  <c r="L1142" i="1"/>
  <c r="O1142" i="1"/>
  <c r="C1143" i="1"/>
  <c r="D1143" i="1" s="1"/>
  <c r="J1142" i="1"/>
  <c r="A1143" i="1"/>
  <c r="X1142" i="1"/>
  <c r="P1142" i="1"/>
  <c r="I1142" i="1"/>
  <c r="T1141" i="1"/>
  <c r="E1141" i="1"/>
  <c r="G1141" i="1" s="1"/>
  <c r="T1142" i="1" l="1"/>
  <c r="S1145" i="1"/>
  <c r="E1142" i="1"/>
  <c r="G1142" i="1" s="1"/>
  <c r="F1143" i="1"/>
  <c r="L1143" i="1"/>
  <c r="P1143" i="1"/>
  <c r="A1144" i="1"/>
  <c r="O1143" i="1"/>
  <c r="I1143" i="1"/>
  <c r="J1143" i="1"/>
  <c r="C1144" i="1"/>
  <c r="D1144" i="1" s="1"/>
  <c r="X1143" i="1"/>
  <c r="H1141" i="1"/>
  <c r="K1141" i="1"/>
  <c r="M1141" i="1" s="1"/>
  <c r="N1141" i="1" s="1"/>
  <c r="R1142" i="1"/>
  <c r="V1142" i="1" s="1"/>
  <c r="Y1142" i="1" s="1"/>
  <c r="Q1142" i="1"/>
  <c r="Q1143" i="1" l="1"/>
  <c r="R1143" i="1"/>
  <c r="V1143" i="1" s="1"/>
  <c r="Y1143" i="1" s="1"/>
  <c r="H1142" i="1"/>
  <c r="U1141" i="1"/>
  <c r="B1141" i="1" s="1"/>
  <c r="E1143" i="1"/>
  <c r="G1143" i="1" s="1"/>
  <c r="T1143" i="1"/>
  <c r="F1144" i="1"/>
  <c r="L1144" i="1"/>
  <c r="P1144" i="1"/>
  <c r="X1144" i="1"/>
  <c r="O1144" i="1"/>
  <c r="A1145" i="1"/>
  <c r="C1145" i="1"/>
  <c r="D1145" i="1" s="1"/>
  <c r="I1144" i="1"/>
  <c r="J1144" i="1"/>
  <c r="K1142" i="1"/>
  <c r="M1142" i="1" s="1"/>
  <c r="N1142" i="1" s="1"/>
  <c r="S1146" i="1"/>
  <c r="T1144" i="1" l="1"/>
  <c r="H1143" i="1"/>
  <c r="U1142" i="1"/>
  <c r="B1142" i="1" s="1"/>
  <c r="F1145" i="1"/>
  <c r="L1145" i="1"/>
  <c r="C1146" i="1"/>
  <c r="D1146" i="1" s="1"/>
  <c r="X1145" i="1"/>
  <c r="J1145" i="1"/>
  <c r="A1146" i="1"/>
  <c r="P1145" i="1"/>
  <c r="I1145" i="1"/>
  <c r="O1145" i="1"/>
  <c r="E1144" i="1"/>
  <c r="G1144" i="1" s="1"/>
  <c r="K1143" i="1"/>
  <c r="M1143" i="1" s="1"/>
  <c r="N1143" i="1" s="1"/>
  <c r="S1147" i="1"/>
  <c r="Q1144" i="1"/>
  <c r="R1144" i="1"/>
  <c r="V1144" i="1" s="1"/>
  <c r="Y1144" i="1" s="1"/>
  <c r="T1145" i="1" l="1"/>
  <c r="H1144" i="1"/>
  <c r="F1146" i="1"/>
  <c r="L1146" i="1"/>
  <c r="J1146" i="1"/>
  <c r="A1147" i="1"/>
  <c r="X1146" i="1"/>
  <c r="C1147" i="1"/>
  <c r="D1147" i="1" s="1"/>
  <c r="I1146" i="1"/>
  <c r="P1146" i="1"/>
  <c r="O1146" i="1"/>
  <c r="U1143" i="1"/>
  <c r="B1143" i="1" s="1"/>
  <c r="E1145" i="1"/>
  <c r="G1145" i="1" s="1"/>
  <c r="S1148" i="1"/>
  <c r="K1144" i="1"/>
  <c r="M1144" i="1" s="1"/>
  <c r="N1144" i="1" s="1"/>
  <c r="Q1145" i="1"/>
  <c r="R1145" i="1"/>
  <c r="V1145" i="1" s="1"/>
  <c r="Y1145" i="1" s="1"/>
  <c r="T1146" i="1" l="1"/>
  <c r="R1146" i="1"/>
  <c r="V1146" i="1" s="1"/>
  <c r="Y1146" i="1" s="1"/>
  <c r="Q1146" i="1"/>
  <c r="F1147" i="1"/>
  <c r="L1147" i="1"/>
  <c r="C1148" i="1"/>
  <c r="D1148" i="1" s="1"/>
  <c r="A1148" i="1"/>
  <c r="P1147" i="1"/>
  <c r="I1147" i="1"/>
  <c r="O1147" i="1"/>
  <c r="J1147" i="1"/>
  <c r="X1147" i="1"/>
  <c r="S1149" i="1"/>
  <c r="H1145" i="1"/>
  <c r="U1144" i="1"/>
  <c r="B1144" i="1" s="1"/>
  <c r="K1145" i="1"/>
  <c r="M1145" i="1" s="1"/>
  <c r="N1145" i="1" s="1"/>
  <c r="E1146" i="1"/>
  <c r="G1146" i="1" s="1"/>
  <c r="T1147" i="1" l="1"/>
  <c r="K1146" i="1"/>
  <c r="M1146" i="1" s="1"/>
  <c r="N1146" i="1" s="1"/>
  <c r="U1146" i="1" s="1"/>
  <c r="B1146" i="1" s="1"/>
  <c r="S1150" i="1"/>
  <c r="E1147" i="1"/>
  <c r="G1147" i="1" s="1"/>
  <c r="U1145" i="1"/>
  <c r="B1145" i="1" s="1"/>
  <c r="F1148" i="1"/>
  <c r="L1148" i="1"/>
  <c r="P1148" i="1"/>
  <c r="O1148" i="1"/>
  <c r="A1149" i="1"/>
  <c r="J1148" i="1"/>
  <c r="I1148" i="1"/>
  <c r="C1149" i="1"/>
  <c r="D1149" i="1" s="1"/>
  <c r="X1148" i="1"/>
  <c r="Q1147" i="1"/>
  <c r="R1147" i="1"/>
  <c r="V1147" i="1" s="1"/>
  <c r="Y1147" i="1" s="1"/>
  <c r="H1146" i="1"/>
  <c r="H1147" i="1" l="1"/>
  <c r="K1147" i="1"/>
  <c r="M1147" i="1" s="1"/>
  <c r="N1147" i="1" s="1"/>
  <c r="U1147" i="1" s="1"/>
  <c r="B1147" i="1" s="1"/>
  <c r="T1148" i="1"/>
  <c r="Q1148" i="1"/>
  <c r="R1148" i="1"/>
  <c r="V1148" i="1" s="1"/>
  <c r="Y1148" i="1" s="1"/>
  <c r="S1151" i="1"/>
  <c r="F1149" i="1"/>
  <c r="L1149" i="1"/>
  <c r="J1149" i="1"/>
  <c r="P1149" i="1"/>
  <c r="X1149" i="1"/>
  <c r="O1149" i="1"/>
  <c r="A1150" i="1"/>
  <c r="C1150" i="1"/>
  <c r="D1150" i="1" s="1"/>
  <c r="I1149" i="1"/>
  <c r="E1148" i="1"/>
  <c r="G1148" i="1" s="1"/>
  <c r="T1149" i="1" l="1"/>
  <c r="K1148" i="1"/>
  <c r="M1148" i="1" s="1"/>
  <c r="N1148" i="1" s="1"/>
  <c r="F1150" i="1"/>
  <c r="L1150" i="1"/>
  <c r="J1150" i="1"/>
  <c r="A1151" i="1"/>
  <c r="X1150" i="1"/>
  <c r="C1151" i="1"/>
  <c r="D1151" i="1" s="1"/>
  <c r="I1150" i="1"/>
  <c r="P1150" i="1"/>
  <c r="O1150" i="1"/>
  <c r="S1152" i="1"/>
  <c r="E1149" i="1"/>
  <c r="G1149" i="1" s="1"/>
  <c r="H1148" i="1"/>
  <c r="Q1149" i="1"/>
  <c r="R1149" i="1"/>
  <c r="V1149" i="1" s="1"/>
  <c r="Y1149" i="1" s="1"/>
  <c r="T1150" i="1" l="1"/>
  <c r="H1149" i="1"/>
  <c r="S1153" i="1"/>
  <c r="K1149" i="1"/>
  <c r="M1149" i="1" s="1"/>
  <c r="N1149" i="1" s="1"/>
  <c r="E1150" i="1"/>
  <c r="G1150" i="1" s="1"/>
  <c r="R1150" i="1"/>
  <c r="V1150" i="1" s="1"/>
  <c r="Y1150" i="1" s="1"/>
  <c r="Q1150" i="1"/>
  <c r="F1151" i="1"/>
  <c r="L1151" i="1"/>
  <c r="C1152" i="1"/>
  <c r="D1152" i="1" s="1"/>
  <c r="J1151" i="1"/>
  <c r="A1152" i="1"/>
  <c r="I1151" i="1"/>
  <c r="P1151" i="1"/>
  <c r="O1151" i="1"/>
  <c r="X1151" i="1"/>
  <c r="U1148" i="1"/>
  <c r="B1148" i="1" s="1"/>
  <c r="T1151" i="1" l="1"/>
  <c r="K1150" i="1"/>
  <c r="M1150" i="1" s="1"/>
  <c r="N1150" i="1" s="1"/>
  <c r="U1150" i="1" s="1"/>
  <c r="B1150" i="1" s="1"/>
  <c r="H1150" i="1"/>
  <c r="U1149" i="1"/>
  <c r="B1149" i="1" s="1"/>
  <c r="Q1151" i="1"/>
  <c r="R1151" i="1"/>
  <c r="V1151" i="1" s="1"/>
  <c r="Y1151" i="1" s="1"/>
  <c r="F1152" i="1"/>
  <c r="L1152" i="1"/>
  <c r="O1152" i="1"/>
  <c r="A1153" i="1"/>
  <c r="C1153" i="1"/>
  <c r="D1153" i="1" s="1"/>
  <c r="J1152" i="1"/>
  <c r="I1152" i="1"/>
  <c r="P1152" i="1"/>
  <c r="X1152" i="1"/>
  <c r="S1154" i="1"/>
  <c r="E1151" i="1"/>
  <c r="G1151" i="1" s="1"/>
  <c r="K1151" i="1" l="1"/>
  <c r="M1151" i="1" s="1"/>
  <c r="N1151" i="1" s="1"/>
  <c r="U1151" i="1" s="1"/>
  <c r="B1151" i="1" s="1"/>
  <c r="T1152" i="1"/>
  <c r="E1152" i="1"/>
  <c r="G1152" i="1" s="1"/>
  <c r="S1155" i="1"/>
  <c r="H1151" i="1"/>
  <c r="Q1152" i="1"/>
  <c r="R1152" i="1"/>
  <c r="V1152" i="1" s="1"/>
  <c r="Y1152" i="1" s="1"/>
  <c r="F1153" i="1"/>
  <c r="L1153" i="1"/>
  <c r="I1153" i="1"/>
  <c r="P1153" i="1"/>
  <c r="C1154" i="1"/>
  <c r="D1154" i="1" s="1"/>
  <c r="O1153" i="1"/>
  <c r="J1153" i="1"/>
  <c r="A1154" i="1"/>
  <c r="X1153" i="1"/>
  <c r="H1152" i="1" l="1"/>
  <c r="K1152" i="1"/>
  <c r="M1152" i="1" s="1"/>
  <c r="N1152" i="1" s="1"/>
  <c r="U1152" i="1" s="1"/>
  <c r="B1152" i="1" s="1"/>
  <c r="E1153" i="1"/>
  <c r="G1153" i="1" s="1"/>
  <c r="Q1153" i="1"/>
  <c r="R1153" i="1"/>
  <c r="V1153" i="1" s="1"/>
  <c r="Y1153" i="1" s="1"/>
  <c r="F1154" i="1"/>
  <c r="L1154" i="1"/>
  <c r="O1154" i="1"/>
  <c r="A1155" i="1"/>
  <c r="X1154" i="1"/>
  <c r="C1155" i="1"/>
  <c r="D1155" i="1" s="1"/>
  <c r="I1154" i="1"/>
  <c r="J1154" i="1"/>
  <c r="P1154" i="1"/>
  <c r="S1156" i="1"/>
  <c r="T1153" i="1"/>
  <c r="K1153" i="1" l="1"/>
  <c r="M1153" i="1" s="1"/>
  <c r="N1153" i="1" s="1"/>
  <c r="U1153" i="1" s="1"/>
  <c r="B1153" i="1" s="1"/>
  <c r="H1153" i="1"/>
  <c r="T1154" i="1"/>
  <c r="S1157" i="1"/>
  <c r="F1155" i="1"/>
  <c r="L1155" i="1"/>
  <c r="I1155" i="1"/>
  <c r="P1155" i="1"/>
  <c r="O1155" i="1"/>
  <c r="A1156" i="1"/>
  <c r="J1155" i="1"/>
  <c r="C1156" i="1"/>
  <c r="D1156" i="1" s="1"/>
  <c r="X1155" i="1"/>
  <c r="Q1154" i="1"/>
  <c r="R1154" i="1"/>
  <c r="V1154" i="1" s="1"/>
  <c r="Y1154" i="1" s="1"/>
  <c r="E1154" i="1"/>
  <c r="G1154" i="1" s="1"/>
  <c r="H1154" i="1" l="1"/>
  <c r="K1154" i="1"/>
  <c r="M1154" i="1" s="1"/>
  <c r="N1154" i="1" s="1"/>
  <c r="U1154" i="1" s="1"/>
  <c r="B1154" i="1" s="1"/>
  <c r="T1155" i="1"/>
  <c r="F1156" i="1"/>
  <c r="L1156" i="1"/>
  <c r="C1157" i="1"/>
  <c r="D1157" i="1" s="1"/>
  <c r="O1156" i="1"/>
  <c r="A1157" i="1"/>
  <c r="X1156" i="1"/>
  <c r="I1156" i="1"/>
  <c r="J1156" i="1"/>
  <c r="P1156" i="1"/>
  <c r="E1155" i="1"/>
  <c r="G1155" i="1" s="1"/>
  <c r="Q1155" i="1"/>
  <c r="R1155" i="1"/>
  <c r="V1155" i="1" s="1"/>
  <c r="Y1155" i="1" s="1"/>
  <c r="S1158" i="1"/>
  <c r="T1156" i="1" l="1"/>
  <c r="K1155" i="1"/>
  <c r="M1155" i="1" s="1"/>
  <c r="N1155" i="1" s="1"/>
  <c r="U1155" i="1" s="1"/>
  <c r="B1155" i="1" s="1"/>
  <c r="S1159" i="1"/>
  <c r="Q1156" i="1"/>
  <c r="R1156" i="1"/>
  <c r="V1156" i="1" s="1"/>
  <c r="Y1156" i="1" s="1"/>
  <c r="F1157" i="1"/>
  <c r="L1157" i="1"/>
  <c r="P1157" i="1"/>
  <c r="I1157" i="1"/>
  <c r="O1157" i="1"/>
  <c r="C1158" i="1"/>
  <c r="D1158" i="1" s="1"/>
  <c r="J1157" i="1"/>
  <c r="A1158" i="1"/>
  <c r="X1157" i="1"/>
  <c r="E1156" i="1"/>
  <c r="G1156" i="1" s="1"/>
  <c r="H1155" i="1"/>
  <c r="T1157" i="1" l="1"/>
  <c r="K1156" i="1"/>
  <c r="M1156" i="1" s="1"/>
  <c r="N1156" i="1" s="1"/>
  <c r="U1156" i="1" s="1"/>
  <c r="B1156" i="1" s="1"/>
  <c r="H1156" i="1"/>
  <c r="E1157" i="1"/>
  <c r="G1157" i="1" s="1"/>
  <c r="Q1157" i="1"/>
  <c r="R1157" i="1"/>
  <c r="V1157" i="1" s="1"/>
  <c r="Y1157" i="1" s="1"/>
  <c r="F1158" i="1"/>
  <c r="L1158" i="1"/>
  <c r="C1159" i="1"/>
  <c r="D1159" i="1" s="1"/>
  <c r="P1158" i="1"/>
  <c r="X1158" i="1"/>
  <c r="O1158" i="1"/>
  <c r="A1159" i="1"/>
  <c r="J1158" i="1"/>
  <c r="I1158" i="1"/>
  <c r="S1160" i="1"/>
  <c r="T1158" i="1" l="1"/>
  <c r="K1157" i="1"/>
  <c r="M1157" i="1" s="1"/>
  <c r="N1157" i="1" s="1"/>
  <c r="U1157" i="1" s="1"/>
  <c r="B1157" i="1" s="1"/>
  <c r="H1157" i="1"/>
  <c r="E1158" i="1"/>
  <c r="G1158" i="1" s="1"/>
  <c r="R1158" i="1"/>
  <c r="V1158" i="1" s="1"/>
  <c r="Y1158" i="1" s="1"/>
  <c r="Q1158" i="1"/>
  <c r="S1161" i="1"/>
  <c r="F1159" i="1"/>
  <c r="L1159" i="1"/>
  <c r="C1160" i="1"/>
  <c r="D1160" i="1" s="1"/>
  <c r="J1159" i="1"/>
  <c r="A1160" i="1"/>
  <c r="X1159" i="1"/>
  <c r="P1159" i="1"/>
  <c r="I1159" i="1"/>
  <c r="O1159" i="1"/>
  <c r="H1158" i="1" l="1"/>
  <c r="F1160" i="1"/>
  <c r="L1160" i="1"/>
  <c r="P1160" i="1"/>
  <c r="I1160" i="1"/>
  <c r="O1160" i="1"/>
  <c r="C1161" i="1"/>
  <c r="D1161" i="1" s="1"/>
  <c r="J1160" i="1"/>
  <c r="A1161" i="1"/>
  <c r="X1160" i="1"/>
  <c r="E1159" i="1"/>
  <c r="G1159" i="1" s="1"/>
  <c r="S1162" i="1"/>
  <c r="T1159" i="1"/>
  <c r="R1159" i="1"/>
  <c r="V1159" i="1" s="1"/>
  <c r="Y1159" i="1" s="1"/>
  <c r="Q1159" i="1"/>
  <c r="K1158" i="1"/>
  <c r="M1158" i="1" s="1"/>
  <c r="N1158" i="1" s="1"/>
  <c r="K1159" i="1" l="1"/>
  <c r="M1159" i="1" s="1"/>
  <c r="N1159" i="1" s="1"/>
  <c r="U1159" i="1" s="1"/>
  <c r="B1159" i="1" s="1"/>
  <c r="H1159" i="1"/>
  <c r="F1161" i="1"/>
  <c r="L1161" i="1"/>
  <c r="I1161" i="1"/>
  <c r="P1161" i="1"/>
  <c r="O1161" i="1"/>
  <c r="C1162" i="1"/>
  <c r="D1162" i="1" s="1"/>
  <c r="J1161" i="1"/>
  <c r="A1162" i="1"/>
  <c r="X1161" i="1"/>
  <c r="T1160" i="1"/>
  <c r="Q1160" i="1"/>
  <c r="R1160" i="1"/>
  <c r="V1160" i="1" s="1"/>
  <c r="Y1160" i="1" s="1"/>
  <c r="S1163" i="1"/>
  <c r="U1158" i="1"/>
  <c r="B1158" i="1" s="1"/>
  <c r="E1160" i="1"/>
  <c r="G1160" i="1" s="1"/>
  <c r="F1162" i="1" l="1"/>
  <c r="L1162" i="1"/>
  <c r="C1163" i="1"/>
  <c r="D1163" i="1" s="1"/>
  <c r="J1162" i="1"/>
  <c r="X1162" i="1"/>
  <c r="P1162" i="1"/>
  <c r="A1163" i="1"/>
  <c r="O1162" i="1"/>
  <c r="I1162" i="1"/>
  <c r="Q1161" i="1"/>
  <c r="R1161" i="1"/>
  <c r="V1161" i="1" s="1"/>
  <c r="Y1161" i="1" s="1"/>
  <c r="T1161" i="1"/>
  <c r="S1164" i="1"/>
  <c r="H1160" i="1"/>
  <c r="K1160" i="1"/>
  <c r="M1160" i="1" s="1"/>
  <c r="N1160" i="1" s="1"/>
  <c r="E1161" i="1"/>
  <c r="G1161" i="1" s="1"/>
  <c r="H1161" i="1" l="1"/>
  <c r="K1161" i="1"/>
  <c r="M1161" i="1" s="1"/>
  <c r="N1161" i="1" s="1"/>
  <c r="U1161" i="1" s="1"/>
  <c r="B1161" i="1" s="1"/>
  <c r="F1163" i="1"/>
  <c r="L1163" i="1"/>
  <c r="P1163" i="1"/>
  <c r="I1163" i="1"/>
  <c r="O1163" i="1"/>
  <c r="C1164" i="1"/>
  <c r="D1164" i="1" s="1"/>
  <c r="J1163" i="1"/>
  <c r="A1164" i="1"/>
  <c r="X1163" i="1"/>
  <c r="S1165" i="1"/>
  <c r="Q1162" i="1"/>
  <c r="R1162" i="1"/>
  <c r="V1162" i="1" s="1"/>
  <c r="Y1162" i="1" s="1"/>
  <c r="U1160" i="1"/>
  <c r="B1160" i="1" s="1"/>
  <c r="T1162" i="1"/>
  <c r="E1162" i="1"/>
  <c r="G1162" i="1" s="1"/>
  <c r="T1163" i="1" l="1"/>
  <c r="S1166" i="1"/>
  <c r="E1163" i="1"/>
  <c r="G1163" i="1" s="1"/>
  <c r="K1162" i="1"/>
  <c r="M1162" i="1" s="1"/>
  <c r="N1162" i="1" s="1"/>
  <c r="F1164" i="1"/>
  <c r="L1164" i="1"/>
  <c r="P1164" i="1"/>
  <c r="A1165" i="1"/>
  <c r="X1164" i="1"/>
  <c r="O1164" i="1"/>
  <c r="J1164" i="1"/>
  <c r="I1164" i="1"/>
  <c r="C1165" i="1"/>
  <c r="D1165" i="1" s="1"/>
  <c r="H1162" i="1"/>
  <c r="R1163" i="1"/>
  <c r="V1163" i="1" s="1"/>
  <c r="Y1163" i="1" s="1"/>
  <c r="Q1163" i="1"/>
  <c r="T1164" i="1" l="1"/>
  <c r="E1164" i="1"/>
  <c r="G1164" i="1" s="1"/>
  <c r="U1162" i="1"/>
  <c r="B1162" i="1" s="1"/>
  <c r="Q1164" i="1"/>
  <c r="R1164" i="1"/>
  <c r="V1164" i="1" s="1"/>
  <c r="Y1164" i="1" s="1"/>
  <c r="H1163" i="1"/>
  <c r="S1167" i="1"/>
  <c r="F1165" i="1"/>
  <c r="L1165" i="1"/>
  <c r="I1165" i="1"/>
  <c r="A1166" i="1"/>
  <c r="C1166" i="1"/>
  <c r="D1166" i="1" s="1"/>
  <c r="P1165" i="1"/>
  <c r="J1165" i="1"/>
  <c r="O1165" i="1"/>
  <c r="X1165" i="1"/>
  <c r="K1163" i="1"/>
  <c r="M1163" i="1" s="1"/>
  <c r="N1163" i="1" s="1"/>
  <c r="H1164" i="1" l="1"/>
  <c r="E1165" i="1"/>
  <c r="G1165" i="1" s="1"/>
  <c r="F1166" i="1"/>
  <c r="L1166" i="1"/>
  <c r="C1167" i="1"/>
  <c r="D1167" i="1" s="1"/>
  <c r="A1167" i="1"/>
  <c r="J1166" i="1"/>
  <c r="I1166" i="1"/>
  <c r="P1166" i="1"/>
  <c r="O1166" i="1"/>
  <c r="X1166" i="1"/>
  <c r="T1165" i="1"/>
  <c r="K1164" i="1"/>
  <c r="M1164" i="1" s="1"/>
  <c r="N1164" i="1" s="1"/>
  <c r="U1163" i="1"/>
  <c r="B1163" i="1" s="1"/>
  <c r="Q1165" i="1"/>
  <c r="R1165" i="1"/>
  <c r="V1165" i="1" s="1"/>
  <c r="Y1165" i="1" s="1"/>
  <c r="S1168" i="1"/>
  <c r="H1165" i="1" l="1"/>
  <c r="K1165" i="1"/>
  <c r="M1165" i="1" s="1"/>
  <c r="N1165" i="1" s="1"/>
  <c r="U1165" i="1" s="1"/>
  <c r="B1165" i="1" s="1"/>
  <c r="T1166" i="1"/>
  <c r="F1167" i="1"/>
  <c r="L1167" i="1"/>
  <c r="P1167" i="1"/>
  <c r="O1167" i="1"/>
  <c r="X1167" i="1"/>
  <c r="C1168" i="1"/>
  <c r="D1168" i="1" s="1"/>
  <c r="A1168" i="1"/>
  <c r="J1167" i="1"/>
  <c r="I1167" i="1"/>
  <c r="R1166" i="1"/>
  <c r="V1166" i="1" s="1"/>
  <c r="Y1166" i="1" s="1"/>
  <c r="Q1166" i="1"/>
  <c r="U1164" i="1"/>
  <c r="B1164" i="1" s="1"/>
  <c r="S1169" i="1"/>
  <c r="E1166" i="1"/>
  <c r="G1166" i="1" s="1"/>
  <c r="H1166" i="1" l="1"/>
  <c r="R1167" i="1"/>
  <c r="V1167" i="1" s="1"/>
  <c r="Y1167" i="1" s="1"/>
  <c r="Q1167" i="1"/>
  <c r="F1168" i="1"/>
  <c r="C1169" i="1"/>
  <c r="D1169" i="1" s="1"/>
  <c r="A1169" i="1"/>
  <c r="P1168" i="1"/>
  <c r="I1168" i="1"/>
  <c r="O1168" i="1"/>
  <c r="J1168" i="1"/>
  <c r="X1168" i="1"/>
  <c r="S1170" i="1"/>
  <c r="K1166" i="1"/>
  <c r="M1166" i="1" s="1"/>
  <c r="N1166" i="1" s="1"/>
  <c r="T1167" i="1"/>
  <c r="E1167" i="1"/>
  <c r="G1167" i="1" s="1"/>
  <c r="K1167" i="1" l="1"/>
  <c r="M1167" i="1" s="1"/>
  <c r="N1167" i="1" s="1"/>
  <c r="U1167" i="1" s="1"/>
  <c r="B1167" i="1" s="1"/>
  <c r="H1167" i="1"/>
  <c r="U1166" i="1"/>
  <c r="B1166" i="1" s="1"/>
  <c r="S1171" i="1"/>
  <c r="T1168" i="1"/>
  <c r="Q1168" i="1"/>
  <c r="R1168" i="1"/>
  <c r="V1168" i="1" s="1"/>
  <c r="Y1168" i="1" s="1"/>
  <c r="E1168" i="1"/>
  <c r="G1168" i="1" s="1"/>
  <c r="F1169" i="1"/>
  <c r="P1169" i="1"/>
  <c r="C1170" i="1"/>
  <c r="D1170" i="1" s="1"/>
  <c r="X1169" i="1"/>
  <c r="O1169" i="1"/>
  <c r="A1170" i="1"/>
  <c r="J1169" i="1"/>
  <c r="I1169" i="1"/>
  <c r="L1168" i="1" l="1"/>
  <c r="L1169" i="1" s="1"/>
  <c r="L1170" i="1" s="1"/>
  <c r="K1168" i="1"/>
  <c r="F1170" i="1"/>
  <c r="P1170" i="1"/>
  <c r="X1170" i="1"/>
  <c r="C1171" i="1"/>
  <c r="D1171" i="1" s="1"/>
  <c r="O1170" i="1"/>
  <c r="A1171" i="1"/>
  <c r="I1170" i="1"/>
  <c r="J1170" i="1"/>
  <c r="Q1169" i="1"/>
  <c r="R1169" i="1"/>
  <c r="V1169" i="1" s="1"/>
  <c r="Y1169" i="1" s="1"/>
  <c r="S1172" i="1"/>
  <c r="T1169" i="1"/>
  <c r="E1169" i="1"/>
  <c r="G1169" i="1" s="1"/>
  <c r="H1168" i="1"/>
  <c r="M1168" i="1" l="1"/>
  <c r="N1168" i="1" s="1"/>
  <c r="U1168" i="1" s="1"/>
  <c r="B1168" i="1" s="1"/>
  <c r="T1170" i="1"/>
  <c r="K1169" i="1"/>
  <c r="M1169" i="1" s="1"/>
  <c r="N1169" i="1" s="1"/>
  <c r="U1169" i="1" s="1"/>
  <c r="B1169" i="1" s="1"/>
  <c r="H1169" i="1"/>
  <c r="S1173" i="1"/>
  <c r="F1171" i="1"/>
  <c r="L1171" i="1"/>
  <c r="P1171" i="1"/>
  <c r="I1171" i="1"/>
  <c r="O1171" i="1"/>
  <c r="J1171" i="1"/>
  <c r="X1171" i="1"/>
  <c r="C1172" i="1"/>
  <c r="D1172" i="1" s="1"/>
  <c r="A1172" i="1"/>
  <c r="Q1170" i="1"/>
  <c r="R1170" i="1"/>
  <c r="V1170" i="1" s="1"/>
  <c r="Y1170" i="1" s="1"/>
  <c r="E1170" i="1"/>
  <c r="G1170" i="1" s="1"/>
  <c r="K1170" i="1" l="1"/>
  <c r="M1170" i="1" s="1"/>
  <c r="N1170" i="1" s="1"/>
  <c r="U1170" i="1" s="1"/>
  <c r="B1170" i="1" s="1"/>
  <c r="H1170" i="1"/>
  <c r="E1171" i="1"/>
  <c r="G1171" i="1" s="1"/>
  <c r="F1172" i="1"/>
  <c r="L1172" i="1"/>
  <c r="C1173" i="1"/>
  <c r="D1173" i="1" s="1"/>
  <c r="X1172" i="1"/>
  <c r="J1172" i="1"/>
  <c r="A1173" i="1"/>
  <c r="P1172" i="1"/>
  <c r="I1172" i="1"/>
  <c r="O1172" i="1"/>
  <c r="T1171" i="1"/>
  <c r="Q1171" i="1"/>
  <c r="R1171" i="1"/>
  <c r="V1171" i="1" s="1"/>
  <c r="Y1171" i="1" s="1"/>
  <c r="S1174" i="1"/>
  <c r="T1172" i="1" l="1"/>
  <c r="K1171" i="1"/>
  <c r="M1171" i="1" s="1"/>
  <c r="N1171" i="1" s="1"/>
  <c r="U1171" i="1" s="1"/>
  <c r="B1171" i="1" s="1"/>
  <c r="H1171" i="1"/>
  <c r="E1172" i="1"/>
  <c r="G1172" i="1" s="1"/>
  <c r="S1175" i="1"/>
  <c r="Q1172" i="1"/>
  <c r="R1172" i="1"/>
  <c r="V1172" i="1" s="1"/>
  <c r="Y1172" i="1" s="1"/>
  <c r="F1173" i="1"/>
  <c r="L1173" i="1"/>
  <c r="P1173" i="1"/>
  <c r="I1173" i="1"/>
  <c r="O1173" i="1"/>
  <c r="J1173" i="1"/>
  <c r="X1173" i="1"/>
  <c r="C1174" i="1"/>
  <c r="D1174" i="1" s="1"/>
  <c r="A1174" i="1"/>
  <c r="K1172" i="1" l="1"/>
  <c r="M1172" i="1" s="1"/>
  <c r="N1172" i="1" s="1"/>
  <c r="U1172" i="1" s="1"/>
  <c r="B1172" i="1" s="1"/>
  <c r="S1176" i="1"/>
  <c r="E1173" i="1"/>
  <c r="G1173" i="1" s="1"/>
  <c r="T1173" i="1"/>
  <c r="H1172" i="1"/>
  <c r="F1174" i="1"/>
  <c r="L1174" i="1"/>
  <c r="P1174" i="1"/>
  <c r="I1174" i="1"/>
  <c r="O1174" i="1"/>
  <c r="C1175" i="1"/>
  <c r="D1175" i="1" s="1"/>
  <c r="X1174" i="1"/>
  <c r="J1174" i="1"/>
  <c r="A1175" i="1"/>
  <c r="Q1173" i="1"/>
  <c r="R1173" i="1"/>
  <c r="V1173" i="1" s="1"/>
  <c r="Y1173" i="1" s="1"/>
  <c r="K1173" i="1" l="1"/>
  <c r="M1173" i="1" s="1"/>
  <c r="N1173" i="1" s="1"/>
  <c r="F1175" i="1"/>
  <c r="L1175" i="1"/>
  <c r="P1175" i="1"/>
  <c r="X1175" i="1"/>
  <c r="O1175" i="1"/>
  <c r="A1176" i="1"/>
  <c r="J1175" i="1"/>
  <c r="I1175" i="1"/>
  <c r="C1176" i="1"/>
  <c r="D1176" i="1" s="1"/>
  <c r="E1174" i="1"/>
  <c r="G1174" i="1" s="1"/>
  <c r="T1174" i="1"/>
  <c r="Q1174" i="1"/>
  <c r="R1174" i="1"/>
  <c r="V1174" i="1" s="1"/>
  <c r="Y1174" i="1" s="1"/>
  <c r="H1173" i="1"/>
  <c r="S1177" i="1"/>
  <c r="T1175" i="1" l="1"/>
  <c r="K1174" i="1"/>
  <c r="M1174" i="1" s="1"/>
  <c r="N1174" i="1" s="1"/>
  <c r="U1174" i="1" s="1"/>
  <c r="B1174" i="1" s="1"/>
  <c r="F1176" i="1"/>
  <c r="L1176" i="1"/>
  <c r="O1176" i="1"/>
  <c r="A1177" i="1"/>
  <c r="C1177" i="1"/>
  <c r="D1177" i="1" s="1"/>
  <c r="I1176" i="1"/>
  <c r="J1176" i="1"/>
  <c r="P1176" i="1"/>
  <c r="X1176" i="1"/>
  <c r="E1175" i="1"/>
  <c r="G1175" i="1" s="1"/>
  <c r="S1178" i="1"/>
  <c r="U1173" i="1"/>
  <c r="B1173" i="1" s="1"/>
  <c r="H1174" i="1"/>
  <c r="Q1175" i="1"/>
  <c r="R1175" i="1"/>
  <c r="V1175" i="1" s="1"/>
  <c r="Y1175" i="1" s="1"/>
  <c r="K1175" i="1" l="1"/>
  <c r="M1175" i="1" s="1"/>
  <c r="N1175" i="1" s="1"/>
  <c r="Q1176" i="1"/>
  <c r="R1176" i="1"/>
  <c r="V1176" i="1" s="1"/>
  <c r="Y1176" i="1" s="1"/>
  <c r="F1177" i="1"/>
  <c r="L1177" i="1"/>
  <c r="J1177" i="1"/>
  <c r="C1178" i="1"/>
  <c r="D1178" i="1" s="1"/>
  <c r="X1177" i="1"/>
  <c r="P1177" i="1"/>
  <c r="A1178" i="1"/>
  <c r="O1177" i="1"/>
  <c r="I1177" i="1"/>
  <c r="S1179" i="1"/>
  <c r="T1176" i="1"/>
  <c r="H1175" i="1"/>
  <c r="E1176" i="1"/>
  <c r="G1176" i="1" s="1"/>
  <c r="T1177" i="1" l="1"/>
  <c r="H1176" i="1"/>
  <c r="K1176" i="1"/>
  <c r="M1176" i="1" s="1"/>
  <c r="N1176" i="1" s="1"/>
  <c r="U1176" i="1" s="1"/>
  <c r="B1176" i="1" s="1"/>
  <c r="E1177" i="1"/>
  <c r="G1177" i="1" s="1"/>
  <c r="S1180" i="1"/>
  <c r="F1178" i="1"/>
  <c r="L1178" i="1"/>
  <c r="J1178" i="1"/>
  <c r="C1179" i="1"/>
  <c r="D1179" i="1" s="1"/>
  <c r="X1178" i="1"/>
  <c r="P1178" i="1"/>
  <c r="A1179" i="1"/>
  <c r="O1178" i="1"/>
  <c r="I1178" i="1"/>
  <c r="Q1177" i="1"/>
  <c r="R1177" i="1"/>
  <c r="V1177" i="1" s="1"/>
  <c r="Y1177" i="1" s="1"/>
  <c r="U1175" i="1"/>
  <c r="B1175" i="1" s="1"/>
  <c r="K1177" i="1" l="1"/>
  <c r="M1177" i="1" s="1"/>
  <c r="N1177" i="1" s="1"/>
  <c r="U1177" i="1" s="1"/>
  <c r="B1177" i="1" s="1"/>
  <c r="H1177" i="1"/>
  <c r="S1181" i="1"/>
  <c r="Q1178" i="1"/>
  <c r="R1178" i="1"/>
  <c r="V1178" i="1" s="1"/>
  <c r="Y1178" i="1" s="1"/>
  <c r="F1179" i="1"/>
  <c r="L1179" i="1"/>
  <c r="O1179" i="1"/>
  <c r="I1179" i="1"/>
  <c r="J1179" i="1"/>
  <c r="C1180" i="1"/>
  <c r="D1180" i="1" s="1"/>
  <c r="X1179" i="1"/>
  <c r="P1179" i="1"/>
  <c r="A1180" i="1"/>
  <c r="T1178" i="1"/>
  <c r="E1178" i="1"/>
  <c r="G1178" i="1" s="1"/>
  <c r="T1179" i="1" l="1"/>
  <c r="H1178" i="1"/>
  <c r="K1178" i="1"/>
  <c r="M1178" i="1" s="1"/>
  <c r="N1178" i="1" s="1"/>
  <c r="U1178" i="1" s="1"/>
  <c r="B1178" i="1" s="1"/>
  <c r="F1180" i="1"/>
  <c r="L1180" i="1"/>
  <c r="O1180" i="1"/>
  <c r="C1181" i="1"/>
  <c r="D1181" i="1" s="1"/>
  <c r="X1180" i="1"/>
  <c r="J1180" i="1"/>
  <c r="A1181" i="1"/>
  <c r="P1180" i="1"/>
  <c r="I1180" i="1"/>
  <c r="E1179" i="1"/>
  <c r="G1179" i="1" s="1"/>
  <c r="S1182" i="1"/>
  <c r="Q1179" i="1"/>
  <c r="R1179" i="1"/>
  <c r="V1179" i="1" s="1"/>
  <c r="Y1179" i="1" s="1"/>
  <c r="T1180" i="1" l="1"/>
  <c r="H1179" i="1"/>
  <c r="K1179" i="1"/>
  <c r="M1179" i="1" s="1"/>
  <c r="N1179" i="1" s="1"/>
  <c r="U1179" i="1" s="1"/>
  <c r="B1179" i="1" s="1"/>
  <c r="Q1180" i="1"/>
  <c r="R1180" i="1"/>
  <c r="V1180" i="1" s="1"/>
  <c r="Y1180" i="1" s="1"/>
  <c r="F1181" i="1"/>
  <c r="L1181" i="1"/>
  <c r="P1181" i="1"/>
  <c r="I1181" i="1"/>
  <c r="O1181" i="1"/>
  <c r="C1182" i="1"/>
  <c r="D1182" i="1" s="1"/>
  <c r="X1181" i="1"/>
  <c r="J1181" i="1"/>
  <c r="A1182" i="1"/>
  <c r="S1183" i="1"/>
  <c r="E1180" i="1"/>
  <c r="G1180" i="1" s="1"/>
  <c r="H1180" i="1" l="1"/>
  <c r="K1180" i="1"/>
  <c r="M1180" i="1" s="1"/>
  <c r="N1180" i="1" s="1"/>
  <c r="U1180" i="1" s="1"/>
  <c r="B1180" i="1" s="1"/>
  <c r="S1184" i="1"/>
  <c r="Q1181" i="1"/>
  <c r="R1181" i="1"/>
  <c r="V1181" i="1" s="1"/>
  <c r="Y1181" i="1" s="1"/>
  <c r="F1182" i="1"/>
  <c r="L1182" i="1"/>
  <c r="C1183" i="1"/>
  <c r="D1183" i="1" s="1"/>
  <c r="J1182" i="1"/>
  <c r="X1182" i="1"/>
  <c r="P1182" i="1"/>
  <c r="A1183" i="1"/>
  <c r="O1182" i="1"/>
  <c r="I1182" i="1"/>
  <c r="E1181" i="1"/>
  <c r="G1181" i="1" s="1"/>
  <c r="T1181" i="1"/>
  <c r="T1182" i="1" l="1"/>
  <c r="K1181" i="1"/>
  <c r="M1181" i="1" s="1"/>
  <c r="N1181" i="1" s="1"/>
  <c r="U1181" i="1" s="1"/>
  <c r="B1181" i="1" s="1"/>
  <c r="F1183" i="1"/>
  <c r="L1183" i="1"/>
  <c r="O1183" i="1"/>
  <c r="A1184" i="1"/>
  <c r="J1183" i="1"/>
  <c r="I1183" i="1"/>
  <c r="C1184" i="1"/>
  <c r="D1184" i="1" s="1"/>
  <c r="P1183" i="1"/>
  <c r="X1183" i="1"/>
  <c r="Q1182" i="1"/>
  <c r="R1182" i="1"/>
  <c r="V1182" i="1" s="1"/>
  <c r="Y1182" i="1" s="1"/>
  <c r="E1182" i="1"/>
  <c r="G1182" i="1" s="1"/>
  <c r="H1181" i="1"/>
  <c r="S1185" i="1"/>
  <c r="H1182" i="1" l="1"/>
  <c r="T1183" i="1"/>
  <c r="E1183" i="1"/>
  <c r="G1183" i="1" s="1"/>
  <c r="S1186" i="1"/>
  <c r="R1183" i="1"/>
  <c r="V1183" i="1" s="1"/>
  <c r="Y1183" i="1" s="1"/>
  <c r="Q1183" i="1"/>
  <c r="F1184" i="1"/>
  <c r="L1184" i="1"/>
  <c r="P1184" i="1"/>
  <c r="X1184" i="1"/>
  <c r="O1184" i="1"/>
  <c r="A1185" i="1"/>
  <c r="C1185" i="1"/>
  <c r="D1185" i="1" s="1"/>
  <c r="I1184" i="1"/>
  <c r="J1184" i="1"/>
  <c r="K1182" i="1"/>
  <c r="M1182" i="1" s="1"/>
  <c r="N1182" i="1" s="1"/>
  <c r="Q1184" i="1" l="1"/>
  <c r="R1184" i="1"/>
  <c r="V1184" i="1" s="1"/>
  <c r="Y1184" i="1" s="1"/>
  <c r="H1183" i="1"/>
  <c r="F1185" i="1"/>
  <c r="L1185" i="1"/>
  <c r="J1185" i="1"/>
  <c r="A1186" i="1"/>
  <c r="P1185" i="1"/>
  <c r="I1185" i="1"/>
  <c r="O1185" i="1"/>
  <c r="C1186" i="1"/>
  <c r="D1186" i="1" s="1"/>
  <c r="X1185" i="1"/>
  <c r="U1182" i="1"/>
  <c r="B1182" i="1" s="1"/>
  <c r="E1184" i="1"/>
  <c r="G1184" i="1" s="1"/>
  <c r="S1187" i="1"/>
  <c r="T1184" i="1"/>
  <c r="K1183" i="1"/>
  <c r="M1183" i="1" s="1"/>
  <c r="N1183" i="1" s="1"/>
  <c r="F1186" i="1" l="1"/>
  <c r="L1186" i="1"/>
  <c r="C1187" i="1"/>
  <c r="D1187" i="1" s="1"/>
  <c r="A1187" i="1"/>
  <c r="P1186" i="1"/>
  <c r="I1186" i="1"/>
  <c r="O1186" i="1"/>
  <c r="J1186" i="1"/>
  <c r="X1186" i="1"/>
  <c r="U1183" i="1"/>
  <c r="B1183" i="1" s="1"/>
  <c r="K1184" i="1"/>
  <c r="M1184" i="1" s="1"/>
  <c r="N1184" i="1" s="1"/>
  <c r="T1185" i="1"/>
  <c r="S1188" i="1"/>
  <c r="H1184" i="1"/>
  <c r="Q1185" i="1"/>
  <c r="R1185" i="1"/>
  <c r="V1185" i="1" s="1"/>
  <c r="Y1185" i="1" s="1"/>
  <c r="E1185" i="1"/>
  <c r="G1185" i="1" s="1"/>
  <c r="T1186" i="1" l="1"/>
  <c r="S1189" i="1"/>
  <c r="H1185" i="1"/>
  <c r="Q1186" i="1"/>
  <c r="R1186" i="1"/>
  <c r="V1186" i="1" s="1"/>
  <c r="Y1186" i="1" s="1"/>
  <c r="E1186" i="1"/>
  <c r="G1186" i="1" s="1"/>
  <c r="K1185" i="1"/>
  <c r="M1185" i="1" s="1"/>
  <c r="N1185" i="1" s="1"/>
  <c r="U1184" i="1"/>
  <c r="B1184" i="1" s="1"/>
  <c r="F1187" i="1"/>
  <c r="L1187" i="1"/>
  <c r="O1187" i="1"/>
  <c r="X1187" i="1"/>
  <c r="C1188" i="1"/>
  <c r="D1188" i="1" s="1"/>
  <c r="A1188" i="1"/>
  <c r="J1187" i="1"/>
  <c r="P1187" i="1"/>
  <c r="I1187" i="1"/>
  <c r="K1186" i="1" l="1"/>
  <c r="M1186" i="1" s="1"/>
  <c r="N1186" i="1" s="1"/>
  <c r="U1186" i="1" s="1"/>
  <c r="B1186" i="1" s="1"/>
  <c r="S1190" i="1"/>
  <c r="F1188" i="1"/>
  <c r="L1188" i="1"/>
  <c r="P1188" i="1"/>
  <c r="X1188" i="1"/>
  <c r="J1188" i="1"/>
  <c r="O1188" i="1"/>
  <c r="A1189" i="1"/>
  <c r="C1189" i="1"/>
  <c r="D1189" i="1" s="1"/>
  <c r="I1188" i="1"/>
  <c r="U1185" i="1"/>
  <c r="B1185" i="1" s="1"/>
  <c r="Q1187" i="1"/>
  <c r="R1187" i="1"/>
  <c r="V1187" i="1" s="1"/>
  <c r="Y1187" i="1" s="1"/>
  <c r="T1187" i="1"/>
  <c r="E1187" i="1"/>
  <c r="G1187" i="1" s="1"/>
  <c r="H1186" i="1"/>
  <c r="T1188" i="1" l="1"/>
  <c r="S1191" i="1"/>
  <c r="K1187" i="1"/>
  <c r="M1187" i="1" s="1"/>
  <c r="N1187" i="1" s="1"/>
  <c r="F1189" i="1"/>
  <c r="L1189" i="1"/>
  <c r="P1189" i="1"/>
  <c r="O1189" i="1"/>
  <c r="X1189" i="1"/>
  <c r="C1190" i="1"/>
  <c r="D1190" i="1" s="1"/>
  <c r="A1190" i="1"/>
  <c r="J1189" i="1"/>
  <c r="I1189" i="1"/>
  <c r="Q1188" i="1"/>
  <c r="R1188" i="1"/>
  <c r="V1188" i="1" s="1"/>
  <c r="Y1188" i="1" s="1"/>
  <c r="H1187" i="1"/>
  <c r="E1188" i="1"/>
  <c r="G1188" i="1" s="1"/>
  <c r="H1188" i="1" l="1"/>
  <c r="K1188" i="1"/>
  <c r="M1188" i="1" s="1"/>
  <c r="N1188" i="1" s="1"/>
  <c r="U1188" i="1" s="1"/>
  <c r="B1188" i="1" s="1"/>
  <c r="U1187" i="1"/>
  <c r="B1187" i="1" s="1"/>
  <c r="F1190" i="1"/>
  <c r="L1190" i="1"/>
  <c r="C1191" i="1"/>
  <c r="D1191" i="1" s="1"/>
  <c r="X1190" i="1"/>
  <c r="P1190" i="1"/>
  <c r="A1191" i="1"/>
  <c r="O1190" i="1"/>
  <c r="I1190" i="1"/>
  <c r="J1190" i="1"/>
  <c r="Q1189" i="1"/>
  <c r="R1189" i="1"/>
  <c r="V1189" i="1" s="1"/>
  <c r="Y1189" i="1" s="1"/>
  <c r="S1192" i="1"/>
  <c r="T1189" i="1"/>
  <c r="E1189" i="1"/>
  <c r="G1189" i="1" s="1"/>
  <c r="T1190" i="1" l="1"/>
  <c r="H1189" i="1"/>
  <c r="S1193" i="1"/>
  <c r="F1191" i="1"/>
  <c r="L1191" i="1"/>
  <c r="C1192" i="1"/>
  <c r="D1192" i="1" s="1"/>
  <c r="J1191" i="1"/>
  <c r="I1191" i="1"/>
  <c r="P1191" i="1"/>
  <c r="X1191" i="1"/>
  <c r="O1191" i="1"/>
  <c r="A1192" i="1"/>
  <c r="K1189" i="1"/>
  <c r="M1189" i="1" s="1"/>
  <c r="N1189" i="1" s="1"/>
  <c r="Q1190" i="1"/>
  <c r="R1190" i="1"/>
  <c r="V1190" i="1" s="1"/>
  <c r="Y1190" i="1" s="1"/>
  <c r="E1190" i="1"/>
  <c r="G1190" i="1" s="1"/>
  <c r="H1190" i="1" l="1"/>
  <c r="K1190" i="1"/>
  <c r="M1190" i="1" s="1"/>
  <c r="N1190" i="1" s="1"/>
  <c r="U1190" i="1" s="1"/>
  <c r="B1190" i="1" s="1"/>
  <c r="S1194" i="1"/>
  <c r="U1189" i="1"/>
  <c r="B1189" i="1" s="1"/>
  <c r="Q1191" i="1"/>
  <c r="R1191" i="1"/>
  <c r="V1191" i="1" s="1"/>
  <c r="Y1191" i="1" s="1"/>
  <c r="F1192" i="1"/>
  <c r="L1192" i="1"/>
  <c r="C1193" i="1"/>
  <c r="D1193" i="1" s="1"/>
  <c r="O1192" i="1"/>
  <c r="I1192" i="1"/>
  <c r="J1192" i="1"/>
  <c r="X1192" i="1"/>
  <c r="P1192" i="1"/>
  <c r="A1193" i="1"/>
  <c r="T1191" i="1"/>
  <c r="E1191" i="1"/>
  <c r="G1191" i="1" s="1"/>
  <c r="F1193" i="1" l="1"/>
  <c r="L1193" i="1"/>
  <c r="J1193" i="1"/>
  <c r="O1193" i="1"/>
  <c r="I1193" i="1"/>
  <c r="C1194" i="1"/>
  <c r="D1194" i="1" s="1"/>
  <c r="X1193" i="1"/>
  <c r="P1193" i="1"/>
  <c r="A1194" i="1"/>
  <c r="E1192" i="1"/>
  <c r="G1192" i="1" s="1"/>
  <c r="S1195" i="1"/>
  <c r="K1191" i="1"/>
  <c r="M1191" i="1" s="1"/>
  <c r="N1191" i="1" s="1"/>
  <c r="T1192" i="1"/>
  <c r="H1191" i="1"/>
  <c r="Q1192" i="1"/>
  <c r="R1192" i="1"/>
  <c r="V1192" i="1" s="1"/>
  <c r="Y1192" i="1" s="1"/>
  <c r="H1192" i="1" l="1"/>
  <c r="S1196" i="1"/>
  <c r="U1191" i="1"/>
  <c r="B1191" i="1" s="1"/>
  <c r="F1194" i="1"/>
  <c r="L1194" i="1"/>
  <c r="J1194" i="1"/>
  <c r="I1194" i="1"/>
  <c r="P1194" i="1"/>
  <c r="O1194" i="1"/>
  <c r="X1194" i="1"/>
  <c r="C1195" i="1"/>
  <c r="D1195" i="1" s="1"/>
  <c r="A1195" i="1"/>
  <c r="T1193" i="1"/>
  <c r="E1193" i="1"/>
  <c r="G1193" i="1" s="1"/>
  <c r="K1192" i="1"/>
  <c r="M1192" i="1" s="1"/>
  <c r="N1192" i="1" s="1"/>
  <c r="Q1193" i="1"/>
  <c r="R1193" i="1"/>
  <c r="V1193" i="1" s="1"/>
  <c r="Y1193" i="1" s="1"/>
  <c r="U1192" i="1" l="1"/>
  <c r="B1192" i="1" s="1"/>
  <c r="R1194" i="1"/>
  <c r="V1194" i="1" s="1"/>
  <c r="Y1194" i="1" s="1"/>
  <c r="Q1194" i="1"/>
  <c r="E1194" i="1"/>
  <c r="G1194" i="1" s="1"/>
  <c r="S1197" i="1"/>
  <c r="K1193" i="1"/>
  <c r="M1193" i="1" s="1"/>
  <c r="N1193" i="1" s="1"/>
  <c r="F1195" i="1"/>
  <c r="L1195" i="1"/>
  <c r="O1195" i="1"/>
  <c r="A1196" i="1"/>
  <c r="J1195" i="1"/>
  <c r="I1195" i="1"/>
  <c r="C1196" i="1"/>
  <c r="D1196" i="1" s="1"/>
  <c r="P1195" i="1"/>
  <c r="X1195" i="1"/>
  <c r="H1193" i="1"/>
  <c r="T1194" i="1"/>
  <c r="T1195" i="1" l="1"/>
  <c r="H1194" i="1"/>
  <c r="K1194" i="1"/>
  <c r="M1194" i="1" s="1"/>
  <c r="N1194" i="1" s="1"/>
  <c r="U1194" i="1" s="1"/>
  <c r="B1194" i="1" s="1"/>
  <c r="E1195" i="1"/>
  <c r="G1195" i="1" s="1"/>
  <c r="R1195" i="1"/>
  <c r="V1195" i="1" s="1"/>
  <c r="Y1195" i="1" s="1"/>
  <c r="Q1195" i="1"/>
  <c r="F1196" i="1"/>
  <c r="L1196" i="1"/>
  <c r="P1196" i="1"/>
  <c r="O1196" i="1"/>
  <c r="X1196" i="1"/>
  <c r="J1196" i="1"/>
  <c r="C1197" i="1"/>
  <c r="D1197" i="1" s="1"/>
  <c r="A1197" i="1"/>
  <c r="I1196" i="1"/>
  <c r="U1193" i="1"/>
  <c r="B1193" i="1" s="1"/>
  <c r="S1198" i="1"/>
  <c r="K1195" i="1" l="1"/>
  <c r="M1195" i="1" s="1"/>
  <c r="N1195" i="1" s="1"/>
  <c r="U1195" i="1" s="1"/>
  <c r="B1195" i="1" s="1"/>
  <c r="H1195" i="1"/>
  <c r="R1196" i="1"/>
  <c r="V1196" i="1" s="1"/>
  <c r="Y1196" i="1" s="1"/>
  <c r="Q1196" i="1"/>
  <c r="T1196" i="1"/>
  <c r="E1196" i="1"/>
  <c r="G1196" i="1" s="1"/>
  <c r="S1199" i="1"/>
  <c r="F1197" i="1"/>
  <c r="L1197" i="1"/>
  <c r="P1197" i="1"/>
  <c r="O1197" i="1"/>
  <c r="X1197" i="1"/>
  <c r="C1198" i="1"/>
  <c r="D1198" i="1" s="1"/>
  <c r="A1198" i="1"/>
  <c r="J1197" i="1"/>
  <c r="I1197" i="1"/>
  <c r="T1197" i="1" l="1"/>
  <c r="H1196" i="1"/>
  <c r="E1197" i="1"/>
  <c r="G1197" i="1" s="1"/>
  <c r="Q1197" i="1"/>
  <c r="R1197" i="1"/>
  <c r="V1197" i="1" s="1"/>
  <c r="Y1197" i="1" s="1"/>
  <c r="S1200" i="1"/>
  <c r="F1198" i="1"/>
  <c r="C1199" i="1"/>
  <c r="D1199" i="1" s="1"/>
  <c r="I1198" i="1"/>
  <c r="P1198" i="1"/>
  <c r="O1198" i="1"/>
  <c r="X1198" i="1"/>
  <c r="J1198" i="1"/>
  <c r="A1199" i="1"/>
  <c r="K1196" i="1"/>
  <c r="M1196" i="1" s="1"/>
  <c r="N1196" i="1" s="1"/>
  <c r="H1197" i="1" l="1"/>
  <c r="E1198" i="1"/>
  <c r="G1198" i="1" s="1"/>
  <c r="T1198" i="1"/>
  <c r="S1201" i="1"/>
  <c r="F1199" i="1"/>
  <c r="J1199" i="1"/>
  <c r="X1199" i="1"/>
  <c r="C1200" i="1"/>
  <c r="D1200" i="1" s="1"/>
  <c r="A1200" i="1"/>
  <c r="P1199" i="1"/>
  <c r="I1199" i="1"/>
  <c r="O1199" i="1"/>
  <c r="U1196" i="1"/>
  <c r="B1196" i="1" s="1"/>
  <c r="Q1198" i="1"/>
  <c r="R1198" i="1"/>
  <c r="V1198" i="1" s="1"/>
  <c r="Y1198" i="1" s="1"/>
  <c r="K1197" i="1"/>
  <c r="M1197" i="1" s="1"/>
  <c r="H1198" i="1" l="1"/>
  <c r="K1198" i="1"/>
  <c r="T1199" i="1"/>
  <c r="F1200" i="1"/>
  <c r="C1201" i="1"/>
  <c r="D1201" i="1" s="1"/>
  <c r="I1200" i="1"/>
  <c r="J1200" i="1"/>
  <c r="P1200" i="1"/>
  <c r="X1200" i="1"/>
  <c r="O1200" i="1"/>
  <c r="A1201" i="1"/>
  <c r="E1199" i="1"/>
  <c r="G1199" i="1" s="1"/>
  <c r="S1202" i="1"/>
  <c r="N1197" i="1"/>
  <c r="L1198" i="1"/>
  <c r="L1199" i="1" s="1"/>
  <c r="L1200" i="1" s="1"/>
  <c r="R1199" i="1"/>
  <c r="V1199" i="1" s="1"/>
  <c r="Y1199" i="1" s="1"/>
  <c r="Q1199" i="1"/>
  <c r="T1200" i="1" l="1"/>
  <c r="M1198" i="1"/>
  <c r="N1198" i="1" s="1"/>
  <c r="U1198" i="1" s="1"/>
  <c r="B1198" i="1" s="1"/>
  <c r="H1199" i="1"/>
  <c r="S1203" i="1"/>
  <c r="Q1200" i="1"/>
  <c r="R1200" i="1"/>
  <c r="V1200" i="1" s="1"/>
  <c r="Y1200" i="1" s="1"/>
  <c r="U1197" i="1"/>
  <c r="B1197" i="1" s="1"/>
  <c r="K1199" i="1"/>
  <c r="M1199" i="1" s="1"/>
  <c r="N1199" i="1" s="1"/>
  <c r="F1201" i="1"/>
  <c r="L1201" i="1"/>
  <c r="C1202" i="1"/>
  <c r="D1202" i="1" s="1"/>
  <c r="A1202" i="1"/>
  <c r="P1201" i="1"/>
  <c r="I1201" i="1"/>
  <c r="O1201" i="1"/>
  <c r="J1201" i="1"/>
  <c r="X1201" i="1"/>
  <c r="E1200" i="1"/>
  <c r="G1200" i="1" s="1"/>
  <c r="T1201" i="1" l="1"/>
  <c r="E1201" i="1"/>
  <c r="G1201" i="1" s="1"/>
  <c r="U1199" i="1"/>
  <c r="B1199" i="1" s="1"/>
  <c r="S1204" i="1"/>
  <c r="Q1201" i="1"/>
  <c r="R1201" i="1"/>
  <c r="V1201" i="1" s="1"/>
  <c r="Y1201" i="1" s="1"/>
  <c r="H1200" i="1"/>
  <c r="F1202" i="1"/>
  <c r="L1202" i="1"/>
  <c r="J1202" i="1"/>
  <c r="X1202" i="1"/>
  <c r="C1203" i="1"/>
  <c r="D1203" i="1" s="1"/>
  <c r="A1203" i="1"/>
  <c r="P1202" i="1"/>
  <c r="I1202" i="1"/>
  <c r="O1202" i="1"/>
  <c r="K1200" i="1"/>
  <c r="M1200" i="1" s="1"/>
  <c r="N1200" i="1" s="1"/>
  <c r="K1201" i="1" l="1"/>
  <c r="M1201" i="1" s="1"/>
  <c r="N1201" i="1" s="1"/>
  <c r="U1201" i="1" s="1"/>
  <c r="B1201" i="1" s="1"/>
  <c r="T1202" i="1"/>
  <c r="U1200" i="1"/>
  <c r="B1200" i="1" s="1"/>
  <c r="F1203" i="1"/>
  <c r="L1203" i="1"/>
  <c r="J1203" i="1"/>
  <c r="P1203" i="1"/>
  <c r="X1203" i="1"/>
  <c r="O1203" i="1"/>
  <c r="A1204" i="1"/>
  <c r="C1204" i="1"/>
  <c r="D1204" i="1" s="1"/>
  <c r="I1203" i="1"/>
  <c r="E1202" i="1"/>
  <c r="G1202" i="1" s="1"/>
  <c r="S1205" i="1"/>
  <c r="H1201" i="1"/>
  <c r="Q1202" i="1"/>
  <c r="R1202" i="1"/>
  <c r="V1202" i="1" s="1"/>
  <c r="Y1202" i="1" s="1"/>
  <c r="T1203" i="1" l="1"/>
  <c r="H1202" i="1"/>
  <c r="K1202" i="1"/>
  <c r="M1202" i="1" s="1"/>
  <c r="N1202" i="1" s="1"/>
  <c r="U1202" i="1" s="1"/>
  <c r="B1202" i="1" s="1"/>
  <c r="S1206" i="1"/>
  <c r="E1203" i="1"/>
  <c r="G1203" i="1" s="1"/>
  <c r="Q1203" i="1"/>
  <c r="R1203" i="1"/>
  <c r="V1203" i="1" s="1"/>
  <c r="Y1203" i="1" s="1"/>
  <c r="F1204" i="1"/>
  <c r="L1204" i="1"/>
  <c r="J1204" i="1"/>
  <c r="X1204" i="1"/>
  <c r="P1204" i="1"/>
  <c r="A1205" i="1"/>
  <c r="O1204" i="1"/>
  <c r="I1204" i="1"/>
  <c r="C1205" i="1"/>
  <c r="D1205" i="1" s="1"/>
  <c r="T1204" i="1" l="1"/>
  <c r="K1203" i="1"/>
  <c r="M1203" i="1" s="1"/>
  <c r="N1203" i="1" s="1"/>
  <c r="Q1204" i="1"/>
  <c r="R1204" i="1"/>
  <c r="V1204" i="1" s="1"/>
  <c r="Y1204" i="1" s="1"/>
  <c r="F1205" i="1"/>
  <c r="L1205" i="1"/>
  <c r="P1205" i="1"/>
  <c r="C1206" i="1"/>
  <c r="D1206" i="1" s="1"/>
  <c r="X1205" i="1"/>
  <c r="O1205" i="1"/>
  <c r="A1206" i="1"/>
  <c r="J1205" i="1"/>
  <c r="I1205" i="1"/>
  <c r="E1204" i="1"/>
  <c r="G1204" i="1" s="1"/>
  <c r="H1203" i="1"/>
  <c r="S1207" i="1"/>
  <c r="T1205" i="1" l="1"/>
  <c r="K1204" i="1"/>
  <c r="M1204" i="1" s="1"/>
  <c r="N1204" i="1" s="1"/>
  <c r="U1204" i="1" s="1"/>
  <c r="B1204" i="1" s="1"/>
  <c r="H1204" i="1"/>
  <c r="E1205" i="1"/>
  <c r="G1205" i="1" s="1"/>
  <c r="S1208" i="1"/>
  <c r="F1206" i="1"/>
  <c r="L1206" i="1"/>
  <c r="P1206" i="1"/>
  <c r="X1206" i="1"/>
  <c r="C1207" i="1"/>
  <c r="D1207" i="1" s="1"/>
  <c r="O1206" i="1"/>
  <c r="A1207" i="1"/>
  <c r="I1206" i="1"/>
  <c r="J1206" i="1"/>
  <c r="Q1205" i="1"/>
  <c r="R1205" i="1"/>
  <c r="V1205" i="1" s="1"/>
  <c r="Y1205" i="1" s="1"/>
  <c r="U1203" i="1"/>
  <c r="B1203" i="1" s="1"/>
  <c r="T1206" i="1" l="1"/>
  <c r="K1205" i="1"/>
  <c r="M1205" i="1" s="1"/>
  <c r="N1205" i="1" s="1"/>
  <c r="U1205" i="1" s="1"/>
  <c r="B1205" i="1" s="1"/>
  <c r="F1207" i="1"/>
  <c r="L1207" i="1"/>
  <c r="C1208" i="1"/>
  <c r="D1208" i="1" s="1"/>
  <c r="J1207" i="1"/>
  <c r="X1207" i="1"/>
  <c r="P1207" i="1"/>
  <c r="A1208" i="1"/>
  <c r="O1207" i="1"/>
  <c r="I1207" i="1"/>
  <c r="Q1206" i="1"/>
  <c r="R1206" i="1"/>
  <c r="V1206" i="1" s="1"/>
  <c r="Y1206" i="1" s="1"/>
  <c r="S1209" i="1"/>
  <c r="E1206" i="1"/>
  <c r="G1206" i="1" s="1"/>
  <c r="H1205" i="1"/>
  <c r="T1207" i="1" l="1"/>
  <c r="K1206" i="1"/>
  <c r="M1206" i="1" s="1"/>
  <c r="N1206" i="1" s="1"/>
  <c r="U1206" i="1" s="1"/>
  <c r="B1206" i="1" s="1"/>
  <c r="Q1207" i="1"/>
  <c r="R1207" i="1"/>
  <c r="V1207" i="1" s="1"/>
  <c r="Y1207" i="1" s="1"/>
  <c r="E1207" i="1"/>
  <c r="G1207" i="1" s="1"/>
  <c r="S1210" i="1"/>
  <c r="H1206" i="1"/>
  <c r="F1208" i="1"/>
  <c r="L1208" i="1"/>
  <c r="C1209" i="1"/>
  <c r="D1209" i="1" s="1"/>
  <c r="I1208" i="1"/>
  <c r="P1208" i="1"/>
  <c r="O1208" i="1"/>
  <c r="X1208" i="1"/>
  <c r="J1208" i="1"/>
  <c r="A1209" i="1"/>
  <c r="S1211" i="1" l="1"/>
  <c r="H1207" i="1"/>
  <c r="E1208" i="1"/>
  <c r="G1208" i="1" s="1"/>
  <c r="F1209" i="1"/>
  <c r="L1209" i="1"/>
  <c r="C1210" i="1"/>
  <c r="D1210" i="1" s="1"/>
  <c r="X1209" i="1"/>
  <c r="J1209" i="1"/>
  <c r="A1210" i="1"/>
  <c r="P1209" i="1"/>
  <c r="I1209" i="1"/>
  <c r="O1209" i="1"/>
  <c r="T1208" i="1"/>
  <c r="Q1208" i="1"/>
  <c r="R1208" i="1"/>
  <c r="V1208" i="1" s="1"/>
  <c r="Y1208" i="1" s="1"/>
  <c r="K1207" i="1"/>
  <c r="M1207" i="1" s="1"/>
  <c r="N1207" i="1" s="1"/>
  <c r="F1210" i="1" l="1"/>
  <c r="L1210" i="1"/>
  <c r="O1210" i="1"/>
  <c r="X1210" i="1"/>
  <c r="J1210" i="1"/>
  <c r="A1211" i="1"/>
  <c r="C1211" i="1"/>
  <c r="D1211" i="1" s="1"/>
  <c r="I1210" i="1"/>
  <c r="T1210" i="1" s="1"/>
  <c r="P1210" i="1"/>
  <c r="T1209" i="1"/>
  <c r="H1208" i="1"/>
  <c r="U1207" i="1"/>
  <c r="B1207" i="1" s="1"/>
  <c r="E1209" i="1"/>
  <c r="G1209" i="1" s="1"/>
  <c r="R1209" i="1"/>
  <c r="V1209" i="1" s="1"/>
  <c r="Y1209" i="1" s="1"/>
  <c r="Q1209" i="1"/>
  <c r="K1208" i="1"/>
  <c r="M1208" i="1" s="1"/>
  <c r="N1208" i="1" s="1"/>
  <c r="S1212" i="1"/>
  <c r="H1209" i="1" l="1"/>
  <c r="K1209" i="1"/>
  <c r="M1209" i="1" s="1"/>
  <c r="N1209" i="1" s="1"/>
  <c r="U1209" i="1" s="1"/>
  <c r="B1209" i="1" s="1"/>
  <c r="U1208" i="1"/>
  <c r="B1208" i="1" s="1"/>
  <c r="F1211" i="1"/>
  <c r="L1211" i="1"/>
  <c r="P1211" i="1"/>
  <c r="X1211" i="1"/>
  <c r="O1211" i="1"/>
  <c r="A1212" i="1"/>
  <c r="C1212" i="1"/>
  <c r="D1212" i="1" s="1"/>
  <c r="I1211" i="1"/>
  <c r="J1211" i="1"/>
  <c r="S1213" i="1"/>
  <c r="Q1210" i="1"/>
  <c r="R1210" i="1"/>
  <c r="V1210" i="1" s="1"/>
  <c r="Y1210" i="1" s="1"/>
  <c r="E1210" i="1"/>
  <c r="G1210" i="1" s="1"/>
  <c r="K1210" i="1" l="1"/>
  <c r="M1210" i="1" s="1"/>
  <c r="N1210" i="1" s="1"/>
  <c r="U1210" i="1" s="1"/>
  <c r="B1210" i="1" s="1"/>
  <c r="Q1211" i="1"/>
  <c r="R1211" i="1"/>
  <c r="V1211" i="1" s="1"/>
  <c r="Y1211" i="1" s="1"/>
  <c r="F1212" i="1"/>
  <c r="L1212" i="1"/>
  <c r="J1212" i="1"/>
  <c r="O1212" i="1"/>
  <c r="A1213" i="1"/>
  <c r="X1212" i="1"/>
  <c r="C1213" i="1"/>
  <c r="D1213" i="1" s="1"/>
  <c r="I1212" i="1"/>
  <c r="P1212" i="1"/>
  <c r="E1211" i="1"/>
  <c r="G1211" i="1" s="1"/>
  <c r="S1214" i="1"/>
  <c r="H1210" i="1"/>
  <c r="T1211" i="1"/>
  <c r="K1211" i="1" l="1"/>
  <c r="M1211" i="1" s="1"/>
  <c r="N1211" i="1" s="1"/>
  <c r="U1211" i="1" s="1"/>
  <c r="B1211" i="1" s="1"/>
  <c r="S1215" i="1"/>
  <c r="R1212" i="1"/>
  <c r="V1212" i="1" s="1"/>
  <c r="Y1212" i="1" s="1"/>
  <c r="Q1212" i="1"/>
  <c r="F1213" i="1"/>
  <c r="L1213" i="1"/>
  <c r="O1213" i="1"/>
  <c r="A1214" i="1"/>
  <c r="X1213" i="1"/>
  <c r="C1214" i="1"/>
  <c r="D1214" i="1" s="1"/>
  <c r="J1213" i="1"/>
  <c r="I1213" i="1"/>
  <c r="P1213" i="1"/>
  <c r="E1212" i="1"/>
  <c r="G1212" i="1" s="1"/>
  <c r="H1211" i="1"/>
  <c r="T1212" i="1"/>
  <c r="H1212" i="1" l="1"/>
  <c r="S1216" i="1"/>
  <c r="Q1213" i="1"/>
  <c r="R1213" i="1"/>
  <c r="V1213" i="1" s="1"/>
  <c r="Y1213" i="1" s="1"/>
  <c r="E1213" i="1"/>
  <c r="G1213" i="1" s="1"/>
  <c r="K1212" i="1"/>
  <c r="M1212" i="1" s="1"/>
  <c r="N1212" i="1" s="1"/>
  <c r="T1213" i="1"/>
  <c r="F1214" i="1"/>
  <c r="L1214" i="1"/>
  <c r="O1214" i="1"/>
  <c r="A1215" i="1"/>
  <c r="X1214" i="1"/>
  <c r="J1214" i="1"/>
  <c r="I1214" i="1"/>
  <c r="C1215" i="1"/>
  <c r="D1215" i="1" s="1"/>
  <c r="P1214" i="1"/>
  <c r="H1213" i="1" l="1"/>
  <c r="K1213" i="1"/>
  <c r="M1213" i="1" s="1"/>
  <c r="N1213" i="1" s="1"/>
  <c r="U1213" i="1" s="1"/>
  <c r="B1213" i="1" s="1"/>
  <c r="Q1214" i="1"/>
  <c r="R1214" i="1"/>
  <c r="V1214" i="1" s="1"/>
  <c r="Y1214" i="1" s="1"/>
  <c r="E1214" i="1"/>
  <c r="G1214" i="1" s="1"/>
  <c r="F1215" i="1"/>
  <c r="L1215" i="1"/>
  <c r="P1215" i="1"/>
  <c r="J1215" i="1"/>
  <c r="A1216" i="1"/>
  <c r="O1215" i="1"/>
  <c r="I1215" i="1"/>
  <c r="C1216" i="1"/>
  <c r="D1216" i="1" s="1"/>
  <c r="X1215" i="1"/>
  <c r="S1217" i="1"/>
  <c r="T1214" i="1"/>
  <c r="U1212" i="1"/>
  <c r="B1212" i="1" s="1"/>
  <c r="H1214" i="1" l="1"/>
  <c r="S1218" i="1"/>
  <c r="F1216" i="1"/>
  <c r="L1216" i="1"/>
  <c r="O1216" i="1"/>
  <c r="I1216" i="1"/>
  <c r="J1216" i="1"/>
  <c r="X1216" i="1"/>
  <c r="C1217" i="1"/>
  <c r="D1217" i="1" s="1"/>
  <c r="P1216" i="1"/>
  <c r="A1217" i="1"/>
  <c r="E1215" i="1"/>
  <c r="G1215" i="1" s="1"/>
  <c r="T1215" i="1"/>
  <c r="Q1215" i="1"/>
  <c r="R1215" i="1"/>
  <c r="V1215" i="1" s="1"/>
  <c r="Y1215" i="1" s="1"/>
  <c r="K1214" i="1"/>
  <c r="M1214" i="1" s="1"/>
  <c r="N1214" i="1" s="1"/>
  <c r="K1215" i="1" l="1"/>
  <c r="M1215" i="1" s="1"/>
  <c r="N1215" i="1" s="1"/>
  <c r="U1215" i="1" s="1"/>
  <c r="B1215" i="1" s="1"/>
  <c r="H1215" i="1"/>
  <c r="U1214" i="1"/>
  <c r="B1214" i="1" s="1"/>
  <c r="F1217" i="1"/>
  <c r="L1217" i="1"/>
  <c r="C1218" i="1"/>
  <c r="D1218" i="1" s="1"/>
  <c r="A1218" i="1"/>
  <c r="J1217" i="1"/>
  <c r="I1217" i="1"/>
  <c r="P1217" i="1"/>
  <c r="O1217" i="1"/>
  <c r="X1217" i="1"/>
  <c r="E1216" i="1"/>
  <c r="G1216" i="1" s="1"/>
  <c r="S1219" i="1"/>
  <c r="T1216" i="1"/>
  <c r="R1216" i="1"/>
  <c r="V1216" i="1" s="1"/>
  <c r="Y1216" i="1" s="1"/>
  <c r="Q1216" i="1"/>
  <c r="T1217" i="1" l="1"/>
  <c r="E1217" i="1"/>
  <c r="G1217" i="1" s="1"/>
  <c r="S1220" i="1"/>
  <c r="H1216" i="1"/>
  <c r="F1218" i="1"/>
  <c r="L1218" i="1"/>
  <c r="P1218" i="1"/>
  <c r="A1219" i="1"/>
  <c r="O1218" i="1"/>
  <c r="I1218" i="1"/>
  <c r="J1218" i="1"/>
  <c r="C1219" i="1"/>
  <c r="D1219" i="1" s="1"/>
  <c r="X1218" i="1"/>
  <c r="K1216" i="1"/>
  <c r="M1216" i="1" s="1"/>
  <c r="N1216" i="1" s="1"/>
  <c r="Q1217" i="1"/>
  <c r="R1217" i="1"/>
  <c r="V1217" i="1" s="1"/>
  <c r="Y1217" i="1" s="1"/>
  <c r="T1218" i="1" l="1"/>
  <c r="H1217" i="1"/>
  <c r="K1217" i="1"/>
  <c r="M1217" i="1" s="1"/>
  <c r="N1217" i="1" s="1"/>
  <c r="U1217" i="1" s="1"/>
  <c r="B1217" i="1" s="1"/>
  <c r="E1218" i="1"/>
  <c r="G1218" i="1" s="1"/>
  <c r="F1219" i="1"/>
  <c r="L1219" i="1"/>
  <c r="C1220" i="1"/>
  <c r="D1220" i="1" s="1"/>
  <c r="X1219" i="1"/>
  <c r="J1219" i="1"/>
  <c r="A1220" i="1"/>
  <c r="P1219" i="1"/>
  <c r="I1219" i="1"/>
  <c r="O1219" i="1"/>
  <c r="Q1218" i="1"/>
  <c r="R1218" i="1"/>
  <c r="V1218" i="1" s="1"/>
  <c r="Y1218" i="1" s="1"/>
  <c r="S1221" i="1"/>
  <c r="U1216" i="1"/>
  <c r="B1216" i="1" s="1"/>
  <c r="H1218" i="1" l="1"/>
  <c r="K1218" i="1"/>
  <c r="M1218" i="1" s="1"/>
  <c r="N1218" i="1" s="1"/>
  <c r="U1218" i="1" s="1"/>
  <c r="B1218" i="1" s="1"/>
  <c r="F1220" i="1"/>
  <c r="L1220" i="1"/>
  <c r="C1221" i="1"/>
  <c r="D1221" i="1" s="1"/>
  <c r="X1220" i="1"/>
  <c r="P1220" i="1"/>
  <c r="A1221" i="1"/>
  <c r="O1220" i="1"/>
  <c r="I1220" i="1"/>
  <c r="J1220" i="1"/>
  <c r="E1219" i="1"/>
  <c r="G1219" i="1" s="1"/>
  <c r="S1222" i="1"/>
  <c r="T1219" i="1"/>
  <c r="Q1219" i="1"/>
  <c r="R1219" i="1"/>
  <c r="V1219" i="1" s="1"/>
  <c r="Y1219" i="1" s="1"/>
  <c r="T1220" i="1" l="1"/>
  <c r="K1219" i="1"/>
  <c r="M1219" i="1" s="1"/>
  <c r="N1219" i="1" s="1"/>
  <c r="U1219" i="1" s="1"/>
  <c r="B1219" i="1" s="1"/>
  <c r="H1219" i="1"/>
  <c r="S1223" i="1"/>
  <c r="F1221" i="1"/>
  <c r="L1221" i="1"/>
  <c r="P1221" i="1"/>
  <c r="X1221" i="1"/>
  <c r="O1221" i="1"/>
  <c r="C1222" i="1"/>
  <c r="D1222" i="1" s="1"/>
  <c r="A1222" i="1"/>
  <c r="J1221" i="1"/>
  <c r="I1221" i="1"/>
  <c r="Q1220" i="1"/>
  <c r="R1220" i="1"/>
  <c r="V1220" i="1" s="1"/>
  <c r="Y1220" i="1" s="1"/>
  <c r="E1220" i="1"/>
  <c r="G1220" i="1" s="1"/>
  <c r="T1221" i="1" l="1"/>
  <c r="H1220" i="1"/>
  <c r="K1220" i="1"/>
  <c r="M1220" i="1" s="1"/>
  <c r="N1220" i="1" s="1"/>
  <c r="U1220" i="1" s="1"/>
  <c r="F1222" i="1"/>
  <c r="L1222" i="1"/>
  <c r="J1222" i="1"/>
  <c r="C1223" i="1"/>
  <c r="D1223" i="1" s="1"/>
  <c r="X1222" i="1"/>
  <c r="A1223" i="1"/>
  <c r="P1222" i="1"/>
  <c r="I1222" i="1"/>
  <c r="O1222" i="1"/>
  <c r="Q1221" i="1"/>
  <c r="R1221" i="1"/>
  <c r="V1221" i="1" s="1"/>
  <c r="Y1221" i="1" s="1"/>
  <c r="S1224" i="1"/>
  <c r="E1221" i="1"/>
  <c r="G1221" i="1" s="1"/>
  <c r="T1222" i="1" l="1"/>
  <c r="B1220" i="1"/>
  <c r="Q1222" i="1"/>
  <c r="R1222" i="1"/>
  <c r="V1222" i="1" s="1"/>
  <c r="Y1222" i="1" s="1"/>
  <c r="H1221" i="1"/>
  <c r="F1223" i="1"/>
  <c r="L1223" i="1"/>
  <c r="C1224" i="1"/>
  <c r="D1224" i="1" s="1"/>
  <c r="I1223" i="1"/>
  <c r="J1223" i="1"/>
  <c r="P1223" i="1"/>
  <c r="X1223" i="1"/>
  <c r="O1223" i="1"/>
  <c r="A1224" i="1"/>
  <c r="K1221" i="1"/>
  <c r="M1221" i="1" s="1"/>
  <c r="N1221" i="1" s="1"/>
  <c r="S1225" i="1"/>
  <c r="E1222" i="1"/>
  <c r="G1222" i="1" s="1"/>
  <c r="T1223" i="1" l="1"/>
  <c r="H1222" i="1"/>
  <c r="K1222" i="1"/>
  <c r="M1222" i="1" s="1"/>
  <c r="N1222" i="1" s="1"/>
  <c r="U1222" i="1" s="1"/>
  <c r="B1222" i="1" s="1"/>
  <c r="U1221" i="1"/>
  <c r="B1221" i="1" s="1"/>
  <c r="S1226" i="1"/>
  <c r="Q1223" i="1"/>
  <c r="R1223" i="1"/>
  <c r="V1223" i="1" s="1"/>
  <c r="Y1223" i="1" s="1"/>
  <c r="F1224" i="1"/>
  <c r="L1224" i="1"/>
  <c r="J1224" i="1"/>
  <c r="P1224" i="1"/>
  <c r="X1224" i="1"/>
  <c r="O1224" i="1"/>
  <c r="A1225" i="1"/>
  <c r="C1225" i="1"/>
  <c r="D1225" i="1" s="1"/>
  <c r="I1224" i="1"/>
  <c r="E1223" i="1"/>
  <c r="G1223" i="1" s="1"/>
  <c r="T1224" i="1" l="1"/>
  <c r="K1223" i="1"/>
  <c r="M1223" i="1" s="1"/>
  <c r="N1223" i="1" s="1"/>
  <c r="F1225" i="1"/>
  <c r="L1225" i="1"/>
  <c r="O1225" i="1"/>
  <c r="I1225" i="1"/>
  <c r="C1226" i="1"/>
  <c r="D1226" i="1" s="1"/>
  <c r="J1225" i="1"/>
  <c r="X1225" i="1"/>
  <c r="P1225" i="1"/>
  <c r="A1226" i="1"/>
  <c r="S1227" i="1"/>
  <c r="E1224" i="1"/>
  <c r="G1224" i="1" s="1"/>
  <c r="H1223" i="1"/>
  <c r="Q1224" i="1"/>
  <c r="R1224" i="1"/>
  <c r="V1224" i="1" s="1"/>
  <c r="Y1224" i="1" s="1"/>
  <c r="H1224" i="1" l="1"/>
  <c r="S1228" i="1"/>
  <c r="K1224" i="1"/>
  <c r="M1224" i="1" s="1"/>
  <c r="N1224" i="1" s="1"/>
  <c r="F1226" i="1"/>
  <c r="L1226" i="1"/>
  <c r="O1226" i="1"/>
  <c r="A1227" i="1"/>
  <c r="J1226" i="1"/>
  <c r="I1226" i="1"/>
  <c r="C1227" i="1"/>
  <c r="D1227" i="1" s="1"/>
  <c r="X1226" i="1"/>
  <c r="P1226" i="1"/>
  <c r="E1225" i="1"/>
  <c r="G1225" i="1" s="1"/>
  <c r="R1225" i="1"/>
  <c r="V1225" i="1" s="1"/>
  <c r="Y1225" i="1" s="1"/>
  <c r="Q1225" i="1"/>
  <c r="T1225" i="1"/>
  <c r="U1223" i="1"/>
  <c r="B1223" i="1" s="1"/>
  <c r="H1225" i="1" l="1"/>
  <c r="K1225" i="1"/>
  <c r="M1225" i="1" s="1"/>
  <c r="N1225" i="1" s="1"/>
  <c r="Q1226" i="1"/>
  <c r="R1226" i="1"/>
  <c r="V1226" i="1" s="1"/>
  <c r="Y1226" i="1" s="1"/>
  <c r="E1226" i="1"/>
  <c r="G1226" i="1" s="1"/>
  <c r="F1227" i="1"/>
  <c r="L1227" i="1"/>
  <c r="C1228" i="1"/>
  <c r="D1228" i="1" s="1"/>
  <c r="J1227" i="1"/>
  <c r="I1227" i="1"/>
  <c r="P1227" i="1"/>
  <c r="X1227" i="1"/>
  <c r="O1227" i="1"/>
  <c r="A1228" i="1"/>
  <c r="U1224" i="1"/>
  <c r="B1224" i="1" s="1"/>
  <c r="T1226" i="1"/>
  <c r="S1229" i="1"/>
  <c r="U1225" i="1" l="1"/>
  <c r="B1225" i="1" s="1"/>
  <c r="F1228" i="1"/>
  <c r="L1228" i="1"/>
  <c r="J1228" i="1"/>
  <c r="I1228" i="1"/>
  <c r="P1228" i="1"/>
  <c r="O1228" i="1"/>
  <c r="X1228" i="1"/>
  <c r="C1229" i="1"/>
  <c r="D1229" i="1" s="1"/>
  <c r="A1229" i="1"/>
  <c r="T1227" i="1"/>
  <c r="E1227" i="1"/>
  <c r="G1227" i="1" s="1"/>
  <c r="K1226" i="1"/>
  <c r="M1226" i="1" s="1"/>
  <c r="N1226" i="1" s="1"/>
  <c r="S1230" i="1"/>
  <c r="Q1227" i="1"/>
  <c r="R1227" i="1"/>
  <c r="V1227" i="1" s="1"/>
  <c r="Y1227" i="1" s="1"/>
  <c r="H1226" i="1"/>
  <c r="K1227" i="1" l="1"/>
  <c r="M1227" i="1" s="1"/>
  <c r="N1227" i="1" s="1"/>
  <c r="U1227" i="1" s="1"/>
  <c r="B1227" i="1" s="1"/>
  <c r="T1228" i="1"/>
  <c r="S1231" i="1"/>
  <c r="U1226" i="1"/>
  <c r="B1226" i="1" s="1"/>
  <c r="H1227" i="1"/>
  <c r="F1229" i="1"/>
  <c r="P1229" i="1"/>
  <c r="O1229" i="1"/>
  <c r="X1229" i="1"/>
  <c r="J1229" i="1"/>
  <c r="A1230" i="1"/>
  <c r="C1230" i="1"/>
  <c r="D1230" i="1" s="1"/>
  <c r="I1229" i="1"/>
  <c r="Q1228" i="1"/>
  <c r="R1228" i="1"/>
  <c r="V1228" i="1" s="1"/>
  <c r="Y1228" i="1" s="1"/>
  <c r="E1228" i="1"/>
  <c r="G1228" i="1" s="1"/>
  <c r="H1228" i="1" l="1"/>
  <c r="K1228" i="1"/>
  <c r="M1228" i="1" s="1"/>
  <c r="N1228" i="1" s="1"/>
  <c r="U1228" i="1" s="1"/>
  <c r="B1228" i="1" s="1"/>
  <c r="F1230" i="1"/>
  <c r="O1230" i="1"/>
  <c r="X1230" i="1"/>
  <c r="C1231" i="1"/>
  <c r="D1231" i="1" s="1"/>
  <c r="J1230" i="1"/>
  <c r="A1231" i="1"/>
  <c r="P1230" i="1"/>
  <c r="I1230" i="1"/>
  <c r="Q1229" i="1"/>
  <c r="R1229" i="1"/>
  <c r="V1229" i="1" s="1"/>
  <c r="Y1229" i="1" s="1"/>
  <c r="T1229" i="1"/>
  <c r="E1229" i="1"/>
  <c r="G1229" i="1" s="1"/>
  <c r="S1232" i="1"/>
  <c r="K1229" i="1" l="1"/>
  <c r="L1229" i="1"/>
  <c r="L1230" i="1" s="1"/>
  <c r="L1231" i="1" s="1"/>
  <c r="H1229" i="1"/>
  <c r="R1230" i="1"/>
  <c r="V1230" i="1" s="1"/>
  <c r="Y1230" i="1" s="1"/>
  <c r="Q1230" i="1"/>
  <c r="F1231" i="1"/>
  <c r="J1231" i="1"/>
  <c r="C1232" i="1"/>
  <c r="D1232" i="1" s="1"/>
  <c r="P1231" i="1"/>
  <c r="A1232" i="1"/>
  <c r="X1231" i="1"/>
  <c r="O1231" i="1"/>
  <c r="I1231" i="1"/>
  <c r="S1233" i="1"/>
  <c r="T1230" i="1"/>
  <c r="E1230" i="1"/>
  <c r="G1230" i="1" s="1"/>
  <c r="M1229" i="1" l="1"/>
  <c r="N1229" i="1" s="1"/>
  <c r="U1229" i="1" s="1"/>
  <c r="B1229" i="1" s="1"/>
  <c r="K1230" i="1"/>
  <c r="M1230" i="1" s="1"/>
  <c r="N1230" i="1" s="1"/>
  <c r="U1230" i="1" s="1"/>
  <c r="B1230" i="1" s="1"/>
  <c r="S1234" i="1"/>
  <c r="F1232" i="1"/>
  <c r="L1232" i="1"/>
  <c r="O1232" i="1"/>
  <c r="J1232" i="1"/>
  <c r="C1233" i="1"/>
  <c r="D1233" i="1" s="1"/>
  <c r="A1233" i="1"/>
  <c r="X1232" i="1"/>
  <c r="I1232" i="1"/>
  <c r="P1232" i="1"/>
  <c r="T1231" i="1"/>
  <c r="Q1231" i="1"/>
  <c r="R1231" i="1"/>
  <c r="V1231" i="1" s="1"/>
  <c r="Y1231" i="1" s="1"/>
  <c r="E1231" i="1"/>
  <c r="G1231" i="1" s="1"/>
  <c r="H1230" i="1"/>
  <c r="T1232" i="1" l="1"/>
  <c r="K1231" i="1"/>
  <c r="M1231" i="1" s="1"/>
  <c r="N1231" i="1" s="1"/>
  <c r="U1231" i="1" s="1"/>
  <c r="B1231" i="1" s="1"/>
  <c r="H1231" i="1"/>
  <c r="F1233" i="1"/>
  <c r="L1233" i="1"/>
  <c r="P1233" i="1"/>
  <c r="C1234" i="1"/>
  <c r="D1234" i="1" s="1"/>
  <c r="A1234" i="1"/>
  <c r="X1233" i="1"/>
  <c r="O1233" i="1"/>
  <c r="I1233" i="1"/>
  <c r="J1233" i="1"/>
  <c r="E1232" i="1"/>
  <c r="G1232" i="1" s="1"/>
  <c r="Q1232" i="1"/>
  <c r="R1232" i="1"/>
  <c r="V1232" i="1" s="1"/>
  <c r="Y1232" i="1" s="1"/>
  <c r="S1235" i="1"/>
  <c r="T1233" i="1" l="1"/>
  <c r="K1232" i="1"/>
  <c r="M1232" i="1" s="1"/>
  <c r="N1232" i="1" s="1"/>
  <c r="U1232" i="1" s="1"/>
  <c r="B1232" i="1" s="1"/>
  <c r="H1232" i="1"/>
  <c r="Q1233" i="1"/>
  <c r="R1233" i="1"/>
  <c r="V1233" i="1" s="1"/>
  <c r="Y1233" i="1" s="1"/>
  <c r="S1236" i="1"/>
  <c r="F1234" i="1"/>
  <c r="L1234" i="1"/>
  <c r="P1234" i="1"/>
  <c r="A1235" i="1"/>
  <c r="X1234" i="1"/>
  <c r="C1235" i="1"/>
  <c r="D1235" i="1" s="1"/>
  <c r="O1234" i="1"/>
  <c r="I1234" i="1"/>
  <c r="J1234" i="1"/>
  <c r="E1233" i="1"/>
  <c r="G1233" i="1" s="1"/>
  <c r="H1233" i="1" l="1"/>
  <c r="K1233" i="1"/>
  <c r="M1233" i="1" s="1"/>
  <c r="N1233" i="1" s="1"/>
  <c r="U1233" i="1" s="1"/>
  <c r="B1233" i="1" s="1"/>
  <c r="E1234" i="1"/>
  <c r="G1234" i="1" s="1"/>
  <c r="T1234" i="1"/>
  <c r="F1235" i="1"/>
  <c r="L1235" i="1"/>
  <c r="I1235" i="1"/>
  <c r="C1236" i="1"/>
  <c r="D1236" i="1" s="1"/>
  <c r="P1235" i="1"/>
  <c r="O1235" i="1"/>
  <c r="J1235" i="1"/>
  <c r="A1236" i="1"/>
  <c r="X1235" i="1"/>
  <c r="Q1234" i="1"/>
  <c r="R1234" i="1"/>
  <c r="V1234" i="1" s="1"/>
  <c r="Y1234" i="1" s="1"/>
  <c r="S1237" i="1"/>
  <c r="K1234" i="1" l="1"/>
  <c r="M1234" i="1" s="1"/>
  <c r="N1234" i="1" s="1"/>
  <c r="U1234" i="1" s="1"/>
  <c r="B1234" i="1" s="1"/>
  <c r="H1234" i="1"/>
  <c r="T1235" i="1"/>
  <c r="F1236" i="1"/>
  <c r="L1236" i="1"/>
  <c r="O1236" i="1"/>
  <c r="J1236" i="1"/>
  <c r="A1237" i="1"/>
  <c r="X1236" i="1"/>
  <c r="C1237" i="1"/>
  <c r="D1237" i="1" s="1"/>
  <c r="I1236" i="1"/>
  <c r="P1236" i="1"/>
  <c r="S1238" i="1"/>
  <c r="Q1235" i="1"/>
  <c r="R1235" i="1"/>
  <c r="V1235" i="1" s="1"/>
  <c r="Y1235" i="1" s="1"/>
  <c r="E1235" i="1"/>
  <c r="G1235" i="1" s="1"/>
  <c r="T1236" i="1" l="1"/>
  <c r="K1235" i="1"/>
  <c r="M1235" i="1" s="1"/>
  <c r="N1235" i="1" s="1"/>
  <c r="U1235" i="1" s="1"/>
  <c r="B1235" i="1" s="1"/>
  <c r="H1235" i="1"/>
  <c r="Q1236" i="1"/>
  <c r="R1236" i="1"/>
  <c r="V1236" i="1" s="1"/>
  <c r="Y1236" i="1" s="1"/>
  <c r="F1237" i="1"/>
  <c r="L1237" i="1"/>
  <c r="P1237" i="1"/>
  <c r="O1237" i="1"/>
  <c r="A1238" i="1"/>
  <c r="X1237" i="1"/>
  <c r="J1237" i="1"/>
  <c r="I1237" i="1"/>
  <c r="C1238" i="1"/>
  <c r="D1238" i="1" s="1"/>
  <c r="E1236" i="1"/>
  <c r="G1236" i="1" s="1"/>
  <c r="S1239" i="1"/>
  <c r="T1237" i="1" l="1"/>
  <c r="H1236" i="1"/>
  <c r="K1236" i="1"/>
  <c r="M1236" i="1" s="1"/>
  <c r="N1236" i="1" s="1"/>
  <c r="Q1237" i="1"/>
  <c r="R1237" i="1"/>
  <c r="V1237" i="1" s="1"/>
  <c r="Y1237" i="1" s="1"/>
  <c r="S1240" i="1"/>
  <c r="F1238" i="1"/>
  <c r="L1238" i="1"/>
  <c r="J1238" i="1"/>
  <c r="I1238" i="1"/>
  <c r="C1239" i="1"/>
  <c r="D1239" i="1" s="1"/>
  <c r="P1238" i="1"/>
  <c r="O1238" i="1"/>
  <c r="A1239" i="1"/>
  <c r="X1238" i="1"/>
  <c r="E1237" i="1"/>
  <c r="G1237" i="1" s="1"/>
  <c r="T1238" i="1" l="1"/>
  <c r="U1236" i="1"/>
  <c r="B1236" i="1" s="1"/>
  <c r="H1237" i="1"/>
  <c r="K1237" i="1"/>
  <c r="M1237" i="1" s="1"/>
  <c r="N1237" i="1" s="1"/>
  <c r="U1237" i="1" s="1"/>
  <c r="B1237" i="1" s="1"/>
  <c r="E1238" i="1"/>
  <c r="G1238" i="1" s="1"/>
  <c r="F1239" i="1"/>
  <c r="L1239" i="1"/>
  <c r="C1240" i="1"/>
  <c r="D1240" i="1" s="1"/>
  <c r="O1239" i="1"/>
  <c r="J1239" i="1"/>
  <c r="A1240" i="1"/>
  <c r="X1239" i="1"/>
  <c r="P1239" i="1"/>
  <c r="I1239" i="1"/>
  <c r="S1241" i="1"/>
  <c r="R1238" i="1"/>
  <c r="V1238" i="1" s="1"/>
  <c r="Y1238" i="1" s="1"/>
  <c r="Q1238" i="1"/>
  <c r="T1239" i="1" l="1"/>
  <c r="K1238" i="1"/>
  <c r="M1238" i="1" s="1"/>
  <c r="N1238" i="1" s="1"/>
  <c r="U1238" i="1" s="1"/>
  <c r="B1238" i="1" s="1"/>
  <c r="E1239" i="1"/>
  <c r="G1239" i="1" s="1"/>
  <c r="Q1239" i="1"/>
  <c r="R1239" i="1"/>
  <c r="V1239" i="1" s="1"/>
  <c r="Y1239" i="1" s="1"/>
  <c r="H1238" i="1"/>
  <c r="S1242" i="1"/>
  <c r="F1240" i="1"/>
  <c r="L1240" i="1"/>
  <c r="C1241" i="1"/>
  <c r="D1241" i="1" s="1"/>
  <c r="A1241" i="1"/>
  <c r="X1240" i="1"/>
  <c r="P1240" i="1"/>
  <c r="I1240" i="1"/>
  <c r="J1240" i="1"/>
  <c r="O1240" i="1"/>
  <c r="H1239" i="1" l="1"/>
  <c r="K1239" i="1"/>
  <c r="M1239" i="1" s="1"/>
  <c r="N1239" i="1" s="1"/>
  <c r="U1239" i="1" s="1"/>
  <c r="B1239" i="1" s="1"/>
  <c r="E1240" i="1"/>
  <c r="G1240" i="1" s="1"/>
  <c r="F1241" i="1"/>
  <c r="L1241" i="1"/>
  <c r="P1241" i="1"/>
  <c r="O1241" i="1"/>
  <c r="J1241" i="1"/>
  <c r="A1242" i="1"/>
  <c r="X1241" i="1"/>
  <c r="C1242" i="1"/>
  <c r="D1242" i="1" s="1"/>
  <c r="I1241" i="1"/>
  <c r="S1243" i="1"/>
  <c r="T1240" i="1"/>
  <c r="Q1240" i="1"/>
  <c r="R1240" i="1"/>
  <c r="V1240" i="1" s="1"/>
  <c r="Y1240" i="1" s="1"/>
  <c r="T1241" i="1" l="1"/>
  <c r="H1240" i="1"/>
  <c r="K1240" i="1"/>
  <c r="M1240" i="1" s="1"/>
  <c r="N1240" i="1" s="1"/>
  <c r="U1240" i="1" s="1"/>
  <c r="B1240" i="1" s="1"/>
  <c r="E1241" i="1"/>
  <c r="G1241" i="1" s="1"/>
  <c r="R1241" i="1"/>
  <c r="V1241" i="1" s="1"/>
  <c r="Y1241" i="1" s="1"/>
  <c r="Q1241" i="1"/>
  <c r="S1244" i="1"/>
  <c r="F1242" i="1"/>
  <c r="L1242" i="1"/>
  <c r="P1242" i="1"/>
  <c r="J1242" i="1"/>
  <c r="X1242" i="1"/>
  <c r="O1242" i="1"/>
  <c r="A1243" i="1"/>
  <c r="C1243" i="1"/>
  <c r="D1243" i="1" s="1"/>
  <c r="I1242" i="1"/>
  <c r="T1242" i="1" l="1"/>
  <c r="K1241" i="1"/>
  <c r="M1241" i="1" s="1"/>
  <c r="N1241" i="1" s="1"/>
  <c r="U1241" i="1" s="1"/>
  <c r="B1241" i="1" s="1"/>
  <c r="H1241" i="1"/>
  <c r="E1242" i="1"/>
  <c r="G1242" i="1" s="1"/>
  <c r="F1243" i="1"/>
  <c r="L1243" i="1"/>
  <c r="C1244" i="1"/>
  <c r="D1244" i="1" s="1"/>
  <c r="P1243" i="1"/>
  <c r="O1243" i="1"/>
  <c r="A1244" i="1"/>
  <c r="X1243" i="1"/>
  <c r="J1243" i="1"/>
  <c r="I1243" i="1"/>
  <c r="Q1242" i="1"/>
  <c r="R1242" i="1"/>
  <c r="V1242" i="1" s="1"/>
  <c r="Y1242" i="1" s="1"/>
  <c r="S1245" i="1"/>
  <c r="T1243" i="1" l="1"/>
  <c r="K1242" i="1"/>
  <c r="M1242" i="1" s="1"/>
  <c r="N1242" i="1" s="1"/>
  <c r="U1242" i="1" s="1"/>
  <c r="B1242" i="1" s="1"/>
  <c r="H1242" i="1"/>
  <c r="E1243" i="1"/>
  <c r="G1243" i="1" s="1"/>
  <c r="S1246" i="1"/>
  <c r="R1243" i="1"/>
  <c r="V1243" i="1" s="1"/>
  <c r="Y1243" i="1" s="1"/>
  <c r="Q1243" i="1"/>
  <c r="F1244" i="1"/>
  <c r="L1244" i="1"/>
  <c r="C1245" i="1"/>
  <c r="D1245" i="1" s="1"/>
  <c r="X1244" i="1"/>
  <c r="P1244" i="1"/>
  <c r="I1244" i="1"/>
  <c r="O1244" i="1"/>
  <c r="J1244" i="1"/>
  <c r="A1245" i="1"/>
  <c r="T1244" i="1" l="1"/>
  <c r="K1243" i="1"/>
  <c r="M1243" i="1" s="1"/>
  <c r="N1243" i="1" s="1"/>
  <c r="U1243" i="1" s="1"/>
  <c r="Q1244" i="1"/>
  <c r="R1244" i="1"/>
  <c r="V1244" i="1" s="1"/>
  <c r="Y1244" i="1" s="1"/>
  <c r="S1247" i="1"/>
  <c r="E1244" i="1"/>
  <c r="G1244" i="1" s="1"/>
  <c r="H1243" i="1"/>
  <c r="F1245" i="1"/>
  <c r="L1245" i="1"/>
  <c r="P1245" i="1"/>
  <c r="I1245" i="1"/>
  <c r="O1245" i="1"/>
  <c r="J1245" i="1"/>
  <c r="X1245" i="1"/>
  <c r="C1246" i="1"/>
  <c r="D1246" i="1" s="1"/>
  <c r="A1246" i="1"/>
  <c r="B1243" i="1" l="1"/>
  <c r="K1244" i="1"/>
  <c r="M1244" i="1" s="1"/>
  <c r="N1244" i="1" s="1"/>
  <c r="S1248" i="1"/>
  <c r="E1245" i="1"/>
  <c r="G1245" i="1" s="1"/>
  <c r="F1246" i="1"/>
  <c r="L1246" i="1"/>
  <c r="O1246" i="1"/>
  <c r="C1247" i="1"/>
  <c r="D1247" i="1" s="1"/>
  <c r="A1247" i="1"/>
  <c r="J1246" i="1"/>
  <c r="X1246" i="1"/>
  <c r="P1246" i="1"/>
  <c r="I1246" i="1"/>
  <c r="T1245" i="1"/>
  <c r="Q1245" i="1"/>
  <c r="R1245" i="1"/>
  <c r="V1245" i="1" s="1"/>
  <c r="Y1245" i="1" s="1"/>
  <c r="H1244" i="1"/>
  <c r="T1246" i="1" l="1"/>
  <c r="F1247" i="1"/>
  <c r="L1247" i="1"/>
  <c r="C1248" i="1"/>
  <c r="D1248" i="1" s="1"/>
  <c r="I1247" i="1"/>
  <c r="J1247" i="1"/>
  <c r="P1247" i="1"/>
  <c r="A1248" i="1"/>
  <c r="O1247" i="1"/>
  <c r="X1247" i="1"/>
  <c r="E1246" i="1"/>
  <c r="G1246" i="1" s="1"/>
  <c r="S1249" i="1"/>
  <c r="R1246" i="1"/>
  <c r="V1246" i="1" s="1"/>
  <c r="Y1246" i="1" s="1"/>
  <c r="Q1246" i="1"/>
  <c r="H1245" i="1"/>
  <c r="K1245" i="1"/>
  <c r="M1245" i="1" s="1"/>
  <c r="N1245" i="1" s="1"/>
  <c r="U1244" i="1"/>
  <c r="B1244" i="1" s="1"/>
  <c r="T1247" i="1" l="1"/>
  <c r="H1246" i="1"/>
  <c r="K1246" i="1"/>
  <c r="M1246" i="1" s="1"/>
  <c r="N1246" i="1" s="1"/>
  <c r="U1246" i="1" s="1"/>
  <c r="B1246" i="1" s="1"/>
  <c r="U1245" i="1"/>
  <c r="B1245" i="1" s="1"/>
  <c r="F1248" i="1"/>
  <c r="L1248" i="1"/>
  <c r="P1248" i="1"/>
  <c r="I1248" i="1"/>
  <c r="O1248" i="1"/>
  <c r="C1249" i="1"/>
  <c r="D1249" i="1" s="1"/>
  <c r="A1249" i="1"/>
  <c r="J1248" i="1"/>
  <c r="X1248" i="1"/>
  <c r="S1250" i="1"/>
  <c r="Q1247" i="1"/>
  <c r="R1247" i="1"/>
  <c r="V1247" i="1" s="1"/>
  <c r="Y1247" i="1" s="1"/>
  <c r="E1247" i="1"/>
  <c r="G1247" i="1" s="1"/>
  <c r="K1247" i="1" l="1"/>
  <c r="M1247" i="1" s="1"/>
  <c r="N1247" i="1" s="1"/>
  <c r="U1247" i="1" s="1"/>
  <c r="B1247" i="1" s="1"/>
  <c r="T1248" i="1"/>
  <c r="F1249" i="1"/>
  <c r="L1249" i="1"/>
  <c r="X1249" i="1"/>
  <c r="P1249" i="1"/>
  <c r="I1249" i="1"/>
  <c r="O1249" i="1"/>
  <c r="A1250" i="1"/>
  <c r="C1250" i="1"/>
  <c r="D1250" i="1" s="1"/>
  <c r="J1249" i="1"/>
  <c r="Q1248" i="1"/>
  <c r="R1248" i="1"/>
  <c r="V1248" i="1" s="1"/>
  <c r="Y1248" i="1" s="1"/>
  <c r="S1251" i="1"/>
  <c r="H1247" i="1"/>
  <c r="E1248" i="1"/>
  <c r="G1248" i="1" s="1"/>
  <c r="K1248" i="1" l="1"/>
  <c r="M1248" i="1" s="1"/>
  <c r="N1248" i="1" s="1"/>
  <c r="U1248" i="1" s="1"/>
  <c r="B1248" i="1" s="1"/>
  <c r="F1250" i="1"/>
  <c r="L1250" i="1"/>
  <c r="J1250" i="1"/>
  <c r="C1251" i="1"/>
  <c r="D1251" i="1" s="1"/>
  <c r="A1251" i="1"/>
  <c r="P1250" i="1"/>
  <c r="X1250" i="1"/>
  <c r="O1250" i="1"/>
  <c r="I1250" i="1"/>
  <c r="S1252" i="1"/>
  <c r="T1249" i="1"/>
  <c r="E1249" i="1"/>
  <c r="G1249" i="1" s="1"/>
  <c r="H1248" i="1"/>
  <c r="Q1249" i="1"/>
  <c r="R1249" i="1"/>
  <c r="V1249" i="1" s="1"/>
  <c r="Y1249" i="1" s="1"/>
  <c r="K1249" i="1" l="1"/>
  <c r="M1249" i="1" s="1"/>
  <c r="N1249" i="1" s="1"/>
  <c r="U1249" i="1" s="1"/>
  <c r="B1249" i="1" s="1"/>
  <c r="Q1250" i="1"/>
  <c r="R1250" i="1"/>
  <c r="V1250" i="1" s="1"/>
  <c r="Y1250" i="1" s="1"/>
  <c r="H1249" i="1"/>
  <c r="S1253" i="1"/>
  <c r="T1250" i="1"/>
  <c r="F1251" i="1"/>
  <c r="L1251" i="1"/>
  <c r="C1252" i="1"/>
  <c r="D1252" i="1" s="1"/>
  <c r="I1251" i="1"/>
  <c r="J1251" i="1"/>
  <c r="A1252" i="1"/>
  <c r="P1251" i="1"/>
  <c r="O1251" i="1"/>
  <c r="X1251" i="1"/>
  <c r="E1250" i="1"/>
  <c r="G1250" i="1" s="1"/>
  <c r="K1250" i="1" l="1"/>
  <c r="M1250" i="1" s="1"/>
  <c r="N1250" i="1" s="1"/>
  <c r="U1250" i="1" s="1"/>
  <c r="B1250" i="1" s="1"/>
  <c r="S1254" i="1"/>
  <c r="F1252" i="1"/>
  <c r="L1252" i="1"/>
  <c r="X1252" i="1"/>
  <c r="P1252" i="1"/>
  <c r="I1252" i="1"/>
  <c r="O1252" i="1"/>
  <c r="A1253" i="1"/>
  <c r="J1252" i="1"/>
  <c r="C1253" i="1"/>
  <c r="D1253" i="1" s="1"/>
  <c r="E1251" i="1"/>
  <c r="G1251" i="1" s="1"/>
  <c r="Q1251" i="1"/>
  <c r="R1251" i="1"/>
  <c r="V1251" i="1" s="1"/>
  <c r="Y1251" i="1" s="1"/>
  <c r="H1250" i="1"/>
  <c r="T1251" i="1"/>
  <c r="T1252" i="1" l="1"/>
  <c r="H1251" i="1"/>
  <c r="E1252" i="1"/>
  <c r="G1252" i="1" s="1"/>
  <c r="Q1252" i="1"/>
  <c r="R1252" i="1"/>
  <c r="V1252" i="1" s="1"/>
  <c r="Y1252" i="1" s="1"/>
  <c r="F1253" i="1"/>
  <c r="L1253" i="1"/>
  <c r="J1253" i="1"/>
  <c r="I1253" i="1"/>
  <c r="C1254" i="1"/>
  <c r="D1254" i="1" s="1"/>
  <c r="P1253" i="1"/>
  <c r="A1254" i="1"/>
  <c r="O1253" i="1"/>
  <c r="X1253" i="1"/>
  <c r="S1255" i="1"/>
  <c r="K1251" i="1"/>
  <c r="M1251" i="1" s="1"/>
  <c r="N1251" i="1" s="1"/>
  <c r="H1252" i="1" l="1"/>
  <c r="R1253" i="1"/>
  <c r="V1253" i="1" s="1"/>
  <c r="Y1253" i="1" s="1"/>
  <c r="Q1253" i="1"/>
  <c r="E1253" i="1"/>
  <c r="G1253" i="1" s="1"/>
  <c r="U1251" i="1"/>
  <c r="B1251" i="1" s="1"/>
  <c r="T1253" i="1"/>
  <c r="K1252" i="1"/>
  <c r="M1252" i="1" s="1"/>
  <c r="N1252" i="1" s="1"/>
  <c r="S1256" i="1"/>
  <c r="F1254" i="1"/>
  <c r="L1254" i="1"/>
  <c r="J1254" i="1"/>
  <c r="I1254" i="1"/>
  <c r="P1254" i="1"/>
  <c r="X1254" i="1"/>
  <c r="C1255" i="1"/>
  <c r="D1255" i="1" s="1"/>
  <c r="O1254" i="1"/>
  <c r="A1255" i="1"/>
  <c r="T1254" i="1" l="1"/>
  <c r="K1253" i="1"/>
  <c r="M1253" i="1" s="1"/>
  <c r="N1253" i="1" s="1"/>
  <c r="S1257" i="1"/>
  <c r="F1255" i="1"/>
  <c r="L1255" i="1"/>
  <c r="J1255" i="1"/>
  <c r="X1255" i="1"/>
  <c r="A1256" i="1"/>
  <c r="P1255" i="1"/>
  <c r="C1256" i="1"/>
  <c r="D1256" i="1" s="1"/>
  <c r="I1255" i="1"/>
  <c r="O1255" i="1"/>
  <c r="Q1254" i="1"/>
  <c r="R1254" i="1"/>
  <c r="V1254" i="1" s="1"/>
  <c r="Y1254" i="1" s="1"/>
  <c r="E1254" i="1"/>
  <c r="G1254" i="1" s="1"/>
  <c r="U1252" i="1"/>
  <c r="B1252" i="1" s="1"/>
  <c r="H1253" i="1"/>
  <c r="K1254" i="1" l="1"/>
  <c r="M1254" i="1" s="1"/>
  <c r="N1254" i="1" s="1"/>
  <c r="U1254" i="1" s="1"/>
  <c r="B1254" i="1" s="1"/>
  <c r="H1254" i="1"/>
  <c r="S1258" i="1"/>
  <c r="Q1255" i="1"/>
  <c r="R1255" i="1"/>
  <c r="V1255" i="1" s="1"/>
  <c r="Y1255" i="1" s="1"/>
  <c r="F1256" i="1"/>
  <c r="L1256" i="1"/>
  <c r="P1256" i="1"/>
  <c r="A1257" i="1"/>
  <c r="J1256" i="1"/>
  <c r="O1256" i="1"/>
  <c r="I1256" i="1"/>
  <c r="C1257" i="1"/>
  <c r="D1257" i="1" s="1"/>
  <c r="X1256" i="1"/>
  <c r="E1255" i="1"/>
  <c r="G1255" i="1" s="1"/>
  <c r="U1253" i="1"/>
  <c r="B1253" i="1" s="1"/>
  <c r="T1255" i="1"/>
  <c r="K1255" i="1" l="1"/>
  <c r="M1255" i="1" s="1"/>
  <c r="N1255" i="1" s="1"/>
  <c r="U1255" i="1" s="1"/>
  <c r="B1255" i="1" s="1"/>
  <c r="T1256" i="1"/>
  <c r="Q1256" i="1"/>
  <c r="R1256" i="1"/>
  <c r="V1256" i="1" s="1"/>
  <c r="Y1256" i="1" s="1"/>
  <c r="E1256" i="1"/>
  <c r="G1256" i="1" s="1"/>
  <c r="S1259" i="1"/>
  <c r="H1255" i="1"/>
  <c r="F1257" i="1"/>
  <c r="L1257" i="1"/>
  <c r="J1257" i="1"/>
  <c r="I1257" i="1"/>
  <c r="P1257" i="1"/>
  <c r="O1257" i="1"/>
  <c r="X1257" i="1"/>
  <c r="C1258" i="1"/>
  <c r="D1258" i="1" s="1"/>
  <c r="A1258" i="1"/>
  <c r="K1256" i="1" l="1"/>
  <c r="M1256" i="1" s="1"/>
  <c r="N1256" i="1" s="1"/>
  <c r="U1256" i="1" s="1"/>
  <c r="B1256" i="1" s="1"/>
  <c r="H1256" i="1"/>
  <c r="T1257" i="1"/>
  <c r="S1260" i="1"/>
  <c r="F1258" i="1"/>
  <c r="L1258" i="1"/>
  <c r="C1259" i="1"/>
  <c r="D1259" i="1" s="1"/>
  <c r="P1258" i="1"/>
  <c r="X1258" i="1"/>
  <c r="O1258" i="1"/>
  <c r="A1259" i="1"/>
  <c r="J1258" i="1"/>
  <c r="I1258" i="1"/>
  <c r="Q1257" i="1"/>
  <c r="R1257" i="1"/>
  <c r="V1257" i="1" s="1"/>
  <c r="Y1257" i="1" s="1"/>
  <c r="E1257" i="1"/>
  <c r="G1257" i="1" s="1"/>
  <c r="T1258" i="1" l="1"/>
  <c r="H1257" i="1"/>
  <c r="K1257" i="1"/>
  <c r="M1257" i="1" s="1"/>
  <c r="N1257" i="1" s="1"/>
  <c r="U1257" i="1" s="1"/>
  <c r="B1257" i="1" s="1"/>
  <c r="S1261" i="1"/>
  <c r="E1258" i="1"/>
  <c r="G1258" i="1" s="1"/>
  <c r="R1258" i="1"/>
  <c r="V1258" i="1" s="1"/>
  <c r="Y1258" i="1" s="1"/>
  <c r="Q1258" i="1"/>
  <c r="F1259" i="1"/>
  <c r="L1259" i="1"/>
  <c r="O1259" i="1"/>
  <c r="A1260" i="1"/>
  <c r="C1260" i="1"/>
  <c r="D1260" i="1" s="1"/>
  <c r="I1259" i="1"/>
  <c r="J1259" i="1"/>
  <c r="P1259" i="1"/>
  <c r="X1259" i="1"/>
  <c r="K1258" i="1" l="1"/>
  <c r="M1258" i="1" s="1"/>
  <c r="N1258" i="1" s="1"/>
  <c r="U1258" i="1" s="1"/>
  <c r="B1258" i="1" s="1"/>
  <c r="H1258" i="1"/>
  <c r="T1259" i="1"/>
  <c r="E1259" i="1"/>
  <c r="G1259" i="1" s="1"/>
  <c r="Q1259" i="1"/>
  <c r="R1259" i="1"/>
  <c r="V1259" i="1" s="1"/>
  <c r="Y1259" i="1" s="1"/>
  <c r="F1260" i="1"/>
  <c r="O1260" i="1"/>
  <c r="I1260" i="1"/>
  <c r="J1260" i="1"/>
  <c r="C1261" i="1"/>
  <c r="D1261" i="1" s="1"/>
  <c r="X1260" i="1"/>
  <c r="P1260" i="1"/>
  <c r="A1261" i="1"/>
  <c r="S1262" i="1"/>
  <c r="K1259" i="1" l="1"/>
  <c r="M1259" i="1" s="1"/>
  <c r="S1263" i="1"/>
  <c r="F1261" i="1"/>
  <c r="P1261" i="1"/>
  <c r="A1262" i="1"/>
  <c r="O1261" i="1"/>
  <c r="I1261" i="1"/>
  <c r="J1261" i="1"/>
  <c r="C1262" i="1"/>
  <c r="D1262" i="1" s="1"/>
  <c r="X1261" i="1"/>
  <c r="E1260" i="1"/>
  <c r="G1260" i="1" s="1"/>
  <c r="Q1260" i="1"/>
  <c r="R1260" i="1"/>
  <c r="V1260" i="1" s="1"/>
  <c r="Y1260" i="1" s="1"/>
  <c r="T1260" i="1"/>
  <c r="H1259" i="1"/>
  <c r="T1261" i="1" l="1"/>
  <c r="H1260" i="1"/>
  <c r="N1259" i="1"/>
  <c r="U1259" i="1" s="1"/>
  <c r="B1259" i="1" s="1"/>
  <c r="L1260" i="1"/>
  <c r="L1261" i="1" s="1"/>
  <c r="L1262" i="1" s="1"/>
  <c r="Q1261" i="1"/>
  <c r="R1261" i="1"/>
  <c r="V1261" i="1" s="1"/>
  <c r="Y1261" i="1" s="1"/>
  <c r="E1261" i="1"/>
  <c r="G1261" i="1" s="1"/>
  <c r="S1264" i="1"/>
  <c r="K1260" i="1"/>
  <c r="F1262" i="1"/>
  <c r="J1262" i="1"/>
  <c r="C1263" i="1"/>
  <c r="D1263" i="1" s="1"/>
  <c r="X1262" i="1"/>
  <c r="P1262" i="1"/>
  <c r="A1263" i="1"/>
  <c r="O1262" i="1"/>
  <c r="I1262" i="1"/>
  <c r="K1261" i="1" l="1"/>
  <c r="M1261" i="1" s="1"/>
  <c r="N1261" i="1" s="1"/>
  <c r="U1261" i="1" s="1"/>
  <c r="B1261" i="1" s="1"/>
  <c r="M1260" i="1"/>
  <c r="N1260" i="1" s="1"/>
  <c r="U1260" i="1" s="1"/>
  <c r="B1260" i="1" s="1"/>
  <c r="F1263" i="1"/>
  <c r="L1263" i="1"/>
  <c r="O1263" i="1"/>
  <c r="J1263" i="1"/>
  <c r="C1264" i="1"/>
  <c r="D1264" i="1" s="1"/>
  <c r="X1263" i="1"/>
  <c r="A1264" i="1"/>
  <c r="P1263" i="1"/>
  <c r="I1263" i="1"/>
  <c r="S1265" i="1"/>
  <c r="Q1262" i="1"/>
  <c r="R1262" i="1"/>
  <c r="V1262" i="1" s="1"/>
  <c r="Y1262" i="1" s="1"/>
  <c r="T1262" i="1"/>
  <c r="E1262" i="1"/>
  <c r="G1262" i="1" s="1"/>
  <c r="H1261" i="1"/>
  <c r="T1263" i="1" l="1"/>
  <c r="H1262" i="1"/>
  <c r="E1263" i="1"/>
  <c r="G1263" i="1" s="1"/>
  <c r="S1266" i="1"/>
  <c r="R1263" i="1"/>
  <c r="V1263" i="1" s="1"/>
  <c r="Y1263" i="1" s="1"/>
  <c r="Q1263" i="1"/>
  <c r="K1262" i="1"/>
  <c r="M1262" i="1" s="1"/>
  <c r="N1262" i="1" s="1"/>
  <c r="F1264" i="1"/>
  <c r="L1264" i="1"/>
  <c r="J1264" i="1"/>
  <c r="X1264" i="1"/>
  <c r="P1264" i="1"/>
  <c r="A1265" i="1"/>
  <c r="O1264" i="1"/>
  <c r="I1264" i="1"/>
  <c r="C1265" i="1"/>
  <c r="D1265" i="1" s="1"/>
  <c r="K1263" i="1" l="1"/>
  <c r="M1263" i="1" s="1"/>
  <c r="N1263" i="1" s="1"/>
  <c r="U1263" i="1" s="1"/>
  <c r="B1263" i="1" s="1"/>
  <c r="H1263" i="1"/>
  <c r="Q1264" i="1"/>
  <c r="R1264" i="1"/>
  <c r="V1264" i="1" s="1"/>
  <c r="Y1264" i="1" s="1"/>
  <c r="E1264" i="1"/>
  <c r="G1264" i="1" s="1"/>
  <c r="S1267" i="1"/>
  <c r="F1265" i="1"/>
  <c r="L1265" i="1"/>
  <c r="C1266" i="1"/>
  <c r="D1266" i="1" s="1"/>
  <c r="A1266" i="1"/>
  <c r="P1265" i="1"/>
  <c r="I1265" i="1"/>
  <c r="O1265" i="1"/>
  <c r="J1265" i="1"/>
  <c r="X1265" i="1"/>
  <c r="T1264" i="1"/>
  <c r="U1262" i="1"/>
  <c r="B1262" i="1" s="1"/>
  <c r="T1265" i="1" l="1"/>
  <c r="H1264" i="1"/>
  <c r="K1264" i="1"/>
  <c r="M1264" i="1" s="1"/>
  <c r="N1264" i="1" s="1"/>
  <c r="U1264" i="1" s="1"/>
  <c r="E1265" i="1"/>
  <c r="G1265" i="1" s="1"/>
  <c r="F1266" i="1"/>
  <c r="L1266" i="1"/>
  <c r="P1266" i="1"/>
  <c r="J1266" i="1"/>
  <c r="O1266" i="1"/>
  <c r="X1266" i="1"/>
  <c r="C1267" i="1"/>
  <c r="D1267" i="1" s="1"/>
  <c r="A1267" i="1"/>
  <c r="I1266" i="1"/>
  <c r="S1268" i="1"/>
  <c r="Q1265" i="1"/>
  <c r="R1265" i="1"/>
  <c r="V1265" i="1" s="1"/>
  <c r="Y1265" i="1" s="1"/>
  <c r="T1266" i="1" l="1"/>
  <c r="B1264" i="1"/>
  <c r="H1265" i="1"/>
  <c r="K1265" i="1"/>
  <c r="M1265" i="1" s="1"/>
  <c r="N1265" i="1" s="1"/>
  <c r="U1265" i="1" s="1"/>
  <c r="B1265" i="1" s="1"/>
  <c r="S1269" i="1"/>
  <c r="Q1266" i="1"/>
  <c r="R1266" i="1"/>
  <c r="V1266" i="1" s="1"/>
  <c r="Y1266" i="1" s="1"/>
  <c r="E1266" i="1"/>
  <c r="G1266" i="1" s="1"/>
  <c r="F1267" i="1"/>
  <c r="L1267" i="1"/>
  <c r="I1267" i="1"/>
  <c r="J1267" i="1"/>
  <c r="P1267" i="1"/>
  <c r="X1267" i="1"/>
  <c r="O1267" i="1"/>
  <c r="A1268" i="1"/>
  <c r="C1268" i="1"/>
  <c r="D1268" i="1" s="1"/>
  <c r="Q1267" i="1" l="1"/>
  <c r="R1267" i="1"/>
  <c r="V1267" i="1" s="1"/>
  <c r="Y1267" i="1" s="1"/>
  <c r="F1268" i="1"/>
  <c r="L1268" i="1"/>
  <c r="C1269" i="1"/>
  <c r="D1269" i="1" s="1"/>
  <c r="I1268" i="1"/>
  <c r="P1268" i="1"/>
  <c r="X1268" i="1"/>
  <c r="J1268" i="1"/>
  <c r="O1268" i="1"/>
  <c r="A1269" i="1"/>
  <c r="K1266" i="1"/>
  <c r="M1266" i="1" s="1"/>
  <c r="N1266" i="1" s="1"/>
  <c r="S1270" i="1"/>
  <c r="E1267" i="1"/>
  <c r="G1267" i="1" s="1"/>
  <c r="T1267" i="1"/>
  <c r="H1266" i="1"/>
  <c r="T1268" i="1" l="1"/>
  <c r="F1269" i="1"/>
  <c r="L1269" i="1"/>
  <c r="C1270" i="1"/>
  <c r="D1270" i="1" s="1"/>
  <c r="A1270" i="1"/>
  <c r="J1269" i="1"/>
  <c r="I1269" i="1"/>
  <c r="P1269" i="1"/>
  <c r="O1269" i="1"/>
  <c r="X1269" i="1"/>
  <c r="Q1268" i="1"/>
  <c r="R1268" i="1"/>
  <c r="V1268" i="1" s="1"/>
  <c r="Y1268" i="1" s="1"/>
  <c r="E1268" i="1"/>
  <c r="G1268" i="1" s="1"/>
  <c r="H1267" i="1"/>
  <c r="S1271" i="1"/>
  <c r="K1267" i="1"/>
  <c r="M1267" i="1" s="1"/>
  <c r="N1267" i="1" s="1"/>
  <c r="U1266" i="1"/>
  <c r="B1266" i="1" s="1"/>
  <c r="T1269" i="1" l="1"/>
  <c r="F1270" i="1"/>
  <c r="L1270" i="1"/>
  <c r="O1270" i="1"/>
  <c r="A1271" i="1"/>
  <c r="J1270" i="1"/>
  <c r="I1270" i="1"/>
  <c r="C1271" i="1"/>
  <c r="D1271" i="1" s="1"/>
  <c r="P1270" i="1"/>
  <c r="X1270" i="1"/>
  <c r="Q1269" i="1"/>
  <c r="R1269" i="1"/>
  <c r="V1269" i="1" s="1"/>
  <c r="Y1269" i="1" s="1"/>
  <c r="H1268" i="1"/>
  <c r="U1267" i="1"/>
  <c r="B1267" i="1" s="1"/>
  <c r="S1272" i="1"/>
  <c r="K1268" i="1"/>
  <c r="M1268" i="1" s="1"/>
  <c r="N1268" i="1" s="1"/>
  <c r="E1269" i="1"/>
  <c r="G1269" i="1" s="1"/>
  <c r="T1270" i="1" l="1"/>
  <c r="H1269" i="1"/>
  <c r="S1273" i="1"/>
  <c r="Q1270" i="1"/>
  <c r="R1270" i="1"/>
  <c r="V1270" i="1" s="1"/>
  <c r="Y1270" i="1" s="1"/>
  <c r="F1271" i="1"/>
  <c r="L1271" i="1"/>
  <c r="C1272" i="1"/>
  <c r="D1272" i="1" s="1"/>
  <c r="I1271" i="1"/>
  <c r="J1271" i="1"/>
  <c r="P1271" i="1"/>
  <c r="X1271" i="1"/>
  <c r="O1271" i="1"/>
  <c r="A1272" i="1"/>
  <c r="U1268" i="1"/>
  <c r="B1268" i="1" s="1"/>
  <c r="K1269" i="1"/>
  <c r="M1269" i="1" s="1"/>
  <c r="N1269" i="1" s="1"/>
  <c r="E1270" i="1"/>
  <c r="G1270" i="1" s="1"/>
  <c r="K1270" i="1" l="1"/>
  <c r="M1270" i="1" s="1"/>
  <c r="N1270" i="1" s="1"/>
  <c r="Q1271" i="1"/>
  <c r="R1271" i="1"/>
  <c r="V1271" i="1" s="1"/>
  <c r="Y1271" i="1" s="1"/>
  <c r="U1269" i="1"/>
  <c r="B1269" i="1" s="1"/>
  <c r="F1272" i="1"/>
  <c r="L1272" i="1"/>
  <c r="O1272" i="1"/>
  <c r="X1272" i="1"/>
  <c r="J1272" i="1"/>
  <c r="A1273" i="1"/>
  <c r="C1273" i="1"/>
  <c r="D1273" i="1" s="1"/>
  <c r="I1272" i="1"/>
  <c r="P1272" i="1"/>
  <c r="E1271" i="1"/>
  <c r="G1271" i="1" s="1"/>
  <c r="S1274" i="1"/>
  <c r="H1270" i="1"/>
  <c r="T1271" i="1"/>
  <c r="S1275" i="1" l="1"/>
  <c r="F1273" i="1"/>
  <c r="L1273" i="1"/>
  <c r="J1273" i="1"/>
  <c r="C1274" i="1"/>
  <c r="D1274" i="1" s="1"/>
  <c r="X1273" i="1"/>
  <c r="P1273" i="1"/>
  <c r="A1274" i="1"/>
  <c r="O1273" i="1"/>
  <c r="I1273" i="1"/>
  <c r="R1272" i="1"/>
  <c r="V1272" i="1" s="1"/>
  <c r="Y1272" i="1" s="1"/>
  <c r="Q1272" i="1"/>
  <c r="E1272" i="1"/>
  <c r="G1272" i="1" s="1"/>
  <c r="K1271" i="1"/>
  <c r="M1271" i="1" s="1"/>
  <c r="N1271" i="1" s="1"/>
  <c r="T1272" i="1"/>
  <c r="H1271" i="1"/>
  <c r="U1270" i="1"/>
  <c r="B1270" i="1" s="1"/>
  <c r="T1273" i="1" l="1"/>
  <c r="H1272" i="1"/>
  <c r="K1272" i="1"/>
  <c r="M1272" i="1" s="1"/>
  <c r="N1272" i="1" s="1"/>
  <c r="U1272" i="1" s="1"/>
  <c r="B1272" i="1" s="1"/>
  <c r="R1273" i="1"/>
  <c r="V1273" i="1" s="1"/>
  <c r="Y1273" i="1" s="1"/>
  <c r="Q1273" i="1"/>
  <c r="E1273" i="1"/>
  <c r="G1273" i="1" s="1"/>
  <c r="U1271" i="1"/>
  <c r="B1271" i="1" s="1"/>
  <c r="F1274" i="1"/>
  <c r="L1274" i="1"/>
  <c r="O1274" i="1"/>
  <c r="X1274" i="1"/>
  <c r="A1275" i="1"/>
  <c r="C1275" i="1"/>
  <c r="D1275" i="1" s="1"/>
  <c r="J1274" i="1"/>
  <c r="I1274" i="1"/>
  <c r="P1274" i="1"/>
  <c r="S1276" i="1"/>
  <c r="T1274" i="1" l="1"/>
  <c r="K1273" i="1"/>
  <c r="M1273" i="1" s="1"/>
  <c r="N1273" i="1" s="1"/>
  <c r="U1273" i="1" s="1"/>
  <c r="B1273" i="1" s="1"/>
  <c r="H1273" i="1"/>
  <c r="Q1274" i="1"/>
  <c r="R1274" i="1"/>
  <c r="V1274" i="1" s="1"/>
  <c r="Y1274" i="1" s="1"/>
  <c r="S1277" i="1"/>
  <c r="F1275" i="1"/>
  <c r="L1275" i="1"/>
  <c r="P1275" i="1"/>
  <c r="I1275" i="1"/>
  <c r="O1275" i="1"/>
  <c r="J1275" i="1"/>
  <c r="X1275" i="1"/>
  <c r="C1276" i="1"/>
  <c r="D1276" i="1" s="1"/>
  <c r="A1276" i="1"/>
  <c r="E1274" i="1"/>
  <c r="G1274" i="1" s="1"/>
  <c r="T1275" i="1" l="1"/>
  <c r="K1274" i="1"/>
  <c r="M1274" i="1" s="1"/>
  <c r="N1274" i="1" s="1"/>
  <c r="U1274" i="1" s="1"/>
  <c r="B1274" i="1" s="1"/>
  <c r="H1274" i="1"/>
  <c r="F1276" i="1"/>
  <c r="L1276" i="1"/>
  <c r="J1276" i="1"/>
  <c r="X1276" i="1"/>
  <c r="P1276" i="1"/>
  <c r="A1277" i="1"/>
  <c r="O1276" i="1"/>
  <c r="I1276" i="1"/>
  <c r="C1277" i="1"/>
  <c r="D1277" i="1" s="1"/>
  <c r="E1275" i="1"/>
  <c r="G1275" i="1" s="1"/>
  <c r="S1278" i="1"/>
  <c r="Q1275" i="1"/>
  <c r="R1275" i="1"/>
  <c r="V1275" i="1" s="1"/>
  <c r="Y1275" i="1" s="1"/>
  <c r="T1276" i="1" l="1"/>
  <c r="K1275" i="1"/>
  <c r="M1275" i="1" s="1"/>
  <c r="N1275" i="1" s="1"/>
  <c r="U1275" i="1" s="1"/>
  <c r="B1275" i="1" s="1"/>
  <c r="H1275" i="1"/>
  <c r="F1277" i="1"/>
  <c r="L1277" i="1"/>
  <c r="J1277" i="1"/>
  <c r="X1277" i="1"/>
  <c r="C1278" i="1"/>
  <c r="D1278" i="1" s="1"/>
  <c r="A1278" i="1"/>
  <c r="P1277" i="1"/>
  <c r="I1277" i="1"/>
  <c r="O1277" i="1"/>
  <c r="S1279" i="1"/>
  <c r="Q1276" i="1"/>
  <c r="R1276" i="1"/>
  <c r="V1276" i="1" s="1"/>
  <c r="Y1276" i="1" s="1"/>
  <c r="E1276" i="1"/>
  <c r="G1276" i="1" s="1"/>
  <c r="T1277" i="1" l="1"/>
  <c r="H1276" i="1"/>
  <c r="K1276" i="1"/>
  <c r="M1276" i="1" s="1"/>
  <c r="N1276" i="1" s="1"/>
  <c r="U1276" i="1" s="1"/>
  <c r="B1276" i="1" s="1"/>
  <c r="F1278" i="1"/>
  <c r="L1278" i="1"/>
  <c r="O1278" i="1"/>
  <c r="C1279" i="1"/>
  <c r="D1279" i="1" s="1"/>
  <c r="X1278" i="1"/>
  <c r="J1278" i="1"/>
  <c r="A1279" i="1"/>
  <c r="P1278" i="1"/>
  <c r="I1278" i="1"/>
  <c r="E1277" i="1"/>
  <c r="G1277" i="1" s="1"/>
  <c r="S1280" i="1"/>
  <c r="Q1277" i="1"/>
  <c r="R1277" i="1"/>
  <c r="V1277" i="1" s="1"/>
  <c r="Y1277" i="1" s="1"/>
  <c r="H1277" i="1" l="1"/>
  <c r="Q1278" i="1"/>
  <c r="R1278" i="1"/>
  <c r="V1278" i="1" s="1"/>
  <c r="Y1278" i="1" s="1"/>
  <c r="F1279" i="1"/>
  <c r="L1279" i="1"/>
  <c r="J1279" i="1"/>
  <c r="I1279" i="1"/>
  <c r="P1279" i="1"/>
  <c r="X1279" i="1"/>
  <c r="O1279" i="1"/>
  <c r="A1280" i="1"/>
  <c r="C1280" i="1"/>
  <c r="D1280" i="1" s="1"/>
  <c r="S1281" i="1"/>
  <c r="K1277" i="1"/>
  <c r="M1277" i="1" s="1"/>
  <c r="N1277" i="1" s="1"/>
  <c r="T1278" i="1"/>
  <c r="E1278" i="1"/>
  <c r="G1278" i="1" s="1"/>
  <c r="T1279" i="1" l="1"/>
  <c r="K1278" i="1"/>
  <c r="M1278" i="1" s="1"/>
  <c r="N1278" i="1" s="1"/>
  <c r="U1278" i="1" s="1"/>
  <c r="B1278" i="1" s="1"/>
  <c r="H1278" i="1"/>
  <c r="Q1279" i="1"/>
  <c r="R1279" i="1"/>
  <c r="V1279" i="1" s="1"/>
  <c r="Y1279" i="1" s="1"/>
  <c r="E1279" i="1"/>
  <c r="G1279" i="1" s="1"/>
  <c r="F1280" i="1"/>
  <c r="L1280" i="1"/>
  <c r="C1281" i="1"/>
  <c r="D1281" i="1" s="1"/>
  <c r="X1280" i="1"/>
  <c r="A1281" i="1"/>
  <c r="P1280" i="1"/>
  <c r="I1280" i="1"/>
  <c r="J1280" i="1"/>
  <c r="O1280" i="1"/>
  <c r="U1277" i="1"/>
  <c r="B1277" i="1" s="1"/>
  <c r="S1282" i="1"/>
  <c r="Q1280" i="1" l="1"/>
  <c r="R1280" i="1"/>
  <c r="V1280" i="1" s="1"/>
  <c r="Y1280" i="1" s="1"/>
  <c r="S1283" i="1"/>
  <c r="F1281" i="1"/>
  <c r="L1281" i="1"/>
  <c r="C1282" i="1"/>
  <c r="D1282" i="1" s="1"/>
  <c r="X1281" i="1"/>
  <c r="J1281" i="1"/>
  <c r="A1282" i="1"/>
  <c r="P1281" i="1"/>
  <c r="I1281" i="1"/>
  <c r="O1281" i="1"/>
  <c r="E1280" i="1"/>
  <c r="G1280" i="1" s="1"/>
  <c r="K1279" i="1"/>
  <c r="M1279" i="1" s="1"/>
  <c r="N1279" i="1" s="1"/>
  <c r="T1280" i="1"/>
  <c r="H1279" i="1"/>
  <c r="T1281" i="1" l="1"/>
  <c r="K1280" i="1"/>
  <c r="M1280" i="1" s="1"/>
  <c r="N1280" i="1" s="1"/>
  <c r="U1280" i="1" s="1"/>
  <c r="B1280" i="1" s="1"/>
  <c r="H1280" i="1"/>
  <c r="Q1281" i="1"/>
  <c r="R1281" i="1"/>
  <c r="V1281" i="1" s="1"/>
  <c r="Y1281" i="1" s="1"/>
  <c r="S1284" i="1"/>
  <c r="F1282" i="1"/>
  <c r="L1282" i="1"/>
  <c r="O1282" i="1"/>
  <c r="X1282" i="1"/>
  <c r="J1282" i="1"/>
  <c r="A1283" i="1"/>
  <c r="C1283" i="1"/>
  <c r="D1283" i="1" s="1"/>
  <c r="I1282" i="1"/>
  <c r="P1282" i="1"/>
  <c r="U1279" i="1"/>
  <c r="B1279" i="1" s="1"/>
  <c r="E1281" i="1"/>
  <c r="G1281" i="1" s="1"/>
  <c r="H1281" i="1" l="1"/>
  <c r="E1282" i="1"/>
  <c r="G1282" i="1" s="1"/>
  <c r="S1285" i="1"/>
  <c r="Q1282" i="1"/>
  <c r="R1282" i="1"/>
  <c r="V1282" i="1" s="1"/>
  <c r="Y1282" i="1" s="1"/>
  <c r="T1282" i="1"/>
  <c r="K1281" i="1"/>
  <c r="M1281" i="1" s="1"/>
  <c r="N1281" i="1" s="1"/>
  <c r="F1283" i="1"/>
  <c r="L1283" i="1"/>
  <c r="C1284" i="1"/>
  <c r="D1284" i="1" s="1"/>
  <c r="P1283" i="1"/>
  <c r="X1283" i="1"/>
  <c r="O1283" i="1"/>
  <c r="A1284" i="1"/>
  <c r="J1283" i="1"/>
  <c r="I1283" i="1"/>
  <c r="T1283" i="1" l="1"/>
  <c r="K1282" i="1"/>
  <c r="M1282" i="1" s="1"/>
  <c r="N1282" i="1" s="1"/>
  <c r="U1282" i="1" s="1"/>
  <c r="B1282" i="1" s="1"/>
  <c r="H1282" i="1"/>
  <c r="U1281" i="1"/>
  <c r="B1281" i="1" s="1"/>
  <c r="E1283" i="1"/>
  <c r="G1283" i="1" s="1"/>
  <c r="Q1283" i="1"/>
  <c r="R1283" i="1"/>
  <c r="V1283" i="1" s="1"/>
  <c r="Y1283" i="1" s="1"/>
  <c r="F1284" i="1"/>
  <c r="L1284" i="1"/>
  <c r="P1284" i="1"/>
  <c r="O1284" i="1"/>
  <c r="C1285" i="1"/>
  <c r="D1285" i="1" s="1"/>
  <c r="A1285" i="1"/>
  <c r="X1284" i="1"/>
  <c r="J1284" i="1"/>
  <c r="I1284" i="1"/>
  <c r="S1286" i="1"/>
  <c r="T1284" i="1" l="1"/>
  <c r="H1283" i="1"/>
  <c r="S1287" i="1"/>
  <c r="R1284" i="1"/>
  <c r="V1284" i="1" s="1"/>
  <c r="Y1284" i="1" s="1"/>
  <c r="Q1284" i="1"/>
  <c r="F1285" i="1"/>
  <c r="L1285" i="1"/>
  <c r="O1285" i="1"/>
  <c r="A1286" i="1"/>
  <c r="X1285" i="1"/>
  <c r="J1285" i="1"/>
  <c r="I1285" i="1"/>
  <c r="C1286" i="1"/>
  <c r="D1286" i="1" s="1"/>
  <c r="P1285" i="1"/>
  <c r="E1284" i="1"/>
  <c r="G1284" i="1" s="1"/>
  <c r="K1283" i="1"/>
  <c r="M1283" i="1" s="1"/>
  <c r="N1283" i="1" s="1"/>
  <c r="T1285" i="1" l="1"/>
  <c r="F1286" i="1"/>
  <c r="L1286" i="1"/>
  <c r="P1286" i="1"/>
  <c r="O1286" i="1"/>
  <c r="J1286" i="1"/>
  <c r="C1287" i="1"/>
  <c r="D1287" i="1" s="1"/>
  <c r="A1287" i="1"/>
  <c r="X1286" i="1"/>
  <c r="I1286" i="1"/>
  <c r="H1284" i="1"/>
  <c r="U1283" i="1"/>
  <c r="B1283" i="1" s="1"/>
  <c r="S1288" i="1"/>
  <c r="K1284" i="1"/>
  <c r="M1284" i="1" s="1"/>
  <c r="N1284" i="1" s="1"/>
  <c r="Q1285" i="1"/>
  <c r="R1285" i="1"/>
  <c r="V1285" i="1" s="1"/>
  <c r="Y1285" i="1" s="1"/>
  <c r="E1285" i="1"/>
  <c r="G1285" i="1" s="1"/>
  <c r="T1286" i="1" l="1"/>
  <c r="H1285" i="1"/>
  <c r="U1284" i="1"/>
  <c r="B1284" i="1" s="1"/>
  <c r="F1287" i="1"/>
  <c r="L1287" i="1"/>
  <c r="P1287" i="1"/>
  <c r="O1287" i="1"/>
  <c r="A1288" i="1"/>
  <c r="C1288" i="1"/>
  <c r="D1288" i="1" s="1"/>
  <c r="I1287" i="1"/>
  <c r="J1287" i="1"/>
  <c r="X1287" i="1"/>
  <c r="Q1286" i="1"/>
  <c r="R1286" i="1"/>
  <c r="V1286" i="1" s="1"/>
  <c r="Y1286" i="1" s="1"/>
  <c r="S1289" i="1"/>
  <c r="E1286" i="1"/>
  <c r="G1286" i="1" s="1"/>
  <c r="K1285" i="1"/>
  <c r="M1285" i="1" s="1"/>
  <c r="N1285" i="1" s="1"/>
  <c r="S1290" i="1" l="1"/>
  <c r="F1288" i="1"/>
  <c r="C1289" i="1"/>
  <c r="D1289" i="1" s="1"/>
  <c r="I1288" i="1"/>
  <c r="P1288" i="1"/>
  <c r="O1288" i="1"/>
  <c r="J1288" i="1"/>
  <c r="A1289" i="1"/>
  <c r="X1288" i="1"/>
  <c r="E1287" i="1"/>
  <c r="G1287" i="1" s="1"/>
  <c r="U1285" i="1"/>
  <c r="B1285" i="1" s="1"/>
  <c r="K1286" i="1"/>
  <c r="M1286" i="1" s="1"/>
  <c r="N1286" i="1" s="1"/>
  <c r="H1286" i="1"/>
  <c r="T1287" i="1"/>
  <c r="Q1287" i="1"/>
  <c r="R1287" i="1"/>
  <c r="V1287" i="1" s="1"/>
  <c r="Y1287" i="1" s="1"/>
  <c r="K1287" i="1" l="1"/>
  <c r="M1287" i="1" s="1"/>
  <c r="N1287" i="1" s="1"/>
  <c r="U1287" i="1" s="1"/>
  <c r="B1287" i="1" s="1"/>
  <c r="H1287" i="1"/>
  <c r="E1288" i="1"/>
  <c r="G1288" i="1" s="1"/>
  <c r="Q1288" i="1"/>
  <c r="R1288" i="1"/>
  <c r="V1288" i="1" s="1"/>
  <c r="Y1288" i="1" s="1"/>
  <c r="F1289" i="1"/>
  <c r="P1289" i="1"/>
  <c r="O1289" i="1"/>
  <c r="X1289" i="1"/>
  <c r="J1289" i="1"/>
  <c r="A1290" i="1"/>
  <c r="C1290" i="1"/>
  <c r="D1290" i="1" s="1"/>
  <c r="I1289" i="1"/>
  <c r="T1288" i="1"/>
  <c r="S1291" i="1"/>
  <c r="U1286" i="1"/>
  <c r="B1286" i="1" s="1"/>
  <c r="L1288" i="1" l="1"/>
  <c r="L1289" i="1" s="1"/>
  <c r="L1290" i="1" s="1"/>
  <c r="K1288" i="1"/>
  <c r="S1292" i="1"/>
  <c r="F1290" i="1"/>
  <c r="C1291" i="1"/>
  <c r="D1291" i="1" s="1"/>
  <c r="P1290" i="1"/>
  <c r="A1291" i="1"/>
  <c r="X1290" i="1"/>
  <c r="O1290" i="1"/>
  <c r="I1290" i="1"/>
  <c r="J1290" i="1"/>
  <c r="Q1289" i="1"/>
  <c r="R1289" i="1"/>
  <c r="V1289" i="1" s="1"/>
  <c r="Y1289" i="1" s="1"/>
  <c r="T1289" i="1"/>
  <c r="E1289" i="1"/>
  <c r="G1289" i="1" s="1"/>
  <c r="H1288" i="1"/>
  <c r="M1288" i="1" l="1"/>
  <c r="N1288" i="1" s="1"/>
  <c r="U1288" i="1" s="1"/>
  <c r="B1288" i="1" s="1"/>
  <c r="K1289" i="1"/>
  <c r="M1289" i="1" s="1"/>
  <c r="N1289" i="1" s="1"/>
  <c r="U1289" i="1" s="1"/>
  <c r="B1289" i="1" s="1"/>
  <c r="F1291" i="1"/>
  <c r="L1291" i="1"/>
  <c r="O1291" i="1"/>
  <c r="A1292" i="1"/>
  <c r="X1291" i="1"/>
  <c r="J1291" i="1"/>
  <c r="I1291" i="1"/>
  <c r="C1292" i="1"/>
  <c r="D1292" i="1" s="1"/>
  <c r="P1291" i="1"/>
  <c r="E1290" i="1"/>
  <c r="G1290" i="1" s="1"/>
  <c r="T1290" i="1"/>
  <c r="Q1290" i="1"/>
  <c r="R1290" i="1"/>
  <c r="V1290" i="1" s="1"/>
  <c r="Y1290" i="1" s="1"/>
  <c r="H1289" i="1"/>
  <c r="S1293" i="1"/>
  <c r="T1291" i="1" l="1"/>
  <c r="H1290" i="1"/>
  <c r="K1290" i="1"/>
  <c r="M1290" i="1" s="1"/>
  <c r="N1290" i="1" s="1"/>
  <c r="U1290" i="1" s="1"/>
  <c r="B1290" i="1" s="1"/>
  <c r="F1292" i="1"/>
  <c r="L1292" i="1"/>
  <c r="J1292" i="1"/>
  <c r="P1292" i="1"/>
  <c r="A1293" i="1"/>
  <c r="X1292" i="1"/>
  <c r="O1292" i="1"/>
  <c r="I1292" i="1"/>
  <c r="C1293" i="1"/>
  <c r="D1293" i="1" s="1"/>
  <c r="S1294" i="1"/>
  <c r="Q1291" i="1"/>
  <c r="R1291" i="1"/>
  <c r="V1291" i="1" s="1"/>
  <c r="Y1291" i="1" s="1"/>
  <c r="E1291" i="1"/>
  <c r="G1291" i="1" s="1"/>
  <c r="T1292" i="1" l="1"/>
  <c r="K1291" i="1"/>
  <c r="M1291" i="1" s="1"/>
  <c r="N1291" i="1" s="1"/>
  <c r="U1291" i="1" s="1"/>
  <c r="B1291" i="1" s="1"/>
  <c r="H1291" i="1"/>
  <c r="F1293" i="1"/>
  <c r="L1293" i="1"/>
  <c r="P1293" i="1"/>
  <c r="A1294" i="1"/>
  <c r="O1293" i="1"/>
  <c r="I1293" i="1"/>
  <c r="J1293" i="1"/>
  <c r="C1294" i="1"/>
  <c r="D1294" i="1" s="1"/>
  <c r="X1293" i="1"/>
  <c r="E1292" i="1"/>
  <c r="G1292" i="1" s="1"/>
  <c r="Q1292" i="1"/>
  <c r="R1292" i="1"/>
  <c r="V1292" i="1" s="1"/>
  <c r="Y1292" i="1" s="1"/>
  <c r="S1295" i="1"/>
  <c r="T1293" i="1" l="1"/>
  <c r="H1292" i="1"/>
  <c r="Q1293" i="1"/>
  <c r="R1293" i="1"/>
  <c r="V1293" i="1" s="1"/>
  <c r="Y1293" i="1" s="1"/>
  <c r="E1293" i="1"/>
  <c r="G1293" i="1" s="1"/>
  <c r="S1296" i="1"/>
  <c r="K1292" i="1"/>
  <c r="M1292" i="1" s="1"/>
  <c r="N1292" i="1" s="1"/>
  <c r="F1294" i="1"/>
  <c r="L1294" i="1"/>
  <c r="C1295" i="1"/>
  <c r="D1295" i="1" s="1"/>
  <c r="J1294" i="1"/>
  <c r="A1295" i="1"/>
  <c r="P1294" i="1"/>
  <c r="X1294" i="1"/>
  <c r="O1294" i="1"/>
  <c r="I1294" i="1"/>
  <c r="T1294" i="1" l="1"/>
  <c r="Q1294" i="1"/>
  <c r="R1294" i="1"/>
  <c r="V1294" i="1" s="1"/>
  <c r="Y1294" i="1" s="1"/>
  <c r="S1297" i="1"/>
  <c r="F1295" i="1"/>
  <c r="L1295" i="1"/>
  <c r="P1295" i="1"/>
  <c r="O1295" i="1"/>
  <c r="C1296" i="1"/>
  <c r="D1296" i="1" s="1"/>
  <c r="A1296" i="1"/>
  <c r="X1295" i="1"/>
  <c r="J1295" i="1"/>
  <c r="I1295" i="1"/>
  <c r="E1294" i="1"/>
  <c r="G1294" i="1" s="1"/>
  <c r="H1293" i="1"/>
  <c r="U1292" i="1"/>
  <c r="B1292" i="1" s="1"/>
  <c r="K1293" i="1"/>
  <c r="M1293" i="1" s="1"/>
  <c r="N1293" i="1" s="1"/>
  <c r="K1294" i="1" l="1"/>
  <c r="M1294" i="1" s="1"/>
  <c r="N1294" i="1" s="1"/>
  <c r="U1294" i="1" s="1"/>
  <c r="B1294" i="1" s="1"/>
  <c r="H1294" i="1"/>
  <c r="S1298" i="1"/>
  <c r="Q1295" i="1"/>
  <c r="R1295" i="1"/>
  <c r="V1295" i="1" s="1"/>
  <c r="Y1295" i="1" s="1"/>
  <c r="F1296" i="1"/>
  <c r="L1296" i="1"/>
  <c r="O1296" i="1"/>
  <c r="I1296" i="1"/>
  <c r="J1296" i="1"/>
  <c r="C1297" i="1"/>
  <c r="D1297" i="1" s="1"/>
  <c r="P1296" i="1"/>
  <c r="A1297" i="1"/>
  <c r="X1296" i="1"/>
  <c r="U1293" i="1"/>
  <c r="B1293" i="1" s="1"/>
  <c r="T1295" i="1"/>
  <c r="E1295" i="1"/>
  <c r="G1295" i="1" s="1"/>
  <c r="E1296" i="1" l="1"/>
  <c r="G1296" i="1" s="1"/>
  <c r="S1299" i="1"/>
  <c r="F1297" i="1"/>
  <c r="L1297" i="1"/>
  <c r="J1297" i="1"/>
  <c r="A1298" i="1"/>
  <c r="X1297" i="1"/>
  <c r="P1297" i="1"/>
  <c r="I1297" i="1"/>
  <c r="O1297" i="1"/>
  <c r="C1298" i="1"/>
  <c r="D1298" i="1" s="1"/>
  <c r="T1296" i="1"/>
  <c r="H1295" i="1"/>
  <c r="K1295" i="1"/>
  <c r="M1295" i="1" s="1"/>
  <c r="N1295" i="1" s="1"/>
  <c r="Q1296" i="1"/>
  <c r="R1296" i="1"/>
  <c r="V1296" i="1" s="1"/>
  <c r="Y1296" i="1" s="1"/>
  <c r="H1296" i="1" l="1"/>
  <c r="T1297" i="1"/>
  <c r="K1296" i="1"/>
  <c r="M1296" i="1" s="1"/>
  <c r="N1296" i="1" s="1"/>
  <c r="U1296" i="1" s="1"/>
  <c r="B1296" i="1" s="1"/>
  <c r="Q1297" i="1"/>
  <c r="R1297" i="1"/>
  <c r="V1297" i="1" s="1"/>
  <c r="Y1297" i="1" s="1"/>
  <c r="U1295" i="1"/>
  <c r="B1295" i="1" s="1"/>
  <c r="F1298" i="1"/>
  <c r="L1298" i="1"/>
  <c r="C1299" i="1"/>
  <c r="D1299" i="1" s="1"/>
  <c r="J1298" i="1"/>
  <c r="I1298" i="1"/>
  <c r="P1298" i="1"/>
  <c r="O1298" i="1"/>
  <c r="A1299" i="1"/>
  <c r="X1298" i="1"/>
  <c r="E1297" i="1"/>
  <c r="G1297" i="1" s="1"/>
  <c r="S1300" i="1"/>
  <c r="K1297" i="1" l="1"/>
  <c r="M1297" i="1" s="1"/>
  <c r="N1297" i="1" s="1"/>
  <c r="U1297" i="1" s="1"/>
  <c r="B1297" i="1" s="1"/>
  <c r="T1298" i="1"/>
  <c r="H1297" i="1"/>
  <c r="S1301" i="1"/>
  <c r="E1298" i="1"/>
  <c r="G1298" i="1" s="1"/>
  <c r="F1299" i="1"/>
  <c r="L1299" i="1"/>
  <c r="J1299" i="1"/>
  <c r="I1299" i="1"/>
  <c r="P1299" i="1"/>
  <c r="O1299" i="1"/>
  <c r="X1299" i="1"/>
  <c r="C1300" i="1"/>
  <c r="D1300" i="1" s="1"/>
  <c r="A1300" i="1"/>
  <c r="Q1298" i="1"/>
  <c r="R1298" i="1"/>
  <c r="V1298" i="1" s="1"/>
  <c r="Y1298" i="1" s="1"/>
  <c r="T1299" i="1" l="1"/>
  <c r="K1298" i="1"/>
  <c r="M1298" i="1" s="1"/>
  <c r="N1298" i="1" s="1"/>
  <c r="S1302" i="1"/>
  <c r="F1300" i="1"/>
  <c r="L1300" i="1"/>
  <c r="J1300" i="1"/>
  <c r="C1301" i="1"/>
  <c r="D1301" i="1" s="1"/>
  <c r="P1300" i="1"/>
  <c r="A1301" i="1"/>
  <c r="X1300" i="1"/>
  <c r="O1300" i="1"/>
  <c r="I1300" i="1"/>
  <c r="Q1299" i="1"/>
  <c r="R1299" i="1"/>
  <c r="V1299" i="1" s="1"/>
  <c r="Y1299" i="1" s="1"/>
  <c r="E1299" i="1"/>
  <c r="G1299" i="1" s="1"/>
  <c r="H1298" i="1"/>
  <c r="T1300" i="1" l="1"/>
  <c r="H1299" i="1"/>
  <c r="K1299" i="1"/>
  <c r="M1299" i="1" s="1"/>
  <c r="N1299" i="1" s="1"/>
  <c r="U1299" i="1" s="1"/>
  <c r="B1299" i="1" s="1"/>
  <c r="S1303" i="1"/>
  <c r="F1301" i="1"/>
  <c r="L1301" i="1"/>
  <c r="C1302" i="1"/>
  <c r="D1302" i="1" s="1"/>
  <c r="A1302" i="1"/>
  <c r="P1301" i="1"/>
  <c r="I1301" i="1"/>
  <c r="O1301" i="1"/>
  <c r="J1301" i="1"/>
  <c r="X1301" i="1"/>
  <c r="U1298" i="1"/>
  <c r="B1298" i="1" s="1"/>
  <c r="Q1300" i="1"/>
  <c r="R1300" i="1"/>
  <c r="V1300" i="1" s="1"/>
  <c r="Y1300" i="1" s="1"/>
  <c r="E1300" i="1"/>
  <c r="G1300" i="1" s="1"/>
  <c r="K1300" i="1" l="1"/>
  <c r="M1300" i="1" s="1"/>
  <c r="N1300" i="1" s="1"/>
  <c r="U1300" i="1" s="1"/>
  <c r="B1300" i="1" s="1"/>
  <c r="H1300" i="1"/>
  <c r="F1302" i="1"/>
  <c r="L1302" i="1"/>
  <c r="J1302" i="1"/>
  <c r="A1303" i="1"/>
  <c r="X1302" i="1"/>
  <c r="P1302" i="1"/>
  <c r="I1302" i="1"/>
  <c r="O1302" i="1"/>
  <c r="C1303" i="1"/>
  <c r="D1303" i="1" s="1"/>
  <c r="T1301" i="1"/>
  <c r="Q1301" i="1"/>
  <c r="R1301" i="1"/>
  <c r="V1301" i="1" s="1"/>
  <c r="Y1301" i="1" s="1"/>
  <c r="E1301" i="1"/>
  <c r="G1301" i="1" s="1"/>
  <c r="S1304" i="1"/>
  <c r="T1302" i="1" l="1"/>
  <c r="S1305" i="1"/>
  <c r="Q1302" i="1"/>
  <c r="R1302" i="1"/>
  <c r="V1302" i="1" s="1"/>
  <c r="Y1302" i="1" s="1"/>
  <c r="E1302" i="1"/>
  <c r="G1302" i="1" s="1"/>
  <c r="K1301" i="1"/>
  <c r="M1301" i="1" s="1"/>
  <c r="N1301" i="1" s="1"/>
  <c r="F1303" i="1"/>
  <c r="L1303" i="1"/>
  <c r="J1303" i="1"/>
  <c r="C1304" i="1"/>
  <c r="D1304" i="1" s="1"/>
  <c r="P1303" i="1"/>
  <c r="A1304" i="1"/>
  <c r="X1303" i="1"/>
  <c r="O1303" i="1"/>
  <c r="I1303" i="1"/>
  <c r="H1301" i="1"/>
  <c r="H1302" i="1" l="1"/>
  <c r="K1302" i="1"/>
  <c r="M1302" i="1" s="1"/>
  <c r="N1302" i="1" s="1"/>
  <c r="U1302" i="1" s="1"/>
  <c r="B1302" i="1" s="1"/>
  <c r="T1303" i="1"/>
  <c r="Q1303" i="1"/>
  <c r="R1303" i="1"/>
  <c r="V1303" i="1" s="1"/>
  <c r="Y1303" i="1" s="1"/>
  <c r="E1303" i="1"/>
  <c r="G1303" i="1" s="1"/>
  <c r="S1306" i="1"/>
  <c r="F1304" i="1"/>
  <c r="L1304" i="1"/>
  <c r="O1304" i="1"/>
  <c r="X1304" i="1"/>
  <c r="C1305" i="1"/>
  <c r="D1305" i="1" s="1"/>
  <c r="J1304" i="1"/>
  <c r="A1305" i="1"/>
  <c r="P1304" i="1"/>
  <c r="I1304" i="1"/>
  <c r="U1301" i="1"/>
  <c r="B1301" i="1" s="1"/>
  <c r="T1304" i="1" l="1"/>
  <c r="K1303" i="1"/>
  <c r="M1303" i="1" s="1"/>
  <c r="N1303" i="1" s="1"/>
  <c r="U1303" i="1" s="1"/>
  <c r="B1303" i="1" s="1"/>
  <c r="H1303" i="1"/>
  <c r="E1304" i="1"/>
  <c r="G1304" i="1" s="1"/>
  <c r="Q1304" i="1"/>
  <c r="R1304" i="1"/>
  <c r="V1304" i="1" s="1"/>
  <c r="Y1304" i="1" s="1"/>
  <c r="F1305" i="1"/>
  <c r="L1305" i="1"/>
  <c r="O1305" i="1"/>
  <c r="A1306" i="1"/>
  <c r="X1305" i="1"/>
  <c r="J1305" i="1"/>
  <c r="I1305" i="1"/>
  <c r="P1305" i="1"/>
  <c r="C1306" i="1"/>
  <c r="D1306" i="1" s="1"/>
  <c r="S1307" i="1"/>
  <c r="K1304" i="1" l="1"/>
  <c r="M1304" i="1" s="1"/>
  <c r="N1304" i="1" s="1"/>
  <c r="U1304" i="1" s="1"/>
  <c r="B1304" i="1" s="1"/>
  <c r="H1304" i="1"/>
  <c r="R1305" i="1"/>
  <c r="V1305" i="1" s="1"/>
  <c r="Y1305" i="1" s="1"/>
  <c r="Q1305" i="1"/>
  <c r="F1306" i="1"/>
  <c r="L1306" i="1"/>
  <c r="C1307" i="1"/>
  <c r="D1307" i="1" s="1"/>
  <c r="A1307" i="1"/>
  <c r="X1306" i="1"/>
  <c r="P1306" i="1"/>
  <c r="I1306" i="1"/>
  <c r="J1306" i="1"/>
  <c r="O1306" i="1"/>
  <c r="T1305" i="1"/>
  <c r="S1308" i="1"/>
  <c r="E1305" i="1"/>
  <c r="G1305" i="1" s="1"/>
  <c r="H1305" i="1" l="1"/>
  <c r="K1305" i="1"/>
  <c r="M1305" i="1" s="1"/>
  <c r="N1305" i="1" s="1"/>
  <c r="Q1306" i="1"/>
  <c r="R1306" i="1"/>
  <c r="V1306" i="1" s="1"/>
  <c r="Y1306" i="1" s="1"/>
  <c r="E1306" i="1"/>
  <c r="G1306" i="1" s="1"/>
  <c r="S1309" i="1"/>
  <c r="F1307" i="1"/>
  <c r="L1307" i="1"/>
  <c r="J1307" i="1"/>
  <c r="C1308" i="1"/>
  <c r="D1308" i="1" s="1"/>
  <c r="X1307" i="1"/>
  <c r="P1307" i="1"/>
  <c r="A1308" i="1"/>
  <c r="O1307" i="1"/>
  <c r="I1307" i="1"/>
  <c r="T1306" i="1"/>
  <c r="T1307" i="1" l="1"/>
  <c r="U1305" i="1"/>
  <c r="B1305" i="1" s="1"/>
  <c r="F1308" i="1"/>
  <c r="L1308" i="1"/>
  <c r="C1309" i="1"/>
  <c r="D1309" i="1" s="1"/>
  <c r="X1308" i="1"/>
  <c r="A1309" i="1"/>
  <c r="P1308" i="1"/>
  <c r="J1308" i="1"/>
  <c r="I1308" i="1"/>
  <c r="O1308" i="1"/>
  <c r="S1310" i="1"/>
  <c r="H1306" i="1"/>
  <c r="R1307" i="1"/>
  <c r="V1307" i="1" s="1"/>
  <c r="Y1307" i="1" s="1"/>
  <c r="Q1307" i="1"/>
  <c r="E1307" i="1"/>
  <c r="G1307" i="1" s="1"/>
  <c r="K1306" i="1"/>
  <c r="M1306" i="1" s="1"/>
  <c r="N1306" i="1" s="1"/>
  <c r="T1308" i="1" l="1"/>
  <c r="H1307" i="1"/>
  <c r="S1311" i="1"/>
  <c r="U1306" i="1"/>
  <c r="B1306" i="1" s="1"/>
  <c r="Q1308" i="1"/>
  <c r="R1308" i="1"/>
  <c r="V1308" i="1" s="1"/>
  <c r="Y1308" i="1" s="1"/>
  <c r="K1307" i="1"/>
  <c r="M1307" i="1" s="1"/>
  <c r="N1307" i="1" s="1"/>
  <c r="F1309" i="1"/>
  <c r="L1309" i="1"/>
  <c r="P1309" i="1"/>
  <c r="O1309" i="1"/>
  <c r="A1310" i="1"/>
  <c r="X1309" i="1"/>
  <c r="J1309" i="1"/>
  <c r="C1310" i="1"/>
  <c r="D1310" i="1" s="1"/>
  <c r="I1309" i="1"/>
  <c r="E1308" i="1"/>
  <c r="G1308" i="1" s="1"/>
  <c r="K1308" i="1" l="1"/>
  <c r="M1308" i="1" s="1"/>
  <c r="N1308" i="1" s="1"/>
  <c r="U1308" i="1" s="1"/>
  <c r="B1308" i="1" s="1"/>
  <c r="H1308" i="1"/>
  <c r="U1307" i="1"/>
  <c r="B1307" i="1" s="1"/>
  <c r="R1309" i="1"/>
  <c r="V1309" i="1" s="1"/>
  <c r="Y1309" i="1" s="1"/>
  <c r="Q1309" i="1"/>
  <c r="T1309" i="1"/>
  <c r="F1310" i="1"/>
  <c r="L1310" i="1"/>
  <c r="C1311" i="1"/>
  <c r="D1311" i="1" s="1"/>
  <c r="J1310" i="1"/>
  <c r="A1311" i="1"/>
  <c r="X1310" i="1"/>
  <c r="P1310" i="1"/>
  <c r="I1310" i="1"/>
  <c r="O1310" i="1"/>
  <c r="E1309" i="1"/>
  <c r="G1309" i="1" s="1"/>
  <c r="S1312" i="1"/>
  <c r="T1310" i="1" l="1"/>
  <c r="K1309" i="1"/>
  <c r="M1309" i="1" s="1"/>
  <c r="N1309" i="1" s="1"/>
  <c r="U1309" i="1" s="1"/>
  <c r="B1309" i="1" s="1"/>
  <c r="H1309" i="1"/>
  <c r="Q1310" i="1"/>
  <c r="R1310" i="1"/>
  <c r="V1310" i="1" s="1"/>
  <c r="Y1310" i="1" s="1"/>
  <c r="S1313" i="1"/>
  <c r="F1311" i="1"/>
  <c r="L1311" i="1"/>
  <c r="J1311" i="1"/>
  <c r="I1311" i="1"/>
  <c r="P1311" i="1"/>
  <c r="O1311" i="1"/>
  <c r="C1312" i="1"/>
  <c r="D1312" i="1" s="1"/>
  <c r="A1312" i="1"/>
  <c r="X1311" i="1"/>
  <c r="E1310" i="1"/>
  <c r="G1310" i="1" s="1"/>
  <c r="T1311" i="1" l="1"/>
  <c r="K1310" i="1"/>
  <c r="M1310" i="1" s="1"/>
  <c r="N1310" i="1" s="1"/>
  <c r="U1310" i="1" s="1"/>
  <c r="B1310" i="1" s="1"/>
  <c r="H1310" i="1"/>
  <c r="E1311" i="1"/>
  <c r="G1311" i="1" s="1"/>
  <c r="F1312" i="1"/>
  <c r="L1312" i="1"/>
  <c r="O1312" i="1"/>
  <c r="C1313" i="1"/>
  <c r="D1313" i="1" s="1"/>
  <c r="A1313" i="1"/>
  <c r="X1312" i="1"/>
  <c r="J1312" i="1"/>
  <c r="I1312" i="1"/>
  <c r="P1312" i="1"/>
  <c r="S1314" i="1"/>
  <c r="Q1311" i="1"/>
  <c r="R1311" i="1"/>
  <c r="V1311" i="1" s="1"/>
  <c r="Y1311" i="1" s="1"/>
  <c r="K1311" i="1" l="1"/>
  <c r="M1311" i="1" s="1"/>
  <c r="N1311" i="1" s="1"/>
  <c r="U1311" i="1" s="1"/>
  <c r="H1311" i="1"/>
  <c r="E1312" i="1"/>
  <c r="G1312" i="1" s="1"/>
  <c r="S1315" i="1"/>
  <c r="R1312" i="1"/>
  <c r="V1312" i="1" s="1"/>
  <c r="Y1312" i="1" s="1"/>
  <c r="Q1312" i="1"/>
  <c r="F1313" i="1"/>
  <c r="L1313" i="1"/>
  <c r="X1313" i="1"/>
  <c r="C1314" i="1"/>
  <c r="D1314" i="1" s="1"/>
  <c r="I1313" i="1"/>
  <c r="P1313" i="1"/>
  <c r="J1313" i="1"/>
  <c r="O1313" i="1"/>
  <c r="A1314" i="1"/>
  <c r="T1312" i="1"/>
  <c r="B1311" i="1" l="1"/>
  <c r="K1312" i="1"/>
  <c r="M1312" i="1" s="1"/>
  <c r="N1312" i="1" s="1"/>
  <c r="U1312" i="1" s="1"/>
  <c r="B1312" i="1" s="1"/>
  <c r="H1312" i="1"/>
  <c r="S1316" i="1"/>
  <c r="E1313" i="1"/>
  <c r="G1313" i="1" s="1"/>
  <c r="Q1313" i="1"/>
  <c r="R1313" i="1"/>
  <c r="V1313" i="1" s="1"/>
  <c r="Y1313" i="1" s="1"/>
  <c r="F1314" i="1"/>
  <c r="L1314" i="1"/>
  <c r="J1314" i="1"/>
  <c r="C1315" i="1"/>
  <c r="D1315" i="1" s="1"/>
  <c r="I1314" i="1"/>
  <c r="P1314" i="1"/>
  <c r="O1314" i="1"/>
  <c r="X1314" i="1"/>
  <c r="A1315" i="1"/>
  <c r="T1313" i="1"/>
  <c r="T1314" i="1" l="1"/>
  <c r="K1313" i="1"/>
  <c r="M1313" i="1" s="1"/>
  <c r="N1313" i="1" s="1"/>
  <c r="U1313" i="1" s="1"/>
  <c r="B1313" i="1" s="1"/>
  <c r="H1313" i="1"/>
  <c r="F1315" i="1"/>
  <c r="L1315" i="1"/>
  <c r="J1315" i="1"/>
  <c r="A1316" i="1"/>
  <c r="P1315" i="1"/>
  <c r="I1315" i="1"/>
  <c r="O1315" i="1"/>
  <c r="C1316" i="1"/>
  <c r="D1316" i="1" s="1"/>
  <c r="X1315" i="1"/>
  <c r="E1314" i="1"/>
  <c r="G1314" i="1" s="1"/>
  <c r="S1317" i="1"/>
  <c r="R1314" i="1"/>
  <c r="V1314" i="1" s="1"/>
  <c r="Y1314" i="1" s="1"/>
  <c r="Q1314" i="1"/>
  <c r="T1315" i="1" l="1"/>
  <c r="Q1315" i="1"/>
  <c r="R1315" i="1"/>
  <c r="V1315" i="1" s="1"/>
  <c r="Y1315" i="1" s="1"/>
  <c r="S1318" i="1"/>
  <c r="E1315" i="1"/>
  <c r="G1315" i="1" s="1"/>
  <c r="K1314" i="1"/>
  <c r="M1314" i="1" s="1"/>
  <c r="N1314" i="1" s="1"/>
  <c r="F1316" i="1"/>
  <c r="L1316" i="1"/>
  <c r="C1317" i="1"/>
  <c r="D1317" i="1" s="1"/>
  <c r="I1316" i="1"/>
  <c r="J1316" i="1"/>
  <c r="P1316" i="1"/>
  <c r="O1316" i="1"/>
  <c r="A1317" i="1"/>
  <c r="X1316" i="1"/>
  <c r="H1314" i="1"/>
  <c r="K1315" i="1" l="1"/>
  <c r="M1315" i="1" s="1"/>
  <c r="N1315" i="1" s="1"/>
  <c r="U1315" i="1" s="1"/>
  <c r="B1315" i="1" s="1"/>
  <c r="H1315" i="1"/>
  <c r="U1314" i="1"/>
  <c r="B1314" i="1" s="1"/>
  <c r="Q1316" i="1"/>
  <c r="R1316" i="1"/>
  <c r="V1316" i="1" s="1"/>
  <c r="Y1316" i="1" s="1"/>
  <c r="S1319" i="1"/>
  <c r="E1316" i="1"/>
  <c r="G1316" i="1" s="1"/>
  <c r="F1317" i="1"/>
  <c r="L1317" i="1"/>
  <c r="X1317" i="1"/>
  <c r="P1317" i="1"/>
  <c r="A1318" i="1"/>
  <c r="O1317" i="1"/>
  <c r="I1317" i="1"/>
  <c r="J1317" i="1"/>
  <c r="C1318" i="1"/>
  <c r="D1318" i="1" s="1"/>
  <c r="T1316" i="1"/>
  <c r="H1316" i="1" l="1"/>
  <c r="K1316" i="1"/>
  <c r="M1316" i="1" s="1"/>
  <c r="N1316" i="1" s="1"/>
  <c r="U1316" i="1" s="1"/>
  <c r="B1316" i="1" s="1"/>
  <c r="Q1317" i="1"/>
  <c r="R1317" i="1"/>
  <c r="V1317" i="1" s="1"/>
  <c r="Y1317" i="1" s="1"/>
  <c r="T1317" i="1"/>
  <c r="F1318" i="1"/>
  <c r="L1318" i="1"/>
  <c r="C1319" i="1"/>
  <c r="D1319" i="1" s="1"/>
  <c r="A1319" i="1"/>
  <c r="X1318" i="1"/>
  <c r="J1318" i="1"/>
  <c r="I1318" i="1"/>
  <c r="P1318" i="1"/>
  <c r="O1318" i="1"/>
  <c r="E1317" i="1"/>
  <c r="G1317" i="1" s="1"/>
  <c r="S1320" i="1"/>
  <c r="S1321" i="1" l="1"/>
  <c r="E1318" i="1"/>
  <c r="G1318" i="1" s="1"/>
  <c r="H1317" i="1"/>
  <c r="Q1318" i="1"/>
  <c r="R1318" i="1"/>
  <c r="V1318" i="1" s="1"/>
  <c r="Y1318" i="1" s="1"/>
  <c r="F1319" i="1"/>
  <c r="J1319" i="1"/>
  <c r="C1320" i="1"/>
  <c r="D1320" i="1" s="1"/>
  <c r="X1319" i="1"/>
  <c r="P1319" i="1"/>
  <c r="A1320" i="1"/>
  <c r="O1319" i="1"/>
  <c r="I1319" i="1"/>
  <c r="K1317" i="1"/>
  <c r="M1317" i="1" s="1"/>
  <c r="N1317" i="1" s="1"/>
  <c r="T1318" i="1"/>
  <c r="K1318" i="1" l="1"/>
  <c r="M1318" i="1" s="1"/>
  <c r="N1318" i="1" s="1"/>
  <c r="U1318" i="1" s="1"/>
  <c r="B1318" i="1" s="1"/>
  <c r="F1320" i="1"/>
  <c r="P1320" i="1"/>
  <c r="I1320" i="1"/>
  <c r="O1320" i="1"/>
  <c r="J1320" i="1"/>
  <c r="C1321" i="1"/>
  <c r="D1321" i="1" s="1"/>
  <c r="A1321" i="1"/>
  <c r="X1320" i="1"/>
  <c r="Q1319" i="1"/>
  <c r="R1319" i="1"/>
  <c r="V1319" i="1" s="1"/>
  <c r="Y1319" i="1" s="1"/>
  <c r="S1322" i="1"/>
  <c r="U1317" i="1"/>
  <c r="B1317" i="1" s="1"/>
  <c r="T1319" i="1"/>
  <c r="E1319" i="1"/>
  <c r="G1319" i="1" s="1"/>
  <c r="H1318" i="1"/>
  <c r="L1319" i="1" l="1"/>
  <c r="L1320" i="1" s="1"/>
  <c r="L1321" i="1" s="1"/>
  <c r="T1320" i="1"/>
  <c r="K1319" i="1"/>
  <c r="H1319" i="1"/>
  <c r="E1320" i="1"/>
  <c r="G1320" i="1" s="1"/>
  <c r="F1321" i="1"/>
  <c r="A1322" i="1"/>
  <c r="X1321" i="1"/>
  <c r="P1321" i="1"/>
  <c r="C1322" i="1"/>
  <c r="D1322" i="1" s="1"/>
  <c r="I1321" i="1"/>
  <c r="O1321" i="1"/>
  <c r="J1321" i="1"/>
  <c r="Q1320" i="1"/>
  <c r="R1320" i="1"/>
  <c r="V1320" i="1" s="1"/>
  <c r="Y1320" i="1" s="1"/>
  <c r="S1323" i="1"/>
  <c r="M1319" i="1" l="1"/>
  <c r="N1319" i="1" s="1"/>
  <c r="U1319" i="1" s="1"/>
  <c r="B1319" i="1" s="1"/>
  <c r="T1321" i="1"/>
  <c r="H1320" i="1"/>
  <c r="F1322" i="1"/>
  <c r="L1322" i="1"/>
  <c r="J1322" i="1"/>
  <c r="P1322" i="1"/>
  <c r="C1323" i="1"/>
  <c r="D1323" i="1" s="1"/>
  <c r="O1322" i="1"/>
  <c r="A1323" i="1"/>
  <c r="X1322" i="1"/>
  <c r="I1322" i="1"/>
  <c r="S1324" i="1"/>
  <c r="R1321" i="1"/>
  <c r="V1321" i="1" s="1"/>
  <c r="Y1321" i="1" s="1"/>
  <c r="Q1321" i="1"/>
  <c r="E1321" i="1"/>
  <c r="G1321" i="1" s="1"/>
  <c r="K1320" i="1"/>
  <c r="M1320" i="1" s="1"/>
  <c r="N1320" i="1" s="1"/>
  <c r="H1321" i="1" l="1"/>
  <c r="K1321" i="1"/>
  <c r="M1321" i="1" s="1"/>
  <c r="N1321" i="1" s="1"/>
  <c r="U1321" i="1" s="1"/>
  <c r="B1321" i="1" s="1"/>
  <c r="S1325" i="1"/>
  <c r="F1323" i="1"/>
  <c r="L1323" i="1"/>
  <c r="C1324" i="1"/>
  <c r="D1324" i="1" s="1"/>
  <c r="I1323" i="1"/>
  <c r="J1323" i="1"/>
  <c r="P1323" i="1"/>
  <c r="X1323" i="1"/>
  <c r="O1323" i="1"/>
  <c r="A1324" i="1"/>
  <c r="Q1322" i="1"/>
  <c r="R1322" i="1"/>
  <c r="V1322" i="1" s="1"/>
  <c r="Y1322" i="1" s="1"/>
  <c r="U1320" i="1"/>
  <c r="B1320" i="1" s="1"/>
  <c r="T1322" i="1"/>
  <c r="E1322" i="1"/>
  <c r="G1322" i="1" s="1"/>
  <c r="T1323" i="1" l="1"/>
  <c r="S1326" i="1"/>
  <c r="K1322" i="1"/>
  <c r="M1322" i="1" s="1"/>
  <c r="N1322" i="1" s="1"/>
  <c r="Q1323" i="1"/>
  <c r="R1323" i="1"/>
  <c r="V1323" i="1" s="1"/>
  <c r="Y1323" i="1" s="1"/>
  <c r="H1322" i="1"/>
  <c r="F1324" i="1"/>
  <c r="L1324" i="1"/>
  <c r="C1325" i="1"/>
  <c r="D1325" i="1" s="1"/>
  <c r="A1325" i="1"/>
  <c r="P1324" i="1"/>
  <c r="I1324" i="1"/>
  <c r="O1324" i="1"/>
  <c r="J1324" i="1"/>
  <c r="X1324" i="1"/>
  <c r="E1323" i="1"/>
  <c r="G1323" i="1" s="1"/>
  <c r="T1324" i="1" l="1"/>
  <c r="Q1324" i="1"/>
  <c r="R1324" i="1"/>
  <c r="V1324" i="1" s="1"/>
  <c r="Y1324" i="1" s="1"/>
  <c r="U1322" i="1"/>
  <c r="B1322" i="1" s="1"/>
  <c r="H1323" i="1"/>
  <c r="F1325" i="1"/>
  <c r="L1325" i="1"/>
  <c r="O1325" i="1"/>
  <c r="I1325" i="1"/>
  <c r="C1326" i="1"/>
  <c r="D1326" i="1" s="1"/>
  <c r="J1325" i="1"/>
  <c r="P1325" i="1"/>
  <c r="A1326" i="1"/>
  <c r="X1325" i="1"/>
  <c r="E1324" i="1"/>
  <c r="G1324" i="1" s="1"/>
  <c r="K1323" i="1"/>
  <c r="M1323" i="1" s="1"/>
  <c r="N1323" i="1" s="1"/>
  <c r="S1327" i="1"/>
  <c r="K1324" i="1" l="1"/>
  <c r="M1324" i="1" s="1"/>
  <c r="N1324" i="1" s="1"/>
  <c r="U1324" i="1" s="1"/>
  <c r="B1324" i="1" s="1"/>
  <c r="Q1325" i="1"/>
  <c r="R1325" i="1"/>
  <c r="V1325" i="1" s="1"/>
  <c r="Y1325" i="1" s="1"/>
  <c r="U1323" i="1"/>
  <c r="B1323" i="1" s="1"/>
  <c r="E1325" i="1"/>
  <c r="G1325" i="1" s="1"/>
  <c r="S1328" i="1"/>
  <c r="H1324" i="1"/>
  <c r="F1326" i="1"/>
  <c r="L1326" i="1"/>
  <c r="O1326" i="1"/>
  <c r="I1326" i="1"/>
  <c r="A1327" i="1"/>
  <c r="J1326" i="1"/>
  <c r="C1327" i="1"/>
  <c r="D1327" i="1" s="1"/>
  <c r="P1326" i="1"/>
  <c r="X1326" i="1"/>
  <c r="T1325" i="1"/>
  <c r="S1329" i="1" l="1"/>
  <c r="E1326" i="1"/>
  <c r="G1326" i="1" s="1"/>
  <c r="H1325" i="1"/>
  <c r="F1327" i="1"/>
  <c r="L1327" i="1"/>
  <c r="P1327" i="1"/>
  <c r="O1327" i="1"/>
  <c r="X1327" i="1"/>
  <c r="C1328" i="1"/>
  <c r="D1328" i="1" s="1"/>
  <c r="A1328" i="1"/>
  <c r="J1327" i="1"/>
  <c r="I1327" i="1"/>
  <c r="Q1326" i="1"/>
  <c r="R1326" i="1"/>
  <c r="V1326" i="1" s="1"/>
  <c r="Y1326" i="1" s="1"/>
  <c r="T1326" i="1"/>
  <c r="K1325" i="1"/>
  <c r="M1325" i="1" s="1"/>
  <c r="N1325" i="1" s="1"/>
  <c r="T1327" i="1" l="1"/>
  <c r="K1326" i="1"/>
  <c r="M1326" i="1" s="1"/>
  <c r="N1326" i="1" s="1"/>
  <c r="U1326" i="1" s="1"/>
  <c r="U1325" i="1"/>
  <c r="B1325" i="1" s="1"/>
  <c r="E1327" i="1"/>
  <c r="G1327" i="1" s="1"/>
  <c r="F1328" i="1"/>
  <c r="L1328" i="1"/>
  <c r="O1328" i="1"/>
  <c r="J1328" i="1"/>
  <c r="X1328" i="1"/>
  <c r="C1329" i="1"/>
  <c r="D1329" i="1" s="1"/>
  <c r="A1329" i="1"/>
  <c r="P1328" i="1"/>
  <c r="I1328" i="1"/>
  <c r="S1330" i="1"/>
  <c r="Q1327" i="1"/>
  <c r="R1327" i="1"/>
  <c r="V1327" i="1" s="1"/>
  <c r="Y1327" i="1" s="1"/>
  <c r="H1326" i="1"/>
  <c r="B1326" i="1" l="1"/>
  <c r="K1327" i="1"/>
  <c r="M1327" i="1" s="1"/>
  <c r="N1327" i="1" s="1"/>
  <c r="U1327" i="1" s="1"/>
  <c r="B1327" i="1" s="1"/>
  <c r="T1328" i="1"/>
  <c r="E1328" i="1"/>
  <c r="G1328" i="1" s="1"/>
  <c r="S1331" i="1"/>
  <c r="F1329" i="1"/>
  <c r="L1329" i="1"/>
  <c r="C1330" i="1"/>
  <c r="D1330" i="1" s="1"/>
  <c r="X1329" i="1"/>
  <c r="J1329" i="1"/>
  <c r="A1330" i="1"/>
  <c r="P1329" i="1"/>
  <c r="I1329" i="1"/>
  <c r="O1329" i="1"/>
  <c r="Q1328" i="1"/>
  <c r="R1328" i="1"/>
  <c r="V1328" i="1" s="1"/>
  <c r="Y1328" i="1" s="1"/>
  <c r="H1327" i="1"/>
  <c r="T1329" i="1" l="1"/>
  <c r="S1332" i="1"/>
  <c r="K1328" i="1"/>
  <c r="M1328" i="1" s="1"/>
  <c r="N1328" i="1" s="1"/>
  <c r="Q1329" i="1"/>
  <c r="R1329" i="1"/>
  <c r="V1329" i="1" s="1"/>
  <c r="Y1329" i="1" s="1"/>
  <c r="F1330" i="1"/>
  <c r="L1330" i="1"/>
  <c r="C1331" i="1"/>
  <c r="D1331" i="1" s="1"/>
  <c r="I1330" i="1"/>
  <c r="A1331" i="1"/>
  <c r="P1330" i="1"/>
  <c r="J1330" i="1"/>
  <c r="O1330" i="1"/>
  <c r="X1330" i="1"/>
  <c r="E1329" i="1"/>
  <c r="G1329" i="1" s="1"/>
  <c r="H1328" i="1"/>
  <c r="T1330" i="1" l="1"/>
  <c r="F1331" i="1"/>
  <c r="L1331" i="1"/>
  <c r="P1331" i="1"/>
  <c r="A1332" i="1"/>
  <c r="O1331" i="1"/>
  <c r="X1331" i="1"/>
  <c r="C1332" i="1"/>
  <c r="D1332" i="1" s="1"/>
  <c r="I1331" i="1"/>
  <c r="J1331" i="1"/>
  <c r="E1330" i="1"/>
  <c r="G1330" i="1" s="1"/>
  <c r="U1328" i="1"/>
  <c r="B1328" i="1" s="1"/>
  <c r="K1329" i="1"/>
  <c r="M1329" i="1" s="1"/>
  <c r="N1329" i="1" s="1"/>
  <c r="S1333" i="1"/>
  <c r="Q1330" i="1"/>
  <c r="R1330" i="1"/>
  <c r="V1330" i="1" s="1"/>
  <c r="Y1330" i="1" s="1"/>
  <c r="H1329" i="1"/>
  <c r="T1331" i="1" l="1"/>
  <c r="H1330" i="1"/>
  <c r="K1330" i="1"/>
  <c r="M1330" i="1" s="1"/>
  <c r="N1330" i="1" s="1"/>
  <c r="U1330" i="1" s="1"/>
  <c r="B1330" i="1" s="1"/>
  <c r="Q1331" i="1"/>
  <c r="R1331" i="1"/>
  <c r="V1331" i="1" s="1"/>
  <c r="Y1331" i="1" s="1"/>
  <c r="F1332" i="1"/>
  <c r="L1332" i="1"/>
  <c r="O1332" i="1"/>
  <c r="I1332" i="1"/>
  <c r="J1332" i="1"/>
  <c r="C1333" i="1"/>
  <c r="D1333" i="1" s="1"/>
  <c r="A1333" i="1"/>
  <c r="P1332" i="1"/>
  <c r="X1332" i="1"/>
  <c r="U1329" i="1"/>
  <c r="B1329" i="1" s="1"/>
  <c r="S1334" i="1"/>
  <c r="E1331" i="1"/>
  <c r="G1331" i="1" s="1"/>
  <c r="K1331" i="1" l="1"/>
  <c r="M1331" i="1" s="1"/>
  <c r="N1331" i="1" s="1"/>
  <c r="U1331" i="1" s="1"/>
  <c r="B1331" i="1" s="1"/>
  <c r="F1333" i="1"/>
  <c r="L1333" i="1"/>
  <c r="C1334" i="1"/>
  <c r="D1334" i="1" s="1"/>
  <c r="A1334" i="1"/>
  <c r="P1333" i="1"/>
  <c r="X1333" i="1"/>
  <c r="J1333" i="1"/>
  <c r="O1333" i="1"/>
  <c r="I1333" i="1"/>
  <c r="E1332" i="1"/>
  <c r="G1332" i="1" s="1"/>
  <c r="H1331" i="1"/>
  <c r="S1335" i="1"/>
  <c r="Q1332" i="1"/>
  <c r="R1332" i="1"/>
  <c r="V1332" i="1" s="1"/>
  <c r="Y1332" i="1" s="1"/>
  <c r="T1332" i="1"/>
  <c r="H1332" i="1" l="1"/>
  <c r="K1332" i="1"/>
  <c r="M1332" i="1" s="1"/>
  <c r="N1332" i="1" s="1"/>
  <c r="U1332" i="1" s="1"/>
  <c r="F1334" i="1"/>
  <c r="L1334" i="1"/>
  <c r="J1334" i="1"/>
  <c r="P1334" i="1"/>
  <c r="A1335" i="1"/>
  <c r="O1334" i="1"/>
  <c r="X1334" i="1"/>
  <c r="C1335" i="1"/>
  <c r="D1335" i="1" s="1"/>
  <c r="I1334" i="1"/>
  <c r="S1336" i="1"/>
  <c r="T1333" i="1"/>
  <c r="Q1333" i="1"/>
  <c r="R1333" i="1"/>
  <c r="V1333" i="1" s="1"/>
  <c r="Y1333" i="1" s="1"/>
  <c r="E1333" i="1"/>
  <c r="G1333" i="1" s="1"/>
  <c r="T1334" i="1" l="1"/>
  <c r="H1333" i="1"/>
  <c r="B1332" i="1"/>
  <c r="K1333" i="1"/>
  <c r="M1333" i="1" s="1"/>
  <c r="N1333" i="1" s="1"/>
  <c r="Q1334" i="1"/>
  <c r="R1334" i="1"/>
  <c r="V1334" i="1" s="1"/>
  <c r="Y1334" i="1" s="1"/>
  <c r="E1334" i="1"/>
  <c r="G1334" i="1" s="1"/>
  <c r="F1335" i="1"/>
  <c r="L1335" i="1"/>
  <c r="O1335" i="1"/>
  <c r="A1336" i="1"/>
  <c r="C1336" i="1"/>
  <c r="D1336" i="1" s="1"/>
  <c r="X1335" i="1"/>
  <c r="I1335" i="1"/>
  <c r="P1335" i="1"/>
  <c r="J1335" i="1"/>
  <c r="S1337" i="1"/>
  <c r="T1335" i="1" l="1"/>
  <c r="U1333" i="1"/>
  <c r="B1333" i="1" s="1"/>
  <c r="R1335" i="1"/>
  <c r="V1335" i="1" s="1"/>
  <c r="Y1335" i="1" s="1"/>
  <c r="Q1335" i="1"/>
  <c r="S1338" i="1"/>
  <c r="H1334" i="1"/>
  <c r="F1336" i="1"/>
  <c r="L1336" i="1"/>
  <c r="C1337" i="1"/>
  <c r="D1337" i="1" s="1"/>
  <c r="I1336" i="1"/>
  <c r="P1336" i="1"/>
  <c r="A1337" i="1"/>
  <c r="O1336" i="1"/>
  <c r="J1336" i="1"/>
  <c r="X1336" i="1"/>
  <c r="E1335" i="1"/>
  <c r="G1335" i="1" s="1"/>
  <c r="K1334" i="1"/>
  <c r="M1334" i="1" s="1"/>
  <c r="N1334" i="1" s="1"/>
  <c r="U1334" i="1" l="1"/>
  <c r="B1334" i="1" s="1"/>
  <c r="F1337" i="1"/>
  <c r="L1337" i="1"/>
  <c r="J1337" i="1"/>
  <c r="A1338" i="1"/>
  <c r="C1338" i="1"/>
  <c r="D1338" i="1" s="1"/>
  <c r="X1337" i="1"/>
  <c r="P1337" i="1"/>
  <c r="I1337" i="1"/>
  <c r="O1337" i="1"/>
  <c r="S1339" i="1"/>
  <c r="K1335" i="1"/>
  <c r="M1335" i="1" s="1"/>
  <c r="N1335" i="1" s="1"/>
  <c r="E1336" i="1"/>
  <c r="G1336" i="1" s="1"/>
  <c r="Q1336" i="1"/>
  <c r="R1336" i="1"/>
  <c r="V1336" i="1" s="1"/>
  <c r="Y1336" i="1" s="1"/>
  <c r="H1335" i="1"/>
  <c r="T1336" i="1"/>
  <c r="H1336" i="1" l="1"/>
  <c r="T1337" i="1"/>
  <c r="E1337" i="1"/>
  <c r="G1337" i="1" s="1"/>
  <c r="U1335" i="1"/>
  <c r="B1335" i="1" s="1"/>
  <c r="F1338" i="1"/>
  <c r="L1338" i="1"/>
  <c r="O1338" i="1"/>
  <c r="I1338" i="1"/>
  <c r="C1339" i="1"/>
  <c r="D1339" i="1" s="1"/>
  <c r="A1339" i="1"/>
  <c r="J1338" i="1"/>
  <c r="P1338" i="1"/>
  <c r="X1338" i="1"/>
  <c r="K1336" i="1"/>
  <c r="M1336" i="1" s="1"/>
  <c r="N1336" i="1" s="1"/>
  <c r="S1340" i="1"/>
  <c r="Q1337" i="1"/>
  <c r="R1337" i="1"/>
  <c r="V1337" i="1" s="1"/>
  <c r="Y1337" i="1" s="1"/>
  <c r="H1337" i="1" l="1"/>
  <c r="S1341" i="1"/>
  <c r="E1338" i="1"/>
  <c r="G1338" i="1" s="1"/>
  <c r="K1337" i="1"/>
  <c r="M1337" i="1" s="1"/>
  <c r="N1337" i="1" s="1"/>
  <c r="U1336" i="1"/>
  <c r="B1336" i="1" s="1"/>
  <c r="F1339" i="1"/>
  <c r="L1339" i="1"/>
  <c r="J1339" i="1"/>
  <c r="I1339" i="1"/>
  <c r="P1339" i="1"/>
  <c r="O1339" i="1"/>
  <c r="A1340" i="1"/>
  <c r="C1340" i="1"/>
  <c r="D1340" i="1" s="1"/>
  <c r="X1339" i="1"/>
  <c r="Q1338" i="1"/>
  <c r="R1338" i="1"/>
  <c r="V1338" i="1" s="1"/>
  <c r="Y1338" i="1" s="1"/>
  <c r="T1338" i="1"/>
  <c r="F1340" i="1" l="1"/>
  <c r="L1340" i="1"/>
  <c r="J1340" i="1"/>
  <c r="X1340" i="1"/>
  <c r="C1341" i="1"/>
  <c r="D1341" i="1" s="1"/>
  <c r="I1340" i="1"/>
  <c r="P1340" i="1"/>
  <c r="A1341" i="1"/>
  <c r="O1340" i="1"/>
  <c r="U1337" i="1"/>
  <c r="B1337" i="1" s="1"/>
  <c r="Q1339" i="1"/>
  <c r="R1339" i="1"/>
  <c r="V1339" i="1" s="1"/>
  <c r="Y1339" i="1" s="1"/>
  <c r="E1339" i="1"/>
  <c r="G1339" i="1" s="1"/>
  <c r="H1338" i="1"/>
  <c r="T1339" i="1"/>
  <c r="K1338" i="1"/>
  <c r="M1338" i="1" s="1"/>
  <c r="N1338" i="1" s="1"/>
  <c r="S1342" i="1"/>
  <c r="H1339" i="1" l="1"/>
  <c r="K1339" i="1"/>
  <c r="M1339" i="1" s="1"/>
  <c r="N1339" i="1" s="1"/>
  <c r="U1339" i="1" s="1"/>
  <c r="B1339" i="1" s="1"/>
  <c r="U1338" i="1"/>
  <c r="B1338" i="1" s="1"/>
  <c r="F1341" i="1"/>
  <c r="L1341" i="1"/>
  <c r="O1341" i="1"/>
  <c r="I1341" i="1"/>
  <c r="J1341" i="1"/>
  <c r="C1342" i="1"/>
  <c r="D1342" i="1" s="1"/>
  <c r="A1342" i="1"/>
  <c r="P1341" i="1"/>
  <c r="X1341" i="1"/>
  <c r="R1340" i="1"/>
  <c r="V1340" i="1" s="1"/>
  <c r="Y1340" i="1" s="1"/>
  <c r="Q1340" i="1"/>
  <c r="T1340" i="1"/>
  <c r="S1343" i="1"/>
  <c r="E1340" i="1"/>
  <c r="G1340" i="1" s="1"/>
  <c r="E1341" i="1" l="1"/>
  <c r="G1341" i="1" s="1"/>
  <c r="H1340" i="1"/>
  <c r="S1344" i="1"/>
  <c r="T1341" i="1"/>
  <c r="Q1341" i="1"/>
  <c r="R1341" i="1"/>
  <c r="V1341" i="1" s="1"/>
  <c r="Y1341" i="1" s="1"/>
  <c r="K1340" i="1"/>
  <c r="M1340" i="1" s="1"/>
  <c r="N1340" i="1" s="1"/>
  <c r="F1342" i="1"/>
  <c r="L1342" i="1"/>
  <c r="P1342" i="1"/>
  <c r="O1342" i="1"/>
  <c r="X1342" i="1"/>
  <c r="J1342" i="1"/>
  <c r="I1342" i="1"/>
  <c r="C1343" i="1"/>
  <c r="D1343" i="1" s="1"/>
  <c r="A1343" i="1"/>
  <c r="T1342" i="1" l="1"/>
  <c r="K1341" i="1"/>
  <c r="M1341" i="1" s="1"/>
  <c r="N1341" i="1" s="1"/>
  <c r="U1341" i="1" s="1"/>
  <c r="B1341" i="1" s="1"/>
  <c r="H1341" i="1"/>
  <c r="U1340" i="1"/>
  <c r="B1340" i="1" s="1"/>
  <c r="S1345" i="1"/>
  <c r="F1343" i="1"/>
  <c r="L1343" i="1"/>
  <c r="C1344" i="1"/>
  <c r="D1344" i="1" s="1"/>
  <c r="O1343" i="1"/>
  <c r="I1343" i="1"/>
  <c r="J1343" i="1"/>
  <c r="A1344" i="1"/>
  <c r="P1343" i="1"/>
  <c r="X1343" i="1"/>
  <c r="Q1342" i="1"/>
  <c r="R1342" i="1"/>
  <c r="V1342" i="1" s="1"/>
  <c r="Y1342" i="1" s="1"/>
  <c r="E1342" i="1"/>
  <c r="G1342" i="1" s="1"/>
  <c r="T1343" i="1" l="1"/>
  <c r="K1342" i="1"/>
  <c r="M1342" i="1" s="1"/>
  <c r="N1342" i="1" s="1"/>
  <c r="U1342" i="1" s="1"/>
  <c r="B1342" i="1" s="1"/>
  <c r="Q1343" i="1"/>
  <c r="R1343" i="1"/>
  <c r="V1343" i="1" s="1"/>
  <c r="Y1343" i="1" s="1"/>
  <c r="F1344" i="1"/>
  <c r="L1344" i="1"/>
  <c r="P1344" i="1"/>
  <c r="O1344" i="1"/>
  <c r="A1345" i="1"/>
  <c r="J1344" i="1"/>
  <c r="X1344" i="1"/>
  <c r="C1345" i="1"/>
  <c r="D1345" i="1" s="1"/>
  <c r="I1344" i="1"/>
  <c r="E1343" i="1"/>
  <c r="G1343" i="1" s="1"/>
  <c r="H1342" i="1"/>
  <c r="S1346" i="1"/>
  <c r="K1343" i="1" l="1"/>
  <c r="M1343" i="1" s="1"/>
  <c r="N1343" i="1" s="1"/>
  <c r="U1343" i="1" s="1"/>
  <c r="B1343" i="1" s="1"/>
  <c r="T1344" i="1"/>
  <c r="F1345" i="1"/>
  <c r="L1345" i="1"/>
  <c r="O1345" i="1"/>
  <c r="C1346" i="1"/>
  <c r="D1346" i="1" s="1"/>
  <c r="A1346" i="1"/>
  <c r="J1345" i="1"/>
  <c r="X1345" i="1"/>
  <c r="P1345" i="1"/>
  <c r="I1345" i="1"/>
  <c r="E1344" i="1"/>
  <c r="G1344" i="1" s="1"/>
  <c r="S1347" i="1"/>
  <c r="H1343" i="1"/>
  <c r="Q1344" i="1"/>
  <c r="R1344" i="1"/>
  <c r="V1344" i="1" s="1"/>
  <c r="Y1344" i="1" s="1"/>
  <c r="T1345" i="1" l="1"/>
  <c r="H1344" i="1"/>
  <c r="K1344" i="1"/>
  <c r="M1344" i="1" s="1"/>
  <c r="N1344" i="1" s="1"/>
  <c r="U1344" i="1" s="1"/>
  <c r="B1344" i="1" s="1"/>
  <c r="E1345" i="1"/>
  <c r="G1345" i="1" s="1"/>
  <c r="F1346" i="1"/>
  <c r="L1346" i="1"/>
  <c r="X1346" i="1"/>
  <c r="P1346" i="1"/>
  <c r="A1347" i="1"/>
  <c r="O1346" i="1"/>
  <c r="I1346" i="1"/>
  <c r="C1347" i="1"/>
  <c r="D1347" i="1" s="1"/>
  <c r="J1346" i="1"/>
  <c r="Q1345" i="1"/>
  <c r="R1345" i="1"/>
  <c r="V1345" i="1" s="1"/>
  <c r="Y1345" i="1" s="1"/>
  <c r="S1348" i="1"/>
  <c r="H1345" i="1" l="1"/>
  <c r="K1345" i="1"/>
  <c r="M1345" i="1" s="1"/>
  <c r="N1345" i="1" s="1"/>
  <c r="U1345" i="1" s="1"/>
  <c r="B1345" i="1" s="1"/>
  <c r="F1347" i="1"/>
  <c r="L1347" i="1"/>
  <c r="J1347" i="1"/>
  <c r="A1348" i="1"/>
  <c r="P1347" i="1"/>
  <c r="I1347" i="1"/>
  <c r="T1347" i="1" s="1"/>
  <c r="O1347" i="1"/>
  <c r="C1348" i="1"/>
  <c r="D1348" i="1" s="1"/>
  <c r="X1347" i="1"/>
  <c r="R1346" i="1"/>
  <c r="V1346" i="1" s="1"/>
  <c r="Y1346" i="1" s="1"/>
  <c r="Q1346" i="1"/>
  <c r="E1346" i="1"/>
  <c r="G1346" i="1" s="1"/>
  <c r="S1349" i="1"/>
  <c r="T1346" i="1"/>
  <c r="H1346" i="1" l="1"/>
  <c r="S1350" i="1"/>
  <c r="Q1347" i="1"/>
  <c r="R1347" i="1"/>
  <c r="V1347" i="1" s="1"/>
  <c r="Y1347" i="1" s="1"/>
  <c r="E1347" i="1"/>
  <c r="G1347" i="1" s="1"/>
  <c r="F1348" i="1"/>
  <c r="L1348" i="1"/>
  <c r="J1348" i="1"/>
  <c r="I1348" i="1"/>
  <c r="P1348" i="1"/>
  <c r="O1348" i="1"/>
  <c r="X1348" i="1"/>
  <c r="C1349" i="1"/>
  <c r="D1349" i="1" s="1"/>
  <c r="A1349" i="1"/>
  <c r="K1346" i="1"/>
  <c r="M1346" i="1" s="1"/>
  <c r="N1346" i="1" s="1"/>
  <c r="T1348" i="1" l="1"/>
  <c r="K1347" i="1"/>
  <c r="M1347" i="1" s="1"/>
  <c r="N1347" i="1" s="1"/>
  <c r="U1347" i="1" s="1"/>
  <c r="B1347" i="1" s="1"/>
  <c r="H1347" i="1"/>
  <c r="U1346" i="1"/>
  <c r="B1346" i="1" s="1"/>
  <c r="S1351" i="1"/>
  <c r="F1349" i="1"/>
  <c r="J1349" i="1"/>
  <c r="X1349" i="1"/>
  <c r="P1349" i="1"/>
  <c r="C1350" i="1"/>
  <c r="D1350" i="1" s="1"/>
  <c r="A1350" i="1"/>
  <c r="O1349" i="1"/>
  <c r="I1349" i="1"/>
  <c r="R1348" i="1"/>
  <c r="V1348" i="1" s="1"/>
  <c r="Y1348" i="1" s="1"/>
  <c r="Q1348" i="1"/>
  <c r="E1348" i="1"/>
  <c r="G1348" i="1" s="1"/>
  <c r="T1349" i="1" l="1"/>
  <c r="K1348" i="1"/>
  <c r="M1348" i="1" s="1"/>
  <c r="N1348" i="1" s="1"/>
  <c r="U1348" i="1" s="1"/>
  <c r="B1348" i="1" s="1"/>
  <c r="Q1349" i="1"/>
  <c r="R1349" i="1"/>
  <c r="V1349" i="1" s="1"/>
  <c r="Y1349" i="1" s="1"/>
  <c r="S1352" i="1"/>
  <c r="E1349" i="1"/>
  <c r="G1349" i="1" s="1"/>
  <c r="F1350" i="1"/>
  <c r="C1351" i="1"/>
  <c r="D1351" i="1" s="1"/>
  <c r="X1350" i="1"/>
  <c r="J1350" i="1"/>
  <c r="P1350" i="1"/>
  <c r="A1351" i="1"/>
  <c r="O1350" i="1"/>
  <c r="I1350" i="1"/>
  <c r="H1348" i="1"/>
  <c r="T1350" i="1" l="1"/>
  <c r="L1349" i="1"/>
  <c r="L1350" i="1" s="1"/>
  <c r="L1351" i="1" s="1"/>
  <c r="H1349" i="1"/>
  <c r="F1351" i="1"/>
  <c r="C1352" i="1"/>
  <c r="D1352" i="1" s="1"/>
  <c r="A1352" i="1"/>
  <c r="P1351" i="1"/>
  <c r="I1351" i="1"/>
  <c r="O1351" i="1"/>
  <c r="J1351" i="1"/>
  <c r="X1351" i="1"/>
  <c r="Q1350" i="1"/>
  <c r="R1350" i="1"/>
  <c r="V1350" i="1" s="1"/>
  <c r="Y1350" i="1" s="1"/>
  <c r="E1350" i="1"/>
  <c r="G1350" i="1" s="1"/>
  <c r="K1349" i="1"/>
  <c r="S1353" i="1"/>
  <c r="M1349" i="1" l="1"/>
  <c r="N1349" i="1" s="1"/>
  <c r="U1349" i="1" s="1"/>
  <c r="B1349" i="1" s="1"/>
  <c r="T1351" i="1"/>
  <c r="K1350" i="1"/>
  <c r="M1350" i="1" s="1"/>
  <c r="N1350" i="1" s="1"/>
  <c r="U1350" i="1" s="1"/>
  <c r="B1350" i="1" s="1"/>
  <c r="H1350" i="1"/>
  <c r="R1351" i="1"/>
  <c r="V1351" i="1" s="1"/>
  <c r="Y1351" i="1" s="1"/>
  <c r="Q1351" i="1"/>
  <c r="E1351" i="1"/>
  <c r="G1351" i="1" s="1"/>
  <c r="S1354" i="1"/>
  <c r="F1352" i="1"/>
  <c r="L1352" i="1"/>
  <c r="C1353" i="1"/>
  <c r="D1353" i="1" s="1"/>
  <c r="X1352" i="1"/>
  <c r="A1353" i="1"/>
  <c r="P1352" i="1"/>
  <c r="J1352" i="1"/>
  <c r="I1352" i="1"/>
  <c r="O1352" i="1"/>
  <c r="K1351" i="1" l="1"/>
  <c r="M1351" i="1" s="1"/>
  <c r="N1351" i="1" s="1"/>
  <c r="U1351" i="1" s="1"/>
  <c r="B1351" i="1" s="1"/>
  <c r="T1352" i="1"/>
  <c r="Q1352" i="1"/>
  <c r="R1352" i="1"/>
  <c r="V1352" i="1" s="1"/>
  <c r="Y1352" i="1" s="1"/>
  <c r="H1351" i="1"/>
  <c r="S1355" i="1"/>
  <c r="F1353" i="1"/>
  <c r="L1353" i="1"/>
  <c r="J1353" i="1"/>
  <c r="A1354" i="1"/>
  <c r="C1354" i="1"/>
  <c r="D1354" i="1" s="1"/>
  <c r="I1353" i="1"/>
  <c r="P1353" i="1"/>
  <c r="O1353" i="1"/>
  <c r="X1353" i="1"/>
  <c r="E1352" i="1"/>
  <c r="G1352" i="1" s="1"/>
  <c r="H1352" i="1" l="1"/>
  <c r="K1352" i="1"/>
  <c r="M1352" i="1" s="1"/>
  <c r="N1352" i="1" s="1"/>
  <c r="U1352" i="1" s="1"/>
  <c r="B1352" i="1" s="1"/>
  <c r="F1354" i="1"/>
  <c r="L1354" i="1"/>
  <c r="C1355" i="1"/>
  <c r="D1355" i="1" s="1"/>
  <c r="I1354" i="1"/>
  <c r="J1354" i="1"/>
  <c r="P1354" i="1"/>
  <c r="X1354" i="1"/>
  <c r="O1354" i="1"/>
  <c r="A1355" i="1"/>
  <c r="T1353" i="1"/>
  <c r="S1356" i="1"/>
  <c r="Q1353" i="1"/>
  <c r="R1353" i="1"/>
  <c r="V1353" i="1" s="1"/>
  <c r="Y1353" i="1" s="1"/>
  <c r="E1353" i="1"/>
  <c r="G1353" i="1" s="1"/>
  <c r="T1354" i="1" l="1"/>
  <c r="H1353" i="1"/>
  <c r="K1353" i="1"/>
  <c r="M1353" i="1" s="1"/>
  <c r="N1353" i="1" s="1"/>
  <c r="U1353" i="1" s="1"/>
  <c r="B1353" i="1" s="1"/>
  <c r="Q1354" i="1"/>
  <c r="R1354" i="1"/>
  <c r="V1354" i="1" s="1"/>
  <c r="Y1354" i="1" s="1"/>
  <c r="S1357" i="1"/>
  <c r="F1355" i="1"/>
  <c r="L1355" i="1"/>
  <c r="J1355" i="1"/>
  <c r="A1356" i="1"/>
  <c r="C1356" i="1"/>
  <c r="D1356" i="1" s="1"/>
  <c r="I1355" i="1"/>
  <c r="P1355" i="1"/>
  <c r="O1355" i="1"/>
  <c r="X1355" i="1"/>
  <c r="E1354" i="1"/>
  <c r="G1354" i="1" s="1"/>
  <c r="H1354" i="1" l="1"/>
  <c r="E1355" i="1"/>
  <c r="G1355" i="1" s="1"/>
  <c r="K1354" i="1"/>
  <c r="M1354" i="1" s="1"/>
  <c r="N1354" i="1" s="1"/>
  <c r="F1356" i="1"/>
  <c r="L1356" i="1"/>
  <c r="O1356" i="1"/>
  <c r="A1357" i="1"/>
  <c r="C1357" i="1"/>
  <c r="D1357" i="1" s="1"/>
  <c r="I1356" i="1"/>
  <c r="J1356" i="1"/>
  <c r="P1356" i="1"/>
  <c r="X1356" i="1"/>
  <c r="S1358" i="1"/>
  <c r="R1355" i="1"/>
  <c r="V1355" i="1" s="1"/>
  <c r="Y1355" i="1" s="1"/>
  <c r="Q1355" i="1"/>
  <c r="T1355" i="1"/>
  <c r="K1355" i="1" l="1"/>
  <c r="M1355" i="1" s="1"/>
  <c r="N1355" i="1" s="1"/>
  <c r="U1355" i="1" s="1"/>
  <c r="B1355" i="1" s="1"/>
  <c r="S1359" i="1"/>
  <c r="T1356" i="1"/>
  <c r="H1355" i="1"/>
  <c r="E1356" i="1"/>
  <c r="G1356" i="1" s="1"/>
  <c r="Q1356" i="1"/>
  <c r="R1356" i="1"/>
  <c r="V1356" i="1" s="1"/>
  <c r="Y1356" i="1" s="1"/>
  <c r="F1357" i="1"/>
  <c r="L1357" i="1"/>
  <c r="X1357" i="1"/>
  <c r="C1358" i="1"/>
  <c r="D1358" i="1" s="1"/>
  <c r="A1358" i="1"/>
  <c r="P1357" i="1"/>
  <c r="I1357" i="1"/>
  <c r="J1357" i="1"/>
  <c r="O1357" i="1"/>
  <c r="U1354" i="1"/>
  <c r="B1354" i="1" s="1"/>
  <c r="K1356" i="1" l="1"/>
  <c r="M1356" i="1" s="1"/>
  <c r="N1356" i="1" s="1"/>
  <c r="U1356" i="1" s="1"/>
  <c r="B1356" i="1" s="1"/>
  <c r="H1356" i="1"/>
  <c r="T1357" i="1"/>
  <c r="R1357" i="1"/>
  <c r="V1357" i="1" s="1"/>
  <c r="Y1357" i="1" s="1"/>
  <c r="Q1357" i="1"/>
  <c r="F1358" i="1"/>
  <c r="L1358" i="1"/>
  <c r="C1359" i="1"/>
  <c r="D1359" i="1" s="1"/>
  <c r="A1359" i="1"/>
  <c r="J1358" i="1"/>
  <c r="I1358" i="1"/>
  <c r="P1358" i="1"/>
  <c r="O1358" i="1"/>
  <c r="X1358" i="1"/>
  <c r="E1357" i="1"/>
  <c r="G1357" i="1" s="1"/>
  <c r="S1360" i="1"/>
  <c r="T1358" i="1" l="1"/>
  <c r="S1361" i="1"/>
  <c r="E1358" i="1"/>
  <c r="G1358" i="1" s="1"/>
  <c r="F1359" i="1"/>
  <c r="L1359" i="1"/>
  <c r="O1359" i="1"/>
  <c r="I1359" i="1"/>
  <c r="C1360" i="1"/>
  <c r="D1360" i="1" s="1"/>
  <c r="J1359" i="1"/>
  <c r="X1359" i="1"/>
  <c r="P1359" i="1"/>
  <c r="A1360" i="1"/>
  <c r="K1357" i="1"/>
  <c r="M1357" i="1" s="1"/>
  <c r="N1357" i="1" s="1"/>
  <c r="H1357" i="1"/>
  <c r="Q1358" i="1"/>
  <c r="R1358" i="1"/>
  <c r="V1358" i="1" s="1"/>
  <c r="Y1358" i="1" s="1"/>
  <c r="H1358" i="1" l="1"/>
  <c r="E1359" i="1"/>
  <c r="G1359" i="1" s="1"/>
  <c r="S1362" i="1"/>
  <c r="U1357" i="1"/>
  <c r="B1357" i="1" s="1"/>
  <c r="F1360" i="1"/>
  <c r="L1360" i="1"/>
  <c r="O1360" i="1"/>
  <c r="I1360" i="1"/>
  <c r="C1361" i="1"/>
  <c r="D1361" i="1" s="1"/>
  <c r="J1360" i="1"/>
  <c r="X1360" i="1"/>
  <c r="P1360" i="1"/>
  <c r="A1361" i="1"/>
  <c r="Q1359" i="1"/>
  <c r="R1359" i="1"/>
  <c r="V1359" i="1" s="1"/>
  <c r="Y1359" i="1" s="1"/>
  <c r="T1359" i="1"/>
  <c r="K1358" i="1"/>
  <c r="M1358" i="1" s="1"/>
  <c r="N1358" i="1" s="1"/>
  <c r="T1360" i="1" l="1"/>
  <c r="K1359" i="1"/>
  <c r="M1359" i="1" s="1"/>
  <c r="N1359" i="1" s="1"/>
  <c r="U1359" i="1" s="1"/>
  <c r="B1359" i="1" s="1"/>
  <c r="H1359" i="1"/>
  <c r="Q1360" i="1"/>
  <c r="R1360" i="1"/>
  <c r="V1360" i="1" s="1"/>
  <c r="Y1360" i="1" s="1"/>
  <c r="U1358" i="1"/>
  <c r="B1358" i="1" s="1"/>
  <c r="F1361" i="1"/>
  <c r="L1361" i="1"/>
  <c r="I1361" i="1"/>
  <c r="P1361" i="1"/>
  <c r="X1361" i="1"/>
  <c r="O1361" i="1"/>
  <c r="A1362" i="1"/>
  <c r="J1361" i="1"/>
  <c r="C1362" i="1"/>
  <c r="D1362" i="1" s="1"/>
  <c r="E1360" i="1"/>
  <c r="G1360" i="1" s="1"/>
  <c r="S1363" i="1"/>
  <c r="K1360" i="1" l="1"/>
  <c r="M1360" i="1" s="1"/>
  <c r="N1360" i="1" s="1"/>
  <c r="U1360" i="1" s="1"/>
  <c r="B1360" i="1" s="1"/>
  <c r="H1360" i="1"/>
  <c r="E1361" i="1"/>
  <c r="G1361" i="1" s="1"/>
  <c r="Q1361" i="1"/>
  <c r="R1361" i="1"/>
  <c r="V1361" i="1" s="1"/>
  <c r="Y1361" i="1" s="1"/>
  <c r="F1362" i="1"/>
  <c r="L1362" i="1"/>
  <c r="C1363" i="1"/>
  <c r="D1363" i="1" s="1"/>
  <c r="I1362" i="1"/>
  <c r="P1362" i="1"/>
  <c r="X1362" i="1"/>
  <c r="J1362" i="1"/>
  <c r="O1362" i="1"/>
  <c r="A1363" i="1"/>
  <c r="T1361" i="1"/>
  <c r="S1364" i="1"/>
  <c r="T1362" i="1" l="1"/>
  <c r="K1361" i="1"/>
  <c r="M1361" i="1" s="1"/>
  <c r="N1361" i="1" s="1"/>
  <c r="U1361" i="1" s="1"/>
  <c r="B1361" i="1" s="1"/>
  <c r="F1363" i="1"/>
  <c r="L1363" i="1"/>
  <c r="C1364" i="1"/>
  <c r="D1364" i="1" s="1"/>
  <c r="I1363" i="1"/>
  <c r="J1363" i="1"/>
  <c r="P1363" i="1"/>
  <c r="X1363" i="1"/>
  <c r="O1363" i="1"/>
  <c r="A1364" i="1"/>
  <c r="Q1362" i="1"/>
  <c r="R1362" i="1"/>
  <c r="V1362" i="1" s="1"/>
  <c r="Y1362" i="1" s="1"/>
  <c r="E1362" i="1"/>
  <c r="G1362" i="1" s="1"/>
  <c r="S1365" i="1"/>
  <c r="H1361" i="1"/>
  <c r="T1363" i="1" l="1"/>
  <c r="H1362" i="1"/>
  <c r="K1362" i="1"/>
  <c r="M1362" i="1" s="1"/>
  <c r="N1362" i="1" s="1"/>
  <c r="U1362" i="1" s="1"/>
  <c r="B1362" i="1" s="1"/>
  <c r="Q1363" i="1"/>
  <c r="R1363" i="1"/>
  <c r="V1363" i="1" s="1"/>
  <c r="Y1363" i="1" s="1"/>
  <c r="S1366" i="1"/>
  <c r="F1364" i="1"/>
  <c r="L1364" i="1"/>
  <c r="P1364" i="1"/>
  <c r="I1364" i="1"/>
  <c r="O1364" i="1"/>
  <c r="J1364" i="1"/>
  <c r="C1365" i="1"/>
  <c r="D1365" i="1" s="1"/>
  <c r="X1364" i="1"/>
  <c r="A1365" i="1"/>
  <c r="E1363" i="1"/>
  <c r="G1363" i="1" s="1"/>
  <c r="T1364" i="1" l="1"/>
  <c r="K1363" i="1"/>
  <c r="M1363" i="1" s="1"/>
  <c r="N1363" i="1" s="1"/>
  <c r="U1363" i="1" s="1"/>
  <c r="B1363" i="1" s="1"/>
  <c r="H1363" i="1"/>
  <c r="E1364" i="1"/>
  <c r="G1364" i="1" s="1"/>
  <c r="F1365" i="1"/>
  <c r="L1365" i="1"/>
  <c r="P1365" i="1"/>
  <c r="X1365" i="1"/>
  <c r="O1365" i="1"/>
  <c r="A1366" i="1"/>
  <c r="I1365" i="1"/>
  <c r="C1366" i="1"/>
  <c r="D1366" i="1" s="1"/>
  <c r="J1365" i="1"/>
  <c r="Q1364" i="1"/>
  <c r="R1364" i="1"/>
  <c r="V1364" i="1" s="1"/>
  <c r="Y1364" i="1" s="1"/>
  <c r="S1367" i="1"/>
  <c r="K1364" i="1" l="1"/>
  <c r="M1364" i="1" s="1"/>
  <c r="N1364" i="1" s="1"/>
  <c r="U1364" i="1" s="1"/>
  <c r="B1364" i="1" s="1"/>
  <c r="H1364" i="1"/>
  <c r="S1368" i="1"/>
  <c r="T1365" i="1"/>
  <c r="R1365" i="1"/>
  <c r="V1365" i="1" s="1"/>
  <c r="Y1365" i="1" s="1"/>
  <c r="Q1365" i="1"/>
  <c r="E1365" i="1"/>
  <c r="G1365" i="1" s="1"/>
  <c r="F1366" i="1"/>
  <c r="L1366" i="1"/>
  <c r="C1367" i="1"/>
  <c r="D1367" i="1" s="1"/>
  <c r="A1367" i="1"/>
  <c r="J1366" i="1"/>
  <c r="I1366" i="1"/>
  <c r="P1366" i="1"/>
  <c r="O1366" i="1"/>
  <c r="X1366" i="1"/>
  <c r="K1365" i="1" l="1"/>
  <c r="M1365" i="1" s="1"/>
  <c r="N1365" i="1" s="1"/>
  <c r="U1365" i="1" s="1"/>
  <c r="H1365" i="1"/>
  <c r="F1367" i="1"/>
  <c r="L1367" i="1"/>
  <c r="P1367" i="1"/>
  <c r="O1367" i="1"/>
  <c r="X1367" i="1"/>
  <c r="A1368" i="1"/>
  <c r="C1368" i="1"/>
  <c r="D1368" i="1" s="1"/>
  <c r="J1367" i="1"/>
  <c r="I1367" i="1"/>
  <c r="S1369" i="1"/>
  <c r="E1366" i="1"/>
  <c r="G1366" i="1" s="1"/>
  <c r="R1366" i="1"/>
  <c r="V1366" i="1" s="1"/>
  <c r="Y1366" i="1" s="1"/>
  <c r="Q1366" i="1"/>
  <c r="T1366" i="1"/>
  <c r="B1365" i="1" l="1"/>
  <c r="S1370" i="1"/>
  <c r="Q1367" i="1"/>
  <c r="R1367" i="1"/>
  <c r="V1367" i="1" s="1"/>
  <c r="Y1367" i="1" s="1"/>
  <c r="K1366" i="1"/>
  <c r="M1366" i="1" s="1"/>
  <c r="N1366" i="1" s="1"/>
  <c r="F1368" i="1"/>
  <c r="L1368" i="1"/>
  <c r="C1369" i="1"/>
  <c r="D1369" i="1" s="1"/>
  <c r="A1369" i="1"/>
  <c r="P1368" i="1"/>
  <c r="I1368" i="1"/>
  <c r="O1368" i="1"/>
  <c r="J1368" i="1"/>
  <c r="X1368" i="1"/>
  <c r="H1366" i="1"/>
  <c r="T1367" i="1"/>
  <c r="E1367" i="1"/>
  <c r="G1367" i="1" s="1"/>
  <c r="T1368" i="1" l="1"/>
  <c r="K1367" i="1"/>
  <c r="M1367" i="1" s="1"/>
  <c r="N1367" i="1" s="1"/>
  <c r="U1367" i="1" s="1"/>
  <c r="B1367" i="1" s="1"/>
  <c r="H1367" i="1"/>
  <c r="R1368" i="1"/>
  <c r="V1368" i="1" s="1"/>
  <c r="Y1368" i="1" s="1"/>
  <c r="Q1368" i="1"/>
  <c r="E1368" i="1"/>
  <c r="G1368" i="1" s="1"/>
  <c r="F1369" i="1"/>
  <c r="L1369" i="1"/>
  <c r="P1369" i="1"/>
  <c r="X1369" i="1"/>
  <c r="O1369" i="1"/>
  <c r="A1370" i="1"/>
  <c r="C1370" i="1"/>
  <c r="D1370" i="1" s="1"/>
  <c r="I1369" i="1"/>
  <c r="J1369" i="1"/>
  <c r="U1366" i="1"/>
  <c r="B1366" i="1" s="1"/>
  <c r="S1371" i="1"/>
  <c r="T1369" i="1" l="1"/>
  <c r="H1368" i="1"/>
  <c r="K1368" i="1"/>
  <c r="M1368" i="1" s="1"/>
  <c r="N1368" i="1" s="1"/>
  <c r="U1368" i="1" s="1"/>
  <c r="B1368" i="1" s="1"/>
  <c r="Q1369" i="1"/>
  <c r="R1369" i="1"/>
  <c r="V1369" i="1" s="1"/>
  <c r="Y1369" i="1" s="1"/>
  <c r="F1370" i="1"/>
  <c r="L1370" i="1"/>
  <c r="O1370" i="1"/>
  <c r="I1370" i="1"/>
  <c r="J1370" i="1"/>
  <c r="C1371" i="1"/>
  <c r="D1371" i="1" s="1"/>
  <c r="X1370" i="1"/>
  <c r="P1370" i="1"/>
  <c r="A1371" i="1"/>
  <c r="S1372" i="1"/>
  <c r="E1369" i="1"/>
  <c r="G1369" i="1" s="1"/>
  <c r="K1369" i="1" l="1"/>
  <c r="M1369" i="1" s="1"/>
  <c r="N1369" i="1" s="1"/>
  <c r="U1369" i="1" s="1"/>
  <c r="B1369" i="1" s="1"/>
  <c r="H1369" i="1"/>
  <c r="S1373" i="1"/>
  <c r="F1371" i="1"/>
  <c r="L1371" i="1"/>
  <c r="C1372" i="1"/>
  <c r="D1372" i="1" s="1"/>
  <c r="X1371" i="1"/>
  <c r="J1371" i="1"/>
  <c r="A1372" i="1"/>
  <c r="P1371" i="1"/>
  <c r="I1371" i="1"/>
  <c r="O1371" i="1"/>
  <c r="E1370" i="1"/>
  <c r="G1370" i="1" s="1"/>
  <c r="Q1370" i="1"/>
  <c r="R1370" i="1"/>
  <c r="V1370" i="1" s="1"/>
  <c r="Y1370" i="1" s="1"/>
  <c r="T1370" i="1"/>
  <c r="H1370" i="1" l="1"/>
  <c r="K1370" i="1"/>
  <c r="M1370" i="1" s="1"/>
  <c r="N1370" i="1" s="1"/>
  <c r="U1370" i="1" s="1"/>
  <c r="B1370" i="1" s="1"/>
  <c r="T1371" i="1"/>
  <c r="Q1371" i="1"/>
  <c r="R1371" i="1"/>
  <c r="V1371" i="1" s="1"/>
  <c r="Y1371" i="1" s="1"/>
  <c r="S1374" i="1"/>
  <c r="E1371" i="1"/>
  <c r="G1371" i="1" s="1"/>
  <c r="F1372" i="1"/>
  <c r="L1372" i="1"/>
  <c r="O1372" i="1"/>
  <c r="I1372" i="1"/>
  <c r="J1372" i="1"/>
  <c r="C1373" i="1"/>
  <c r="D1373" i="1" s="1"/>
  <c r="X1372" i="1"/>
  <c r="P1372" i="1"/>
  <c r="A1373" i="1"/>
  <c r="H1371" i="1" l="1"/>
  <c r="K1371" i="1"/>
  <c r="M1371" i="1" s="1"/>
  <c r="N1371" i="1" s="1"/>
  <c r="U1371" i="1" s="1"/>
  <c r="B1371" i="1" s="1"/>
  <c r="Q1372" i="1"/>
  <c r="R1372" i="1"/>
  <c r="V1372" i="1" s="1"/>
  <c r="Y1372" i="1" s="1"/>
  <c r="T1372" i="1"/>
  <c r="S1375" i="1"/>
  <c r="E1372" i="1"/>
  <c r="G1372" i="1" s="1"/>
  <c r="F1373" i="1"/>
  <c r="L1373" i="1"/>
  <c r="O1373" i="1"/>
  <c r="A1374" i="1"/>
  <c r="X1373" i="1"/>
  <c r="C1374" i="1"/>
  <c r="D1374" i="1" s="1"/>
  <c r="I1373" i="1"/>
  <c r="J1373" i="1"/>
  <c r="P1373" i="1"/>
  <c r="H1372" i="1" l="1"/>
  <c r="K1372" i="1"/>
  <c r="M1372" i="1" s="1"/>
  <c r="N1372" i="1" s="1"/>
  <c r="U1372" i="1" s="1"/>
  <c r="B1372" i="1" s="1"/>
  <c r="E1373" i="1"/>
  <c r="G1373" i="1" s="1"/>
  <c r="S1376" i="1"/>
  <c r="Q1373" i="1"/>
  <c r="R1373" i="1"/>
  <c r="V1373" i="1" s="1"/>
  <c r="Y1373" i="1" s="1"/>
  <c r="F1374" i="1"/>
  <c r="L1374" i="1"/>
  <c r="C1375" i="1"/>
  <c r="D1375" i="1" s="1"/>
  <c r="P1374" i="1"/>
  <c r="A1375" i="1"/>
  <c r="X1374" i="1"/>
  <c r="O1374" i="1"/>
  <c r="I1374" i="1"/>
  <c r="J1374" i="1"/>
  <c r="T1373" i="1"/>
  <c r="K1373" i="1" l="1"/>
  <c r="M1373" i="1" s="1"/>
  <c r="N1373" i="1" s="1"/>
  <c r="U1373" i="1" s="1"/>
  <c r="B1373" i="1" s="1"/>
  <c r="S1377" i="1"/>
  <c r="E1374" i="1"/>
  <c r="G1374" i="1" s="1"/>
  <c r="F1375" i="1"/>
  <c r="L1375" i="1"/>
  <c r="C1376" i="1"/>
  <c r="D1376" i="1" s="1"/>
  <c r="P1375" i="1"/>
  <c r="O1375" i="1"/>
  <c r="J1375" i="1"/>
  <c r="A1376" i="1"/>
  <c r="X1375" i="1"/>
  <c r="I1375" i="1"/>
  <c r="T1374" i="1"/>
  <c r="Q1374" i="1"/>
  <c r="R1374" i="1"/>
  <c r="V1374" i="1" s="1"/>
  <c r="Y1374" i="1" s="1"/>
  <c r="H1373" i="1"/>
  <c r="T1375" i="1" l="1"/>
  <c r="K1374" i="1"/>
  <c r="M1374" i="1" s="1"/>
  <c r="N1374" i="1" s="1"/>
  <c r="U1374" i="1" s="1"/>
  <c r="B1374" i="1" s="1"/>
  <c r="F1376" i="1"/>
  <c r="L1376" i="1"/>
  <c r="C1377" i="1"/>
  <c r="D1377" i="1" s="1"/>
  <c r="A1377" i="1"/>
  <c r="X1376" i="1"/>
  <c r="P1376" i="1"/>
  <c r="I1376" i="1"/>
  <c r="J1376" i="1"/>
  <c r="O1376" i="1"/>
  <c r="E1375" i="1"/>
  <c r="G1375" i="1" s="1"/>
  <c r="Q1375" i="1"/>
  <c r="R1375" i="1"/>
  <c r="V1375" i="1" s="1"/>
  <c r="Y1375" i="1" s="1"/>
  <c r="H1374" i="1"/>
  <c r="S1378" i="1"/>
  <c r="K1375" i="1" l="1"/>
  <c r="M1375" i="1" s="1"/>
  <c r="N1375" i="1" s="1"/>
  <c r="U1375" i="1" s="1"/>
  <c r="B1375" i="1" s="1"/>
  <c r="H1375" i="1"/>
  <c r="S1379" i="1"/>
  <c r="F1377" i="1"/>
  <c r="L1377" i="1"/>
  <c r="J1377" i="1"/>
  <c r="P1377" i="1"/>
  <c r="O1377" i="1"/>
  <c r="A1378" i="1"/>
  <c r="X1377" i="1"/>
  <c r="C1378" i="1"/>
  <c r="D1378" i="1" s="1"/>
  <c r="I1377" i="1"/>
  <c r="Q1376" i="1"/>
  <c r="R1376" i="1"/>
  <c r="V1376" i="1" s="1"/>
  <c r="Y1376" i="1" s="1"/>
  <c r="E1376" i="1"/>
  <c r="G1376" i="1" s="1"/>
  <c r="T1376" i="1"/>
  <c r="Q1377" i="1" l="1"/>
  <c r="R1377" i="1"/>
  <c r="V1377" i="1" s="1"/>
  <c r="Y1377" i="1" s="1"/>
  <c r="S1380" i="1"/>
  <c r="K1376" i="1"/>
  <c r="M1376" i="1" s="1"/>
  <c r="N1376" i="1" s="1"/>
  <c r="F1378" i="1"/>
  <c r="L1378" i="1"/>
  <c r="C1379" i="1"/>
  <c r="D1379" i="1" s="1"/>
  <c r="P1378" i="1"/>
  <c r="X1378" i="1"/>
  <c r="O1378" i="1"/>
  <c r="A1379" i="1"/>
  <c r="J1378" i="1"/>
  <c r="I1378" i="1"/>
  <c r="H1376" i="1"/>
  <c r="T1377" i="1"/>
  <c r="E1377" i="1"/>
  <c r="G1377" i="1" s="1"/>
  <c r="T1378" i="1" l="1"/>
  <c r="K1377" i="1"/>
  <c r="M1377" i="1" s="1"/>
  <c r="N1377" i="1" s="1"/>
  <c r="U1377" i="1" s="1"/>
  <c r="B1377" i="1" s="1"/>
  <c r="H1377" i="1"/>
  <c r="E1378" i="1"/>
  <c r="G1378" i="1" s="1"/>
  <c r="U1376" i="1"/>
  <c r="B1376" i="1" s="1"/>
  <c r="S1381" i="1"/>
  <c r="Q1378" i="1"/>
  <c r="R1378" i="1"/>
  <c r="V1378" i="1" s="1"/>
  <c r="Y1378" i="1" s="1"/>
  <c r="F1379" i="1"/>
  <c r="L1379" i="1"/>
  <c r="P1379" i="1"/>
  <c r="O1379" i="1"/>
  <c r="A1380" i="1"/>
  <c r="X1379" i="1"/>
  <c r="C1380" i="1"/>
  <c r="D1380" i="1" s="1"/>
  <c r="I1379" i="1"/>
  <c r="J1379" i="1"/>
  <c r="H1378" i="1" l="1"/>
  <c r="K1378" i="1"/>
  <c r="M1378" i="1" s="1"/>
  <c r="N1378" i="1" s="1"/>
  <c r="U1378" i="1" s="1"/>
  <c r="B1378" i="1" s="1"/>
  <c r="F1380" i="1"/>
  <c r="O1380" i="1"/>
  <c r="J1380" i="1"/>
  <c r="A1381" i="1"/>
  <c r="X1380" i="1"/>
  <c r="C1381" i="1"/>
  <c r="D1381" i="1" s="1"/>
  <c r="I1380" i="1"/>
  <c r="P1380" i="1"/>
  <c r="E1379" i="1"/>
  <c r="G1379" i="1" s="1"/>
  <c r="T1379" i="1"/>
  <c r="R1379" i="1"/>
  <c r="V1379" i="1" s="1"/>
  <c r="Y1379" i="1" s="1"/>
  <c r="Q1379" i="1"/>
  <c r="S1382" i="1"/>
  <c r="S1383" i="1" l="1"/>
  <c r="T1380" i="1"/>
  <c r="H1379" i="1"/>
  <c r="K1379" i="1"/>
  <c r="M1379" i="1" s="1"/>
  <c r="Q1380" i="1"/>
  <c r="R1380" i="1"/>
  <c r="V1380" i="1" s="1"/>
  <c r="Y1380" i="1" s="1"/>
  <c r="F1381" i="1"/>
  <c r="I1381" i="1"/>
  <c r="P1381" i="1"/>
  <c r="O1381" i="1"/>
  <c r="X1381" i="1"/>
  <c r="C1382" i="1"/>
  <c r="D1382" i="1" s="1"/>
  <c r="J1381" i="1"/>
  <c r="A1382" i="1"/>
  <c r="E1380" i="1"/>
  <c r="G1380" i="1" s="1"/>
  <c r="H1380" i="1" l="1"/>
  <c r="K1380" i="1"/>
  <c r="T1381" i="1"/>
  <c r="Q1381" i="1"/>
  <c r="R1381" i="1"/>
  <c r="V1381" i="1" s="1"/>
  <c r="Y1381" i="1" s="1"/>
  <c r="N1379" i="1"/>
  <c r="L1380" i="1"/>
  <c r="L1381" i="1" s="1"/>
  <c r="L1382" i="1" s="1"/>
  <c r="F1382" i="1"/>
  <c r="J1382" i="1"/>
  <c r="O1382" i="1"/>
  <c r="C1383" i="1"/>
  <c r="D1383" i="1" s="1"/>
  <c r="A1383" i="1"/>
  <c r="X1382" i="1"/>
  <c r="I1382" i="1"/>
  <c r="P1382" i="1"/>
  <c r="E1381" i="1"/>
  <c r="G1381" i="1" s="1"/>
  <c r="S1384" i="1"/>
  <c r="T1382" i="1" l="1"/>
  <c r="K1381" i="1"/>
  <c r="M1381" i="1" s="1"/>
  <c r="N1381" i="1" s="1"/>
  <c r="U1381" i="1" s="1"/>
  <c r="H1381" i="1"/>
  <c r="E1382" i="1"/>
  <c r="G1382" i="1" s="1"/>
  <c r="U1379" i="1"/>
  <c r="B1379" i="1" s="1"/>
  <c r="R1382" i="1"/>
  <c r="V1382" i="1" s="1"/>
  <c r="Y1382" i="1" s="1"/>
  <c r="Q1382" i="1"/>
  <c r="S1385" i="1"/>
  <c r="F1383" i="1"/>
  <c r="L1383" i="1"/>
  <c r="P1383" i="1"/>
  <c r="J1383" i="1"/>
  <c r="I1383" i="1"/>
  <c r="O1383" i="1"/>
  <c r="C1384" i="1"/>
  <c r="D1384" i="1" s="1"/>
  <c r="X1383" i="1"/>
  <c r="A1384" i="1"/>
  <c r="M1380" i="1"/>
  <c r="N1380" i="1" s="1"/>
  <c r="B1381" i="1" l="1"/>
  <c r="H1382" i="1"/>
  <c r="Q1383" i="1"/>
  <c r="R1383" i="1"/>
  <c r="V1383" i="1" s="1"/>
  <c r="Y1383" i="1" s="1"/>
  <c r="K1382" i="1"/>
  <c r="M1382" i="1" s="1"/>
  <c r="N1382" i="1" s="1"/>
  <c r="S1386" i="1"/>
  <c r="U1380" i="1"/>
  <c r="B1380" i="1" s="1"/>
  <c r="F1384" i="1"/>
  <c r="L1384" i="1"/>
  <c r="A1385" i="1"/>
  <c r="X1384" i="1"/>
  <c r="J1384" i="1"/>
  <c r="P1384" i="1"/>
  <c r="O1384" i="1"/>
  <c r="I1384" i="1"/>
  <c r="C1385" i="1"/>
  <c r="D1385" i="1" s="1"/>
  <c r="T1383" i="1"/>
  <c r="E1383" i="1"/>
  <c r="G1383" i="1" s="1"/>
  <c r="T1384" i="1" l="1"/>
  <c r="H1383" i="1"/>
  <c r="F1385" i="1"/>
  <c r="L1385" i="1"/>
  <c r="O1385" i="1"/>
  <c r="I1385" i="1"/>
  <c r="J1385" i="1"/>
  <c r="C1386" i="1"/>
  <c r="D1386" i="1" s="1"/>
  <c r="P1385" i="1"/>
  <c r="A1386" i="1"/>
  <c r="X1385" i="1"/>
  <c r="U1382" i="1"/>
  <c r="B1382" i="1" s="1"/>
  <c r="Q1384" i="1"/>
  <c r="R1384" i="1"/>
  <c r="V1384" i="1" s="1"/>
  <c r="Y1384" i="1" s="1"/>
  <c r="S1387" i="1"/>
  <c r="K1383" i="1"/>
  <c r="M1383" i="1" s="1"/>
  <c r="N1383" i="1" s="1"/>
  <c r="E1384" i="1"/>
  <c r="G1384" i="1" s="1"/>
  <c r="T1385" i="1" l="1"/>
  <c r="K1384" i="1"/>
  <c r="M1384" i="1" s="1"/>
  <c r="N1384" i="1" s="1"/>
  <c r="U1384" i="1" s="1"/>
  <c r="B1384" i="1" s="1"/>
  <c r="F1386" i="1"/>
  <c r="L1386" i="1"/>
  <c r="C1387" i="1"/>
  <c r="D1387" i="1" s="1"/>
  <c r="I1386" i="1"/>
  <c r="P1386" i="1"/>
  <c r="O1386" i="1"/>
  <c r="A1387" i="1"/>
  <c r="J1386" i="1"/>
  <c r="X1386" i="1"/>
  <c r="H1384" i="1"/>
  <c r="Q1385" i="1"/>
  <c r="R1385" i="1"/>
  <c r="V1385" i="1" s="1"/>
  <c r="Y1385" i="1" s="1"/>
  <c r="S1388" i="1"/>
  <c r="U1383" i="1"/>
  <c r="B1383" i="1" s="1"/>
  <c r="E1385" i="1"/>
  <c r="G1385" i="1" s="1"/>
  <c r="S1389" i="1" l="1"/>
  <c r="Q1386" i="1"/>
  <c r="R1386" i="1"/>
  <c r="V1386" i="1" s="1"/>
  <c r="Y1386" i="1" s="1"/>
  <c r="E1386" i="1"/>
  <c r="G1386" i="1" s="1"/>
  <c r="T1386" i="1"/>
  <c r="K1385" i="1"/>
  <c r="M1385" i="1" s="1"/>
  <c r="N1385" i="1" s="1"/>
  <c r="H1385" i="1"/>
  <c r="F1387" i="1"/>
  <c r="L1387" i="1"/>
  <c r="J1387" i="1"/>
  <c r="A1388" i="1"/>
  <c r="P1387" i="1"/>
  <c r="X1387" i="1"/>
  <c r="C1388" i="1"/>
  <c r="D1388" i="1" s="1"/>
  <c r="O1387" i="1"/>
  <c r="I1387" i="1"/>
  <c r="T1387" i="1" l="1"/>
  <c r="H1386" i="1"/>
  <c r="K1386" i="1"/>
  <c r="M1386" i="1" s="1"/>
  <c r="N1386" i="1" s="1"/>
  <c r="U1386" i="1" s="1"/>
  <c r="B1386" i="1" s="1"/>
  <c r="R1387" i="1"/>
  <c r="V1387" i="1" s="1"/>
  <c r="Y1387" i="1" s="1"/>
  <c r="Q1387" i="1"/>
  <c r="E1387" i="1"/>
  <c r="G1387" i="1" s="1"/>
  <c r="F1388" i="1"/>
  <c r="L1388" i="1"/>
  <c r="C1389" i="1"/>
  <c r="D1389" i="1" s="1"/>
  <c r="X1388" i="1"/>
  <c r="J1388" i="1"/>
  <c r="P1388" i="1"/>
  <c r="A1389" i="1"/>
  <c r="O1388" i="1"/>
  <c r="I1388" i="1"/>
  <c r="U1385" i="1"/>
  <c r="B1385" i="1" s="1"/>
  <c r="S1390" i="1"/>
  <c r="K1387" i="1" l="1"/>
  <c r="M1387" i="1" s="1"/>
  <c r="N1387" i="1" s="1"/>
  <c r="U1387" i="1" s="1"/>
  <c r="B1387" i="1" s="1"/>
  <c r="T1388" i="1"/>
  <c r="E1388" i="1"/>
  <c r="G1388" i="1" s="1"/>
  <c r="S1391" i="1"/>
  <c r="F1389" i="1"/>
  <c r="L1389" i="1"/>
  <c r="C1390" i="1"/>
  <c r="D1390" i="1" s="1"/>
  <c r="P1389" i="1"/>
  <c r="A1390" i="1"/>
  <c r="X1389" i="1"/>
  <c r="O1389" i="1"/>
  <c r="I1389" i="1"/>
  <c r="J1389" i="1"/>
  <c r="Q1388" i="1"/>
  <c r="R1388" i="1"/>
  <c r="V1388" i="1" s="1"/>
  <c r="Y1388" i="1" s="1"/>
  <c r="H1387" i="1"/>
  <c r="T1389" i="1" l="1"/>
  <c r="K1388" i="1"/>
  <c r="M1388" i="1" s="1"/>
  <c r="N1388" i="1" s="1"/>
  <c r="U1388" i="1" s="1"/>
  <c r="B1388" i="1" s="1"/>
  <c r="S1392" i="1"/>
  <c r="Q1389" i="1"/>
  <c r="R1389" i="1"/>
  <c r="V1389" i="1" s="1"/>
  <c r="Y1389" i="1" s="1"/>
  <c r="F1390" i="1"/>
  <c r="L1390" i="1"/>
  <c r="O1390" i="1"/>
  <c r="J1390" i="1"/>
  <c r="C1391" i="1"/>
  <c r="D1391" i="1" s="1"/>
  <c r="A1391" i="1"/>
  <c r="X1390" i="1"/>
  <c r="P1390" i="1"/>
  <c r="I1390" i="1"/>
  <c r="E1389" i="1"/>
  <c r="G1389" i="1" s="1"/>
  <c r="H1388" i="1"/>
  <c r="T1390" i="1" l="1"/>
  <c r="K1389" i="1"/>
  <c r="M1389" i="1" s="1"/>
  <c r="N1389" i="1" s="1"/>
  <c r="U1389" i="1" s="1"/>
  <c r="B1389" i="1" s="1"/>
  <c r="H1389" i="1"/>
  <c r="Q1390" i="1"/>
  <c r="R1390" i="1"/>
  <c r="V1390" i="1" s="1"/>
  <c r="Y1390" i="1" s="1"/>
  <c r="E1390" i="1"/>
  <c r="G1390" i="1" s="1"/>
  <c r="S1393" i="1"/>
  <c r="F1391" i="1"/>
  <c r="L1391" i="1"/>
  <c r="J1391" i="1"/>
  <c r="P1391" i="1"/>
  <c r="A1392" i="1"/>
  <c r="X1391" i="1"/>
  <c r="O1391" i="1"/>
  <c r="I1391" i="1"/>
  <c r="C1392" i="1"/>
  <c r="D1392" i="1" s="1"/>
  <c r="T1391" i="1" l="1"/>
  <c r="F1392" i="1"/>
  <c r="L1392" i="1"/>
  <c r="C1393" i="1"/>
  <c r="D1393" i="1" s="1"/>
  <c r="X1392" i="1"/>
  <c r="P1392" i="1"/>
  <c r="A1393" i="1"/>
  <c r="O1392" i="1"/>
  <c r="I1392" i="1"/>
  <c r="J1392" i="1"/>
  <c r="S1394" i="1"/>
  <c r="E1391" i="1"/>
  <c r="G1391" i="1" s="1"/>
  <c r="Q1391" i="1"/>
  <c r="R1391" i="1"/>
  <c r="V1391" i="1" s="1"/>
  <c r="Y1391" i="1" s="1"/>
  <c r="K1390" i="1"/>
  <c r="M1390" i="1" s="1"/>
  <c r="N1390" i="1" s="1"/>
  <c r="H1390" i="1"/>
  <c r="K1391" i="1" l="1"/>
  <c r="M1391" i="1" s="1"/>
  <c r="N1391" i="1" s="1"/>
  <c r="U1391" i="1" s="1"/>
  <c r="B1391" i="1" s="1"/>
  <c r="H1391" i="1"/>
  <c r="F1393" i="1"/>
  <c r="L1393" i="1"/>
  <c r="O1393" i="1"/>
  <c r="C1394" i="1"/>
  <c r="D1394" i="1" s="1"/>
  <c r="X1393" i="1"/>
  <c r="A1394" i="1"/>
  <c r="P1393" i="1"/>
  <c r="J1393" i="1"/>
  <c r="I1393" i="1"/>
  <c r="U1390" i="1"/>
  <c r="B1390" i="1" s="1"/>
  <c r="Q1392" i="1"/>
  <c r="R1392" i="1"/>
  <c r="V1392" i="1" s="1"/>
  <c r="Y1392" i="1" s="1"/>
  <c r="E1392" i="1"/>
  <c r="G1392" i="1" s="1"/>
  <c r="S1395" i="1"/>
  <c r="T1392" i="1"/>
  <c r="T1393" i="1" l="1"/>
  <c r="K1392" i="1"/>
  <c r="M1392" i="1" s="1"/>
  <c r="N1392" i="1" s="1"/>
  <c r="U1392" i="1" s="1"/>
  <c r="B1392" i="1" s="1"/>
  <c r="Q1393" i="1"/>
  <c r="R1393" i="1"/>
  <c r="V1393" i="1" s="1"/>
  <c r="Y1393" i="1" s="1"/>
  <c r="S1396" i="1"/>
  <c r="F1394" i="1"/>
  <c r="L1394" i="1"/>
  <c r="J1394" i="1"/>
  <c r="I1394" i="1"/>
  <c r="P1394" i="1"/>
  <c r="C1395" i="1"/>
  <c r="D1395" i="1" s="1"/>
  <c r="O1394" i="1"/>
  <c r="X1394" i="1"/>
  <c r="A1395" i="1"/>
  <c r="E1393" i="1"/>
  <c r="G1393" i="1" s="1"/>
  <c r="H1392" i="1"/>
  <c r="T1394" i="1" l="1"/>
  <c r="K1393" i="1"/>
  <c r="M1393" i="1" s="1"/>
  <c r="N1393" i="1" s="1"/>
  <c r="U1393" i="1" s="1"/>
  <c r="B1393" i="1" s="1"/>
  <c r="H1393" i="1"/>
  <c r="S1397" i="1"/>
  <c r="F1395" i="1"/>
  <c r="L1395" i="1"/>
  <c r="P1395" i="1"/>
  <c r="I1395" i="1"/>
  <c r="O1395" i="1"/>
  <c r="C1396" i="1"/>
  <c r="D1396" i="1" s="1"/>
  <c r="J1395" i="1"/>
  <c r="A1396" i="1"/>
  <c r="X1395" i="1"/>
  <c r="Q1394" i="1"/>
  <c r="R1394" i="1"/>
  <c r="V1394" i="1" s="1"/>
  <c r="Y1394" i="1" s="1"/>
  <c r="E1394" i="1"/>
  <c r="G1394" i="1" s="1"/>
  <c r="K1394" i="1" l="1"/>
  <c r="M1394" i="1" s="1"/>
  <c r="N1394" i="1" s="1"/>
  <c r="U1394" i="1" s="1"/>
  <c r="B1394" i="1" s="1"/>
  <c r="H1394" i="1"/>
  <c r="Q1395" i="1"/>
  <c r="R1395" i="1"/>
  <c r="V1395" i="1" s="1"/>
  <c r="Y1395" i="1" s="1"/>
  <c r="E1395" i="1"/>
  <c r="G1395" i="1" s="1"/>
  <c r="F1396" i="1"/>
  <c r="L1396" i="1"/>
  <c r="C1397" i="1"/>
  <c r="D1397" i="1" s="1"/>
  <c r="X1396" i="1"/>
  <c r="P1396" i="1"/>
  <c r="A1397" i="1"/>
  <c r="O1396" i="1"/>
  <c r="I1396" i="1"/>
  <c r="J1396" i="1"/>
  <c r="T1395" i="1"/>
  <c r="S1398" i="1"/>
  <c r="T1396" i="1" l="1"/>
  <c r="H1395" i="1"/>
  <c r="K1395" i="1"/>
  <c r="M1395" i="1" s="1"/>
  <c r="N1395" i="1" s="1"/>
  <c r="U1395" i="1" s="1"/>
  <c r="B1395" i="1" s="1"/>
  <c r="F1397" i="1"/>
  <c r="L1397" i="1"/>
  <c r="P1397" i="1"/>
  <c r="O1397" i="1"/>
  <c r="A1398" i="1"/>
  <c r="X1397" i="1"/>
  <c r="J1397" i="1"/>
  <c r="I1397" i="1"/>
  <c r="C1398" i="1"/>
  <c r="D1398" i="1" s="1"/>
  <c r="S1399" i="1"/>
  <c r="Q1396" i="1"/>
  <c r="R1396" i="1"/>
  <c r="V1396" i="1" s="1"/>
  <c r="Y1396" i="1" s="1"/>
  <c r="E1396" i="1"/>
  <c r="G1396" i="1" s="1"/>
  <c r="K1396" i="1" l="1"/>
  <c r="M1396" i="1" s="1"/>
  <c r="N1396" i="1" s="1"/>
  <c r="U1396" i="1" s="1"/>
  <c r="H1396" i="1"/>
  <c r="E1397" i="1"/>
  <c r="G1397" i="1" s="1"/>
  <c r="T1397" i="1"/>
  <c r="S1400" i="1"/>
  <c r="Q1397" i="1"/>
  <c r="R1397" i="1"/>
  <c r="V1397" i="1" s="1"/>
  <c r="Y1397" i="1" s="1"/>
  <c r="F1398" i="1"/>
  <c r="L1398" i="1"/>
  <c r="P1398" i="1"/>
  <c r="I1398" i="1"/>
  <c r="O1398" i="1"/>
  <c r="C1399" i="1"/>
  <c r="D1399" i="1" s="1"/>
  <c r="X1398" i="1"/>
  <c r="J1398" i="1"/>
  <c r="A1399" i="1"/>
  <c r="B1396" i="1" l="1"/>
  <c r="K1397" i="1"/>
  <c r="M1397" i="1" s="1"/>
  <c r="N1397" i="1" s="1"/>
  <c r="U1397" i="1" s="1"/>
  <c r="B1397" i="1" s="1"/>
  <c r="H1397" i="1"/>
  <c r="T1398" i="1"/>
  <c r="S1401" i="1"/>
  <c r="F1399" i="1"/>
  <c r="L1399" i="1"/>
  <c r="O1399" i="1"/>
  <c r="X1399" i="1"/>
  <c r="C1400" i="1"/>
  <c r="D1400" i="1" s="1"/>
  <c r="A1400" i="1"/>
  <c r="I1399" i="1"/>
  <c r="P1399" i="1"/>
  <c r="J1399" i="1"/>
  <c r="Q1398" i="1"/>
  <c r="R1398" i="1"/>
  <c r="V1398" i="1" s="1"/>
  <c r="Y1398" i="1" s="1"/>
  <c r="E1398" i="1"/>
  <c r="G1398" i="1" s="1"/>
  <c r="H1398" i="1" l="1"/>
  <c r="K1398" i="1"/>
  <c r="M1398" i="1" s="1"/>
  <c r="N1398" i="1" s="1"/>
  <c r="U1398" i="1" s="1"/>
  <c r="B1398" i="1" s="1"/>
  <c r="Q1399" i="1"/>
  <c r="R1399" i="1"/>
  <c r="V1399" i="1" s="1"/>
  <c r="Y1399" i="1" s="1"/>
  <c r="S1402" i="1"/>
  <c r="E1399" i="1"/>
  <c r="G1399" i="1" s="1"/>
  <c r="T1399" i="1"/>
  <c r="F1400" i="1"/>
  <c r="L1400" i="1"/>
  <c r="J1400" i="1"/>
  <c r="I1400" i="1"/>
  <c r="C1401" i="1"/>
  <c r="D1401" i="1" s="1"/>
  <c r="P1400" i="1"/>
  <c r="X1400" i="1"/>
  <c r="O1400" i="1"/>
  <c r="A1401" i="1"/>
  <c r="T1400" i="1" l="1"/>
  <c r="E1400" i="1"/>
  <c r="G1400" i="1" s="1"/>
  <c r="S1403" i="1"/>
  <c r="H1399" i="1"/>
  <c r="F1401" i="1"/>
  <c r="L1401" i="1"/>
  <c r="P1401" i="1"/>
  <c r="O1401" i="1"/>
  <c r="C1402" i="1"/>
  <c r="D1402" i="1" s="1"/>
  <c r="A1402" i="1"/>
  <c r="X1401" i="1"/>
  <c r="J1401" i="1"/>
  <c r="I1401" i="1"/>
  <c r="R1400" i="1"/>
  <c r="V1400" i="1" s="1"/>
  <c r="Y1400" i="1" s="1"/>
  <c r="Q1400" i="1"/>
  <c r="K1399" i="1"/>
  <c r="M1399" i="1" s="1"/>
  <c r="N1399" i="1" s="1"/>
  <c r="T1401" i="1" l="1"/>
  <c r="K1400" i="1"/>
  <c r="M1400" i="1" s="1"/>
  <c r="N1400" i="1" s="1"/>
  <c r="U1400" i="1" s="1"/>
  <c r="B1400" i="1" s="1"/>
  <c r="H1400" i="1"/>
  <c r="U1399" i="1"/>
  <c r="B1399" i="1" s="1"/>
  <c r="E1401" i="1"/>
  <c r="G1401" i="1" s="1"/>
  <c r="R1401" i="1"/>
  <c r="V1401" i="1" s="1"/>
  <c r="Y1401" i="1" s="1"/>
  <c r="Q1401" i="1"/>
  <c r="F1402" i="1"/>
  <c r="L1402" i="1"/>
  <c r="P1402" i="1"/>
  <c r="O1402" i="1"/>
  <c r="C1403" i="1"/>
  <c r="D1403" i="1" s="1"/>
  <c r="A1403" i="1"/>
  <c r="X1402" i="1"/>
  <c r="J1402" i="1"/>
  <c r="I1402" i="1"/>
  <c r="S1404" i="1"/>
  <c r="T1402" i="1" l="1"/>
  <c r="H1401" i="1"/>
  <c r="F1403" i="1"/>
  <c r="L1403" i="1"/>
  <c r="O1403" i="1"/>
  <c r="I1403" i="1"/>
  <c r="C1404" i="1"/>
  <c r="D1404" i="1" s="1"/>
  <c r="J1403" i="1"/>
  <c r="X1403" i="1"/>
  <c r="P1403" i="1"/>
  <c r="A1404" i="1"/>
  <c r="E1402" i="1"/>
  <c r="G1402" i="1" s="1"/>
  <c r="S1405" i="1"/>
  <c r="K1401" i="1"/>
  <c r="M1401" i="1" s="1"/>
  <c r="N1401" i="1" s="1"/>
  <c r="R1402" i="1"/>
  <c r="V1402" i="1" s="1"/>
  <c r="Y1402" i="1" s="1"/>
  <c r="Q1402" i="1"/>
  <c r="T1403" i="1" l="1"/>
  <c r="K1402" i="1"/>
  <c r="M1402" i="1" s="1"/>
  <c r="N1402" i="1" s="1"/>
  <c r="U1402" i="1" s="1"/>
  <c r="B1402" i="1" s="1"/>
  <c r="H1402" i="1"/>
  <c r="U1401" i="1"/>
  <c r="B1401" i="1" s="1"/>
  <c r="Q1403" i="1"/>
  <c r="R1403" i="1"/>
  <c r="V1403" i="1" s="1"/>
  <c r="Y1403" i="1" s="1"/>
  <c r="S1406" i="1"/>
  <c r="F1404" i="1"/>
  <c r="L1404" i="1"/>
  <c r="C1405" i="1"/>
  <c r="D1405" i="1" s="1"/>
  <c r="P1404" i="1"/>
  <c r="A1405" i="1"/>
  <c r="X1404" i="1"/>
  <c r="O1404" i="1"/>
  <c r="I1404" i="1"/>
  <c r="J1404" i="1"/>
  <c r="E1403" i="1"/>
  <c r="G1403" i="1" s="1"/>
  <c r="T1404" i="1" l="1"/>
  <c r="K1403" i="1"/>
  <c r="M1403" i="1" s="1"/>
  <c r="N1403" i="1" s="1"/>
  <c r="U1403" i="1" s="1"/>
  <c r="B1403" i="1" s="1"/>
  <c r="Q1404" i="1"/>
  <c r="R1404" i="1"/>
  <c r="V1404" i="1" s="1"/>
  <c r="Y1404" i="1" s="1"/>
  <c r="S1407" i="1"/>
  <c r="H1403" i="1"/>
  <c r="F1405" i="1"/>
  <c r="L1405" i="1"/>
  <c r="C1406" i="1"/>
  <c r="D1406" i="1" s="1"/>
  <c r="I1405" i="1"/>
  <c r="P1405" i="1"/>
  <c r="J1405" i="1"/>
  <c r="X1405" i="1"/>
  <c r="O1405" i="1"/>
  <c r="A1406" i="1"/>
  <c r="E1404" i="1"/>
  <c r="G1404" i="1" s="1"/>
  <c r="T1405" i="1" l="1"/>
  <c r="H1404" i="1"/>
  <c r="K1404" i="1"/>
  <c r="M1404" i="1" s="1"/>
  <c r="N1404" i="1" s="1"/>
  <c r="U1404" i="1" s="1"/>
  <c r="B1404" i="1" s="1"/>
  <c r="S1408" i="1"/>
  <c r="F1406" i="1"/>
  <c r="L1406" i="1"/>
  <c r="C1407" i="1"/>
  <c r="D1407" i="1" s="1"/>
  <c r="P1406" i="1"/>
  <c r="A1407" i="1"/>
  <c r="O1406" i="1"/>
  <c r="X1406" i="1"/>
  <c r="J1406" i="1"/>
  <c r="I1406" i="1"/>
  <c r="Q1405" i="1"/>
  <c r="R1405" i="1"/>
  <c r="V1405" i="1" s="1"/>
  <c r="Y1405" i="1" s="1"/>
  <c r="E1405" i="1"/>
  <c r="G1405" i="1" s="1"/>
  <c r="K1405" i="1" l="1"/>
  <c r="M1405" i="1" s="1"/>
  <c r="N1405" i="1" s="1"/>
  <c r="U1405" i="1" s="1"/>
  <c r="B1405" i="1" s="1"/>
  <c r="H1405" i="1"/>
  <c r="T1406" i="1"/>
  <c r="F1407" i="1"/>
  <c r="L1407" i="1"/>
  <c r="A1408" i="1"/>
  <c r="P1407" i="1"/>
  <c r="I1407" i="1"/>
  <c r="C1408" i="1"/>
  <c r="D1408" i="1" s="1"/>
  <c r="O1407" i="1"/>
  <c r="J1407" i="1"/>
  <c r="X1407" i="1"/>
  <c r="E1406" i="1"/>
  <c r="G1406" i="1" s="1"/>
  <c r="S1409" i="1"/>
  <c r="Q1406" i="1"/>
  <c r="R1406" i="1"/>
  <c r="V1406" i="1" s="1"/>
  <c r="Y1406" i="1" s="1"/>
  <c r="K1406" i="1" l="1"/>
  <c r="M1406" i="1" s="1"/>
  <c r="N1406" i="1" s="1"/>
  <c r="U1406" i="1" s="1"/>
  <c r="B1406" i="1" s="1"/>
  <c r="T1407" i="1"/>
  <c r="F1408" i="1"/>
  <c r="L1408" i="1"/>
  <c r="P1408" i="1"/>
  <c r="C1409" i="1"/>
  <c r="D1409" i="1" s="1"/>
  <c r="I1408" i="1"/>
  <c r="O1408" i="1"/>
  <c r="J1408" i="1"/>
  <c r="X1408" i="1"/>
  <c r="A1409" i="1"/>
  <c r="S1410" i="1"/>
  <c r="E1407" i="1"/>
  <c r="G1407" i="1" s="1"/>
  <c r="H1406" i="1"/>
  <c r="Q1407" i="1"/>
  <c r="R1407" i="1"/>
  <c r="V1407" i="1" s="1"/>
  <c r="Y1407" i="1" s="1"/>
  <c r="K1407" i="1" l="1"/>
  <c r="M1407" i="1" s="1"/>
  <c r="N1407" i="1" s="1"/>
  <c r="F1409" i="1"/>
  <c r="L1409" i="1"/>
  <c r="C1410" i="1"/>
  <c r="D1410" i="1" s="1"/>
  <c r="A1410" i="1"/>
  <c r="J1409" i="1"/>
  <c r="I1409" i="1"/>
  <c r="P1409" i="1"/>
  <c r="X1409" i="1"/>
  <c r="O1409" i="1"/>
  <c r="T1408" i="1"/>
  <c r="E1408" i="1"/>
  <c r="G1408" i="1" s="1"/>
  <c r="H1407" i="1"/>
  <c r="S1411" i="1"/>
  <c r="Q1408" i="1"/>
  <c r="R1408" i="1"/>
  <c r="V1408" i="1" s="1"/>
  <c r="Y1408" i="1" s="1"/>
  <c r="T1409" i="1" l="1"/>
  <c r="Q1409" i="1"/>
  <c r="R1409" i="1"/>
  <c r="V1409" i="1" s="1"/>
  <c r="Y1409" i="1" s="1"/>
  <c r="H1408" i="1"/>
  <c r="E1409" i="1"/>
  <c r="G1409" i="1" s="1"/>
  <c r="S1412" i="1"/>
  <c r="K1408" i="1"/>
  <c r="M1408" i="1" s="1"/>
  <c r="N1408" i="1" s="1"/>
  <c r="F1410" i="1"/>
  <c r="P1410" i="1"/>
  <c r="A1411" i="1"/>
  <c r="X1410" i="1"/>
  <c r="O1410" i="1"/>
  <c r="I1410" i="1"/>
  <c r="C1411" i="1"/>
  <c r="D1411" i="1" s="1"/>
  <c r="J1410" i="1"/>
  <c r="U1407" i="1"/>
  <c r="B1407" i="1" s="1"/>
  <c r="H1409" i="1" l="1"/>
  <c r="K1409" i="1"/>
  <c r="M1409" i="1" s="1"/>
  <c r="S1413" i="1"/>
  <c r="E1410" i="1"/>
  <c r="G1410" i="1" s="1"/>
  <c r="F1411" i="1"/>
  <c r="P1411" i="1"/>
  <c r="C1412" i="1"/>
  <c r="D1412" i="1" s="1"/>
  <c r="O1411" i="1"/>
  <c r="A1412" i="1"/>
  <c r="X1411" i="1"/>
  <c r="J1411" i="1"/>
  <c r="I1411" i="1"/>
  <c r="U1408" i="1"/>
  <c r="B1408" i="1" s="1"/>
  <c r="T1410" i="1"/>
  <c r="Q1410" i="1"/>
  <c r="R1410" i="1"/>
  <c r="V1410" i="1" s="1"/>
  <c r="Y1410" i="1" s="1"/>
  <c r="T1411" i="1" l="1"/>
  <c r="N1409" i="1"/>
  <c r="U1409" i="1" s="1"/>
  <c r="B1409" i="1" s="1"/>
  <c r="L1410" i="1"/>
  <c r="L1411" i="1" s="1"/>
  <c r="L1412" i="1" s="1"/>
  <c r="K1410" i="1"/>
  <c r="F1412" i="1"/>
  <c r="O1412" i="1"/>
  <c r="I1412" i="1"/>
  <c r="C1413" i="1"/>
  <c r="D1413" i="1" s="1"/>
  <c r="X1412" i="1"/>
  <c r="J1412" i="1"/>
  <c r="P1412" i="1"/>
  <c r="A1413" i="1"/>
  <c r="E1411" i="1"/>
  <c r="G1411" i="1" s="1"/>
  <c r="S1414" i="1"/>
  <c r="Q1411" i="1"/>
  <c r="R1411" i="1"/>
  <c r="V1411" i="1" s="1"/>
  <c r="Y1411" i="1" s="1"/>
  <c r="H1410" i="1"/>
  <c r="M1410" i="1" l="1"/>
  <c r="N1410" i="1" s="1"/>
  <c r="U1410" i="1" s="1"/>
  <c r="B1410" i="1" s="1"/>
  <c r="S1415" i="1"/>
  <c r="Q1412" i="1"/>
  <c r="R1412" i="1"/>
  <c r="V1412" i="1" s="1"/>
  <c r="Y1412" i="1" s="1"/>
  <c r="T1412" i="1"/>
  <c r="H1411" i="1"/>
  <c r="K1411" i="1"/>
  <c r="M1411" i="1" s="1"/>
  <c r="N1411" i="1" s="1"/>
  <c r="F1413" i="1"/>
  <c r="L1413" i="1"/>
  <c r="A1414" i="1"/>
  <c r="P1413" i="1"/>
  <c r="X1413" i="1"/>
  <c r="O1413" i="1"/>
  <c r="I1413" i="1"/>
  <c r="C1414" i="1"/>
  <c r="D1414" i="1" s="1"/>
  <c r="J1413" i="1"/>
  <c r="E1412" i="1"/>
  <c r="G1412" i="1" s="1"/>
  <c r="H1412" i="1" l="1"/>
  <c r="K1412" i="1"/>
  <c r="M1412" i="1" s="1"/>
  <c r="N1412" i="1" s="1"/>
  <c r="U1412" i="1" s="1"/>
  <c r="E1413" i="1"/>
  <c r="G1413" i="1" s="1"/>
  <c r="U1411" i="1"/>
  <c r="B1411" i="1" s="1"/>
  <c r="T1413" i="1"/>
  <c r="F1414" i="1"/>
  <c r="L1414" i="1"/>
  <c r="J1414" i="1"/>
  <c r="X1414" i="1"/>
  <c r="C1415" i="1"/>
  <c r="D1415" i="1" s="1"/>
  <c r="P1414" i="1"/>
  <c r="I1414" i="1"/>
  <c r="O1414" i="1"/>
  <c r="A1415" i="1"/>
  <c r="Q1413" i="1"/>
  <c r="R1413" i="1"/>
  <c r="V1413" i="1" s="1"/>
  <c r="Y1413" i="1" s="1"/>
  <c r="S1416" i="1"/>
  <c r="B1412" i="1" l="1"/>
  <c r="H1413" i="1"/>
  <c r="K1413" i="1"/>
  <c r="M1413" i="1" s="1"/>
  <c r="N1413" i="1" s="1"/>
  <c r="U1413" i="1" s="1"/>
  <c r="B1413" i="1" s="1"/>
  <c r="T1414" i="1"/>
  <c r="Q1414" i="1"/>
  <c r="R1414" i="1"/>
  <c r="V1414" i="1" s="1"/>
  <c r="Y1414" i="1" s="1"/>
  <c r="S1417" i="1"/>
  <c r="F1415" i="1"/>
  <c r="L1415" i="1"/>
  <c r="J1415" i="1"/>
  <c r="O1415" i="1"/>
  <c r="C1416" i="1"/>
  <c r="D1416" i="1" s="1"/>
  <c r="A1416" i="1"/>
  <c r="X1415" i="1"/>
  <c r="I1415" i="1"/>
  <c r="P1415" i="1"/>
  <c r="E1414" i="1"/>
  <c r="G1414" i="1" s="1"/>
  <c r="T1415" i="1" l="1"/>
  <c r="K1414" i="1"/>
  <c r="M1414" i="1" s="1"/>
  <c r="N1414" i="1" s="1"/>
  <c r="U1414" i="1" s="1"/>
  <c r="B1414" i="1" s="1"/>
  <c r="H1414" i="1"/>
  <c r="E1415" i="1"/>
  <c r="G1415" i="1" s="1"/>
  <c r="R1415" i="1"/>
  <c r="V1415" i="1" s="1"/>
  <c r="Y1415" i="1" s="1"/>
  <c r="Q1415" i="1"/>
  <c r="S1418" i="1"/>
  <c r="F1416" i="1"/>
  <c r="L1416" i="1"/>
  <c r="J1416" i="1"/>
  <c r="I1416" i="1"/>
  <c r="P1416" i="1"/>
  <c r="O1416" i="1"/>
  <c r="X1416" i="1"/>
  <c r="C1417" i="1"/>
  <c r="D1417" i="1" s="1"/>
  <c r="A1417" i="1"/>
  <c r="T1416" i="1" l="1"/>
  <c r="K1415" i="1"/>
  <c r="M1415" i="1" s="1"/>
  <c r="N1415" i="1" s="1"/>
  <c r="U1415" i="1" s="1"/>
  <c r="B1415" i="1" s="1"/>
  <c r="H1415" i="1"/>
  <c r="S1419" i="1"/>
  <c r="R1416" i="1"/>
  <c r="V1416" i="1" s="1"/>
  <c r="Y1416" i="1" s="1"/>
  <c r="Q1416" i="1"/>
  <c r="F1417" i="1"/>
  <c r="L1417" i="1"/>
  <c r="J1417" i="1"/>
  <c r="P1417" i="1"/>
  <c r="O1417" i="1"/>
  <c r="X1417" i="1"/>
  <c r="C1418" i="1"/>
  <c r="D1418" i="1" s="1"/>
  <c r="I1417" i="1"/>
  <c r="A1418" i="1"/>
  <c r="E1416" i="1"/>
  <c r="G1416" i="1" s="1"/>
  <c r="T1417" i="1" l="1"/>
  <c r="F1418" i="1"/>
  <c r="L1418" i="1"/>
  <c r="C1419" i="1"/>
  <c r="D1419" i="1" s="1"/>
  <c r="I1418" i="1"/>
  <c r="P1418" i="1"/>
  <c r="O1418" i="1"/>
  <c r="X1418" i="1"/>
  <c r="J1418" i="1"/>
  <c r="A1419" i="1"/>
  <c r="E1417" i="1"/>
  <c r="G1417" i="1" s="1"/>
  <c r="H1416" i="1"/>
  <c r="Q1417" i="1"/>
  <c r="R1417" i="1"/>
  <c r="V1417" i="1" s="1"/>
  <c r="Y1417" i="1" s="1"/>
  <c r="K1416" i="1"/>
  <c r="M1416" i="1" s="1"/>
  <c r="N1416" i="1" s="1"/>
  <c r="S1420" i="1"/>
  <c r="K1417" i="1" l="1"/>
  <c r="M1417" i="1" s="1"/>
  <c r="N1417" i="1" s="1"/>
  <c r="U1417" i="1" s="1"/>
  <c r="B1417" i="1" s="1"/>
  <c r="H1417" i="1"/>
  <c r="T1418" i="1"/>
  <c r="U1416" i="1"/>
  <c r="B1416" i="1" s="1"/>
  <c r="S1421" i="1"/>
  <c r="F1419" i="1"/>
  <c r="L1419" i="1"/>
  <c r="P1419" i="1"/>
  <c r="I1419" i="1"/>
  <c r="O1419" i="1"/>
  <c r="C1420" i="1"/>
  <c r="D1420" i="1" s="1"/>
  <c r="X1419" i="1"/>
  <c r="J1419" i="1"/>
  <c r="A1420" i="1"/>
  <c r="Q1418" i="1"/>
  <c r="R1418" i="1"/>
  <c r="V1418" i="1" s="1"/>
  <c r="Y1418" i="1" s="1"/>
  <c r="E1418" i="1"/>
  <c r="G1418" i="1" s="1"/>
  <c r="T1419" i="1" l="1"/>
  <c r="S1422" i="1"/>
  <c r="R1419" i="1"/>
  <c r="V1419" i="1" s="1"/>
  <c r="Y1419" i="1" s="1"/>
  <c r="Q1419" i="1"/>
  <c r="K1418" i="1"/>
  <c r="M1418" i="1" s="1"/>
  <c r="N1418" i="1" s="1"/>
  <c r="H1418" i="1"/>
  <c r="F1420" i="1"/>
  <c r="L1420" i="1"/>
  <c r="O1420" i="1"/>
  <c r="I1420" i="1"/>
  <c r="J1420" i="1"/>
  <c r="C1421" i="1"/>
  <c r="D1421" i="1" s="1"/>
  <c r="X1420" i="1"/>
  <c r="P1420" i="1"/>
  <c r="A1421" i="1"/>
  <c r="E1419" i="1"/>
  <c r="G1419" i="1" s="1"/>
  <c r="T1420" i="1" l="1"/>
  <c r="K1419" i="1"/>
  <c r="M1419" i="1" s="1"/>
  <c r="N1419" i="1" s="1"/>
  <c r="U1419" i="1" s="1"/>
  <c r="B1419" i="1" s="1"/>
  <c r="H1419" i="1"/>
  <c r="S1423" i="1"/>
  <c r="Q1420" i="1"/>
  <c r="R1420" i="1"/>
  <c r="V1420" i="1" s="1"/>
  <c r="Y1420" i="1" s="1"/>
  <c r="U1418" i="1"/>
  <c r="B1418" i="1" s="1"/>
  <c r="F1421" i="1"/>
  <c r="L1421" i="1"/>
  <c r="P1421" i="1"/>
  <c r="O1421" i="1"/>
  <c r="A1422" i="1"/>
  <c r="C1422" i="1"/>
  <c r="D1422" i="1" s="1"/>
  <c r="X1421" i="1"/>
  <c r="J1421" i="1"/>
  <c r="I1421" i="1"/>
  <c r="E1420" i="1"/>
  <c r="G1420" i="1" s="1"/>
  <c r="T1421" i="1" l="1"/>
  <c r="F1422" i="1"/>
  <c r="L1422" i="1"/>
  <c r="C1423" i="1"/>
  <c r="D1423" i="1" s="1"/>
  <c r="X1422" i="1"/>
  <c r="J1422" i="1"/>
  <c r="I1422" i="1"/>
  <c r="P1422" i="1"/>
  <c r="O1422" i="1"/>
  <c r="A1423" i="1"/>
  <c r="E1421" i="1"/>
  <c r="G1421" i="1" s="1"/>
  <c r="K1420" i="1"/>
  <c r="M1420" i="1" s="1"/>
  <c r="N1420" i="1" s="1"/>
  <c r="S1424" i="1"/>
  <c r="H1420" i="1"/>
  <c r="Q1421" i="1"/>
  <c r="R1421" i="1"/>
  <c r="V1421" i="1" s="1"/>
  <c r="Y1421" i="1" s="1"/>
  <c r="K1421" i="1" l="1"/>
  <c r="M1421" i="1" s="1"/>
  <c r="N1421" i="1" s="1"/>
  <c r="U1421" i="1" s="1"/>
  <c r="B1421" i="1" s="1"/>
  <c r="Q1422" i="1"/>
  <c r="R1422" i="1"/>
  <c r="V1422" i="1" s="1"/>
  <c r="Y1422" i="1" s="1"/>
  <c r="S1425" i="1"/>
  <c r="T1422" i="1"/>
  <c r="E1422" i="1"/>
  <c r="G1422" i="1" s="1"/>
  <c r="U1420" i="1"/>
  <c r="B1420" i="1" s="1"/>
  <c r="F1423" i="1"/>
  <c r="L1423" i="1"/>
  <c r="J1423" i="1"/>
  <c r="O1423" i="1"/>
  <c r="A1424" i="1"/>
  <c r="C1424" i="1"/>
  <c r="D1424" i="1" s="1"/>
  <c r="X1423" i="1"/>
  <c r="I1423" i="1"/>
  <c r="P1423" i="1"/>
  <c r="H1421" i="1"/>
  <c r="K1422" i="1" l="1"/>
  <c r="M1422" i="1" s="1"/>
  <c r="N1422" i="1" s="1"/>
  <c r="U1422" i="1" s="1"/>
  <c r="S1426" i="1"/>
  <c r="Q1423" i="1"/>
  <c r="R1423" i="1"/>
  <c r="V1423" i="1" s="1"/>
  <c r="Y1423" i="1" s="1"/>
  <c r="F1424" i="1"/>
  <c r="L1424" i="1"/>
  <c r="P1424" i="1"/>
  <c r="X1424" i="1"/>
  <c r="J1424" i="1"/>
  <c r="O1424" i="1"/>
  <c r="I1424" i="1"/>
  <c r="C1425" i="1"/>
  <c r="D1425" i="1" s="1"/>
  <c r="A1425" i="1"/>
  <c r="E1423" i="1"/>
  <c r="G1423" i="1" s="1"/>
  <c r="T1423" i="1"/>
  <c r="H1422" i="1"/>
  <c r="B1422" i="1" l="1"/>
  <c r="K1423" i="1"/>
  <c r="M1423" i="1" s="1"/>
  <c r="N1423" i="1" s="1"/>
  <c r="U1423" i="1" s="1"/>
  <c r="B1423" i="1" s="1"/>
  <c r="H1423" i="1"/>
  <c r="S1427" i="1"/>
  <c r="E1424" i="1"/>
  <c r="G1424" i="1" s="1"/>
  <c r="Q1424" i="1"/>
  <c r="R1424" i="1"/>
  <c r="V1424" i="1" s="1"/>
  <c r="Y1424" i="1" s="1"/>
  <c r="F1425" i="1"/>
  <c r="L1425" i="1"/>
  <c r="C1426" i="1"/>
  <c r="D1426" i="1" s="1"/>
  <c r="A1426" i="1"/>
  <c r="P1425" i="1"/>
  <c r="X1425" i="1"/>
  <c r="O1425" i="1"/>
  <c r="I1425" i="1"/>
  <c r="J1425" i="1"/>
  <c r="T1424" i="1"/>
  <c r="K1424" i="1" l="1"/>
  <c r="M1424" i="1" s="1"/>
  <c r="N1424" i="1" s="1"/>
  <c r="U1424" i="1" s="1"/>
  <c r="B1424" i="1" s="1"/>
  <c r="Q1425" i="1"/>
  <c r="R1425" i="1"/>
  <c r="V1425" i="1" s="1"/>
  <c r="Y1425" i="1" s="1"/>
  <c r="E1425" i="1"/>
  <c r="G1425" i="1" s="1"/>
  <c r="T1425" i="1"/>
  <c r="F1426" i="1"/>
  <c r="L1426" i="1"/>
  <c r="C1427" i="1"/>
  <c r="D1427" i="1" s="1"/>
  <c r="A1427" i="1"/>
  <c r="J1426" i="1"/>
  <c r="X1426" i="1"/>
  <c r="P1426" i="1"/>
  <c r="I1426" i="1"/>
  <c r="O1426" i="1"/>
  <c r="H1424" i="1"/>
  <c r="S1428" i="1"/>
  <c r="H1425" i="1" l="1"/>
  <c r="K1425" i="1"/>
  <c r="M1425" i="1" s="1"/>
  <c r="N1425" i="1" s="1"/>
  <c r="U1425" i="1" s="1"/>
  <c r="B1425" i="1" s="1"/>
  <c r="S1429" i="1"/>
  <c r="R1426" i="1"/>
  <c r="V1426" i="1" s="1"/>
  <c r="Y1426" i="1" s="1"/>
  <c r="Q1426" i="1"/>
  <c r="E1426" i="1"/>
  <c r="G1426" i="1" s="1"/>
  <c r="T1426" i="1"/>
  <c r="F1427" i="1"/>
  <c r="L1427" i="1"/>
  <c r="C1428" i="1"/>
  <c r="D1428" i="1" s="1"/>
  <c r="X1427" i="1"/>
  <c r="I1427" i="1"/>
  <c r="P1427" i="1"/>
  <c r="J1427" i="1"/>
  <c r="O1427" i="1"/>
  <c r="A1428" i="1"/>
  <c r="T1427" i="1" l="1"/>
  <c r="K1426" i="1"/>
  <c r="M1426" i="1" s="1"/>
  <c r="N1426" i="1" s="1"/>
  <c r="U1426" i="1" s="1"/>
  <c r="B1426" i="1" s="1"/>
  <c r="H1426" i="1"/>
  <c r="F1428" i="1"/>
  <c r="L1428" i="1"/>
  <c r="J1428" i="1"/>
  <c r="P1428" i="1"/>
  <c r="A1429" i="1"/>
  <c r="O1428" i="1"/>
  <c r="X1428" i="1"/>
  <c r="C1429" i="1"/>
  <c r="D1429" i="1" s="1"/>
  <c r="I1428" i="1"/>
  <c r="E1427" i="1"/>
  <c r="G1427" i="1" s="1"/>
  <c r="Q1427" i="1"/>
  <c r="R1427" i="1"/>
  <c r="V1427" i="1" s="1"/>
  <c r="Y1427" i="1" s="1"/>
  <c r="S1430" i="1"/>
  <c r="H1427" i="1" l="1"/>
  <c r="Q1428" i="1"/>
  <c r="R1428" i="1"/>
  <c r="V1428" i="1" s="1"/>
  <c r="Y1428" i="1" s="1"/>
  <c r="K1427" i="1"/>
  <c r="M1427" i="1" s="1"/>
  <c r="N1427" i="1" s="1"/>
  <c r="S1431" i="1"/>
  <c r="T1428" i="1"/>
  <c r="F1429" i="1"/>
  <c r="L1429" i="1"/>
  <c r="O1429" i="1"/>
  <c r="C1430" i="1"/>
  <c r="D1430" i="1" s="1"/>
  <c r="A1430" i="1"/>
  <c r="J1429" i="1"/>
  <c r="X1429" i="1"/>
  <c r="P1429" i="1"/>
  <c r="I1429" i="1"/>
  <c r="E1428" i="1"/>
  <c r="G1428" i="1" s="1"/>
  <c r="T1429" i="1" l="1"/>
  <c r="H1428" i="1"/>
  <c r="K1428" i="1"/>
  <c r="M1428" i="1" s="1"/>
  <c r="N1428" i="1" s="1"/>
  <c r="U1428" i="1" s="1"/>
  <c r="B1428" i="1" s="1"/>
  <c r="E1429" i="1"/>
  <c r="G1429" i="1" s="1"/>
  <c r="U1427" i="1"/>
  <c r="B1427" i="1" s="1"/>
  <c r="F1430" i="1"/>
  <c r="L1430" i="1"/>
  <c r="J1430" i="1"/>
  <c r="I1430" i="1"/>
  <c r="C1431" i="1"/>
  <c r="D1431" i="1" s="1"/>
  <c r="P1430" i="1"/>
  <c r="A1431" i="1"/>
  <c r="O1430" i="1"/>
  <c r="X1430" i="1"/>
  <c r="R1429" i="1"/>
  <c r="V1429" i="1" s="1"/>
  <c r="Y1429" i="1" s="1"/>
  <c r="Q1429" i="1"/>
  <c r="S1432" i="1"/>
  <c r="T1430" i="1" l="1"/>
  <c r="K1429" i="1"/>
  <c r="M1429" i="1" s="1"/>
  <c r="N1429" i="1" s="1"/>
  <c r="U1429" i="1" s="1"/>
  <c r="B1429" i="1" s="1"/>
  <c r="H1429" i="1"/>
  <c r="Q1430" i="1"/>
  <c r="R1430" i="1"/>
  <c r="V1430" i="1" s="1"/>
  <c r="Y1430" i="1" s="1"/>
  <c r="E1430" i="1"/>
  <c r="G1430" i="1" s="1"/>
  <c r="S1433" i="1"/>
  <c r="F1431" i="1"/>
  <c r="L1431" i="1"/>
  <c r="C1432" i="1"/>
  <c r="D1432" i="1" s="1"/>
  <c r="X1431" i="1"/>
  <c r="J1431" i="1"/>
  <c r="I1431" i="1"/>
  <c r="P1431" i="1"/>
  <c r="O1431" i="1"/>
  <c r="A1432" i="1"/>
  <c r="S1434" i="1" l="1"/>
  <c r="T1431" i="1"/>
  <c r="F1432" i="1"/>
  <c r="L1432" i="1"/>
  <c r="C1433" i="1"/>
  <c r="D1433" i="1" s="1"/>
  <c r="A1433" i="1"/>
  <c r="P1432" i="1"/>
  <c r="X1432" i="1"/>
  <c r="J1432" i="1"/>
  <c r="O1432" i="1"/>
  <c r="I1432" i="1"/>
  <c r="H1430" i="1"/>
  <c r="E1431" i="1"/>
  <c r="G1431" i="1" s="1"/>
  <c r="Q1431" i="1"/>
  <c r="R1431" i="1"/>
  <c r="V1431" i="1" s="1"/>
  <c r="Y1431" i="1" s="1"/>
  <c r="K1430" i="1"/>
  <c r="M1430" i="1" s="1"/>
  <c r="N1430" i="1" s="1"/>
  <c r="T1432" i="1" l="1"/>
  <c r="H1431" i="1"/>
  <c r="K1431" i="1"/>
  <c r="M1431" i="1" s="1"/>
  <c r="N1431" i="1" s="1"/>
  <c r="U1431" i="1" s="1"/>
  <c r="B1431" i="1" s="1"/>
  <c r="E1432" i="1"/>
  <c r="G1432" i="1" s="1"/>
  <c r="U1430" i="1"/>
  <c r="B1430" i="1" s="1"/>
  <c r="Q1432" i="1"/>
  <c r="R1432" i="1"/>
  <c r="V1432" i="1" s="1"/>
  <c r="Y1432" i="1" s="1"/>
  <c r="F1433" i="1"/>
  <c r="L1433" i="1"/>
  <c r="P1433" i="1"/>
  <c r="A1434" i="1"/>
  <c r="O1433" i="1"/>
  <c r="C1434" i="1"/>
  <c r="D1434" i="1" s="1"/>
  <c r="X1433" i="1"/>
  <c r="J1433" i="1"/>
  <c r="I1433" i="1"/>
  <c r="S1435" i="1"/>
  <c r="T1433" i="1" l="1"/>
  <c r="K1432" i="1"/>
  <c r="M1432" i="1" s="1"/>
  <c r="N1432" i="1" s="1"/>
  <c r="U1432" i="1" s="1"/>
  <c r="B1432" i="1" s="1"/>
  <c r="S1436" i="1"/>
  <c r="Q1433" i="1"/>
  <c r="R1433" i="1"/>
  <c r="V1433" i="1" s="1"/>
  <c r="Y1433" i="1" s="1"/>
  <c r="E1433" i="1"/>
  <c r="G1433" i="1" s="1"/>
  <c r="H1432" i="1"/>
  <c r="F1434" i="1"/>
  <c r="L1434" i="1"/>
  <c r="J1434" i="1"/>
  <c r="X1434" i="1"/>
  <c r="C1435" i="1"/>
  <c r="D1435" i="1" s="1"/>
  <c r="I1434" i="1"/>
  <c r="P1434" i="1"/>
  <c r="O1434" i="1"/>
  <c r="A1435" i="1"/>
  <c r="K1433" i="1" l="1"/>
  <c r="M1433" i="1" s="1"/>
  <c r="N1433" i="1" s="1"/>
  <c r="U1433" i="1" s="1"/>
  <c r="B1433" i="1" s="1"/>
  <c r="F1435" i="1"/>
  <c r="L1435" i="1"/>
  <c r="P1435" i="1"/>
  <c r="X1435" i="1"/>
  <c r="O1435" i="1"/>
  <c r="A1436" i="1"/>
  <c r="C1436" i="1"/>
  <c r="D1436" i="1" s="1"/>
  <c r="I1435" i="1"/>
  <c r="J1435" i="1"/>
  <c r="E1434" i="1"/>
  <c r="G1434" i="1" s="1"/>
  <c r="Q1434" i="1"/>
  <c r="R1434" i="1"/>
  <c r="V1434" i="1" s="1"/>
  <c r="Y1434" i="1" s="1"/>
  <c r="S1437" i="1"/>
  <c r="T1434" i="1"/>
  <c r="H1433" i="1"/>
  <c r="T1435" i="1" l="1"/>
  <c r="S1438" i="1"/>
  <c r="Q1435" i="1"/>
  <c r="R1435" i="1"/>
  <c r="V1435" i="1" s="1"/>
  <c r="Y1435" i="1" s="1"/>
  <c r="K1434" i="1"/>
  <c r="M1434" i="1" s="1"/>
  <c r="N1434" i="1" s="1"/>
  <c r="F1436" i="1"/>
  <c r="L1436" i="1"/>
  <c r="O1436" i="1"/>
  <c r="J1436" i="1"/>
  <c r="X1436" i="1"/>
  <c r="C1437" i="1"/>
  <c r="D1437" i="1" s="1"/>
  <c r="A1437" i="1"/>
  <c r="P1436" i="1"/>
  <c r="I1436" i="1"/>
  <c r="H1434" i="1"/>
  <c r="E1435" i="1"/>
  <c r="G1435" i="1" s="1"/>
  <c r="T1436" i="1" l="1"/>
  <c r="H1435" i="1"/>
  <c r="K1435" i="1"/>
  <c r="M1435" i="1" s="1"/>
  <c r="N1435" i="1" s="1"/>
  <c r="U1435" i="1" s="1"/>
  <c r="B1435" i="1" s="1"/>
  <c r="E1436" i="1"/>
  <c r="G1436" i="1" s="1"/>
  <c r="Q1436" i="1"/>
  <c r="R1436" i="1"/>
  <c r="V1436" i="1" s="1"/>
  <c r="Y1436" i="1" s="1"/>
  <c r="U1434" i="1"/>
  <c r="B1434" i="1" s="1"/>
  <c r="F1437" i="1"/>
  <c r="L1437" i="1"/>
  <c r="J1437" i="1"/>
  <c r="X1437" i="1"/>
  <c r="P1437" i="1"/>
  <c r="A1438" i="1"/>
  <c r="O1437" i="1"/>
  <c r="I1437" i="1"/>
  <c r="C1438" i="1"/>
  <c r="D1438" i="1" s="1"/>
  <c r="S1439" i="1"/>
  <c r="T1437" i="1" l="1"/>
  <c r="K1436" i="1"/>
  <c r="M1436" i="1" s="1"/>
  <c r="N1436" i="1" s="1"/>
  <c r="U1436" i="1" s="1"/>
  <c r="B1436" i="1" s="1"/>
  <c r="H1436" i="1"/>
  <c r="S1440" i="1"/>
  <c r="F1438" i="1"/>
  <c r="L1438" i="1"/>
  <c r="C1439" i="1"/>
  <c r="D1439" i="1" s="1"/>
  <c r="X1438" i="1"/>
  <c r="J1438" i="1"/>
  <c r="A1439" i="1"/>
  <c r="P1438" i="1"/>
  <c r="I1438" i="1"/>
  <c r="O1438" i="1"/>
  <c r="Q1437" i="1"/>
  <c r="R1437" i="1"/>
  <c r="V1437" i="1" s="1"/>
  <c r="Y1437" i="1" s="1"/>
  <c r="E1437" i="1"/>
  <c r="G1437" i="1" s="1"/>
  <c r="T1438" i="1" l="1"/>
  <c r="K1437" i="1"/>
  <c r="M1437" i="1" s="1"/>
  <c r="N1437" i="1" s="1"/>
  <c r="F1439" i="1"/>
  <c r="L1439" i="1"/>
  <c r="O1439" i="1"/>
  <c r="I1439" i="1"/>
  <c r="C1440" i="1"/>
  <c r="D1440" i="1" s="1"/>
  <c r="J1439" i="1"/>
  <c r="X1439" i="1"/>
  <c r="P1439" i="1"/>
  <c r="A1440" i="1"/>
  <c r="E1438" i="1"/>
  <c r="G1438" i="1" s="1"/>
  <c r="S1441" i="1"/>
  <c r="H1437" i="1"/>
  <c r="Q1438" i="1"/>
  <c r="R1438" i="1"/>
  <c r="V1438" i="1" s="1"/>
  <c r="Y1438" i="1" s="1"/>
  <c r="K1438" i="1" l="1"/>
  <c r="M1438" i="1" s="1"/>
  <c r="N1438" i="1" s="1"/>
  <c r="U1438" i="1" s="1"/>
  <c r="B1438" i="1" s="1"/>
  <c r="H1438" i="1"/>
  <c r="S1442" i="1"/>
  <c r="F1440" i="1"/>
  <c r="L1440" i="1"/>
  <c r="O1440" i="1"/>
  <c r="I1440" i="1"/>
  <c r="C1441" i="1"/>
  <c r="D1441" i="1" s="1"/>
  <c r="J1440" i="1"/>
  <c r="X1440" i="1"/>
  <c r="P1440" i="1"/>
  <c r="A1441" i="1"/>
  <c r="E1439" i="1"/>
  <c r="G1439" i="1" s="1"/>
  <c r="Q1439" i="1"/>
  <c r="R1439" i="1"/>
  <c r="V1439" i="1" s="1"/>
  <c r="Y1439" i="1" s="1"/>
  <c r="T1439" i="1"/>
  <c r="U1437" i="1"/>
  <c r="B1437" i="1" s="1"/>
  <c r="T1440" i="1" l="1"/>
  <c r="H1439" i="1"/>
  <c r="Q1440" i="1"/>
  <c r="R1440" i="1"/>
  <c r="V1440" i="1" s="1"/>
  <c r="Y1440" i="1" s="1"/>
  <c r="S1443" i="1"/>
  <c r="K1439" i="1"/>
  <c r="M1439" i="1" s="1"/>
  <c r="N1439" i="1" s="1"/>
  <c r="F1441" i="1"/>
  <c r="P1441" i="1"/>
  <c r="X1441" i="1"/>
  <c r="O1441" i="1"/>
  <c r="A1442" i="1"/>
  <c r="J1441" i="1"/>
  <c r="I1441" i="1"/>
  <c r="C1442" i="1"/>
  <c r="D1442" i="1" s="1"/>
  <c r="E1440" i="1"/>
  <c r="G1440" i="1" s="1"/>
  <c r="T1441" i="1" l="1"/>
  <c r="K1440" i="1"/>
  <c r="M1440" i="1" s="1"/>
  <c r="N1440" i="1" s="1"/>
  <c r="U1440" i="1" s="1"/>
  <c r="B1440" i="1" s="1"/>
  <c r="H1440" i="1"/>
  <c r="Q1441" i="1"/>
  <c r="R1441" i="1"/>
  <c r="V1441" i="1" s="1"/>
  <c r="Y1441" i="1" s="1"/>
  <c r="S1444" i="1"/>
  <c r="F1442" i="1"/>
  <c r="P1442" i="1"/>
  <c r="O1442" i="1"/>
  <c r="X1442" i="1"/>
  <c r="C1443" i="1"/>
  <c r="D1443" i="1" s="1"/>
  <c r="A1443" i="1"/>
  <c r="J1442" i="1"/>
  <c r="I1442" i="1"/>
  <c r="E1441" i="1"/>
  <c r="G1441" i="1" s="1"/>
  <c r="U1439" i="1"/>
  <c r="B1439" i="1" s="1"/>
  <c r="L1441" i="1" l="1"/>
  <c r="L1442" i="1" s="1"/>
  <c r="L1443" i="1" s="1"/>
  <c r="T1442" i="1"/>
  <c r="H1441" i="1"/>
  <c r="K1441" i="1"/>
  <c r="S1445" i="1"/>
  <c r="E1442" i="1"/>
  <c r="G1442" i="1" s="1"/>
  <c r="F1443" i="1"/>
  <c r="O1443" i="1"/>
  <c r="I1443" i="1"/>
  <c r="C1444" i="1"/>
  <c r="D1444" i="1" s="1"/>
  <c r="J1443" i="1"/>
  <c r="X1443" i="1"/>
  <c r="P1443" i="1"/>
  <c r="A1444" i="1"/>
  <c r="Q1442" i="1"/>
  <c r="R1442" i="1"/>
  <c r="V1442" i="1" s="1"/>
  <c r="Y1442" i="1" s="1"/>
  <c r="M1441" i="1" l="1"/>
  <c r="N1441" i="1" s="1"/>
  <c r="U1441" i="1" s="1"/>
  <c r="B1441" i="1" s="1"/>
  <c r="T1443" i="1"/>
  <c r="H1442" i="1"/>
  <c r="K1442" i="1"/>
  <c r="M1442" i="1" s="1"/>
  <c r="N1442" i="1" s="1"/>
  <c r="U1442" i="1" s="1"/>
  <c r="B1442" i="1" s="1"/>
  <c r="S1446" i="1"/>
  <c r="R1443" i="1"/>
  <c r="V1443" i="1" s="1"/>
  <c r="Y1443" i="1" s="1"/>
  <c r="Q1443" i="1"/>
  <c r="F1444" i="1"/>
  <c r="L1444" i="1"/>
  <c r="C1445" i="1"/>
  <c r="D1445" i="1" s="1"/>
  <c r="J1444" i="1"/>
  <c r="X1444" i="1"/>
  <c r="P1444" i="1"/>
  <c r="A1445" i="1"/>
  <c r="O1444" i="1"/>
  <c r="I1444" i="1"/>
  <c r="E1443" i="1"/>
  <c r="G1443" i="1" s="1"/>
  <c r="T1444" i="1" l="1"/>
  <c r="K1443" i="1"/>
  <c r="M1443" i="1" s="1"/>
  <c r="N1443" i="1" s="1"/>
  <c r="U1443" i="1" s="1"/>
  <c r="B1443" i="1" s="1"/>
  <c r="H1443" i="1"/>
  <c r="Q1444" i="1"/>
  <c r="R1444" i="1"/>
  <c r="V1444" i="1" s="1"/>
  <c r="Y1444" i="1" s="1"/>
  <c r="E1444" i="1"/>
  <c r="G1444" i="1" s="1"/>
  <c r="S1447" i="1"/>
  <c r="F1445" i="1"/>
  <c r="L1445" i="1"/>
  <c r="P1445" i="1"/>
  <c r="C1446" i="1"/>
  <c r="D1446" i="1" s="1"/>
  <c r="O1445" i="1"/>
  <c r="X1445" i="1"/>
  <c r="J1445" i="1"/>
  <c r="A1446" i="1"/>
  <c r="I1445" i="1"/>
  <c r="H1444" i="1" l="1"/>
  <c r="Q1445" i="1"/>
  <c r="R1445" i="1"/>
  <c r="V1445" i="1" s="1"/>
  <c r="Y1445" i="1" s="1"/>
  <c r="E1445" i="1"/>
  <c r="G1445" i="1" s="1"/>
  <c r="S1448" i="1"/>
  <c r="T1445" i="1"/>
  <c r="F1446" i="1"/>
  <c r="L1446" i="1"/>
  <c r="O1446" i="1"/>
  <c r="A1447" i="1"/>
  <c r="C1447" i="1"/>
  <c r="D1447" i="1" s="1"/>
  <c r="I1446" i="1"/>
  <c r="J1446" i="1"/>
  <c r="P1446" i="1"/>
  <c r="X1446" i="1"/>
  <c r="K1444" i="1"/>
  <c r="M1444" i="1" s="1"/>
  <c r="N1444" i="1" s="1"/>
  <c r="Q1446" i="1" l="1"/>
  <c r="R1446" i="1"/>
  <c r="V1446" i="1" s="1"/>
  <c r="Y1446" i="1" s="1"/>
  <c r="F1447" i="1"/>
  <c r="L1447" i="1"/>
  <c r="J1447" i="1"/>
  <c r="P1447" i="1"/>
  <c r="X1447" i="1"/>
  <c r="O1447" i="1"/>
  <c r="A1448" i="1"/>
  <c r="C1448" i="1"/>
  <c r="D1448" i="1" s="1"/>
  <c r="I1447" i="1"/>
  <c r="H1445" i="1"/>
  <c r="U1444" i="1"/>
  <c r="B1444" i="1" s="1"/>
  <c r="S1449" i="1"/>
  <c r="T1446" i="1"/>
  <c r="E1446" i="1"/>
  <c r="G1446" i="1" s="1"/>
  <c r="K1445" i="1"/>
  <c r="M1445" i="1" s="1"/>
  <c r="N1445" i="1" s="1"/>
  <c r="T1447" i="1" l="1"/>
  <c r="H1446" i="1"/>
  <c r="S1450" i="1"/>
  <c r="E1447" i="1"/>
  <c r="G1447" i="1" s="1"/>
  <c r="Q1447" i="1"/>
  <c r="R1447" i="1"/>
  <c r="V1447" i="1" s="1"/>
  <c r="Y1447" i="1" s="1"/>
  <c r="U1445" i="1"/>
  <c r="B1445" i="1" s="1"/>
  <c r="K1446" i="1"/>
  <c r="M1446" i="1" s="1"/>
  <c r="N1446" i="1" s="1"/>
  <c r="F1448" i="1"/>
  <c r="L1448" i="1"/>
  <c r="J1448" i="1"/>
  <c r="A1449" i="1"/>
  <c r="P1448" i="1"/>
  <c r="I1448" i="1"/>
  <c r="O1448" i="1"/>
  <c r="C1449" i="1"/>
  <c r="D1449" i="1" s="1"/>
  <c r="X1448" i="1"/>
  <c r="T1448" i="1" l="1"/>
  <c r="U1446" i="1"/>
  <c r="B1446" i="1" s="1"/>
  <c r="S1451" i="1"/>
  <c r="F1449" i="1"/>
  <c r="L1449" i="1"/>
  <c r="J1449" i="1"/>
  <c r="C1450" i="1"/>
  <c r="D1450" i="1" s="1"/>
  <c r="X1449" i="1"/>
  <c r="P1449" i="1"/>
  <c r="A1450" i="1"/>
  <c r="O1449" i="1"/>
  <c r="I1449" i="1"/>
  <c r="K1447" i="1"/>
  <c r="M1447" i="1" s="1"/>
  <c r="N1447" i="1" s="1"/>
  <c r="Q1448" i="1"/>
  <c r="R1448" i="1"/>
  <c r="V1448" i="1" s="1"/>
  <c r="Y1448" i="1" s="1"/>
  <c r="E1448" i="1"/>
  <c r="G1448" i="1" s="1"/>
  <c r="H1447" i="1"/>
  <c r="K1448" i="1" l="1"/>
  <c r="M1448" i="1" s="1"/>
  <c r="N1448" i="1" s="1"/>
  <c r="U1448" i="1" s="1"/>
  <c r="B1448" i="1" s="1"/>
  <c r="H1448" i="1"/>
  <c r="F1450" i="1"/>
  <c r="L1450" i="1"/>
  <c r="P1450" i="1"/>
  <c r="X1450" i="1"/>
  <c r="O1450" i="1"/>
  <c r="A1451" i="1"/>
  <c r="C1451" i="1"/>
  <c r="D1451" i="1" s="1"/>
  <c r="J1450" i="1"/>
  <c r="I1450" i="1"/>
  <c r="R1449" i="1"/>
  <c r="V1449" i="1" s="1"/>
  <c r="Y1449" i="1" s="1"/>
  <c r="Q1449" i="1"/>
  <c r="U1447" i="1"/>
  <c r="B1447" i="1" s="1"/>
  <c r="T1449" i="1"/>
  <c r="E1449" i="1"/>
  <c r="G1449" i="1" s="1"/>
  <c r="S1452" i="1"/>
  <c r="H1449" i="1" l="1"/>
  <c r="Q1450" i="1"/>
  <c r="R1450" i="1"/>
  <c r="V1450" i="1" s="1"/>
  <c r="Y1450" i="1" s="1"/>
  <c r="S1453" i="1"/>
  <c r="K1449" i="1"/>
  <c r="M1449" i="1" s="1"/>
  <c r="N1449" i="1" s="1"/>
  <c r="F1451" i="1"/>
  <c r="L1451" i="1"/>
  <c r="A1452" i="1"/>
  <c r="P1451" i="1"/>
  <c r="I1451" i="1"/>
  <c r="J1451" i="1"/>
  <c r="O1451" i="1"/>
  <c r="C1452" i="1"/>
  <c r="D1452" i="1" s="1"/>
  <c r="X1451" i="1"/>
  <c r="T1450" i="1"/>
  <c r="E1450" i="1"/>
  <c r="G1450" i="1" s="1"/>
  <c r="T1451" i="1" l="1"/>
  <c r="K1450" i="1"/>
  <c r="M1450" i="1" s="1"/>
  <c r="N1450" i="1" s="1"/>
  <c r="U1450" i="1" s="1"/>
  <c r="B1450" i="1" s="1"/>
  <c r="H1450" i="1"/>
  <c r="S1454" i="1"/>
  <c r="E1451" i="1"/>
  <c r="G1451" i="1" s="1"/>
  <c r="Q1451" i="1"/>
  <c r="R1451" i="1"/>
  <c r="V1451" i="1" s="1"/>
  <c r="Y1451" i="1" s="1"/>
  <c r="U1449" i="1"/>
  <c r="B1449" i="1" s="1"/>
  <c r="F1452" i="1"/>
  <c r="L1452" i="1"/>
  <c r="C1453" i="1"/>
  <c r="D1453" i="1" s="1"/>
  <c r="J1452" i="1"/>
  <c r="A1453" i="1"/>
  <c r="P1452" i="1"/>
  <c r="O1452" i="1"/>
  <c r="I1452" i="1"/>
  <c r="X1452" i="1"/>
  <c r="T1452" i="1" l="1"/>
  <c r="H1451" i="1"/>
  <c r="S1455" i="1"/>
  <c r="Q1452" i="1"/>
  <c r="R1452" i="1"/>
  <c r="V1452" i="1" s="1"/>
  <c r="Y1452" i="1" s="1"/>
  <c r="F1453" i="1"/>
  <c r="L1453" i="1"/>
  <c r="P1453" i="1"/>
  <c r="X1453" i="1"/>
  <c r="J1453" i="1"/>
  <c r="C1454" i="1"/>
  <c r="D1454" i="1" s="1"/>
  <c r="O1453" i="1"/>
  <c r="A1454" i="1"/>
  <c r="I1453" i="1"/>
  <c r="E1452" i="1"/>
  <c r="G1452" i="1" s="1"/>
  <c r="K1451" i="1"/>
  <c r="M1451" i="1" s="1"/>
  <c r="N1451" i="1" s="1"/>
  <c r="T1453" i="1" l="1"/>
  <c r="H1452" i="1"/>
  <c r="Q1453" i="1"/>
  <c r="R1453" i="1"/>
  <c r="V1453" i="1" s="1"/>
  <c r="Y1453" i="1" s="1"/>
  <c r="E1453" i="1"/>
  <c r="G1453" i="1" s="1"/>
  <c r="S1456" i="1"/>
  <c r="U1451" i="1"/>
  <c r="B1451" i="1" s="1"/>
  <c r="K1452" i="1"/>
  <c r="M1452" i="1" s="1"/>
  <c r="N1452" i="1" s="1"/>
  <c r="F1454" i="1"/>
  <c r="L1454" i="1"/>
  <c r="P1454" i="1"/>
  <c r="X1454" i="1"/>
  <c r="O1454" i="1"/>
  <c r="A1455" i="1"/>
  <c r="J1454" i="1"/>
  <c r="C1455" i="1"/>
  <c r="D1455" i="1" s="1"/>
  <c r="I1454" i="1"/>
  <c r="K1453" i="1" l="1"/>
  <c r="M1453" i="1" s="1"/>
  <c r="N1453" i="1" s="1"/>
  <c r="U1453" i="1" s="1"/>
  <c r="B1453" i="1" s="1"/>
  <c r="H1453" i="1"/>
  <c r="U1452" i="1"/>
  <c r="B1452" i="1" s="1"/>
  <c r="S1457" i="1"/>
  <c r="R1454" i="1"/>
  <c r="V1454" i="1" s="1"/>
  <c r="Y1454" i="1" s="1"/>
  <c r="Q1454" i="1"/>
  <c r="F1455" i="1"/>
  <c r="L1455" i="1"/>
  <c r="P1455" i="1"/>
  <c r="J1455" i="1"/>
  <c r="X1455" i="1"/>
  <c r="O1455" i="1"/>
  <c r="A1456" i="1"/>
  <c r="C1456" i="1"/>
  <c r="D1456" i="1" s="1"/>
  <c r="I1455" i="1"/>
  <c r="T1454" i="1"/>
  <c r="E1454" i="1"/>
  <c r="G1454" i="1" s="1"/>
  <c r="T1455" i="1" l="1"/>
  <c r="K1454" i="1"/>
  <c r="M1454" i="1" s="1"/>
  <c r="N1454" i="1" s="1"/>
  <c r="U1454" i="1" s="1"/>
  <c r="B1454" i="1" s="1"/>
  <c r="F1456" i="1"/>
  <c r="L1456" i="1"/>
  <c r="J1456" i="1"/>
  <c r="I1456" i="1"/>
  <c r="P1456" i="1"/>
  <c r="O1456" i="1"/>
  <c r="X1456" i="1"/>
  <c r="C1457" i="1"/>
  <c r="D1457" i="1" s="1"/>
  <c r="A1457" i="1"/>
  <c r="Q1455" i="1"/>
  <c r="R1455" i="1"/>
  <c r="V1455" i="1" s="1"/>
  <c r="Y1455" i="1" s="1"/>
  <c r="S1458" i="1"/>
  <c r="E1455" i="1"/>
  <c r="G1455" i="1" s="1"/>
  <c r="H1454" i="1"/>
  <c r="T1456" i="1" l="1"/>
  <c r="H1455" i="1"/>
  <c r="K1455" i="1"/>
  <c r="M1455" i="1" s="1"/>
  <c r="N1455" i="1" s="1"/>
  <c r="S1459" i="1"/>
  <c r="F1457" i="1"/>
  <c r="L1457" i="1"/>
  <c r="O1457" i="1"/>
  <c r="J1457" i="1"/>
  <c r="X1457" i="1"/>
  <c r="C1458" i="1"/>
  <c r="D1458" i="1" s="1"/>
  <c r="A1458" i="1"/>
  <c r="P1457" i="1"/>
  <c r="I1457" i="1"/>
  <c r="Q1456" i="1"/>
  <c r="R1456" i="1"/>
  <c r="V1456" i="1" s="1"/>
  <c r="Y1456" i="1" s="1"/>
  <c r="E1456" i="1"/>
  <c r="G1456" i="1" s="1"/>
  <c r="K1456" i="1" l="1"/>
  <c r="M1456" i="1" s="1"/>
  <c r="N1456" i="1" s="1"/>
  <c r="U1456" i="1" s="1"/>
  <c r="B1456" i="1" s="1"/>
  <c r="T1457" i="1"/>
  <c r="H1456" i="1"/>
  <c r="F1458" i="1"/>
  <c r="L1458" i="1"/>
  <c r="O1458" i="1"/>
  <c r="C1459" i="1"/>
  <c r="D1459" i="1" s="1"/>
  <c r="X1458" i="1"/>
  <c r="J1458" i="1"/>
  <c r="A1459" i="1"/>
  <c r="P1458" i="1"/>
  <c r="I1458" i="1"/>
  <c r="U1455" i="1"/>
  <c r="B1455" i="1" s="1"/>
  <c r="E1457" i="1"/>
  <c r="G1457" i="1" s="1"/>
  <c r="Q1457" i="1"/>
  <c r="R1457" i="1"/>
  <c r="V1457" i="1" s="1"/>
  <c r="Y1457" i="1" s="1"/>
  <c r="S1460" i="1"/>
  <c r="K1457" i="1" l="1"/>
  <c r="M1457" i="1" s="1"/>
  <c r="N1457" i="1" s="1"/>
  <c r="U1457" i="1" s="1"/>
  <c r="B1457" i="1" s="1"/>
  <c r="H1457" i="1"/>
  <c r="F1459" i="1"/>
  <c r="L1459" i="1"/>
  <c r="C1460" i="1"/>
  <c r="D1460" i="1" s="1"/>
  <c r="P1459" i="1"/>
  <c r="X1459" i="1"/>
  <c r="O1459" i="1"/>
  <c r="A1460" i="1"/>
  <c r="J1459" i="1"/>
  <c r="I1459" i="1"/>
  <c r="T1458" i="1"/>
  <c r="E1458" i="1"/>
  <c r="G1458" i="1" s="1"/>
  <c r="S1461" i="1"/>
  <c r="R1458" i="1"/>
  <c r="V1458" i="1" s="1"/>
  <c r="Y1458" i="1" s="1"/>
  <c r="Q1458" i="1"/>
  <c r="H1458" i="1" l="1"/>
  <c r="K1458" i="1"/>
  <c r="M1458" i="1" s="1"/>
  <c r="N1458" i="1" s="1"/>
  <c r="U1458" i="1" s="1"/>
  <c r="B1458" i="1" s="1"/>
  <c r="S1462" i="1"/>
  <c r="Q1459" i="1"/>
  <c r="R1459" i="1"/>
  <c r="V1459" i="1" s="1"/>
  <c r="Y1459" i="1" s="1"/>
  <c r="F1460" i="1"/>
  <c r="L1460" i="1"/>
  <c r="C1461" i="1"/>
  <c r="D1461" i="1" s="1"/>
  <c r="J1460" i="1"/>
  <c r="A1461" i="1"/>
  <c r="P1460" i="1"/>
  <c r="I1460" i="1"/>
  <c r="O1460" i="1"/>
  <c r="X1460" i="1"/>
  <c r="T1459" i="1"/>
  <c r="E1459" i="1"/>
  <c r="G1459" i="1" s="1"/>
  <c r="K1459" i="1" l="1"/>
  <c r="M1459" i="1" s="1"/>
  <c r="N1459" i="1" s="1"/>
  <c r="U1459" i="1" s="1"/>
  <c r="B1459" i="1" s="1"/>
  <c r="H1459" i="1"/>
  <c r="Q1460" i="1"/>
  <c r="R1460" i="1"/>
  <c r="V1460" i="1" s="1"/>
  <c r="Y1460" i="1" s="1"/>
  <c r="F1461" i="1"/>
  <c r="L1461" i="1"/>
  <c r="C1462" i="1"/>
  <c r="D1462" i="1" s="1"/>
  <c r="X1461" i="1"/>
  <c r="J1461" i="1"/>
  <c r="A1462" i="1"/>
  <c r="P1461" i="1"/>
  <c r="I1461" i="1"/>
  <c r="O1461" i="1"/>
  <c r="E1460" i="1"/>
  <c r="G1460" i="1" s="1"/>
  <c r="T1460" i="1"/>
  <c r="S1463" i="1"/>
  <c r="S1464" i="1" l="1"/>
  <c r="F1462" i="1"/>
  <c r="L1462" i="1"/>
  <c r="P1462" i="1"/>
  <c r="I1462" i="1"/>
  <c r="O1462" i="1"/>
  <c r="C1463" i="1"/>
  <c r="D1463" i="1" s="1"/>
  <c r="J1462" i="1"/>
  <c r="A1463" i="1"/>
  <c r="X1462" i="1"/>
  <c r="E1461" i="1"/>
  <c r="G1461" i="1" s="1"/>
  <c r="T1461" i="1"/>
  <c r="K1460" i="1"/>
  <c r="M1460" i="1" s="1"/>
  <c r="N1460" i="1" s="1"/>
  <c r="H1460" i="1"/>
  <c r="R1461" i="1"/>
  <c r="V1461" i="1" s="1"/>
  <c r="Y1461" i="1" s="1"/>
  <c r="Q1461" i="1"/>
  <c r="T1462" i="1" l="1"/>
  <c r="E1462" i="1"/>
  <c r="G1462" i="1" s="1"/>
  <c r="U1460" i="1"/>
  <c r="B1460" i="1" s="1"/>
  <c r="H1461" i="1"/>
  <c r="F1463" i="1"/>
  <c r="L1463" i="1"/>
  <c r="C1464" i="1"/>
  <c r="D1464" i="1" s="1"/>
  <c r="A1464" i="1"/>
  <c r="X1463" i="1"/>
  <c r="P1463" i="1"/>
  <c r="I1463" i="1"/>
  <c r="O1463" i="1"/>
  <c r="J1463" i="1"/>
  <c r="K1461" i="1"/>
  <c r="M1461" i="1" s="1"/>
  <c r="N1461" i="1" s="1"/>
  <c r="Q1462" i="1"/>
  <c r="R1462" i="1"/>
  <c r="V1462" i="1" s="1"/>
  <c r="Y1462" i="1" s="1"/>
  <c r="S1465" i="1"/>
  <c r="H1462" i="1" l="1"/>
  <c r="K1462" i="1"/>
  <c r="M1462" i="1" s="1"/>
  <c r="N1462" i="1" s="1"/>
  <c r="U1462" i="1" s="1"/>
  <c r="B1462" i="1" s="1"/>
  <c r="E1463" i="1"/>
  <c r="G1463" i="1" s="1"/>
  <c r="F1464" i="1"/>
  <c r="L1464" i="1"/>
  <c r="C1465" i="1"/>
  <c r="D1465" i="1" s="1"/>
  <c r="P1464" i="1"/>
  <c r="A1465" i="1"/>
  <c r="X1464" i="1"/>
  <c r="O1464" i="1"/>
  <c r="I1464" i="1"/>
  <c r="J1464" i="1"/>
  <c r="T1463" i="1"/>
  <c r="S1466" i="1"/>
  <c r="U1461" i="1"/>
  <c r="B1461" i="1" s="1"/>
  <c r="R1463" i="1"/>
  <c r="V1463" i="1" s="1"/>
  <c r="Y1463" i="1" s="1"/>
  <c r="Q1463" i="1"/>
  <c r="H1463" i="1" l="1"/>
  <c r="K1463" i="1"/>
  <c r="M1463" i="1" s="1"/>
  <c r="N1463" i="1" s="1"/>
  <c r="U1463" i="1" s="1"/>
  <c r="B1463" i="1" s="1"/>
  <c r="T1464" i="1"/>
  <c r="F1465" i="1"/>
  <c r="L1465" i="1"/>
  <c r="P1465" i="1"/>
  <c r="I1465" i="1"/>
  <c r="O1465" i="1"/>
  <c r="J1465" i="1"/>
  <c r="C1466" i="1"/>
  <c r="D1466" i="1" s="1"/>
  <c r="A1466" i="1"/>
  <c r="X1465" i="1"/>
  <c r="E1464" i="1"/>
  <c r="G1464" i="1" s="1"/>
  <c r="Q1464" i="1"/>
  <c r="R1464" i="1"/>
  <c r="V1464" i="1" s="1"/>
  <c r="Y1464" i="1" s="1"/>
  <c r="S1467" i="1"/>
  <c r="T1465" i="1" l="1"/>
  <c r="K1464" i="1"/>
  <c r="M1464" i="1" s="1"/>
  <c r="N1464" i="1" s="1"/>
  <c r="U1464" i="1" s="1"/>
  <c r="B1464" i="1" s="1"/>
  <c r="H1464" i="1"/>
  <c r="F1466" i="1"/>
  <c r="L1466" i="1"/>
  <c r="P1466" i="1"/>
  <c r="A1467" i="1"/>
  <c r="X1466" i="1"/>
  <c r="O1466" i="1"/>
  <c r="I1466" i="1"/>
  <c r="J1466" i="1"/>
  <c r="C1467" i="1"/>
  <c r="D1467" i="1" s="1"/>
  <c r="R1465" i="1"/>
  <c r="V1465" i="1" s="1"/>
  <c r="Y1465" i="1" s="1"/>
  <c r="Q1465" i="1"/>
  <c r="S1468" i="1"/>
  <c r="E1465" i="1"/>
  <c r="G1465" i="1" s="1"/>
  <c r="T1466" i="1" l="1"/>
  <c r="H1465" i="1"/>
  <c r="S1469" i="1"/>
  <c r="F1467" i="1"/>
  <c r="L1467" i="1"/>
  <c r="C1468" i="1"/>
  <c r="D1468" i="1" s="1"/>
  <c r="P1467" i="1"/>
  <c r="X1467" i="1"/>
  <c r="O1467" i="1"/>
  <c r="A1468" i="1"/>
  <c r="J1467" i="1"/>
  <c r="I1467" i="1"/>
  <c r="Q1466" i="1"/>
  <c r="R1466" i="1"/>
  <c r="V1466" i="1" s="1"/>
  <c r="Y1466" i="1" s="1"/>
  <c r="K1465" i="1"/>
  <c r="M1465" i="1" s="1"/>
  <c r="N1465" i="1" s="1"/>
  <c r="E1466" i="1"/>
  <c r="G1466" i="1" s="1"/>
  <c r="T1467" i="1" l="1"/>
  <c r="E1467" i="1"/>
  <c r="G1467" i="1" s="1"/>
  <c r="H1466" i="1"/>
  <c r="U1465" i="1"/>
  <c r="B1465" i="1" s="1"/>
  <c r="R1467" i="1"/>
  <c r="V1467" i="1" s="1"/>
  <c r="Y1467" i="1" s="1"/>
  <c r="Q1467" i="1"/>
  <c r="S1470" i="1"/>
  <c r="K1466" i="1"/>
  <c r="M1466" i="1" s="1"/>
  <c r="N1466" i="1" s="1"/>
  <c r="F1468" i="1"/>
  <c r="L1468" i="1"/>
  <c r="P1468" i="1"/>
  <c r="O1468" i="1"/>
  <c r="C1469" i="1"/>
  <c r="D1469" i="1" s="1"/>
  <c r="A1469" i="1"/>
  <c r="X1468" i="1"/>
  <c r="J1468" i="1"/>
  <c r="I1468" i="1"/>
  <c r="K1467" i="1" l="1"/>
  <c r="M1467" i="1" s="1"/>
  <c r="N1467" i="1" s="1"/>
  <c r="U1467" i="1" s="1"/>
  <c r="B1467" i="1" s="1"/>
  <c r="T1468" i="1"/>
  <c r="H1467" i="1"/>
  <c r="E1468" i="1"/>
  <c r="G1468" i="1" s="1"/>
  <c r="Q1468" i="1"/>
  <c r="R1468" i="1"/>
  <c r="V1468" i="1" s="1"/>
  <c r="Y1468" i="1" s="1"/>
  <c r="U1466" i="1"/>
  <c r="B1466" i="1" s="1"/>
  <c r="F1469" i="1"/>
  <c r="L1469" i="1"/>
  <c r="J1469" i="1"/>
  <c r="I1469" i="1"/>
  <c r="P1469" i="1"/>
  <c r="O1469" i="1"/>
  <c r="X1469" i="1"/>
  <c r="C1470" i="1"/>
  <c r="D1470" i="1" s="1"/>
  <c r="A1470" i="1"/>
  <c r="S1471" i="1"/>
  <c r="T1469" i="1" l="1"/>
  <c r="S1472" i="1"/>
  <c r="H1468" i="1"/>
  <c r="F1470" i="1"/>
  <c r="L1470" i="1"/>
  <c r="J1470" i="1"/>
  <c r="C1471" i="1"/>
  <c r="D1471" i="1" s="1"/>
  <c r="X1470" i="1"/>
  <c r="P1470" i="1"/>
  <c r="A1471" i="1"/>
  <c r="O1470" i="1"/>
  <c r="I1470" i="1"/>
  <c r="Q1469" i="1"/>
  <c r="R1469" i="1"/>
  <c r="V1469" i="1" s="1"/>
  <c r="Y1469" i="1" s="1"/>
  <c r="E1469" i="1"/>
  <c r="G1469" i="1" s="1"/>
  <c r="K1468" i="1"/>
  <c r="M1468" i="1" s="1"/>
  <c r="N1468" i="1" s="1"/>
  <c r="T1470" i="1" l="1"/>
  <c r="H1469" i="1"/>
  <c r="E1470" i="1"/>
  <c r="G1470" i="1" s="1"/>
  <c r="U1468" i="1"/>
  <c r="B1468" i="1" s="1"/>
  <c r="F1471" i="1"/>
  <c r="L1471" i="1"/>
  <c r="P1471" i="1"/>
  <c r="A1472" i="1"/>
  <c r="X1471" i="1"/>
  <c r="O1471" i="1"/>
  <c r="I1471" i="1"/>
  <c r="C1472" i="1"/>
  <c r="D1472" i="1" s="1"/>
  <c r="J1471" i="1"/>
  <c r="K1469" i="1"/>
  <c r="M1469" i="1" s="1"/>
  <c r="N1469" i="1" s="1"/>
  <c r="R1470" i="1"/>
  <c r="V1470" i="1" s="1"/>
  <c r="Y1470" i="1" s="1"/>
  <c r="Q1470" i="1"/>
  <c r="S1473" i="1"/>
  <c r="K1470" i="1" l="1"/>
  <c r="M1470" i="1" s="1"/>
  <c r="N1470" i="1" s="1"/>
  <c r="U1470" i="1" s="1"/>
  <c r="B1470" i="1" s="1"/>
  <c r="H1470" i="1"/>
  <c r="U1469" i="1"/>
  <c r="B1469" i="1" s="1"/>
  <c r="E1471" i="1"/>
  <c r="G1471" i="1" s="1"/>
  <c r="F1472" i="1"/>
  <c r="C1473" i="1"/>
  <c r="D1473" i="1" s="1"/>
  <c r="P1472" i="1"/>
  <c r="A1473" i="1"/>
  <c r="X1472" i="1"/>
  <c r="O1472" i="1"/>
  <c r="I1472" i="1"/>
  <c r="J1472" i="1"/>
  <c r="S1474" i="1"/>
  <c r="T1471" i="1"/>
  <c r="Q1471" i="1"/>
  <c r="R1471" i="1"/>
  <c r="V1471" i="1" s="1"/>
  <c r="Y1471" i="1" s="1"/>
  <c r="H1471" i="1" l="1"/>
  <c r="T1472" i="1"/>
  <c r="Q1472" i="1"/>
  <c r="R1472" i="1"/>
  <c r="V1472" i="1" s="1"/>
  <c r="Y1472" i="1" s="1"/>
  <c r="S1475" i="1"/>
  <c r="K1471" i="1"/>
  <c r="M1471" i="1" s="1"/>
  <c r="F1473" i="1"/>
  <c r="O1473" i="1"/>
  <c r="J1473" i="1"/>
  <c r="C1474" i="1"/>
  <c r="D1474" i="1" s="1"/>
  <c r="A1474" i="1"/>
  <c r="X1473" i="1"/>
  <c r="P1473" i="1"/>
  <c r="I1473" i="1"/>
  <c r="E1472" i="1"/>
  <c r="G1472" i="1" s="1"/>
  <c r="T1473" i="1" l="1"/>
  <c r="H1472" i="1"/>
  <c r="E1473" i="1"/>
  <c r="G1473" i="1" s="1"/>
  <c r="Q1473" i="1"/>
  <c r="R1473" i="1"/>
  <c r="V1473" i="1" s="1"/>
  <c r="Y1473" i="1" s="1"/>
  <c r="N1471" i="1"/>
  <c r="L1472" i="1"/>
  <c r="L1473" i="1" s="1"/>
  <c r="L1474" i="1" s="1"/>
  <c r="K1472" i="1"/>
  <c r="F1474" i="1"/>
  <c r="P1474" i="1"/>
  <c r="X1474" i="1"/>
  <c r="O1474" i="1"/>
  <c r="A1475" i="1"/>
  <c r="C1475" i="1"/>
  <c r="D1475" i="1" s="1"/>
  <c r="I1474" i="1"/>
  <c r="J1474" i="1"/>
  <c r="S1476" i="1"/>
  <c r="K1473" i="1" l="1"/>
  <c r="M1473" i="1" s="1"/>
  <c r="N1473" i="1" s="1"/>
  <c r="H1473" i="1"/>
  <c r="Q1474" i="1"/>
  <c r="R1474" i="1"/>
  <c r="V1474" i="1" s="1"/>
  <c r="Y1474" i="1" s="1"/>
  <c r="U1471" i="1"/>
  <c r="B1471" i="1" s="1"/>
  <c r="E1474" i="1"/>
  <c r="G1474" i="1" s="1"/>
  <c r="S1477" i="1"/>
  <c r="F1475" i="1"/>
  <c r="L1475" i="1"/>
  <c r="J1475" i="1"/>
  <c r="C1476" i="1"/>
  <c r="D1476" i="1" s="1"/>
  <c r="X1475" i="1"/>
  <c r="P1475" i="1"/>
  <c r="A1476" i="1"/>
  <c r="O1475" i="1"/>
  <c r="I1475" i="1"/>
  <c r="T1474" i="1"/>
  <c r="M1472" i="1"/>
  <c r="N1472" i="1" s="1"/>
  <c r="T1475" i="1" l="1"/>
  <c r="E1475" i="1"/>
  <c r="G1475" i="1" s="1"/>
  <c r="H1474" i="1"/>
  <c r="U1473" i="1"/>
  <c r="B1473" i="1" s="1"/>
  <c r="F1476" i="1"/>
  <c r="L1476" i="1"/>
  <c r="O1476" i="1"/>
  <c r="I1476" i="1"/>
  <c r="J1476" i="1"/>
  <c r="C1477" i="1"/>
  <c r="D1477" i="1" s="1"/>
  <c r="P1476" i="1"/>
  <c r="A1477" i="1"/>
  <c r="X1476" i="1"/>
  <c r="S1478" i="1"/>
  <c r="U1472" i="1"/>
  <c r="B1472" i="1" s="1"/>
  <c r="R1475" i="1"/>
  <c r="V1475" i="1" s="1"/>
  <c r="Y1475" i="1" s="1"/>
  <c r="Q1475" i="1"/>
  <c r="K1474" i="1"/>
  <c r="M1474" i="1" s="1"/>
  <c r="N1474" i="1" s="1"/>
  <c r="H1475" i="1" l="1"/>
  <c r="K1475" i="1"/>
  <c r="M1475" i="1" s="1"/>
  <c r="N1475" i="1" s="1"/>
  <c r="U1475" i="1" s="1"/>
  <c r="B1475" i="1" s="1"/>
  <c r="T1476" i="1"/>
  <c r="E1476" i="1"/>
  <c r="G1476" i="1" s="1"/>
  <c r="U1474" i="1"/>
  <c r="B1474" i="1" s="1"/>
  <c r="F1477" i="1"/>
  <c r="L1477" i="1"/>
  <c r="P1477" i="1"/>
  <c r="J1477" i="1"/>
  <c r="O1477" i="1"/>
  <c r="A1478" i="1"/>
  <c r="X1477" i="1"/>
  <c r="C1478" i="1"/>
  <c r="D1478" i="1" s="1"/>
  <c r="I1477" i="1"/>
  <c r="R1476" i="1"/>
  <c r="V1476" i="1" s="1"/>
  <c r="Y1476" i="1" s="1"/>
  <c r="Q1476" i="1"/>
  <c r="S1479" i="1"/>
  <c r="T1477" i="1" l="1"/>
  <c r="H1476" i="1"/>
  <c r="K1476" i="1"/>
  <c r="M1476" i="1" s="1"/>
  <c r="N1476" i="1" s="1"/>
  <c r="U1476" i="1" s="1"/>
  <c r="B1476" i="1" s="1"/>
  <c r="S1480" i="1"/>
  <c r="E1477" i="1"/>
  <c r="G1477" i="1" s="1"/>
  <c r="R1477" i="1"/>
  <c r="V1477" i="1" s="1"/>
  <c r="Y1477" i="1" s="1"/>
  <c r="Q1477" i="1"/>
  <c r="F1478" i="1"/>
  <c r="L1478" i="1"/>
  <c r="J1478" i="1"/>
  <c r="I1478" i="1"/>
  <c r="P1478" i="1"/>
  <c r="O1478" i="1"/>
  <c r="C1479" i="1"/>
  <c r="D1479" i="1" s="1"/>
  <c r="A1479" i="1"/>
  <c r="X1478" i="1"/>
  <c r="T1478" i="1" l="1"/>
  <c r="K1477" i="1"/>
  <c r="M1477" i="1" s="1"/>
  <c r="N1477" i="1" s="1"/>
  <c r="R1478" i="1"/>
  <c r="V1478" i="1" s="1"/>
  <c r="Y1478" i="1" s="1"/>
  <c r="Q1478" i="1"/>
  <c r="E1478" i="1"/>
  <c r="G1478" i="1" s="1"/>
  <c r="F1479" i="1"/>
  <c r="L1479" i="1"/>
  <c r="C1480" i="1"/>
  <c r="D1480" i="1" s="1"/>
  <c r="I1479" i="1"/>
  <c r="P1479" i="1"/>
  <c r="J1479" i="1"/>
  <c r="X1479" i="1"/>
  <c r="O1479" i="1"/>
  <c r="A1480" i="1"/>
  <c r="H1477" i="1"/>
  <c r="S1481" i="1"/>
  <c r="T1479" i="1" l="1"/>
  <c r="K1478" i="1"/>
  <c r="M1478" i="1" s="1"/>
  <c r="N1478" i="1" s="1"/>
  <c r="U1478" i="1" s="1"/>
  <c r="B1478" i="1" s="1"/>
  <c r="S1482" i="1"/>
  <c r="F1480" i="1"/>
  <c r="L1480" i="1"/>
  <c r="I1480" i="1"/>
  <c r="C1481" i="1"/>
  <c r="D1481" i="1" s="1"/>
  <c r="P1480" i="1"/>
  <c r="O1480" i="1"/>
  <c r="J1480" i="1"/>
  <c r="A1481" i="1"/>
  <c r="X1480" i="1"/>
  <c r="Q1479" i="1"/>
  <c r="R1479" i="1"/>
  <c r="V1479" i="1" s="1"/>
  <c r="Y1479" i="1" s="1"/>
  <c r="E1479" i="1"/>
  <c r="G1479" i="1" s="1"/>
  <c r="H1478" i="1"/>
  <c r="U1477" i="1"/>
  <c r="B1477" i="1" s="1"/>
  <c r="H1479" i="1" l="1"/>
  <c r="K1479" i="1"/>
  <c r="M1479" i="1" s="1"/>
  <c r="N1479" i="1" s="1"/>
  <c r="R1480" i="1"/>
  <c r="V1480" i="1" s="1"/>
  <c r="Y1480" i="1" s="1"/>
  <c r="Q1480" i="1"/>
  <c r="E1480" i="1"/>
  <c r="G1480" i="1" s="1"/>
  <c r="F1481" i="1"/>
  <c r="L1481" i="1"/>
  <c r="P1481" i="1"/>
  <c r="I1481" i="1"/>
  <c r="O1481" i="1"/>
  <c r="C1482" i="1"/>
  <c r="D1482" i="1" s="1"/>
  <c r="X1481" i="1"/>
  <c r="J1481" i="1"/>
  <c r="A1482" i="1"/>
  <c r="S1483" i="1"/>
  <c r="T1480" i="1"/>
  <c r="U1479" i="1" l="1"/>
  <c r="B1479" i="1" s="1"/>
  <c r="S1484" i="1"/>
  <c r="Q1481" i="1"/>
  <c r="R1481" i="1"/>
  <c r="V1481" i="1" s="1"/>
  <c r="Y1481" i="1" s="1"/>
  <c r="H1480" i="1"/>
  <c r="F1482" i="1"/>
  <c r="L1482" i="1"/>
  <c r="C1483" i="1"/>
  <c r="D1483" i="1" s="1"/>
  <c r="J1482" i="1"/>
  <c r="X1482" i="1"/>
  <c r="P1482" i="1"/>
  <c r="A1483" i="1"/>
  <c r="O1482" i="1"/>
  <c r="I1482" i="1"/>
  <c r="E1481" i="1"/>
  <c r="G1481" i="1" s="1"/>
  <c r="T1481" i="1"/>
  <c r="K1480" i="1"/>
  <c r="M1480" i="1" s="1"/>
  <c r="N1480" i="1" s="1"/>
  <c r="T1482" i="1" l="1"/>
  <c r="Q1482" i="1"/>
  <c r="R1482" i="1"/>
  <c r="V1482" i="1" s="1"/>
  <c r="Y1482" i="1" s="1"/>
  <c r="E1482" i="1"/>
  <c r="G1482" i="1" s="1"/>
  <c r="H1481" i="1"/>
  <c r="U1480" i="1"/>
  <c r="B1480" i="1" s="1"/>
  <c r="K1481" i="1"/>
  <c r="M1481" i="1" s="1"/>
  <c r="N1481" i="1" s="1"/>
  <c r="F1483" i="1"/>
  <c r="L1483" i="1"/>
  <c r="J1483" i="1"/>
  <c r="A1484" i="1"/>
  <c r="X1483" i="1"/>
  <c r="I1483" i="1"/>
  <c r="P1483" i="1"/>
  <c r="C1484" i="1"/>
  <c r="D1484" i="1" s="1"/>
  <c r="O1483" i="1"/>
  <c r="S1485" i="1"/>
  <c r="K1482" i="1" l="1"/>
  <c r="M1482" i="1" s="1"/>
  <c r="N1482" i="1" s="1"/>
  <c r="U1482" i="1" s="1"/>
  <c r="B1482" i="1" s="1"/>
  <c r="T1483" i="1"/>
  <c r="E1483" i="1"/>
  <c r="G1483" i="1" s="1"/>
  <c r="R1483" i="1"/>
  <c r="V1483" i="1" s="1"/>
  <c r="Y1483" i="1" s="1"/>
  <c r="Q1483" i="1"/>
  <c r="S1486" i="1"/>
  <c r="F1484" i="1"/>
  <c r="L1484" i="1"/>
  <c r="J1484" i="1"/>
  <c r="P1484" i="1"/>
  <c r="A1485" i="1"/>
  <c r="O1484" i="1"/>
  <c r="X1484" i="1"/>
  <c r="C1485" i="1"/>
  <c r="D1485" i="1" s="1"/>
  <c r="I1484" i="1"/>
  <c r="U1481" i="1"/>
  <c r="B1481" i="1" s="1"/>
  <c r="H1482" i="1"/>
  <c r="T1484" i="1" l="1"/>
  <c r="F1485" i="1"/>
  <c r="L1485" i="1"/>
  <c r="A1486" i="1"/>
  <c r="X1485" i="1"/>
  <c r="P1485" i="1"/>
  <c r="I1485" i="1"/>
  <c r="C1486" i="1"/>
  <c r="D1486" i="1" s="1"/>
  <c r="O1485" i="1"/>
  <c r="J1485" i="1"/>
  <c r="E1484" i="1"/>
  <c r="G1484" i="1" s="1"/>
  <c r="Q1484" i="1"/>
  <c r="R1484" i="1"/>
  <c r="V1484" i="1" s="1"/>
  <c r="Y1484" i="1" s="1"/>
  <c r="K1483" i="1"/>
  <c r="M1483" i="1" s="1"/>
  <c r="N1483" i="1" s="1"/>
  <c r="S1487" i="1"/>
  <c r="H1483" i="1"/>
  <c r="T1485" i="1" l="1"/>
  <c r="H1484" i="1"/>
  <c r="K1484" i="1"/>
  <c r="M1484" i="1" s="1"/>
  <c r="N1484" i="1" s="1"/>
  <c r="U1484" i="1" s="1"/>
  <c r="B1484" i="1" s="1"/>
  <c r="F1486" i="1"/>
  <c r="L1486" i="1"/>
  <c r="C1487" i="1"/>
  <c r="D1487" i="1" s="1"/>
  <c r="I1486" i="1"/>
  <c r="P1486" i="1"/>
  <c r="O1486" i="1"/>
  <c r="J1486" i="1"/>
  <c r="A1487" i="1"/>
  <c r="X1486" i="1"/>
  <c r="U1483" i="1"/>
  <c r="B1483" i="1" s="1"/>
  <c r="S1488" i="1"/>
  <c r="Q1485" i="1"/>
  <c r="R1485" i="1"/>
  <c r="V1485" i="1" s="1"/>
  <c r="Y1485" i="1" s="1"/>
  <c r="E1485" i="1"/>
  <c r="G1485" i="1" s="1"/>
  <c r="T1486" i="1" l="1"/>
  <c r="H1485" i="1"/>
  <c r="Q1486" i="1"/>
  <c r="R1486" i="1"/>
  <c r="V1486" i="1" s="1"/>
  <c r="Y1486" i="1" s="1"/>
  <c r="E1486" i="1"/>
  <c r="G1486" i="1" s="1"/>
  <c r="S1489" i="1"/>
  <c r="F1487" i="1"/>
  <c r="L1487" i="1"/>
  <c r="C1488" i="1"/>
  <c r="D1488" i="1" s="1"/>
  <c r="X1487" i="1"/>
  <c r="J1487" i="1"/>
  <c r="P1487" i="1"/>
  <c r="A1488" i="1"/>
  <c r="O1487" i="1"/>
  <c r="I1487" i="1"/>
  <c r="K1485" i="1"/>
  <c r="M1485" i="1" s="1"/>
  <c r="N1485" i="1" s="1"/>
  <c r="T1487" i="1" l="1"/>
  <c r="K1486" i="1"/>
  <c r="M1486" i="1" s="1"/>
  <c r="N1486" i="1" s="1"/>
  <c r="S1490" i="1"/>
  <c r="F1488" i="1"/>
  <c r="L1488" i="1"/>
  <c r="J1488" i="1"/>
  <c r="I1488" i="1"/>
  <c r="C1489" i="1"/>
  <c r="D1489" i="1" s="1"/>
  <c r="P1488" i="1"/>
  <c r="X1488" i="1"/>
  <c r="O1488" i="1"/>
  <c r="A1489" i="1"/>
  <c r="R1487" i="1"/>
  <c r="V1487" i="1" s="1"/>
  <c r="Y1487" i="1" s="1"/>
  <c r="Q1487" i="1"/>
  <c r="U1485" i="1"/>
  <c r="B1485" i="1" s="1"/>
  <c r="E1487" i="1"/>
  <c r="G1487" i="1" s="1"/>
  <c r="H1486" i="1"/>
  <c r="H1487" i="1" l="1"/>
  <c r="K1487" i="1"/>
  <c r="M1487" i="1" s="1"/>
  <c r="N1487" i="1" s="1"/>
  <c r="U1487" i="1" s="1"/>
  <c r="B1487" i="1" s="1"/>
  <c r="T1488" i="1"/>
  <c r="S1491" i="1"/>
  <c r="R1488" i="1"/>
  <c r="V1488" i="1" s="1"/>
  <c r="Y1488" i="1" s="1"/>
  <c r="Q1488" i="1"/>
  <c r="F1489" i="1"/>
  <c r="L1489" i="1"/>
  <c r="C1490" i="1"/>
  <c r="D1490" i="1" s="1"/>
  <c r="A1490" i="1"/>
  <c r="X1489" i="1"/>
  <c r="P1489" i="1"/>
  <c r="J1489" i="1"/>
  <c r="I1489" i="1"/>
  <c r="O1489" i="1"/>
  <c r="E1488" i="1"/>
  <c r="G1488" i="1" s="1"/>
  <c r="U1486" i="1"/>
  <c r="B1486" i="1" s="1"/>
  <c r="T1489" i="1" l="1"/>
  <c r="H1488" i="1"/>
  <c r="K1488" i="1"/>
  <c r="M1488" i="1" s="1"/>
  <c r="N1488" i="1" s="1"/>
  <c r="U1488" i="1" s="1"/>
  <c r="B1488" i="1" s="1"/>
  <c r="E1489" i="1"/>
  <c r="G1489" i="1" s="1"/>
  <c r="S1492" i="1"/>
  <c r="F1490" i="1"/>
  <c r="L1490" i="1"/>
  <c r="O1490" i="1"/>
  <c r="C1491" i="1"/>
  <c r="D1491" i="1" s="1"/>
  <c r="A1491" i="1"/>
  <c r="X1490" i="1"/>
  <c r="I1490" i="1"/>
  <c r="J1490" i="1"/>
  <c r="P1490" i="1"/>
  <c r="Q1489" i="1"/>
  <c r="R1489" i="1"/>
  <c r="V1489" i="1" s="1"/>
  <c r="Y1489" i="1" s="1"/>
  <c r="K1489" i="1" l="1"/>
  <c r="M1489" i="1" s="1"/>
  <c r="N1489" i="1" s="1"/>
  <c r="U1489" i="1" s="1"/>
  <c r="B1489" i="1" s="1"/>
  <c r="S1493" i="1"/>
  <c r="T1490" i="1"/>
  <c r="H1489" i="1"/>
  <c r="R1490" i="1"/>
  <c r="V1490" i="1" s="1"/>
  <c r="Y1490" i="1" s="1"/>
  <c r="Q1490" i="1"/>
  <c r="F1491" i="1"/>
  <c r="L1491" i="1"/>
  <c r="O1491" i="1"/>
  <c r="A1492" i="1"/>
  <c r="J1491" i="1"/>
  <c r="I1491" i="1"/>
  <c r="C1492" i="1"/>
  <c r="D1492" i="1" s="1"/>
  <c r="P1491" i="1"/>
  <c r="X1491" i="1"/>
  <c r="E1490" i="1"/>
  <c r="G1490" i="1" s="1"/>
  <c r="T1491" i="1" l="1"/>
  <c r="H1490" i="1"/>
  <c r="S1494" i="1"/>
  <c r="E1491" i="1"/>
  <c r="G1491" i="1" s="1"/>
  <c r="K1490" i="1"/>
  <c r="M1490" i="1" s="1"/>
  <c r="N1490" i="1" s="1"/>
  <c r="Q1491" i="1"/>
  <c r="R1491" i="1"/>
  <c r="V1491" i="1" s="1"/>
  <c r="Y1491" i="1" s="1"/>
  <c r="F1492" i="1"/>
  <c r="L1492" i="1"/>
  <c r="O1492" i="1"/>
  <c r="I1492" i="1"/>
  <c r="C1493" i="1"/>
  <c r="D1493" i="1" s="1"/>
  <c r="J1492" i="1"/>
  <c r="P1492" i="1"/>
  <c r="A1493" i="1"/>
  <c r="X1492" i="1"/>
  <c r="Q1492" i="1" l="1"/>
  <c r="R1492" i="1"/>
  <c r="V1492" i="1" s="1"/>
  <c r="Y1492" i="1" s="1"/>
  <c r="U1490" i="1"/>
  <c r="B1490" i="1" s="1"/>
  <c r="E1492" i="1"/>
  <c r="G1492" i="1" s="1"/>
  <c r="K1491" i="1"/>
  <c r="M1491" i="1" s="1"/>
  <c r="N1491" i="1" s="1"/>
  <c r="S1495" i="1"/>
  <c r="F1493" i="1"/>
  <c r="L1493" i="1"/>
  <c r="J1493" i="1"/>
  <c r="I1493" i="1"/>
  <c r="P1493" i="1"/>
  <c r="C1494" i="1"/>
  <c r="D1494" i="1" s="1"/>
  <c r="X1493" i="1"/>
  <c r="O1493" i="1"/>
  <c r="A1494" i="1"/>
  <c r="T1492" i="1"/>
  <c r="H1491" i="1"/>
  <c r="T1493" i="1" l="1"/>
  <c r="K1492" i="1"/>
  <c r="M1492" i="1" s="1"/>
  <c r="N1492" i="1" s="1"/>
  <c r="U1492" i="1" s="1"/>
  <c r="B1492" i="1" s="1"/>
  <c r="H1492" i="1"/>
  <c r="E1493" i="1"/>
  <c r="G1493" i="1" s="1"/>
  <c r="F1494" i="1"/>
  <c r="L1494" i="1"/>
  <c r="J1494" i="1"/>
  <c r="P1494" i="1"/>
  <c r="A1495" i="1"/>
  <c r="O1494" i="1"/>
  <c r="X1494" i="1"/>
  <c r="C1495" i="1"/>
  <c r="D1495" i="1" s="1"/>
  <c r="I1494" i="1"/>
  <c r="Q1493" i="1"/>
  <c r="R1493" i="1"/>
  <c r="V1493" i="1" s="1"/>
  <c r="Y1493" i="1" s="1"/>
  <c r="S1496" i="1"/>
  <c r="U1491" i="1"/>
  <c r="B1491" i="1" s="1"/>
  <c r="T1494" i="1" l="1"/>
  <c r="K1493" i="1"/>
  <c r="M1493" i="1" s="1"/>
  <c r="N1493" i="1" s="1"/>
  <c r="U1493" i="1" s="1"/>
  <c r="B1493" i="1" s="1"/>
  <c r="H1493" i="1"/>
  <c r="S1497" i="1"/>
  <c r="E1494" i="1"/>
  <c r="G1494" i="1" s="1"/>
  <c r="F1495" i="1"/>
  <c r="L1495" i="1"/>
  <c r="O1495" i="1"/>
  <c r="C1496" i="1"/>
  <c r="D1496" i="1" s="1"/>
  <c r="J1495" i="1"/>
  <c r="A1496" i="1"/>
  <c r="X1495" i="1"/>
  <c r="P1495" i="1"/>
  <c r="I1495" i="1"/>
  <c r="Q1494" i="1"/>
  <c r="R1494" i="1"/>
  <c r="V1494" i="1" s="1"/>
  <c r="Y1494" i="1" s="1"/>
  <c r="T1495" i="1" l="1"/>
  <c r="E1495" i="1"/>
  <c r="G1495" i="1" s="1"/>
  <c r="K1494" i="1"/>
  <c r="M1494" i="1" s="1"/>
  <c r="N1494" i="1" s="1"/>
  <c r="R1495" i="1"/>
  <c r="V1495" i="1" s="1"/>
  <c r="Y1495" i="1" s="1"/>
  <c r="Q1495" i="1"/>
  <c r="F1496" i="1"/>
  <c r="L1496" i="1"/>
  <c r="C1497" i="1"/>
  <c r="D1497" i="1" s="1"/>
  <c r="P1496" i="1"/>
  <c r="A1497" i="1"/>
  <c r="X1496" i="1"/>
  <c r="O1496" i="1"/>
  <c r="I1496" i="1"/>
  <c r="J1496" i="1"/>
  <c r="H1494" i="1"/>
  <c r="S1498" i="1"/>
  <c r="K1495" i="1" l="1"/>
  <c r="M1495" i="1" s="1"/>
  <c r="N1495" i="1" s="1"/>
  <c r="U1495" i="1" s="1"/>
  <c r="B1495" i="1" s="1"/>
  <c r="H1495" i="1"/>
  <c r="E1496" i="1"/>
  <c r="G1496" i="1" s="1"/>
  <c r="U1494" i="1"/>
  <c r="B1494" i="1" s="1"/>
  <c r="S1499" i="1"/>
  <c r="T1496" i="1"/>
  <c r="F1497" i="1"/>
  <c r="L1497" i="1"/>
  <c r="C1498" i="1"/>
  <c r="D1498" i="1" s="1"/>
  <c r="I1497" i="1"/>
  <c r="P1497" i="1"/>
  <c r="O1497" i="1"/>
  <c r="J1497" i="1"/>
  <c r="A1498" i="1"/>
  <c r="X1497" i="1"/>
  <c r="R1496" i="1"/>
  <c r="V1496" i="1" s="1"/>
  <c r="Y1496" i="1" s="1"/>
  <c r="Q1496" i="1"/>
  <c r="K1496" i="1" l="1"/>
  <c r="M1496" i="1" s="1"/>
  <c r="N1496" i="1" s="1"/>
  <c r="U1496" i="1" s="1"/>
  <c r="B1496" i="1" s="1"/>
  <c r="H1496" i="1"/>
  <c r="E1497" i="1"/>
  <c r="G1497" i="1" s="1"/>
  <c r="R1497" i="1"/>
  <c r="V1497" i="1" s="1"/>
  <c r="Y1497" i="1" s="1"/>
  <c r="Q1497" i="1"/>
  <c r="F1498" i="1"/>
  <c r="L1498" i="1"/>
  <c r="P1498" i="1"/>
  <c r="O1498" i="1"/>
  <c r="X1498" i="1"/>
  <c r="J1498" i="1"/>
  <c r="A1499" i="1"/>
  <c r="C1499" i="1"/>
  <c r="D1499" i="1" s="1"/>
  <c r="I1498" i="1"/>
  <c r="T1497" i="1"/>
  <c r="S1500" i="1"/>
  <c r="H1497" i="1" l="1"/>
  <c r="K1497" i="1"/>
  <c r="M1497" i="1" s="1"/>
  <c r="N1497" i="1" s="1"/>
  <c r="U1497" i="1" s="1"/>
  <c r="B1497" i="1" s="1"/>
  <c r="F1499" i="1"/>
  <c r="L1499" i="1"/>
  <c r="P1499" i="1"/>
  <c r="O1499" i="1"/>
  <c r="X1499" i="1"/>
  <c r="C1500" i="1"/>
  <c r="D1500" i="1" s="1"/>
  <c r="A1500" i="1"/>
  <c r="J1499" i="1"/>
  <c r="I1499" i="1"/>
  <c r="Q1498" i="1"/>
  <c r="R1498" i="1"/>
  <c r="V1498" i="1" s="1"/>
  <c r="Y1498" i="1" s="1"/>
  <c r="T1498" i="1"/>
  <c r="E1498" i="1"/>
  <c r="G1498" i="1" s="1"/>
  <c r="S1501" i="1"/>
  <c r="H1498" i="1" l="1"/>
  <c r="F1500" i="1"/>
  <c r="L1500" i="1"/>
  <c r="P1500" i="1"/>
  <c r="A1501" i="1"/>
  <c r="O1500" i="1"/>
  <c r="I1500" i="1"/>
  <c r="J1500" i="1"/>
  <c r="C1501" i="1"/>
  <c r="D1501" i="1" s="1"/>
  <c r="X1500" i="1"/>
  <c r="Q1499" i="1"/>
  <c r="R1499" i="1"/>
  <c r="V1499" i="1" s="1"/>
  <c r="Y1499" i="1" s="1"/>
  <c r="S1502" i="1"/>
  <c r="K1498" i="1"/>
  <c r="M1498" i="1" s="1"/>
  <c r="N1498" i="1" s="1"/>
  <c r="T1499" i="1"/>
  <c r="E1499" i="1"/>
  <c r="G1499" i="1" s="1"/>
  <c r="H1499" i="1" l="1"/>
  <c r="K1499" i="1"/>
  <c r="M1499" i="1" s="1"/>
  <c r="N1499" i="1" s="1"/>
  <c r="U1499" i="1" s="1"/>
  <c r="U1498" i="1"/>
  <c r="B1498" i="1" s="1"/>
  <c r="Q1500" i="1"/>
  <c r="R1500" i="1"/>
  <c r="V1500" i="1" s="1"/>
  <c r="Y1500" i="1" s="1"/>
  <c r="E1500" i="1"/>
  <c r="G1500" i="1" s="1"/>
  <c r="T1500" i="1"/>
  <c r="S1503" i="1"/>
  <c r="F1501" i="1"/>
  <c r="L1501" i="1"/>
  <c r="P1501" i="1"/>
  <c r="X1501" i="1"/>
  <c r="AB168" i="1"/>
  <c r="AB152" i="1"/>
  <c r="AB163" i="1"/>
  <c r="AB148" i="1"/>
  <c r="AB173" i="1"/>
  <c r="AB158" i="1"/>
  <c r="AB143" i="1"/>
  <c r="AB134" i="1"/>
  <c r="AB176" i="1"/>
  <c r="AB138" i="1"/>
  <c r="O1501" i="1"/>
  <c r="A1502" i="1"/>
  <c r="AB179" i="1"/>
  <c r="AB164" i="1"/>
  <c r="AB145" i="1"/>
  <c r="AB178" i="1"/>
  <c r="AB159" i="1"/>
  <c r="AB144" i="1"/>
  <c r="AB170" i="1"/>
  <c r="AB154" i="1"/>
  <c r="AB139" i="1"/>
  <c r="AB169" i="1"/>
  <c r="AB172" i="1"/>
  <c r="C1502" i="1"/>
  <c r="D1502" i="1" s="1"/>
  <c r="I1501" i="1"/>
  <c r="AB175" i="1"/>
  <c r="AB160" i="1"/>
  <c r="AB141" i="1"/>
  <c r="AB174" i="1"/>
  <c r="AB155" i="1"/>
  <c r="AB140" i="1"/>
  <c r="AB166" i="1"/>
  <c r="AB150" i="1"/>
  <c r="AB135" i="1"/>
  <c r="AB157" i="1"/>
  <c r="AB153" i="1"/>
  <c r="AB165" i="1"/>
  <c r="AB161" i="1"/>
  <c r="J1501" i="1"/>
  <c r="AB171" i="1"/>
  <c r="AB156" i="1"/>
  <c r="AB137" i="1"/>
  <c r="AB167" i="1"/>
  <c r="AB151" i="1"/>
  <c r="AB136" i="1"/>
  <c r="AB177" i="1"/>
  <c r="AB162" i="1"/>
  <c r="AB147" i="1"/>
  <c r="AB149" i="1"/>
  <c r="AB142" i="1"/>
  <c r="AB146" i="1"/>
  <c r="K1500" i="1" l="1"/>
  <c r="B1499" i="1"/>
  <c r="AE177" i="1"/>
  <c r="AD177" i="1"/>
  <c r="AE167" i="1"/>
  <c r="AD167" i="1"/>
  <c r="AD171" i="1"/>
  <c r="AE171" i="1"/>
  <c r="AE165" i="1"/>
  <c r="AD165" i="1"/>
  <c r="AE166" i="1"/>
  <c r="AD166" i="1"/>
  <c r="AD155" i="1"/>
  <c r="AE155" i="1"/>
  <c r="AE160" i="1"/>
  <c r="AD160" i="1"/>
  <c r="AD139" i="1"/>
  <c r="AE139" i="1"/>
  <c r="F1502" i="1"/>
  <c r="J1502" i="1"/>
  <c r="X1502" i="1"/>
  <c r="C1503" i="1"/>
  <c r="D1503" i="1" s="1"/>
  <c r="A1503" i="1"/>
  <c r="P1502" i="1"/>
  <c r="I1502" i="1"/>
  <c r="O1502" i="1"/>
  <c r="AE173" i="1"/>
  <c r="AD173" i="1"/>
  <c r="AD163" i="1"/>
  <c r="AE163" i="1"/>
  <c r="AD168" i="1"/>
  <c r="AE168" i="1"/>
  <c r="E1501" i="1"/>
  <c r="AD153" i="1"/>
  <c r="AE153" i="1"/>
  <c r="AE174" i="1"/>
  <c r="AD174" i="1"/>
  <c r="AE175" i="1"/>
  <c r="AD175" i="1"/>
  <c r="AD154" i="1"/>
  <c r="AE154" i="1"/>
  <c r="AE144" i="1"/>
  <c r="AD144" i="1"/>
  <c r="AE145" i="1"/>
  <c r="AD145" i="1"/>
  <c r="AD176" i="1"/>
  <c r="AE176" i="1"/>
  <c r="AD146" i="1"/>
  <c r="AE146" i="1"/>
  <c r="AE149" i="1"/>
  <c r="AD149" i="1"/>
  <c r="AD147" i="1"/>
  <c r="AE147" i="1"/>
  <c r="AE136" i="1"/>
  <c r="AD136" i="1"/>
  <c r="AE137" i="1"/>
  <c r="AD137" i="1"/>
  <c r="AE135" i="1"/>
  <c r="AD135" i="1"/>
  <c r="T1501" i="1"/>
  <c r="AE172" i="1"/>
  <c r="AD172" i="1"/>
  <c r="AE170" i="1"/>
  <c r="AD170" i="1"/>
  <c r="AD159" i="1"/>
  <c r="AE159" i="1"/>
  <c r="AE164" i="1"/>
  <c r="AD164" i="1"/>
  <c r="AD138" i="1"/>
  <c r="AE138" i="1"/>
  <c r="AE134" i="1"/>
  <c r="AD134" i="1"/>
  <c r="AD143" i="1"/>
  <c r="AE143" i="1"/>
  <c r="Q1501" i="1"/>
  <c r="R1501" i="1"/>
  <c r="S1504" i="1"/>
  <c r="AE142" i="1"/>
  <c r="AD142" i="1"/>
  <c r="AD162" i="1"/>
  <c r="AE162" i="1"/>
  <c r="AD151" i="1"/>
  <c r="AE151" i="1"/>
  <c r="AE156" i="1"/>
  <c r="AD156" i="1"/>
  <c r="AE161" i="1"/>
  <c r="AD161" i="1"/>
  <c r="AE157" i="1"/>
  <c r="AD157" i="1"/>
  <c r="AD150" i="1"/>
  <c r="AE150" i="1"/>
  <c r="AE140" i="1"/>
  <c r="AD140" i="1"/>
  <c r="AE141" i="1"/>
  <c r="AD141" i="1"/>
  <c r="AE169" i="1"/>
  <c r="AD169" i="1"/>
  <c r="AE178" i="1"/>
  <c r="AD178" i="1"/>
  <c r="AE179" i="1"/>
  <c r="AD179" i="1"/>
  <c r="AD158" i="1"/>
  <c r="AE158" i="1"/>
  <c r="AE148" i="1"/>
  <c r="AD148" i="1"/>
  <c r="AE152" i="1"/>
  <c r="AD152" i="1"/>
  <c r="H1500" i="1"/>
  <c r="T1502" i="1" l="1"/>
  <c r="M1500" i="1"/>
  <c r="Q1502" i="1"/>
  <c r="R1502" i="1"/>
  <c r="V1502" i="1" s="1"/>
  <c r="Y1502" i="1" s="1"/>
  <c r="G1501" i="1"/>
  <c r="S1505" i="1"/>
  <c r="H1501" i="1"/>
  <c r="F1503" i="1"/>
  <c r="J1503" i="1"/>
  <c r="C1504" i="1"/>
  <c r="D1504" i="1" s="1"/>
  <c r="A1504" i="1"/>
  <c r="X1503" i="1"/>
  <c r="P1503" i="1"/>
  <c r="I1503" i="1"/>
  <c r="O1503" i="1"/>
  <c r="V1501" i="1"/>
  <c r="AB180" i="1"/>
  <c r="K1501" i="1"/>
  <c r="E1502" i="1"/>
  <c r="G1502" i="1" s="1"/>
  <c r="T1503" i="1" l="1"/>
  <c r="N1500" i="1"/>
  <c r="F1504" i="1"/>
  <c r="X1504" i="1"/>
  <c r="J1504" i="1"/>
  <c r="P1504" i="1"/>
  <c r="A1505" i="1"/>
  <c r="O1504" i="1"/>
  <c r="I1504" i="1"/>
  <c r="C1505" i="1"/>
  <c r="D1505" i="1" s="1"/>
  <c r="M1501" i="1"/>
  <c r="Q1503" i="1"/>
  <c r="R1503" i="1"/>
  <c r="V1503" i="1" s="1"/>
  <c r="Y1503" i="1" s="1"/>
  <c r="AE180" i="1"/>
  <c r="AD180" i="1"/>
  <c r="E1503" i="1"/>
  <c r="G1503" i="1" s="1"/>
  <c r="H1502" i="1"/>
  <c r="Y1501" i="1"/>
  <c r="K1502" i="1"/>
  <c r="S1506" i="1"/>
  <c r="T1504" i="1" l="1"/>
  <c r="U1500" i="1"/>
  <c r="S1507" i="1"/>
  <c r="N1501" i="1"/>
  <c r="L1502" i="1"/>
  <c r="L1503" i="1" s="1"/>
  <c r="L1504" i="1" s="1"/>
  <c r="L1505" i="1" s="1"/>
  <c r="F1505" i="1"/>
  <c r="P1505" i="1"/>
  <c r="C1506" i="1"/>
  <c r="D1506" i="1" s="1"/>
  <c r="X1505" i="1"/>
  <c r="O1505" i="1"/>
  <c r="A1506" i="1"/>
  <c r="J1505" i="1"/>
  <c r="I1505" i="1"/>
  <c r="K1503" i="1"/>
  <c r="H1503" i="1"/>
  <c r="R1504" i="1"/>
  <c r="V1504" i="1" s="1"/>
  <c r="Y1504" i="1" s="1"/>
  <c r="Q1504" i="1"/>
  <c r="E1504" i="1"/>
  <c r="G1504" i="1" s="1"/>
  <c r="T1505" i="1" l="1"/>
  <c r="M1502" i="1"/>
  <c r="N1502" i="1" s="1"/>
  <c r="U1502" i="1" s="1"/>
  <c r="B1502" i="1" s="1"/>
  <c r="B1500" i="1"/>
  <c r="K1504" i="1"/>
  <c r="M1504" i="1" s="1"/>
  <c r="N1504" i="1" s="1"/>
  <c r="U1504" i="1" s="1"/>
  <c r="B1504" i="1" s="1"/>
  <c r="H1504" i="1"/>
  <c r="M1503" i="1"/>
  <c r="N1503" i="1" s="1"/>
  <c r="E1505" i="1"/>
  <c r="G1505" i="1" s="1"/>
  <c r="F1506" i="1"/>
  <c r="L1506" i="1"/>
  <c r="P1506" i="1"/>
  <c r="I1506" i="1"/>
  <c r="C1507" i="1"/>
  <c r="D1507" i="1" s="1"/>
  <c r="O1506" i="1"/>
  <c r="X1506" i="1"/>
  <c r="J1506" i="1"/>
  <c r="A1507" i="1"/>
  <c r="Q1505" i="1"/>
  <c r="R1505" i="1"/>
  <c r="V1505" i="1" s="1"/>
  <c r="Y1505" i="1" s="1"/>
  <c r="U1501" i="1"/>
  <c r="S1508" i="1"/>
  <c r="U1503" i="1" l="1"/>
  <c r="B1503" i="1" s="1"/>
  <c r="H1505" i="1"/>
  <c r="F1507" i="1"/>
  <c r="L1507" i="1"/>
  <c r="P1507" i="1"/>
  <c r="O1507" i="1"/>
  <c r="X1507" i="1"/>
  <c r="C1508" i="1"/>
  <c r="D1508" i="1" s="1"/>
  <c r="A1508" i="1"/>
  <c r="I1507" i="1"/>
  <c r="J1507" i="1"/>
  <c r="E1506" i="1"/>
  <c r="G1506" i="1" s="1"/>
  <c r="B1501" i="1"/>
  <c r="T1506" i="1"/>
  <c r="Q1506" i="1"/>
  <c r="R1506" i="1"/>
  <c r="V1506" i="1" s="1"/>
  <c r="Y1506" i="1" s="1"/>
  <c r="S1509" i="1"/>
  <c r="K1505" i="1"/>
  <c r="M1505" i="1" s="1"/>
  <c r="N1505" i="1" s="1"/>
  <c r="K1506" i="1" l="1"/>
  <c r="M1506" i="1" s="1"/>
  <c r="N1506" i="1" s="1"/>
  <c r="U1506" i="1" s="1"/>
  <c r="B1506" i="1" s="1"/>
  <c r="H1506" i="1"/>
  <c r="U1505" i="1"/>
  <c r="B1505" i="1" s="1"/>
  <c r="F1508" i="1"/>
  <c r="L1508" i="1"/>
  <c r="P1508" i="1"/>
  <c r="O1508" i="1"/>
  <c r="X1508" i="1"/>
  <c r="J1508" i="1"/>
  <c r="A1509" i="1"/>
  <c r="I1508" i="1"/>
  <c r="C1509" i="1"/>
  <c r="D1509" i="1" s="1"/>
  <c r="Q1507" i="1"/>
  <c r="R1507" i="1"/>
  <c r="V1507" i="1" s="1"/>
  <c r="Y1507" i="1" s="1"/>
  <c r="S1510" i="1"/>
  <c r="E1507" i="1"/>
  <c r="G1507" i="1" s="1"/>
  <c r="T1507" i="1"/>
  <c r="T1508" i="1" l="1"/>
  <c r="K1507" i="1"/>
  <c r="M1507" i="1" s="1"/>
  <c r="N1507" i="1" s="1"/>
  <c r="U1507" i="1" s="1"/>
  <c r="B1507" i="1" s="1"/>
  <c r="H1507" i="1"/>
  <c r="R1508" i="1"/>
  <c r="V1508" i="1" s="1"/>
  <c r="Y1508" i="1" s="1"/>
  <c r="Q1508" i="1"/>
  <c r="S1511" i="1"/>
  <c r="F1509" i="1"/>
  <c r="L1509" i="1"/>
  <c r="J1509" i="1"/>
  <c r="I1509" i="1"/>
  <c r="P1509" i="1"/>
  <c r="O1509" i="1"/>
  <c r="A1510" i="1"/>
  <c r="C1510" i="1"/>
  <c r="D1510" i="1" s="1"/>
  <c r="X1509" i="1"/>
  <c r="E1508" i="1"/>
  <c r="G1508" i="1" s="1"/>
  <c r="T1509" i="1" l="1"/>
  <c r="H1508" i="1"/>
  <c r="K1508" i="1"/>
  <c r="M1508" i="1" s="1"/>
  <c r="N1508" i="1" s="1"/>
  <c r="S1512" i="1"/>
  <c r="Q1509" i="1"/>
  <c r="R1509" i="1"/>
  <c r="V1509" i="1" s="1"/>
  <c r="Y1509" i="1" s="1"/>
  <c r="E1509" i="1"/>
  <c r="G1509" i="1" s="1"/>
  <c r="F1510" i="1"/>
  <c r="L1510" i="1"/>
  <c r="C1511" i="1"/>
  <c r="D1511" i="1" s="1"/>
  <c r="A1511" i="1"/>
  <c r="J1510" i="1"/>
  <c r="X1510" i="1"/>
  <c r="P1510" i="1"/>
  <c r="I1510" i="1"/>
  <c r="O1510" i="1"/>
  <c r="U1508" i="1" l="1"/>
  <c r="B1508" i="1" s="1"/>
  <c r="K1509" i="1"/>
  <c r="M1509" i="1" s="1"/>
  <c r="N1509" i="1" s="1"/>
  <c r="U1509" i="1" s="1"/>
  <c r="B1509" i="1" s="1"/>
  <c r="H1509" i="1"/>
  <c r="E1510" i="1"/>
  <c r="G1510" i="1" s="1"/>
  <c r="T1510" i="1"/>
  <c r="F1511" i="1"/>
  <c r="L1511" i="1"/>
  <c r="P1511" i="1"/>
  <c r="I1511" i="1"/>
  <c r="O1511" i="1"/>
  <c r="J1511" i="1"/>
  <c r="A1512" i="1"/>
  <c r="X1511" i="1"/>
  <c r="C1512" i="1"/>
  <c r="D1512" i="1" s="1"/>
  <c r="S1513" i="1"/>
  <c r="Q1510" i="1"/>
  <c r="R1510" i="1"/>
  <c r="V1510" i="1" s="1"/>
  <c r="Y1510" i="1" s="1"/>
  <c r="T1511" i="1" l="1"/>
  <c r="H1510" i="1"/>
  <c r="K1510" i="1"/>
  <c r="M1510" i="1" s="1"/>
  <c r="N1510" i="1" s="1"/>
  <c r="U1510" i="1" s="1"/>
  <c r="B1510" i="1" s="1"/>
  <c r="S1514" i="1"/>
  <c r="F1512" i="1"/>
  <c r="L1512" i="1"/>
  <c r="O1512" i="1"/>
  <c r="I1512" i="1"/>
  <c r="C1513" i="1"/>
  <c r="D1513" i="1" s="1"/>
  <c r="A1513" i="1"/>
  <c r="J1512" i="1"/>
  <c r="P1512" i="1"/>
  <c r="X1512" i="1"/>
  <c r="Q1511" i="1"/>
  <c r="R1511" i="1"/>
  <c r="V1511" i="1" s="1"/>
  <c r="Y1511" i="1" s="1"/>
  <c r="E1511" i="1"/>
  <c r="G1511" i="1" s="1"/>
  <c r="T1512" i="1" l="1"/>
  <c r="K1511" i="1"/>
  <c r="M1511" i="1" s="1"/>
  <c r="N1511" i="1" s="1"/>
  <c r="U1511" i="1" s="1"/>
  <c r="B1511" i="1" s="1"/>
  <c r="H1511" i="1"/>
  <c r="Q1512" i="1"/>
  <c r="R1512" i="1"/>
  <c r="V1512" i="1" s="1"/>
  <c r="Y1512" i="1" s="1"/>
  <c r="S1515" i="1"/>
  <c r="F1513" i="1"/>
  <c r="L1513" i="1"/>
  <c r="O1513" i="1"/>
  <c r="X1513" i="1"/>
  <c r="J1513" i="1"/>
  <c r="I1513" i="1"/>
  <c r="C1514" i="1"/>
  <c r="D1514" i="1" s="1"/>
  <c r="A1514" i="1"/>
  <c r="P1513" i="1"/>
  <c r="E1512" i="1"/>
  <c r="G1512" i="1" s="1"/>
  <c r="T1513" i="1" l="1"/>
  <c r="H1512" i="1"/>
  <c r="K1512" i="1"/>
  <c r="M1512" i="1" s="1"/>
  <c r="N1512" i="1" s="1"/>
  <c r="U1512" i="1" s="1"/>
  <c r="B1512" i="1" s="1"/>
  <c r="E1513" i="1"/>
  <c r="G1513" i="1" s="1"/>
  <c r="S1516" i="1"/>
  <c r="Q1513" i="1"/>
  <c r="R1513" i="1"/>
  <c r="V1513" i="1" s="1"/>
  <c r="Y1513" i="1" s="1"/>
  <c r="F1514" i="1"/>
  <c r="L1514" i="1"/>
  <c r="J1514" i="1"/>
  <c r="A1515" i="1"/>
  <c r="P1514" i="1"/>
  <c r="X1514" i="1"/>
  <c r="C1515" i="1"/>
  <c r="D1515" i="1" s="1"/>
  <c r="O1514" i="1"/>
  <c r="I1514" i="1"/>
  <c r="K1513" i="1" l="1"/>
  <c r="M1513" i="1" s="1"/>
  <c r="N1513" i="1" s="1"/>
  <c r="U1513" i="1" s="1"/>
  <c r="B1513" i="1" s="1"/>
  <c r="T1514" i="1"/>
  <c r="Q1514" i="1"/>
  <c r="R1514" i="1"/>
  <c r="V1514" i="1" s="1"/>
  <c r="Y1514" i="1" s="1"/>
  <c r="E1514" i="1"/>
  <c r="G1514" i="1" s="1"/>
  <c r="S1517" i="1"/>
  <c r="F1515" i="1"/>
  <c r="L1515" i="1"/>
  <c r="C1516" i="1"/>
  <c r="D1516" i="1" s="1"/>
  <c r="X1515" i="1"/>
  <c r="I1515" i="1"/>
  <c r="J1515" i="1"/>
  <c r="P1515" i="1"/>
  <c r="O1515" i="1"/>
  <c r="A1516" i="1"/>
  <c r="H1513" i="1"/>
  <c r="T1515" i="1" l="1"/>
  <c r="K1514" i="1"/>
  <c r="M1514" i="1" s="1"/>
  <c r="N1514" i="1" s="1"/>
  <c r="H1514" i="1"/>
  <c r="F1516" i="1"/>
  <c r="L1516" i="1"/>
  <c r="J1516" i="1"/>
  <c r="X1516" i="1"/>
  <c r="C1517" i="1"/>
  <c r="D1517" i="1" s="1"/>
  <c r="I1516" i="1"/>
  <c r="P1516" i="1"/>
  <c r="A1517" i="1"/>
  <c r="O1516" i="1"/>
  <c r="E1515" i="1"/>
  <c r="G1515" i="1" s="1"/>
  <c r="R1515" i="1"/>
  <c r="V1515" i="1" s="1"/>
  <c r="Y1515" i="1" s="1"/>
  <c r="Q1515" i="1"/>
  <c r="S1518" i="1"/>
  <c r="U1514" i="1" l="1"/>
  <c r="B1514" i="1" s="1"/>
  <c r="H1515" i="1"/>
  <c r="T1516" i="1"/>
  <c r="E1516" i="1"/>
  <c r="G1516" i="1" s="1"/>
  <c r="R1516" i="1"/>
  <c r="V1516" i="1" s="1"/>
  <c r="Y1516" i="1" s="1"/>
  <c r="Q1516" i="1"/>
  <c r="S1519" i="1"/>
  <c r="K1515" i="1"/>
  <c r="M1515" i="1" s="1"/>
  <c r="N1515" i="1" s="1"/>
  <c r="F1517" i="1"/>
  <c r="L1517" i="1"/>
  <c r="C1518" i="1"/>
  <c r="D1518" i="1" s="1"/>
  <c r="A1518" i="1"/>
  <c r="P1517" i="1"/>
  <c r="J1517" i="1"/>
  <c r="X1517" i="1"/>
  <c r="I1517" i="1"/>
  <c r="O1517" i="1"/>
  <c r="H1516" i="1" l="1"/>
  <c r="Q1517" i="1"/>
  <c r="R1517" i="1"/>
  <c r="V1517" i="1" s="1"/>
  <c r="Y1517" i="1" s="1"/>
  <c r="U1515" i="1"/>
  <c r="B1515" i="1" s="1"/>
  <c r="S1520" i="1"/>
  <c r="E1517" i="1"/>
  <c r="G1517" i="1" s="1"/>
  <c r="T1517" i="1"/>
  <c r="F1518" i="1"/>
  <c r="L1518" i="1"/>
  <c r="O1518" i="1"/>
  <c r="A1519" i="1"/>
  <c r="J1518" i="1"/>
  <c r="X1518" i="1"/>
  <c r="C1519" i="1"/>
  <c r="D1519" i="1" s="1"/>
  <c r="I1518" i="1"/>
  <c r="P1518" i="1"/>
  <c r="K1516" i="1"/>
  <c r="M1516" i="1" s="1"/>
  <c r="N1516" i="1" s="1"/>
  <c r="H1517" i="1" l="1"/>
  <c r="E1518" i="1"/>
  <c r="G1518" i="1" s="1"/>
  <c r="T1518" i="1"/>
  <c r="F1519" i="1"/>
  <c r="L1519" i="1"/>
  <c r="P1519" i="1"/>
  <c r="I1519" i="1"/>
  <c r="O1519" i="1"/>
  <c r="J1519" i="1"/>
  <c r="C1520" i="1"/>
  <c r="D1520" i="1" s="1"/>
  <c r="A1520" i="1"/>
  <c r="X1519" i="1"/>
  <c r="S1521" i="1"/>
  <c r="R1518" i="1"/>
  <c r="V1518" i="1" s="1"/>
  <c r="Y1518" i="1" s="1"/>
  <c r="Q1518" i="1"/>
  <c r="U1516" i="1"/>
  <c r="B1516" i="1" s="1"/>
  <c r="K1517" i="1"/>
  <c r="M1517" i="1" s="1"/>
  <c r="N1517" i="1" s="1"/>
  <c r="T1519" i="1" l="1"/>
  <c r="K1518" i="1"/>
  <c r="M1518" i="1" s="1"/>
  <c r="N1518" i="1" s="1"/>
  <c r="U1518" i="1" s="1"/>
  <c r="B1518" i="1" s="1"/>
  <c r="H1518" i="1"/>
  <c r="R1519" i="1"/>
  <c r="V1519" i="1" s="1"/>
  <c r="Y1519" i="1" s="1"/>
  <c r="Q1519" i="1"/>
  <c r="F1520" i="1"/>
  <c r="L1520" i="1"/>
  <c r="P1520" i="1"/>
  <c r="I1520" i="1"/>
  <c r="O1520" i="1"/>
  <c r="A1521" i="1"/>
  <c r="C1521" i="1"/>
  <c r="D1521" i="1" s="1"/>
  <c r="J1520" i="1"/>
  <c r="X1520" i="1"/>
  <c r="S1522" i="1"/>
  <c r="U1517" i="1"/>
  <c r="B1517" i="1" s="1"/>
  <c r="E1519" i="1"/>
  <c r="G1519" i="1" s="1"/>
  <c r="K1519" i="1" l="1"/>
  <c r="M1519" i="1" s="1"/>
  <c r="N1519" i="1" s="1"/>
  <c r="U1519" i="1" s="1"/>
  <c r="E1520" i="1"/>
  <c r="G1520" i="1" s="1"/>
  <c r="T1520" i="1"/>
  <c r="Q1520" i="1"/>
  <c r="R1520" i="1"/>
  <c r="V1520" i="1" s="1"/>
  <c r="Y1520" i="1" s="1"/>
  <c r="H1519" i="1"/>
  <c r="S1523" i="1"/>
  <c r="F1521" i="1"/>
  <c r="L1521" i="1"/>
  <c r="J1521" i="1"/>
  <c r="C1522" i="1"/>
  <c r="D1522" i="1" s="1"/>
  <c r="I1521" i="1"/>
  <c r="A1522" i="1"/>
  <c r="P1521" i="1"/>
  <c r="X1521" i="1"/>
  <c r="O1521" i="1"/>
  <c r="B1519" i="1" l="1"/>
  <c r="K1520" i="1"/>
  <c r="M1520" i="1" s="1"/>
  <c r="N1520" i="1" s="1"/>
  <c r="S1524" i="1"/>
  <c r="Q1521" i="1"/>
  <c r="R1521" i="1"/>
  <c r="V1521" i="1" s="1"/>
  <c r="Y1521" i="1" s="1"/>
  <c r="F1522" i="1"/>
  <c r="L1522" i="1"/>
  <c r="O1522" i="1"/>
  <c r="A1523" i="1"/>
  <c r="X1522" i="1"/>
  <c r="J1522" i="1"/>
  <c r="C1523" i="1"/>
  <c r="D1523" i="1" s="1"/>
  <c r="I1522" i="1"/>
  <c r="P1522" i="1"/>
  <c r="T1521" i="1"/>
  <c r="E1521" i="1"/>
  <c r="G1521" i="1" s="1"/>
  <c r="H1520" i="1"/>
  <c r="T1522" i="1" l="1"/>
  <c r="U1520" i="1"/>
  <c r="B1520" i="1" s="1"/>
  <c r="H1521" i="1"/>
  <c r="K1521" i="1"/>
  <c r="M1521" i="1" s="1"/>
  <c r="N1521" i="1" s="1"/>
  <c r="E1522" i="1"/>
  <c r="G1522" i="1" s="1"/>
  <c r="Q1522" i="1"/>
  <c r="R1522" i="1"/>
  <c r="V1522" i="1" s="1"/>
  <c r="Y1522" i="1" s="1"/>
  <c r="F1523" i="1"/>
  <c r="L1523" i="1"/>
  <c r="J1523" i="1"/>
  <c r="A1524" i="1"/>
  <c r="C1524" i="1"/>
  <c r="D1524" i="1" s="1"/>
  <c r="X1523" i="1"/>
  <c r="P1523" i="1"/>
  <c r="I1523" i="1"/>
  <c r="O1523" i="1"/>
  <c r="S1525" i="1"/>
  <c r="T1523" i="1" l="1"/>
  <c r="U1521" i="1"/>
  <c r="B1521" i="1" s="1"/>
  <c r="K1522" i="1"/>
  <c r="M1522" i="1" s="1"/>
  <c r="N1522" i="1" s="1"/>
  <c r="U1522" i="1" s="1"/>
  <c r="B1522" i="1" s="1"/>
  <c r="H1522" i="1"/>
  <c r="E1523" i="1"/>
  <c r="G1523" i="1" s="1"/>
  <c r="F1524" i="1"/>
  <c r="L1524" i="1"/>
  <c r="J1524" i="1"/>
  <c r="C1525" i="1"/>
  <c r="D1525" i="1" s="1"/>
  <c r="X1524" i="1"/>
  <c r="P1524" i="1"/>
  <c r="A1525" i="1"/>
  <c r="O1524" i="1"/>
  <c r="I1524" i="1"/>
  <c r="S1526" i="1"/>
  <c r="Q1523" i="1"/>
  <c r="R1523" i="1"/>
  <c r="V1523" i="1" s="1"/>
  <c r="Y1523" i="1" s="1"/>
  <c r="H1523" i="1" l="1"/>
  <c r="K1523" i="1"/>
  <c r="M1523" i="1" s="1"/>
  <c r="N1523" i="1" s="1"/>
  <c r="U1523" i="1" s="1"/>
  <c r="B1523" i="1" s="1"/>
  <c r="F1525" i="1"/>
  <c r="L1525" i="1"/>
  <c r="P1525" i="1"/>
  <c r="O1525" i="1"/>
  <c r="X1525" i="1"/>
  <c r="A1526" i="1"/>
  <c r="I1525" i="1"/>
  <c r="C1526" i="1"/>
  <c r="D1526" i="1" s="1"/>
  <c r="J1525" i="1"/>
  <c r="Q1524" i="1"/>
  <c r="R1524" i="1"/>
  <c r="V1524" i="1" s="1"/>
  <c r="Y1524" i="1" s="1"/>
  <c r="S1527" i="1"/>
  <c r="T1524" i="1"/>
  <c r="E1524" i="1"/>
  <c r="G1524" i="1" s="1"/>
  <c r="T1525" i="1" l="1"/>
  <c r="H1524" i="1"/>
  <c r="K1524" i="1"/>
  <c r="M1524" i="1" s="1"/>
  <c r="N1524" i="1" s="1"/>
  <c r="U1524" i="1" s="1"/>
  <c r="B1524" i="1" s="1"/>
  <c r="R1525" i="1"/>
  <c r="V1525" i="1" s="1"/>
  <c r="Y1525" i="1" s="1"/>
  <c r="Q1525" i="1"/>
  <c r="F1526" i="1"/>
  <c r="L1526" i="1"/>
  <c r="P1526" i="1"/>
  <c r="I1526" i="1"/>
  <c r="O1526" i="1"/>
  <c r="J1526" i="1"/>
  <c r="X1526" i="1"/>
  <c r="C1527" i="1"/>
  <c r="D1527" i="1" s="1"/>
  <c r="A1527" i="1"/>
  <c r="E1525" i="1"/>
  <c r="G1525" i="1" s="1"/>
  <c r="S1528" i="1"/>
  <c r="T1526" i="1" l="1"/>
  <c r="H1525" i="1"/>
  <c r="K1525" i="1"/>
  <c r="M1525" i="1" s="1"/>
  <c r="N1525" i="1" s="1"/>
  <c r="U1525" i="1" s="1"/>
  <c r="B1525" i="1" s="1"/>
  <c r="S1529" i="1"/>
  <c r="Q1526" i="1"/>
  <c r="R1526" i="1"/>
  <c r="V1526" i="1" s="1"/>
  <c r="Y1526" i="1" s="1"/>
  <c r="F1527" i="1"/>
  <c r="L1527" i="1"/>
  <c r="C1528" i="1"/>
  <c r="D1528" i="1" s="1"/>
  <c r="O1527" i="1"/>
  <c r="I1527" i="1"/>
  <c r="J1527" i="1"/>
  <c r="X1527" i="1"/>
  <c r="P1527" i="1"/>
  <c r="A1528" i="1"/>
  <c r="E1526" i="1"/>
  <c r="G1526" i="1" s="1"/>
  <c r="T1527" i="1" l="1"/>
  <c r="K1526" i="1"/>
  <c r="M1526" i="1" s="1"/>
  <c r="N1526" i="1" s="1"/>
  <c r="U1526" i="1" s="1"/>
  <c r="B1526" i="1" s="1"/>
  <c r="H1526" i="1"/>
  <c r="F1528" i="1"/>
  <c r="L1528" i="1"/>
  <c r="J1528" i="1"/>
  <c r="O1528" i="1"/>
  <c r="A1529" i="1"/>
  <c r="C1529" i="1"/>
  <c r="D1529" i="1" s="1"/>
  <c r="I1528" i="1"/>
  <c r="P1528" i="1"/>
  <c r="X1528" i="1"/>
  <c r="E1527" i="1"/>
  <c r="G1527" i="1" s="1"/>
  <c r="Q1527" i="1"/>
  <c r="R1527" i="1"/>
  <c r="V1527" i="1" s="1"/>
  <c r="Y1527" i="1" s="1"/>
  <c r="S1530" i="1"/>
  <c r="T1528" i="1" l="1"/>
  <c r="H1527" i="1"/>
  <c r="K1527" i="1"/>
  <c r="M1527" i="1" s="1"/>
  <c r="N1527" i="1" s="1"/>
  <c r="U1527" i="1" s="1"/>
  <c r="B1527" i="1" s="1"/>
  <c r="F1529" i="1"/>
  <c r="L1529" i="1"/>
  <c r="O1529" i="1"/>
  <c r="I1529" i="1"/>
  <c r="J1529" i="1"/>
  <c r="C1530" i="1"/>
  <c r="D1530" i="1" s="1"/>
  <c r="X1529" i="1"/>
  <c r="A1530" i="1"/>
  <c r="P1529" i="1"/>
  <c r="S1531" i="1"/>
  <c r="Q1528" i="1"/>
  <c r="R1528" i="1"/>
  <c r="V1528" i="1" s="1"/>
  <c r="Y1528" i="1" s="1"/>
  <c r="E1528" i="1"/>
  <c r="G1528" i="1" s="1"/>
  <c r="T1529" i="1" l="1"/>
  <c r="H1528" i="1"/>
  <c r="K1528" i="1"/>
  <c r="M1528" i="1" s="1"/>
  <c r="N1528" i="1" s="1"/>
  <c r="U1528" i="1" s="1"/>
  <c r="B1528" i="1" s="1"/>
  <c r="S1532" i="1"/>
  <c r="F1530" i="1"/>
  <c r="L1530" i="1"/>
  <c r="P1530" i="1"/>
  <c r="O1530" i="1"/>
  <c r="X1530" i="1"/>
  <c r="A1531" i="1"/>
  <c r="C1531" i="1"/>
  <c r="D1531" i="1" s="1"/>
  <c r="J1530" i="1"/>
  <c r="I1530" i="1"/>
  <c r="Q1529" i="1"/>
  <c r="R1529" i="1"/>
  <c r="V1529" i="1" s="1"/>
  <c r="Y1529" i="1" s="1"/>
  <c r="E1529" i="1"/>
  <c r="G1529" i="1" s="1"/>
  <c r="T1530" i="1" l="1"/>
  <c r="K1529" i="1"/>
  <c r="M1529" i="1" s="1"/>
  <c r="N1529" i="1" s="1"/>
  <c r="U1529" i="1" s="1"/>
  <c r="B1529" i="1" s="1"/>
  <c r="H1529" i="1"/>
  <c r="Q1530" i="1"/>
  <c r="R1530" i="1"/>
  <c r="V1530" i="1" s="1"/>
  <c r="Y1530" i="1" s="1"/>
  <c r="S1533" i="1"/>
  <c r="E1530" i="1"/>
  <c r="G1530" i="1" s="1"/>
  <c r="F1531" i="1"/>
  <c r="L1531" i="1"/>
  <c r="C1532" i="1"/>
  <c r="D1532" i="1" s="1"/>
  <c r="I1531" i="1"/>
  <c r="P1531" i="1"/>
  <c r="J1531" i="1"/>
  <c r="X1531" i="1"/>
  <c r="A1532" i="1"/>
  <c r="O1531" i="1"/>
  <c r="K1530" i="1" l="1"/>
  <c r="M1530" i="1" s="1"/>
  <c r="N1530" i="1" s="1"/>
  <c r="U1530" i="1" s="1"/>
  <c r="B1530" i="1" s="1"/>
  <c r="Q1531" i="1"/>
  <c r="R1531" i="1"/>
  <c r="V1531" i="1" s="1"/>
  <c r="Y1531" i="1" s="1"/>
  <c r="E1531" i="1"/>
  <c r="G1531" i="1" s="1"/>
  <c r="F1532" i="1"/>
  <c r="L1532" i="1"/>
  <c r="O1532" i="1"/>
  <c r="A1533" i="1"/>
  <c r="C1533" i="1"/>
  <c r="D1533" i="1" s="1"/>
  <c r="I1532" i="1"/>
  <c r="J1532" i="1"/>
  <c r="P1532" i="1"/>
  <c r="X1532" i="1"/>
  <c r="T1531" i="1"/>
  <c r="H1530" i="1"/>
  <c r="S1534" i="1"/>
  <c r="H1531" i="1" l="1"/>
  <c r="K1531" i="1"/>
  <c r="M1531" i="1" s="1"/>
  <c r="N1531" i="1" s="1"/>
  <c r="U1531" i="1" s="1"/>
  <c r="B1531" i="1" s="1"/>
  <c r="S1535" i="1"/>
  <c r="E1532" i="1"/>
  <c r="G1532" i="1" s="1"/>
  <c r="Q1532" i="1"/>
  <c r="R1532" i="1"/>
  <c r="V1532" i="1" s="1"/>
  <c r="Y1532" i="1" s="1"/>
  <c r="F1533" i="1"/>
  <c r="O1533" i="1"/>
  <c r="X1533" i="1"/>
  <c r="J1533" i="1"/>
  <c r="A1534" i="1"/>
  <c r="C1534" i="1"/>
  <c r="D1534" i="1" s="1"/>
  <c r="I1533" i="1"/>
  <c r="P1533" i="1"/>
  <c r="T1532" i="1"/>
  <c r="T1533" i="1" l="1"/>
  <c r="F1534" i="1"/>
  <c r="X1534" i="1"/>
  <c r="P1534" i="1"/>
  <c r="A1535" i="1"/>
  <c r="J1534" i="1"/>
  <c r="O1534" i="1"/>
  <c r="I1534" i="1"/>
  <c r="C1535" i="1"/>
  <c r="D1535" i="1" s="1"/>
  <c r="H1532" i="1"/>
  <c r="S1536" i="1"/>
  <c r="Q1533" i="1"/>
  <c r="R1533" i="1"/>
  <c r="V1533" i="1" s="1"/>
  <c r="Y1533" i="1" s="1"/>
  <c r="E1533" i="1"/>
  <c r="G1533" i="1" s="1"/>
  <c r="K1532" i="1"/>
  <c r="M1532" i="1" s="1"/>
  <c r="N1532" i="1" l="1"/>
  <c r="L1533" i="1"/>
  <c r="L1534" i="1" s="1"/>
  <c r="L1535" i="1" s="1"/>
  <c r="F1535" i="1"/>
  <c r="O1535" i="1"/>
  <c r="X1535" i="1"/>
  <c r="C1536" i="1"/>
  <c r="D1536" i="1" s="1"/>
  <c r="J1535" i="1"/>
  <c r="A1536" i="1"/>
  <c r="I1535" i="1"/>
  <c r="P1535" i="1"/>
  <c r="H1533" i="1"/>
  <c r="E1534" i="1"/>
  <c r="G1534" i="1" s="1"/>
  <c r="K1533" i="1"/>
  <c r="S1537" i="1"/>
  <c r="T1534" i="1"/>
  <c r="Q1534" i="1"/>
  <c r="R1534" i="1"/>
  <c r="V1534" i="1" s="1"/>
  <c r="Y1534" i="1" s="1"/>
  <c r="T1535" i="1" l="1"/>
  <c r="H1534" i="1"/>
  <c r="K1534" i="1"/>
  <c r="M1534" i="1" s="1"/>
  <c r="N1534" i="1" s="1"/>
  <c r="U1534" i="1" s="1"/>
  <c r="B1534" i="1" s="1"/>
  <c r="Q1535" i="1"/>
  <c r="R1535" i="1"/>
  <c r="V1535" i="1" s="1"/>
  <c r="Y1535" i="1" s="1"/>
  <c r="E1535" i="1"/>
  <c r="G1535" i="1" s="1"/>
  <c r="S1538" i="1"/>
  <c r="F1536" i="1"/>
  <c r="L1536" i="1"/>
  <c r="P1536" i="1"/>
  <c r="I1536" i="1"/>
  <c r="O1536" i="1"/>
  <c r="J1536" i="1"/>
  <c r="X1536" i="1"/>
  <c r="A1537" i="1"/>
  <c r="C1537" i="1"/>
  <c r="D1537" i="1" s="1"/>
  <c r="M1533" i="1"/>
  <c r="N1533" i="1" s="1"/>
  <c r="U1532" i="1"/>
  <c r="B1532" i="1" s="1"/>
  <c r="U1533" i="1" l="1"/>
  <c r="B1533" i="1" s="1"/>
  <c r="H1535" i="1"/>
  <c r="S1539" i="1"/>
  <c r="E1536" i="1"/>
  <c r="G1536" i="1" s="1"/>
  <c r="F1537" i="1"/>
  <c r="L1537" i="1"/>
  <c r="P1537" i="1"/>
  <c r="O1537" i="1"/>
  <c r="X1537" i="1"/>
  <c r="J1537" i="1"/>
  <c r="A1538" i="1"/>
  <c r="C1538" i="1"/>
  <c r="D1538" i="1" s="1"/>
  <c r="I1537" i="1"/>
  <c r="T1536" i="1"/>
  <c r="Q1536" i="1"/>
  <c r="R1536" i="1"/>
  <c r="V1536" i="1" s="1"/>
  <c r="Y1536" i="1" s="1"/>
  <c r="K1535" i="1"/>
  <c r="M1535" i="1" s="1"/>
  <c r="N1535" i="1" s="1"/>
  <c r="K1536" i="1" l="1"/>
  <c r="M1536" i="1" s="1"/>
  <c r="N1536" i="1" s="1"/>
  <c r="U1536" i="1" s="1"/>
  <c r="B1536" i="1" s="1"/>
  <c r="U1535" i="1"/>
  <c r="B1535" i="1" s="1"/>
  <c r="T1537" i="1"/>
  <c r="E1537" i="1"/>
  <c r="G1537" i="1" s="1"/>
  <c r="F1538" i="1"/>
  <c r="L1538" i="1"/>
  <c r="J1538" i="1"/>
  <c r="X1538" i="1"/>
  <c r="C1539" i="1"/>
  <c r="D1539" i="1" s="1"/>
  <c r="A1539" i="1"/>
  <c r="P1538" i="1"/>
  <c r="I1538" i="1"/>
  <c r="O1538" i="1"/>
  <c r="Q1537" i="1"/>
  <c r="R1537" i="1"/>
  <c r="V1537" i="1" s="1"/>
  <c r="Y1537" i="1" s="1"/>
  <c r="S1540" i="1"/>
  <c r="H1536" i="1"/>
  <c r="T1538" i="1" l="1"/>
  <c r="K1537" i="1"/>
  <c r="M1537" i="1" s="1"/>
  <c r="N1537" i="1" s="1"/>
  <c r="U1537" i="1" s="1"/>
  <c r="B1537" i="1" s="1"/>
  <c r="H1537" i="1"/>
  <c r="S1541" i="1"/>
  <c r="F1539" i="1"/>
  <c r="L1539" i="1"/>
  <c r="P1539" i="1"/>
  <c r="X1539" i="1"/>
  <c r="O1539" i="1"/>
  <c r="A1540" i="1"/>
  <c r="C1540" i="1"/>
  <c r="D1540" i="1" s="1"/>
  <c r="I1539" i="1"/>
  <c r="J1539" i="1"/>
  <c r="Q1538" i="1"/>
  <c r="R1538" i="1"/>
  <c r="V1538" i="1" s="1"/>
  <c r="Y1538" i="1" s="1"/>
  <c r="E1538" i="1"/>
  <c r="G1538" i="1" s="1"/>
  <c r="T1539" i="1" l="1"/>
  <c r="K1538" i="1"/>
  <c r="M1538" i="1" s="1"/>
  <c r="N1538" i="1" s="1"/>
  <c r="U1538" i="1" s="1"/>
  <c r="H1538" i="1"/>
  <c r="Q1539" i="1"/>
  <c r="R1539" i="1"/>
  <c r="V1539" i="1" s="1"/>
  <c r="Y1539" i="1" s="1"/>
  <c r="F1540" i="1"/>
  <c r="L1540" i="1"/>
  <c r="O1540" i="1"/>
  <c r="X1540" i="1"/>
  <c r="J1540" i="1"/>
  <c r="A1541" i="1"/>
  <c r="C1541" i="1"/>
  <c r="D1541" i="1" s="1"/>
  <c r="I1540" i="1"/>
  <c r="P1540" i="1"/>
  <c r="E1539" i="1"/>
  <c r="G1539" i="1" s="1"/>
  <c r="S1542" i="1"/>
  <c r="B1538" i="1" l="1"/>
  <c r="H1539" i="1"/>
  <c r="S1543" i="1"/>
  <c r="E1540" i="1"/>
  <c r="G1540" i="1" s="1"/>
  <c r="F1541" i="1"/>
  <c r="L1541" i="1"/>
  <c r="J1541" i="1"/>
  <c r="C1542" i="1"/>
  <c r="D1542" i="1" s="1"/>
  <c r="P1541" i="1"/>
  <c r="X1541" i="1"/>
  <c r="O1541" i="1"/>
  <c r="A1542" i="1"/>
  <c r="I1541" i="1"/>
  <c r="Q1540" i="1"/>
  <c r="R1540" i="1"/>
  <c r="V1540" i="1" s="1"/>
  <c r="Y1540" i="1" s="1"/>
  <c r="K1539" i="1"/>
  <c r="M1539" i="1" s="1"/>
  <c r="N1539" i="1" s="1"/>
  <c r="T1540" i="1"/>
  <c r="T1541" i="1" l="1"/>
  <c r="H1540" i="1"/>
  <c r="Q1541" i="1"/>
  <c r="R1541" i="1"/>
  <c r="V1541" i="1" s="1"/>
  <c r="Y1541" i="1" s="1"/>
  <c r="E1541" i="1"/>
  <c r="G1541" i="1" s="1"/>
  <c r="F1542" i="1"/>
  <c r="L1542" i="1"/>
  <c r="C1543" i="1"/>
  <c r="D1543" i="1" s="1"/>
  <c r="I1542" i="1"/>
  <c r="J1542" i="1"/>
  <c r="P1542" i="1"/>
  <c r="X1542" i="1"/>
  <c r="O1542" i="1"/>
  <c r="A1543" i="1"/>
  <c r="U1539" i="1"/>
  <c r="B1539" i="1" s="1"/>
  <c r="K1540" i="1"/>
  <c r="M1540" i="1" s="1"/>
  <c r="N1540" i="1" s="1"/>
  <c r="S1544" i="1"/>
  <c r="H1541" i="1" l="1"/>
  <c r="S1545" i="1"/>
  <c r="U1540" i="1"/>
  <c r="B1540" i="1" s="1"/>
  <c r="F1543" i="1"/>
  <c r="L1543" i="1"/>
  <c r="O1543" i="1"/>
  <c r="C1544" i="1"/>
  <c r="D1544" i="1" s="1"/>
  <c r="X1543" i="1"/>
  <c r="J1543" i="1"/>
  <c r="A1544" i="1"/>
  <c r="P1543" i="1"/>
  <c r="I1543" i="1"/>
  <c r="E1542" i="1"/>
  <c r="G1542" i="1" s="1"/>
  <c r="Q1542" i="1"/>
  <c r="R1542" i="1"/>
  <c r="V1542" i="1" s="1"/>
  <c r="Y1542" i="1" s="1"/>
  <c r="T1542" i="1"/>
  <c r="K1541" i="1"/>
  <c r="M1541" i="1" s="1"/>
  <c r="N1541" i="1" s="1"/>
  <c r="H1542" i="1" l="1"/>
  <c r="K1542" i="1"/>
  <c r="M1542" i="1" s="1"/>
  <c r="N1542" i="1" s="1"/>
  <c r="U1542" i="1" s="1"/>
  <c r="B1542" i="1" s="1"/>
  <c r="F1544" i="1"/>
  <c r="L1544" i="1"/>
  <c r="C1545" i="1"/>
  <c r="D1545" i="1" s="1"/>
  <c r="X1544" i="1"/>
  <c r="P1544" i="1"/>
  <c r="A1545" i="1"/>
  <c r="O1544" i="1"/>
  <c r="I1544" i="1"/>
  <c r="J1544" i="1"/>
  <c r="S1546" i="1"/>
  <c r="Q1543" i="1"/>
  <c r="R1543" i="1"/>
  <c r="V1543" i="1" s="1"/>
  <c r="Y1543" i="1" s="1"/>
  <c r="U1541" i="1"/>
  <c r="B1541" i="1" s="1"/>
  <c r="T1543" i="1"/>
  <c r="E1543" i="1"/>
  <c r="G1543" i="1" s="1"/>
  <c r="S1547" i="1" l="1"/>
  <c r="F1545" i="1"/>
  <c r="L1545" i="1"/>
  <c r="P1545" i="1"/>
  <c r="C1546" i="1"/>
  <c r="D1546" i="1" s="1"/>
  <c r="O1545" i="1"/>
  <c r="X1545" i="1"/>
  <c r="J1545" i="1"/>
  <c r="A1546" i="1"/>
  <c r="I1545" i="1"/>
  <c r="Q1544" i="1"/>
  <c r="R1544" i="1"/>
  <c r="V1544" i="1" s="1"/>
  <c r="Y1544" i="1" s="1"/>
  <c r="E1544" i="1"/>
  <c r="G1544" i="1" s="1"/>
  <c r="K1543" i="1"/>
  <c r="M1543" i="1" s="1"/>
  <c r="N1543" i="1" s="1"/>
  <c r="H1543" i="1"/>
  <c r="T1544" i="1"/>
  <c r="K1544" i="1" l="1"/>
  <c r="M1544" i="1" s="1"/>
  <c r="N1544" i="1" s="1"/>
  <c r="U1544" i="1" s="1"/>
  <c r="B1544" i="1" s="1"/>
  <c r="T1545" i="1"/>
  <c r="E1545" i="1"/>
  <c r="G1545" i="1" s="1"/>
  <c r="U1543" i="1"/>
  <c r="B1543" i="1" s="1"/>
  <c r="Q1545" i="1"/>
  <c r="R1545" i="1"/>
  <c r="V1545" i="1" s="1"/>
  <c r="Y1545" i="1" s="1"/>
  <c r="S1548" i="1"/>
  <c r="F1546" i="1"/>
  <c r="L1546" i="1"/>
  <c r="O1546" i="1"/>
  <c r="X1546" i="1"/>
  <c r="C1547" i="1"/>
  <c r="D1547" i="1" s="1"/>
  <c r="A1547" i="1"/>
  <c r="I1546" i="1"/>
  <c r="P1546" i="1"/>
  <c r="J1546" i="1"/>
  <c r="H1544" i="1"/>
  <c r="T1546" i="1" l="1"/>
  <c r="K1545" i="1"/>
  <c r="M1545" i="1" s="1"/>
  <c r="N1545" i="1" s="1"/>
  <c r="U1545" i="1" s="1"/>
  <c r="B1545" i="1" s="1"/>
  <c r="Q1546" i="1"/>
  <c r="R1546" i="1"/>
  <c r="V1546" i="1" s="1"/>
  <c r="Y1546" i="1" s="1"/>
  <c r="S1549" i="1"/>
  <c r="F1547" i="1"/>
  <c r="L1547" i="1"/>
  <c r="C1548" i="1"/>
  <c r="D1548" i="1" s="1"/>
  <c r="X1547" i="1"/>
  <c r="P1547" i="1"/>
  <c r="A1548" i="1"/>
  <c r="O1547" i="1"/>
  <c r="I1547" i="1"/>
  <c r="J1547" i="1"/>
  <c r="E1546" i="1"/>
  <c r="G1546" i="1" s="1"/>
  <c r="H1545" i="1"/>
  <c r="T1547" i="1" l="1"/>
  <c r="K1546" i="1"/>
  <c r="M1546" i="1" s="1"/>
  <c r="N1546" i="1" s="1"/>
  <c r="U1546" i="1" s="1"/>
  <c r="B1546" i="1" s="1"/>
  <c r="H1546" i="1"/>
  <c r="S1550" i="1"/>
  <c r="F1548" i="1"/>
  <c r="L1548" i="1"/>
  <c r="J1548" i="1"/>
  <c r="A1549" i="1"/>
  <c r="P1548" i="1"/>
  <c r="I1548" i="1"/>
  <c r="O1548" i="1"/>
  <c r="X1548" i="1"/>
  <c r="C1549" i="1"/>
  <c r="D1549" i="1" s="1"/>
  <c r="Q1547" i="1"/>
  <c r="R1547" i="1"/>
  <c r="V1547" i="1" s="1"/>
  <c r="Y1547" i="1" s="1"/>
  <c r="E1547" i="1"/>
  <c r="G1547" i="1" s="1"/>
  <c r="K1547" i="1" l="1"/>
  <c r="M1547" i="1" s="1"/>
  <c r="N1547" i="1" s="1"/>
  <c r="U1547" i="1" s="1"/>
  <c r="B1547" i="1" s="1"/>
  <c r="H1547" i="1"/>
  <c r="S1551" i="1"/>
  <c r="T1548" i="1"/>
  <c r="Q1548" i="1"/>
  <c r="R1548" i="1"/>
  <c r="V1548" i="1" s="1"/>
  <c r="Y1548" i="1" s="1"/>
  <c r="E1548" i="1"/>
  <c r="G1548" i="1" s="1"/>
  <c r="F1549" i="1"/>
  <c r="L1549" i="1"/>
  <c r="A1550" i="1"/>
  <c r="P1549" i="1"/>
  <c r="J1549" i="1"/>
  <c r="I1549" i="1"/>
  <c r="O1549" i="1"/>
  <c r="X1549" i="1"/>
  <c r="C1550" i="1"/>
  <c r="D1550" i="1" s="1"/>
  <c r="H1548" i="1" l="1"/>
  <c r="K1548" i="1"/>
  <c r="M1548" i="1" s="1"/>
  <c r="N1548" i="1" s="1"/>
  <c r="U1548" i="1" s="1"/>
  <c r="B1548" i="1" s="1"/>
  <c r="R1549" i="1"/>
  <c r="V1549" i="1" s="1"/>
  <c r="Y1549" i="1" s="1"/>
  <c r="Q1549" i="1"/>
  <c r="F1550" i="1"/>
  <c r="L1550" i="1"/>
  <c r="I1550" i="1"/>
  <c r="P1550" i="1"/>
  <c r="O1550" i="1"/>
  <c r="X1550" i="1"/>
  <c r="J1550" i="1"/>
  <c r="C1551" i="1"/>
  <c r="D1551" i="1" s="1"/>
  <c r="A1551" i="1"/>
  <c r="E1549" i="1"/>
  <c r="G1549" i="1" s="1"/>
  <c r="T1549" i="1"/>
  <c r="S1552" i="1"/>
  <c r="K1549" i="1" l="1"/>
  <c r="M1549" i="1" s="1"/>
  <c r="N1549" i="1" s="1"/>
  <c r="U1549" i="1" s="1"/>
  <c r="B1549" i="1" s="1"/>
  <c r="H1549" i="1"/>
  <c r="S1553" i="1"/>
  <c r="F1551" i="1"/>
  <c r="L1551" i="1"/>
  <c r="O1551" i="1"/>
  <c r="I1551" i="1"/>
  <c r="C1552" i="1"/>
  <c r="D1552" i="1" s="1"/>
  <c r="J1551" i="1"/>
  <c r="X1551" i="1"/>
  <c r="P1551" i="1"/>
  <c r="A1552" i="1"/>
  <c r="E1550" i="1"/>
  <c r="G1550" i="1" s="1"/>
  <c r="Q1550" i="1"/>
  <c r="R1550" i="1"/>
  <c r="V1550" i="1" s="1"/>
  <c r="Y1550" i="1" s="1"/>
  <c r="T1550" i="1"/>
  <c r="F1552" i="1" l="1"/>
  <c r="L1552" i="1"/>
  <c r="J1552" i="1"/>
  <c r="P1552" i="1"/>
  <c r="X1552" i="1"/>
  <c r="O1552" i="1"/>
  <c r="A1553" i="1"/>
  <c r="C1553" i="1"/>
  <c r="D1553" i="1" s="1"/>
  <c r="I1552" i="1"/>
  <c r="E1551" i="1"/>
  <c r="G1551" i="1" s="1"/>
  <c r="H1550" i="1"/>
  <c r="Q1551" i="1"/>
  <c r="R1551" i="1"/>
  <c r="V1551" i="1" s="1"/>
  <c r="Y1551" i="1" s="1"/>
  <c r="T1551" i="1"/>
  <c r="S1554" i="1"/>
  <c r="K1550" i="1"/>
  <c r="M1550" i="1" s="1"/>
  <c r="N1550" i="1" s="1"/>
  <c r="T1552" i="1" l="1"/>
  <c r="K1551" i="1"/>
  <c r="M1551" i="1" s="1"/>
  <c r="N1551" i="1" s="1"/>
  <c r="U1551" i="1" s="1"/>
  <c r="B1551" i="1" s="1"/>
  <c r="H1551" i="1"/>
  <c r="U1550" i="1"/>
  <c r="B1550" i="1" s="1"/>
  <c r="Q1552" i="1"/>
  <c r="R1552" i="1"/>
  <c r="V1552" i="1" s="1"/>
  <c r="Y1552" i="1" s="1"/>
  <c r="S1555" i="1"/>
  <c r="F1553" i="1"/>
  <c r="L1553" i="1"/>
  <c r="J1553" i="1"/>
  <c r="P1553" i="1"/>
  <c r="A1554" i="1"/>
  <c r="O1553" i="1"/>
  <c r="I1553" i="1"/>
  <c r="C1554" i="1"/>
  <c r="D1554" i="1" s="1"/>
  <c r="X1553" i="1"/>
  <c r="E1552" i="1"/>
  <c r="G1552" i="1" s="1"/>
  <c r="T1553" i="1" l="1"/>
  <c r="K1552" i="1"/>
  <c r="M1552" i="1" s="1"/>
  <c r="N1552" i="1" s="1"/>
  <c r="U1552" i="1" s="1"/>
  <c r="B1552" i="1" s="1"/>
  <c r="Q1553" i="1"/>
  <c r="R1553" i="1"/>
  <c r="V1553" i="1" s="1"/>
  <c r="Y1553" i="1" s="1"/>
  <c r="S1556" i="1"/>
  <c r="H1552" i="1"/>
  <c r="F1554" i="1"/>
  <c r="L1554" i="1"/>
  <c r="C1555" i="1"/>
  <c r="D1555" i="1" s="1"/>
  <c r="J1554" i="1"/>
  <c r="I1554" i="1"/>
  <c r="P1554" i="1"/>
  <c r="X1554" i="1"/>
  <c r="O1554" i="1"/>
  <c r="A1555" i="1"/>
  <c r="E1553" i="1"/>
  <c r="G1553" i="1" s="1"/>
  <c r="H1553" i="1" l="1"/>
  <c r="K1553" i="1"/>
  <c r="M1553" i="1" s="1"/>
  <c r="N1553" i="1" s="1"/>
  <c r="R1554" i="1"/>
  <c r="V1554" i="1" s="1"/>
  <c r="Y1554" i="1" s="1"/>
  <c r="Q1554" i="1"/>
  <c r="F1555" i="1"/>
  <c r="L1555" i="1"/>
  <c r="C1556" i="1"/>
  <c r="D1556" i="1" s="1"/>
  <c r="I1555" i="1"/>
  <c r="J1555" i="1"/>
  <c r="P1555" i="1"/>
  <c r="X1555" i="1"/>
  <c r="O1555" i="1"/>
  <c r="A1556" i="1"/>
  <c r="T1554" i="1"/>
  <c r="E1554" i="1"/>
  <c r="G1554" i="1" s="1"/>
  <c r="S1557" i="1"/>
  <c r="T1555" i="1" l="1"/>
  <c r="H1554" i="1"/>
  <c r="S1558" i="1"/>
  <c r="Q1555" i="1"/>
  <c r="R1555" i="1"/>
  <c r="V1555" i="1" s="1"/>
  <c r="Y1555" i="1" s="1"/>
  <c r="K1554" i="1"/>
  <c r="M1554" i="1" s="1"/>
  <c r="N1554" i="1" s="1"/>
  <c r="F1556" i="1"/>
  <c r="L1556" i="1"/>
  <c r="J1556" i="1"/>
  <c r="O1556" i="1"/>
  <c r="A1557" i="1"/>
  <c r="C1557" i="1"/>
  <c r="D1557" i="1" s="1"/>
  <c r="I1556" i="1"/>
  <c r="X1556" i="1"/>
  <c r="P1556" i="1"/>
  <c r="E1555" i="1"/>
  <c r="G1555" i="1" s="1"/>
  <c r="U1553" i="1"/>
  <c r="B1553" i="1" s="1"/>
  <c r="T1556" i="1" l="1"/>
  <c r="R1556" i="1"/>
  <c r="V1556" i="1" s="1"/>
  <c r="Y1556" i="1" s="1"/>
  <c r="Q1556" i="1"/>
  <c r="F1557" i="1"/>
  <c r="L1557" i="1"/>
  <c r="J1557" i="1"/>
  <c r="X1557" i="1"/>
  <c r="P1557" i="1"/>
  <c r="A1558" i="1"/>
  <c r="C1558" i="1"/>
  <c r="D1558" i="1" s="1"/>
  <c r="O1557" i="1"/>
  <c r="I1557" i="1"/>
  <c r="E1556" i="1"/>
  <c r="G1556" i="1" s="1"/>
  <c r="H1555" i="1"/>
  <c r="U1554" i="1"/>
  <c r="B1554" i="1" s="1"/>
  <c r="K1555" i="1"/>
  <c r="M1555" i="1" s="1"/>
  <c r="N1555" i="1" s="1"/>
  <c r="S1559" i="1"/>
  <c r="T1557" i="1" l="1"/>
  <c r="F1558" i="1"/>
  <c r="L1558" i="1"/>
  <c r="O1558" i="1"/>
  <c r="A1559" i="1"/>
  <c r="C1559" i="1"/>
  <c r="D1559" i="1" s="1"/>
  <c r="I1558" i="1"/>
  <c r="J1558" i="1"/>
  <c r="X1558" i="1"/>
  <c r="P1558" i="1"/>
  <c r="Q1557" i="1"/>
  <c r="R1557" i="1"/>
  <c r="V1557" i="1" s="1"/>
  <c r="Y1557" i="1" s="1"/>
  <c r="E1557" i="1"/>
  <c r="G1557" i="1" s="1"/>
  <c r="K1556" i="1"/>
  <c r="M1556" i="1" s="1"/>
  <c r="N1556" i="1" s="1"/>
  <c r="U1555" i="1"/>
  <c r="B1555" i="1" s="1"/>
  <c r="S1560" i="1"/>
  <c r="H1556" i="1"/>
  <c r="U1556" i="1" l="1"/>
  <c r="B1556" i="1" s="1"/>
  <c r="F1559" i="1"/>
  <c r="L1559" i="1"/>
  <c r="P1559" i="1"/>
  <c r="I1559" i="1"/>
  <c r="O1559" i="1"/>
  <c r="C1560" i="1"/>
  <c r="D1560" i="1" s="1"/>
  <c r="J1559" i="1"/>
  <c r="A1560" i="1"/>
  <c r="X1559" i="1"/>
  <c r="S1561" i="1"/>
  <c r="H1557" i="1"/>
  <c r="T1558" i="1"/>
  <c r="K1557" i="1"/>
  <c r="M1557" i="1" s="1"/>
  <c r="N1557" i="1" s="1"/>
  <c r="R1558" i="1"/>
  <c r="V1558" i="1" s="1"/>
  <c r="Y1558" i="1" s="1"/>
  <c r="Q1558" i="1"/>
  <c r="E1558" i="1"/>
  <c r="G1558" i="1" s="1"/>
  <c r="E1559" i="1" l="1"/>
  <c r="G1559" i="1" s="1"/>
  <c r="K1558" i="1"/>
  <c r="M1558" i="1" s="1"/>
  <c r="N1558" i="1" s="1"/>
  <c r="F1560" i="1"/>
  <c r="L1560" i="1"/>
  <c r="J1560" i="1"/>
  <c r="I1560" i="1"/>
  <c r="P1560" i="1"/>
  <c r="O1560" i="1"/>
  <c r="X1560" i="1"/>
  <c r="C1561" i="1"/>
  <c r="D1561" i="1" s="1"/>
  <c r="A1561" i="1"/>
  <c r="T1559" i="1"/>
  <c r="U1557" i="1"/>
  <c r="B1557" i="1" s="1"/>
  <c r="H1558" i="1"/>
  <c r="S1562" i="1"/>
  <c r="Q1559" i="1"/>
  <c r="R1559" i="1"/>
  <c r="V1559" i="1" s="1"/>
  <c r="Y1559" i="1" s="1"/>
  <c r="K1559" i="1" l="1"/>
  <c r="M1559" i="1" s="1"/>
  <c r="N1559" i="1" s="1"/>
  <c r="U1559" i="1" s="1"/>
  <c r="B1559" i="1" s="1"/>
  <c r="H1559" i="1"/>
  <c r="F1561" i="1"/>
  <c r="L1561" i="1"/>
  <c r="C1562" i="1"/>
  <c r="D1562" i="1" s="1"/>
  <c r="J1561" i="1"/>
  <c r="A1562" i="1"/>
  <c r="X1561" i="1"/>
  <c r="I1561" i="1"/>
  <c r="P1561" i="1"/>
  <c r="O1561" i="1"/>
  <c r="Q1560" i="1"/>
  <c r="R1560" i="1"/>
  <c r="V1560" i="1" s="1"/>
  <c r="Y1560" i="1" s="1"/>
  <c r="E1560" i="1"/>
  <c r="G1560" i="1" s="1"/>
  <c r="S1563" i="1"/>
  <c r="T1560" i="1"/>
  <c r="U1558" i="1"/>
  <c r="B1558" i="1" s="1"/>
  <c r="T1561" i="1" l="1"/>
  <c r="K1560" i="1"/>
  <c r="M1560" i="1" s="1"/>
  <c r="N1560" i="1" s="1"/>
  <c r="U1560" i="1" s="1"/>
  <c r="B1560" i="1" s="1"/>
  <c r="H1560" i="1"/>
  <c r="F1562" i="1"/>
  <c r="L1562" i="1"/>
  <c r="P1562" i="1"/>
  <c r="O1562" i="1"/>
  <c r="A1563" i="1"/>
  <c r="X1562" i="1"/>
  <c r="C1563" i="1"/>
  <c r="D1563" i="1" s="1"/>
  <c r="I1562" i="1"/>
  <c r="J1562" i="1"/>
  <c r="E1561" i="1"/>
  <c r="G1561" i="1" s="1"/>
  <c r="Q1561" i="1"/>
  <c r="R1561" i="1"/>
  <c r="V1561" i="1" s="1"/>
  <c r="Y1561" i="1" s="1"/>
  <c r="S1564" i="1"/>
  <c r="F1563" i="1" l="1"/>
  <c r="O1563" i="1"/>
  <c r="I1563" i="1"/>
  <c r="J1563" i="1"/>
  <c r="X1563" i="1"/>
  <c r="C1564" i="1"/>
  <c r="D1564" i="1" s="1"/>
  <c r="A1564" i="1"/>
  <c r="P1563" i="1"/>
  <c r="E1562" i="1"/>
  <c r="G1562" i="1" s="1"/>
  <c r="H1561" i="1"/>
  <c r="T1562" i="1"/>
  <c r="S1565" i="1"/>
  <c r="K1561" i="1"/>
  <c r="M1561" i="1" s="1"/>
  <c r="N1561" i="1" s="1"/>
  <c r="Q1562" i="1"/>
  <c r="R1562" i="1"/>
  <c r="V1562" i="1" s="1"/>
  <c r="Y1562" i="1" s="1"/>
  <c r="H1562" i="1" l="1"/>
  <c r="F1564" i="1"/>
  <c r="P1564" i="1"/>
  <c r="O1564" i="1"/>
  <c r="J1564" i="1"/>
  <c r="A1565" i="1"/>
  <c r="X1564" i="1"/>
  <c r="C1565" i="1"/>
  <c r="D1565" i="1" s="1"/>
  <c r="I1564" i="1"/>
  <c r="T1563" i="1"/>
  <c r="U1561" i="1"/>
  <c r="B1561" i="1" s="1"/>
  <c r="S1566" i="1"/>
  <c r="K1562" i="1"/>
  <c r="M1562" i="1" s="1"/>
  <c r="R1563" i="1"/>
  <c r="V1563" i="1" s="1"/>
  <c r="Y1563" i="1" s="1"/>
  <c r="Q1563" i="1"/>
  <c r="E1563" i="1"/>
  <c r="G1563" i="1" s="1"/>
  <c r="T1564" i="1" l="1"/>
  <c r="N1562" i="1"/>
  <c r="L1563" i="1"/>
  <c r="L1564" i="1" s="1"/>
  <c r="L1565" i="1" s="1"/>
  <c r="Q1564" i="1"/>
  <c r="R1564" i="1"/>
  <c r="V1564" i="1" s="1"/>
  <c r="Y1564" i="1" s="1"/>
  <c r="S1567" i="1"/>
  <c r="F1565" i="1"/>
  <c r="J1565" i="1"/>
  <c r="A1566" i="1"/>
  <c r="P1565" i="1"/>
  <c r="C1566" i="1"/>
  <c r="D1566" i="1" s="1"/>
  <c r="I1565" i="1"/>
  <c r="X1565" i="1"/>
  <c r="O1565" i="1"/>
  <c r="E1564" i="1"/>
  <c r="G1564" i="1" s="1"/>
  <c r="H1563" i="1"/>
  <c r="K1563" i="1"/>
  <c r="T1565" i="1" l="1"/>
  <c r="M1563" i="1"/>
  <c r="N1563" i="1" s="1"/>
  <c r="E1565" i="1"/>
  <c r="G1565" i="1" s="1"/>
  <c r="R1565" i="1"/>
  <c r="V1565" i="1" s="1"/>
  <c r="Y1565" i="1" s="1"/>
  <c r="Q1565" i="1"/>
  <c r="K1564" i="1"/>
  <c r="M1564" i="1" s="1"/>
  <c r="N1564" i="1" s="1"/>
  <c r="F1566" i="1"/>
  <c r="L1566" i="1"/>
  <c r="J1566" i="1"/>
  <c r="A1567" i="1"/>
  <c r="P1566" i="1"/>
  <c r="X1566" i="1"/>
  <c r="O1566" i="1"/>
  <c r="I1566" i="1"/>
  <c r="C1567" i="1"/>
  <c r="D1567" i="1" s="1"/>
  <c r="S1568" i="1"/>
  <c r="H1564" i="1"/>
  <c r="U1562" i="1"/>
  <c r="B1562" i="1" s="1"/>
  <c r="T1566" i="1" l="1"/>
  <c r="H1565" i="1"/>
  <c r="U1563" i="1"/>
  <c r="B1563" i="1" s="1"/>
  <c r="Q1566" i="1"/>
  <c r="R1566" i="1"/>
  <c r="V1566" i="1" s="1"/>
  <c r="Y1566" i="1" s="1"/>
  <c r="E1566" i="1"/>
  <c r="G1566" i="1" s="1"/>
  <c r="F1567" i="1"/>
  <c r="L1567" i="1"/>
  <c r="A1568" i="1"/>
  <c r="P1567" i="1"/>
  <c r="I1567" i="1"/>
  <c r="J1567" i="1"/>
  <c r="O1567" i="1"/>
  <c r="C1568" i="1"/>
  <c r="D1568" i="1" s="1"/>
  <c r="X1567" i="1"/>
  <c r="U1564" i="1"/>
  <c r="B1564" i="1" s="1"/>
  <c r="K1565" i="1"/>
  <c r="M1565" i="1" s="1"/>
  <c r="N1565" i="1" s="1"/>
  <c r="S1569" i="1"/>
  <c r="S1570" i="1" l="1"/>
  <c r="T1567" i="1"/>
  <c r="E1567" i="1"/>
  <c r="G1567" i="1" s="1"/>
  <c r="U1565" i="1"/>
  <c r="B1565" i="1" s="1"/>
  <c r="Q1567" i="1"/>
  <c r="R1567" i="1"/>
  <c r="V1567" i="1" s="1"/>
  <c r="Y1567" i="1" s="1"/>
  <c r="K1566" i="1"/>
  <c r="M1566" i="1" s="1"/>
  <c r="N1566" i="1" s="1"/>
  <c r="F1568" i="1"/>
  <c r="L1568" i="1"/>
  <c r="O1568" i="1"/>
  <c r="I1568" i="1"/>
  <c r="C1569" i="1"/>
  <c r="D1569" i="1" s="1"/>
  <c r="J1568" i="1"/>
  <c r="A1569" i="1"/>
  <c r="P1568" i="1"/>
  <c r="X1568" i="1"/>
  <c r="H1566" i="1"/>
  <c r="T1568" i="1" l="1"/>
  <c r="Q1568" i="1"/>
  <c r="R1568" i="1"/>
  <c r="V1568" i="1" s="1"/>
  <c r="Y1568" i="1" s="1"/>
  <c r="F1569" i="1"/>
  <c r="L1569" i="1"/>
  <c r="P1569" i="1"/>
  <c r="O1569" i="1"/>
  <c r="A1570" i="1"/>
  <c r="X1569" i="1"/>
  <c r="J1569" i="1"/>
  <c r="I1569" i="1"/>
  <c r="C1570" i="1"/>
  <c r="D1570" i="1" s="1"/>
  <c r="U1566" i="1"/>
  <c r="B1566" i="1" s="1"/>
  <c r="K1567" i="1"/>
  <c r="M1567" i="1" s="1"/>
  <c r="N1567" i="1" s="1"/>
  <c r="E1568" i="1"/>
  <c r="G1568" i="1" s="1"/>
  <c r="H1567" i="1"/>
  <c r="S1571" i="1"/>
  <c r="T1569" i="1" l="1"/>
  <c r="F1570" i="1"/>
  <c r="L1570" i="1"/>
  <c r="O1570" i="1"/>
  <c r="C1571" i="1"/>
  <c r="D1571" i="1" s="1"/>
  <c r="X1570" i="1"/>
  <c r="J1570" i="1"/>
  <c r="A1571" i="1"/>
  <c r="I1570" i="1"/>
  <c r="P1570" i="1"/>
  <c r="E1569" i="1"/>
  <c r="G1569" i="1" s="1"/>
  <c r="H1568" i="1"/>
  <c r="U1567" i="1"/>
  <c r="B1567" i="1" s="1"/>
  <c r="S1572" i="1"/>
  <c r="K1568" i="1"/>
  <c r="M1568" i="1" s="1"/>
  <c r="N1568" i="1" s="1"/>
  <c r="Q1569" i="1"/>
  <c r="R1569" i="1"/>
  <c r="V1569" i="1" s="1"/>
  <c r="Y1569" i="1" s="1"/>
  <c r="H1569" i="1" l="1"/>
  <c r="U1568" i="1"/>
  <c r="B1568" i="1" s="1"/>
  <c r="S1573" i="1"/>
  <c r="Q1570" i="1"/>
  <c r="R1570" i="1"/>
  <c r="V1570" i="1" s="1"/>
  <c r="Y1570" i="1" s="1"/>
  <c r="E1570" i="1"/>
  <c r="G1570" i="1" s="1"/>
  <c r="F1571" i="1"/>
  <c r="L1571" i="1"/>
  <c r="C1572" i="1"/>
  <c r="D1572" i="1" s="1"/>
  <c r="J1571" i="1"/>
  <c r="A1572" i="1"/>
  <c r="P1571" i="1"/>
  <c r="X1571" i="1"/>
  <c r="O1571" i="1"/>
  <c r="I1571" i="1"/>
  <c r="K1569" i="1"/>
  <c r="M1569" i="1" s="1"/>
  <c r="N1569" i="1" s="1"/>
  <c r="T1570" i="1"/>
  <c r="T1571" i="1" l="1"/>
  <c r="K1570" i="1"/>
  <c r="M1570" i="1" s="1"/>
  <c r="N1570" i="1" s="1"/>
  <c r="U1570" i="1" s="1"/>
  <c r="B1570" i="1" s="1"/>
  <c r="S1574" i="1"/>
  <c r="F1572" i="1"/>
  <c r="L1572" i="1"/>
  <c r="O1572" i="1"/>
  <c r="A1573" i="1"/>
  <c r="X1572" i="1"/>
  <c r="J1572" i="1"/>
  <c r="I1572" i="1"/>
  <c r="C1573" i="1"/>
  <c r="D1573" i="1" s="1"/>
  <c r="P1572" i="1"/>
  <c r="E1571" i="1"/>
  <c r="G1571" i="1" s="1"/>
  <c r="U1569" i="1"/>
  <c r="B1569" i="1" s="1"/>
  <c r="Q1571" i="1"/>
  <c r="R1571" i="1"/>
  <c r="V1571" i="1" s="1"/>
  <c r="Y1571" i="1" s="1"/>
  <c r="H1570" i="1"/>
  <c r="T1572" i="1" l="1"/>
  <c r="K1571" i="1"/>
  <c r="M1571" i="1" s="1"/>
  <c r="N1571" i="1" s="1"/>
  <c r="U1571" i="1" s="1"/>
  <c r="B1571" i="1" s="1"/>
  <c r="H1571" i="1"/>
  <c r="F1573" i="1"/>
  <c r="L1573" i="1"/>
  <c r="C1574" i="1"/>
  <c r="D1574" i="1" s="1"/>
  <c r="X1573" i="1"/>
  <c r="J1573" i="1"/>
  <c r="A1574" i="1"/>
  <c r="P1573" i="1"/>
  <c r="I1573" i="1"/>
  <c r="O1573" i="1"/>
  <c r="Q1572" i="1"/>
  <c r="R1572" i="1"/>
  <c r="V1572" i="1" s="1"/>
  <c r="Y1572" i="1" s="1"/>
  <c r="S1575" i="1"/>
  <c r="E1572" i="1"/>
  <c r="G1572" i="1" s="1"/>
  <c r="K1572" i="1" l="1"/>
  <c r="M1572" i="1" s="1"/>
  <c r="N1572" i="1" s="1"/>
  <c r="U1572" i="1" s="1"/>
  <c r="B1572" i="1" s="1"/>
  <c r="H1572" i="1"/>
  <c r="S1576" i="1"/>
  <c r="E1573" i="1"/>
  <c r="G1573" i="1" s="1"/>
  <c r="Q1573" i="1"/>
  <c r="R1573" i="1"/>
  <c r="V1573" i="1" s="1"/>
  <c r="Y1573" i="1" s="1"/>
  <c r="T1573" i="1"/>
  <c r="F1574" i="1"/>
  <c r="L1574" i="1"/>
  <c r="A1575" i="1"/>
  <c r="X1574" i="1"/>
  <c r="C1575" i="1"/>
  <c r="D1575" i="1" s="1"/>
  <c r="J1574" i="1"/>
  <c r="I1574" i="1"/>
  <c r="P1574" i="1"/>
  <c r="O1574" i="1"/>
  <c r="T1574" i="1" l="1"/>
  <c r="H1573" i="1"/>
  <c r="E1574" i="1"/>
  <c r="G1574" i="1" s="1"/>
  <c r="R1574" i="1"/>
  <c r="V1574" i="1" s="1"/>
  <c r="Y1574" i="1" s="1"/>
  <c r="Q1574" i="1"/>
  <c r="F1575" i="1"/>
  <c r="L1575" i="1"/>
  <c r="C1576" i="1"/>
  <c r="D1576" i="1" s="1"/>
  <c r="A1576" i="1"/>
  <c r="P1575" i="1"/>
  <c r="I1575" i="1"/>
  <c r="O1575" i="1"/>
  <c r="X1575" i="1"/>
  <c r="J1575" i="1"/>
  <c r="S1577" i="1"/>
  <c r="K1573" i="1"/>
  <c r="M1573" i="1" s="1"/>
  <c r="N1573" i="1" s="1"/>
  <c r="T1575" i="1" l="1"/>
  <c r="K1574" i="1"/>
  <c r="M1574" i="1" s="1"/>
  <c r="N1574" i="1" s="1"/>
  <c r="U1574" i="1" s="1"/>
  <c r="B1574" i="1" s="1"/>
  <c r="H1574" i="1"/>
  <c r="U1573" i="1"/>
  <c r="B1573" i="1" s="1"/>
  <c r="Q1575" i="1"/>
  <c r="R1575" i="1"/>
  <c r="V1575" i="1" s="1"/>
  <c r="Y1575" i="1" s="1"/>
  <c r="E1575" i="1"/>
  <c r="G1575" i="1" s="1"/>
  <c r="S1578" i="1"/>
  <c r="F1576" i="1"/>
  <c r="L1576" i="1"/>
  <c r="O1576" i="1"/>
  <c r="I1576" i="1"/>
  <c r="C1577" i="1"/>
  <c r="D1577" i="1" s="1"/>
  <c r="J1576" i="1"/>
  <c r="A1577" i="1"/>
  <c r="X1576" i="1"/>
  <c r="P1576" i="1"/>
  <c r="T1576" i="1" l="1"/>
  <c r="F1577" i="1"/>
  <c r="L1577" i="1"/>
  <c r="O1577" i="1"/>
  <c r="X1577" i="1"/>
  <c r="J1577" i="1"/>
  <c r="A1578" i="1"/>
  <c r="P1577" i="1"/>
  <c r="I1577" i="1"/>
  <c r="C1578" i="1"/>
  <c r="D1578" i="1" s="1"/>
  <c r="S1579" i="1"/>
  <c r="H1575" i="1"/>
  <c r="Q1576" i="1"/>
  <c r="R1576" i="1"/>
  <c r="V1576" i="1" s="1"/>
  <c r="Y1576" i="1" s="1"/>
  <c r="E1576" i="1"/>
  <c r="G1576" i="1" s="1"/>
  <c r="K1575" i="1"/>
  <c r="M1575" i="1" s="1"/>
  <c r="N1575" i="1" s="1"/>
  <c r="T1577" i="1" l="1"/>
  <c r="Q1577" i="1"/>
  <c r="R1577" i="1"/>
  <c r="V1577" i="1" s="1"/>
  <c r="Y1577" i="1" s="1"/>
  <c r="S1580" i="1"/>
  <c r="F1578" i="1"/>
  <c r="L1578" i="1"/>
  <c r="I1578" i="1"/>
  <c r="P1578" i="1"/>
  <c r="O1578" i="1"/>
  <c r="A1579" i="1"/>
  <c r="X1578" i="1"/>
  <c r="C1579" i="1"/>
  <c r="D1579" i="1" s="1"/>
  <c r="J1578" i="1"/>
  <c r="U1575" i="1"/>
  <c r="B1575" i="1" s="1"/>
  <c r="H1576" i="1"/>
  <c r="K1576" i="1"/>
  <c r="M1576" i="1" s="1"/>
  <c r="N1576" i="1" s="1"/>
  <c r="E1577" i="1"/>
  <c r="G1577" i="1" s="1"/>
  <c r="T1578" i="1" l="1"/>
  <c r="K1577" i="1"/>
  <c r="M1577" i="1" s="1"/>
  <c r="N1577" i="1" s="1"/>
  <c r="U1577" i="1" s="1"/>
  <c r="B1577" i="1" s="1"/>
  <c r="S1581" i="1"/>
  <c r="F1579" i="1"/>
  <c r="L1579" i="1"/>
  <c r="C1580" i="1"/>
  <c r="D1580" i="1" s="1"/>
  <c r="X1579" i="1"/>
  <c r="P1579" i="1"/>
  <c r="A1580" i="1"/>
  <c r="O1579" i="1"/>
  <c r="I1579" i="1"/>
  <c r="J1579" i="1"/>
  <c r="R1578" i="1"/>
  <c r="V1578" i="1" s="1"/>
  <c r="Y1578" i="1" s="1"/>
  <c r="Q1578" i="1"/>
  <c r="H1577" i="1"/>
  <c r="U1576" i="1"/>
  <c r="B1576" i="1" s="1"/>
  <c r="E1578" i="1"/>
  <c r="G1578" i="1" s="1"/>
  <c r="S1582" i="1" l="1"/>
  <c r="H1578" i="1"/>
  <c r="Q1579" i="1"/>
  <c r="R1579" i="1"/>
  <c r="V1579" i="1" s="1"/>
  <c r="Y1579" i="1" s="1"/>
  <c r="E1579" i="1"/>
  <c r="G1579" i="1" s="1"/>
  <c r="F1580" i="1"/>
  <c r="L1580" i="1"/>
  <c r="P1580" i="1"/>
  <c r="J1580" i="1"/>
  <c r="O1580" i="1"/>
  <c r="A1581" i="1"/>
  <c r="X1580" i="1"/>
  <c r="C1581" i="1"/>
  <c r="D1581" i="1" s="1"/>
  <c r="I1580" i="1"/>
  <c r="K1578" i="1"/>
  <c r="M1578" i="1" s="1"/>
  <c r="N1578" i="1" s="1"/>
  <c r="T1579" i="1"/>
  <c r="K1579" i="1" l="1"/>
  <c r="M1579" i="1" s="1"/>
  <c r="N1579" i="1" s="1"/>
  <c r="U1579" i="1" s="1"/>
  <c r="B1579" i="1" s="1"/>
  <c r="H1579" i="1"/>
  <c r="T1580" i="1"/>
  <c r="Q1580" i="1"/>
  <c r="R1580" i="1"/>
  <c r="V1580" i="1" s="1"/>
  <c r="Y1580" i="1" s="1"/>
  <c r="U1578" i="1"/>
  <c r="B1578" i="1" s="1"/>
  <c r="F1581" i="1"/>
  <c r="L1581" i="1"/>
  <c r="O1581" i="1"/>
  <c r="X1581" i="1"/>
  <c r="J1581" i="1"/>
  <c r="A1582" i="1"/>
  <c r="C1582" i="1"/>
  <c r="D1582" i="1" s="1"/>
  <c r="I1581" i="1"/>
  <c r="P1581" i="1"/>
  <c r="E1580" i="1"/>
  <c r="G1580" i="1" s="1"/>
  <c r="S1583" i="1"/>
  <c r="T1581" i="1" l="1"/>
  <c r="H1580" i="1"/>
  <c r="K1580" i="1"/>
  <c r="M1580" i="1" s="1"/>
  <c r="N1580" i="1" s="1"/>
  <c r="U1580" i="1" s="1"/>
  <c r="B1580" i="1" s="1"/>
  <c r="F1582" i="1"/>
  <c r="L1582" i="1"/>
  <c r="J1582" i="1"/>
  <c r="A1583" i="1"/>
  <c r="P1582" i="1"/>
  <c r="X1582" i="1"/>
  <c r="C1583" i="1"/>
  <c r="D1583" i="1" s="1"/>
  <c r="O1582" i="1"/>
  <c r="I1582" i="1"/>
  <c r="S1584" i="1"/>
  <c r="R1581" i="1"/>
  <c r="V1581" i="1" s="1"/>
  <c r="Y1581" i="1" s="1"/>
  <c r="Q1581" i="1"/>
  <c r="E1581" i="1"/>
  <c r="G1581" i="1" s="1"/>
  <c r="T1582" i="1" l="1"/>
  <c r="H1581" i="1"/>
  <c r="K1581" i="1"/>
  <c r="M1581" i="1" s="1"/>
  <c r="N1581" i="1" s="1"/>
  <c r="U1581" i="1" s="1"/>
  <c r="B1581" i="1" s="1"/>
  <c r="F1583" i="1"/>
  <c r="L1583" i="1"/>
  <c r="P1583" i="1"/>
  <c r="O1583" i="1"/>
  <c r="A1584" i="1"/>
  <c r="C1584" i="1"/>
  <c r="D1584" i="1" s="1"/>
  <c r="J1583" i="1"/>
  <c r="X1583" i="1"/>
  <c r="I1583" i="1"/>
  <c r="E1582" i="1"/>
  <c r="G1582" i="1" s="1"/>
  <c r="R1582" i="1"/>
  <c r="V1582" i="1" s="1"/>
  <c r="Y1582" i="1" s="1"/>
  <c r="Q1582" i="1"/>
  <c r="S1585" i="1"/>
  <c r="T1583" i="1" l="1"/>
  <c r="S1586" i="1"/>
  <c r="F1584" i="1"/>
  <c r="L1584" i="1"/>
  <c r="P1584" i="1"/>
  <c r="O1584" i="1"/>
  <c r="A1585" i="1"/>
  <c r="C1585" i="1"/>
  <c r="D1585" i="1" s="1"/>
  <c r="X1584" i="1"/>
  <c r="J1584" i="1"/>
  <c r="I1584" i="1"/>
  <c r="E1583" i="1"/>
  <c r="G1583" i="1" s="1"/>
  <c r="H1582" i="1"/>
  <c r="K1582" i="1"/>
  <c r="M1582" i="1" s="1"/>
  <c r="N1582" i="1" s="1"/>
  <c r="R1583" i="1"/>
  <c r="V1583" i="1" s="1"/>
  <c r="Y1583" i="1" s="1"/>
  <c r="Q1583" i="1"/>
  <c r="T1584" i="1" l="1"/>
  <c r="K1583" i="1"/>
  <c r="M1583" i="1" s="1"/>
  <c r="N1583" i="1" s="1"/>
  <c r="U1583" i="1" s="1"/>
  <c r="H1583" i="1"/>
  <c r="E1584" i="1"/>
  <c r="G1584" i="1" s="1"/>
  <c r="Q1584" i="1"/>
  <c r="R1584" i="1"/>
  <c r="V1584" i="1" s="1"/>
  <c r="Y1584" i="1" s="1"/>
  <c r="S1587" i="1"/>
  <c r="F1585" i="1"/>
  <c r="L1585" i="1"/>
  <c r="P1585" i="1"/>
  <c r="O1585" i="1"/>
  <c r="A1586" i="1"/>
  <c r="X1585" i="1"/>
  <c r="J1585" i="1"/>
  <c r="C1586" i="1"/>
  <c r="D1586" i="1" s="1"/>
  <c r="I1585" i="1"/>
  <c r="U1582" i="1"/>
  <c r="B1582" i="1" s="1"/>
  <c r="B1583" i="1" l="1"/>
  <c r="H1584" i="1"/>
  <c r="K1584" i="1"/>
  <c r="M1584" i="1" s="1"/>
  <c r="N1584" i="1" s="1"/>
  <c r="U1584" i="1" s="1"/>
  <c r="B1584" i="1" s="1"/>
  <c r="Q1585" i="1"/>
  <c r="R1585" i="1"/>
  <c r="V1585" i="1" s="1"/>
  <c r="Y1585" i="1" s="1"/>
  <c r="T1585" i="1"/>
  <c r="F1586" i="1"/>
  <c r="L1586" i="1"/>
  <c r="P1586" i="1"/>
  <c r="J1586" i="1"/>
  <c r="X1586" i="1"/>
  <c r="O1586" i="1"/>
  <c r="C1587" i="1"/>
  <c r="D1587" i="1" s="1"/>
  <c r="A1587" i="1"/>
  <c r="I1586" i="1"/>
  <c r="E1585" i="1"/>
  <c r="G1585" i="1" s="1"/>
  <c r="S1588" i="1"/>
  <c r="T1586" i="1" l="1"/>
  <c r="K1585" i="1"/>
  <c r="M1585" i="1" s="1"/>
  <c r="N1585" i="1" s="1"/>
  <c r="U1585" i="1" s="1"/>
  <c r="B1585" i="1" s="1"/>
  <c r="Q1586" i="1"/>
  <c r="R1586" i="1"/>
  <c r="V1586" i="1" s="1"/>
  <c r="Y1586" i="1" s="1"/>
  <c r="S1589" i="1"/>
  <c r="E1586" i="1"/>
  <c r="G1586" i="1" s="1"/>
  <c r="H1585" i="1"/>
  <c r="F1587" i="1"/>
  <c r="L1587" i="1"/>
  <c r="J1587" i="1"/>
  <c r="C1588" i="1"/>
  <c r="D1588" i="1" s="1"/>
  <c r="A1588" i="1"/>
  <c r="X1587" i="1"/>
  <c r="P1587" i="1"/>
  <c r="I1587" i="1"/>
  <c r="O1587" i="1"/>
  <c r="T1587" i="1" l="1"/>
  <c r="S1590" i="1"/>
  <c r="E1587" i="1"/>
  <c r="G1587" i="1" s="1"/>
  <c r="Q1587" i="1"/>
  <c r="R1587" i="1"/>
  <c r="V1587" i="1" s="1"/>
  <c r="Y1587" i="1" s="1"/>
  <c r="K1586" i="1"/>
  <c r="M1586" i="1" s="1"/>
  <c r="N1586" i="1" s="1"/>
  <c r="F1588" i="1"/>
  <c r="L1588" i="1"/>
  <c r="P1588" i="1"/>
  <c r="O1588" i="1"/>
  <c r="J1588" i="1"/>
  <c r="A1589" i="1"/>
  <c r="X1588" i="1"/>
  <c r="I1588" i="1"/>
  <c r="C1589" i="1"/>
  <c r="D1589" i="1" s="1"/>
  <c r="H1586" i="1"/>
  <c r="T1588" i="1" l="1"/>
  <c r="R1588" i="1"/>
  <c r="V1588" i="1" s="1"/>
  <c r="Y1588" i="1" s="1"/>
  <c r="Q1588" i="1"/>
  <c r="F1589" i="1"/>
  <c r="L1589" i="1"/>
  <c r="C1590" i="1"/>
  <c r="D1590" i="1" s="1"/>
  <c r="J1589" i="1"/>
  <c r="X1589" i="1"/>
  <c r="P1589" i="1"/>
  <c r="A1590" i="1"/>
  <c r="O1589" i="1"/>
  <c r="I1589" i="1"/>
  <c r="E1588" i="1"/>
  <c r="G1588" i="1" s="1"/>
  <c r="K1587" i="1"/>
  <c r="M1587" i="1" s="1"/>
  <c r="N1587" i="1" s="1"/>
  <c r="S1591" i="1"/>
  <c r="U1586" i="1"/>
  <c r="B1586" i="1" s="1"/>
  <c r="H1587" i="1"/>
  <c r="T1589" i="1" l="1"/>
  <c r="K1588" i="1"/>
  <c r="M1588" i="1" s="1"/>
  <c r="N1588" i="1" s="1"/>
  <c r="H1588" i="1"/>
  <c r="E1589" i="1"/>
  <c r="G1589" i="1" s="1"/>
  <c r="Q1589" i="1"/>
  <c r="R1589" i="1"/>
  <c r="V1589" i="1" s="1"/>
  <c r="Y1589" i="1" s="1"/>
  <c r="U1587" i="1"/>
  <c r="B1587" i="1" s="1"/>
  <c r="S1592" i="1"/>
  <c r="F1590" i="1"/>
  <c r="L1590" i="1"/>
  <c r="C1591" i="1"/>
  <c r="D1591" i="1" s="1"/>
  <c r="I1590" i="1"/>
  <c r="J1590" i="1"/>
  <c r="P1590" i="1"/>
  <c r="A1591" i="1"/>
  <c r="O1590" i="1"/>
  <c r="X1590" i="1"/>
  <c r="U1588" i="1" l="1"/>
  <c r="B1588" i="1" s="1"/>
  <c r="K1589" i="1"/>
  <c r="M1589" i="1" s="1"/>
  <c r="N1589" i="1" s="1"/>
  <c r="H1589" i="1"/>
  <c r="E1590" i="1"/>
  <c r="G1590" i="1" s="1"/>
  <c r="T1590" i="1"/>
  <c r="S1593" i="1"/>
  <c r="F1591" i="1"/>
  <c r="L1591" i="1"/>
  <c r="J1591" i="1"/>
  <c r="C1592" i="1"/>
  <c r="D1592" i="1" s="1"/>
  <c r="P1591" i="1"/>
  <c r="A1592" i="1"/>
  <c r="X1591" i="1"/>
  <c r="I1591" i="1"/>
  <c r="O1591" i="1"/>
  <c r="Q1590" i="1"/>
  <c r="R1590" i="1"/>
  <c r="V1590" i="1" s="1"/>
  <c r="Y1590" i="1" s="1"/>
  <c r="U1589" i="1" l="1"/>
  <c r="B1589" i="1" s="1"/>
  <c r="K1590" i="1"/>
  <c r="M1590" i="1" s="1"/>
  <c r="N1590" i="1" s="1"/>
  <c r="U1590" i="1" s="1"/>
  <c r="B1590" i="1" s="1"/>
  <c r="H1590" i="1"/>
  <c r="E1591" i="1"/>
  <c r="G1591" i="1" s="1"/>
  <c r="F1592" i="1"/>
  <c r="L1592" i="1"/>
  <c r="P1592" i="1"/>
  <c r="J1592" i="1"/>
  <c r="O1592" i="1"/>
  <c r="A1593" i="1"/>
  <c r="X1592" i="1"/>
  <c r="I1592" i="1"/>
  <c r="C1593" i="1"/>
  <c r="D1593" i="1" s="1"/>
  <c r="Q1591" i="1"/>
  <c r="R1591" i="1"/>
  <c r="V1591" i="1" s="1"/>
  <c r="Y1591" i="1" s="1"/>
  <c r="T1591" i="1"/>
  <c r="S1594" i="1"/>
  <c r="T1592" i="1" l="1"/>
  <c r="H1591" i="1"/>
  <c r="K1591" i="1"/>
  <c r="M1591" i="1" s="1"/>
  <c r="N1591" i="1" s="1"/>
  <c r="U1591" i="1" s="1"/>
  <c r="B1591" i="1" s="1"/>
  <c r="Q1592" i="1"/>
  <c r="R1592" i="1"/>
  <c r="V1592" i="1" s="1"/>
  <c r="Y1592" i="1" s="1"/>
  <c r="S1595" i="1"/>
  <c r="E1592" i="1"/>
  <c r="G1592" i="1" s="1"/>
  <c r="F1593" i="1"/>
  <c r="L1593" i="1"/>
  <c r="O1593" i="1"/>
  <c r="X1593" i="1"/>
  <c r="C1594" i="1"/>
  <c r="D1594" i="1" s="1"/>
  <c r="A1594" i="1"/>
  <c r="J1593" i="1"/>
  <c r="I1593" i="1"/>
  <c r="P1593" i="1"/>
  <c r="T1593" i="1" l="1"/>
  <c r="F1594" i="1"/>
  <c r="C1595" i="1"/>
  <c r="D1595" i="1" s="1"/>
  <c r="I1594" i="1"/>
  <c r="P1594" i="1"/>
  <c r="X1594" i="1"/>
  <c r="O1594" i="1"/>
  <c r="J1594" i="1"/>
  <c r="A1595" i="1"/>
  <c r="E1593" i="1"/>
  <c r="G1593" i="1" s="1"/>
  <c r="K1592" i="1"/>
  <c r="M1592" i="1" s="1"/>
  <c r="N1592" i="1" s="1"/>
  <c r="R1593" i="1"/>
  <c r="V1593" i="1" s="1"/>
  <c r="Y1593" i="1" s="1"/>
  <c r="Q1593" i="1"/>
  <c r="H1592" i="1"/>
  <c r="S1596" i="1"/>
  <c r="K1593" i="1" l="1"/>
  <c r="M1593" i="1" s="1"/>
  <c r="N1593" i="1" s="1"/>
  <c r="U1593" i="1" s="1"/>
  <c r="B1593" i="1" s="1"/>
  <c r="T1594" i="1"/>
  <c r="U1592" i="1"/>
  <c r="B1592" i="1" s="1"/>
  <c r="S1597" i="1"/>
  <c r="H1593" i="1"/>
  <c r="F1595" i="1"/>
  <c r="O1595" i="1"/>
  <c r="X1595" i="1"/>
  <c r="J1595" i="1"/>
  <c r="A1596" i="1"/>
  <c r="C1596" i="1"/>
  <c r="D1596" i="1" s="1"/>
  <c r="I1595" i="1"/>
  <c r="P1595" i="1"/>
  <c r="Q1594" i="1"/>
  <c r="R1594" i="1"/>
  <c r="V1594" i="1" s="1"/>
  <c r="Y1594" i="1" s="1"/>
  <c r="E1594" i="1"/>
  <c r="G1594" i="1" s="1"/>
  <c r="H1594" i="1" l="1"/>
  <c r="L1594" i="1"/>
  <c r="L1595" i="1" s="1"/>
  <c r="L1596" i="1" s="1"/>
  <c r="K1594" i="1"/>
  <c r="R1595" i="1"/>
  <c r="V1595" i="1" s="1"/>
  <c r="Y1595" i="1" s="1"/>
  <c r="Q1595" i="1"/>
  <c r="T1595" i="1"/>
  <c r="F1596" i="1"/>
  <c r="P1596" i="1"/>
  <c r="I1596" i="1"/>
  <c r="A1597" i="1"/>
  <c r="O1596" i="1"/>
  <c r="J1596" i="1"/>
  <c r="C1597" i="1"/>
  <c r="D1597" i="1" s="1"/>
  <c r="X1596" i="1"/>
  <c r="E1595" i="1"/>
  <c r="G1595" i="1" s="1"/>
  <c r="S1598" i="1"/>
  <c r="T1596" i="1" l="1"/>
  <c r="M1594" i="1"/>
  <c r="N1594" i="1" s="1"/>
  <c r="U1594" i="1" s="1"/>
  <c r="B1594" i="1" s="1"/>
  <c r="K1595" i="1"/>
  <c r="M1595" i="1" s="1"/>
  <c r="N1595" i="1" s="1"/>
  <c r="U1595" i="1" s="1"/>
  <c r="B1595" i="1" s="1"/>
  <c r="E1596" i="1"/>
  <c r="G1596" i="1" s="1"/>
  <c r="S1599" i="1"/>
  <c r="Q1596" i="1"/>
  <c r="R1596" i="1"/>
  <c r="V1596" i="1" s="1"/>
  <c r="Y1596" i="1" s="1"/>
  <c r="F1597" i="1"/>
  <c r="L1597" i="1"/>
  <c r="J1597" i="1"/>
  <c r="C1598" i="1"/>
  <c r="D1598" i="1" s="1"/>
  <c r="X1597" i="1"/>
  <c r="P1597" i="1"/>
  <c r="A1598" i="1"/>
  <c r="O1597" i="1"/>
  <c r="I1597" i="1"/>
  <c r="H1595" i="1"/>
  <c r="T1597" i="1" l="1"/>
  <c r="H1596" i="1"/>
  <c r="K1596" i="1"/>
  <c r="M1596" i="1" s="1"/>
  <c r="N1596" i="1" s="1"/>
  <c r="U1596" i="1" s="1"/>
  <c r="B1596" i="1" s="1"/>
  <c r="E1597" i="1"/>
  <c r="G1597" i="1" s="1"/>
  <c r="S1600" i="1"/>
  <c r="Q1597" i="1"/>
  <c r="R1597" i="1"/>
  <c r="V1597" i="1" s="1"/>
  <c r="Y1597" i="1" s="1"/>
  <c r="F1598" i="1"/>
  <c r="L1598" i="1"/>
  <c r="C1599" i="1"/>
  <c r="D1599" i="1" s="1"/>
  <c r="X1598" i="1"/>
  <c r="J1598" i="1"/>
  <c r="A1599" i="1"/>
  <c r="P1598" i="1"/>
  <c r="I1598" i="1"/>
  <c r="O1598" i="1"/>
  <c r="K1597" i="1" l="1"/>
  <c r="M1597" i="1" s="1"/>
  <c r="N1597" i="1" s="1"/>
  <c r="U1597" i="1" s="1"/>
  <c r="B1597" i="1" s="1"/>
  <c r="H1597" i="1"/>
  <c r="F1599" i="1"/>
  <c r="L1599" i="1"/>
  <c r="O1599" i="1"/>
  <c r="A1600" i="1"/>
  <c r="J1599" i="1"/>
  <c r="I1599" i="1"/>
  <c r="C1600" i="1"/>
  <c r="D1600" i="1" s="1"/>
  <c r="P1599" i="1"/>
  <c r="X1599" i="1"/>
  <c r="S1601" i="1"/>
  <c r="E1598" i="1"/>
  <c r="G1598" i="1" s="1"/>
  <c r="T1598" i="1"/>
  <c r="Q1598" i="1"/>
  <c r="R1598" i="1"/>
  <c r="V1598" i="1" s="1"/>
  <c r="Y1598" i="1" s="1"/>
  <c r="T1599" i="1" l="1"/>
  <c r="K1598" i="1"/>
  <c r="M1598" i="1" s="1"/>
  <c r="N1598" i="1" s="1"/>
  <c r="U1598" i="1" s="1"/>
  <c r="B1598" i="1" s="1"/>
  <c r="H1598" i="1"/>
  <c r="Q1599" i="1"/>
  <c r="R1599" i="1"/>
  <c r="V1599" i="1" s="1"/>
  <c r="Y1599" i="1" s="1"/>
  <c r="F1600" i="1"/>
  <c r="L1600" i="1"/>
  <c r="P1600" i="1"/>
  <c r="J1600" i="1"/>
  <c r="O1600" i="1"/>
  <c r="X1600" i="1"/>
  <c r="C1601" i="1"/>
  <c r="D1601" i="1" s="1"/>
  <c r="I1600" i="1"/>
  <c r="A1601" i="1"/>
  <c r="S1602" i="1"/>
  <c r="E1599" i="1"/>
  <c r="G1599" i="1" s="1"/>
  <c r="T1600" i="1" l="1"/>
  <c r="H1599" i="1"/>
  <c r="S1603" i="1"/>
  <c r="Q1600" i="1"/>
  <c r="R1600" i="1"/>
  <c r="V1600" i="1" s="1"/>
  <c r="Y1600" i="1" s="1"/>
  <c r="K1599" i="1"/>
  <c r="M1599" i="1" s="1"/>
  <c r="N1599" i="1" s="1"/>
  <c r="F1601" i="1"/>
  <c r="L1601" i="1"/>
  <c r="C1602" i="1"/>
  <c r="D1602" i="1" s="1"/>
  <c r="P1601" i="1"/>
  <c r="X1601" i="1"/>
  <c r="O1601" i="1"/>
  <c r="I1601" i="1"/>
  <c r="A1602" i="1"/>
  <c r="J1601" i="1"/>
  <c r="E1600" i="1"/>
  <c r="G1600" i="1" s="1"/>
  <c r="E1601" i="1" l="1"/>
  <c r="G1601" i="1" s="1"/>
  <c r="F1602" i="1"/>
  <c r="L1602" i="1"/>
  <c r="P1602" i="1"/>
  <c r="I1602" i="1"/>
  <c r="C1603" i="1"/>
  <c r="D1603" i="1" s="1"/>
  <c r="O1602" i="1"/>
  <c r="A1603" i="1"/>
  <c r="J1602" i="1"/>
  <c r="X1602" i="1"/>
  <c r="U1599" i="1"/>
  <c r="B1599" i="1" s="1"/>
  <c r="S1604" i="1"/>
  <c r="K1600" i="1"/>
  <c r="M1600" i="1" s="1"/>
  <c r="N1600" i="1" s="1"/>
  <c r="Q1601" i="1"/>
  <c r="R1601" i="1"/>
  <c r="V1601" i="1" s="1"/>
  <c r="Y1601" i="1" s="1"/>
  <c r="H1600" i="1"/>
  <c r="T1601" i="1"/>
  <c r="H1601" i="1" l="1"/>
  <c r="K1601" i="1"/>
  <c r="M1601" i="1" s="1"/>
  <c r="N1601" i="1" s="1"/>
  <c r="U1601" i="1" s="1"/>
  <c r="B1601" i="1" s="1"/>
  <c r="E1602" i="1"/>
  <c r="G1602" i="1" s="1"/>
  <c r="S1605" i="1"/>
  <c r="T1602" i="1"/>
  <c r="F1603" i="1"/>
  <c r="L1603" i="1"/>
  <c r="O1603" i="1"/>
  <c r="I1603" i="1"/>
  <c r="J1603" i="1"/>
  <c r="C1604" i="1"/>
  <c r="D1604" i="1" s="1"/>
  <c r="A1604" i="1"/>
  <c r="P1603" i="1"/>
  <c r="X1603" i="1"/>
  <c r="R1602" i="1"/>
  <c r="V1602" i="1" s="1"/>
  <c r="Y1602" i="1" s="1"/>
  <c r="Q1602" i="1"/>
  <c r="U1600" i="1"/>
  <c r="B1600" i="1" s="1"/>
  <c r="K1602" i="1" l="1"/>
  <c r="M1602" i="1" s="1"/>
  <c r="N1602" i="1" s="1"/>
  <c r="U1602" i="1" s="1"/>
  <c r="B1602" i="1" s="1"/>
  <c r="H1602" i="1"/>
  <c r="E1603" i="1"/>
  <c r="G1603" i="1" s="1"/>
  <c r="Q1603" i="1"/>
  <c r="R1603" i="1"/>
  <c r="V1603" i="1" s="1"/>
  <c r="Y1603" i="1" s="1"/>
  <c r="T1603" i="1"/>
  <c r="F1604" i="1"/>
  <c r="L1604" i="1"/>
  <c r="P1604" i="1"/>
  <c r="I1604" i="1"/>
  <c r="O1604" i="1"/>
  <c r="C1605" i="1"/>
  <c r="D1605" i="1" s="1"/>
  <c r="J1604" i="1"/>
  <c r="A1605" i="1"/>
  <c r="X1604" i="1"/>
  <c r="S1606" i="1"/>
  <c r="T1604" i="1" l="1"/>
  <c r="H1603" i="1"/>
  <c r="F1605" i="1"/>
  <c r="L1605" i="1"/>
  <c r="J1605" i="1"/>
  <c r="X1605" i="1"/>
  <c r="C1606" i="1"/>
  <c r="D1606" i="1" s="1"/>
  <c r="I1605" i="1"/>
  <c r="P1605" i="1"/>
  <c r="O1605" i="1"/>
  <c r="A1606" i="1"/>
  <c r="S1607" i="1"/>
  <c r="K1603" i="1"/>
  <c r="M1603" i="1" s="1"/>
  <c r="N1603" i="1" s="1"/>
  <c r="Q1604" i="1"/>
  <c r="R1604" i="1"/>
  <c r="V1604" i="1" s="1"/>
  <c r="Y1604" i="1" s="1"/>
  <c r="E1604" i="1"/>
  <c r="G1604" i="1" s="1"/>
  <c r="S1608" i="1" l="1"/>
  <c r="R1605" i="1"/>
  <c r="V1605" i="1" s="1"/>
  <c r="Y1605" i="1" s="1"/>
  <c r="Q1605" i="1"/>
  <c r="H1604" i="1"/>
  <c r="T1605" i="1"/>
  <c r="K1604" i="1"/>
  <c r="M1604" i="1" s="1"/>
  <c r="N1604" i="1" s="1"/>
  <c r="U1603" i="1"/>
  <c r="B1603" i="1" s="1"/>
  <c r="F1606" i="1"/>
  <c r="L1606" i="1"/>
  <c r="C1607" i="1"/>
  <c r="D1607" i="1" s="1"/>
  <c r="I1606" i="1"/>
  <c r="J1606" i="1"/>
  <c r="P1606" i="1"/>
  <c r="O1606" i="1"/>
  <c r="A1607" i="1"/>
  <c r="X1606" i="1"/>
  <c r="E1605" i="1"/>
  <c r="G1605" i="1" s="1"/>
  <c r="U1604" i="1" l="1"/>
  <c r="B1604" i="1" s="1"/>
  <c r="Q1606" i="1"/>
  <c r="R1606" i="1"/>
  <c r="V1606" i="1" s="1"/>
  <c r="Y1606" i="1" s="1"/>
  <c r="K1605" i="1"/>
  <c r="M1605" i="1" s="1"/>
  <c r="N1605" i="1" s="1"/>
  <c r="E1606" i="1"/>
  <c r="G1606" i="1" s="1"/>
  <c r="S1609" i="1"/>
  <c r="H1605" i="1"/>
  <c r="F1607" i="1"/>
  <c r="L1607" i="1"/>
  <c r="P1607" i="1"/>
  <c r="A1608" i="1"/>
  <c r="O1607" i="1"/>
  <c r="X1607" i="1"/>
  <c r="I1607" i="1"/>
  <c r="C1608" i="1"/>
  <c r="D1608" i="1" s="1"/>
  <c r="J1607" i="1"/>
  <c r="T1606" i="1"/>
  <c r="T1607" i="1" l="1"/>
  <c r="K1606" i="1"/>
  <c r="M1606" i="1" s="1"/>
  <c r="N1606" i="1" s="1"/>
  <c r="U1606" i="1" s="1"/>
  <c r="B1606" i="1" s="1"/>
  <c r="Q1607" i="1"/>
  <c r="R1607" i="1"/>
  <c r="V1607" i="1" s="1"/>
  <c r="Y1607" i="1" s="1"/>
  <c r="F1608" i="1"/>
  <c r="L1608" i="1"/>
  <c r="P1608" i="1"/>
  <c r="J1608" i="1"/>
  <c r="X1608" i="1"/>
  <c r="O1608" i="1"/>
  <c r="I1608" i="1"/>
  <c r="C1609" i="1"/>
  <c r="D1609" i="1" s="1"/>
  <c r="A1609" i="1"/>
  <c r="S1610" i="1"/>
  <c r="U1605" i="1"/>
  <c r="B1605" i="1" s="1"/>
  <c r="E1607" i="1"/>
  <c r="G1607" i="1" s="1"/>
  <c r="H1606" i="1"/>
  <c r="H1607" i="1" l="1"/>
  <c r="E1608" i="1"/>
  <c r="G1608" i="1" s="1"/>
  <c r="T1608" i="1"/>
  <c r="R1608" i="1"/>
  <c r="V1608" i="1" s="1"/>
  <c r="Y1608" i="1" s="1"/>
  <c r="Q1608" i="1"/>
  <c r="F1609" i="1"/>
  <c r="L1609" i="1"/>
  <c r="O1609" i="1"/>
  <c r="J1609" i="1"/>
  <c r="A1610" i="1"/>
  <c r="C1610" i="1"/>
  <c r="D1610" i="1" s="1"/>
  <c r="X1609" i="1"/>
  <c r="P1609" i="1"/>
  <c r="I1609" i="1"/>
  <c r="K1607" i="1"/>
  <c r="M1607" i="1" s="1"/>
  <c r="N1607" i="1" s="1"/>
  <c r="S1611" i="1"/>
  <c r="T1609" i="1" l="1"/>
  <c r="H1608" i="1"/>
  <c r="K1608" i="1"/>
  <c r="M1608" i="1" s="1"/>
  <c r="N1608" i="1" s="1"/>
  <c r="U1608" i="1" s="1"/>
  <c r="Q1609" i="1"/>
  <c r="R1609" i="1"/>
  <c r="V1609" i="1" s="1"/>
  <c r="Y1609" i="1" s="1"/>
  <c r="F1610" i="1"/>
  <c r="L1610" i="1"/>
  <c r="P1610" i="1"/>
  <c r="X1610" i="1"/>
  <c r="O1610" i="1"/>
  <c r="I1610" i="1"/>
  <c r="C1611" i="1"/>
  <c r="D1611" i="1" s="1"/>
  <c r="A1611" i="1"/>
  <c r="J1610" i="1"/>
  <c r="S1612" i="1"/>
  <c r="E1609" i="1"/>
  <c r="G1609" i="1" s="1"/>
  <c r="U1607" i="1"/>
  <c r="B1607" i="1" s="1"/>
  <c r="T1610" i="1" l="1"/>
  <c r="B1608" i="1"/>
  <c r="E1610" i="1"/>
  <c r="G1610" i="1" s="1"/>
  <c r="K1609" i="1"/>
  <c r="M1609" i="1" s="1"/>
  <c r="N1609" i="1" s="1"/>
  <c r="F1611" i="1"/>
  <c r="L1611" i="1"/>
  <c r="P1611" i="1"/>
  <c r="O1611" i="1"/>
  <c r="A1612" i="1"/>
  <c r="C1612" i="1"/>
  <c r="D1612" i="1" s="1"/>
  <c r="X1611" i="1"/>
  <c r="J1611" i="1"/>
  <c r="I1611" i="1"/>
  <c r="H1609" i="1"/>
  <c r="S1613" i="1"/>
  <c r="R1610" i="1"/>
  <c r="V1610" i="1" s="1"/>
  <c r="Y1610" i="1" s="1"/>
  <c r="Q1610" i="1"/>
  <c r="H1610" i="1" l="1"/>
  <c r="K1610" i="1"/>
  <c r="M1610" i="1" s="1"/>
  <c r="N1610" i="1" s="1"/>
  <c r="U1610" i="1" s="1"/>
  <c r="B1610" i="1" s="1"/>
  <c r="S1614" i="1"/>
  <c r="R1611" i="1"/>
  <c r="V1611" i="1" s="1"/>
  <c r="Y1611" i="1" s="1"/>
  <c r="Q1611" i="1"/>
  <c r="U1609" i="1"/>
  <c r="B1609" i="1" s="1"/>
  <c r="T1611" i="1"/>
  <c r="F1612" i="1"/>
  <c r="L1612" i="1"/>
  <c r="J1612" i="1"/>
  <c r="O1612" i="1"/>
  <c r="I1612" i="1"/>
  <c r="C1613" i="1"/>
  <c r="D1613" i="1" s="1"/>
  <c r="A1613" i="1"/>
  <c r="P1612" i="1"/>
  <c r="X1612" i="1"/>
  <c r="E1611" i="1"/>
  <c r="G1611" i="1" s="1"/>
  <c r="T1612" i="1" l="1"/>
  <c r="Q1612" i="1"/>
  <c r="R1612" i="1"/>
  <c r="V1612" i="1" s="1"/>
  <c r="Y1612" i="1" s="1"/>
  <c r="E1612" i="1"/>
  <c r="G1612" i="1" s="1"/>
  <c r="K1611" i="1"/>
  <c r="M1611" i="1" s="1"/>
  <c r="N1611" i="1" s="1"/>
  <c r="H1611" i="1"/>
  <c r="F1613" i="1"/>
  <c r="L1613" i="1"/>
  <c r="J1613" i="1"/>
  <c r="I1613" i="1"/>
  <c r="C1614" i="1"/>
  <c r="D1614" i="1" s="1"/>
  <c r="A1614" i="1"/>
  <c r="P1613" i="1"/>
  <c r="O1613" i="1"/>
  <c r="X1613" i="1"/>
  <c r="S1615" i="1"/>
  <c r="T1613" i="1" l="1"/>
  <c r="U1611" i="1"/>
  <c r="B1611" i="1" s="1"/>
  <c r="Q1613" i="1"/>
  <c r="R1613" i="1"/>
  <c r="V1613" i="1" s="1"/>
  <c r="Y1613" i="1" s="1"/>
  <c r="F1614" i="1"/>
  <c r="L1614" i="1"/>
  <c r="O1614" i="1"/>
  <c r="X1614" i="1"/>
  <c r="C1615" i="1"/>
  <c r="D1615" i="1" s="1"/>
  <c r="I1614" i="1"/>
  <c r="J1614" i="1"/>
  <c r="P1614" i="1"/>
  <c r="A1615" i="1"/>
  <c r="H1612" i="1"/>
  <c r="S1616" i="1"/>
  <c r="E1613" i="1"/>
  <c r="G1613" i="1" s="1"/>
  <c r="K1612" i="1"/>
  <c r="M1612" i="1" s="1"/>
  <c r="N1612" i="1" s="1"/>
  <c r="K1613" i="1" l="1"/>
  <c r="M1613" i="1" s="1"/>
  <c r="N1613" i="1" s="1"/>
  <c r="U1613" i="1" s="1"/>
  <c r="B1613" i="1" s="1"/>
  <c r="H1613" i="1"/>
  <c r="S1617" i="1"/>
  <c r="T1614" i="1"/>
  <c r="Q1614" i="1"/>
  <c r="R1614" i="1"/>
  <c r="V1614" i="1" s="1"/>
  <c r="Y1614" i="1" s="1"/>
  <c r="U1612" i="1"/>
  <c r="B1612" i="1" s="1"/>
  <c r="F1615" i="1"/>
  <c r="L1615" i="1"/>
  <c r="O1615" i="1"/>
  <c r="X1615" i="1"/>
  <c r="C1616" i="1"/>
  <c r="D1616" i="1" s="1"/>
  <c r="I1615" i="1"/>
  <c r="J1615" i="1"/>
  <c r="P1615" i="1"/>
  <c r="A1616" i="1"/>
  <c r="E1614" i="1"/>
  <c r="G1614" i="1" s="1"/>
  <c r="T1615" i="1" l="1"/>
  <c r="E1615" i="1"/>
  <c r="G1615" i="1" s="1"/>
  <c r="S1618" i="1"/>
  <c r="H1614" i="1"/>
  <c r="F1616" i="1"/>
  <c r="L1616" i="1"/>
  <c r="P1616" i="1"/>
  <c r="I1616" i="1"/>
  <c r="O1616" i="1"/>
  <c r="C1617" i="1"/>
  <c r="D1617" i="1" s="1"/>
  <c r="X1616" i="1"/>
  <c r="J1616" i="1"/>
  <c r="A1617" i="1"/>
  <c r="K1614" i="1"/>
  <c r="M1614" i="1" s="1"/>
  <c r="N1614" i="1" s="1"/>
  <c r="R1615" i="1"/>
  <c r="V1615" i="1" s="1"/>
  <c r="Y1615" i="1" s="1"/>
  <c r="Q1615" i="1"/>
  <c r="H1615" i="1" l="1"/>
  <c r="U1614" i="1"/>
  <c r="B1614" i="1" s="1"/>
  <c r="S1619" i="1"/>
  <c r="T1616" i="1"/>
  <c r="Q1616" i="1"/>
  <c r="R1616" i="1"/>
  <c r="V1616" i="1" s="1"/>
  <c r="Y1616" i="1" s="1"/>
  <c r="F1617" i="1"/>
  <c r="L1617" i="1"/>
  <c r="P1617" i="1"/>
  <c r="A1618" i="1"/>
  <c r="O1617" i="1"/>
  <c r="I1617" i="1"/>
  <c r="J1617" i="1"/>
  <c r="X1617" i="1"/>
  <c r="C1618" i="1"/>
  <c r="D1618" i="1" s="1"/>
  <c r="E1616" i="1"/>
  <c r="G1616" i="1" s="1"/>
  <c r="K1615" i="1"/>
  <c r="M1615" i="1" s="1"/>
  <c r="N1615" i="1" s="1"/>
  <c r="T1617" i="1" l="1"/>
  <c r="H1616" i="1"/>
  <c r="F1618" i="1"/>
  <c r="L1618" i="1"/>
  <c r="C1619" i="1"/>
  <c r="D1619" i="1" s="1"/>
  <c r="X1618" i="1"/>
  <c r="J1618" i="1"/>
  <c r="A1619" i="1"/>
  <c r="P1618" i="1"/>
  <c r="I1618" i="1"/>
  <c r="O1618" i="1"/>
  <c r="K1616" i="1"/>
  <c r="M1616" i="1" s="1"/>
  <c r="N1616" i="1" s="1"/>
  <c r="R1617" i="1"/>
  <c r="V1617" i="1" s="1"/>
  <c r="Y1617" i="1" s="1"/>
  <c r="Q1617" i="1"/>
  <c r="U1615" i="1"/>
  <c r="B1615" i="1" s="1"/>
  <c r="E1617" i="1"/>
  <c r="G1617" i="1" s="1"/>
  <c r="S1620" i="1"/>
  <c r="T1618" i="1" l="1"/>
  <c r="R1618" i="1"/>
  <c r="V1618" i="1" s="1"/>
  <c r="Y1618" i="1" s="1"/>
  <c r="Q1618" i="1"/>
  <c r="K1617" i="1"/>
  <c r="M1617" i="1" s="1"/>
  <c r="N1617" i="1" s="1"/>
  <c r="U1616" i="1"/>
  <c r="B1616" i="1" s="1"/>
  <c r="F1619" i="1"/>
  <c r="L1619" i="1"/>
  <c r="O1619" i="1"/>
  <c r="X1619" i="1"/>
  <c r="J1619" i="1"/>
  <c r="A1620" i="1"/>
  <c r="C1620" i="1"/>
  <c r="D1620" i="1" s="1"/>
  <c r="I1619" i="1"/>
  <c r="P1619" i="1"/>
  <c r="S1621" i="1"/>
  <c r="H1617" i="1"/>
  <c r="E1618" i="1"/>
  <c r="G1618" i="1" s="1"/>
  <c r="K1618" i="1" l="1"/>
  <c r="M1618" i="1" s="1"/>
  <c r="N1618" i="1" s="1"/>
  <c r="U1618" i="1" s="1"/>
  <c r="Q1619" i="1"/>
  <c r="R1619" i="1"/>
  <c r="V1619" i="1" s="1"/>
  <c r="Y1619" i="1" s="1"/>
  <c r="E1619" i="1"/>
  <c r="G1619" i="1" s="1"/>
  <c r="S1622" i="1"/>
  <c r="F1620" i="1"/>
  <c r="L1620" i="1"/>
  <c r="P1620" i="1"/>
  <c r="J1620" i="1"/>
  <c r="I1620" i="1"/>
  <c r="O1620" i="1"/>
  <c r="C1621" i="1"/>
  <c r="D1621" i="1" s="1"/>
  <c r="X1620" i="1"/>
  <c r="A1621" i="1"/>
  <c r="T1619" i="1"/>
  <c r="U1617" i="1"/>
  <c r="B1617" i="1" s="1"/>
  <c r="H1618" i="1"/>
  <c r="T1620" i="1" l="1"/>
  <c r="B1618" i="1"/>
  <c r="K1619" i="1"/>
  <c r="M1619" i="1" s="1"/>
  <c r="N1619" i="1" s="1"/>
  <c r="U1619" i="1" s="1"/>
  <c r="F1621" i="1"/>
  <c r="L1621" i="1"/>
  <c r="C1622" i="1"/>
  <c r="D1622" i="1" s="1"/>
  <c r="I1621" i="1"/>
  <c r="P1621" i="1"/>
  <c r="O1621" i="1"/>
  <c r="X1621" i="1"/>
  <c r="J1621" i="1"/>
  <c r="A1622" i="1"/>
  <c r="E1620" i="1"/>
  <c r="G1620" i="1" s="1"/>
  <c r="Q1620" i="1"/>
  <c r="R1620" i="1"/>
  <c r="V1620" i="1" s="1"/>
  <c r="Y1620" i="1" s="1"/>
  <c r="S1623" i="1"/>
  <c r="H1619" i="1"/>
  <c r="T1621" i="1" l="1"/>
  <c r="B1619" i="1"/>
  <c r="H1620" i="1"/>
  <c r="K1620" i="1"/>
  <c r="M1620" i="1" s="1"/>
  <c r="N1620" i="1" s="1"/>
  <c r="U1620" i="1" s="1"/>
  <c r="B1620" i="1" s="1"/>
  <c r="S1624" i="1"/>
  <c r="F1622" i="1"/>
  <c r="L1622" i="1"/>
  <c r="J1622" i="1"/>
  <c r="A1623" i="1"/>
  <c r="C1623" i="1"/>
  <c r="D1623" i="1" s="1"/>
  <c r="P1622" i="1"/>
  <c r="I1622" i="1"/>
  <c r="O1622" i="1"/>
  <c r="X1622" i="1"/>
  <c r="R1621" i="1"/>
  <c r="V1621" i="1" s="1"/>
  <c r="Y1621" i="1" s="1"/>
  <c r="Q1621" i="1"/>
  <c r="E1621" i="1"/>
  <c r="G1621" i="1" s="1"/>
  <c r="T1622" i="1" l="1"/>
  <c r="H1621" i="1"/>
  <c r="K1621" i="1"/>
  <c r="M1621" i="1" s="1"/>
  <c r="N1621" i="1" s="1"/>
  <c r="U1621" i="1" s="1"/>
  <c r="B1621" i="1" s="1"/>
  <c r="Q1622" i="1"/>
  <c r="R1622" i="1"/>
  <c r="V1622" i="1" s="1"/>
  <c r="Y1622" i="1" s="1"/>
  <c r="E1622" i="1"/>
  <c r="G1622" i="1" s="1"/>
  <c r="S1625" i="1"/>
  <c r="F1623" i="1"/>
  <c r="L1623" i="1"/>
  <c r="P1623" i="1"/>
  <c r="A1624" i="1"/>
  <c r="O1623" i="1"/>
  <c r="I1623" i="1"/>
  <c r="J1623" i="1"/>
  <c r="C1624" i="1"/>
  <c r="D1624" i="1" s="1"/>
  <c r="X1623" i="1"/>
  <c r="T1623" i="1" l="1"/>
  <c r="K1622" i="1"/>
  <c r="M1622" i="1" s="1"/>
  <c r="N1622" i="1" s="1"/>
  <c r="U1622" i="1" s="1"/>
  <c r="B1622" i="1" s="1"/>
  <c r="E1623" i="1"/>
  <c r="G1623" i="1" s="1"/>
  <c r="F1624" i="1"/>
  <c r="L1624" i="1"/>
  <c r="P1624" i="1"/>
  <c r="J1624" i="1"/>
  <c r="A1625" i="1"/>
  <c r="O1624" i="1"/>
  <c r="I1624" i="1"/>
  <c r="C1625" i="1"/>
  <c r="D1625" i="1" s="1"/>
  <c r="X1624" i="1"/>
  <c r="S1626" i="1"/>
  <c r="Q1623" i="1"/>
  <c r="R1623" i="1"/>
  <c r="V1623" i="1" s="1"/>
  <c r="Y1623" i="1" s="1"/>
  <c r="H1622" i="1"/>
  <c r="T1624" i="1" l="1"/>
  <c r="K1623" i="1"/>
  <c r="M1623" i="1" s="1"/>
  <c r="N1623" i="1" s="1"/>
  <c r="U1623" i="1" s="1"/>
  <c r="B1623" i="1" s="1"/>
  <c r="F1625" i="1"/>
  <c r="O1625" i="1"/>
  <c r="J1625" i="1"/>
  <c r="X1625" i="1"/>
  <c r="A1626" i="1"/>
  <c r="P1625" i="1"/>
  <c r="I1625" i="1"/>
  <c r="C1626" i="1"/>
  <c r="D1626" i="1" s="1"/>
  <c r="E1624" i="1"/>
  <c r="G1624" i="1" s="1"/>
  <c r="S1627" i="1"/>
  <c r="R1624" i="1"/>
  <c r="V1624" i="1" s="1"/>
  <c r="Y1624" i="1" s="1"/>
  <c r="Q1624" i="1"/>
  <c r="H1623" i="1"/>
  <c r="K1624" i="1" l="1"/>
  <c r="M1624" i="1" s="1"/>
  <c r="N1624" i="1" s="1"/>
  <c r="U1624" i="1" s="1"/>
  <c r="B1624" i="1" s="1"/>
  <c r="H1624" i="1"/>
  <c r="S1628" i="1"/>
  <c r="T1625" i="1"/>
  <c r="R1625" i="1"/>
  <c r="V1625" i="1" s="1"/>
  <c r="Y1625" i="1" s="1"/>
  <c r="Q1625" i="1"/>
  <c r="F1626" i="1"/>
  <c r="X1626" i="1"/>
  <c r="P1626" i="1"/>
  <c r="A1627" i="1"/>
  <c r="J1626" i="1"/>
  <c r="O1626" i="1"/>
  <c r="I1626" i="1"/>
  <c r="C1627" i="1"/>
  <c r="D1627" i="1" s="1"/>
  <c r="E1625" i="1"/>
  <c r="G1625" i="1" s="1"/>
  <c r="L1625" i="1" l="1"/>
  <c r="L1626" i="1" s="1"/>
  <c r="L1627" i="1" s="1"/>
  <c r="T1626" i="1"/>
  <c r="K1625" i="1"/>
  <c r="E1626" i="1"/>
  <c r="G1626" i="1" s="1"/>
  <c r="Q1626" i="1"/>
  <c r="R1626" i="1"/>
  <c r="V1626" i="1" s="1"/>
  <c r="Y1626" i="1" s="1"/>
  <c r="S1629" i="1"/>
  <c r="F1627" i="1"/>
  <c r="O1627" i="1"/>
  <c r="X1627" i="1"/>
  <c r="C1628" i="1"/>
  <c r="D1628" i="1" s="1"/>
  <c r="A1628" i="1"/>
  <c r="I1627" i="1"/>
  <c r="P1627" i="1"/>
  <c r="J1627" i="1"/>
  <c r="H1625" i="1"/>
  <c r="M1625" i="1" l="1"/>
  <c r="N1625" i="1" s="1"/>
  <c r="U1625" i="1" s="1"/>
  <c r="B1625" i="1" s="1"/>
  <c r="H1626" i="1"/>
  <c r="S1630" i="1"/>
  <c r="F1628" i="1"/>
  <c r="L1628" i="1"/>
  <c r="J1628" i="1"/>
  <c r="X1628" i="1"/>
  <c r="P1628" i="1"/>
  <c r="A1629" i="1"/>
  <c r="O1628" i="1"/>
  <c r="I1628" i="1"/>
  <c r="C1629" i="1"/>
  <c r="D1629" i="1" s="1"/>
  <c r="E1627" i="1"/>
  <c r="G1627" i="1" s="1"/>
  <c r="Q1627" i="1"/>
  <c r="R1627" i="1"/>
  <c r="V1627" i="1" s="1"/>
  <c r="Y1627" i="1" s="1"/>
  <c r="T1627" i="1"/>
  <c r="K1626" i="1"/>
  <c r="M1626" i="1" s="1"/>
  <c r="N1626" i="1" s="1"/>
  <c r="T1628" i="1" l="1"/>
  <c r="H1627" i="1"/>
  <c r="K1627" i="1"/>
  <c r="M1627" i="1" s="1"/>
  <c r="N1627" i="1" s="1"/>
  <c r="U1627" i="1" s="1"/>
  <c r="B1627" i="1" s="1"/>
  <c r="Q1628" i="1"/>
  <c r="R1628" i="1"/>
  <c r="V1628" i="1" s="1"/>
  <c r="Y1628" i="1" s="1"/>
  <c r="E1628" i="1"/>
  <c r="G1628" i="1" s="1"/>
  <c r="S1631" i="1"/>
  <c r="U1626" i="1"/>
  <c r="B1626" i="1" s="1"/>
  <c r="F1629" i="1"/>
  <c r="L1629" i="1"/>
  <c r="C1630" i="1"/>
  <c r="D1630" i="1" s="1"/>
  <c r="A1630" i="1"/>
  <c r="P1629" i="1"/>
  <c r="I1629" i="1"/>
  <c r="O1629" i="1"/>
  <c r="J1629" i="1"/>
  <c r="X1629" i="1"/>
  <c r="F1630" i="1" l="1"/>
  <c r="L1630" i="1"/>
  <c r="X1630" i="1"/>
  <c r="P1630" i="1"/>
  <c r="A1631" i="1"/>
  <c r="C1631" i="1"/>
  <c r="D1631" i="1" s="1"/>
  <c r="O1630" i="1"/>
  <c r="I1630" i="1"/>
  <c r="J1630" i="1"/>
  <c r="AC168" i="1"/>
  <c r="AC174" i="1"/>
  <c r="AC167" i="1"/>
  <c r="AC176" i="1"/>
  <c r="AC181" i="1"/>
  <c r="AC184" i="1"/>
  <c r="AC172" i="1"/>
  <c r="AC175" i="1"/>
  <c r="AC177" i="1"/>
  <c r="AC183" i="1"/>
  <c r="AC173" i="1"/>
  <c r="AC178" i="1"/>
  <c r="AC169" i="1"/>
  <c r="AC182" i="1"/>
  <c r="AC180" i="1"/>
  <c r="AC171" i="1"/>
  <c r="AC179" i="1"/>
  <c r="AC170" i="1"/>
  <c r="K1628" i="1"/>
  <c r="M1628" i="1" s="1"/>
  <c r="N1628" i="1" s="1"/>
  <c r="T1629" i="1"/>
  <c r="R1629" i="1"/>
  <c r="V1629" i="1" s="1"/>
  <c r="Y1629" i="1" s="1"/>
  <c r="Q1629" i="1"/>
  <c r="E1629" i="1"/>
  <c r="G1629" i="1" s="1"/>
  <c r="S1632" i="1"/>
  <c r="H1628" i="1"/>
  <c r="T1630" i="1" l="1"/>
  <c r="K1629" i="1"/>
  <c r="M1629" i="1" s="1"/>
  <c r="N1629" i="1" s="1"/>
  <c r="U1629" i="1" s="1"/>
  <c r="B1629" i="1" s="1"/>
  <c r="H1629" i="1"/>
  <c r="Q1630" i="1"/>
  <c r="R1630" i="1"/>
  <c r="V1630" i="1" s="1"/>
  <c r="Y1630" i="1" s="1"/>
  <c r="S1633" i="1"/>
  <c r="U1628" i="1"/>
  <c r="B1628" i="1" s="1"/>
  <c r="F1631" i="1"/>
  <c r="L1631" i="1"/>
  <c r="C1632" i="1"/>
  <c r="D1632" i="1" s="1"/>
  <c r="I1631" i="1"/>
  <c r="P1631" i="1"/>
  <c r="O1631" i="1"/>
  <c r="X1631" i="1"/>
  <c r="A1632" i="1"/>
  <c r="J1631" i="1"/>
  <c r="E1630" i="1"/>
  <c r="G1630" i="1" s="1"/>
  <c r="K1630" i="1" l="1"/>
  <c r="M1630" i="1" s="1"/>
  <c r="N1630" i="1" s="1"/>
  <c r="U1630" i="1" s="1"/>
  <c r="B1630" i="1" s="1"/>
  <c r="Q1631" i="1"/>
  <c r="R1631" i="1"/>
  <c r="V1631" i="1" s="1"/>
  <c r="Y1631" i="1" s="1"/>
  <c r="E1631" i="1"/>
  <c r="G1631" i="1" s="1"/>
  <c r="H1630" i="1"/>
  <c r="F1632" i="1"/>
  <c r="L1632" i="1"/>
  <c r="O1632" i="1"/>
  <c r="X1632" i="1"/>
  <c r="J1632" i="1"/>
  <c r="A1633" i="1"/>
  <c r="C1633" i="1"/>
  <c r="D1633" i="1" s="1"/>
  <c r="I1632" i="1"/>
  <c r="P1632" i="1"/>
  <c r="T1631" i="1"/>
  <c r="S1634" i="1"/>
  <c r="K1631" i="1" l="1"/>
  <c r="M1631" i="1" s="1"/>
  <c r="N1631" i="1" s="1"/>
  <c r="U1631" i="1" s="1"/>
  <c r="B1631" i="1" s="1"/>
  <c r="H1631" i="1"/>
  <c r="F1633" i="1"/>
  <c r="L1633" i="1"/>
  <c r="C1634" i="1"/>
  <c r="D1634" i="1" s="1"/>
  <c r="I1633" i="1"/>
  <c r="J1633" i="1"/>
  <c r="X1633" i="1"/>
  <c r="P1633" i="1"/>
  <c r="A1634" i="1"/>
  <c r="O1633" i="1"/>
  <c r="E1632" i="1"/>
  <c r="G1632" i="1" s="1"/>
  <c r="Q1632" i="1"/>
  <c r="R1632" i="1"/>
  <c r="V1632" i="1" s="1"/>
  <c r="Y1632" i="1" s="1"/>
  <c r="S1635" i="1"/>
  <c r="T1632" i="1"/>
  <c r="K1632" i="1" l="1"/>
  <c r="M1632" i="1" s="1"/>
  <c r="N1632" i="1" s="1"/>
  <c r="U1632" i="1" s="1"/>
  <c r="B1632" i="1" s="1"/>
  <c r="Q1633" i="1"/>
  <c r="R1633" i="1"/>
  <c r="V1633" i="1" s="1"/>
  <c r="Y1633" i="1" s="1"/>
  <c r="S1636" i="1"/>
  <c r="E1633" i="1"/>
  <c r="G1633" i="1" s="1"/>
  <c r="H1632" i="1"/>
  <c r="F1634" i="1"/>
  <c r="L1634" i="1"/>
  <c r="O1634" i="1"/>
  <c r="I1634" i="1"/>
  <c r="C1635" i="1"/>
  <c r="D1635" i="1" s="1"/>
  <c r="X1634" i="1"/>
  <c r="A1635" i="1"/>
  <c r="P1634" i="1"/>
  <c r="J1634" i="1"/>
  <c r="T1633" i="1"/>
  <c r="K1633" i="1" l="1"/>
  <c r="M1633" i="1" s="1"/>
  <c r="N1633" i="1" s="1"/>
  <c r="U1633" i="1" s="1"/>
  <c r="B1633" i="1" s="1"/>
  <c r="E1634" i="1"/>
  <c r="G1634" i="1" s="1"/>
  <c r="T1634" i="1"/>
  <c r="Q1634" i="1"/>
  <c r="R1634" i="1"/>
  <c r="V1634" i="1" s="1"/>
  <c r="Y1634" i="1" s="1"/>
  <c r="F1635" i="1"/>
  <c r="L1635" i="1"/>
  <c r="J1635" i="1"/>
  <c r="I1635" i="1"/>
  <c r="P1635" i="1"/>
  <c r="O1635" i="1"/>
  <c r="X1635" i="1"/>
  <c r="A1636" i="1"/>
  <c r="C1636" i="1"/>
  <c r="D1636" i="1" s="1"/>
  <c r="S1637" i="1"/>
  <c r="H1633" i="1"/>
  <c r="K1634" i="1" l="1"/>
  <c r="M1634" i="1" s="1"/>
  <c r="N1634" i="1" s="1"/>
  <c r="U1634" i="1" s="1"/>
  <c r="B1634" i="1" s="1"/>
  <c r="H1634" i="1"/>
  <c r="S1638" i="1"/>
  <c r="Q1635" i="1"/>
  <c r="R1635" i="1"/>
  <c r="V1635" i="1" s="1"/>
  <c r="Y1635" i="1" s="1"/>
  <c r="E1635" i="1"/>
  <c r="G1635" i="1" s="1"/>
  <c r="F1636" i="1"/>
  <c r="L1636" i="1"/>
  <c r="C1637" i="1"/>
  <c r="D1637" i="1" s="1"/>
  <c r="A1637" i="1"/>
  <c r="I1636" i="1"/>
  <c r="P1636" i="1"/>
  <c r="J1636" i="1"/>
  <c r="X1636" i="1"/>
  <c r="O1636" i="1"/>
  <c r="T1635" i="1"/>
  <c r="T1636" i="1" l="1"/>
  <c r="R1636" i="1"/>
  <c r="V1636" i="1" s="1"/>
  <c r="Y1636" i="1" s="1"/>
  <c r="Q1636" i="1"/>
  <c r="F1637" i="1"/>
  <c r="L1637" i="1"/>
  <c r="P1637" i="1"/>
  <c r="O1637" i="1"/>
  <c r="X1637" i="1"/>
  <c r="J1637" i="1"/>
  <c r="A1638" i="1"/>
  <c r="I1637" i="1"/>
  <c r="C1638" i="1"/>
  <c r="D1638" i="1" s="1"/>
  <c r="K1635" i="1"/>
  <c r="M1635" i="1" s="1"/>
  <c r="N1635" i="1" s="1"/>
  <c r="S1639" i="1"/>
  <c r="E1636" i="1"/>
  <c r="G1636" i="1" s="1"/>
  <c r="H1635" i="1"/>
  <c r="K1636" i="1" l="1"/>
  <c r="M1636" i="1" s="1"/>
  <c r="N1636" i="1" s="1"/>
  <c r="U1636" i="1" s="1"/>
  <c r="B1636" i="1" s="1"/>
  <c r="E1637" i="1"/>
  <c r="G1637" i="1" s="1"/>
  <c r="U1635" i="1"/>
  <c r="B1635" i="1" s="1"/>
  <c r="S1640" i="1"/>
  <c r="T1637" i="1"/>
  <c r="H1636" i="1"/>
  <c r="F1638" i="1"/>
  <c r="L1638" i="1"/>
  <c r="O1638" i="1"/>
  <c r="I1638" i="1"/>
  <c r="C1639" i="1"/>
  <c r="D1639" i="1" s="1"/>
  <c r="J1638" i="1"/>
  <c r="X1638" i="1"/>
  <c r="P1638" i="1"/>
  <c r="A1639" i="1"/>
  <c r="Q1637" i="1"/>
  <c r="R1637" i="1"/>
  <c r="V1637" i="1" s="1"/>
  <c r="Y1637" i="1" s="1"/>
  <c r="T1638" i="1" l="1"/>
  <c r="K1637" i="1"/>
  <c r="M1637" i="1" s="1"/>
  <c r="N1637" i="1" s="1"/>
  <c r="U1637" i="1" s="1"/>
  <c r="B1637" i="1" s="1"/>
  <c r="H1637" i="1"/>
  <c r="Q1638" i="1"/>
  <c r="R1638" i="1"/>
  <c r="V1638" i="1" s="1"/>
  <c r="Y1638" i="1" s="1"/>
  <c r="S1641" i="1"/>
  <c r="F1639" i="1"/>
  <c r="L1639" i="1"/>
  <c r="C1640" i="1"/>
  <c r="D1640" i="1" s="1"/>
  <c r="J1639" i="1"/>
  <c r="X1639" i="1"/>
  <c r="P1639" i="1"/>
  <c r="A1640" i="1"/>
  <c r="O1639" i="1"/>
  <c r="I1639" i="1"/>
  <c r="E1638" i="1"/>
  <c r="G1638" i="1" s="1"/>
  <c r="T1639" i="1" l="1"/>
  <c r="H1638" i="1"/>
  <c r="K1638" i="1"/>
  <c r="M1638" i="1" s="1"/>
  <c r="N1638" i="1" s="1"/>
  <c r="U1638" i="1" s="1"/>
  <c r="B1638" i="1" s="1"/>
  <c r="Q1639" i="1"/>
  <c r="R1639" i="1"/>
  <c r="V1639" i="1" s="1"/>
  <c r="Y1639" i="1" s="1"/>
  <c r="E1639" i="1"/>
  <c r="G1639" i="1" s="1"/>
  <c r="F1640" i="1"/>
  <c r="L1640" i="1"/>
  <c r="O1640" i="1"/>
  <c r="J1640" i="1"/>
  <c r="C1641" i="1"/>
  <c r="D1641" i="1" s="1"/>
  <c r="I1640" i="1"/>
  <c r="X1640" i="1"/>
  <c r="P1640" i="1"/>
  <c r="A1641" i="1"/>
  <c r="S1642" i="1"/>
  <c r="F1641" i="1" l="1"/>
  <c r="L1641" i="1"/>
  <c r="J1641" i="1"/>
  <c r="C1642" i="1"/>
  <c r="D1642" i="1" s="1"/>
  <c r="X1641" i="1"/>
  <c r="P1641" i="1"/>
  <c r="A1642" i="1"/>
  <c r="I1641" i="1"/>
  <c r="O1641" i="1"/>
  <c r="E1640" i="1"/>
  <c r="G1640" i="1" s="1"/>
  <c r="H1639" i="1"/>
  <c r="S1643" i="1"/>
  <c r="Q1640" i="1"/>
  <c r="R1640" i="1"/>
  <c r="V1640" i="1" s="1"/>
  <c r="Y1640" i="1" s="1"/>
  <c r="T1640" i="1"/>
  <c r="K1639" i="1"/>
  <c r="M1639" i="1" s="1"/>
  <c r="N1639" i="1" s="1"/>
  <c r="T1641" i="1" l="1"/>
  <c r="H1640" i="1"/>
  <c r="S1644" i="1"/>
  <c r="F1642" i="1"/>
  <c r="L1642" i="1"/>
  <c r="P1642" i="1"/>
  <c r="A1643" i="1"/>
  <c r="O1642" i="1"/>
  <c r="I1642" i="1"/>
  <c r="J1642" i="1"/>
  <c r="C1643" i="1"/>
  <c r="D1643" i="1" s="1"/>
  <c r="X1642" i="1"/>
  <c r="Q1641" i="1"/>
  <c r="R1641" i="1"/>
  <c r="V1641" i="1" s="1"/>
  <c r="Y1641" i="1" s="1"/>
  <c r="U1639" i="1"/>
  <c r="B1639" i="1" s="1"/>
  <c r="K1640" i="1"/>
  <c r="M1640" i="1" s="1"/>
  <c r="N1640" i="1" s="1"/>
  <c r="E1641" i="1"/>
  <c r="G1641" i="1" s="1"/>
  <c r="H1641" i="1" l="1"/>
  <c r="K1641" i="1"/>
  <c r="M1641" i="1" s="1"/>
  <c r="N1641" i="1" s="1"/>
  <c r="U1641" i="1" s="1"/>
  <c r="B1641" i="1" s="1"/>
  <c r="E1642" i="1"/>
  <c r="G1642" i="1" s="1"/>
  <c r="F1643" i="1"/>
  <c r="L1643" i="1"/>
  <c r="J1643" i="1"/>
  <c r="C1644" i="1"/>
  <c r="D1644" i="1" s="1"/>
  <c r="P1643" i="1"/>
  <c r="A1644" i="1"/>
  <c r="O1643" i="1"/>
  <c r="X1643" i="1"/>
  <c r="I1643" i="1"/>
  <c r="S1645" i="1"/>
  <c r="Q1642" i="1"/>
  <c r="R1642" i="1"/>
  <c r="V1642" i="1" s="1"/>
  <c r="Y1642" i="1" s="1"/>
  <c r="U1640" i="1"/>
  <c r="B1640" i="1" s="1"/>
  <c r="T1642" i="1"/>
  <c r="K1642" i="1" l="1"/>
  <c r="M1642" i="1" s="1"/>
  <c r="N1642" i="1" s="1"/>
  <c r="U1642" i="1" s="1"/>
  <c r="B1642" i="1" s="1"/>
  <c r="H1642" i="1"/>
  <c r="S1646" i="1"/>
  <c r="F1644" i="1"/>
  <c r="L1644" i="1"/>
  <c r="O1644" i="1"/>
  <c r="I1644" i="1"/>
  <c r="C1645" i="1"/>
  <c r="D1645" i="1" s="1"/>
  <c r="J1644" i="1"/>
  <c r="X1644" i="1"/>
  <c r="P1644" i="1"/>
  <c r="A1645" i="1"/>
  <c r="T1643" i="1"/>
  <c r="Q1643" i="1"/>
  <c r="R1643" i="1"/>
  <c r="V1643" i="1" s="1"/>
  <c r="Y1643" i="1" s="1"/>
  <c r="E1643" i="1"/>
  <c r="G1643" i="1" s="1"/>
  <c r="K1643" i="1" l="1"/>
  <c r="M1643" i="1" s="1"/>
  <c r="N1643" i="1" s="1"/>
  <c r="U1643" i="1" s="1"/>
  <c r="B1643" i="1" s="1"/>
  <c r="H1643" i="1"/>
  <c r="F1645" i="1"/>
  <c r="L1645" i="1"/>
  <c r="O1645" i="1"/>
  <c r="I1645" i="1"/>
  <c r="C1646" i="1"/>
  <c r="D1646" i="1" s="1"/>
  <c r="X1645" i="1"/>
  <c r="J1645" i="1"/>
  <c r="P1645" i="1"/>
  <c r="A1646" i="1"/>
  <c r="E1644" i="1"/>
  <c r="G1644" i="1" s="1"/>
  <c r="S1647" i="1"/>
  <c r="Q1644" i="1"/>
  <c r="R1644" i="1"/>
  <c r="V1644" i="1" s="1"/>
  <c r="Y1644" i="1" s="1"/>
  <c r="T1644" i="1"/>
  <c r="T1645" i="1" l="1"/>
  <c r="K1644" i="1"/>
  <c r="M1644" i="1" s="1"/>
  <c r="N1644" i="1" s="1"/>
  <c r="U1644" i="1" s="1"/>
  <c r="B1644" i="1" s="1"/>
  <c r="H1644" i="1"/>
  <c r="S1648" i="1"/>
  <c r="F1646" i="1"/>
  <c r="L1646" i="1"/>
  <c r="A1647" i="1"/>
  <c r="J1646" i="1"/>
  <c r="X1646" i="1"/>
  <c r="P1646" i="1"/>
  <c r="I1646" i="1"/>
  <c r="O1646" i="1"/>
  <c r="C1647" i="1"/>
  <c r="D1647" i="1" s="1"/>
  <c r="E1645" i="1"/>
  <c r="G1645" i="1" s="1"/>
  <c r="R1645" i="1"/>
  <c r="V1645" i="1" s="1"/>
  <c r="Y1645" i="1" s="1"/>
  <c r="Q1645" i="1"/>
  <c r="H1645" i="1" l="1"/>
  <c r="T1646" i="1"/>
  <c r="F1647" i="1"/>
  <c r="L1647" i="1"/>
  <c r="O1647" i="1"/>
  <c r="C1648" i="1"/>
  <c r="D1648" i="1" s="1"/>
  <c r="A1648" i="1"/>
  <c r="X1647" i="1"/>
  <c r="J1647" i="1"/>
  <c r="I1647" i="1"/>
  <c r="P1647" i="1"/>
  <c r="Q1646" i="1"/>
  <c r="R1646" i="1"/>
  <c r="V1646" i="1" s="1"/>
  <c r="Y1646" i="1" s="1"/>
  <c r="S1649" i="1"/>
  <c r="K1645" i="1"/>
  <c r="M1645" i="1" s="1"/>
  <c r="N1645" i="1" s="1"/>
  <c r="E1646" i="1"/>
  <c r="G1646" i="1" s="1"/>
  <c r="K1646" i="1" l="1"/>
  <c r="M1646" i="1" s="1"/>
  <c r="N1646" i="1" s="1"/>
  <c r="U1646" i="1" s="1"/>
  <c r="B1646" i="1" s="1"/>
  <c r="U1645" i="1"/>
  <c r="B1645" i="1" s="1"/>
  <c r="H1646" i="1"/>
  <c r="S1650" i="1"/>
  <c r="Q1647" i="1"/>
  <c r="R1647" i="1"/>
  <c r="V1647" i="1" s="1"/>
  <c r="Y1647" i="1" s="1"/>
  <c r="F1648" i="1"/>
  <c r="L1648" i="1"/>
  <c r="J1648" i="1"/>
  <c r="C1649" i="1"/>
  <c r="D1649" i="1" s="1"/>
  <c r="X1648" i="1"/>
  <c r="P1648" i="1"/>
  <c r="A1649" i="1"/>
  <c r="O1648" i="1"/>
  <c r="I1648" i="1"/>
  <c r="E1647" i="1"/>
  <c r="G1647" i="1" s="1"/>
  <c r="T1647" i="1"/>
  <c r="K1647" i="1" l="1"/>
  <c r="M1647" i="1" s="1"/>
  <c r="N1647" i="1" s="1"/>
  <c r="U1647" i="1" s="1"/>
  <c r="B1647" i="1" s="1"/>
  <c r="F1649" i="1"/>
  <c r="L1649" i="1"/>
  <c r="P1649" i="1"/>
  <c r="O1649" i="1"/>
  <c r="X1649" i="1"/>
  <c r="J1649" i="1"/>
  <c r="A1650" i="1"/>
  <c r="I1649" i="1"/>
  <c r="C1650" i="1"/>
  <c r="D1650" i="1" s="1"/>
  <c r="Q1648" i="1"/>
  <c r="R1648" i="1"/>
  <c r="V1648" i="1" s="1"/>
  <c r="Y1648" i="1" s="1"/>
  <c r="S1651" i="1"/>
  <c r="T1648" i="1"/>
  <c r="E1648" i="1"/>
  <c r="G1648" i="1" s="1"/>
  <c r="H1647" i="1"/>
  <c r="T1649" i="1" l="1"/>
  <c r="K1648" i="1"/>
  <c r="M1648" i="1" s="1"/>
  <c r="N1648" i="1" s="1"/>
  <c r="U1648" i="1" s="1"/>
  <c r="B1648" i="1" s="1"/>
  <c r="F1650" i="1"/>
  <c r="L1650" i="1"/>
  <c r="P1650" i="1"/>
  <c r="A1651" i="1"/>
  <c r="O1650" i="1"/>
  <c r="I1650" i="1"/>
  <c r="C1651" i="1"/>
  <c r="D1651" i="1" s="1"/>
  <c r="X1650" i="1"/>
  <c r="J1650" i="1"/>
  <c r="Q1649" i="1"/>
  <c r="R1649" i="1"/>
  <c r="V1649" i="1" s="1"/>
  <c r="Y1649" i="1" s="1"/>
  <c r="S1652" i="1"/>
  <c r="H1648" i="1"/>
  <c r="E1649" i="1"/>
  <c r="G1649" i="1" s="1"/>
  <c r="K1649" i="1" l="1"/>
  <c r="M1649" i="1" s="1"/>
  <c r="N1649" i="1" s="1"/>
  <c r="U1649" i="1" s="1"/>
  <c r="B1649" i="1" s="1"/>
  <c r="H1649" i="1"/>
  <c r="Q1650" i="1"/>
  <c r="R1650" i="1"/>
  <c r="V1650" i="1" s="1"/>
  <c r="Y1650" i="1" s="1"/>
  <c r="F1651" i="1"/>
  <c r="L1651" i="1"/>
  <c r="O1651" i="1"/>
  <c r="X1651" i="1"/>
  <c r="J1651" i="1"/>
  <c r="A1652" i="1"/>
  <c r="C1652" i="1"/>
  <c r="D1652" i="1" s="1"/>
  <c r="I1651" i="1"/>
  <c r="P1651" i="1"/>
  <c r="S1653" i="1"/>
  <c r="T1650" i="1"/>
  <c r="E1650" i="1"/>
  <c r="G1650" i="1" s="1"/>
  <c r="H1650" i="1" l="1"/>
  <c r="K1650" i="1"/>
  <c r="M1650" i="1" s="1"/>
  <c r="N1650" i="1" s="1"/>
  <c r="U1650" i="1" s="1"/>
  <c r="B1650" i="1" s="1"/>
  <c r="T1651" i="1"/>
  <c r="Q1651" i="1"/>
  <c r="R1651" i="1"/>
  <c r="V1651" i="1" s="1"/>
  <c r="Y1651" i="1" s="1"/>
  <c r="E1651" i="1"/>
  <c r="G1651" i="1" s="1"/>
  <c r="S1654" i="1"/>
  <c r="F1652" i="1"/>
  <c r="L1652" i="1"/>
  <c r="C1653" i="1"/>
  <c r="D1653" i="1" s="1"/>
  <c r="X1652" i="1"/>
  <c r="J1652" i="1"/>
  <c r="A1653" i="1"/>
  <c r="P1652" i="1"/>
  <c r="I1652" i="1"/>
  <c r="O1652" i="1"/>
  <c r="E1652" i="1" l="1"/>
  <c r="G1652" i="1" s="1"/>
  <c r="R1652" i="1"/>
  <c r="V1652" i="1" s="1"/>
  <c r="Y1652" i="1" s="1"/>
  <c r="Q1652" i="1"/>
  <c r="S1655" i="1"/>
  <c r="H1651" i="1"/>
  <c r="T1652" i="1"/>
  <c r="F1653" i="1"/>
  <c r="O1653" i="1"/>
  <c r="X1653" i="1"/>
  <c r="J1653" i="1"/>
  <c r="A1654" i="1"/>
  <c r="C1654" i="1"/>
  <c r="D1654" i="1" s="1"/>
  <c r="I1653" i="1"/>
  <c r="P1653" i="1"/>
  <c r="K1651" i="1"/>
  <c r="M1651" i="1" s="1"/>
  <c r="N1651" i="1" s="1"/>
  <c r="K1652" i="1" l="1"/>
  <c r="M1652" i="1" s="1"/>
  <c r="N1652" i="1" s="1"/>
  <c r="U1652" i="1" s="1"/>
  <c r="B1652" i="1" s="1"/>
  <c r="H1652" i="1"/>
  <c r="U1651" i="1"/>
  <c r="B1651" i="1" s="1"/>
  <c r="F1654" i="1"/>
  <c r="C1655" i="1"/>
  <c r="D1655" i="1" s="1"/>
  <c r="I1654" i="1"/>
  <c r="J1654" i="1"/>
  <c r="P1654" i="1"/>
  <c r="X1654" i="1"/>
  <c r="A1655" i="1"/>
  <c r="O1654" i="1"/>
  <c r="R1653" i="1"/>
  <c r="V1653" i="1" s="1"/>
  <c r="Y1653" i="1" s="1"/>
  <c r="Q1653" i="1"/>
  <c r="S1656" i="1"/>
  <c r="E1653" i="1"/>
  <c r="G1653" i="1" s="1"/>
  <c r="T1653" i="1"/>
  <c r="L1653" i="1" l="1"/>
  <c r="L1654" i="1" s="1"/>
  <c r="L1655" i="1" s="1"/>
  <c r="K1653" i="1"/>
  <c r="H1653" i="1"/>
  <c r="R1654" i="1"/>
  <c r="V1654" i="1" s="1"/>
  <c r="Y1654" i="1" s="1"/>
  <c r="Q1654" i="1"/>
  <c r="E1654" i="1"/>
  <c r="G1654" i="1" s="1"/>
  <c r="S1657" i="1"/>
  <c r="F1655" i="1"/>
  <c r="J1655" i="1"/>
  <c r="X1655" i="1"/>
  <c r="C1656" i="1"/>
  <c r="D1656" i="1" s="1"/>
  <c r="A1656" i="1"/>
  <c r="P1655" i="1"/>
  <c r="I1655" i="1"/>
  <c r="O1655" i="1"/>
  <c r="T1654" i="1"/>
  <c r="M1653" i="1" l="1"/>
  <c r="N1653" i="1" s="1"/>
  <c r="U1653" i="1" s="1"/>
  <c r="B1653" i="1" s="1"/>
  <c r="H1654" i="1"/>
  <c r="F1656" i="1"/>
  <c r="L1656" i="1"/>
  <c r="P1656" i="1"/>
  <c r="I1656" i="1"/>
  <c r="O1656" i="1"/>
  <c r="X1656" i="1"/>
  <c r="C1657" i="1"/>
  <c r="D1657" i="1" s="1"/>
  <c r="J1656" i="1"/>
  <c r="A1657" i="1"/>
  <c r="R1655" i="1"/>
  <c r="V1655" i="1" s="1"/>
  <c r="Y1655" i="1" s="1"/>
  <c r="Q1655" i="1"/>
  <c r="E1655" i="1"/>
  <c r="G1655" i="1" s="1"/>
  <c r="T1655" i="1"/>
  <c r="S1658" i="1"/>
  <c r="K1654" i="1"/>
  <c r="M1654" i="1" s="1"/>
  <c r="N1654" i="1" s="1"/>
  <c r="K1655" i="1" l="1"/>
  <c r="M1655" i="1" s="1"/>
  <c r="N1655" i="1" s="1"/>
  <c r="U1655" i="1" s="1"/>
  <c r="B1655" i="1" s="1"/>
  <c r="H1655" i="1"/>
  <c r="Q1656" i="1"/>
  <c r="R1656" i="1"/>
  <c r="V1656" i="1" s="1"/>
  <c r="Y1656" i="1" s="1"/>
  <c r="U1654" i="1"/>
  <c r="B1654" i="1" s="1"/>
  <c r="T1656" i="1"/>
  <c r="S1659" i="1"/>
  <c r="F1657" i="1"/>
  <c r="L1657" i="1"/>
  <c r="J1657" i="1"/>
  <c r="P1657" i="1"/>
  <c r="X1657" i="1"/>
  <c r="O1657" i="1"/>
  <c r="A1658" i="1"/>
  <c r="C1658" i="1"/>
  <c r="D1658" i="1" s="1"/>
  <c r="I1657" i="1"/>
  <c r="E1656" i="1"/>
  <c r="G1656" i="1" s="1"/>
  <c r="T1657" i="1" l="1"/>
  <c r="E1657" i="1"/>
  <c r="G1657" i="1" s="1"/>
  <c r="K1656" i="1"/>
  <c r="M1656" i="1" s="1"/>
  <c r="N1656" i="1" s="1"/>
  <c r="Q1657" i="1"/>
  <c r="R1657" i="1"/>
  <c r="V1657" i="1" s="1"/>
  <c r="Y1657" i="1" s="1"/>
  <c r="S1660" i="1"/>
  <c r="H1656" i="1"/>
  <c r="F1658" i="1"/>
  <c r="L1658" i="1"/>
  <c r="O1658" i="1"/>
  <c r="X1658" i="1"/>
  <c r="C1659" i="1"/>
  <c r="D1659" i="1" s="1"/>
  <c r="A1659" i="1"/>
  <c r="J1658" i="1"/>
  <c r="I1658" i="1"/>
  <c r="P1658" i="1"/>
  <c r="T1658" i="1" l="1"/>
  <c r="H1657" i="1"/>
  <c r="K1657" i="1"/>
  <c r="M1657" i="1" s="1"/>
  <c r="N1657" i="1" s="1"/>
  <c r="U1657" i="1" s="1"/>
  <c r="B1657" i="1" s="1"/>
  <c r="E1658" i="1"/>
  <c r="G1658" i="1" s="1"/>
  <c r="S1661" i="1"/>
  <c r="F1659" i="1"/>
  <c r="L1659" i="1"/>
  <c r="P1659" i="1"/>
  <c r="X1659" i="1"/>
  <c r="O1659" i="1"/>
  <c r="A1660" i="1"/>
  <c r="C1660" i="1"/>
  <c r="D1660" i="1" s="1"/>
  <c r="J1659" i="1"/>
  <c r="I1659" i="1"/>
  <c r="U1656" i="1"/>
  <c r="B1656" i="1" s="1"/>
  <c r="Q1658" i="1"/>
  <c r="R1658" i="1"/>
  <c r="V1658" i="1" s="1"/>
  <c r="Y1658" i="1" s="1"/>
  <c r="H1658" i="1" l="1"/>
  <c r="K1658" i="1"/>
  <c r="M1658" i="1" s="1"/>
  <c r="N1658" i="1" s="1"/>
  <c r="U1658" i="1" s="1"/>
  <c r="B1658" i="1" s="1"/>
  <c r="F1660" i="1"/>
  <c r="L1660" i="1"/>
  <c r="J1660" i="1"/>
  <c r="I1660" i="1"/>
  <c r="C1661" i="1"/>
  <c r="D1661" i="1" s="1"/>
  <c r="P1660" i="1"/>
  <c r="X1660" i="1"/>
  <c r="O1660" i="1"/>
  <c r="A1661" i="1"/>
  <c r="Q1659" i="1"/>
  <c r="R1659" i="1"/>
  <c r="V1659" i="1" s="1"/>
  <c r="Y1659" i="1" s="1"/>
  <c r="T1659" i="1"/>
  <c r="E1659" i="1"/>
  <c r="G1659" i="1" s="1"/>
  <c r="S1662" i="1"/>
  <c r="T1660" i="1" l="1"/>
  <c r="E1660" i="1"/>
  <c r="G1660" i="1" s="1"/>
  <c r="S1663" i="1"/>
  <c r="F1661" i="1"/>
  <c r="L1661" i="1"/>
  <c r="C1662" i="1"/>
  <c r="D1662" i="1" s="1"/>
  <c r="X1661" i="1"/>
  <c r="J1661" i="1"/>
  <c r="A1662" i="1"/>
  <c r="P1661" i="1"/>
  <c r="I1661" i="1"/>
  <c r="O1661" i="1"/>
  <c r="K1659" i="1"/>
  <c r="M1659" i="1" s="1"/>
  <c r="N1659" i="1" s="1"/>
  <c r="H1659" i="1"/>
  <c r="Q1660" i="1"/>
  <c r="R1660" i="1"/>
  <c r="V1660" i="1" s="1"/>
  <c r="Y1660" i="1" s="1"/>
  <c r="K1660" i="1" l="1"/>
  <c r="M1660" i="1" s="1"/>
  <c r="N1660" i="1" s="1"/>
  <c r="U1660" i="1" s="1"/>
  <c r="B1660" i="1" s="1"/>
  <c r="H1660" i="1"/>
  <c r="F1662" i="1"/>
  <c r="L1662" i="1"/>
  <c r="J1662" i="1"/>
  <c r="A1663" i="1"/>
  <c r="C1663" i="1"/>
  <c r="D1663" i="1" s="1"/>
  <c r="I1662" i="1"/>
  <c r="P1662" i="1"/>
  <c r="X1662" i="1"/>
  <c r="O1662" i="1"/>
  <c r="E1661" i="1"/>
  <c r="G1661" i="1" s="1"/>
  <c r="U1659" i="1"/>
  <c r="B1659" i="1" s="1"/>
  <c r="T1661" i="1"/>
  <c r="R1661" i="1"/>
  <c r="V1661" i="1" s="1"/>
  <c r="Y1661" i="1" s="1"/>
  <c r="Q1661" i="1"/>
  <c r="S1664" i="1"/>
  <c r="T1662" i="1" l="1"/>
  <c r="H1661" i="1"/>
  <c r="F1663" i="1"/>
  <c r="L1663" i="1"/>
  <c r="O1663" i="1"/>
  <c r="C1664" i="1"/>
  <c r="D1664" i="1" s="1"/>
  <c r="X1663" i="1"/>
  <c r="J1663" i="1"/>
  <c r="A1664" i="1"/>
  <c r="P1663" i="1"/>
  <c r="I1663" i="1"/>
  <c r="K1661" i="1"/>
  <c r="M1661" i="1" s="1"/>
  <c r="N1661" i="1" s="1"/>
  <c r="Q1662" i="1"/>
  <c r="R1662" i="1"/>
  <c r="V1662" i="1" s="1"/>
  <c r="Y1662" i="1" s="1"/>
  <c r="S1665" i="1"/>
  <c r="E1662" i="1"/>
  <c r="G1662" i="1" s="1"/>
  <c r="T1663" i="1" l="1"/>
  <c r="F1664" i="1"/>
  <c r="L1664" i="1"/>
  <c r="A1665" i="1"/>
  <c r="P1664" i="1"/>
  <c r="I1664" i="1"/>
  <c r="C1665" i="1"/>
  <c r="D1665" i="1" s="1"/>
  <c r="O1664" i="1"/>
  <c r="J1664" i="1"/>
  <c r="X1664" i="1"/>
  <c r="S1666" i="1"/>
  <c r="U1661" i="1"/>
  <c r="B1661" i="1" s="1"/>
  <c r="R1663" i="1"/>
  <c r="V1663" i="1" s="1"/>
  <c r="Y1663" i="1" s="1"/>
  <c r="Q1663" i="1"/>
  <c r="H1662" i="1"/>
  <c r="K1662" i="1"/>
  <c r="M1662" i="1" s="1"/>
  <c r="N1662" i="1" s="1"/>
  <c r="E1663" i="1"/>
  <c r="G1663" i="1" s="1"/>
  <c r="T1664" i="1" l="1"/>
  <c r="K1663" i="1"/>
  <c r="M1663" i="1" s="1"/>
  <c r="N1663" i="1" s="1"/>
  <c r="U1663" i="1" s="1"/>
  <c r="B1663" i="1" s="1"/>
  <c r="S1667" i="1"/>
  <c r="F1665" i="1"/>
  <c r="L1665" i="1"/>
  <c r="J1665" i="1"/>
  <c r="A1666" i="1"/>
  <c r="P1665" i="1"/>
  <c r="I1665" i="1"/>
  <c r="O1665" i="1"/>
  <c r="X1665" i="1"/>
  <c r="C1666" i="1"/>
  <c r="D1666" i="1" s="1"/>
  <c r="E1664" i="1"/>
  <c r="G1664" i="1" s="1"/>
  <c r="U1662" i="1"/>
  <c r="B1662" i="1" s="1"/>
  <c r="H1663" i="1"/>
  <c r="Q1664" i="1"/>
  <c r="R1664" i="1"/>
  <c r="V1664" i="1" s="1"/>
  <c r="Y1664" i="1" s="1"/>
  <c r="K1664" i="1" l="1"/>
  <c r="M1664" i="1" s="1"/>
  <c r="N1664" i="1" s="1"/>
  <c r="U1664" i="1" s="1"/>
  <c r="B1664" i="1" s="1"/>
  <c r="T1665" i="1"/>
  <c r="Q1665" i="1"/>
  <c r="R1665" i="1"/>
  <c r="V1665" i="1" s="1"/>
  <c r="Y1665" i="1" s="1"/>
  <c r="E1665" i="1"/>
  <c r="G1665" i="1" s="1"/>
  <c r="H1664" i="1"/>
  <c r="F1666" i="1"/>
  <c r="L1666" i="1"/>
  <c r="O1666" i="1"/>
  <c r="I1666" i="1"/>
  <c r="C1667" i="1"/>
  <c r="D1667" i="1" s="1"/>
  <c r="J1666" i="1"/>
  <c r="X1666" i="1"/>
  <c r="P1666" i="1"/>
  <c r="A1667" i="1"/>
  <c r="S1668" i="1"/>
  <c r="H1665" i="1" l="1"/>
  <c r="S1669" i="1"/>
  <c r="F1667" i="1"/>
  <c r="L1667" i="1"/>
  <c r="P1667" i="1"/>
  <c r="O1667" i="1"/>
  <c r="A1668" i="1"/>
  <c r="X1667" i="1"/>
  <c r="C1668" i="1"/>
  <c r="D1668" i="1" s="1"/>
  <c r="J1667" i="1"/>
  <c r="I1667" i="1"/>
  <c r="E1666" i="1"/>
  <c r="G1666" i="1" s="1"/>
  <c r="T1666" i="1"/>
  <c r="Q1666" i="1"/>
  <c r="R1666" i="1"/>
  <c r="V1666" i="1" s="1"/>
  <c r="Y1666" i="1" s="1"/>
  <c r="K1665" i="1"/>
  <c r="M1665" i="1" s="1"/>
  <c r="N1665" i="1" s="1"/>
  <c r="T1667" i="1" l="1"/>
  <c r="F1668" i="1"/>
  <c r="L1668" i="1"/>
  <c r="P1668" i="1"/>
  <c r="A1669" i="1"/>
  <c r="X1668" i="1"/>
  <c r="O1668" i="1"/>
  <c r="I1668" i="1"/>
  <c r="J1668" i="1"/>
  <c r="C1669" i="1"/>
  <c r="D1669" i="1" s="1"/>
  <c r="E1667" i="1"/>
  <c r="G1667" i="1" s="1"/>
  <c r="H1666" i="1"/>
  <c r="U1665" i="1"/>
  <c r="B1665" i="1" s="1"/>
  <c r="K1666" i="1"/>
  <c r="M1666" i="1" s="1"/>
  <c r="N1666" i="1" s="1"/>
  <c r="Q1667" i="1"/>
  <c r="R1667" i="1"/>
  <c r="V1667" i="1" s="1"/>
  <c r="Y1667" i="1" s="1"/>
  <c r="S1670" i="1"/>
  <c r="K1667" i="1" l="1"/>
  <c r="M1667" i="1" s="1"/>
  <c r="N1667" i="1" s="1"/>
  <c r="U1667" i="1" s="1"/>
  <c r="B1667" i="1" s="1"/>
  <c r="H1667" i="1"/>
  <c r="T1668" i="1"/>
  <c r="Q1668" i="1"/>
  <c r="R1668" i="1"/>
  <c r="V1668" i="1" s="1"/>
  <c r="Y1668" i="1" s="1"/>
  <c r="U1666" i="1"/>
  <c r="B1666" i="1" s="1"/>
  <c r="F1669" i="1"/>
  <c r="L1669" i="1"/>
  <c r="J1669" i="1"/>
  <c r="I1669" i="1"/>
  <c r="P1669" i="1"/>
  <c r="O1669" i="1"/>
  <c r="C1670" i="1"/>
  <c r="D1670" i="1" s="1"/>
  <c r="A1670" i="1"/>
  <c r="X1669" i="1"/>
  <c r="S1671" i="1"/>
  <c r="E1668" i="1"/>
  <c r="G1668" i="1" s="1"/>
  <c r="T1669" i="1" l="1"/>
  <c r="R1669" i="1"/>
  <c r="V1669" i="1" s="1"/>
  <c r="Y1669" i="1" s="1"/>
  <c r="Q1669" i="1"/>
  <c r="F1670" i="1"/>
  <c r="L1670" i="1"/>
  <c r="P1670" i="1"/>
  <c r="A1671" i="1"/>
  <c r="X1670" i="1"/>
  <c r="O1670" i="1"/>
  <c r="I1670" i="1"/>
  <c r="J1670" i="1"/>
  <c r="C1671" i="1"/>
  <c r="D1671" i="1" s="1"/>
  <c r="S1672" i="1"/>
  <c r="E1669" i="1"/>
  <c r="G1669" i="1" s="1"/>
  <c r="H1668" i="1"/>
  <c r="K1668" i="1"/>
  <c r="M1668" i="1" s="1"/>
  <c r="N1668" i="1" s="1"/>
  <c r="K1669" i="1" l="1"/>
  <c r="M1669" i="1" s="1"/>
  <c r="N1669" i="1" s="1"/>
  <c r="U1669" i="1" s="1"/>
  <c r="B1669" i="1" s="1"/>
  <c r="S1673" i="1"/>
  <c r="E1670" i="1"/>
  <c r="G1670" i="1" s="1"/>
  <c r="F1671" i="1"/>
  <c r="L1671" i="1"/>
  <c r="J1671" i="1"/>
  <c r="A1672" i="1"/>
  <c r="X1671" i="1"/>
  <c r="P1671" i="1"/>
  <c r="I1671" i="1"/>
  <c r="O1671" i="1"/>
  <c r="C1672" i="1"/>
  <c r="D1672" i="1" s="1"/>
  <c r="U1668" i="1"/>
  <c r="B1668" i="1" s="1"/>
  <c r="H1669" i="1"/>
  <c r="T1670" i="1"/>
  <c r="Q1670" i="1"/>
  <c r="R1670" i="1"/>
  <c r="V1670" i="1" s="1"/>
  <c r="Y1670" i="1" s="1"/>
  <c r="T1671" i="1" l="1"/>
  <c r="F1672" i="1"/>
  <c r="L1672" i="1"/>
  <c r="P1672" i="1"/>
  <c r="A1673" i="1"/>
  <c r="O1672" i="1"/>
  <c r="I1672" i="1"/>
  <c r="J1672" i="1"/>
  <c r="X1672" i="1"/>
  <c r="C1673" i="1"/>
  <c r="D1673" i="1" s="1"/>
  <c r="R1671" i="1"/>
  <c r="V1671" i="1" s="1"/>
  <c r="Y1671" i="1" s="1"/>
  <c r="Q1671" i="1"/>
  <c r="H1670" i="1"/>
  <c r="E1671" i="1"/>
  <c r="G1671" i="1" s="1"/>
  <c r="K1670" i="1"/>
  <c r="M1670" i="1" s="1"/>
  <c r="N1670" i="1" s="1"/>
  <c r="S1674" i="1"/>
  <c r="H1671" i="1" l="1"/>
  <c r="K1671" i="1"/>
  <c r="M1671" i="1" s="1"/>
  <c r="N1671" i="1" s="1"/>
  <c r="U1671" i="1" s="1"/>
  <c r="B1671" i="1" s="1"/>
  <c r="Q1672" i="1"/>
  <c r="R1672" i="1"/>
  <c r="V1672" i="1" s="1"/>
  <c r="Y1672" i="1" s="1"/>
  <c r="F1673" i="1"/>
  <c r="L1673" i="1"/>
  <c r="P1673" i="1"/>
  <c r="A1674" i="1"/>
  <c r="X1673" i="1"/>
  <c r="O1673" i="1"/>
  <c r="I1673" i="1"/>
  <c r="C1674" i="1"/>
  <c r="D1674" i="1" s="1"/>
  <c r="J1673" i="1"/>
  <c r="S1675" i="1"/>
  <c r="T1672" i="1"/>
  <c r="U1670" i="1"/>
  <c r="B1670" i="1" s="1"/>
  <c r="E1672" i="1"/>
  <c r="G1672" i="1" s="1"/>
  <c r="T1673" i="1" l="1"/>
  <c r="Q1673" i="1"/>
  <c r="R1673" i="1"/>
  <c r="V1673" i="1" s="1"/>
  <c r="Y1673" i="1" s="1"/>
  <c r="F1674" i="1"/>
  <c r="L1674" i="1"/>
  <c r="J1674" i="1"/>
  <c r="P1674" i="1"/>
  <c r="O1674" i="1"/>
  <c r="A1675" i="1"/>
  <c r="X1674" i="1"/>
  <c r="I1674" i="1"/>
  <c r="C1675" i="1"/>
  <c r="D1675" i="1" s="1"/>
  <c r="S1676" i="1"/>
  <c r="H1672" i="1"/>
  <c r="K1672" i="1"/>
  <c r="M1672" i="1" s="1"/>
  <c r="N1672" i="1" s="1"/>
  <c r="E1673" i="1"/>
  <c r="G1673" i="1" s="1"/>
  <c r="T1674" i="1" l="1"/>
  <c r="H1673" i="1"/>
  <c r="K1673" i="1"/>
  <c r="M1673" i="1" s="1"/>
  <c r="N1673" i="1" s="1"/>
  <c r="U1673" i="1" s="1"/>
  <c r="B1673" i="1" s="1"/>
  <c r="E1674" i="1"/>
  <c r="G1674" i="1" s="1"/>
  <c r="F1675" i="1"/>
  <c r="L1675" i="1"/>
  <c r="O1675" i="1"/>
  <c r="I1675" i="1"/>
  <c r="C1676" i="1"/>
  <c r="D1676" i="1" s="1"/>
  <c r="J1675" i="1"/>
  <c r="A1676" i="1"/>
  <c r="P1675" i="1"/>
  <c r="X1675" i="1"/>
  <c r="R1674" i="1"/>
  <c r="V1674" i="1" s="1"/>
  <c r="Y1674" i="1" s="1"/>
  <c r="Q1674" i="1"/>
  <c r="U1672" i="1"/>
  <c r="B1672" i="1" s="1"/>
  <c r="S1677" i="1"/>
  <c r="T1675" i="1" l="1"/>
  <c r="K1674" i="1"/>
  <c r="M1674" i="1" s="1"/>
  <c r="N1674" i="1" s="1"/>
  <c r="U1674" i="1" s="1"/>
  <c r="B1674" i="1" s="1"/>
  <c r="H1674" i="1"/>
  <c r="F1676" i="1"/>
  <c r="L1676" i="1"/>
  <c r="J1676" i="1"/>
  <c r="C1677" i="1"/>
  <c r="D1677" i="1" s="1"/>
  <c r="I1676" i="1"/>
  <c r="T1676" i="1" s="1"/>
  <c r="P1676" i="1"/>
  <c r="X1676" i="1"/>
  <c r="O1676" i="1"/>
  <c r="A1677" i="1"/>
  <c r="S1678" i="1"/>
  <c r="R1675" i="1"/>
  <c r="V1675" i="1" s="1"/>
  <c r="Y1675" i="1" s="1"/>
  <c r="Q1675" i="1"/>
  <c r="E1675" i="1"/>
  <c r="G1675" i="1" s="1"/>
  <c r="H1675" i="1" l="1"/>
  <c r="K1675" i="1"/>
  <c r="M1675" i="1" s="1"/>
  <c r="N1675" i="1" s="1"/>
  <c r="U1675" i="1" s="1"/>
  <c r="B1675" i="1" s="1"/>
  <c r="R1676" i="1"/>
  <c r="V1676" i="1" s="1"/>
  <c r="Y1676" i="1" s="1"/>
  <c r="Q1676" i="1"/>
  <c r="F1677" i="1"/>
  <c r="L1677" i="1"/>
  <c r="O1677" i="1"/>
  <c r="I1677" i="1"/>
  <c r="J1677" i="1"/>
  <c r="C1678" i="1"/>
  <c r="D1678" i="1" s="1"/>
  <c r="A1678" i="1"/>
  <c r="P1677" i="1"/>
  <c r="X1677" i="1"/>
  <c r="E1676" i="1"/>
  <c r="G1676" i="1" s="1"/>
  <c r="S1679" i="1"/>
  <c r="E1677" i="1" l="1"/>
  <c r="G1677" i="1" s="1"/>
  <c r="S1680" i="1"/>
  <c r="H1676" i="1"/>
  <c r="Q1677" i="1"/>
  <c r="R1677" i="1"/>
  <c r="V1677" i="1" s="1"/>
  <c r="Y1677" i="1" s="1"/>
  <c r="T1677" i="1"/>
  <c r="K1676" i="1"/>
  <c r="M1676" i="1" s="1"/>
  <c r="N1676" i="1" s="1"/>
  <c r="F1678" i="1"/>
  <c r="L1678" i="1"/>
  <c r="O1678" i="1"/>
  <c r="J1678" i="1"/>
  <c r="A1679" i="1"/>
  <c r="X1678" i="1"/>
  <c r="I1678" i="1"/>
  <c r="C1679" i="1"/>
  <c r="D1679" i="1" s="1"/>
  <c r="P1678" i="1"/>
  <c r="K1677" i="1" l="1"/>
  <c r="M1677" i="1" s="1"/>
  <c r="N1677" i="1" s="1"/>
  <c r="U1677" i="1" s="1"/>
  <c r="B1677" i="1" s="1"/>
  <c r="H1677" i="1"/>
  <c r="Q1678" i="1"/>
  <c r="R1678" i="1"/>
  <c r="V1678" i="1" s="1"/>
  <c r="Y1678" i="1" s="1"/>
  <c r="F1679" i="1"/>
  <c r="L1679" i="1"/>
  <c r="P1679" i="1"/>
  <c r="I1679" i="1"/>
  <c r="O1679" i="1"/>
  <c r="J1679" i="1"/>
  <c r="C1680" i="1"/>
  <c r="D1680" i="1" s="1"/>
  <c r="A1680" i="1"/>
  <c r="X1679" i="1"/>
  <c r="U1676" i="1"/>
  <c r="B1676" i="1" s="1"/>
  <c r="S1681" i="1"/>
  <c r="T1678" i="1"/>
  <c r="E1678" i="1"/>
  <c r="G1678" i="1" s="1"/>
  <c r="K1678" i="1" l="1"/>
  <c r="M1678" i="1" s="1"/>
  <c r="N1678" i="1" s="1"/>
  <c r="U1678" i="1" s="1"/>
  <c r="B1678" i="1" s="1"/>
  <c r="S1682" i="1"/>
  <c r="E1679" i="1"/>
  <c r="G1679" i="1" s="1"/>
  <c r="F1680" i="1"/>
  <c r="L1680" i="1"/>
  <c r="P1680" i="1"/>
  <c r="O1680" i="1"/>
  <c r="C1681" i="1"/>
  <c r="D1681" i="1" s="1"/>
  <c r="A1681" i="1"/>
  <c r="X1680" i="1"/>
  <c r="J1680" i="1"/>
  <c r="I1680" i="1"/>
  <c r="T1679" i="1"/>
  <c r="H1678" i="1"/>
  <c r="Q1679" i="1"/>
  <c r="R1679" i="1"/>
  <c r="V1679" i="1" s="1"/>
  <c r="Y1679" i="1" s="1"/>
  <c r="T1680" i="1" l="1"/>
  <c r="K1679" i="1"/>
  <c r="M1679" i="1" s="1"/>
  <c r="N1679" i="1" s="1"/>
  <c r="U1679" i="1" s="1"/>
  <c r="B1679" i="1" s="1"/>
  <c r="F1681" i="1"/>
  <c r="L1681" i="1"/>
  <c r="P1681" i="1"/>
  <c r="A1682" i="1"/>
  <c r="O1681" i="1"/>
  <c r="I1681" i="1"/>
  <c r="J1681" i="1"/>
  <c r="C1682" i="1"/>
  <c r="D1682" i="1" s="1"/>
  <c r="X1681" i="1"/>
  <c r="R1680" i="1"/>
  <c r="V1680" i="1" s="1"/>
  <c r="Y1680" i="1" s="1"/>
  <c r="Q1680" i="1"/>
  <c r="E1680" i="1"/>
  <c r="G1680" i="1" s="1"/>
  <c r="S1683" i="1"/>
  <c r="H1679" i="1"/>
  <c r="K1680" i="1" l="1"/>
  <c r="M1680" i="1" s="1"/>
  <c r="N1680" i="1" s="1"/>
  <c r="U1680" i="1" s="1"/>
  <c r="B1680" i="1" s="1"/>
  <c r="H1680" i="1"/>
  <c r="S1684" i="1"/>
  <c r="Q1681" i="1"/>
  <c r="R1681" i="1"/>
  <c r="V1681" i="1" s="1"/>
  <c r="Y1681" i="1" s="1"/>
  <c r="F1682" i="1"/>
  <c r="L1682" i="1"/>
  <c r="O1682" i="1"/>
  <c r="C1683" i="1"/>
  <c r="D1683" i="1" s="1"/>
  <c r="X1682" i="1"/>
  <c r="A1683" i="1"/>
  <c r="P1682" i="1"/>
  <c r="I1682" i="1"/>
  <c r="J1682" i="1"/>
  <c r="T1681" i="1"/>
  <c r="E1681" i="1"/>
  <c r="G1681" i="1" s="1"/>
  <c r="H1681" i="1" l="1"/>
  <c r="K1681" i="1"/>
  <c r="M1681" i="1" s="1"/>
  <c r="N1681" i="1" s="1"/>
  <c r="U1681" i="1" s="1"/>
  <c r="B1681" i="1" s="1"/>
  <c r="E1682" i="1"/>
  <c r="G1682" i="1" s="1"/>
  <c r="F1683" i="1"/>
  <c r="L1683" i="1"/>
  <c r="O1683" i="1"/>
  <c r="A1684" i="1"/>
  <c r="X1683" i="1"/>
  <c r="C1684" i="1"/>
  <c r="D1684" i="1" s="1"/>
  <c r="I1683" i="1"/>
  <c r="J1683" i="1"/>
  <c r="P1683" i="1"/>
  <c r="T1682" i="1"/>
  <c r="R1682" i="1"/>
  <c r="V1682" i="1" s="1"/>
  <c r="Y1682" i="1" s="1"/>
  <c r="Q1682" i="1"/>
  <c r="S1685" i="1"/>
  <c r="T1683" i="1" l="1"/>
  <c r="K1682" i="1"/>
  <c r="M1682" i="1" s="1"/>
  <c r="N1682" i="1" s="1"/>
  <c r="U1682" i="1" s="1"/>
  <c r="B1682" i="1" s="1"/>
  <c r="S1686" i="1"/>
  <c r="R1683" i="1"/>
  <c r="V1683" i="1" s="1"/>
  <c r="Y1683" i="1" s="1"/>
  <c r="Q1683" i="1"/>
  <c r="E1683" i="1"/>
  <c r="G1683" i="1" s="1"/>
  <c r="F1684" i="1"/>
  <c r="I1684" i="1"/>
  <c r="P1684" i="1"/>
  <c r="C1685" i="1"/>
  <c r="D1685" i="1" s="1"/>
  <c r="O1684" i="1"/>
  <c r="X1684" i="1"/>
  <c r="J1684" i="1"/>
  <c r="A1685" i="1"/>
  <c r="H1682" i="1"/>
  <c r="K1683" i="1" l="1"/>
  <c r="M1683" i="1" s="1"/>
  <c r="E1684" i="1"/>
  <c r="G1684" i="1" s="1"/>
  <c r="S1687" i="1"/>
  <c r="F1685" i="1"/>
  <c r="P1685" i="1"/>
  <c r="C1686" i="1"/>
  <c r="D1686" i="1" s="1"/>
  <c r="A1686" i="1"/>
  <c r="O1685" i="1"/>
  <c r="I1685" i="1"/>
  <c r="J1685" i="1"/>
  <c r="X1685" i="1"/>
  <c r="R1684" i="1"/>
  <c r="V1684" i="1" s="1"/>
  <c r="Y1684" i="1" s="1"/>
  <c r="Q1684" i="1"/>
  <c r="T1684" i="1"/>
  <c r="H1683" i="1"/>
  <c r="T1685" i="1" l="1"/>
  <c r="K1684" i="1"/>
  <c r="N1683" i="1"/>
  <c r="U1683" i="1" s="1"/>
  <c r="B1683" i="1" s="1"/>
  <c r="L1684" i="1"/>
  <c r="L1685" i="1" s="1"/>
  <c r="L1686" i="1" s="1"/>
  <c r="Q1685" i="1"/>
  <c r="R1685" i="1"/>
  <c r="V1685" i="1" s="1"/>
  <c r="Y1685" i="1" s="1"/>
  <c r="F1686" i="1"/>
  <c r="J1686" i="1"/>
  <c r="C1687" i="1"/>
  <c r="D1687" i="1" s="1"/>
  <c r="P1686" i="1"/>
  <c r="X1686" i="1"/>
  <c r="O1686" i="1"/>
  <c r="A1687" i="1"/>
  <c r="I1686" i="1"/>
  <c r="E1685" i="1"/>
  <c r="G1685" i="1" s="1"/>
  <c r="H1684" i="1"/>
  <c r="S1688" i="1"/>
  <c r="H1685" i="1" l="1"/>
  <c r="K1685" i="1"/>
  <c r="M1685" i="1" s="1"/>
  <c r="N1685" i="1" s="1"/>
  <c r="M1684" i="1"/>
  <c r="N1684" i="1" s="1"/>
  <c r="U1684" i="1" s="1"/>
  <c r="B1684" i="1" s="1"/>
  <c r="S1689" i="1"/>
  <c r="F1687" i="1"/>
  <c r="L1687" i="1"/>
  <c r="P1687" i="1"/>
  <c r="I1687" i="1"/>
  <c r="O1687" i="1"/>
  <c r="J1687" i="1"/>
  <c r="X1687" i="1"/>
  <c r="A1688" i="1"/>
  <c r="C1688" i="1"/>
  <c r="D1688" i="1" s="1"/>
  <c r="T1686" i="1"/>
  <c r="R1686" i="1"/>
  <c r="V1686" i="1" s="1"/>
  <c r="Y1686" i="1" s="1"/>
  <c r="Q1686" i="1"/>
  <c r="E1686" i="1"/>
  <c r="G1686" i="1" s="1"/>
  <c r="U1685" i="1" l="1"/>
  <c r="B1685" i="1" s="1"/>
  <c r="H1686" i="1"/>
  <c r="K1686" i="1"/>
  <c r="M1686" i="1" s="1"/>
  <c r="N1686" i="1" s="1"/>
  <c r="U1686" i="1" s="1"/>
  <c r="B1686" i="1" s="1"/>
  <c r="S1690" i="1"/>
  <c r="Q1687" i="1"/>
  <c r="R1687" i="1"/>
  <c r="V1687" i="1" s="1"/>
  <c r="Y1687" i="1" s="1"/>
  <c r="E1687" i="1"/>
  <c r="G1687" i="1" s="1"/>
  <c r="F1688" i="1"/>
  <c r="L1688" i="1"/>
  <c r="P1688" i="1"/>
  <c r="O1688" i="1"/>
  <c r="A1689" i="1"/>
  <c r="X1688" i="1"/>
  <c r="C1689" i="1"/>
  <c r="D1689" i="1" s="1"/>
  <c r="I1688" i="1"/>
  <c r="J1688" i="1"/>
  <c r="T1687" i="1"/>
  <c r="K1687" i="1" l="1"/>
  <c r="M1687" i="1" s="1"/>
  <c r="N1687" i="1" s="1"/>
  <c r="E1688" i="1"/>
  <c r="G1688" i="1" s="1"/>
  <c r="F1689" i="1"/>
  <c r="L1689" i="1"/>
  <c r="X1689" i="1"/>
  <c r="P1689" i="1"/>
  <c r="C1690" i="1"/>
  <c r="D1690" i="1" s="1"/>
  <c r="O1689" i="1"/>
  <c r="A1690" i="1"/>
  <c r="J1689" i="1"/>
  <c r="I1689" i="1"/>
  <c r="S1691" i="1"/>
  <c r="T1688" i="1"/>
  <c r="Q1688" i="1"/>
  <c r="R1688" i="1"/>
  <c r="V1688" i="1" s="1"/>
  <c r="Y1688" i="1" s="1"/>
  <c r="H1687" i="1"/>
  <c r="K1688" i="1" l="1"/>
  <c r="M1688" i="1" s="1"/>
  <c r="N1688" i="1" s="1"/>
  <c r="U1688" i="1" s="1"/>
  <c r="B1688" i="1" s="1"/>
  <c r="H1688" i="1"/>
  <c r="Q1689" i="1"/>
  <c r="R1689" i="1"/>
  <c r="V1689" i="1" s="1"/>
  <c r="Y1689" i="1" s="1"/>
  <c r="F1690" i="1"/>
  <c r="L1690" i="1"/>
  <c r="J1690" i="1"/>
  <c r="P1690" i="1"/>
  <c r="I1690" i="1"/>
  <c r="O1690" i="1"/>
  <c r="C1691" i="1"/>
  <c r="D1691" i="1" s="1"/>
  <c r="A1691" i="1"/>
  <c r="X1690" i="1"/>
  <c r="S1692" i="1"/>
  <c r="T1689" i="1"/>
  <c r="E1689" i="1"/>
  <c r="G1689" i="1" s="1"/>
  <c r="U1687" i="1"/>
  <c r="B1687" i="1" s="1"/>
  <c r="K1689" i="1" l="1"/>
  <c r="M1689" i="1" s="1"/>
  <c r="N1689" i="1" s="1"/>
  <c r="U1689" i="1" s="1"/>
  <c r="B1689" i="1" s="1"/>
  <c r="H1689" i="1"/>
  <c r="F1691" i="1"/>
  <c r="L1691" i="1"/>
  <c r="C1692" i="1"/>
  <c r="D1692" i="1" s="1"/>
  <c r="A1692" i="1"/>
  <c r="X1691" i="1"/>
  <c r="P1691" i="1"/>
  <c r="I1691" i="1"/>
  <c r="O1691" i="1"/>
  <c r="J1691" i="1"/>
  <c r="Q1690" i="1"/>
  <c r="R1690" i="1"/>
  <c r="V1690" i="1" s="1"/>
  <c r="Y1690" i="1" s="1"/>
  <c r="S1693" i="1"/>
  <c r="T1690" i="1"/>
  <c r="E1690" i="1"/>
  <c r="G1690" i="1" s="1"/>
  <c r="T1691" i="1" l="1"/>
  <c r="H1690" i="1"/>
  <c r="K1690" i="1"/>
  <c r="M1690" i="1" s="1"/>
  <c r="N1690" i="1" s="1"/>
  <c r="U1690" i="1" s="1"/>
  <c r="B1690" i="1" s="1"/>
  <c r="F1692" i="1"/>
  <c r="L1692" i="1"/>
  <c r="P1692" i="1"/>
  <c r="X1692" i="1"/>
  <c r="O1692" i="1"/>
  <c r="A1693" i="1"/>
  <c r="C1693" i="1"/>
  <c r="D1693" i="1" s="1"/>
  <c r="I1692" i="1"/>
  <c r="J1692" i="1"/>
  <c r="S1694" i="1"/>
  <c r="R1691" i="1"/>
  <c r="V1691" i="1" s="1"/>
  <c r="Y1691" i="1" s="1"/>
  <c r="Q1691" i="1"/>
  <c r="E1691" i="1"/>
  <c r="G1691" i="1" s="1"/>
  <c r="H1691" i="1" l="1"/>
  <c r="K1691" i="1"/>
  <c r="M1691" i="1" s="1"/>
  <c r="N1691" i="1" s="1"/>
  <c r="U1691" i="1" s="1"/>
  <c r="F1693" i="1"/>
  <c r="L1693" i="1"/>
  <c r="C1694" i="1"/>
  <c r="D1694" i="1" s="1"/>
  <c r="A1694" i="1"/>
  <c r="X1693" i="1"/>
  <c r="P1693" i="1"/>
  <c r="I1693" i="1"/>
  <c r="O1693" i="1"/>
  <c r="J1693" i="1"/>
  <c r="E1692" i="1"/>
  <c r="G1692" i="1" s="1"/>
  <c r="S1695" i="1"/>
  <c r="T1692" i="1"/>
  <c r="R1692" i="1"/>
  <c r="V1692" i="1" s="1"/>
  <c r="Y1692" i="1" s="1"/>
  <c r="Q1692" i="1"/>
  <c r="T1693" i="1" l="1"/>
  <c r="B1691" i="1"/>
  <c r="H1692" i="1"/>
  <c r="K1692" i="1"/>
  <c r="M1692" i="1" s="1"/>
  <c r="N1692" i="1" s="1"/>
  <c r="U1692" i="1" s="1"/>
  <c r="B1692" i="1" s="1"/>
  <c r="F1694" i="1"/>
  <c r="L1694" i="1"/>
  <c r="O1694" i="1"/>
  <c r="C1695" i="1"/>
  <c r="D1695" i="1" s="1"/>
  <c r="J1694" i="1"/>
  <c r="A1695" i="1"/>
  <c r="X1694" i="1"/>
  <c r="I1694" i="1"/>
  <c r="P1694" i="1"/>
  <c r="Q1693" i="1"/>
  <c r="R1693" i="1"/>
  <c r="V1693" i="1" s="1"/>
  <c r="Y1693" i="1" s="1"/>
  <c r="S1696" i="1"/>
  <c r="E1693" i="1"/>
  <c r="G1693" i="1" s="1"/>
  <c r="T1694" i="1" l="1"/>
  <c r="K1693" i="1"/>
  <c r="M1693" i="1" s="1"/>
  <c r="N1693" i="1" s="1"/>
  <c r="U1693" i="1" s="1"/>
  <c r="B1693" i="1" s="1"/>
  <c r="S1697" i="1"/>
  <c r="H1693" i="1"/>
  <c r="F1695" i="1"/>
  <c r="L1695" i="1"/>
  <c r="C1696" i="1"/>
  <c r="D1696" i="1" s="1"/>
  <c r="X1695" i="1"/>
  <c r="J1695" i="1"/>
  <c r="P1695" i="1"/>
  <c r="A1696" i="1"/>
  <c r="O1695" i="1"/>
  <c r="I1695" i="1"/>
  <c r="R1694" i="1"/>
  <c r="V1694" i="1" s="1"/>
  <c r="Y1694" i="1" s="1"/>
  <c r="Q1694" i="1"/>
  <c r="E1694" i="1"/>
  <c r="G1694" i="1" s="1"/>
  <c r="T1695" i="1" l="1"/>
  <c r="H1694" i="1"/>
  <c r="K1694" i="1"/>
  <c r="M1694" i="1" s="1"/>
  <c r="N1694" i="1" s="1"/>
  <c r="U1694" i="1" s="1"/>
  <c r="B1694" i="1" s="1"/>
  <c r="F1696" i="1"/>
  <c r="L1696" i="1"/>
  <c r="O1696" i="1"/>
  <c r="J1696" i="1"/>
  <c r="A1697" i="1"/>
  <c r="X1696" i="1"/>
  <c r="C1697" i="1"/>
  <c r="D1697" i="1" s="1"/>
  <c r="I1696" i="1"/>
  <c r="P1696" i="1"/>
  <c r="Q1695" i="1"/>
  <c r="R1695" i="1"/>
  <c r="V1695" i="1" s="1"/>
  <c r="Y1695" i="1" s="1"/>
  <c r="E1695" i="1"/>
  <c r="G1695" i="1" s="1"/>
  <c r="S1698" i="1"/>
  <c r="H1695" i="1" l="1"/>
  <c r="T1696" i="1"/>
  <c r="S1699" i="1"/>
  <c r="K1695" i="1"/>
  <c r="M1695" i="1" s="1"/>
  <c r="N1695" i="1" s="1"/>
  <c r="R1696" i="1"/>
  <c r="V1696" i="1" s="1"/>
  <c r="Y1696" i="1" s="1"/>
  <c r="Q1696" i="1"/>
  <c r="F1697" i="1"/>
  <c r="L1697" i="1"/>
  <c r="P1697" i="1"/>
  <c r="I1697" i="1"/>
  <c r="O1697" i="1"/>
  <c r="C1698" i="1"/>
  <c r="D1698" i="1" s="1"/>
  <c r="X1697" i="1"/>
  <c r="J1697" i="1"/>
  <c r="A1698" i="1"/>
  <c r="E1696" i="1"/>
  <c r="G1696" i="1" s="1"/>
  <c r="E1697" i="1" l="1"/>
  <c r="G1697" i="1" s="1"/>
  <c r="S1700" i="1"/>
  <c r="T1697" i="1"/>
  <c r="U1695" i="1"/>
  <c r="B1695" i="1" s="1"/>
  <c r="F1698" i="1"/>
  <c r="L1698" i="1"/>
  <c r="I1698" i="1"/>
  <c r="P1698" i="1"/>
  <c r="J1698" i="1"/>
  <c r="O1698" i="1"/>
  <c r="A1699" i="1"/>
  <c r="C1699" i="1"/>
  <c r="D1699" i="1" s="1"/>
  <c r="X1698" i="1"/>
  <c r="H1696" i="1"/>
  <c r="K1696" i="1"/>
  <c r="M1696" i="1" s="1"/>
  <c r="N1696" i="1" s="1"/>
  <c r="Q1697" i="1"/>
  <c r="R1697" i="1"/>
  <c r="V1697" i="1" s="1"/>
  <c r="Y1697" i="1" s="1"/>
  <c r="T1698" i="1" l="1"/>
  <c r="K1697" i="1"/>
  <c r="M1697" i="1" s="1"/>
  <c r="N1697" i="1" s="1"/>
  <c r="U1697" i="1" s="1"/>
  <c r="B1697" i="1" s="1"/>
  <c r="U1696" i="1"/>
  <c r="B1696" i="1" s="1"/>
  <c r="E1698" i="1"/>
  <c r="G1698" i="1" s="1"/>
  <c r="H1697" i="1"/>
  <c r="F1699" i="1"/>
  <c r="L1699" i="1"/>
  <c r="A1700" i="1"/>
  <c r="P1699" i="1"/>
  <c r="C1700" i="1"/>
  <c r="D1700" i="1" s="1"/>
  <c r="I1699" i="1"/>
  <c r="O1699" i="1"/>
  <c r="X1699" i="1"/>
  <c r="J1699" i="1"/>
  <c r="R1698" i="1"/>
  <c r="V1698" i="1" s="1"/>
  <c r="Y1698" i="1" s="1"/>
  <c r="Q1698" i="1"/>
  <c r="S1701" i="1"/>
  <c r="K1698" i="1" l="1"/>
  <c r="M1698" i="1" s="1"/>
  <c r="N1698" i="1" s="1"/>
  <c r="U1698" i="1" s="1"/>
  <c r="B1698" i="1" s="1"/>
  <c r="Q1699" i="1"/>
  <c r="R1699" i="1"/>
  <c r="V1699" i="1" s="1"/>
  <c r="Y1699" i="1" s="1"/>
  <c r="F1700" i="1"/>
  <c r="L1700" i="1"/>
  <c r="J1700" i="1"/>
  <c r="P1700" i="1"/>
  <c r="A1701" i="1"/>
  <c r="X1700" i="1"/>
  <c r="O1700" i="1"/>
  <c r="I1700" i="1"/>
  <c r="C1701" i="1"/>
  <c r="D1701" i="1" s="1"/>
  <c r="T1699" i="1"/>
  <c r="H1698" i="1"/>
  <c r="S1702" i="1"/>
  <c r="E1699" i="1"/>
  <c r="G1699" i="1" s="1"/>
  <c r="K1699" i="1" l="1"/>
  <c r="M1699" i="1" s="1"/>
  <c r="N1699" i="1" s="1"/>
  <c r="T1700" i="1"/>
  <c r="Q1700" i="1"/>
  <c r="R1700" i="1"/>
  <c r="V1700" i="1" s="1"/>
  <c r="Y1700" i="1" s="1"/>
  <c r="H1699" i="1"/>
  <c r="S1703" i="1"/>
  <c r="F1701" i="1"/>
  <c r="L1701" i="1"/>
  <c r="O1701" i="1"/>
  <c r="C1702" i="1"/>
  <c r="D1702" i="1" s="1"/>
  <c r="X1701" i="1"/>
  <c r="J1701" i="1"/>
  <c r="A1702" i="1"/>
  <c r="P1701" i="1"/>
  <c r="I1701" i="1"/>
  <c r="E1700" i="1"/>
  <c r="G1700" i="1" s="1"/>
  <c r="H1700" i="1" l="1"/>
  <c r="K1700" i="1"/>
  <c r="M1700" i="1" s="1"/>
  <c r="N1700" i="1" s="1"/>
  <c r="U1700" i="1" s="1"/>
  <c r="B1700" i="1" s="1"/>
  <c r="Q1701" i="1"/>
  <c r="R1701" i="1"/>
  <c r="V1701" i="1" s="1"/>
  <c r="Y1701" i="1" s="1"/>
  <c r="F1702" i="1"/>
  <c r="L1702" i="1"/>
  <c r="P1702" i="1"/>
  <c r="X1702" i="1"/>
  <c r="O1702" i="1"/>
  <c r="C1703" i="1"/>
  <c r="D1703" i="1" s="1"/>
  <c r="A1703" i="1"/>
  <c r="J1702" i="1"/>
  <c r="I1702" i="1"/>
  <c r="S1704" i="1"/>
  <c r="T1701" i="1"/>
  <c r="E1701" i="1"/>
  <c r="G1701" i="1" s="1"/>
  <c r="U1699" i="1"/>
  <c r="B1699" i="1" s="1"/>
  <c r="T1702" i="1" l="1"/>
  <c r="H1701" i="1"/>
  <c r="K1701" i="1"/>
  <c r="M1701" i="1" s="1"/>
  <c r="N1701" i="1" s="1"/>
  <c r="U1701" i="1" s="1"/>
  <c r="F1703" i="1"/>
  <c r="L1703" i="1"/>
  <c r="J1703" i="1"/>
  <c r="P1703" i="1"/>
  <c r="O1703" i="1"/>
  <c r="X1703" i="1"/>
  <c r="C1704" i="1"/>
  <c r="D1704" i="1" s="1"/>
  <c r="A1704" i="1"/>
  <c r="I1703" i="1"/>
  <c r="E1702" i="1"/>
  <c r="G1702" i="1" s="1"/>
  <c r="S1705" i="1"/>
  <c r="Q1702" i="1"/>
  <c r="R1702" i="1"/>
  <c r="V1702" i="1" s="1"/>
  <c r="Y1702" i="1" s="1"/>
  <c r="B1701" i="1" l="1"/>
  <c r="S1706" i="1"/>
  <c r="Q1703" i="1"/>
  <c r="R1703" i="1"/>
  <c r="V1703" i="1" s="1"/>
  <c r="Y1703" i="1" s="1"/>
  <c r="H1702" i="1"/>
  <c r="F1704" i="1"/>
  <c r="L1704" i="1"/>
  <c r="P1704" i="1"/>
  <c r="J1704" i="1"/>
  <c r="X1704" i="1"/>
  <c r="O1704" i="1"/>
  <c r="A1705" i="1"/>
  <c r="C1705" i="1"/>
  <c r="D1705" i="1" s="1"/>
  <c r="I1704" i="1"/>
  <c r="K1702" i="1"/>
  <c r="M1702" i="1" s="1"/>
  <c r="N1702" i="1" s="1"/>
  <c r="T1703" i="1"/>
  <c r="E1703" i="1"/>
  <c r="G1703" i="1" s="1"/>
  <c r="T1704" i="1" l="1"/>
  <c r="K1703" i="1"/>
  <c r="M1703" i="1" s="1"/>
  <c r="N1703" i="1" s="1"/>
  <c r="U1703" i="1" s="1"/>
  <c r="B1703" i="1" s="1"/>
  <c r="H1703" i="1"/>
  <c r="U1702" i="1"/>
  <c r="B1702" i="1" s="1"/>
  <c r="E1704" i="1"/>
  <c r="G1704" i="1" s="1"/>
  <c r="F1705" i="1"/>
  <c r="L1705" i="1"/>
  <c r="O1705" i="1"/>
  <c r="X1705" i="1"/>
  <c r="J1705" i="1"/>
  <c r="I1705" i="1"/>
  <c r="P1705" i="1"/>
  <c r="C1706" i="1"/>
  <c r="D1706" i="1" s="1"/>
  <c r="A1706" i="1"/>
  <c r="Q1704" i="1"/>
  <c r="R1704" i="1"/>
  <c r="V1704" i="1" s="1"/>
  <c r="Y1704" i="1" s="1"/>
  <c r="S1707" i="1"/>
  <c r="T1705" i="1" l="1"/>
  <c r="K1704" i="1"/>
  <c r="M1704" i="1" s="1"/>
  <c r="N1704" i="1" s="1"/>
  <c r="U1704" i="1" s="1"/>
  <c r="B1704" i="1" s="1"/>
  <c r="S1708" i="1"/>
  <c r="Q1705" i="1"/>
  <c r="R1705" i="1"/>
  <c r="V1705" i="1" s="1"/>
  <c r="Y1705" i="1" s="1"/>
  <c r="F1706" i="1"/>
  <c r="L1706" i="1"/>
  <c r="C1707" i="1"/>
  <c r="D1707" i="1" s="1"/>
  <c r="A1707" i="1"/>
  <c r="X1706" i="1"/>
  <c r="P1706" i="1"/>
  <c r="I1706" i="1"/>
  <c r="O1706" i="1"/>
  <c r="J1706" i="1"/>
  <c r="E1705" i="1"/>
  <c r="G1705" i="1" s="1"/>
  <c r="H1704" i="1"/>
  <c r="K1705" i="1" l="1"/>
  <c r="M1705" i="1" s="1"/>
  <c r="N1705" i="1" s="1"/>
  <c r="U1705" i="1" s="1"/>
  <c r="B1705" i="1" s="1"/>
  <c r="H1705" i="1"/>
  <c r="F1707" i="1"/>
  <c r="L1707" i="1"/>
  <c r="J1707" i="1"/>
  <c r="I1707" i="1"/>
  <c r="C1708" i="1"/>
  <c r="D1708" i="1" s="1"/>
  <c r="P1707" i="1"/>
  <c r="X1707" i="1"/>
  <c r="O1707" i="1"/>
  <c r="A1708" i="1"/>
  <c r="S1709" i="1"/>
  <c r="E1706" i="1"/>
  <c r="G1706" i="1" s="1"/>
  <c r="T1706" i="1"/>
  <c r="Q1706" i="1"/>
  <c r="R1706" i="1"/>
  <c r="V1706" i="1" s="1"/>
  <c r="Y1706" i="1" s="1"/>
  <c r="T1707" i="1" l="1"/>
  <c r="K1706" i="1"/>
  <c r="M1706" i="1" s="1"/>
  <c r="N1706" i="1" s="1"/>
  <c r="U1706" i="1" s="1"/>
  <c r="B1706" i="1" s="1"/>
  <c r="Q1707" i="1"/>
  <c r="R1707" i="1"/>
  <c r="V1707" i="1" s="1"/>
  <c r="Y1707" i="1" s="1"/>
  <c r="H1706" i="1"/>
  <c r="S1710" i="1"/>
  <c r="F1708" i="1"/>
  <c r="L1708" i="1"/>
  <c r="C1709" i="1"/>
  <c r="D1709" i="1" s="1"/>
  <c r="A1709" i="1"/>
  <c r="J1708" i="1"/>
  <c r="I1708" i="1"/>
  <c r="P1708" i="1"/>
  <c r="X1708" i="1"/>
  <c r="O1708" i="1"/>
  <c r="E1707" i="1"/>
  <c r="G1707" i="1" s="1"/>
  <c r="K1707" i="1" l="1"/>
  <c r="M1707" i="1" s="1"/>
  <c r="N1707" i="1" s="1"/>
  <c r="U1707" i="1" s="1"/>
  <c r="B1707" i="1" s="1"/>
  <c r="H1707" i="1"/>
  <c r="E1708" i="1"/>
  <c r="G1708" i="1" s="1"/>
  <c r="F1709" i="1"/>
  <c r="L1709" i="1"/>
  <c r="O1709" i="1"/>
  <c r="I1709" i="1"/>
  <c r="J1709" i="1"/>
  <c r="C1710" i="1"/>
  <c r="D1710" i="1" s="1"/>
  <c r="P1709" i="1"/>
  <c r="A1710" i="1"/>
  <c r="X1709" i="1"/>
  <c r="S1711" i="1"/>
  <c r="Q1708" i="1"/>
  <c r="R1708" i="1"/>
  <c r="V1708" i="1" s="1"/>
  <c r="Y1708" i="1" s="1"/>
  <c r="T1708" i="1"/>
  <c r="K1708" i="1" l="1"/>
  <c r="M1708" i="1" s="1"/>
  <c r="N1708" i="1" s="1"/>
  <c r="U1708" i="1" s="1"/>
  <c r="B1708" i="1" s="1"/>
  <c r="H1708" i="1"/>
  <c r="T1709" i="1"/>
  <c r="E1709" i="1"/>
  <c r="G1709" i="1" s="1"/>
  <c r="F1710" i="1"/>
  <c r="L1710" i="1"/>
  <c r="C1711" i="1"/>
  <c r="D1711" i="1" s="1"/>
  <c r="A1711" i="1"/>
  <c r="P1710" i="1"/>
  <c r="I1710" i="1"/>
  <c r="O1710" i="1"/>
  <c r="X1710" i="1"/>
  <c r="J1710" i="1"/>
  <c r="S1712" i="1"/>
  <c r="Q1709" i="1"/>
  <c r="R1709" i="1"/>
  <c r="V1709" i="1" s="1"/>
  <c r="Y1709" i="1" s="1"/>
  <c r="T1710" i="1" l="1"/>
  <c r="K1709" i="1"/>
  <c r="M1709" i="1" s="1"/>
  <c r="N1709" i="1" s="1"/>
  <c r="U1709" i="1" s="1"/>
  <c r="B1709" i="1" s="1"/>
  <c r="H1709" i="1"/>
  <c r="E1710" i="1"/>
  <c r="G1710" i="1" s="1"/>
  <c r="S1713" i="1"/>
  <c r="R1710" i="1"/>
  <c r="V1710" i="1" s="1"/>
  <c r="Y1710" i="1" s="1"/>
  <c r="Q1710" i="1"/>
  <c r="F1711" i="1"/>
  <c r="L1711" i="1"/>
  <c r="J1711" i="1"/>
  <c r="C1712" i="1"/>
  <c r="D1712" i="1" s="1"/>
  <c r="X1711" i="1"/>
  <c r="A1712" i="1"/>
  <c r="P1711" i="1"/>
  <c r="I1711" i="1"/>
  <c r="O1711" i="1"/>
  <c r="K1710" i="1" l="1"/>
  <c r="M1710" i="1" s="1"/>
  <c r="N1710" i="1" s="1"/>
  <c r="U1710" i="1" s="1"/>
  <c r="B1710" i="1" s="1"/>
  <c r="H1710" i="1"/>
  <c r="Q1711" i="1"/>
  <c r="R1711" i="1"/>
  <c r="V1711" i="1" s="1"/>
  <c r="Y1711" i="1" s="1"/>
  <c r="F1712" i="1"/>
  <c r="L1712" i="1"/>
  <c r="I1712" i="1"/>
  <c r="P1712" i="1"/>
  <c r="J1712" i="1"/>
  <c r="O1712" i="1"/>
  <c r="X1712" i="1"/>
  <c r="A1713" i="1"/>
  <c r="C1713" i="1"/>
  <c r="D1713" i="1" s="1"/>
  <c r="E1711" i="1"/>
  <c r="G1711" i="1" s="1"/>
  <c r="T1711" i="1"/>
  <c r="S1714" i="1"/>
  <c r="E1712" i="1" l="1"/>
  <c r="G1712" i="1" s="1"/>
  <c r="S1715" i="1"/>
  <c r="H1711" i="1"/>
  <c r="F1713" i="1"/>
  <c r="L1713" i="1"/>
  <c r="O1713" i="1"/>
  <c r="A1714" i="1"/>
  <c r="C1714" i="1"/>
  <c r="D1714" i="1" s="1"/>
  <c r="I1713" i="1"/>
  <c r="J1713" i="1"/>
  <c r="P1713" i="1"/>
  <c r="X1713" i="1"/>
  <c r="Q1712" i="1"/>
  <c r="R1712" i="1"/>
  <c r="V1712" i="1" s="1"/>
  <c r="Y1712" i="1" s="1"/>
  <c r="K1711" i="1"/>
  <c r="M1711" i="1" s="1"/>
  <c r="N1711" i="1" s="1"/>
  <c r="T1712" i="1"/>
  <c r="K1712" i="1" l="1"/>
  <c r="M1712" i="1" s="1"/>
  <c r="N1712" i="1" s="1"/>
  <c r="U1712" i="1" s="1"/>
  <c r="B1712" i="1" s="1"/>
  <c r="H1712" i="1"/>
  <c r="Q1713" i="1"/>
  <c r="R1713" i="1"/>
  <c r="V1713" i="1" s="1"/>
  <c r="Y1713" i="1" s="1"/>
  <c r="F1714" i="1"/>
  <c r="J1714" i="1"/>
  <c r="I1714" i="1"/>
  <c r="C1715" i="1"/>
  <c r="D1715" i="1" s="1"/>
  <c r="X1714" i="1"/>
  <c r="P1714" i="1"/>
  <c r="A1715" i="1"/>
  <c r="O1714" i="1"/>
  <c r="S1716" i="1"/>
  <c r="E1713" i="1"/>
  <c r="G1713" i="1" s="1"/>
  <c r="U1711" i="1"/>
  <c r="B1711" i="1" s="1"/>
  <c r="T1713" i="1"/>
  <c r="H1713" i="1" l="1"/>
  <c r="E1714" i="1"/>
  <c r="G1714" i="1" s="1"/>
  <c r="K1713" i="1"/>
  <c r="M1713" i="1" s="1"/>
  <c r="S1717" i="1"/>
  <c r="F1715" i="1"/>
  <c r="P1715" i="1"/>
  <c r="X1715" i="1"/>
  <c r="O1715" i="1"/>
  <c r="I1715" i="1"/>
  <c r="J1715" i="1"/>
  <c r="C1716" i="1"/>
  <c r="D1716" i="1" s="1"/>
  <c r="A1716" i="1"/>
  <c r="T1714" i="1"/>
  <c r="Q1714" i="1"/>
  <c r="R1714" i="1"/>
  <c r="V1714" i="1" s="1"/>
  <c r="Y1714" i="1" s="1"/>
  <c r="H1714" i="1" l="1"/>
  <c r="K1714" i="1"/>
  <c r="T1715" i="1"/>
  <c r="E1715" i="1"/>
  <c r="G1715" i="1" s="1"/>
  <c r="Q1715" i="1"/>
  <c r="R1715" i="1"/>
  <c r="V1715" i="1" s="1"/>
  <c r="Y1715" i="1" s="1"/>
  <c r="S1718" i="1"/>
  <c r="F1716" i="1"/>
  <c r="O1716" i="1"/>
  <c r="I1716" i="1"/>
  <c r="C1717" i="1"/>
  <c r="D1717" i="1" s="1"/>
  <c r="J1716" i="1"/>
  <c r="A1717" i="1"/>
  <c r="X1716" i="1"/>
  <c r="P1716" i="1"/>
  <c r="N1713" i="1"/>
  <c r="L1714" i="1"/>
  <c r="L1715" i="1" s="1"/>
  <c r="L1716" i="1" s="1"/>
  <c r="H1715" i="1" l="1"/>
  <c r="K1715" i="1"/>
  <c r="M1715" i="1" s="1"/>
  <c r="N1715" i="1" s="1"/>
  <c r="F1717" i="1"/>
  <c r="L1717" i="1"/>
  <c r="P1717" i="1"/>
  <c r="X1717" i="1"/>
  <c r="O1717" i="1"/>
  <c r="I1717" i="1"/>
  <c r="C1718" i="1"/>
  <c r="D1718" i="1" s="1"/>
  <c r="J1717" i="1"/>
  <c r="A1718" i="1"/>
  <c r="S1719" i="1"/>
  <c r="U1713" i="1"/>
  <c r="B1713" i="1" s="1"/>
  <c r="Q1716" i="1"/>
  <c r="R1716" i="1"/>
  <c r="V1716" i="1" s="1"/>
  <c r="Y1716" i="1" s="1"/>
  <c r="E1716" i="1"/>
  <c r="G1716" i="1" s="1"/>
  <c r="T1716" i="1"/>
  <c r="M1714" i="1"/>
  <c r="N1714" i="1" s="1"/>
  <c r="K1716" i="1" l="1"/>
  <c r="M1716" i="1" s="1"/>
  <c r="N1716" i="1" s="1"/>
  <c r="U1716" i="1" s="1"/>
  <c r="B1716" i="1" s="1"/>
  <c r="H1716" i="1"/>
  <c r="S1720" i="1"/>
  <c r="Q1717" i="1"/>
  <c r="R1717" i="1"/>
  <c r="V1717" i="1" s="1"/>
  <c r="Y1717" i="1" s="1"/>
  <c r="U1715" i="1"/>
  <c r="B1715" i="1" s="1"/>
  <c r="T1717" i="1"/>
  <c r="U1714" i="1"/>
  <c r="B1714" i="1" s="1"/>
  <c r="F1718" i="1"/>
  <c r="L1718" i="1"/>
  <c r="O1718" i="1"/>
  <c r="I1718" i="1"/>
  <c r="J1718" i="1"/>
  <c r="C1719" i="1"/>
  <c r="D1719" i="1" s="1"/>
  <c r="A1719" i="1"/>
  <c r="P1718" i="1"/>
  <c r="X1718" i="1"/>
  <c r="E1717" i="1"/>
  <c r="G1717" i="1" s="1"/>
  <c r="T1718" i="1" l="1"/>
  <c r="K1717" i="1"/>
  <c r="M1717" i="1" s="1"/>
  <c r="N1717" i="1" s="1"/>
  <c r="U1717" i="1" s="1"/>
  <c r="B1717" i="1" s="1"/>
  <c r="H1717" i="1"/>
  <c r="Q1718" i="1"/>
  <c r="R1718" i="1"/>
  <c r="V1718" i="1" s="1"/>
  <c r="Y1718" i="1" s="1"/>
  <c r="F1719" i="1"/>
  <c r="L1719" i="1"/>
  <c r="P1719" i="1"/>
  <c r="I1719" i="1"/>
  <c r="O1719" i="1"/>
  <c r="J1719" i="1"/>
  <c r="A1720" i="1"/>
  <c r="C1720" i="1"/>
  <c r="D1720" i="1" s="1"/>
  <c r="X1719" i="1"/>
  <c r="E1718" i="1"/>
  <c r="G1718" i="1" s="1"/>
  <c r="S1721" i="1"/>
  <c r="K1718" i="1" l="1"/>
  <c r="M1718" i="1" s="1"/>
  <c r="N1718" i="1" s="1"/>
  <c r="U1718" i="1" s="1"/>
  <c r="B1718" i="1" s="1"/>
  <c r="F1720" i="1"/>
  <c r="L1720" i="1"/>
  <c r="P1720" i="1"/>
  <c r="X1720" i="1"/>
  <c r="O1720" i="1"/>
  <c r="I1720" i="1"/>
  <c r="J1720" i="1"/>
  <c r="C1721" i="1"/>
  <c r="D1721" i="1" s="1"/>
  <c r="A1721" i="1"/>
  <c r="S1722" i="1"/>
  <c r="E1719" i="1"/>
  <c r="G1719" i="1" s="1"/>
  <c r="Q1719" i="1"/>
  <c r="R1719" i="1"/>
  <c r="V1719" i="1" s="1"/>
  <c r="Y1719" i="1" s="1"/>
  <c r="H1718" i="1"/>
  <c r="T1719" i="1"/>
  <c r="T1720" i="1" l="1"/>
  <c r="H1719" i="1"/>
  <c r="K1719" i="1"/>
  <c r="M1719" i="1" s="1"/>
  <c r="N1719" i="1" s="1"/>
  <c r="U1719" i="1" s="1"/>
  <c r="B1719" i="1" s="1"/>
  <c r="F1721" i="1"/>
  <c r="L1721" i="1"/>
  <c r="P1721" i="1"/>
  <c r="I1721" i="1"/>
  <c r="C1722" i="1"/>
  <c r="D1722" i="1" s="1"/>
  <c r="O1721" i="1"/>
  <c r="A1722" i="1"/>
  <c r="J1721" i="1"/>
  <c r="X1721" i="1"/>
  <c r="E1720" i="1"/>
  <c r="G1720" i="1" s="1"/>
  <c r="S1723" i="1"/>
  <c r="Q1720" i="1"/>
  <c r="R1720" i="1"/>
  <c r="V1720" i="1" s="1"/>
  <c r="Y1720" i="1" s="1"/>
  <c r="E1721" i="1" l="1"/>
  <c r="G1721" i="1" s="1"/>
  <c r="H1720" i="1"/>
  <c r="T1721" i="1"/>
  <c r="S1724" i="1"/>
  <c r="K1720" i="1"/>
  <c r="M1720" i="1" s="1"/>
  <c r="N1720" i="1" s="1"/>
  <c r="F1722" i="1"/>
  <c r="L1722" i="1"/>
  <c r="P1722" i="1"/>
  <c r="I1722" i="1"/>
  <c r="O1722" i="1"/>
  <c r="J1722" i="1"/>
  <c r="A1723" i="1"/>
  <c r="X1722" i="1"/>
  <c r="C1723" i="1"/>
  <c r="D1723" i="1" s="1"/>
  <c r="Q1721" i="1"/>
  <c r="R1721" i="1"/>
  <c r="V1721" i="1" s="1"/>
  <c r="Y1721" i="1" s="1"/>
  <c r="H1721" i="1" l="1"/>
  <c r="K1721" i="1"/>
  <c r="M1721" i="1" s="1"/>
  <c r="N1721" i="1" s="1"/>
  <c r="U1721" i="1" s="1"/>
  <c r="B1721" i="1" s="1"/>
  <c r="R1722" i="1"/>
  <c r="V1722" i="1" s="1"/>
  <c r="Y1722" i="1" s="1"/>
  <c r="Q1722" i="1"/>
  <c r="E1722" i="1"/>
  <c r="G1722" i="1" s="1"/>
  <c r="F1723" i="1"/>
  <c r="L1723" i="1"/>
  <c r="O1723" i="1"/>
  <c r="I1723" i="1"/>
  <c r="C1724" i="1"/>
  <c r="D1724" i="1" s="1"/>
  <c r="A1724" i="1"/>
  <c r="P1723" i="1"/>
  <c r="X1723" i="1"/>
  <c r="J1723" i="1"/>
  <c r="S1725" i="1"/>
  <c r="T1722" i="1"/>
  <c r="U1720" i="1"/>
  <c r="B1720" i="1" s="1"/>
  <c r="T1723" i="1" l="1"/>
  <c r="H1722" i="1"/>
  <c r="K1722" i="1"/>
  <c r="M1722" i="1" s="1"/>
  <c r="N1722" i="1" s="1"/>
  <c r="U1722" i="1" s="1"/>
  <c r="B1722" i="1" s="1"/>
  <c r="S1726" i="1"/>
  <c r="F1724" i="1"/>
  <c r="L1724" i="1"/>
  <c r="C1725" i="1"/>
  <c r="D1725" i="1" s="1"/>
  <c r="A1725" i="1"/>
  <c r="J1724" i="1"/>
  <c r="P1724" i="1"/>
  <c r="X1724" i="1"/>
  <c r="I1724" i="1"/>
  <c r="O1724" i="1"/>
  <c r="Q1723" i="1"/>
  <c r="R1723" i="1"/>
  <c r="V1723" i="1" s="1"/>
  <c r="Y1723" i="1" s="1"/>
  <c r="E1723" i="1"/>
  <c r="G1723" i="1" s="1"/>
  <c r="T1724" i="1" l="1"/>
  <c r="K1723" i="1"/>
  <c r="M1723" i="1" s="1"/>
  <c r="N1723" i="1" s="1"/>
  <c r="U1723" i="1" s="1"/>
  <c r="B1723" i="1" s="1"/>
  <c r="H1723" i="1"/>
  <c r="F1725" i="1"/>
  <c r="L1725" i="1"/>
  <c r="J1725" i="1"/>
  <c r="P1725" i="1"/>
  <c r="A1726" i="1"/>
  <c r="O1725" i="1"/>
  <c r="X1725" i="1"/>
  <c r="C1726" i="1"/>
  <c r="D1726" i="1" s="1"/>
  <c r="I1725" i="1"/>
  <c r="S1727" i="1"/>
  <c r="Q1724" i="1"/>
  <c r="R1724" i="1"/>
  <c r="V1724" i="1" s="1"/>
  <c r="Y1724" i="1" s="1"/>
  <c r="E1724" i="1"/>
  <c r="G1724" i="1" s="1"/>
  <c r="H1724" i="1" l="1"/>
  <c r="K1724" i="1"/>
  <c r="M1724" i="1" s="1"/>
  <c r="N1724" i="1" s="1"/>
  <c r="U1724" i="1" s="1"/>
  <c r="B1724" i="1" s="1"/>
  <c r="Q1725" i="1"/>
  <c r="R1725" i="1"/>
  <c r="V1725" i="1" s="1"/>
  <c r="Y1725" i="1" s="1"/>
  <c r="S1728" i="1"/>
  <c r="T1725" i="1"/>
  <c r="F1726" i="1"/>
  <c r="L1726" i="1"/>
  <c r="O1726" i="1"/>
  <c r="X1726" i="1"/>
  <c r="C1727" i="1"/>
  <c r="D1727" i="1" s="1"/>
  <c r="I1726" i="1"/>
  <c r="J1726" i="1"/>
  <c r="P1726" i="1"/>
  <c r="A1727" i="1"/>
  <c r="E1725" i="1"/>
  <c r="G1725" i="1" s="1"/>
  <c r="K1725" i="1" l="1"/>
  <c r="M1725" i="1" s="1"/>
  <c r="N1725" i="1" s="1"/>
  <c r="U1725" i="1" s="1"/>
  <c r="B1725" i="1" s="1"/>
  <c r="H1725" i="1"/>
  <c r="Q1726" i="1"/>
  <c r="R1726" i="1"/>
  <c r="V1726" i="1" s="1"/>
  <c r="Y1726" i="1" s="1"/>
  <c r="S1729" i="1"/>
  <c r="T1726" i="1"/>
  <c r="F1727" i="1"/>
  <c r="L1727" i="1"/>
  <c r="O1727" i="1"/>
  <c r="A1728" i="1"/>
  <c r="J1727" i="1"/>
  <c r="X1727" i="1"/>
  <c r="C1728" i="1"/>
  <c r="D1728" i="1" s="1"/>
  <c r="I1727" i="1"/>
  <c r="P1727" i="1"/>
  <c r="E1726" i="1"/>
  <c r="G1726" i="1" s="1"/>
  <c r="K1726" i="1" l="1"/>
  <c r="M1726" i="1" s="1"/>
  <c r="N1726" i="1" s="1"/>
  <c r="U1726" i="1" s="1"/>
  <c r="H1726" i="1"/>
  <c r="Q1727" i="1"/>
  <c r="R1727" i="1"/>
  <c r="V1727" i="1" s="1"/>
  <c r="Y1727" i="1" s="1"/>
  <c r="E1727" i="1"/>
  <c r="G1727" i="1" s="1"/>
  <c r="T1727" i="1"/>
  <c r="S1730" i="1"/>
  <c r="F1728" i="1"/>
  <c r="L1728" i="1"/>
  <c r="O1728" i="1"/>
  <c r="X1728" i="1"/>
  <c r="J1728" i="1"/>
  <c r="I1728" i="1"/>
  <c r="C1729" i="1"/>
  <c r="D1729" i="1" s="1"/>
  <c r="A1729" i="1"/>
  <c r="P1728" i="1"/>
  <c r="K1727" i="1" l="1"/>
  <c r="M1727" i="1" s="1"/>
  <c r="N1727" i="1" s="1"/>
  <c r="U1727" i="1" s="1"/>
  <c r="B1727" i="1" s="1"/>
  <c r="B1726" i="1"/>
  <c r="H1727" i="1"/>
  <c r="R1728" i="1"/>
  <c r="V1728" i="1" s="1"/>
  <c r="Y1728" i="1" s="1"/>
  <c r="Q1728" i="1"/>
  <c r="E1728" i="1"/>
  <c r="G1728" i="1" s="1"/>
  <c r="S1731" i="1"/>
  <c r="F1729" i="1"/>
  <c r="L1729" i="1"/>
  <c r="C1730" i="1"/>
  <c r="D1730" i="1" s="1"/>
  <c r="P1729" i="1"/>
  <c r="A1730" i="1"/>
  <c r="O1729" i="1"/>
  <c r="X1729" i="1"/>
  <c r="I1729" i="1"/>
  <c r="J1729" i="1"/>
  <c r="T1728" i="1"/>
  <c r="H1728" i="1" l="1"/>
  <c r="E1729" i="1"/>
  <c r="G1729" i="1" s="1"/>
  <c r="S1732" i="1"/>
  <c r="F1730" i="1"/>
  <c r="L1730" i="1"/>
  <c r="C1731" i="1"/>
  <c r="D1731" i="1" s="1"/>
  <c r="A1731" i="1"/>
  <c r="P1730" i="1"/>
  <c r="X1730" i="1"/>
  <c r="O1730" i="1"/>
  <c r="I1730" i="1"/>
  <c r="J1730" i="1"/>
  <c r="T1729" i="1"/>
  <c r="R1729" i="1"/>
  <c r="V1729" i="1" s="1"/>
  <c r="Y1729" i="1" s="1"/>
  <c r="Q1729" i="1"/>
  <c r="K1728" i="1"/>
  <c r="M1728" i="1" s="1"/>
  <c r="N1728" i="1" s="1"/>
  <c r="H1729" i="1" l="1"/>
  <c r="K1729" i="1"/>
  <c r="M1729" i="1" s="1"/>
  <c r="N1729" i="1" s="1"/>
  <c r="U1729" i="1" s="1"/>
  <c r="B1729" i="1" s="1"/>
  <c r="S1733" i="1"/>
  <c r="Q1730" i="1"/>
  <c r="R1730" i="1"/>
  <c r="V1730" i="1" s="1"/>
  <c r="Y1730" i="1" s="1"/>
  <c r="E1730" i="1"/>
  <c r="G1730" i="1" s="1"/>
  <c r="U1728" i="1"/>
  <c r="B1728" i="1" s="1"/>
  <c r="T1730" i="1"/>
  <c r="F1731" i="1"/>
  <c r="L1731" i="1"/>
  <c r="C1732" i="1"/>
  <c r="D1732" i="1" s="1"/>
  <c r="X1731" i="1"/>
  <c r="J1731" i="1"/>
  <c r="P1731" i="1"/>
  <c r="A1732" i="1"/>
  <c r="O1731" i="1"/>
  <c r="I1731" i="1"/>
  <c r="T1731" i="1" l="1"/>
  <c r="H1730" i="1"/>
  <c r="K1730" i="1"/>
  <c r="M1730" i="1" s="1"/>
  <c r="N1730" i="1" s="1"/>
  <c r="U1730" i="1" s="1"/>
  <c r="Q1731" i="1"/>
  <c r="R1731" i="1"/>
  <c r="V1731" i="1" s="1"/>
  <c r="Y1731" i="1" s="1"/>
  <c r="S1734" i="1"/>
  <c r="F1732" i="1"/>
  <c r="L1732" i="1"/>
  <c r="C1733" i="1"/>
  <c r="D1733" i="1" s="1"/>
  <c r="P1732" i="1"/>
  <c r="X1732" i="1"/>
  <c r="O1732" i="1"/>
  <c r="A1733" i="1"/>
  <c r="J1732" i="1"/>
  <c r="I1732" i="1"/>
  <c r="E1731" i="1"/>
  <c r="G1731" i="1" s="1"/>
  <c r="T1732" i="1" l="1"/>
  <c r="B1730" i="1"/>
  <c r="E1732" i="1"/>
  <c r="G1732" i="1" s="1"/>
  <c r="H1731" i="1"/>
  <c r="Q1732" i="1"/>
  <c r="R1732" i="1"/>
  <c r="V1732" i="1" s="1"/>
  <c r="Y1732" i="1" s="1"/>
  <c r="K1731" i="1"/>
  <c r="M1731" i="1" s="1"/>
  <c r="N1731" i="1" s="1"/>
  <c r="F1733" i="1"/>
  <c r="L1733" i="1"/>
  <c r="X1733" i="1"/>
  <c r="P1733" i="1"/>
  <c r="C1734" i="1"/>
  <c r="D1734" i="1" s="1"/>
  <c r="A1734" i="1"/>
  <c r="O1733" i="1"/>
  <c r="I1733" i="1"/>
  <c r="J1733" i="1"/>
  <c r="S1735" i="1"/>
  <c r="K1732" i="1" l="1"/>
  <c r="M1732" i="1" s="1"/>
  <c r="N1732" i="1" s="1"/>
  <c r="U1732" i="1" s="1"/>
  <c r="B1732" i="1" s="1"/>
  <c r="H1732" i="1"/>
  <c r="Q1733" i="1"/>
  <c r="R1733" i="1"/>
  <c r="V1733" i="1" s="1"/>
  <c r="Y1733" i="1" s="1"/>
  <c r="U1731" i="1"/>
  <c r="B1731" i="1" s="1"/>
  <c r="E1733" i="1"/>
  <c r="G1733" i="1" s="1"/>
  <c r="T1733" i="1"/>
  <c r="S1736" i="1"/>
  <c r="F1734" i="1"/>
  <c r="L1734" i="1"/>
  <c r="J1734" i="1"/>
  <c r="O1734" i="1"/>
  <c r="X1734" i="1"/>
  <c r="C1735" i="1"/>
  <c r="D1735" i="1" s="1"/>
  <c r="A1735" i="1"/>
  <c r="I1734" i="1"/>
  <c r="P1734" i="1"/>
  <c r="H1733" i="1" l="1"/>
  <c r="F1735" i="1"/>
  <c r="L1735" i="1"/>
  <c r="C1736" i="1"/>
  <c r="D1736" i="1" s="1"/>
  <c r="J1735" i="1"/>
  <c r="I1735" i="1"/>
  <c r="P1735" i="1"/>
  <c r="O1735" i="1"/>
  <c r="X1735" i="1"/>
  <c r="A1736" i="1"/>
  <c r="Q1734" i="1"/>
  <c r="R1734" i="1"/>
  <c r="V1734" i="1" s="1"/>
  <c r="Y1734" i="1" s="1"/>
  <c r="E1734" i="1"/>
  <c r="G1734" i="1" s="1"/>
  <c r="T1734" i="1"/>
  <c r="S1737" i="1"/>
  <c r="K1733" i="1"/>
  <c r="M1733" i="1" s="1"/>
  <c r="N1733" i="1" s="1"/>
  <c r="T1735" i="1" l="1"/>
  <c r="K1734" i="1"/>
  <c r="M1734" i="1" s="1"/>
  <c r="N1734" i="1" s="1"/>
  <c r="U1734" i="1" s="1"/>
  <c r="B1734" i="1" s="1"/>
  <c r="H1734" i="1"/>
  <c r="Q1735" i="1"/>
  <c r="R1735" i="1"/>
  <c r="V1735" i="1" s="1"/>
  <c r="Y1735" i="1" s="1"/>
  <c r="E1735" i="1"/>
  <c r="G1735" i="1" s="1"/>
  <c r="U1733" i="1"/>
  <c r="B1733" i="1" s="1"/>
  <c r="F1736" i="1"/>
  <c r="L1736" i="1"/>
  <c r="J1736" i="1"/>
  <c r="A1737" i="1"/>
  <c r="P1736" i="1"/>
  <c r="I1736" i="1"/>
  <c r="O1736" i="1"/>
  <c r="C1737" i="1"/>
  <c r="D1737" i="1" s="1"/>
  <c r="X1736" i="1"/>
  <c r="S1738" i="1"/>
  <c r="H1735" i="1" l="1"/>
  <c r="F1737" i="1"/>
  <c r="L1737" i="1"/>
  <c r="C1738" i="1"/>
  <c r="D1738" i="1" s="1"/>
  <c r="P1737" i="1"/>
  <c r="X1737" i="1"/>
  <c r="O1737" i="1"/>
  <c r="A1738" i="1"/>
  <c r="I1737" i="1"/>
  <c r="J1737" i="1"/>
  <c r="E1736" i="1"/>
  <c r="G1736" i="1" s="1"/>
  <c r="Q1736" i="1"/>
  <c r="R1736" i="1"/>
  <c r="V1736" i="1" s="1"/>
  <c r="Y1736" i="1" s="1"/>
  <c r="S1739" i="1"/>
  <c r="T1736" i="1"/>
  <c r="K1735" i="1"/>
  <c r="M1735" i="1" s="1"/>
  <c r="N1735" i="1" s="1"/>
  <c r="K1736" i="1" l="1"/>
  <c r="M1736" i="1" s="1"/>
  <c r="N1736" i="1" s="1"/>
  <c r="U1736" i="1" s="1"/>
  <c r="B1736" i="1" s="1"/>
  <c r="U1735" i="1"/>
  <c r="B1735" i="1" s="1"/>
  <c r="E1737" i="1"/>
  <c r="G1737" i="1" s="1"/>
  <c r="F1738" i="1"/>
  <c r="L1738" i="1"/>
  <c r="X1738" i="1"/>
  <c r="P1738" i="1"/>
  <c r="A1739" i="1"/>
  <c r="C1739" i="1"/>
  <c r="D1739" i="1" s="1"/>
  <c r="O1738" i="1"/>
  <c r="I1738" i="1"/>
  <c r="J1738" i="1"/>
  <c r="S1740" i="1"/>
  <c r="H1736" i="1"/>
  <c r="T1737" i="1"/>
  <c r="R1737" i="1"/>
  <c r="V1737" i="1" s="1"/>
  <c r="Y1737" i="1" s="1"/>
  <c r="Q1737" i="1"/>
  <c r="T1738" i="1" l="1"/>
  <c r="Q1738" i="1"/>
  <c r="R1738" i="1"/>
  <c r="V1738" i="1" s="1"/>
  <c r="Y1738" i="1" s="1"/>
  <c r="S1741" i="1"/>
  <c r="H1737" i="1"/>
  <c r="F1739" i="1"/>
  <c r="L1739" i="1"/>
  <c r="J1739" i="1"/>
  <c r="P1739" i="1"/>
  <c r="I1739" i="1"/>
  <c r="O1739" i="1"/>
  <c r="X1739" i="1"/>
  <c r="C1740" i="1"/>
  <c r="D1740" i="1" s="1"/>
  <c r="A1740" i="1"/>
  <c r="E1738" i="1"/>
  <c r="G1738" i="1" s="1"/>
  <c r="K1737" i="1"/>
  <c r="M1737" i="1" s="1"/>
  <c r="N1737" i="1" s="1"/>
  <c r="T1739" i="1" l="1"/>
  <c r="E1739" i="1"/>
  <c r="G1739" i="1" s="1"/>
  <c r="S1742" i="1"/>
  <c r="K1738" i="1"/>
  <c r="M1738" i="1" s="1"/>
  <c r="N1738" i="1" s="1"/>
  <c r="Q1739" i="1"/>
  <c r="R1739" i="1"/>
  <c r="V1739" i="1" s="1"/>
  <c r="Y1739" i="1" s="1"/>
  <c r="U1737" i="1"/>
  <c r="B1737" i="1" s="1"/>
  <c r="F1740" i="1"/>
  <c r="L1740" i="1"/>
  <c r="A1741" i="1"/>
  <c r="P1740" i="1"/>
  <c r="I1740" i="1"/>
  <c r="O1740" i="1"/>
  <c r="J1740" i="1"/>
  <c r="X1740" i="1"/>
  <c r="C1741" i="1"/>
  <c r="D1741" i="1" s="1"/>
  <c r="H1738" i="1"/>
  <c r="K1739" i="1" l="1"/>
  <c r="M1739" i="1" s="1"/>
  <c r="N1739" i="1" s="1"/>
  <c r="U1739" i="1" s="1"/>
  <c r="B1739" i="1" s="1"/>
  <c r="H1739" i="1"/>
  <c r="T1740" i="1"/>
  <c r="E1740" i="1"/>
  <c r="G1740" i="1" s="1"/>
  <c r="U1738" i="1"/>
  <c r="B1738" i="1" s="1"/>
  <c r="Q1740" i="1"/>
  <c r="R1740" i="1"/>
  <c r="V1740" i="1" s="1"/>
  <c r="Y1740" i="1" s="1"/>
  <c r="F1741" i="1"/>
  <c r="L1741" i="1"/>
  <c r="J1741" i="1"/>
  <c r="I1741" i="1"/>
  <c r="P1741" i="1"/>
  <c r="O1741" i="1"/>
  <c r="X1741" i="1"/>
  <c r="C1742" i="1"/>
  <c r="D1742" i="1" s="1"/>
  <c r="A1742" i="1"/>
  <c r="S1743" i="1"/>
  <c r="H1740" i="1" l="1"/>
  <c r="Q1741" i="1"/>
  <c r="R1741" i="1"/>
  <c r="V1741" i="1" s="1"/>
  <c r="Y1741" i="1" s="1"/>
  <c r="E1741" i="1"/>
  <c r="G1741" i="1" s="1"/>
  <c r="T1741" i="1"/>
  <c r="K1740" i="1"/>
  <c r="M1740" i="1" s="1"/>
  <c r="N1740" i="1" s="1"/>
  <c r="S1744" i="1"/>
  <c r="F1742" i="1"/>
  <c r="L1742" i="1"/>
  <c r="J1742" i="1"/>
  <c r="X1742" i="1"/>
  <c r="C1743" i="1"/>
  <c r="D1743" i="1" s="1"/>
  <c r="A1743" i="1"/>
  <c r="P1742" i="1"/>
  <c r="I1742" i="1"/>
  <c r="O1742" i="1"/>
  <c r="T1742" i="1" l="1"/>
  <c r="K1741" i="1"/>
  <c r="M1741" i="1" s="1"/>
  <c r="N1741" i="1" s="1"/>
  <c r="U1741" i="1" s="1"/>
  <c r="B1741" i="1" s="1"/>
  <c r="U1740" i="1"/>
  <c r="B1740" i="1" s="1"/>
  <c r="E1742" i="1"/>
  <c r="G1742" i="1" s="1"/>
  <c r="F1743" i="1"/>
  <c r="L1743" i="1"/>
  <c r="O1743" i="1"/>
  <c r="A1744" i="1"/>
  <c r="C1744" i="1"/>
  <c r="D1744" i="1" s="1"/>
  <c r="I1743" i="1"/>
  <c r="J1743" i="1"/>
  <c r="P1743" i="1"/>
  <c r="X1743" i="1"/>
  <c r="S1745" i="1"/>
  <c r="Q1742" i="1"/>
  <c r="R1742" i="1"/>
  <c r="V1742" i="1" s="1"/>
  <c r="Y1742" i="1" s="1"/>
  <c r="H1741" i="1"/>
  <c r="K1742" i="1" l="1"/>
  <c r="M1742" i="1" s="1"/>
  <c r="N1742" i="1" s="1"/>
  <c r="U1742" i="1" s="1"/>
  <c r="B1742" i="1" s="1"/>
  <c r="S1746" i="1"/>
  <c r="T1743" i="1"/>
  <c r="E1743" i="1"/>
  <c r="G1743" i="1" s="1"/>
  <c r="R1743" i="1"/>
  <c r="V1743" i="1" s="1"/>
  <c r="Y1743" i="1" s="1"/>
  <c r="Q1743" i="1"/>
  <c r="F1744" i="1"/>
  <c r="L1744" i="1"/>
  <c r="P1744" i="1"/>
  <c r="A1745" i="1"/>
  <c r="O1744" i="1"/>
  <c r="I1744" i="1"/>
  <c r="C1745" i="1"/>
  <c r="D1745" i="1" s="1"/>
  <c r="X1744" i="1"/>
  <c r="J1744" i="1"/>
  <c r="H1742" i="1"/>
  <c r="K1743" i="1" l="1"/>
  <c r="M1743" i="1" s="1"/>
  <c r="N1743" i="1" s="1"/>
  <c r="U1743" i="1" s="1"/>
  <c r="F1745" i="1"/>
  <c r="P1745" i="1"/>
  <c r="C1746" i="1"/>
  <c r="D1746" i="1" s="1"/>
  <c r="X1745" i="1"/>
  <c r="O1745" i="1"/>
  <c r="A1746" i="1"/>
  <c r="J1745" i="1"/>
  <c r="I1745" i="1"/>
  <c r="Q1744" i="1"/>
  <c r="R1744" i="1"/>
  <c r="V1744" i="1" s="1"/>
  <c r="Y1744" i="1" s="1"/>
  <c r="H1743" i="1"/>
  <c r="S1747" i="1"/>
  <c r="E1744" i="1"/>
  <c r="G1744" i="1" s="1"/>
  <c r="T1744" i="1"/>
  <c r="B1743" i="1" l="1"/>
  <c r="K1744" i="1"/>
  <c r="M1744" i="1" s="1"/>
  <c r="N1744" i="1" s="1"/>
  <c r="H1744" i="1"/>
  <c r="S1748" i="1"/>
  <c r="F1746" i="1"/>
  <c r="J1746" i="1"/>
  <c r="X1746" i="1"/>
  <c r="A1747" i="1"/>
  <c r="P1746" i="1"/>
  <c r="I1746" i="1"/>
  <c r="O1746" i="1"/>
  <c r="C1747" i="1"/>
  <c r="D1747" i="1" s="1"/>
  <c r="R1745" i="1"/>
  <c r="V1745" i="1" s="1"/>
  <c r="Y1745" i="1" s="1"/>
  <c r="Q1745" i="1"/>
  <c r="T1745" i="1"/>
  <c r="E1745" i="1"/>
  <c r="G1745" i="1" s="1"/>
  <c r="T1746" i="1" l="1"/>
  <c r="L1745" i="1"/>
  <c r="L1746" i="1" s="1"/>
  <c r="L1747" i="1" s="1"/>
  <c r="U1744" i="1"/>
  <c r="B1744" i="1" s="1"/>
  <c r="S1749" i="1"/>
  <c r="Q1746" i="1"/>
  <c r="R1746" i="1"/>
  <c r="V1746" i="1" s="1"/>
  <c r="Y1746" i="1" s="1"/>
  <c r="H1745" i="1"/>
  <c r="K1745" i="1"/>
  <c r="F1747" i="1"/>
  <c r="J1747" i="1"/>
  <c r="A1748" i="1"/>
  <c r="I1747" i="1"/>
  <c r="P1747" i="1"/>
  <c r="C1748" i="1"/>
  <c r="D1748" i="1" s="1"/>
  <c r="O1747" i="1"/>
  <c r="X1747" i="1"/>
  <c r="E1746" i="1"/>
  <c r="G1746" i="1" s="1"/>
  <c r="M1745" i="1" l="1"/>
  <c r="N1745" i="1" s="1"/>
  <c r="U1745" i="1" s="1"/>
  <c r="B1745" i="1" s="1"/>
  <c r="T1747" i="1"/>
  <c r="H1746" i="1"/>
  <c r="K1746" i="1"/>
  <c r="M1746" i="1" s="1"/>
  <c r="N1746" i="1" s="1"/>
  <c r="U1746" i="1" s="1"/>
  <c r="B1746" i="1" s="1"/>
  <c r="E1747" i="1"/>
  <c r="G1747" i="1" s="1"/>
  <c r="F1748" i="1"/>
  <c r="L1748" i="1"/>
  <c r="J1748" i="1"/>
  <c r="I1748" i="1"/>
  <c r="P1748" i="1"/>
  <c r="X1748" i="1"/>
  <c r="A1749" i="1"/>
  <c r="C1749" i="1"/>
  <c r="D1749" i="1" s="1"/>
  <c r="O1748" i="1"/>
  <c r="S1750" i="1"/>
  <c r="R1747" i="1"/>
  <c r="V1747" i="1" s="1"/>
  <c r="Y1747" i="1" s="1"/>
  <c r="Q1747" i="1"/>
  <c r="H1747" i="1" l="1"/>
  <c r="K1747" i="1"/>
  <c r="M1747" i="1" s="1"/>
  <c r="N1747" i="1" s="1"/>
  <c r="U1747" i="1" s="1"/>
  <c r="B1747" i="1" s="1"/>
  <c r="F1749" i="1"/>
  <c r="L1749" i="1"/>
  <c r="C1750" i="1"/>
  <c r="D1750" i="1" s="1"/>
  <c r="P1749" i="1"/>
  <c r="I1749" i="1"/>
  <c r="O1749" i="1"/>
  <c r="J1749" i="1"/>
  <c r="X1749" i="1"/>
  <c r="A1750" i="1"/>
  <c r="S1751" i="1"/>
  <c r="Q1748" i="1"/>
  <c r="R1748" i="1"/>
  <c r="V1748" i="1" s="1"/>
  <c r="Y1748" i="1" s="1"/>
  <c r="E1748" i="1"/>
  <c r="G1748" i="1" s="1"/>
  <c r="T1748" i="1"/>
  <c r="H1748" i="1" l="1"/>
  <c r="S1752" i="1"/>
  <c r="Q1749" i="1"/>
  <c r="R1749" i="1"/>
  <c r="V1749" i="1" s="1"/>
  <c r="Y1749" i="1" s="1"/>
  <c r="K1748" i="1"/>
  <c r="M1748" i="1" s="1"/>
  <c r="N1748" i="1" s="1"/>
  <c r="F1750" i="1"/>
  <c r="L1750" i="1"/>
  <c r="O1750" i="1"/>
  <c r="A1751" i="1"/>
  <c r="C1751" i="1"/>
  <c r="D1751" i="1" s="1"/>
  <c r="J1750" i="1"/>
  <c r="I1750" i="1"/>
  <c r="P1750" i="1"/>
  <c r="X1750" i="1"/>
  <c r="T1749" i="1"/>
  <c r="E1749" i="1"/>
  <c r="G1749" i="1" s="1"/>
  <c r="T1750" i="1" l="1"/>
  <c r="H1749" i="1"/>
  <c r="K1749" i="1"/>
  <c r="M1749" i="1" s="1"/>
  <c r="N1749" i="1" s="1"/>
  <c r="U1749" i="1" s="1"/>
  <c r="B1749" i="1" s="1"/>
  <c r="E1750" i="1"/>
  <c r="G1750" i="1" s="1"/>
  <c r="R1750" i="1"/>
  <c r="V1750" i="1" s="1"/>
  <c r="Y1750" i="1" s="1"/>
  <c r="Q1750" i="1"/>
  <c r="U1748" i="1"/>
  <c r="B1748" i="1" s="1"/>
  <c r="S1753" i="1"/>
  <c r="F1751" i="1"/>
  <c r="L1751" i="1"/>
  <c r="P1751" i="1"/>
  <c r="A1752" i="1"/>
  <c r="J1751" i="1"/>
  <c r="O1751" i="1"/>
  <c r="I1751" i="1"/>
  <c r="C1752" i="1"/>
  <c r="D1752" i="1" s="1"/>
  <c r="X1751" i="1"/>
  <c r="T1751" i="1" l="1"/>
  <c r="K1750" i="1"/>
  <c r="M1750" i="1" s="1"/>
  <c r="N1750" i="1" s="1"/>
  <c r="U1750" i="1" s="1"/>
  <c r="B1750" i="1" s="1"/>
  <c r="H1750" i="1"/>
  <c r="Q1751" i="1"/>
  <c r="R1751" i="1"/>
  <c r="V1751" i="1" s="1"/>
  <c r="Y1751" i="1" s="1"/>
  <c r="S1754" i="1"/>
  <c r="F1752" i="1"/>
  <c r="L1752" i="1"/>
  <c r="X1752" i="1"/>
  <c r="C1753" i="1"/>
  <c r="D1753" i="1" s="1"/>
  <c r="J1752" i="1"/>
  <c r="A1753" i="1"/>
  <c r="P1752" i="1"/>
  <c r="I1752" i="1"/>
  <c r="O1752" i="1"/>
  <c r="E1751" i="1"/>
  <c r="G1751" i="1" s="1"/>
  <c r="H1751" i="1" l="1"/>
  <c r="K1751" i="1"/>
  <c r="M1751" i="1" s="1"/>
  <c r="N1751" i="1" s="1"/>
  <c r="T1752" i="1"/>
  <c r="E1752" i="1"/>
  <c r="G1752" i="1" s="1"/>
  <c r="Q1752" i="1"/>
  <c r="R1752" i="1"/>
  <c r="V1752" i="1" s="1"/>
  <c r="Y1752" i="1" s="1"/>
  <c r="F1753" i="1"/>
  <c r="L1753" i="1"/>
  <c r="P1753" i="1"/>
  <c r="X1753" i="1"/>
  <c r="J1753" i="1"/>
  <c r="C1754" i="1"/>
  <c r="D1754" i="1" s="1"/>
  <c r="O1753" i="1"/>
  <c r="A1754" i="1"/>
  <c r="I1753" i="1"/>
  <c r="S1755" i="1"/>
  <c r="T1753" i="1" l="1"/>
  <c r="U1751" i="1"/>
  <c r="B1751" i="1" s="1"/>
  <c r="R1753" i="1"/>
  <c r="V1753" i="1" s="1"/>
  <c r="Y1753" i="1" s="1"/>
  <c r="Q1753" i="1"/>
  <c r="S1756" i="1"/>
  <c r="E1753" i="1"/>
  <c r="G1753" i="1" s="1"/>
  <c r="H1752" i="1"/>
  <c r="F1754" i="1"/>
  <c r="L1754" i="1"/>
  <c r="P1754" i="1"/>
  <c r="I1754" i="1"/>
  <c r="O1754" i="1"/>
  <c r="J1754" i="1"/>
  <c r="X1754" i="1"/>
  <c r="C1755" i="1"/>
  <c r="D1755" i="1" s="1"/>
  <c r="A1755" i="1"/>
  <c r="K1752" i="1"/>
  <c r="M1752" i="1" s="1"/>
  <c r="N1752" i="1" s="1"/>
  <c r="K1753" i="1" l="1"/>
  <c r="M1753" i="1" s="1"/>
  <c r="N1753" i="1" s="1"/>
  <c r="U1753" i="1" s="1"/>
  <c r="B1753" i="1" s="1"/>
  <c r="H1753" i="1"/>
  <c r="U1752" i="1"/>
  <c r="B1752" i="1" s="1"/>
  <c r="E1754" i="1"/>
  <c r="G1754" i="1" s="1"/>
  <c r="R1754" i="1"/>
  <c r="V1754" i="1" s="1"/>
  <c r="Y1754" i="1" s="1"/>
  <c r="Q1754" i="1"/>
  <c r="S1757" i="1"/>
  <c r="F1755" i="1"/>
  <c r="L1755" i="1"/>
  <c r="J1755" i="1"/>
  <c r="A1756" i="1"/>
  <c r="C1756" i="1"/>
  <c r="D1756" i="1" s="1"/>
  <c r="I1755" i="1"/>
  <c r="P1755" i="1"/>
  <c r="X1755" i="1"/>
  <c r="O1755" i="1"/>
  <c r="T1754" i="1"/>
  <c r="K1754" i="1" l="1"/>
  <c r="M1754" i="1" s="1"/>
  <c r="N1754" i="1" s="1"/>
  <c r="U1754" i="1" s="1"/>
  <c r="B1754" i="1" s="1"/>
  <c r="F1756" i="1"/>
  <c r="L1756" i="1"/>
  <c r="P1756" i="1"/>
  <c r="A1757" i="1"/>
  <c r="O1756" i="1"/>
  <c r="I1756" i="1"/>
  <c r="C1757" i="1"/>
  <c r="D1757" i="1" s="1"/>
  <c r="J1756" i="1"/>
  <c r="X1756" i="1"/>
  <c r="E1755" i="1"/>
  <c r="G1755" i="1" s="1"/>
  <c r="S1758" i="1"/>
  <c r="Q1755" i="1"/>
  <c r="R1755" i="1"/>
  <c r="V1755" i="1" s="1"/>
  <c r="Y1755" i="1" s="1"/>
  <c r="T1755" i="1"/>
  <c r="H1754" i="1"/>
  <c r="T1756" i="1" l="1"/>
  <c r="E1756" i="1"/>
  <c r="G1756" i="1" s="1"/>
  <c r="S1759" i="1"/>
  <c r="H1755" i="1"/>
  <c r="F1757" i="1"/>
  <c r="L1757" i="1"/>
  <c r="O1757" i="1"/>
  <c r="X1757" i="1"/>
  <c r="J1757" i="1"/>
  <c r="A1758" i="1"/>
  <c r="C1758" i="1"/>
  <c r="D1758" i="1" s="1"/>
  <c r="I1757" i="1"/>
  <c r="P1757" i="1"/>
  <c r="K1755" i="1"/>
  <c r="M1755" i="1" s="1"/>
  <c r="N1755" i="1" s="1"/>
  <c r="Q1756" i="1"/>
  <c r="R1756" i="1"/>
  <c r="V1756" i="1" s="1"/>
  <c r="Y1756" i="1" s="1"/>
  <c r="H1756" i="1" l="1"/>
  <c r="K1756" i="1"/>
  <c r="M1756" i="1" s="1"/>
  <c r="N1756" i="1" s="1"/>
  <c r="U1756" i="1" s="1"/>
  <c r="B1756" i="1" s="1"/>
  <c r="T1757" i="1"/>
  <c r="U1755" i="1"/>
  <c r="B1755" i="1" s="1"/>
  <c r="Q1757" i="1"/>
  <c r="R1757" i="1"/>
  <c r="V1757" i="1" s="1"/>
  <c r="Y1757" i="1" s="1"/>
  <c r="E1757" i="1"/>
  <c r="G1757" i="1" s="1"/>
  <c r="F1758" i="1"/>
  <c r="L1758" i="1"/>
  <c r="I1758" i="1"/>
  <c r="P1758" i="1"/>
  <c r="O1758" i="1"/>
  <c r="C1759" i="1"/>
  <c r="D1759" i="1" s="1"/>
  <c r="A1759" i="1"/>
  <c r="J1758" i="1"/>
  <c r="X1758" i="1"/>
  <c r="S1760" i="1"/>
  <c r="T1758" i="1" l="1"/>
  <c r="K1757" i="1"/>
  <c r="M1757" i="1" s="1"/>
  <c r="N1757" i="1" s="1"/>
  <c r="U1757" i="1" s="1"/>
  <c r="B1757" i="1" s="1"/>
  <c r="E1758" i="1"/>
  <c r="G1758" i="1" s="1"/>
  <c r="H1757" i="1"/>
  <c r="F1759" i="1"/>
  <c r="L1759" i="1"/>
  <c r="J1759" i="1"/>
  <c r="O1759" i="1"/>
  <c r="C1760" i="1"/>
  <c r="D1760" i="1" s="1"/>
  <c r="A1760" i="1"/>
  <c r="X1759" i="1"/>
  <c r="P1759" i="1"/>
  <c r="I1759" i="1"/>
  <c r="S1761" i="1"/>
  <c r="Q1758" i="1"/>
  <c r="R1758" i="1"/>
  <c r="V1758" i="1" s="1"/>
  <c r="Y1758" i="1" s="1"/>
  <c r="T1759" i="1" l="1"/>
  <c r="K1758" i="1"/>
  <c r="M1758" i="1" s="1"/>
  <c r="N1758" i="1" s="1"/>
  <c r="U1758" i="1" s="1"/>
  <c r="B1758" i="1" s="1"/>
  <c r="F1760" i="1"/>
  <c r="L1760" i="1"/>
  <c r="O1760" i="1"/>
  <c r="I1760" i="1"/>
  <c r="J1760" i="1"/>
  <c r="C1761" i="1"/>
  <c r="D1761" i="1" s="1"/>
  <c r="X1760" i="1"/>
  <c r="P1760" i="1"/>
  <c r="A1761" i="1"/>
  <c r="E1759" i="1"/>
  <c r="G1759" i="1" s="1"/>
  <c r="Q1759" i="1"/>
  <c r="R1759" i="1"/>
  <c r="V1759" i="1" s="1"/>
  <c r="Y1759" i="1" s="1"/>
  <c r="S1762" i="1"/>
  <c r="H1758" i="1"/>
  <c r="T1760" i="1" l="1"/>
  <c r="H1759" i="1"/>
  <c r="K1759" i="1"/>
  <c r="M1759" i="1" s="1"/>
  <c r="N1759" i="1" s="1"/>
  <c r="U1759" i="1" s="1"/>
  <c r="B1759" i="1" s="1"/>
  <c r="R1760" i="1"/>
  <c r="V1760" i="1" s="1"/>
  <c r="Y1760" i="1" s="1"/>
  <c r="Q1760" i="1"/>
  <c r="S1763" i="1"/>
  <c r="F1761" i="1"/>
  <c r="L1761" i="1"/>
  <c r="P1761" i="1"/>
  <c r="A1762" i="1"/>
  <c r="O1761" i="1"/>
  <c r="X1761" i="1"/>
  <c r="J1761" i="1"/>
  <c r="C1762" i="1"/>
  <c r="D1762" i="1" s="1"/>
  <c r="I1761" i="1"/>
  <c r="E1760" i="1"/>
  <c r="G1760" i="1" s="1"/>
  <c r="T1761" i="1" l="1"/>
  <c r="H1760" i="1"/>
  <c r="K1760" i="1"/>
  <c r="M1760" i="1" s="1"/>
  <c r="N1760" i="1" s="1"/>
  <c r="U1760" i="1" s="1"/>
  <c r="B1760" i="1" s="1"/>
  <c r="F1762" i="1"/>
  <c r="L1762" i="1"/>
  <c r="I1762" i="1"/>
  <c r="J1762" i="1"/>
  <c r="P1762" i="1"/>
  <c r="O1762" i="1"/>
  <c r="X1762" i="1"/>
  <c r="C1763" i="1"/>
  <c r="D1763" i="1" s="1"/>
  <c r="A1763" i="1"/>
  <c r="S1764" i="1"/>
  <c r="E1761" i="1"/>
  <c r="G1761" i="1" s="1"/>
  <c r="Q1761" i="1"/>
  <c r="R1761" i="1"/>
  <c r="V1761" i="1" s="1"/>
  <c r="Y1761" i="1" s="1"/>
  <c r="K1761" i="1" l="1"/>
  <c r="M1761" i="1" s="1"/>
  <c r="N1761" i="1" s="1"/>
  <c r="U1761" i="1" s="1"/>
  <c r="B1761" i="1" s="1"/>
  <c r="H1761" i="1"/>
  <c r="F1763" i="1"/>
  <c r="L1763" i="1"/>
  <c r="A1764" i="1"/>
  <c r="P1763" i="1"/>
  <c r="I1763" i="1"/>
  <c r="O1763" i="1"/>
  <c r="X1763" i="1"/>
  <c r="C1764" i="1"/>
  <c r="D1764" i="1" s="1"/>
  <c r="J1763" i="1"/>
  <c r="R1762" i="1"/>
  <c r="V1762" i="1" s="1"/>
  <c r="Y1762" i="1" s="1"/>
  <c r="Q1762" i="1"/>
  <c r="E1762" i="1"/>
  <c r="G1762" i="1" s="1"/>
  <c r="S1765" i="1"/>
  <c r="T1762" i="1"/>
  <c r="F1764" i="1" l="1"/>
  <c r="L1764" i="1"/>
  <c r="C1765" i="1"/>
  <c r="D1765" i="1" s="1"/>
  <c r="J1764" i="1"/>
  <c r="A1765" i="1"/>
  <c r="X1764" i="1"/>
  <c r="P1764" i="1"/>
  <c r="I1764" i="1"/>
  <c r="O1764" i="1"/>
  <c r="R1763" i="1"/>
  <c r="V1763" i="1" s="1"/>
  <c r="Y1763" i="1" s="1"/>
  <c r="Q1763" i="1"/>
  <c r="S1766" i="1"/>
  <c r="K1762" i="1"/>
  <c r="M1762" i="1" s="1"/>
  <c r="N1762" i="1" s="1"/>
  <c r="H1762" i="1"/>
  <c r="T1763" i="1"/>
  <c r="E1763" i="1"/>
  <c r="G1763" i="1" s="1"/>
  <c r="T1764" i="1" l="1"/>
  <c r="H1763" i="1"/>
  <c r="K1763" i="1"/>
  <c r="M1763" i="1" s="1"/>
  <c r="N1763" i="1" s="1"/>
  <c r="U1763" i="1" s="1"/>
  <c r="B1763" i="1" s="1"/>
  <c r="R1764" i="1"/>
  <c r="V1764" i="1" s="1"/>
  <c r="Y1764" i="1" s="1"/>
  <c r="Q1764" i="1"/>
  <c r="U1762" i="1"/>
  <c r="B1762" i="1" s="1"/>
  <c r="S1767" i="1"/>
  <c r="F1765" i="1"/>
  <c r="L1765" i="1"/>
  <c r="O1765" i="1"/>
  <c r="J1765" i="1"/>
  <c r="X1765" i="1"/>
  <c r="C1766" i="1"/>
  <c r="D1766" i="1" s="1"/>
  <c r="A1766" i="1"/>
  <c r="P1765" i="1"/>
  <c r="I1765" i="1"/>
  <c r="E1764" i="1"/>
  <c r="G1764" i="1" s="1"/>
  <c r="T1765" i="1" l="1"/>
  <c r="H1764" i="1"/>
  <c r="S1768" i="1"/>
  <c r="F1766" i="1"/>
  <c r="L1766" i="1"/>
  <c r="J1766" i="1"/>
  <c r="C1767" i="1"/>
  <c r="D1767" i="1" s="1"/>
  <c r="X1766" i="1"/>
  <c r="P1766" i="1"/>
  <c r="A1767" i="1"/>
  <c r="O1766" i="1"/>
  <c r="I1766" i="1"/>
  <c r="E1765" i="1"/>
  <c r="G1765" i="1" s="1"/>
  <c r="K1764" i="1"/>
  <c r="M1764" i="1" s="1"/>
  <c r="N1764" i="1" s="1"/>
  <c r="Q1765" i="1"/>
  <c r="R1765" i="1"/>
  <c r="V1765" i="1" s="1"/>
  <c r="Y1765" i="1" s="1"/>
  <c r="T1766" i="1" l="1"/>
  <c r="K1765" i="1"/>
  <c r="M1765" i="1" s="1"/>
  <c r="N1765" i="1" s="1"/>
  <c r="U1765" i="1" s="1"/>
  <c r="B1765" i="1" s="1"/>
  <c r="H1765" i="1"/>
  <c r="E1766" i="1"/>
  <c r="G1766" i="1" s="1"/>
  <c r="U1764" i="1"/>
  <c r="B1764" i="1" s="1"/>
  <c r="S1769" i="1"/>
  <c r="R1766" i="1"/>
  <c r="V1766" i="1" s="1"/>
  <c r="Y1766" i="1" s="1"/>
  <c r="Q1766" i="1"/>
  <c r="F1767" i="1"/>
  <c r="L1767" i="1"/>
  <c r="C1768" i="1"/>
  <c r="D1768" i="1" s="1"/>
  <c r="X1767" i="1"/>
  <c r="J1767" i="1"/>
  <c r="A1768" i="1"/>
  <c r="P1767" i="1"/>
  <c r="I1767" i="1"/>
  <c r="O1767" i="1"/>
  <c r="T1767" i="1" l="1"/>
  <c r="H1766" i="1"/>
  <c r="S1770" i="1"/>
  <c r="Q1767" i="1"/>
  <c r="R1767" i="1"/>
  <c r="V1767" i="1" s="1"/>
  <c r="Y1767" i="1" s="1"/>
  <c r="F1768" i="1"/>
  <c r="L1768" i="1"/>
  <c r="C1769" i="1"/>
  <c r="D1769" i="1" s="1"/>
  <c r="J1768" i="1"/>
  <c r="P1768" i="1"/>
  <c r="A1769" i="1"/>
  <c r="X1768" i="1"/>
  <c r="O1768" i="1"/>
  <c r="I1768" i="1"/>
  <c r="E1767" i="1"/>
  <c r="G1767" i="1" s="1"/>
  <c r="K1766" i="1"/>
  <c r="M1766" i="1" s="1"/>
  <c r="N1766" i="1" s="1"/>
  <c r="T1768" i="1" l="1"/>
  <c r="H1767" i="1"/>
  <c r="F1769" i="1"/>
  <c r="L1769" i="1"/>
  <c r="P1769" i="1"/>
  <c r="A1770" i="1"/>
  <c r="O1769" i="1"/>
  <c r="I1769" i="1"/>
  <c r="J1769" i="1"/>
  <c r="C1770" i="1"/>
  <c r="D1770" i="1" s="1"/>
  <c r="X1769" i="1"/>
  <c r="R1768" i="1"/>
  <c r="V1768" i="1" s="1"/>
  <c r="Y1768" i="1" s="1"/>
  <c r="Q1768" i="1"/>
  <c r="E1768" i="1"/>
  <c r="G1768" i="1" s="1"/>
  <c r="S1771" i="1"/>
  <c r="U1766" i="1"/>
  <c r="B1766" i="1" s="1"/>
  <c r="K1767" i="1"/>
  <c r="M1767" i="1" s="1"/>
  <c r="N1767" i="1" s="1"/>
  <c r="H1768" i="1" l="1"/>
  <c r="K1768" i="1"/>
  <c r="M1768" i="1" s="1"/>
  <c r="N1768" i="1" s="1"/>
  <c r="U1768" i="1" s="1"/>
  <c r="B1768" i="1" s="1"/>
  <c r="U1767" i="1"/>
  <c r="B1767" i="1" s="1"/>
  <c r="R1769" i="1"/>
  <c r="V1769" i="1" s="1"/>
  <c r="Y1769" i="1" s="1"/>
  <c r="Q1769" i="1"/>
  <c r="T1769" i="1"/>
  <c r="E1769" i="1"/>
  <c r="G1769" i="1" s="1"/>
  <c r="S1772" i="1"/>
  <c r="F1770" i="1"/>
  <c r="L1770" i="1"/>
  <c r="X1770" i="1"/>
  <c r="P1770" i="1"/>
  <c r="A1771" i="1"/>
  <c r="O1770" i="1"/>
  <c r="I1770" i="1"/>
  <c r="C1771" i="1"/>
  <c r="D1771" i="1" s="1"/>
  <c r="J1770" i="1"/>
  <c r="T1770" i="1" l="1"/>
  <c r="K1769" i="1"/>
  <c r="M1769" i="1" s="1"/>
  <c r="N1769" i="1" s="1"/>
  <c r="U1769" i="1" s="1"/>
  <c r="B1769" i="1" s="1"/>
  <c r="H1769" i="1"/>
  <c r="F1771" i="1"/>
  <c r="L1771" i="1"/>
  <c r="P1771" i="1"/>
  <c r="J1771" i="1"/>
  <c r="I1771" i="1"/>
  <c r="O1771" i="1"/>
  <c r="C1772" i="1"/>
  <c r="D1772" i="1" s="1"/>
  <c r="A1772" i="1"/>
  <c r="X1771" i="1"/>
  <c r="E1770" i="1"/>
  <c r="G1770" i="1" s="1"/>
  <c r="S1773" i="1"/>
  <c r="Q1770" i="1"/>
  <c r="R1770" i="1"/>
  <c r="V1770" i="1" s="1"/>
  <c r="Y1770" i="1" s="1"/>
  <c r="T1771" i="1" l="1"/>
  <c r="E1771" i="1"/>
  <c r="G1771" i="1" s="1"/>
  <c r="K1770" i="1"/>
  <c r="M1770" i="1" s="1"/>
  <c r="N1770" i="1" s="1"/>
  <c r="F1772" i="1"/>
  <c r="L1772" i="1"/>
  <c r="P1772" i="1"/>
  <c r="C1773" i="1"/>
  <c r="D1773" i="1" s="1"/>
  <c r="I1772" i="1"/>
  <c r="O1772" i="1"/>
  <c r="J1772" i="1"/>
  <c r="X1772" i="1"/>
  <c r="A1773" i="1"/>
  <c r="S1774" i="1"/>
  <c r="H1770" i="1"/>
  <c r="R1771" i="1"/>
  <c r="V1771" i="1" s="1"/>
  <c r="Y1771" i="1" s="1"/>
  <c r="Q1771" i="1"/>
  <c r="K1771" i="1" l="1"/>
  <c r="M1771" i="1" s="1"/>
  <c r="N1771" i="1" s="1"/>
  <c r="U1771" i="1" s="1"/>
  <c r="B1771" i="1" s="1"/>
  <c r="H1771" i="1"/>
  <c r="R1772" i="1"/>
  <c r="V1772" i="1" s="1"/>
  <c r="Y1772" i="1" s="1"/>
  <c r="Q1772" i="1"/>
  <c r="U1770" i="1"/>
  <c r="B1770" i="1" s="1"/>
  <c r="S1775" i="1"/>
  <c r="F1773" i="1"/>
  <c r="L1773" i="1"/>
  <c r="I1773" i="1"/>
  <c r="C1774" i="1"/>
  <c r="D1774" i="1" s="1"/>
  <c r="P1773" i="1"/>
  <c r="O1773" i="1"/>
  <c r="X1773" i="1"/>
  <c r="J1773" i="1"/>
  <c r="A1774" i="1"/>
  <c r="T1772" i="1"/>
  <c r="E1772" i="1"/>
  <c r="G1772" i="1" s="1"/>
  <c r="T1773" i="1" l="1"/>
  <c r="S1776" i="1"/>
  <c r="H1772" i="1"/>
  <c r="F1774" i="1"/>
  <c r="L1774" i="1"/>
  <c r="P1774" i="1"/>
  <c r="J1774" i="1"/>
  <c r="I1774" i="1"/>
  <c r="O1774" i="1"/>
  <c r="A1775" i="1"/>
  <c r="X1774" i="1"/>
  <c r="C1775" i="1"/>
  <c r="D1775" i="1" s="1"/>
  <c r="R1773" i="1"/>
  <c r="V1773" i="1" s="1"/>
  <c r="Y1773" i="1" s="1"/>
  <c r="Q1773" i="1"/>
  <c r="E1773" i="1"/>
  <c r="G1773" i="1" s="1"/>
  <c r="K1772" i="1"/>
  <c r="M1772" i="1" s="1"/>
  <c r="N1772" i="1" s="1"/>
  <c r="T1774" i="1" l="1"/>
  <c r="K1773" i="1"/>
  <c r="M1773" i="1" s="1"/>
  <c r="N1773" i="1" s="1"/>
  <c r="U1773" i="1" s="1"/>
  <c r="B1773" i="1" s="1"/>
  <c r="U1772" i="1"/>
  <c r="B1772" i="1" s="1"/>
  <c r="F1775" i="1"/>
  <c r="O1775" i="1"/>
  <c r="A1776" i="1"/>
  <c r="J1775" i="1"/>
  <c r="I1775" i="1"/>
  <c r="C1776" i="1"/>
  <c r="D1776" i="1" s="1"/>
  <c r="P1775" i="1"/>
  <c r="X1775" i="1"/>
  <c r="Q1774" i="1"/>
  <c r="E1774" i="1"/>
  <c r="G1774" i="1" s="1"/>
  <c r="H1773" i="1"/>
  <c r="S1777" i="1"/>
  <c r="H1774" i="1" l="1"/>
  <c r="K1774" i="1"/>
  <c r="M1774" i="1" s="1"/>
  <c r="N1774" i="1" s="1"/>
  <c r="R1774" i="1" s="1"/>
  <c r="R1775" i="1"/>
  <c r="V1775" i="1" s="1"/>
  <c r="Y1775" i="1" s="1"/>
  <c r="Q1775" i="1"/>
  <c r="F1776" i="1"/>
  <c r="P1776" i="1"/>
  <c r="O1776" i="1"/>
  <c r="J1776" i="1"/>
  <c r="C1777" i="1"/>
  <c r="D1777" i="1" s="1"/>
  <c r="A1777" i="1"/>
  <c r="X1776" i="1"/>
  <c r="I1776" i="1"/>
  <c r="E1775" i="1"/>
  <c r="G1775" i="1" s="1"/>
  <c r="S1778" i="1"/>
  <c r="T1775" i="1"/>
  <c r="T1776" i="1" l="1"/>
  <c r="U1774" i="1"/>
  <c r="B1774" i="1" s="1"/>
  <c r="L1775" i="1"/>
  <c r="L1776" i="1" s="1"/>
  <c r="L1777" i="1" s="1"/>
  <c r="H1775" i="1"/>
  <c r="K1775" i="1"/>
  <c r="E1776" i="1"/>
  <c r="G1776" i="1" s="1"/>
  <c r="S1779" i="1"/>
  <c r="F1777" i="1"/>
  <c r="J1777" i="1"/>
  <c r="I1777" i="1"/>
  <c r="C1778" i="1"/>
  <c r="D1778" i="1" s="1"/>
  <c r="P1777" i="1"/>
  <c r="A1778" i="1"/>
  <c r="X1777" i="1"/>
  <c r="O1777" i="1"/>
  <c r="R1776" i="1"/>
  <c r="V1776" i="1" s="1"/>
  <c r="Y1776" i="1" s="1"/>
  <c r="Q1776" i="1"/>
  <c r="T1777" i="1" l="1"/>
  <c r="V1774" i="1"/>
  <c r="Y1774" i="1" s="1"/>
  <c r="M1775" i="1"/>
  <c r="N1775" i="1" s="1"/>
  <c r="U1775" i="1" s="1"/>
  <c r="B1775" i="1" s="1"/>
  <c r="K1776" i="1"/>
  <c r="M1776" i="1" s="1"/>
  <c r="N1776" i="1" s="1"/>
  <c r="U1776" i="1" s="1"/>
  <c r="B1776" i="1" s="1"/>
  <c r="H1776" i="1"/>
  <c r="R1777" i="1"/>
  <c r="V1777" i="1" s="1"/>
  <c r="Y1777" i="1" s="1"/>
  <c r="Q1777" i="1"/>
  <c r="F1778" i="1"/>
  <c r="L1778" i="1"/>
  <c r="P1778" i="1"/>
  <c r="C1779" i="1"/>
  <c r="D1779" i="1" s="1"/>
  <c r="X1778" i="1"/>
  <c r="O1778" i="1"/>
  <c r="A1779" i="1"/>
  <c r="J1778" i="1"/>
  <c r="I1778" i="1"/>
  <c r="E1777" i="1"/>
  <c r="G1777" i="1" s="1"/>
  <c r="S1780" i="1"/>
  <c r="T1778" i="1" l="1"/>
  <c r="K1777" i="1"/>
  <c r="M1777" i="1" s="1"/>
  <c r="N1777" i="1" s="1"/>
  <c r="U1777" i="1" s="1"/>
  <c r="B1777" i="1" s="1"/>
  <c r="H1777" i="1"/>
  <c r="E1778" i="1"/>
  <c r="G1778" i="1" s="1"/>
  <c r="S1781" i="1"/>
  <c r="F1779" i="1"/>
  <c r="L1779" i="1"/>
  <c r="P1779" i="1"/>
  <c r="A1780" i="1"/>
  <c r="O1779" i="1"/>
  <c r="I1779" i="1"/>
  <c r="C1780" i="1"/>
  <c r="D1780" i="1" s="1"/>
  <c r="J1779" i="1"/>
  <c r="X1779" i="1"/>
  <c r="R1778" i="1"/>
  <c r="V1778" i="1" s="1"/>
  <c r="Y1778" i="1" s="1"/>
  <c r="Q1778" i="1"/>
  <c r="K1778" i="1" l="1"/>
  <c r="M1778" i="1" s="1"/>
  <c r="N1778" i="1" s="1"/>
  <c r="U1778" i="1" s="1"/>
  <c r="B1778" i="1" s="1"/>
  <c r="S1782" i="1"/>
  <c r="F1780" i="1"/>
  <c r="L1780" i="1"/>
  <c r="P1780" i="1"/>
  <c r="O1780" i="1"/>
  <c r="A1781" i="1"/>
  <c r="X1780" i="1"/>
  <c r="I1780" i="1"/>
  <c r="C1781" i="1"/>
  <c r="D1781" i="1" s="1"/>
  <c r="J1780" i="1"/>
  <c r="Q1779" i="1"/>
  <c r="R1779" i="1"/>
  <c r="V1779" i="1" s="1"/>
  <c r="Y1779" i="1" s="1"/>
  <c r="T1779" i="1"/>
  <c r="E1779" i="1"/>
  <c r="G1779" i="1" s="1"/>
  <c r="H1778" i="1"/>
  <c r="H1779" i="1" l="1"/>
  <c r="K1779" i="1"/>
  <c r="M1779" i="1" s="1"/>
  <c r="N1779" i="1" s="1"/>
  <c r="U1779" i="1" s="1"/>
  <c r="F1781" i="1"/>
  <c r="L1781" i="1"/>
  <c r="O1781" i="1"/>
  <c r="A1782" i="1"/>
  <c r="X1781" i="1"/>
  <c r="J1781" i="1"/>
  <c r="I1781" i="1"/>
  <c r="C1782" i="1"/>
  <c r="D1782" i="1" s="1"/>
  <c r="P1781" i="1"/>
  <c r="T1780" i="1"/>
  <c r="R1780" i="1"/>
  <c r="V1780" i="1" s="1"/>
  <c r="Y1780" i="1" s="1"/>
  <c r="Q1780" i="1"/>
  <c r="S1783" i="1"/>
  <c r="E1780" i="1"/>
  <c r="G1780" i="1" s="1"/>
  <c r="T1781" i="1" l="1"/>
  <c r="B1779" i="1"/>
  <c r="F1782" i="1"/>
  <c r="L1782" i="1"/>
  <c r="C1783" i="1"/>
  <c r="D1783" i="1" s="1"/>
  <c r="J1782" i="1"/>
  <c r="P1782" i="1"/>
  <c r="A1783" i="1"/>
  <c r="X1782" i="1"/>
  <c r="O1782" i="1"/>
  <c r="I1782" i="1"/>
  <c r="S1784" i="1"/>
  <c r="K1780" i="1"/>
  <c r="M1780" i="1" s="1"/>
  <c r="N1780" i="1" s="1"/>
  <c r="H1780" i="1"/>
  <c r="Q1781" i="1"/>
  <c r="R1781" i="1"/>
  <c r="V1781" i="1" s="1"/>
  <c r="Y1781" i="1" s="1"/>
  <c r="E1781" i="1"/>
  <c r="G1781" i="1" s="1"/>
  <c r="T1782" i="1" l="1"/>
  <c r="H1781" i="1"/>
  <c r="K1781" i="1"/>
  <c r="M1781" i="1" s="1"/>
  <c r="N1781" i="1" s="1"/>
  <c r="U1781" i="1" s="1"/>
  <c r="B1781" i="1" s="1"/>
  <c r="S1785" i="1"/>
  <c r="F1783" i="1"/>
  <c r="L1783" i="1"/>
  <c r="O1783" i="1"/>
  <c r="J1783" i="1"/>
  <c r="X1783" i="1"/>
  <c r="C1784" i="1"/>
  <c r="D1784" i="1" s="1"/>
  <c r="A1784" i="1"/>
  <c r="I1783" i="1"/>
  <c r="P1783" i="1"/>
  <c r="R1782" i="1"/>
  <c r="V1782" i="1" s="1"/>
  <c r="Y1782" i="1" s="1"/>
  <c r="Q1782" i="1"/>
  <c r="E1782" i="1"/>
  <c r="G1782" i="1" s="1"/>
  <c r="U1780" i="1"/>
  <c r="B1780" i="1" s="1"/>
  <c r="T1783" i="1" l="1"/>
  <c r="H1782" i="1"/>
  <c r="Q1783" i="1"/>
  <c r="R1783" i="1"/>
  <c r="V1783" i="1" s="1"/>
  <c r="Y1783" i="1" s="1"/>
  <c r="E1783" i="1"/>
  <c r="G1783" i="1" s="1"/>
  <c r="S1786" i="1"/>
  <c r="K1782" i="1"/>
  <c r="M1782" i="1" s="1"/>
  <c r="N1782" i="1" s="1"/>
  <c r="F1784" i="1"/>
  <c r="L1784" i="1"/>
  <c r="P1784" i="1"/>
  <c r="X1784" i="1"/>
  <c r="O1784" i="1"/>
  <c r="A1785" i="1"/>
  <c r="C1785" i="1"/>
  <c r="D1785" i="1" s="1"/>
  <c r="I1784" i="1"/>
  <c r="J1784" i="1"/>
  <c r="H1783" i="1" l="1"/>
  <c r="T1784" i="1"/>
  <c r="Q1784" i="1"/>
  <c r="R1784" i="1"/>
  <c r="V1784" i="1" s="1"/>
  <c r="Y1784" i="1" s="1"/>
  <c r="S1787" i="1"/>
  <c r="F1785" i="1"/>
  <c r="L1785" i="1"/>
  <c r="C1786" i="1"/>
  <c r="D1786" i="1" s="1"/>
  <c r="A1786" i="1"/>
  <c r="J1785" i="1"/>
  <c r="P1785" i="1"/>
  <c r="I1785" i="1"/>
  <c r="O1785" i="1"/>
  <c r="X1785" i="1"/>
  <c r="E1784" i="1"/>
  <c r="G1784" i="1" s="1"/>
  <c r="U1782" i="1"/>
  <c r="B1782" i="1" s="1"/>
  <c r="K1783" i="1"/>
  <c r="M1783" i="1" s="1"/>
  <c r="N1783" i="1" s="1"/>
  <c r="T1785" i="1" l="1"/>
  <c r="H1784" i="1"/>
  <c r="K1784" i="1"/>
  <c r="M1784" i="1" s="1"/>
  <c r="N1784" i="1" s="1"/>
  <c r="U1784" i="1" s="1"/>
  <c r="B1784" i="1" s="1"/>
  <c r="F1786" i="1"/>
  <c r="L1786" i="1"/>
  <c r="A1787" i="1"/>
  <c r="X1786" i="1"/>
  <c r="C1787" i="1"/>
  <c r="D1787" i="1" s="1"/>
  <c r="J1786" i="1"/>
  <c r="I1786" i="1"/>
  <c r="P1786" i="1"/>
  <c r="O1786" i="1"/>
  <c r="S1788" i="1"/>
  <c r="Q1785" i="1"/>
  <c r="R1785" i="1"/>
  <c r="V1785" i="1" s="1"/>
  <c r="Y1785" i="1" s="1"/>
  <c r="U1783" i="1"/>
  <c r="B1783" i="1" s="1"/>
  <c r="E1785" i="1"/>
  <c r="G1785" i="1" s="1"/>
  <c r="T1786" i="1" l="1"/>
  <c r="K1785" i="1"/>
  <c r="M1785" i="1" s="1"/>
  <c r="N1785" i="1" s="1"/>
  <c r="U1785" i="1" s="1"/>
  <c r="B1785" i="1" s="1"/>
  <c r="F1787" i="1"/>
  <c r="L1787" i="1"/>
  <c r="J1787" i="1"/>
  <c r="A1788" i="1"/>
  <c r="X1787" i="1"/>
  <c r="P1787" i="1"/>
  <c r="I1787" i="1"/>
  <c r="O1787" i="1"/>
  <c r="C1788" i="1"/>
  <c r="D1788" i="1" s="1"/>
  <c r="Q1786" i="1"/>
  <c r="R1786" i="1"/>
  <c r="V1786" i="1" s="1"/>
  <c r="Y1786" i="1" s="1"/>
  <c r="S1789" i="1"/>
  <c r="H1785" i="1"/>
  <c r="E1786" i="1"/>
  <c r="G1786" i="1" s="1"/>
  <c r="T1787" i="1" l="1"/>
  <c r="K1786" i="1"/>
  <c r="M1786" i="1" s="1"/>
  <c r="N1786" i="1" s="1"/>
  <c r="U1786" i="1" s="1"/>
  <c r="B1786" i="1" s="1"/>
  <c r="H1786" i="1"/>
  <c r="E1787" i="1"/>
  <c r="G1787" i="1" s="1"/>
  <c r="R1787" i="1"/>
  <c r="V1787" i="1" s="1"/>
  <c r="Y1787" i="1" s="1"/>
  <c r="Q1787" i="1"/>
  <c r="S1790" i="1"/>
  <c r="F1788" i="1"/>
  <c r="L1788" i="1"/>
  <c r="X1788" i="1"/>
  <c r="J1788" i="1"/>
  <c r="P1788" i="1"/>
  <c r="A1789" i="1"/>
  <c r="O1788" i="1"/>
  <c r="I1788" i="1"/>
  <c r="C1789" i="1"/>
  <c r="D1789" i="1" s="1"/>
  <c r="T1788" i="1" l="1"/>
  <c r="H1787" i="1"/>
  <c r="K1787" i="1"/>
  <c r="M1787" i="1" s="1"/>
  <c r="N1787" i="1" s="1"/>
  <c r="U1787" i="1" s="1"/>
  <c r="B1787" i="1" s="1"/>
  <c r="S1791" i="1"/>
  <c r="F1789" i="1"/>
  <c r="L1789" i="1"/>
  <c r="X1789" i="1"/>
  <c r="P1789" i="1"/>
  <c r="A1790" i="1"/>
  <c r="O1789" i="1"/>
  <c r="J1789" i="1"/>
  <c r="I1789" i="1"/>
  <c r="C1790" i="1"/>
  <c r="D1790" i="1" s="1"/>
  <c r="Q1788" i="1"/>
  <c r="R1788" i="1"/>
  <c r="V1788" i="1" s="1"/>
  <c r="Y1788" i="1" s="1"/>
  <c r="E1788" i="1"/>
  <c r="G1788" i="1" s="1"/>
  <c r="T1789" i="1" l="1"/>
  <c r="H1788" i="1"/>
  <c r="S1792" i="1"/>
  <c r="K1788" i="1"/>
  <c r="M1788" i="1" s="1"/>
  <c r="N1788" i="1" s="1"/>
  <c r="Q1789" i="1"/>
  <c r="R1789" i="1"/>
  <c r="V1789" i="1" s="1"/>
  <c r="Y1789" i="1" s="1"/>
  <c r="F1790" i="1"/>
  <c r="L1790" i="1"/>
  <c r="C1791" i="1"/>
  <c r="D1791" i="1" s="1"/>
  <c r="P1790" i="1"/>
  <c r="I1790" i="1"/>
  <c r="O1790" i="1"/>
  <c r="J1790" i="1"/>
  <c r="A1791" i="1"/>
  <c r="X1790" i="1"/>
  <c r="E1789" i="1"/>
  <c r="G1789" i="1" s="1"/>
  <c r="T1790" i="1" l="1"/>
  <c r="E1790" i="1"/>
  <c r="G1790" i="1" s="1"/>
  <c r="U1788" i="1"/>
  <c r="B1788" i="1" s="1"/>
  <c r="H1789" i="1"/>
  <c r="F1791" i="1"/>
  <c r="L1791" i="1"/>
  <c r="O1791" i="1"/>
  <c r="A1792" i="1"/>
  <c r="C1792" i="1"/>
  <c r="D1792" i="1" s="1"/>
  <c r="I1791" i="1"/>
  <c r="J1791" i="1"/>
  <c r="P1791" i="1"/>
  <c r="X1791" i="1"/>
  <c r="R1790" i="1"/>
  <c r="V1790" i="1" s="1"/>
  <c r="Y1790" i="1" s="1"/>
  <c r="Q1790" i="1"/>
  <c r="S1793" i="1"/>
  <c r="K1789" i="1"/>
  <c r="M1789" i="1" s="1"/>
  <c r="N1789" i="1" s="1"/>
  <c r="T1791" i="1" l="1"/>
  <c r="H1790" i="1"/>
  <c r="K1790" i="1"/>
  <c r="M1790" i="1" s="1"/>
  <c r="N1790" i="1" s="1"/>
  <c r="U1790" i="1" s="1"/>
  <c r="B1790" i="1" s="1"/>
  <c r="E1791" i="1"/>
  <c r="G1791" i="1" s="1"/>
  <c r="S1794" i="1"/>
  <c r="R1791" i="1"/>
  <c r="V1791" i="1" s="1"/>
  <c r="Y1791" i="1" s="1"/>
  <c r="Q1791" i="1"/>
  <c r="F1792" i="1"/>
  <c r="L1792" i="1"/>
  <c r="P1792" i="1"/>
  <c r="A1793" i="1"/>
  <c r="X1792" i="1"/>
  <c r="O1792" i="1"/>
  <c r="I1792" i="1"/>
  <c r="J1792" i="1"/>
  <c r="C1793" i="1"/>
  <c r="D1793" i="1" s="1"/>
  <c r="U1789" i="1"/>
  <c r="B1789" i="1" s="1"/>
  <c r="H1791" i="1" l="1"/>
  <c r="K1791" i="1"/>
  <c r="M1791" i="1" s="1"/>
  <c r="N1791" i="1" s="1"/>
  <c r="U1791" i="1" s="1"/>
  <c r="B1791" i="1" s="1"/>
  <c r="F1793" i="1"/>
  <c r="L1793" i="1"/>
  <c r="J1793" i="1"/>
  <c r="I1793" i="1"/>
  <c r="P1793" i="1"/>
  <c r="O1793" i="1"/>
  <c r="X1793" i="1"/>
  <c r="C1794" i="1"/>
  <c r="D1794" i="1" s="1"/>
  <c r="A1794" i="1"/>
  <c r="T1792" i="1"/>
  <c r="Q1792" i="1"/>
  <c r="R1792" i="1"/>
  <c r="V1792" i="1" s="1"/>
  <c r="Y1792" i="1" s="1"/>
  <c r="E1792" i="1"/>
  <c r="G1792" i="1" s="1"/>
  <c r="S1795" i="1"/>
  <c r="T1793" i="1" l="1"/>
  <c r="H1792" i="1"/>
  <c r="S1796" i="1"/>
  <c r="K1792" i="1"/>
  <c r="M1792" i="1" s="1"/>
  <c r="N1792" i="1" s="1"/>
  <c r="F1794" i="1"/>
  <c r="L1794" i="1"/>
  <c r="O1794" i="1"/>
  <c r="C1795" i="1"/>
  <c r="D1795" i="1" s="1"/>
  <c r="X1794" i="1"/>
  <c r="J1794" i="1"/>
  <c r="A1795" i="1"/>
  <c r="P1794" i="1"/>
  <c r="I1794" i="1"/>
  <c r="Q1793" i="1"/>
  <c r="R1793" i="1"/>
  <c r="V1793" i="1" s="1"/>
  <c r="Y1793" i="1" s="1"/>
  <c r="E1793" i="1"/>
  <c r="G1793" i="1" s="1"/>
  <c r="H1793" i="1" l="1"/>
  <c r="S1797" i="1"/>
  <c r="F1795" i="1"/>
  <c r="L1795" i="1"/>
  <c r="C1796" i="1"/>
  <c r="D1796" i="1" s="1"/>
  <c r="A1796" i="1"/>
  <c r="I1795" i="1"/>
  <c r="P1795" i="1"/>
  <c r="J1795" i="1"/>
  <c r="O1795" i="1"/>
  <c r="X1795" i="1"/>
  <c r="K1793" i="1"/>
  <c r="M1793" i="1" s="1"/>
  <c r="N1793" i="1" s="1"/>
  <c r="T1794" i="1"/>
  <c r="E1794" i="1"/>
  <c r="G1794" i="1" s="1"/>
  <c r="Q1794" i="1"/>
  <c r="R1794" i="1"/>
  <c r="V1794" i="1" s="1"/>
  <c r="Y1794" i="1" s="1"/>
  <c r="U1792" i="1"/>
  <c r="B1792" i="1" s="1"/>
  <c r="H1794" i="1" l="1"/>
  <c r="K1794" i="1"/>
  <c r="M1794" i="1" s="1"/>
  <c r="N1794" i="1" s="1"/>
  <c r="U1794" i="1" s="1"/>
  <c r="B1794" i="1" s="1"/>
  <c r="T1795" i="1"/>
  <c r="U1793" i="1"/>
  <c r="B1793" i="1" s="1"/>
  <c r="E1795" i="1"/>
  <c r="G1795" i="1" s="1"/>
  <c r="F1796" i="1"/>
  <c r="L1796" i="1"/>
  <c r="P1796" i="1"/>
  <c r="A1797" i="1"/>
  <c r="X1796" i="1"/>
  <c r="C1797" i="1"/>
  <c r="D1797" i="1" s="1"/>
  <c r="O1796" i="1"/>
  <c r="I1796" i="1"/>
  <c r="J1796" i="1"/>
  <c r="Q1795" i="1"/>
  <c r="R1795" i="1"/>
  <c r="V1795" i="1" s="1"/>
  <c r="Y1795" i="1" s="1"/>
  <c r="S1798" i="1"/>
  <c r="H1795" i="1" l="1"/>
  <c r="R1796" i="1"/>
  <c r="V1796" i="1" s="1"/>
  <c r="Y1796" i="1" s="1"/>
  <c r="Q1796" i="1"/>
  <c r="E1796" i="1"/>
  <c r="G1796" i="1" s="1"/>
  <c r="S1799" i="1"/>
  <c r="T1796" i="1"/>
  <c r="F1797" i="1"/>
  <c r="L1797" i="1"/>
  <c r="J1797" i="1"/>
  <c r="I1797" i="1"/>
  <c r="P1797" i="1"/>
  <c r="O1797" i="1"/>
  <c r="X1797" i="1"/>
  <c r="C1798" i="1"/>
  <c r="D1798" i="1" s="1"/>
  <c r="A1798" i="1"/>
  <c r="K1795" i="1"/>
  <c r="M1795" i="1" s="1"/>
  <c r="N1795" i="1" s="1"/>
  <c r="K1796" i="1" l="1"/>
  <c r="M1796" i="1" s="1"/>
  <c r="N1796" i="1" s="1"/>
  <c r="U1796" i="1" s="1"/>
  <c r="B1796" i="1" s="1"/>
  <c r="S1800" i="1"/>
  <c r="U1795" i="1"/>
  <c r="B1795" i="1" s="1"/>
  <c r="F1798" i="1"/>
  <c r="L1798" i="1"/>
  <c r="J1798" i="1"/>
  <c r="X1798" i="1"/>
  <c r="C1799" i="1"/>
  <c r="D1799" i="1" s="1"/>
  <c r="P1798" i="1"/>
  <c r="A1799" i="1"/>
  <c r="O1798" i="1"/>
  <c r="I1798" i="1"/>
  <c r="Q1797" i="1"/>
  <c r="R1797" i="1"/>
  <c r="V1797" i="1" s="1"/>
  <c r="Y1797" i="1" s="1"/>
  <c r="E1797" i="1"/>
  <c r="G1797" i="1" s="1"/>
  <c r="T1797" i="1"/>
  <c r="H1796" i="1"/>
  <c r="T1798" i="1" l="1"/>
  <c r="H1797" i="1"/>
  <c r="K1797" i="1"/>
  <c r="M1797" i="1" s="1"/>
  <c r="N1797" i="1" s="1"/>
  <c r="U1797" i="1" s="1"/>
  <c r="B1797" i="1" s="1"/>
  <c r="E1798" i="1"/>
  <c r="G1798" i="1" s="1"/>
  <c r="S1801" i="1"/>
  <c r="Q1798" i="1"/>
  <c r="R1798" i="1"/>
  <c r="V1798" i="1" s="1"/>
  <c r="Y1798" i="1" s="1"/>
  <c r="F1799" i="1"/>
  <c r="L1799" i="1"/>
  <c r="C1800" i="1"/>
  <c r="D1800" i="1" s="1"/>
  <c r="X1799" i="1"/>
  <c r="A1800" i="1"/>
  <c r="P1799" i="1"/>
  <c r="J1799" i="1"/>
  <c r="I1799" i="1"/>
  <c r="O1799" i="1"/>
  <c r="T1799" i="1" l="1"/>
  <c r="K1798" i="1"/>
  <c r="M1798" i="1" s="1"/>
  <c r="N1798" i="1" s="1"/>
  <c r="U1798" i="1" s="1"/>
  <c r="B1798" i="1" s="1"/>
  <c r="H1798" i="1"/>
  <c r="F1800" i="1"/>
  <c r="L1800" i="1"/>
  <c r="X1800" i="1"/>
  <c r="C1801" i="1"/>
  <c r="D1801" i="1" s="1"/>
  <c r="J1800" i="1"/>
  <c r="A1801" i="1"/>
  <c r="P1800" i="1"/>
  <c r="I1800" i="1"/>
  <c r="O1800" i="1"/>
  <c r="R1799" i="1"/>
  <c r="V1799" i="1" s="1"/>
  <c r="Y1799" i="1" s="1"/>
  <c r="Q1799" i="1"/>
  <c r="E1799" i="1"/>
  <c r="G1799" i="1" s="1"/>
  <c r="S1802" i="1"/>
  <c r="H1799" i="1" l="1"/>
  <c r="T1800" i="1"/>
  <c r="K1799" i="1"/>
  <c r="M1799" i="1" s="1"/>
  <c r="N1799" i="1" s="1"/>
  <c r="U1799" i="1" s="1"/>
  <c r="B1799" i="1" s="1"/>
  <c r="S1803" i="1"/>
  <c r="F1801" i="1"/>
  <c r="L1801" i="1"/>
  <c r="J1801" i="1"/>
  <c r="P1801" i="1"/>
  <c r="A1802" i="1"/>
  <c r="X1801" i="1"/>
  <c r="O1801" i="1"/>
  <c r="I1801" i="1"/>
  <c r="C1802" i="1"/>
  <c r="D1802" i="1" s="1"/>
  <c r="Q1800" i="1"/>
  <c r="R1800" i="1"/>
  <c r="V1800" i="1" s="1"/>
  <c r="Y1800" i="1" s="1"/>
  <c r="E1800" i="1"/>
  <c r="G1800" i="1" s="1"/>
  <c r="T1801" i="1" l="1"/>
  <c r="H1800" i="1"/>
  <c r="K1800" i="1"/>
  <c r="M1800" i="1" s="1"/>
  <c r="N1800" i="1" s="1"/>
  <c r="U1800" i="1" s="1"/>
  <c r="B1800" i="1" s="1"/>
  <c r="E1801" i="1"/>
  <c r="G1801" i="1" s="1"/>
  <c r="R1801" i="1"/>
  <c r="V1801" i="1" s="1"/>
  <c r="Y1801" i="1" s="1"/>
  <c r="Q1801" i="1"/>
  <c r="S1804" i="1"/>
  <c r="F1802" i="1"/>
  <c r="L1802" i="1"/>
  <c r="O1802" i="1"/>
  <c r="A1803" i="1"/>
  <c r="X1802" i="1"/>
  <c r="J1802" i="1"/>
  <c r="C1803" i="1"/>
  <c r="D1803" i="1" s="1"/>
  <c r="I1802" i="1"/>
  <c r="P1802" i="1"/>
  <c r="T1802" i="1" l="1"/>
  <c r="H1801" i="1"/>
  <c r="K1801" i="1"/>
  <c r="M1801" i="1" s="1"/>
  <c r="N1801" i="1" s="1"/>
  <c r="U1801" i="1" s="1"/>
  <c r="B1801" i="1" s="1"/>
  <c r="E1802" i="1"/>
  <c r="G1802" i="1" s="1"/>
  <c r="S1805" i="1"/>
  <c r="F1803" i="1"/>
  <c r="L1803" i="1"/>
  <c r="P1803" i="1"/>
  <c r="O1803" i="1"/>
  <c r="C1804" i="1"/>
  <c r="D1804" i="1" s="1"/>
  <c r="J1803" i="1"/>
  <c r="X1803" i="1"/>
  <c r="A1804" i="1"/>
  <c r="I1803" i="1"/>
  <c r="Q1802" i="1"/>
  <c r="R1802" i="1"/>
  <c r="V1802" i="1" s="1"/>
  <c r="Y1802" i="1" s="1"/>
  <c r="T1803" i="1" l="1"/>
  <c r="K1802" i="1"/>
  <c r="M1802" i="1" s="1"/>
  <c r="N1802" i="1" s="1"/>
  <c r="U1802" i="1" s="1"/>
  <c r="B1802" i="1" s="1"/>
  <c r="H1802" i="1"/>
  <c r="F1804" i="1"/>
  <c r="L1804" i="1"/>
  <c r="O1804" i="1"/>
  <c r="C1805" i="1"/>
  <c r="D1805" i="1" s="1"/>
  <c r="X1804" i="1"/>
  <c r="J1804" i="1"/>
  <c r="A1805" i="1"/>
  <c r="I1804" i="1"/>
  <c r="P1804" i="1"/>
  <c r="E1803" i="1"/>
  <c r="G1803" i="1" s="1"/>
  <c r="Q1803" i="1"/>
  <c r="R1803" i="1"/>
  <c r="V1803" i="1" s="1"/>
  <c r="Y1803" i="1" s="1"/>
  <c r="S1806" i="1"/>
  <c r="H1803" i="1" l="1"/>
  <c r="K1803" i="1"/>
  <c r="M1803" i="1" s="1"/>
  <c r="N1803" i="1" s="1"/>
  <c r="U1803" i="1" s="1"/>
  <c r="F1805" i="1"/>
  <c r="L1805" i="1"/>
  <c r="C1806" i="1"/>
  <c r="D1806" i="1" s="1"/>
  <c r="P1805" i="1"/>
  <c r="J1805" i="1"/>
  <c r="X1805" i="1"/>
  <c r="A1806" i="1"/>
  <c r="O1805" i="1"/>
  <c r="I1805" i="1"/>
  <c r="Q1804" i="1"/>
  <c r="R1804" i="1"/>
  <c r="V1804" i="1" s="1"/>
  <c r="Y1804" i="1" s="1"/>
  <c r="E1804" i="1"/>
  <c r="G1804" i="1" s="1"/>
  <c r="S1807" i="1"/>
  <c r="T1804" i="1"/>
  <c r="T1805" i="1" l="1"/>
  <c r="B1803" i="1"/>
  <c r="H1804" i="1"/>
  <c r="K1804" i="1"/>
  <c r="M1804" i="1" s="1"/>
  <c r="N1804" i="1" s="1"/>
  <c r="U1804" i="1" s="1"/>
  <c r="F1806" i="1"/>
  <c r="O1806" i="1"/>
  <c r="X1806" i="1"/>
  <c r="J1806" i="1"/>
  <c r="A1807" i="1"/>
  <c r="C1807" i="1"/>
  <c r="D1807" i="1" s="1"/>
  <c r="I1806" i="1"/>
  <c r="P1806" i="1"/>
  <c r="Q1805" i="1"/>
  <c r="S1808" i="1"/>
  <c r="E1805" i="1"/>
  <c r="G1805" i="1" s="1"/>
  <c r="T1806" i="1" l="1"/>
  <c r="B1804" i="1"/>
  <c r="K1805" i="1"/>
  <c r="M1805" i="1" s="1"/>
  <c r="N1805" i="1" s="1"/>
  <c r="R1805" i="1" s="1"/>
  <c r="H1805" i="1"/>
  <c r="S1809" i="1"/>
  <c r="F1807" i="1"/>
  <c r="O1807" i="1"/>
  <c r="I1807" i="1"/>
  <c r="J1807" i="1"/>
  <c r="A1808" i="1"/>
  <c r="C1808" i="1"/>
  <c r="D1808" i="1" s="1"/>
  <c r="X1807" i="1"/>
  <c r="P1807" i="1"/>
  <c r="Q1806" i="1"/>
  <c r="R1806" i="1"/>
  <c r="V1806" i="1" s="1"/>
  <c r="Y1806" i="1" s="1"/>
  <c r="E1806" i="1"/>
  <c r="G1806" i="1" s="1"/>
  <c r="T1807" i="1" l="1"/>
  <c r="U1805" i="1"/>
  <c r="V1805" i="1" s="1"/>
  <c r="H1806" i="1"/>
  <c r="L1806" i="1"/>
  <c r="L1807" i="1" s="1"/>
  <c r="L1808" i="1" s="1"/>
  <c r="S1810" i="1"/>
  <c r="F1808" i="1"/>
  <c r="J1808" i="1"/>
  <c r="I1808" i="1"/>
  <c r="C1809" i="1"/>
  <c r="D1809" i="1" s="1"/>
  <c r="A1809" i="1"/>
  <c r="P1808" i="1"/>
  <c r="O1808" i="1"/>
  <c r="X1808" i="1"/>
  <c r="K1806" i="1"/>
  <c r="Q1807" i="1"/>
  <c r="R1807" i="1"/>
  <c r="V1807" i="1" s="1"/>
  <c r="Y1807" i="1" s="1"/>
  <c r="E1807" i="1"/>
  <c r="G1807" i="1" s="1"/>
  <c r="B1805" i="1" l="1"/>
  <c r="Y1805" i="1" s="1"/>
  <c r="T1808" i="1"/>
  <c r="M1806" i="1"/>
  <c r="N1806" i="1" s="1"/>
  <c r="U1806" i="1" s="1"/>
  <c r="B1806" i="1" s="1"/>
  <c r="S1811" i="1"/>
  <c r="E1808" i="1"/>
  <c r="G1808" i="1" s="1"/>
  <c r="Q1808" i="1"/>
  <c r="R1808" i="1"/>
  <c r="V1808" i="1" s="1"/>
  <c r="Y1808" i="1" s="1"/>
  <c r="H1807" i="1"/>
  <c r="K1807" i="1"/>
  <c r="M1807" i="1" s="1"/>
  <c r="N1807" i="1" s="1"/>
  <c r="F1809" i="1"/>
  <c r="L1809" i="1"/>
  <c r="P1809" i="1"/>
  <c r="I1809" i="1"/>
  <c r="J1809" i="1"/>
  <c r="O1809" i="1"/>
  <c r="A1810" i="1"/>
  <c r="C1810" i="1"/>
  <c r="D1810" i="1" s="1"/>
  <c r="X1809" i="1"/>
  <c r="T1809" i="1" l="1"/>
  <c r="Q1809" i="1"/>
  <c r="R1809" i="1"/>
  <c r="V1809" i="1" s="1"/>
  <c r="Y1809" i="1" s="1"/>
  <c r="U1807" i="1"/>
  <c r="B1807" i="1" s="1"/>
  <c r="K1808" i="1"/>
  <c r="M1808" i="1" s="1"/>
  <c r="N1808" i="1" s="1"/>
  <c r="S1812" i="1"/>
  <c r="F1810" i="1"/>
  <c r="L1810" i="1"/>
  <c r="P1810" i="1"/>
  <c r="A1811" i="1"/>
  <c r="O1810" i="1"/>
  <c r="C1811" i="1"/>
  <c r="D1811" i="1" s="1"/>
  <c r="J1810" i="1"/>
  <c r="X1810" i="1"/>
  <c r="I1810" i="1"/>
  <c r="E1809" i="1"/>
  <c r="G1809" i="1" s="1"/>
  <c r="H1808" i="1"/>
  <c r="K1809" i="1" l="1"/>
  <c r="M1809" i="1" s="1"/>
  <c r="N1809" i="1" s="1"/>
  <c r="U1809" i="1" s="1"/>
  <c r="B1809" i="1" s="1"/>
  <c r="H1809" i="1"/>
  <c r="F1811" i="1"/>
  <c r="L1811" i="1"/>
  <c r="P1811" i="1"/>
  <c r="O1811" i="1"/>
  <c r="X1811" i="1"/>
  <c r="C1812" i="1"/>
  <c r="D1812" i="1" s="1"/>
  <c r="J1811" i="1"/>
  <c r="I1811" i="1"/>
  <c r="A1812" i="1"/>
  <c r="Q1810" i="1"/>
  <c r="R1810" i="1"/>
  <c r="V1810" i="1" s="1"/>
  <c r="Y1810" i="1" s="1"/>
  <c r="S1813" i="1"/>
  <c r="T1810" i="1"/>
  <c r="E1810" i="1"/>
  <c r="G1810" i="1" s="1"/>
  <c r="U1808" i="1"/>
  <c r="B1808" i="1" s="1"/>
  <c r="T1811" i="1" l="1"/>
  <c r="H1810" i="1"/>
  <c r="K1810" i="1"/>
  <c r="M1810" i="1" s="1"/>
  <c r="N1810" i="1" s="1"/>
  <c r="U1810" i="1" s="1"/>
  <c r="B1810" i="1" s="1"/>
  <c r="S1814" i="1"/>
  <c r="F1812" i="1"/>
  <c r="L1812" i="1"/>
  <c r="P1812" i="1"/>
  <c r="I1812" i="1"/>
  <c r="O1812" i="1"/>
  <c r="A1813" i="1"/>
  <c r="C1813" i="1"/>
  <c r="D1813" i="1" s="1"/>
  <c r="J1812" i="1"/>
  <c r="X1812" i="1"/>
  <c r="E1811" i="1"/>
  <c r="G1811" i="1" s="1"/>
  <c r="R1811" i="1"/>
  <c r="V1811" i="1" s="1"/>
  <c r="Y1811" i="1" s="1"/>
  <c r="Q1811" i="1"/>
  <c r="K1811" i="1" l="1"/>
  <c r="M1811" i="1" s="1"/>
  <c r="N1811" i="1" s="1"/>
  <c r="U1811" i="1" s="1"/>
  <c r="B1811" i="1" s="1"/>
  <c r="H1811" i="1"/>
  <c r="T1812" i="1"/>
  <c r="Q1812" i="1"/>
  <c r="R1812" i="1"/>
  <c r="V1812" i="1" s="1"/>
  <c r="Y1812" i="1" s="1"/>
  <c r="S1815" i="1"/>
  <c r="F1813" i="1"/>
  <c r="L1813" i="1"/>
  <c r="O1813" i="1"/>
  <c r="X1813" i="1"/>
  <c r="I1813" i="1"/>
  <c r="J1813" i="1"/>
  <c r="A1814" i="1"/>
  <c r="P1813" i="1"/>
  <c r="C1814" i="1"/>
  <c r="D1814" i="1" s="1"/>
  <c r="E1812" i="1"/>
  <c r="G1812" i="1" s="1"/>
  <c r="T1813" i="1" l="1"/>
  <c r="H1812" i="1"/>
  <c r="K1812" i="1"/>
  <c r="M1812" i="1" s="1"/>
  <c r="N1812" i="1" s="1"/>
  <c r="U1812" i="1" s="1"/>
  <c r="E1813" i="1"/>
  <c r="G1813" i="1" s="1"/>
  <c r="S1816" i="1"/>
  <c r="Q1813" i="1"/>
  <c r="R1813" i="1"/>
  <c r="V1813" i="1" s="1"/>
  <c r="Y1813" i="1" s="1"/>
  <c r="F1814" i="1"/>
  <c r="L1814" i="1"/>
  <c r="C1815" i="1"/>
  <c r="D1815" i="1" s="1"/>
  <c r="I1814" i="1"/>
  <c r="J1814" i="1"/>
  <c r="P1814" i="1"/>
  <c r="A1815" i="1"/>
  <c r="O1814" i="1"/>
  <c r="X1814" i="1"/>
  <c r="K1813" i="1" l="1"/>
  <c r="M1813" i="1" s="1"/>
  <c r="N1813" i="1" s="1"/>
  <c r="U1813" i="1" s="1"/>
  <c r="B1813" i="1" s="1"/>
  <c r="B1812" i="1"/>
  <c r="T1814" i="1"/>
  <c r="F1815" i="1"/>
  <c r="L1815" i="1"/>
  <c r="O1815" i="1"/>
  <c r="I1815" i="1"/>
  <c r="C1816" i="1"/>
  <c r="D1816" i="1" s="1"/>
  <c r="A1816" i="1"/>
  <c r="X1815" i="1"/>
  <c r="J1815" i="1"/>
  <c r="P1815" i="1"/>
  <c r="H1813" i="1"/>
  <c r="E1814" i="1"/>
  <c r="G1814" i="1" s="1"/>
  <c r="R1814" i="1"/>
  <c r="V1814" i="1" s="1"/>
  <c r="Y1814" i="1" s="1"/>
  <c r="Q1814" i="1"/>
  <c r="S1817" i="1"/>
  <c r="H1814" i="1" l="1"/>
  <c r="Q1815" i="1"/>
  <c r="R1815" i="1"/>
  <c r="V1815" i="1" s="1"/>
  <c r="Y1815" i="1" s="1"/>
  <c r="T1815" i="1"/>
  <c r="E1815" i="1"/>
  <c r="G1815" i="1" s="1"/>
  <c r="S1818" i="1"/>
  <c r="K1814" i="1"/>
  <c r="M1814" i="1" s="1"/>
  <c r="N1814" i="1" s="1"/>
  <c r="F1816" i="1"/>
  <c r="L1816" i="1"/>
  <c r="J1816" i="1"/>
  <c r="P1816" i="1"/>
  <c r="A1817" i="1"/>
  <c r="O1816" i="1"/>
  <c r="X1816" i="1"/>
  <c r="C1817" i="1"/>
  <c r="D1817" i="1" s="1"/>
  <c r="I1816" i="1"/>
  <c r="T1816" i="1" l="1"/>
  <c r="E1816" i="1"/>
  <c r="G1816" i="1" s="1"/>
  <c r="F1817" i="1"/>
  <c r="L1817" i="1"/>
  <c r="C1818" i="1"/>
  <c r="D1818" i="1" s="1"/>
  <c r="X1817" i="1"/>
  <c r="J1817" i="1"/>
  <c r="I1817" i="1"/>
  <c r="P1817" i="1"/>
  <c r="O1817" i="1"/>
  <c r="A1818" i="1"/>
  <c r="U1814" i="1"/>
  <c r="B1814" i="1" s="1"/>
  <c r="K1815" i="1"/>
  <c r="M1815" i="1" s="1"/>
  <c r="N1815" i="1" s="1"/>
  <c r="S1819" i="1"/>
  <c r="Q1816" i="1"/>
  <c r="R1816" i="1"/>
  <c r="V1816" i="1" s="1"/>
  <c r="Y1816" i="1" s="1"/>
  <c r="H1815" i="1"/>
  <c r="K1816" i="1" l="1"/>
  <c r="M1816" i="1" s="1"/>
  <c r="N1816" i="1" s="1"/>
  <c r="U1816" i="1" s="1"/>
  <c r="B1816" i="1" s="1"/>
  <c r="H1816" i="1"/>
  <c r="U1815" i="1"/>
  <c r="B1815" i="1" s="1"/>
  <c r="E1817" i="1"/>
  <c r="G1817" i="1" s="1"/>
  <c r="Q1817" i="1"/>
  <c r="R1817" i="1"/>
  <c r="V1817" i="1" s="1"/>
  <c r="Y1817" i="1" s="1"/>
  <c r="S1820" i="1"/>
  <c r="F1818" i="1"/>
  <c r="L1818" i="1"/>
  <c r="J1818" i="1"/>
  <c r="X1818" i="1"/>
  <c r="P1818" i="1"/>
  <c r="I1818" i="1"/>
  <c r="O1818" i="1"/>
  <c r="A1819" i="1"/>
  <c r="C1819" i="1"/>
  <c r="D1819" i="1" s="1"/>
  <c r="T1817" i="1"/>
  <c r="H1817" i="1" l="1"/>
  <c r="F1819" i="1"/>
  <c r="L1819" i="1"/>
  <c r="O1819" i="1"/>
  <c r="A1820" i="1"/>
  <c r="J1819" i="1"/>
  <c r="C1820" i="1"/>
  <c r="D1820" i="1" s="1"/>
  <c r="X1819" i="1"/>
  <c r="P1819" i="1"/>
  <c r="I1819" i="1"/>
  <c r="S1821" i="1"/>
  <c r="T1818" i="1"/>
  <c r="Q1818" i="1"/>
  <c r="R1818" i="1"/>
  <c r="V1818" i="1" s="1"/>
  <c r="Y1818" i="1" s="1"/>
  <c r="E1818" i="1"/>
  <c r="G1818" i="1" s="1"/>
  <c r="K1817" i="1"/>
  <c r="M1817" i="1" s="1"/>
  <c r="N1817" i="1" s="1"/>
  <c r="T1819" i="1" l="1"/>
  <c r="F1820" i="1"/>
  <c r="L1820" i="1"/>
  <c r="P1820" i="1"/>
  <c r="O1820" i="1"/>
  <c r="A1821" i="1"/>
  <c r="J1820" i="1"/>
  <c r="X1820" i="1"/>
  <c r="I1820" i="1"/>
  <c r="C1821" i="1"/>
  <c r="D1821" i="1" s="1"/>
  <c r="U1817" i="1"/>
  <c r="B1817" i="1" s="1"/>
  <c r="H1818" i="1"/>
  <c r="S1822" i="1"/>
  <c r="Q1819" i="1"/>
  <c r="R1819" i="1"/>
  <c r="V1819" i="1" s="1"/>
  <c r="Y1819" i="1" s="1"/>
  <c r="K1818" i="1"/>
  <c r="M1818" i="1" s="1"/>
  <c r="N1818" i="1" s="1"/>
  <c r="E1819" i="1"/>
  <c r="G1819" i="1" s="1"/>
  <c r="T1820" i="1" l="1"/>
  <c r="K1819" i="1"/>
  <c r="M1819" i="1" s="1"/>
  <c r="N1819" i="1" s="1"/>
  <c r="U1819" i="1" s="1"/>
  <c r="B1819" i="1" s="1"/>
  <c r="R1820" i="1"/>
  <c r="V1820" i="1" s="1"/>
  <c r="Y1820" i="1" s="1"/>
  <c r="Q1820" i="1"/>
  <c r="U1818" i="1"/>
  <c r="B1818" i="1" s="1"/>
  <c r="S1823" i="1"/>
  <c r="H1819" i="1"/>
  <c r="F1821" i="1"/>
  <c r="L1821" i="1"/>
  <c r="P1821" i="1"/>
  <c r="A1822" i="1"/>
  <c r="O1821" i="1"/>
  <c r="X1821" i="1"/>
  <c r="J1821" i="1"/>
  <c r="C1822" i="1"/>
  <c r="D1822" i="1" s="1"/>
  <c r="I1821" i="1"/>
  <c r="E1820" i="1"/>
  <c r="G1820" i="1" s="1"/>
  <c r="T1821" i="1" l="1"/>
  <c r="S1824" i="1"/>
  <c r="F1822" i="1"/>
  <c r="L1822" i="1"/>
  <c r="C1823" i="1"/>
  <c r="D1823" i="1" s="1"/>
  <c r="P1822" i="1"/>
  <c r="X1822" i="1"/>
  <c r="O1822" i="1"/>
  <c r="I1822" i="1"/>
  <c r="A1823" i="1"/>
  <c r="J1822" i="1"/>
  <c r="E1821" i="1"/>
  <c r="G1821" i="1" s="1"/>
  <c r="K1820" i="1"/>
  <c r="M1820" i="1" s="1"/>
  <c r="N1820" i="1" s="1"/>
  <c r="H1820" i="1"/>
  <c r="R1821" i="1"/>
  <c r="V1821" i="1" s="1"/>
  <c r="Y1821" i="1" s="1"/>
  <c r="Q1821" i="1"/>
  <c r="K1821" i="1" l="1"/>
  <c r="M1821" i="1" s="1"/>
  <c r="N1821" i="1" s="1"/>
  <c r="U1821" i="1" s="1"/>
  <c r="B1821" i="1" s="1"/>
  <c r="H1821" i="1"/>
  <c r="F1823" i="1"/>
  <c r="L1823" i="1"/>
  <c r="C1824" i="1"/>
  <c r="D1824" i="1" s="1"/>
  <c r="J1823" i="1"/>
  <c r="P1823" i="1"/>
  <c r="I1823" i="1"/>
  <c r="O1823" i="1"/>
  <c r="X1823" i="1"/>
  <c r="A1824" i="1"/>
  <c r="R1822" i="1"/>
  <c r="V1822" i="1" s="1"/>
  <c r="Y1822" i="1" s="1"/>
  <c r="Q1822" i="1"/>
  <c r="U1820" i="1"/>
  <c r="B1820" i="1" s="1"/>
  <c r="E1822" i="1"/>
  <c r="G1822" i="1" s="1"/>
  <c r="T1822" i="1"/>
  <c r="S1825" i="1"/>
  <c r="K1822" i="1" l="1"/>
  <c r="M1822" i="1" s="1"/>
  <c r="N1822" i="1" s="1"/>
  <c r="U1822" i="1" s="1"/>
  <c r="B1822" i="1" s="1"/>
  <c r="H1822" i="1"/>
  <c r="S1826" i="1"/>
  <c r="T1823" i="1"/>
  <c r="F1824" i="1"/>
  <c r="L1824" i="1"/>
  <c r="J1824" i="1"/>
  <c r="O1824" i="1"/>
  <c r="C1825" i="1"/>
  <c r="D1825" i="1" s="1"/>
  <c r="X1824" i="1"/>
  <c r="A1825" i="1"/>
  <c r="I1824" i="1"/>
  <c r="P1824" i="1"/>
  <c r="Q1823" i="1"/>
  <c r="R1823" i="1"/>
  <c r="V1823" i="1" s="1"/>
  <c r="Y1823" i="1" s="1"/>
  <c r="E1823" i="1"/>
  <c r="G1823" i="1" s="1"/>
  <c r="T1824" i="1" l="1"/>
  <c r="K1823" i="1"/>
  <c r="M1823" i="1" s="1"/>
  <c r="N1823" i="1" s="1"/>
  <c r="U1823" i="1" s="1"/>
  <c r="B1823" i="1" s="1"/>
  <c r="H1823" i="1"/>
  <c r="E1824" i="1"/>
  <c r="G1824" i="1" s="1"/>
  <c r="S1827" i="1"/>
  <c r="Q1824" i="1"/>
  <c r="R1824" i="1"/>
  <c r="V1824" i="1" s="1"/>
  <c r="Y1824" i="1" s="1"/>
  <c r="F1825" i="1"/>
  <c r="L1825" i="1"/>
  <c r="O1825" i="1"/>
  <c r="X1825" i="1"/>
  <c r="A1826" i="1"/>
  <c r="C1826" i="1"/>
  <c r="D1826" i="1" s="1"/>
  <c r="J1825" i="1"/>
  <c r="P1825" i="1"/>
  <c r="I1825" i="1"/>
  <c r="T1825" i="1" l="1"/>
  <c r="K1824" i="1"/>
  <c r="M1824" i="1" s="1"/>
  <c r="N1824" i="1" s="1"/>
  <c r="U1824" i="1" s="1"/>
  <c r="B1824" i="1" s="1"/>
  <c r="H1824" i="1"/>
  <c r="F1826" i="1"/>
  <c r="L1826" i="1"/>
  <c r="I1826" i="1"/>
  <c r="X1826" i="1"/>
  <c r="C1827" i="1"/>
  <c r="D1827" i="1" s="1"/>
  <c r="P1826" i="1"/>
  <c r="A1827" i="1"/>
  <c r="J1826" i="1"/>
  <c r="O1826" i="1"/>
  <c r="E1825" i="1"/>
  <c r="G1825" i="1" s="1"/>
  <c r="Q1825" i="1"/>
  <c r="R1825" i="1"/>
  <c r="V1825" i="1" s="1"/>
  <c r="Y1825" i="1" s="1"/>
  <c r="S1828" i="1"/>
  <c r="K1825" i="1" l="1"/>
  <c r="M1825" i="1" s="1"/>
  <c r="N1825" i="1" s="1"/>
  <c r="U1825" i="1" s="1"/>
  <c r="B1825" i="1" s="1"/>
  <c r="H1825" i="1"/>
  <c r="T1826" i="1"/>
  <c r="F1827" i="1"/>
  <c r="L1827" i="1"/>
  <c r="C1828" i="1"/>
  <c r="D1828" i="1" s="1"/>
  <c r="I1827" i="1"/>
  <c r="P1827" i="1"/>
  <c r="X1827" i="1"/>
  <c r="O1827" i="1"/>
  <c r="A1828" i="1"/>
  <c r="J1827" i="1"/>
  <c r="R1826" i="1"/>
  <c r="V1826" i="1" s="1"/>
  <c r="Y1826" i="1" s="1"/>
  <c r="Q1826" i="1"/>
  <c r="S1829" i="1"/>
  <c r="E1826" i="1"/>
  <c r="G1826" i="1" s="1"/>
  <c r="H1826" i="1" l="1"/>
  <c r="K1826" i="1"/>
  <c r="M1826" i="1" s="1"/>
  <c r="N1826" i="1" s="1"/>
  <c r="U1826" i="1" s="1"/>
  <c r="B1826" i="1" s="1"/>
  <c r="Q1827" i="1"/>
  <c r="R1827" i="1"/>
  <c r="V1827" i="1" s="1"/>
  <c r="Y1827" i="1" s="1"/>
  <c r="E1827" i="1"/>
  <c r="G1827" i="1" s="1"/>
  <c r="S1830" i="1"/>
  <c r="F1828" i="1"/>
  <c r="L1828" i="1"/>
  <c r="I1828" i="1"/>
  <c r="C1829" i="1"/>
  <c r="D1829" i="1" s="1"/>
  <c r="J1828" i="1"/>
  <c r="P1828" i="1"/>
  <c r="X1828" i="1"/>
  <c r="O1828" i="1"/>
  <c r="A1829" i="1"/>
  <c r="T1827" i="1"/>
  <c r="K1827" i="1" l="1"/>
  <c r="M1827" i="1" s="1"/>
  <c r="N1827" i="1" s="1"/>
  <c r="U1827" i="1" s="1"/>
  <c r="B1827" i="1" s="1"/>
  <c r="F1829" i="1"/>
  <c r="L1829" i="1"/>
  <c r="P1829" i="1"/>
  <c r="X1829" i="1"/>
  <c r="O1829" i="1"/>
  <c r="A1830" i="1"/>
  <c r="J1829" i="1"/>
  <c r="I1829" i="1"/>
  <c r="C1830" i="1"/>
  <c r="D1830" i="1" s="1"/>
  <c r="E1828" i="1"/>
  <c r="G1828" i="1" s="1"/>
  <c r="H1827" i="1"/>
  <c r="Q1828" i="1"/>
  <c r="R1828" i="1"/>
  <c r="V1828" i="1" s="1"/>
  <c r="Y1828" i="1" s="1"/>
  <c r="S1831" i="1"/>
  <c r="T1828" i="1"/>
  <c r="T1829" i="1" l="1"/>
  <c r="E1829" i="1"/>
  <c r="G1829" i="1" s="1"/>
  <c r="S1832" i="1"/>
  <c r="F1830" i="1"/>
  <c r="L1830" i="1"/>
  <c r="P1830" i="1"/>
  <c r="O1830" i="1"/>
  <c r="X1830" i="1"/>
  <c r="C1831" i="1"/>
  <c r="D1831" i="1" s="1"/>
  <c r="A1831" i="1"/>
  <c r="J1830" i="1"/>
  <c r="I1830" i="1"/>
  <c r="K1828" i="1"/>
  <c r="M1828" i="1" s="1"/>
  <c r="N1828" i="1" s="1"/>
  <c r="H1828" i="1"/>
  <c r="Q1829" i="1"/>
  <c r="R1829" i="1"/>
  <c r="V1829" i="1" s="1"/>
  <c r="Y1829" i="1" s="1"/>
  <c r="H1829" i="1" l="1"/>
  <c r="K1829" i="1"/>
  <c r="M1829" i="1" s="1"/>
  <c r="N1829" i="1" s="1"/>
  <c r="U1829" i="1" s="1"/>
  <c r="B1829" i="1" s="1"/>
  <c r="T1830" i="1"/>
  <c r="E1830" i="1"/>
  <c r="G1830" i="1" s="1"/>
  <c r="S1833" i="1"/>
  <c r="U1828" i="1"/>
  <c r="B1828" i="1" s="1"/>
  <c r="F1831" i="1"/>
  <c r="L1831" i="1"/>
  <c r="J1831" i="1"/>
  <c r="C1832" i="1"/>
  <c r="D1832" i="1" s="1"/>
  <c r="X1831" i="1"/>
  <c r="P1831" i="1"/>
  <c r="A1832" i="1"/>
  <c r="O1831" i="1"/>
  <c r="I1831" i="1"/>
  <c r="Q1830" i="1"/>
  <c r="R1830" i="1"/>
  <c r="V1830" i="1" s="1"/>
  <c r="Y1830" i="1" s="1"/>
  <c r="T1831" i="1" l="1"/>
  <c r="H1830" i="1"/>
  <c r="K1830" i="1"/>
  <c r="M1830" i="1" s="1"/>
  <c r="N1830" i="1" s="1"/>
  <c r="U1830" i="1" s="1"/>
  <c r="B1830" i="1" s="1"/>
  <c r="Q1831" i="1"/>
  <c r="R1831" i="1"/>
  <c r="V1831" i="1" s="1"/>
  <c r="Y1831" i="1" s="1"/>
  <c r="E1831" i="1"/>
  <c r="G1831" i="1" s="1"/>
  <c r="S1834" i="1"/>
  <c r="F1832" i="1"/>
  <c r="L1832" i="1"/>
  <c r="P1832" i="1"/>
  <c r="X1832" i="1"/>
  <c r="O1832" i="1"/>
  <c r="A1833" i="1"/>
  <c r="I1832" i="1"/>
  <c r="J1832" i="1"/>
  <c r="C1833" i="1"/>
  <c r="D1833" i="1" s="1"/>
  <c r="K1831" i="1" l="1"/>
  <c r="M1831" i="1" s="1"/>
  <c r="N1831" i="1" s="1"/>
  <c r="U1831" i="1" s="1"/>
  <c r="B1831" i="1" s="1"/>
  <c r="H1831" i="1"/>
  <c r="E1832" i="1"/>
  <c r="G1832" i="1" s="1"/>
  <c r="S1835" i="1"/>
  <c r="F1833" i="1"/>
  <c r="L1833" i="1"/>
  <c r="C1834" i="1"/>
  <c r="D1834" i="1" s="1"/>
  <c r="A1834" i="1"/>
  <c r="J1833" i="1"/>
  <c r="I1833" i="1"/>
  <c r="P1833" i="1"/>
  <c r="X1833" i="1"/>
  <c r="O1833" i="1"/>
  <c r="T1832" i="1"/>
  <c r="R1832" i="1"/>
  <c r="V1832" i="1" s="1"/>
  <c r="Y1832" i="1" s="1"/>
  <c r="Q1832" i="1"/>
  <c r="K1832" i="1" l="1"/>
  <c r="M1832" i="1" s="1"/>
  <c r="N1832" i="1" s="1"/>
  <c r="U1832" i="1" s="1"/>
  <c r="B1832" i="1" s="1"/>
  <c r="F1834" i="1"/>
  <c r="L1834" i="1"/>
  <c r="P1834" i="1"/>
  <c r="X1834" i="1"/>
  <c r="O1834" i="1"/>
  <c r="A1835" i="1"/>
  <c r="C1835" i="1"/>
  <c r="D1835" i="1" s="1"/>
  <c r="I1834" i="1"/>
  <c r="J1834" i="1"/>
  <c r="E1833" i="1"/>
  <c r="G1833" i="1" s="1"/>
  <c r="Q1833" i="1"/>
  <c r="R1833" i="1"/>
  <c r="V1833" i="1" s="1"/>
  <c r="Y1833" i="1" s="1"/>
  <c r="S1836" i="1"/>
  <c r="T1833" i="1"/>
  <c r="H1832" i="1"/>
  <c r="F1835" i="1" l="1"/>
  <c r="L1835" i="1"/>
  <c r="P1835" i="1"/>
  <c r="O1835" i="1"/>
  <c r="X1835" i="1"/>
  <c r="C1836" i="1"/>
  <c r="D1836" i="1" s="1"/>
  <c r="A1836" i="1"/>
  <c r="J1835" i="1"/>
  <c r="I1835" i="1"/>
  <c r="E1834" i="1"/>
  <c r="G1834" i="1" s="1"/>
  <c r="H1833" i="1"/>
  <c r="S1837" i="1"/>
  <c r="T1834" i="1"/>
  <c r="K1833" i="1"/>
  <c r="M1833" i="1" s="1"/>
  <c r="N1833" i="1" s="1"/>
  <c r="Q1834" i="1"/>
  <c r="R1834" i="1"/>
  <c r="V1834" i="1" s="1"/>
  <c r="Y1834" i="1" s="1"/>
  <c r="H1834" i="1" l="1"/>
  <c r="K1834" i="1"/>
  <c r="M1834" i="1" s="1"/>
  <c r="N1834" i="1" s="1"/>
  <c r="U1834" i="1" s="1"/>
  <c r="B1834" i="1" s="1"/>
  <c r="F1836" i="1"/>
  <c r="L1836" i="1"/>
  <c r="X1836" i="1"/>
  <c r="O1836" i="1"/>
  <c r="A1837" i="1"/>
  <c r="J1836" i="1"/>
  <c r="C1837" i="1"/>
  <c r="D1837" i="1" s="1"/>
  <c r="I1836" i="1"/>
  <c r="P1836" i="1"/>
  <c r="Q1835" i="1"/>
  <c r="R1835" i="1"/>
  <c r="V1835" i="1" s="1"/>
  <c r="Y1835" i="1" s="1"/>
  <c r="S1838" i="1"/>
  <c r="U1833" i="1"/>
  <c r="B1833" i="1" s="1"/>
  <c r="T1835" i="1"/>
  <c r="E1835" i="1"/>
  <c r="G1835" i="1" s="1"/>
  <c r="S1839" i="1" l="1"/>
  <c r="Q1836" i="1"/>
  <c r="F1837" i="1"/>
  <c r="P1837" i="1"/>
  <c r="X1837" i="1"/>
  <c r="O1837" i="1"/>
  <c r="A1838" i="1"/>
  <c r="J1837" i="1"/>
  <c r="I1837" i="1"/>
  <c r="C1838" i="1"/>
  <c r="D1838" i="1" s="1"/>
  <c r="E1836" i="1"/>
  <c r="G1836" i="1" s="1"/>
  <c r="H1835" i="1"/>
  <c r="T1836" i="1"/>
  <c r="K1835" i="1"/>
  <c r="M1835" i="1" s="1"/>
  <c r="N1835" i="1" s="1"/>
  <c r="T1837" i="1" l="1"/>
  <c r="H1836" i="1"/>
  <c r="K1836" i="1"/>
  <c r="M1836" i="1" s="1"/>
  <c r="N1836" i="1" s="1"/>
  <c r="R1836" i="1" s="1"/>
  <c r="Q1837" i="1"/>
  <c r="R1837" i="1"/>
  <c r="V1837" i="1" s="1"/>
  <c r="Y1837" i="1" s="1"/>
  <c r="F1838" i="1"/>
  <c r="J1838" i="1"/>
  <c r="C1839" i="1"/>
  <c r="D1839" i="1" s="1"/>
  <c r="X1838" i="1"/>
  <c r="P1838" i="1"/>
  <c r="A1839" i="1"/>
  <c r="I1838" i="1"/>
  <c r="O1838" i="1"/>
  <c r="S1840" i="1"/>
  <c r="U1835" i="1"/>
  <c r="B1835" i="1" s="1"/>
  <c r="E1837" i="1"/>
  <c r="G1837" i="1" s="1"/>
  <c r="L1837" i="1" l="1"/>
  <c r="L1838" i="1" s="1"/>
  <c r="L1839" i="1" s="1"/>
  <c r="K1837" i="1"/>
  <c r="U1836" i="1"/>
  <c r="H1837" i="1"/>
  <c r="F1839" i="1"/>
  <c r="P1839" i="1"/>
  <c r="X1839" i="1"/>
  <c r="O1839" i="1"/>
  <c r="A1840" i="1"/>
  <c r="J1839" i="1"/>
  <c r="I1839" i="1"/>
  <c r="C1840" i="1"/>
  <c r="D1840" i="1" s="1"/>
  <c r="Q1838" i="1"/>
  <c r="R1838" i="1"/>
  <c r="V1838" i="1" s="1"/>
  <c r="Y1838" i="1" s="1"/>
  <c r="S1841" i="1"/>
  <c r="E1838" i="1"/>
  <c r="G1838" i="1" s="1"/>
  <c r="T1838" i="1"/>
  <c r="T1839" i="1" l="1"/>
  <c r="M1837" i="1"/>
  <c r="N1837" i="1" s="1"/>
  <c r="U1837" i="1" s="1"/>
  <c r="B1837" i="1" s="1"/>
  <c r="B1836" i="1"/>
  <c r="V1836" i="1"/>
  <c r="S1842" i="1"/>
  <c r="Q1839" i="1"/>
  <c r="R1839" i="1"/>
  <c r="V1839" i="1" s="1"/>
  <c r="Y1839" i="1" s="1"/>
  <c r="K1838" i="1"/>
  <c r="M1838" i="1" s="1"/>
  <c r="N1838" i="1" s="1"/>
  <c r="F1840" i="1"/>
  <c r="L1840" i="1"/>
  <c r="J1840" i="1"/>
  <c r="A1841" i="1"/>
  <c r="C1841" i="1"/>
  <c r="D1841" i="1" s="1"/>
  <c r="I1840" i="1"/>
  <c r="P1840" i="1"/>
  <c r="O1840" i="1"/>
  <c r="X1840" i="1"/>
  <c r="H1838" i="1"/>
  <c r="E1839" i="1"/>
  <c r="G1839" i="1" s="1"/>
  <c r="K1839" i="1" l="1"/>
  <c r="M1839" i="1" s="1"/>
  <c r="N1839" i="1" s="1"/>
  <c r="U1839" i="1" s="1"/>
  <c r="B1839" i="1" s="1"/>
  <c r="H1839" i="1"/>
  <c r="Y1836" i="1"/>
  <c r="Q1840" i="1"/>
  <c r="R1840" i="1"/>
  <c r="V1840" i="1" s="1"/>
  <c r="Y1840" i="1" s="1"/>
  <c r="E1840" i="1"/>
  <c r="G1840" i="1" s="1"/>
  <c r="S1843" i="1"/>
  <c r="T1840" i="1"/>
  <c r="F1841" i="1"/>
  <c r="L1841" i="1"/>
  <c r="P1841" i="1"/>
  <c r="J1841" i="1"/>
  <c r="O1841" i="1"/>
  <c r="X1841" i="1"/>
  <c r="C1842" i="1"/>
  <c r="D1842" i="1" s="1"/>
  <c r="A1842" i="1"/>
  <c r="I1841" i="1"/>
  <c r="U1838" i="1"/>
  <c r="B1838" i="1" s="1"/>
  <c r="T1841" i="1" l="1"/>
  <c r="K1840" i="1"/>
  <c r="M1840" i="1" s="1"/>
  <c r="N1840" i="1" s="1"/>
  <c r="U1840" i="1" s="1"/>
  <c r="B1840" i="1" s="1"/>
  <c r="H1840" i="1"/>
  <c r="E1841" i="1"/>
  <c r="G1841" i="1" s="1"/>
  <c r="Q1841" i="1"/>
  <c r="R1841" i="1"/>
  <c r="V1841" i="1" s="1"/>
  <c r="Y1841" i="1" s="1"/>
  <c r="S1844" i="1"/>
  <c r="F1842" i="1"/>
  <c r="L1842" i="1"/>
  <c r="O1842" i="1"/>
  <c r="X1842" i="1"/>
  <c r="J1842" i="1"/>
  <c r="A1843" i="1"/>
  <c r="C1843" i="1"/>
  <c r="D1843" i="1" s="1"/>
  <c r="I1842" i="1"/>
  <c r="P1842" i="1"/>
  <c r="K1841" i="1" l="1"/>
  <c r="M1841" i="1" s="1"/>
  <c r="N1841" i="1" s="1"/>
  <c r="U1841" i="1" s="1"/>
  <c r="B1841" i="1" s="1"/>
  <c r="H1841" i="1"/>
  <c r="F1843" i="1"/>
  <c r="L1843" i="1"/>
  <c r="J1843" i="1"/>
  <c r="I1843" i="1"/>
  <c r="P1843" i="1"/>
  <c r="O1843" i="1"/>
  <c r="X1843" i="1"/>
  <c r="C1844" i="1"/>
  <c r="D1844" i="1" s="1"/>
  <c r="A1844" i="1"/>
  <c r="Q1842" i="1"/>
  <c r="R1842" i="1"/>
  <c r="V1842" i="1" s="1"/>
  <c r="Y1842" i="1" s="1"/>
  <c r="E1842" i="1"/>
  <c r="G1842" i="1" s="1"/>
  <c r="T1842" i="1"/>
  <c r="S1845" i="1"/>
  <c r="T1843" i="1" l="1"/>
  <c r="S1846" i="1"/>
  <c r="H1842" i="1"/>
  <c r="K1842" i="1"/>
  <c r="M1842" i="1" s="1"/>
  <c r="N1842" i="1" s="1"/>
  <c r="F1844" i="1"/>
  <c r="L1844" i="1"/>
  <c r="J1844" i="1"/>
  <c r="X1844" i="1"/>
  <c r="C1845" i="1"/>
  <c r="D1845" i="1" s="1"/>
  <c r="A1845" i="1"/>
  <c r="P1844" i="1"/>
  <c r="I1844" i="1"/>
  <c r="O1844" i="1"/>
  <c r="Q1843" i="1"/>
  <c r="R1843" i="1"/>
  <c r="V1843" i="1" s="1"/>
  <c r="Y1843" i="1" s="1"/>
  <c r="E1843" i="1"/>
  <c r="G1843" i="1" s="1"/>
  <c r="K1843" i="1" l="1"/>
  <c r="M1843" i="1" s="1"/>
  <c r="N1843" i="1" s="1"/>
  <c r="U1843" i="1" s="1"/>
  <c r="B1843" i="1" s="1"/>
  <c r="H1843" i="1"/>
  <c r="E1844" i="1"/>
  <c r="G1844" i="1" s="1"/>
  <c r="S1847" i="1"/>
  <c r="R1844" i="1"/>
  <c r="V1844" i="1" s="1"/>
  <c r="Y1844" i="1" s="1"/>
  <c r="Q1844" i="1"/>
  <c r="F1845" i="1"/>
  <c r="L1845" i="1"/>
  <c r="O1845" i="1"/>
  <c r="A1846" i="1"/>
  <c r="C1846" i="1"/>
  <c r="D1846" i="1" s="1"/>
  <c r="I1845" i="1"/>
  <c r="P1845" i="1"/>
  <c r="J1845" i="1"/>
  <c r="X1845" i="1"/>
  <c r="T1844" i="1"/>
  <c r="U1842" i="1"/>
  <c r="B1842" i="1" s="1"/>
  <c r="K1844" i="1" l="1"/>
  <c r="M1844" i="1" s="1"/>
  <c r="N1844" i="1" s="1"/>
  <c r="U1844" i="1" s="1"/>
  <c r="B1844" i="1" s="1"/>
  <c r="H1844" i="1"/>
  <c r="R1845" i="1"/>
  <c r="V1845" i="1" s="1"/>
  <c r="Y1845" i="1" s="1"/>
  <c r="Q1845" i="1"/>
  <c r="T1845" i="1"/>
  <c r="F1846" i="1"/>
  <c r="L1846" i="1"/>
  <c r="J1846" i="1"/>
  <c r="A1847" i="1"/>
  <c r="I1846" i="1"/>
  <c r="P1846" i="1"/>
  <c r="C1847" i="1"/>
  <c r="D1847" i="1" s="1"/>
  <c r="O1846" i="1"/>
  <c r="X1846" i="1"/>
  <c r="E1845" i="1"/>
  <c r="G1845" i="1" s="1"/>
  <c r="S1848" i="1"/>
  <c r="S1849" i="1" l="1"/>
  <c r="T1846" i="1"/>
  <c r="E1846" i="1"/>
  <c r="G1846" i="1" s="1"/>
  <c r="R1846" i="1"/>
  <c r="V1846" i="1" s="1"/>
  <c r="Y1846" i="1" s="1"/>
  <c r="Q1846" i="1"/>
  <c r="H1845" i="1"/>
  <c r="K1845" i="1"/>
  <c r="M1845" i="1" s="1"/>
  <c r="N1845" i="1" s="1"/>
  <c r="F1847" i="1"/>
  <c r="L1847" i="1"/>
  <c r="P1847" i="1"/>
  <c r="J1847" i="1"/>
  <c r="O1847" i="1"/>
  <c r="I1847" i="1"/>
  <c r="X1847" i="1"/>
  <c r="A1848" i="1"/>
  <c r="C1848" i="1"/>
  <c r="D1848" i="1" s="1"/>
  <c r="U1845" i="1" l="1"/>
  <c r="B1845" i="1" s="1"/>
  <c r="Q1847" i="1"/>
  <c r="R1847" i="1"/>
  <c r="V1847" i="1" s="1"/>
  <c r="Y1847" i="1" s="1"/>
  <c r="H1846" i="1"/>
  <c r="E1847" i="1"/>
  <c r="G1847" i="1" s="1"/>
  <c r="F1848" i="1"/>
  <c r="L1848" i="1"/>
  <c r="J1848" i="1"/>
  <c r="O1848" i="1"/>
  <c r="X1848" i="1"/>
  <c r="C1849" i="1"/>
  <c r="D1849" i="1" s="1"/>
  <c r="A1849" i="1"/>
  <c r="I1848" i="1"/>
  <c r="P1848" i="1"/>
  <c r="T1847" i="1"/>
  <c r="K1846" i="1"/>
  <c r="M1846" i="1" s="1"/>
  <c r="N1846" i="1" s="1"/>
  <c r="S1850" i="1"/>
  <c r="H1847" i="1" l="1"/>
  <c r="S1851" i="1"/>
  <c r="E1848" i="1"/>
  <c r="G1848" i="1" s="1"/>
  <c r="U1846" i="1"/>
  <c r="B1846" i="1" s="1"/>
  <c r="F1849" i="1"/>
  <c r="L1849" i="1"/>
  <c r="J1849" i="1"/>
  <c r="A1850" i="1"/>
  <c r="P1849" i="1"/>
  <c r="I1849" i="1"/>
  <c r="O1849" i="1"/>
  <c r="X1849" i="1"/>
  <c r="C1850" i="1"/>
  <c r="D1850" i="1" s="1"/>
  <c r="Q1848" i="1"/>
  <c r="R1848" i="1"/>
  <c r="V1848" i="1" s="1"/>
  <c r="Y1848" i="1" s="1"/>
  <c r="T1848" i="1"/>
  <c r="K1847" i="1"/>
  <c r="M1847" i="1" s="1"/>
  <c r="N1847" i="1" s="1"/>
  <c r="F1850" i="1" l="1"/>
  <c r="L1850" i="1"/>
  <c r="P1850" i="1"/>
  <c r="A1851" i="1"/>
  <c r="O1850" i="1"/>
  <c r="I1850" i="1"/>
  <c r="J1850" i="1"/>
  <c r="C1851" i="1"/>
  <c r="D1851" i="1" s="1"/>
  <c r="X1850" i="1"/>
  <c r="T1849" i="1"/>
  <c r="K1848" i="1"/>
  <c r="M1848" i="1" s="1"/>
  <c r="N1848" i="1" s="1"/>
  <c r="S1852" i="1"/>
  <c r="U1847" i="1"/>
  <c r="B1847" i="1" s="1"/>
  <c r="Q1849" i="1"/>
  <c r="R1849" i="1"/>
  <c r="V1849" i="1" s="1"/>
  <c r="Y1849" i="1" s="1"/>
  <c r="E1849" i="1"/>
  <c r="G1849" i="1" s="1"/>
  <c r="H1848" i="1"/>
  <c r="H1849" i="1" l="1"/>
  <c r="T1850" i="1"/>
  <c r="S1853" i="1"/>
  <c r="F1851" i="1"/>
  <c r="L1851" i="1"/>
  <c r="O1851" i="1"/>
  <c r="C1852" i="1"/>
  <c r="D1852" i="1" s="1"/>
  <c r="A1852" i="1"/>
  <c r="I1851" i="1"/>
  <c r="P1851" i="1"/>
  <c r="X1851" i="1"/>
  <c r="J1851" i="1"/>
  <c r="U1848" i="1"/>
  <c r="B1848" i="1" s="1"/>
  <c r="R1850" i="1"/>
  <c r="V1850" i="1" s="1"/>
  <c r="Y1850" i="1" s="1"/>
  <c r="Q1850" i="1"/>
  <c r="K1849" i="1"/>
  <c r="M1849" i="1" s="1"/>
  <c r="N1849" i="1" s="1"/>
  <c r="E1850" i="1"/>
  <c r="G1850" i="1" s="1"/>
  <c r="T1851" i="1" l="1"/>
  <c r="K1850" i="1"/>
  <c r="M1850" i="1" s="1"/>
  <c r="N1850" i="1" s="1"/>
  <c r="U1850" i="1" s="1"/>
  <c r="B1850" i="1" s="1"/>
  <c r="Q1851" i="1"/>
  <c r="R1851" i="1"/>
  <c r="V1851" i="1" s="1"/>
  <c r="Y1851" i="1" s="1"/>
  <c r="S1854" i="1"/>
  <c r="U1849" i="1"/>
  <c r="B1849" i="1" s="1"/>
  <c r="H1850" i="1"/>
  <c r="F1852" i="1"/>
  <c r="L1852" i="1"/>
  <c r="O1852" i="1"/>
  <c r="X1852" i="1"/>
  <c r="J1852" i="1"/>
  <c r="A1853" i="1"/>
  <c r="C1853" i="1"/>
  <c r="D1853" i="1" s="1"/>
  <c r="I1852" i="1"/>
  <c r="P1852" i="1"/>
  <c r="E1851" i="1"/>
  <c r="G1851" i="1" s="1"/>
  <c r="F1853" i="1" l="1"/>
  <c r="L1853" i="1"/>
  <c r="C1854" i="1"/>
  <c r="D1854" i="1" s="1"/>
  <c r="O1853" i="1"/>
  <c r="J1853" i="1"/>
  <c r="A1854" i="1"/>
  <c r="X1853" i="1"/>
  <c r="I1853" i="1"/>
  <c r="P1853" i="1"/>
  <c r="Q1852" i="1"/>
  <c r="R1852" i="1"/>
  <c r="V1852" i="1" s="1"/>
  <c r="Y1852" i="1" s="1"/>
  <c r="E1852" i="1"/>
  <c r="G1852" i="1" s="1"/>
  <c r="S1855" i="1"/>
  <c r="K1851" i="1"/>
  <c r="M1851" i="1" s="1"/>
  <c r="N1851" i="1" s="1"/>
  <c r="T1852" i="1"/>
  <c r="H1851" i="1"/>
  <c r="T1853" i="1" l="1"/>
  <c r="S1856" i="1"/>
  <c r="H1852" i="1"/>
  <c r="F1854" i="1"/>
  <c r="L1854" i="1"/>
  <c r="O1854" i="1"/>
  <c r="J1854" i="1"/>
  <c r="C1855" i="1"/>
  <c r="D1855" i="1" s="1"/>
  <c r="A1855" i="1"/>
  <c r="X1854" i="1"/>
  <c r="P1854" i="1"/>
  <c r="I1854" i="1"/>
  <c r="U1851" i="1"/>
  <c r="B1851" i="1" s="1"/>
  <c r="K1852" i="1"/>
  <c r="M1852" i="1" s="1"/>
  <c r="N1852" i="1" s="1"/>
  <c r="R1853" i="1"/>
  <c r="V1853" i="1" s="1"/>
  <c r="Y1853" i="1" s="1"/>
  <c r="Q1853" i="1"/>
  <c r="E1853" i="1"/>
  <c r="G1853" i="1" s="1"/>
  <c r="H1853" i="1" l="1"/>
  <c r="U1852" i="1"/>
  <c r="B1852" i="1" s="1"/>
  <c r="R1854" i="1"/>
  <c r="V1854" i="1" s="1"/>
  <c r="Y1854" i="1" s="1"/>
  <c r="Q1854" i="1"/>
  <c r="F1855" i="1"/>
  <c r="L1855" i="1"/>
  <c r="P1855" i="1"/>
  <c r="O1855" i="1"/>
  <c r="J1855" i="1"/>
  <c r="A1856" i="1"/>
  <c r="X1855" i="1"/>
  <c r="I1855" i="1"/>
  <c r="C1856" i="1"/>
  <c r="D1856" i="1" s="1"/>
  <c r="S1857" i="1"/>
  <c r="K1853" i="1"/>
  <c r="M1853" i="1" s="1"/>
  <c r="N1853" i="1" s="1"/>
  <c r="T1854" i="1"/>
  <c r="E1854" i="1"/>
  <c r="G1854" i="1" s="1"/>
  <c r="K1854" i="1" l="1"/>
  <c r="M1854" i="1" s="1"/>
  <c r="N1854" i="1" s="1"/>
  <c r="U1854" i="1" s="1"/>
  <c r="B1854" i="1" s="1"/>
  <c r="T1855" i="1"/>
  <c r="S1858" i="1"/>
  <c r="R1855" i="1"/>
  <c r="V1855" i="1" s="1"/>
  <c r="Y1855" i="1" s="1"/>
  <c r="Q1855" i="1"/>
  <c r="F1856" i="1"/>
  <c r="L1856" i="1"/>
  <c r="C1857" i="1"/>
  <c r="D1857" i="1" s="1"/>
  <c r="P1856" i="1"/>
  <c r="A1857" i="1"/>
  <c r="X1856" i="1"/>
  <c r="O1856" i="1"/>
  <c r="I1856" i="1"/>
  <c r="J1856" i="1"/>
  <c r="U1853" i="1"/>
  <c r="B1853" i="1" s="1"/>
  <c r="H1854" i="1"/>
  <c r="E1855" i="1"/>
  <c r="G1855" i="1" s="1"/>
  <c r="E1856" i="1" l="1"/>
  <c r="G1856" i="1" s="1"/>
  <c r="T1856" i="1"/>
  <c r="R1856" i="1"/>
  <c r="V1856" i="1" s="1"/>
  <c r="Y1856" i="1" s="1"/>
  <c r="Q1856" i="1"/>
  <c r="F1857" i="1"/>
  <c r="L1857" i="1"/>
  <c r="A1858" i="1"/>
  <c r="C1858" i="1"/>
  <c r="D1858" i="1" s="1"/>
  <c r="P1857" i="1"/>
  <c r="X1857" i="1"/>
  <c r="O1857" i="1"/>
  <c r="I1857" i="1"/>
  <c r="J1857" i="1"/>
  <c r="S1859" i="1"/>
  <c r="H1855" i="1"/>
  <c r="K1855" i="1"/>
  <c r="M1855" i="1" s="1"/>
  <c r="N1855" i="1" s="1"/>
  <c r="K1856" i="1" l="1"/>
  <c r="M1856" i="1" s="1"/>
  <c r="N1856" i="1" s="1"/>
  <c r="U1856" i="1" s="1"/>
  <c r="B1856" i="1" s="1"/>
  <c r="H1856" i="1"/>
  <c r="U1855" i="1"/>
  <c r="B1855" i="1" s="1"/>
  <c r="Q1857" i="1"/>
  <c r="R1857" i="1"/>
  <c r="V1857" i="1" s="1"/>
  <c r="Y1857" i="1" s="1"/>
  <c r="E1857" i="1"/>
  <c r="G1857" i="1" s="1"/>
  <c r="T1857" i="1"/>
  <c r="S1860" i="1"/>
  <c r="F1858" i="1"/>
  <c r="L1858" i="1"/>
  <c r="O1858" i="1"/>
  <c r="C1859" i="1"/>
  <c r="D1859" i="1" s="1"/>
  <c r="J1858" i="1"/>
  <c r="A1859" i="1"/>
  <c r="X1858" i="1"/>
  <c r="P1858" i="1"/>
  <c r="I1858" i="1"/>
  <c r="T1858" i="1" l="1"/>
  <c r="H1857" i="1"/>
  <c r="F1859" i="1"/>
  <c r="L1859" i="1"/>
  <c r="P1859" i="1"/>
  <c r="I1859" i="1"/>
  <c r="O1859" i="1"/>
  <c r="C1860" i="1"/>
  <c r="D1860" i="1" s="1"/>
  <c r="A1860" i="1"/>
  <c r="X1859" i="1"/>
  <c r="J1859" i="1"/>
  <c r="E1858" i="1"/>
  <c r="G1858" i="1" s="1"/>
  <c r="K1857" i="1"/>
  <c r="M1857" i="1" s="1"/>
  <c r="N1857" i="1" s="1"/>
  <c r="S1861" i="1"/>
  <c r="R1858" i="1"/>
  <c r="V1858" i="1" s="1"/>
  <c r="Y1858" i="1" s="1"/>
  <c r="Q1858" i="1"/>
  <c r="T1859" i="1" l="1"/>
  <c r="K1858" i="1"/>
  <c r="M1858" i="1" s="1"/>
  <c r="N1858" i="1" s="1"/>
  <c r="U1858" i="1" s="1"/>
  <c r="B1858" i="1" s="1"/>
  <c r="H1858" i="1"/>
  <c r="F1860" i="1"/>
  <c r="L1860" i="1"/>
  <c r="I1860" i="1"/>
  <c r="P1860" i="1"/>
  <c r="A1861" i="1"/>
  <c r="C1861" i="1"/>
  <c r="D1861" i="1" s="1"/>
  <c r="X1860" i="1"/>
  <c r="J1860" i="1"/>
  <c r="O1860" i="1"/>
  <c r="S1862" i="1"/>
  <c r="Q1859" i="1"/>
  <c r="R1859" i="1"/>
  <c r="V1859" i="1" s="1"/>
  <c r="Y1859" i="1" s="1"/>
  <c r="U1857" i="1"/>
  <c r="B1857" i="1" s="1"/>
  <c r="E1859" i="1"/>
  <c r="G1859" i="1" s="1"/>
  <c r="K1859" i="1" l="1"/>
  <c r="M1859" i="1" s="1"/>
  <c r="N1859" i="1" s="1"/>
  <c r="U1859" i="1" s="1"/>
  <c r="B1859" i="1" s="1"/>
  <c r="F1861" i="1"/>
  <c r="L1861" i="1"/>
  <c r="J1861" i="1"/>
  <c r="A1862" i="1"/>
  <c r="I1861" i="1"/>
  <c r="P1861" i="1"/>
  <c r="O1861" i="1"/>
  <c r="X1861" i="1"/>
  <c r="C1862" i="1"/>
  <c r="D1862" i="1" s="1"/>
  <c r="R1860" i="1"/>
  <c r="V1860" i="1" s="1"/>
  <c r="Y1860" i="1" s="1"/>
  <c r="Q1860" i="1"/>
  <c r="S1863" i="1"/>
  <c r="E1860" i="1"/>
  <c r="G1860" i="1" s="1"/>
  <c r="H1859" i="1"/>
  <c r="T1860" i="1"/>
  <c r="T1861" i="1" l="1"/>
  <c r="H1860" i="1"/>
  <c r="K1860" i="1"/>
  <c r="M1860" i="1" s="1"/>
  <c r="N1860" i="1" s="1"/>
  <c r="U1860" i="1" s="1"/>
  <c r="B1860" i="1" s="1"/>
  <c r="S1864" i="1"/>
  <c r="E1861" i="1"/>
  <c r="G1861" i="1" s="1"/>
  <c r="F1862" i="1"/>
  <c r="L1862" i="1"/>
  <c r="O1862" i="1"/>
  <c r="C1863" i="1"/>
  <c r="D1863" i="1" s="1"/>
  <c r="J1862" i="1"/>
  <c r="A1863" i="1"/>
  <c r="X1862" i="1"/>
  <c r="I1862" i="1"/>
  <c r="P1862" i="1"/>
  <c r="Q1861" i="1"/>
  <c r="R1861" i="1"/>
  <c r="V1861" i="1" s="1"/>
  <c r="Y1861" i="1" s="1"/>
  <c r="T1862" i="1" l="1"/>
  <c r="F1863" i="1"/>
  <c r="L1863" i="1"/>
  <c r="O1863" i="1"/>
  <c r="I1863" i="1"/>
  <c r="C1864" i="1"/>
  <c r="D1864" i="1" s="1"/>
  <c r="J1863" i="1"/>
  <c r="P1863" i="1"/>
  <c r="A1864" i="1"/>
  <c r="X1863" i="1"/>
  <c r="H1861" i="1"/>
  <c r="S1865" i="1"/>
  <c r="R1862" i="1"/>
  <c r="V1862" i="1" s="1"/>
  <c r="Y1862" i="1" s="1"/>
  <c r="Q1862" i="1"/>
  <c r="E1862" i="1"/>
  <c r="G1862" i="1" s="1"/>
  <c r="K1861" i="1"/>
  <c r="M1861" i="1" s="1"/>
  <c r="N1861" i="1" s="1"/>
  <c r="U1861" i="1" l="1"/>
  <c r="B1861" i="1" s="1"/>
  <c r="E1863" i="1"/>
  <c r="G1863" i="1" s="1"/>
  <c r="Q1863" i="1"/>
  <c r="R1863" i="1"/>
  <c r="V1863" i="1" s="1"/>
  <c r="Y1863" i="1" s="1"/>
  <c r="K1862" i="1"/>
  <c r="M1862" i="1" s="1"/>
  <c r="N1862" i="1" s="1"/>
  <c r="H1862" i="1"/>
  <c r="S1866" i="1"/>
  <c r="F1864" i="1"/>
  <c r="L1864" i="1"/>
  <c r="J1864" i="1"/>
  <c r="I1864" i="1"/>
  <c r="P1864" i="1"/>
  <c r="O1864" i="1"/>
  <c r="C1865" i="1"/>
  <c r="D1865" i="1" s="1"/>
  <c r="A1865" i="1"/>
  <c r="X1864" i="1"/>
  <c r="T1863" i="1"/>
  <c r="T1864" i="1" l="1"/>
  <c r="K1863" i="1"/>
  <c r="M1863" i="1" s="1"/>
  <c r="N1863" i="1" s="1"/>
  <c r="F1865" i="1"/>
  <c r="L1865" i="1"/>
  <c r="C1866" i="1"/>
  <c r="D1866" i="1" s="1"/>
  <c r="X1865" i="1"/>
  <c r="P1865" i="1"/>
  <c r="A1866" i="1"/>
  <c r="O1865" i="1"/>
  <c r="I1865" i="1"/>
  <c r="J1865" i="1"/>
  <c r="S1867" i="1"/>
  <c r="Q1864" i="1"/>
  <c r="R1864" i="1"/>
  <c r="V1864" i="1" s="1"/>
  <c r="Y1864" i="1" s="1"/>
  <c r="E1864" i="1"/>
  <c r="G1864" i="1" s="1"/>
  <c r="U1862" i="1"/>
  <c r="B1862" i="1" s="1"/>
  <c r="H1863" i="1"/>
  <c r="F1866" i="1" l="1"/>
  <c r="L1866" i="1"/>
  <c r="O1866" i="1"/>
  <c r="I1866" i="1"/>
  <c r="C1867" i="1"/>
  <c r="D1867" i="1" s="1"/>
  <c r="P1866" i="1"/>
  <c r="J1866" i="1"/>
  <c r="X1866" i="1"/>
  <c r="A1867" i="1"/>
  <c r="H1864" i="1"/>
  <c r="Q1865" i="1"/>
  <c r="R1865" i="1"/>
  <c r="V1865" i="1" s="1"/>
  <c r="Y1865" i="1" s="1"/>
  <c r="E1865" i="1"/>
  <c r="G1865" i="1" s="1"/>
  <c r="K1864" i="1"/>
  <c r="M1864" i="1" s="1"/>
  <c r="N1864" i="1" s="1"/>
  <c r="S1868" i="1"/>
  <c r="T1865" i="1"/>
  <c r="U1863" i="1"/>
  <c r="B1863" i="1" s="1"/>
  <c r="K1865" i="1" l="1"/>
  <c r="M1865" i="1" s="1"/>
  <c r="N1865" i="1" s="1"/>
  <c r="U1865" i="1" s="1"/>
  <c r="B1865" i="1" s="1"/>
  <c r="H1865" i="1"/>
  <c r="Q1866" i="1"/>
  <c r="F1867" i="1"/>
  <c r="J1867" i="1"/>
  <c r="C1868" i="1"/>
  <c r="D1868" i="1" s="1"/>
  <c r="X1867" i="1"/>
  <c r="P1867" i="1"/>
  <c r="A1868" i="1"/>
  <c r="I1867" i="1"/>
  <c r="O1867" i="1"/>
  <c r="E1866" i="1"/>
  <c r="G1866" i="1" s="1"/>
  <c r="S1869" i="1"/>
  <c r="U1864" i="1"/>
  <c r="B1864" i="1" s="1"/>
  <c r="T1866" i="1"/>
  <c r="T1867" i="1" l="1"/>
  <c r="H1866" i="1"/>
  <c r="K1866" i="1"/>
  <c r="M1866" i="1" s="1"/>
  <c r="E1867" i="1"/>
  <c r="G1867" i="1" s="1"/>
  <c r="Q1867" i="1"/>
  <c r="R1867" i="1"/>
  <c r="V1867" i="1" s="1"/>
  <c r="Y1867" i="1" s="1"/>
  <c r="S1870" i="1"/>
  <c r="F1868" i="1"/>
  <c r="J1868" i="1"/>
  <c r="C1869" i="1"/>
  <c r="D1869" i="1" s="1"/>
  <c r="I1868" i="1"/>
  <c r="P1868" i="1"/>
  <c r="X1868" i="1"/>
  <c r="O1868" i="1"/>
  <c r="A1869" i="1"/>
  <c r="T1868" i="1" l="1"/>
  <c r="K1867" i="1"/>
  <c r="N1866" i="1"/>
  <c r="L1867" i="1"/>
  <c r="L1868" i="1" s="1"/>
  <c r="L1869" i="1" s="1"/>
  <c r="H1867" i="1"/>
  <c r="Q1868" i="1"/>
  <c r="R1868" i="1"/>
  <c r="V1868" i="1" s="1"/>
  <c r="Y1868" i="1" s="1"/>
  <c r="F1869" i="1"/>
  <c r="P1869" i="1"/>
  <c r="O1869" i="1"/>
  <c r="A1870" i="1"/>
  <c r="X1869" i="1"/>
  <c r="J1869" i="1"/>
  <c r="I1869" i="1"/>
  <c r="C1870" i="1"/>
  <c r="D1870" i="1" s="1"/>
  <c r="E1868" i="1"/>
  <c r="G1868" i="1" s="1"/>
  <c r="S1871" i="1"/>
  <c r="T1869" i="1" l="1"/>
  <c r="U1866" i="1"/>
  <c r="B1866" i="1" s="1"/>
  <c r="R1866" i="1"/>
  <c r="M1867" i="1"/>
  <c r="N1867" i="1" s="1"/>
  <c r="F1870" i="1"/>
  <c r="L1870" i="1"/>
  <c r="O1870" i="1"/>
  <c r="C1871" i="1"/>
  <c r="D1871" i="1" s="1"/>
  <c r="A1871" i="1"/>
  <c r="X1870" i="1"/>
  <c r="J1870" i="1"/>
  <c r="I1870" i="1"/>
  <c r="P1870" i="1"/>
  <c r="S1872" i="1"/>
  <c r="E1869" i="1"/>
  <c r="G1869" i="1" s="1"/>
  <c r="H1868" i="1"/>
  <c r="K1868" i="1"/>
  <c r="M1868" i="1" s="1"/>
  <c r="N1868" i="1" s="1"/>
  <c r="Q1869" i="1"/>
  <c r="R1869" i="1"/>
  <c r="V1869" i="1" s="1"/>
  <c r="Y1869" i="1" s="1"/>
  <c r="H1869" i="1" l="1"/>
  <c r="K1869" i="1"/>
  <c r="M1869" i="1" s="1"/>
  <c r="N1869" i="1" s="1"/>
  <c r="U1869" i="1" s="1"/>
  <c r="B1869" i="1" s="1"/>
  <c r="U1867" i="1"/>
  <c r="B1867" i="1" s="1"/>
  <c r="V1866" i="1"/>
  <c r="Y1866" i="1" s="1"/>
  <c r="Q1870" i="1"/>
  <c r="R1870" i="1"/>
  <c r="V1870" i="1" s="1"/>
  <c r="Y1870" i="1" s="1"/>
  <c r="F1871" i="1"/>
  <c r="L1871" i="1"/>
  <c r="O1871" i="1"/>
  <c r="I1871" i="1"/>
  <c r="C1872" i="1"/>
  <c r="D1872" i="1" s="1"/>
  <c r="J1871" i="1"/>
  <c r="X1871" i="1"/>
  <c r="P1871" i="1"/>
  <c r="A1872" i="1"/>
  <c r="E1870" i="1"/>
  <c r="G1870" i="1" s="1"/>
  <c r="S1873" i="1"/>
  <c r="U1868" i="1"/>
  <c r="B1868" i="1" s="1"/>
  <c r="T1870" i="1"/>
  <c r="T1871" i="1" l="1"/>
  <c r="H1870" i="1"/>
  <c r="K1870" i="1"/>
  <c r="M1870" i="1" s="1"/>
  <c r="N1870" i="1" s="1"/>
  <c r="U1870" i="1" s="1"/>
  <c r="B1870" i="1" s="1"/>
  <c r="S1874" i="1"/>
  <c r="R1871" i="1"/>
  <c r="V1871" i="1" s="1"/>
  <c r="Y1871" i="1" s="1"/>
  <c r="Q1871" i="1"/>
  <c r="F1872" i="1"/>
  <c r="L1872" i="1"/>
  <c r="P1872" i="1"/>
  <c r="A1873" i="1"/>
  <c r="O1872" i="1"/>
  <c r="I1872" i="1"/>
  <c r="J1872" i="1"/>
  <c r="C1873" i="1"/>
  <c r="D1873" i="1" s="1"/>
  <c r="X1872" i="1"/>
  <c r="E1871" i="1"/>
  <c r="G1871" i="1" s="1"/>
  <c r="T1872" i="1" l="1"/>
  <c r="H1871" i="1"/>
  <c r="K1871" i="1"/>
  <c r="M1871" i="1" s="1"/>
  <c r="N1871" i="1" s="1"/>
  <c r="U1871" i="1" s="1"/>
  <c r="S1875" i="1"/>
  <c r="F1873" i="1"/>
  <c r="L1873" i="1"/>
  <c r="O1873" i="1"/>
  <c r="I1873" i="1"/>
  <c r="C1874" i="1"/>
  <c r="D1874" i="1" s="1"/>
  <c r="J1873" i="1"/>
  <c r="X1873" i="1"/>
  <c r="P1873" i="1"/>
  <c r="A1874" i="1"/>
  <c r="E1872" i="1"/>
  <c r="G1872" i="1" s="1"/>
  <c r="Q1872" i="1"/>
  <c r="R1872" i="1"/>
  <c r="V1872" i="1" s="1"/>
  <c r="Y1872" i="1" s="1"/>
  <c r="T1873" i="1" l="1"/>
  <c r="H1872" i="1"/>
  <c r="B1871" i="1"/>
  <c r="K1872" i="1"/>
  <c r="M1872" i="1" s="1"/>
  <c r="N1872" i="1" s="1"/>
  <c r="U1872" i="1" s="1"/>
  <c r="B1872" i="1" s="1"/>
  <c r="Q1873" i="1"/>
  <c r="R1873" i="1"/>
  <c r="V1873" i="1" s="1"/>
  <c r="Y1873" i="1" s="1"/>
  <c r="S1876" i="1"/>
  <c r="F1874" i="1"/>
  <c r="L1874" i="1"/>
  <c r="P1874" i="1"/>
  <c r="C1875" i="1"/>
  <c r="D1875" i="1" s="1"/>
  <c r="O1874" i="1"/>
  <c r="J1874" i="1"/>
  <c r="A1875" i="1"/>
  <c r="X1874" i="1"/>
  <c r="I1874" i="1"/>
  <c r="E1873" i="1"/>
  <c r="G1873" i="1" s="1"/>
  <c r="H1873" i="1" l="1"/>
  <c r="K1873" i="1"/>
  <c r="M1873" i="1" s="1"/>
  <c r="N1873" i="1" s="1"/>
  <c r="U1873" i="1" s="1"/>
  <c r="B1873" i="1" s="1"/>
  <c r="T1874" i="1"/>
  <c r="E1874" i="1"/>
  <c r="G1874" i="1" s="1"/>
  <c r="F1875" i="1"/>
  <c r="L1875" i="1"/>
  <c r="O1875" i="1"/>
  <c r="C1876" i="1"/>
  <c r="D1876" i="1" s="1"/>
  <c r="A1876" i="1"/>
  <c r="X1875" i="1"/>
  <c r="I1875" i="1"/>
  <c r="J1875" i="1"/>
  <c r="P1875" i="1"/>
  <c r="Q1874" i="1"/>
  <c r="R1874" i="1"/>
  <c r="V1874" i="1" s="1"/>
  <c r="Y1874" i="1" s="1"/>
  <c r="S1877" i="1"/>
  <c r="H1874" i="1" l="1"/>
  <c r="K1874" i="1"/>
  <c r="M1874" i="1" s="1"/>
  <c r="N1874" i="1" s="1"/>
  <c r="U1874" i="1" s="1"/>
  <c r="B1874" i="1" s="1"/>
  <c r="R1875" i="1"/>
  <c r="V1875" i="1" s="1"/>
  <c r="Y1875" i="1" s="1"/>
  <c r="Q1875" i="1"/>
  <c r="F1876" i="1"/>
  <c r="L1876" i="1"/>
  <c r="P1876" i="1"/>
  <c r="I1876" i="1"/>
  <c r="O1876" i="1"/>
  <c r="J1876" i="1"/>
  <c r="A1877" i="1"/>
  <c r="C1877" i="1"/>
  <c r="D1877" i="1" s="1"/>
  <c r="X1876" i="1"/>
  <c r="E1875" i="1"/>
  <c r="G1875" i="1" s="1"/>
  <c r="S1878" i="1"/>
  <c r="T1875" i="1"/>
  <c r="E1876" i="1" l="1"/>
  <c r="G1876" i="1" s="1"/>
  <c r="H1875" i="1"/>
  <c r="T1876" i="1"/>
  <c r="S1879" i="1"/>
  <c r="K1875" i="1"/>
  <c r="M1875" i="1" s="1"/>
  <c r="N1875" i="1" s="1"/>
  <c r="F1877" i="1"/>
  <c r="L1877" i="1"/>
  <c r="J1877" i="1"/>
  <c r="I1877" i="1"/>
  <c r="P1877" i="1"/>
  <c r="O1877" i="1"/>
  <c r="X1877" i="1"/>
  <c r="C1878" i="1"/>
  <c r="D1878" i="1" s="1"/>
  <c r="A1878" i="1"/>
  <c r="Q1876" i="1"/>
  <c r="R1876" i="1"/>
  <c r="V1876" i="1" s="1"/>
  <c r="Y1876" i="1" s="1"/>
  <c r="K1876" i="1" l="1"/>
  <c r="M1876" i="1" s="1"/>
  <c r="N1876" i="1" s="1"/>
  <c r="U1876" i="1" s="1"/>
  <c r="B1876" i="1" s="1"/>
  <c r="H1876" i="1"/>
  <c r="F1878" i="1"/>
  <c r="L1878" i="1"/>
  <c r="X1878" i="1"/>
  <c r="J1878" i="1"/>
  <c r="C1879" i="1"/>
  <c r="D1879" i="1" s="1"/>
  <c r="A1879" i="1"/>
  <c r="P1878" i="1"/>
  <c r="I1878" i="1"/>
  <c r="O1878" i="1"/>
  <c r="Q1877" i="1"/>
  <c r="R1877" i="1"/>
  <c r="V1877" i="1" s="1"/>
  <c r="Y1877" i="1" s="1"/>
  <c r="E1877" i="1"/>
  <c r="G1877" i="1" s="1"/>
  <c r="S1880" i="1"/>
  <c r="T1877" i="1"/>
  <c r="U1875" i="1"/>
  <c r="B1875" i="1" s="1"/>
  <c r="T1878" i="1" l="1"/>
  <c r="H1877" i="1"/>
  <c r="K1877" i="1"/>
  <c r="M1877" i="1" s="1"/>
  <c r="N1877" i="1" s="1"/>
  <c r="U1877" i="1" s="1"/>
  <c r="B1877" i="1" s="1"/>
  <c r="F1879" i="1"/>
  <c r="L1879" i="1"/>
  <c r="P1879" i="1"/>
  <c r="J1879" i="1"/>
  <c r="X1879" i="1"/>
  <c r="O1879" i="1"/>
  <c r="A1880" i="1"/>
  <c r="C1880" i="1"/>
  <c r="D1880" i="1" s="1"/>
  <c r="I1879" i="1"/>
  <c r="E1878" i="1"/>
  <c r="G1878" i="1" s="1"/>
  <c r="S1881" i="1"/>
  <c r="R1878" i="1"/>
  <c r="V1878" i="1" s="1"/>
  <c r="Y1878" i="1" s="1"/>
  <c r="Q1878" i="1"/>
  <c r="H1878" i="1" l="1"/>
  <c r="F1880" i="1"/>
  <c r="L1880" i="1"/>
  <c r="C1881" i="1"/>
  <c r="D1881" i="1" s="1"/>
  <c r="P1880" i="1"/>
  <c r="X1880" i="1"/>
  <c r="O1880" i="1"/>
  <c r="A1881" i="1"/>
  <c r="J1880" i="1"/>
  <c r="I1880" i="1"/>
  <c r="R1879" i="1"/>
  <c r="V1879" i="1" s="1"/>
  <c r="Y1879" i="1" s="1"/>
  <c r="Q1879" i="1"/>
  <c r="K1878" i="1"/>
  <c r="M1878" i="1" s="1"/>
  <c r="N1878" i="1" s="1"/>
  <c r="S1882" i="1"/>
  <c r="T1879" i="1"/>
  <c r="E1879" i="1"/>
  <c r="G1879" i="1" s="1"/>
  <c r="T1880" i="1" l="1"/>
  <c r="H1879" i="1"/>
  <c r="K1879" i="1"/>
  <c r="M1879" i="1" s="1"/>
  <c r="N1879" i="1" s="1"/>
  <c r="F1881" i="1"/>
  <c r="L1881" i="1"/>
  <c r="C1882" i="1"/>
  <c r="D1882" i="1" s="1"/>
  <c r="X1881" i="1"/>
  <c r="P1881" i="1"/>
  <c r="A1882" i="1"/>
  <c r="O1881" i="1"/>
  <c r="I1881" i="1"/>
  <c r="J1881" i="1"/>
  <c r="E1880" i="1"/>
  <c r="G1880" i="1" s="1"/>
  <c r="S1883" i="1"/>
  <c r="U1878" i="1"/>
  <c r="B1878" i="1" s="1"/>
  <c r="Q1880" i="1"/>
  <c r="R1880" i="1"/>
  <c r="V1880" i="1" s="1"/>
  <c r="Y1880" i="1" s="1"/>
  <c r="T1881" i="1" l="1"/>
  <c r="U1879" i="1"/>
  <c r="B1879" i="1" s="1"/>
  <c r="H1880" i="1"/>
  <c r="F1882" i="1"/>
  <c r="L1882" i="1"/>
  <c r="O1882" i="1"/>
  <c r="A1883" i="1"/>
  <c r="C1883" i="1"/>
  <c r="D1883" i="1" s="1"/>
  <c r="I1882" i="1"/>
  <c r="J1882" i="1"/>
  <c r="P1882" i="1"/>
  <c r="X1882" i="1"/>
  <c r="S1884" i="1"/>
  <c r="K1880" i="1"/>
  <c r="M1880" i="1" s="1"/>
  <c r="N1880" i="1" s="1"/>
  <c r="Q1881" i="1"/>
  <c r="R1881" i="1"/>
  <c r="V1881" i="1" s="1"/>
  <c r="Y1881" i="1" s="1"/>
  <c r="E1881" i="1"/>
  <c r="G1881" i="1" s="1"/>
  <c r="T1882" i="1" l="1"/>
  <c r="K1881" i="1"/>
  <c r="M1881" i="1" s="1"/>
  <c r="N1881" i="1" s="1"/>
  <c r="U1881" i="1" s="1"/>
  <c r="B1881" i="1" s="1"/>
  <c r="H1881" i="1"/>
  <c r="S1885" i="1"/>
  <c r="E1882" i="1"/>
  <c r="G1882" i="1" s="1"/>
  <c r="U1880" i="1"/>
  <c r="B1880" i="1" s="1"/>
  <c r="R1882" i="1"/>
  <c r="V1882" i="1" s="1"/>
  <c r="Y1882" i="1" s="1"/>
  <c r="Q1882" i="1"/>
  <c r="F1883" i="1"/>
  <c r="L1883" i="1"/>
  <c r="J1883" i="1"/>
  <c r="P1883" i="1"/>
  <c r="O1883" i="1"/>
  <c r="A1884" i="1"/>
  <c r="X1883" i="1"/>
  <c r="C1884" i="1"/>
  <c r="D1884" i="1" s="1"/>
  <c r="I1883" i="1"/>
  <c r="T1883" i="1" l="1"/>
  <c r="H1882" i="1"/>
  <c r="K1882" i="1"/>
  <c r="M1882" i="1" s="1"/>
  <c r="N1882" i="1" s="1"/>
  <c r="U1882" i="1" s="1"/>
  <c r="E1883" i="1"/>
  <c r="G1883" i="1" s="1"/>
  <c r="R1883" i="1"/>
  <c r="V1883" i="1" s="1"/>
  <c r="Y1883" i="1" s="1"/>
  <c r="Q1883" i="1"/>
  <c r="F1884" i="1"/>
  <c r="L1884" i="1"/>
  <c r="P1884" i="1"/>
  <c r="O1884" i="1"/>
  <c r="X1884" i="1"/>
  <c r="J1884" i="1"/>
  <c r="A1885" i="1"/>
  <c r="I1884" i="1"/>
  <c r="C1885" i="1"/>
  <c r="D1885" i="1" s="1"/>
  <c r="S1886" i="1"/>
  <c r="T1884" i="1" l="1"/>
  <c r="H1883" i="1"/>
  <c r="B1882" i="1"/>
  <c r="K1883" i="1"/>
  <c r="M1883" i="1" s="1"/>
  <c r="N1883" i="1" s="1"/>
  <c r="U1883" i="1" s="1"/>
  <c r="B1883" i="1" s="1"/>
  <c r="Q1884" i="1"/>
  <c r="R1884" i="1"/>
  <c r="V1884" i="1" s="1"/>
  <c r="Y1884" i="1" s="1"/>
  <c r="F1885" i="1"/>
  <c r="L1885" i="1"/>
  <c r="O1885" i="1"/>
  <c r="X1885" i="1"/>
  <c r="J1885" i="1"/>
  <c r="A1886" i="1"/>
  <c r="C1886" i="1"/>
  <c r="D1886" i="1" s="1"/>
  <c r="I1885" i="1"/>
  <c r="P1885" i="1"/>
  <c r="S1887" i="1"/>
  <c r="E1884" i="1"/>
  <c r="G1884" i="1" s="1"/>
  <c r="H1884" i="1" l="1"/>
  <c r="K1884" i="1"/>
  <c r="M1884" i="1" s="1"/>
  <c r="N1884" i="1" s="1"/>
  <c r="U1884" i="1" s="1"/>
  <c r="B1884" i="1" s="1"/>
  <c r="F1886" i="1"/>
  <c r="L1886" i="1"/>
  <c r="P1886" i="1"/>
  <c r="I1886" i="1"/>
  <c r="O1886" i="1"/>
  <c r="C1887" i="1"/>
  <c r="D1887" i="1" s="1"/>
  <c r="A1887" i="1"/>
  <c r="J1886" i="1"/>
  <c r="X1886" i="1"/>
  <c r="E1885" i="1"/>
  <c r="G1885" i="1" s="1"/>
  <c r="S1888" i="1"/>
  <c r="R1885" i="1"/>
  <c r="V1885" i="1" s="1"/>
  <c r="Y1885" i="1" s="1"/>
  <c r="Q1885" i="1"/>
  <c r="T1885" i="1"/>
  <c r="H1885" i="1" l="1"/>
  <c r="K1885" i="1"/>
  <c r="M1885" i="1" s="1"/>
  <c r="N1885" i="1" s="1"/>
  <c r="U1885" i="1" s="1"/>
  <c r="F1887" i="1"/>
  <c r="L1887" i="1"/>
  <c r="C1888" i="1"/>
  <c r="D1888" i="1" s="1"/>
  <c r="A1888" i="1"/>
  <c r="P1887" i="1"/>
  <c r="I1887" i="1"/>
  <c r="O1887" i="1"/>
  <c r="X1887" i="1"/>
  <c r="J1887" i="1"/>
  <c r="T1886" i="1"/>
  <c r="S1889" i="1"/>
  <c r="Q1886" i="1"/>
  <c r="R1886" i="1"/>
  <c r="V1886" i="1" s="1"/>
  <c r="Y1886" i="1" s="1"/>
  <c r="E1886" i="1"/>
  <c r="G1886" i="1" s="1"/>
  <c r="T1887" i="1" l="1"/>
  <c r="K1886" i="1"/>
  <c r="M1886" i="1" s="1"/>
  <c r="N1886" i="1" s="1"/>
  <c r="U1886" i="1" s="1"/>
  <c r="B1886" i="1" s="1"/>
  <c r="B1885" i="1"/>
  <c r="H1886" i="1"/>
  <c r="R1887" i="1"/>
  <c r="V1887" i="1" s="1"/>
  <c r="Y1887" i="1" s="1"/>
  <c r="Q1887" i="1"/>
  <c r="S1890" i="1"/>
  <c r="F1888" i="1"/>
  <c r="L1888" i="1"/>
  <c r="C1889" i="1"/>
  <c r="D1889" i="1" s="1"/>
  <c r="I1888" i="1"/>
  <c r="J1888" i="1"/>
  <c r="P1888" i="1"/>
  <c r="O1888" i="1"/>
  <c r="A1889" i="1"/>
  <c r="X1888" i="1"/>
  <c r="E1887" i="1"/>
  <c r="G1887" i="1" s="1"/>
  <c r="E1888" i="1" l="1"/>
  <c r="G1888" i="1" s="1"/>
  <c r="F1889" i="1"/>
  <c r="L1889" i="1"/>
  <c r="P1889" i="1"/>
  <c r="X1889" i="1"/>
  <c r="O1889" i="1"/>
  <c r="I1889" i="1"/>
  <c r="J1889" i="1"/>
  <c r="C1890" i="1"/>
  <c r="D1890" i="1" s="1"/>
  <c r="A1890" i="1"/>
  <c r="T1888" i="1"/>
  <c r="Q1888" i="1"/>
  <c r="R1888" i="1"/>
  <c r="V1888" i="1" s="1"/>
  <c r="Y1888" i="1" s="1"/>
  <c r="H1887" i="1"/>
  <c r="K1887" i="1"/>
  <c r="M1887" i="1" s="1"/>
  <c r="N1887" i="1" s="1"/>
  <c r="S1891" i="1"/>
  <c r="K1888" i="1" l="1"/>
  <c r="M1888" i="1" s="1"/>
  <c r="N1888" i="1" s="1"/>
  <c r="U1888" i="1" s="1"/>
  <c r="B1888" i="1" s="1"/>
  <c r="H1888" i="1"/>
  <c r="S1892" i="1"/>
  <c r="F1890" i="1"/>
  <c r="L1890" i="1"/>
  <c r="J1890" i="1"/>
  <c r="P1890" i="1"/>
  <c r="O1890" i="1"/>
  <c r="A1891" i="1"/>
  <c r="X1890" i="1"/>
  <c r="I1890" i="1"/>
  <c r="C1891" i="1"/>
  <c r="D1891" i="1" s="1"/>
  <c r="Q1889" i="1"/>
  <c r="R1889" i="1"/>
  <c r="V1889" i="1" s="1"/>
  <c r="Y1889" i="1" s="1"/>
  <c r="E1889" i="1"/>
  <c r="G1889" i="1" s="1"/>
  <c r="U1887" i="1"/>
  <c r="B1887" i="1" s="1"/>
  <c r="T1889" i="1"/>
  <c r="T1890" i="1" l="1"/>
  <c r="F1891" i="1"/>
  <c r="L1891" i="1"/>
  <c r="O1891" i="1"/>
  <c r="I1891" i="1"/>
  <c r="C1892" i="1"/>
  <c r="D1892" i="1" s="1"/>
  <c r="J1891" i="1"/>
  <c r="P1891" i="1"/>
  <c r="A1892" i="1"/>
  <c r="X1891" i="1"/>
  <c r="E1890" i="1"/>
  <c r="G1890" i="1" s="1"/>
  <c r="H1889" i="1"/>
  <c r="R1890" i="1"/>
  <c r="V1890" i="1" s="1"/>
  <c r="Y1890" i="1" s="1"/>
  <c r="Q1890" i="1"/>
  <c r="K1889" i="1"/>
  <c r="M1889" i="1" s="1"/>
  <c r="N1889" i="1" s="1"/>
  <c r="S1893" i="1"/>
  <c r="T1891" i="1" l="1"/>
  <c r="H1890" i="1"/>
  <c r="F1892" i="1"/>
  <c r="L1892" i="1"/>
  <c r="J1892" i="1"/>
  <c r="I1892" i="1"/>
  <c r="C1893" i="1"/>
  <c r="D1893" i="1" s="1"/>
  <c r="P1892" i="1"/>
  <c r="X1892" i="1"/>
  <c r="O1892" i="1"/>
  <c r="A1893" i="1"/>
  <c r="R1891" i="1"/>
  <c r="V1891" i="1" s="1"/>
  <c r="Y1891" i="1" s="1"/>
  <c r="Q1891" i="1"/>
  <c r="S1894" i="1"/>
  <c r="U1889" i="1"/>
  <c r="B1889" i="1" s="1"/>
  <c r="K1890" i="1"/>
  <c r="M1890" i="1" s="1"/>
  <c r="N1890" i="1" s="1"/>
  <c r="E1891" i="1"/>
  <c r="G1891" i="1" s="1"/>
  <c r="T1892" i="1" l="1"/>
  <c r="K1891" i="1"/>
  <c r="M1891" i="1" s="1"/>
  <c r="N1891" i="1" s="1"/>
  <c r="U1891" i="1" s="1"/>
  <c r="B1891" i="1" s="1"/>
  <c r="H1891" i="1"/>
  <c r="U1890" i="1"/>
  <c r="B1890" i="1" s="1"/>
  <c r="Q1892" i="1"/>
  <c r="R1892" i="1"/>
  <c r="V1892" i="1" s="1"/>
  <c r="Y1892" i="1" s="1"/>
  <c r="S1895" i="1"/>
  <c r="F1893" i="1"/>
  <c r="L1893" i="1"/>
  <c r="O1893" i="1"/>
  <c r="C1894" i="1"/>
  <c r="D1894" i="1" s="1"/>
  <c r="X1893" i="1"/>
  <c r="A1894" i="1"/>
  <c r="J1893" i="1"/>
  <c r="P1893" i="1"/>
  <c r="I1893" i="1"/>
  <c r="E1892" i="1"/>
  <c r="G1892" i="1" s="1"/>
  <c r="K1892" i="1" l="1"/>
  <c r="M1892" i="1" s="1"/>
  <c r="N1892" i="1" s="1"/>
  <c r="U1892" i="1" s="1"/>
  <c r="B1892" i="1" s="1"/>
  <c r="S1896" i="1"/>
  <c r="F1894" i="1"/>
  <c r="L1894" i="1"/>
  <c r="J1894" i="1"/>
  <c r="A1895" i="1"/>
  <c r="X1894" i="1"/>
  <c r="C1895" i="1"/>
  <c r="D1895" i="1" s="1"/>
  <c r="P1894" i="1"/>
  <c r="I1894" i="1"/>
  <c r="O1894" i="1"/>
  <c r="R1893" i="1"/>
  <c r="V1893" i="1" s="1"/>
  <c r="Y1893" i="1" s="1"/>
  <c r="Q1893" i="1"/>
  <c r="H1892" i="1"/>
  <c r="T1893" i="1"/>
  <c r="E1893" i="1"/>
  <c r="G1893" i="1" s="1"/>
  <c r="T1894" i="1" l="1"/>
  <c r="H1893" i="1"/>
  <c r="E1894" i="1"/>
  <c r="G1894" i="1" s="1"/>
  <c r="S1897" i="1"/>
  <c r="Q1894" i="1"/>
  <c r="R1894" i="1"/>
  <c r="V1894" i="1" s="1"/>
  <c r="Y1894" i="1" s="1"/>
  <c r="F1895" i="1"/>
  <c r="L1895" i="1"/>
  <c r="J1895" i="1"/>
  <c r="C1896" i="1"/>
  <c r="D1896" i="1" s="1"/>
  <c r="P1895" i="1"/>
  <c r="X1895" i="1"/>
  <c r="I1895" i="1"/>
  <c r="O1895" i="1"/>
  <c r="A1896" i="1"/>
  <c r="K1893" i="1"/>
  <c r="M1893" i="1" s="1"/>
  <c r="N1893" i="1" s="1"/>
  <c r="T1895" i="1" l="1"/>
  <c r="H1894" i="1"/>
  <c r="K1894" i="1"/>
  <c r="M1894" i="1" s="1"/>
  <c r="N1894" i="1" s="1"/>
  <c r="U1894" i="1" s="1"/>
  <c r="B1894" i="1" s="1"/>
  <c r="Q1895" i="1"/>
  <c r="R1895" i="1"/>
  <c r="V1895" i="1" s="1"/>
  <c r="Y1895" i="1" s="1"/>
  <c r="F1896" i="1"/>
  <c r="L1896" i="1"/>
  <c r="J1896" i="1"/>
  <c r="C1897" i="1"/>
  <c r="D1897" i="1" s="1"/>
  <c r="X1896" i="1"/>
  <c r="P1896" i="1"/>
  <c r="A1897" i="1"/>
  <c r="O1896" i="1"/>
  <c r="I1896" i="1"/>
  <c r="E1895" i="1"/>
  <c r="G1895" i="1" s="1"/>
  <c r="U1893" i="1"/>
  <c r="B1893" i="1" s="1"/>
  <c r="S1898" i="1"/>
  <c r="K1895" i="1" l="1"/>
  <c r="M1895" i="1" s="1"/>
  <c r="N1895" i="1" s="1"/>
  <c r="U1895" i="1" s="1"/>
  <c r="B1895" i="1" s="1"/>
  <c r="H1895" i="1"/>
  <c r="S1899" i="1"/>
  <c r="R1896" i="1"/>
  <c r="V1896" i="1" s="1"/>
  <c r="Y1896" i="1" s="1"/>
  <c r="Q1896" i="1"/>
  <c r="F1897" i="1"/>
  <c r="L1897" i="1"/>
  <c r="I1897" i="1"/>
  <c r="O1897" i="1"/>
  <c r="C1898" i="1"/>
  <c r="D1898" i="1" s="1"/>
  <c r="X1897" i="1"/>
  <c r="A1898" i="1"/>
  <c r="P1897" i="1"/>
  <c r="J1897" i="1"/>
  <c r="T1896" i="1"/>
  <c r="E1896" i="1"/>
  <c r="G1896" i="1" s="1"/>
  <c r="H1896" i="1" l="1"/>
  <c r="K1896" i="1"/>
  <c r="M1896" i="1" s="1"/>
  <c r="N1896" i="1" s="1"/>
  <c r="U1896" i="1" s="1"/>
  <c r="B1896" i="1" s="1"/>
  <c r="E1897" i="1"/>
  <c r="G1897" i="1" s="1"/>
  <c r="T1897" i="1"/>
  <c r="S1900" i="1"/>
  <c r="Q1897" i="1"/>
  <c r="F1898" i="1"/>
  <c r="C1899" i="1"/>
  <c r="D1899" i="1" s="1"/>
  <c r="A1899" i="1"/>
  <c r="P1898" i="1"/>
  <c r="I1898" i="1"/>
  <c r="O1898" i="1"/>
  <c r="X1898" i="1"/>
  <c r="J1898" i="1"/>
  <c r="H1897" i="1" l="1"/>
  <c r="K1897" i="1"/>
  <c r="M1897" i="1" s="1"/>
  <c r="R1898" i="1"/>
  <c r="V1898" i="1" s="1"/>
  <c r="Y1898" i="1" s="1"/>
  <c r="Q1898" i="1"/>
  <c r="F1899" i="1"/>
  <c r="C1900" i="1"/>
  <c r="D1900" i="1" s="1"/>
  <c r="O1899" i="1"/>
  <c r="J1899" i="1"/>
  <c r="A1900" i="1"/>
  <c r="X1899" i="1"/>
  <c r="P1899" i="1"/>
  <c r="I1899" i="1"/>
  <c r="E1898" i="1"/>
  <c r="G1898" i="1" s="1"/>
  <c r="S1901" i="1"/>
  <c r="T1898" i="1"/>
  <c r="T1899" i="1" l="1"/>
  <c r="K1898" i="1"/>
  <c r="N1897" i="1"/>
  <c r="L1898" i="1"/>
  <c r="L1899" i="1" s="1"/>
  <c r="L1900" i="1" s="1"/>
  <c r="Q1899" i="1"/>
  <c r="R1899" i="1"/>
  <c r="V1899" i="1" s="1"/>
  <c r="Y1899" i="1" s="1"/>
  <c r="S1902" i="1"/>
  <c r="F1900" i="1"/>
  <c r="O1900" i="1"/>
  <c r="X1900" i="1"/>
  <c r="C1901" i="1"/>
  <c r="D1901" i="1" s="1"/>
  <c r="I1900" i="1"/>
  <c r="J1900" i="1"/>
  <c r="A1901" i="1"/>
  <c r="P1900" i="1"/>
  <c r="AC189" i="1"/>
  <c r="AC192" i="1"/>
  <c r="AC193" i="1"/>
  <c r="AC186" i="1"/>
  <c r="AC185" i="1"/>
  <c r="AC190" i="1"/>
  <c r="AC191" i="1"/>
  <c r="AC187" i="1"/>
  <c r="AC188" i="1"/>
  <c r="E1899" i="1"/>
  <c r="G1899" i="1" s="1"/>
  <c r="H1898" i="1"/>
  <c r="T1900" i="1" l="1"/>
  <c r="R1897" i="1"/>
  <c r="U1897" i="1"/>
  <c r="B1897" i="1" s="1"/>
  <c r="M1898" i="1"/>
  <c r="N1898" i="1" s="1"/>
  <c r="U1898" i="1" s="1"/>
  <c r="B1898" i="1" s="1"/>
  <c r="K1899" i="1"/>
  <c r="M1899" i="1" s="1"/>
  <c r="N1899" i="1" s="1"/>
  <c r="U1899" i="1" s="1"/>
  <c r="B1899" i="1" s="1"/>
  <c r="H1899" i="1"/>
  <c r="F1901" i="1"/>
  <c r="L1901" i="1"/>
  <c r="O1901" i="1"/>
  <c r="I1901" i="1"/>
  <c r="C1902" i="1"/>
  <c r="D1902" i="1" s="1"/>
  <c r="A1902" i="1"/>
  <c r="J1901" i="1"/>
  <c r="P1901" i="1"/>
  <c r="X1901" i="1"/>
  <c r="S1903" i="1"/>
  <c r="Q1900" i="1"/>
  <c r="R1900" i="1"/>
  <c r="V1900" i="1" s="1"/>
  <c r="Y1900" i="1" s="1"/>
  <c r="E1900" i="1"/>
  <c r="G1900" i="1" s="1"/>
  <c r="T1901" i="1" l="1"/>
  <c r="V1897" i="1"/>
  <c r="Y1897" i="1" s="1"/>
  <c r="K1900" i="1"/>
  <c r="M1900" i="1" s="1"/>
  <c r="N1900" i="1" s="1"/>
  <c r="H1900" i="1"/>
  <c r="F1902" i="1"/>
  <c r="L1902" i="1"/>
  <c r="J1902" i="1"/>
  <c r="I1902" i="1"/>
  <c r="C1903" i="1"/>
  <c r="D1903" i="1" s="1"/>
  <c r="A1903" i="1"/>
  <c r="P1902" i="1"/>
  <c r="O1902" i="1"/>
  <c r="X1902" i="1"/>
  <c r="R1901" i="1"/>
  <c r="V1901" i="1" s="1"/>
  <c r="Y1901" i="1" s="1"/>
  <c r="Q1901" i="1"/>
  <c r="E1901" i="1"/>
  <c r="G1901" i="1" s="1"/>
  <c r="S1904" i="1"/>
  <c r="T1902" i="1" l="1"/>
  <c r="U1900" i="1"/>
  <c r="B1900" i="1" s="1"/>
  <c r="H1901" i="1"/>
  <c r="S1905" i="1"/>
  <c r="F1903" i="1"/>
  <c r="L1903" i="1"/>
  <c r="P1903" i="1"/>
  <c r="I1903" i="1"/>
  <c r="O1903" i="1"/>
  <c r="J1903" i="1"/>
  <c r="A1904" i="1"/>
  <c r="C1904" i="1"/>
  <c r="D1904" i="1" s="1"/>
  <c r="X1903" i="1"/>
  <c r="E1902" i="1"/>
  <c r="G1902" i="1" s="1"/>
  <c r="K1901" i="1"/>
  <c r="M1901" i="1" s="1"/>
  <c r="N1901" i="1" s="1"/>
  <c r="Q1902" i="1"/>
  <c r="R1902" i="1"/>
  <c r="V1902" i="1" s="1"/>
  <c r="Y1902" i="1" s="1"/>
  <c r="T1903" i="1" l="1"/>
  <c r="H1902" i="1"/>
  <c r="K1902" i="1"/>
  <c r="M1902" i="1" s="1"/>
  <c r="N1902" i="1" s="1"/>
  <c r="U1902" i="1" s="1"/>
  <c r="B1902" i="1" s="1"/>
  <c r="U1901" i="1"/>
  <c r="B1901" i="1" s="1"/>
  <c r="E1903" i="1"/>
  <c r="G1903" i="1" s="1"/>
  <c r="Q1903" i="1"/>
  <c r="R1903" i="1"/>
  <c r="V1903" i="1" s="1"/>
  <c r="Y1903" i="1" s="1"/>
  <c r="S1906" i="1"/>
  <c r="F1904" i="1"/>
  <c r="L1904" i="1"/>
  <c r="J1904" i="1"/>
  <c r="I1904" i="1"/>
  <c r="C1905" i="1"/>
  <c r="D1905" i="1" s="1"/>
  <c r="P1904" i="1"/>
  <c r="A1905" i="1"/>
  <c r="X1904" i="1"/>
  <c r="O1904" i="1"/>
  <c r="T1904" i="1" l="1"/>
  <c r="K1903" i="1"/>
  <c r="M1903" i="1" s="1"/>
  <c r="N1903" i="1" s="1"/>
  <c r="U1903" i="1" s="1"/>
  <c r="B1903" i="1" s="1"/>
  <c r="F1905" i="1"/>
  <c r="L1905" i="1"/>
  <c r="C1906" i="1"/>
  <c r="D1906" i="1" s="1"/>
  <c r="A1906" i="1"/>
  <c r="P1905" i="1"/>
  <c r="X1905" i="1"/>
  <c r="O1905" i="1"/>
  <c r="I1905" i="1"/>
  <c r="J1905" i="1"/>
  <c r="Q1904" i="1"/>
  <c r="R1904" i="1"/>
  <c r="V1904" i="1" s="1"/>
  <c r="Y1904" i="1" s="1"/>
  <c r="S1907" i="1"/>
  <c r="E1904" i="1"/>
  <c r="G1904" i="1" s="1"/>
  <c r="H1903" i="1"/>
  <c r="K1904" i="1" l="1"/>
  <c r="M1904" i="1" s="1"/>
  <c r="N1904" i="1" s="1"/>
  <c r="U1904" i="1" s="1"/>
  <c r="B1904" i="1" s="1"/>
  <c r="H1904" i="1"/>
  <c r="Q1905" i="1"/>
  <c r="R1905" i="1"/>
  <c r="V1905" i="1" s="1"/>
  <c r="Y1905" i="1" s="1"/>
  <c r="E1905" i="1"/>
  <c r="G1905" i="1" s="1"/>
  <c r="S1908" i="1"/>
  <c r="T1905" i="1"/>
  <c r="F1906" i="1"/>
  <c r="L1906" i="1"/>
  <c r="O1906" i="1"/>
  <c r="A1907" i="1"/>
  <c r="X1906" i="1"/>
  <c r="C1907" i="1"/>
  <c r="D1907" i="1" s="1"/>
  <c r="J1906" i="1"/>
  <c r="I1906" i="1"/>
  <c r="P1906" i="1"/>
  <c r="T1906" i="1" l="1"/>
  <c r="K1905" i="1"/>
  <c r="M1905" i="1" s="1"/>
  <c r="N1905" i="1" s="1"/>
  <c r="U1905" i="1" s="1"/>
  <c r="B1905" i="1" s="1"/>
  <c r="R1906" i="1"/>
  <c r="V1906" i="1" s="1"/>
  <c r="Y1906" i="1" s="1"/>
  <c r="Q1906" i="1"/>
  <c r="E1906" i="1"/>
  <c r="G1906" i="1" s="1"/>
  <c r="F1907" i="1"/>
  <c r="L1907" i="1"/>
  <c r="P1907" i="1"/>
  <c r="A1908" i="1"/>
  <c r="O1907" i="1"/>
  <c r="X1907" i="1"/>
  <c r="J1907" i="1"/>
  <c r="I1907" i="1"/>
  <c r="C1908" i="1"/>
  <c r="D1908" i="1" s="1"/>
  <c r="S1909" i="1"/>
  <c r="H1905" i="1"/>
  <c r="T1907" i="1" l="1"/>
  <c r="K1906" i="1"/>
  <c r="M1906" i="1" s="1"/>
  <c r="N1906" i="1" s="1"/>
  <c r="U1906" i="1" s="1"/>
  <c r="B1906" i="1" s="1"/>
  <c r="F1908" i="1"/>
  <c r="L1908" i="1"/>
  <c r="C1909" i="1"/>
  <c r="D1909" i="1" s="1"/>
  <c r="A1909" i="1"/>
  <c r="X1908" i="1"/>
  <c r="J1908" i="1"/>
  <c r="P1908" i="1"/>
  <c r="I1908" i="1"/>
  <c r="O1908" i="1"/>
  <c r="E1907" i="1"/>
  <c r="G1907" i="1" s="1"/>
  <c r="S1910" i="1"/>
  <c r="Q1907" i="1"/>
  <c r="R1907" i="1"/>
  <c r="V1907" i="1" s="1"/>
  <c r="Y1907" i="1" s="1"/>
  <c r="H1906" i="1"/>
  <c r="K1907" i="1" l="1"/>
  <c r="M1907" i="1" s="1"/>
  <c r="N1907" i="1" s="1"/>
  <c r="U1907" i="1" s="1"/>
  <c r="B1907" i="1" s="1"/>
  <c r="H1907" i="1"/>
  <c r="S1911" i="1"/>
  <c r="Q1908" i="1"/>
  <c r="R1908" i="1"/>
  <c r="V1908" i="1" s="1"/>
  <c r="Y1908" i="1" s="1"/>
  <c r="E1908" i="1"/>
  <c r="G1908" i="1" s="1"/>
  <c r="T1908" i="1"/>
  <c r="F1909" i="1"/>
  <c r="L1909" i="1"/>
  <c r="O1909" i="1"/>
  <c r="I1909" i="1"/>
  <c r="C1910" i="1"/>
  <c r="D1910" i="1" s="1"/>
  <c r="J1909" i="1"/>
  <c r="A1910" i="1"/>
  <c r="X1909" i="1"/>
  <c r="P1909" i="1"/>
  <c r="T1909" i="1" l="1"/>
  <c r="H1908" i="1"/>
  <c r="E1909" i="1"/>
  <c r="G1909" i="1" s="1"/>
  <c r="F1910" i="1"/>
  <c r="L1910" i="1"/>
  <c r="O1910" i="1"/>
  <c r="A1911" i="1"/>
  <c r="J1910" i="1"/>
  <c r="X1910" i="1"/>
  <c r="C1911" i="1"/>
  <c r="D1911" i="1" s="1"/>
  <c r="I1910" i="1"/>
  <c r="P1910" i="1"/>
  <c r="K1908" i="1"/>
  <c r="M1908" i="1" s="1"/>
  <c r="N1908" i="1" s="1"/>
  <c r="Q1909" i="1"/>
  <c r="R1909" i="1"/>
  <c r="V1909" i="1" s="1"/>
  <c r="Y1909" i="1" s="1"/>
  <c r="S1912" i="1"/>
  <c r="T1910" i="1" l="1"/>
  <c r="H1909" i="1"/>
  <c r="K1909" i="1"/>
  <c r="M1909" i="1" s="1"/>
  <c r="N1909" i="1" s="1"/>
  <c r="U1909" i="1" s="1"/>
  <c r="B1909" i="1" s="1"/>
  <c r="F1911" i="1"/>
  <c r="L1911" i="1"/>
  <c r="P1911" i="1"/>
  <c r="X1911" i="1"/>
  <c r="O1911" i="1"/>
  <c r="I1911" i="1"/>
  <c r="C1912" i="1"/>
  <c r="D1912" i="1" s="1"/>
  <c r="A1912" i="1"/>
  <c r="J1911" i="1"/>
  <c r="U1908" i="1"/>
  <c r="B1908" i="1" s="1"/>
  <c r="S1913" i="1"/>
  <c r="R1910" i="1"/>
  <c r="V1910" i="1" s="1"/>
  <c r="Y1910" i="1" s="1"/>
  <c r="Q1910" i="1"/>
  <c r="E1910" i="1"/>
  <c r="G1910" i="1" s="1"/>
  <c r="T1911" i="1" l="1"/>
  <c r="K1910" i="1"/>
  <c r="M1910" i="1" s="1"/>
  <c r="N1910" i="1" s="1"/>
  <c r="U1910" i="1" s="1"/>
  <c r="B1910" i="1" s="1"/>
  <c r="S1914" i="1"/>
  <c r="F1912" i="1"/>
  <c r="L1912" i="1"/>
  <c r="C1913" i="1"/>
  <c r="D1913" i="1" s="1"/>
  <c r="O1912" i="1"/>
  <c r="J1912" i="1"/>
  <c r="A1913" i="1"/>
  <c r="X1912" i="1"/>
  <c r="P1912" i="1"/>
  <c r="I1912" i="1"/>
  <c r="E1911" i="1"/>
  <c r="G1911" i="1" s="1"/>
  <c r="H1910" i="1"/>
  <c r="Q1911" i="1"/>
  <c r="R1911" i="1"/>
  <c r="V1911" i="1" s="1"/>
  <c r="Y1911" i="1" s="1"/>
  <c r="T1912" i="1" l="1"/>
  <c r="K1911" i="1"/>
  <c r="M1911" i="1" s="1"/>
  <c r="N1911" i="1" s="1"/>
  <c r="U1911" i="1" s="1"/>
  <c r="B1911" i="1" s="1"/>
  <c r="H1911" i="1"/>
  <c r="Q1912" i="1"/>
  <c r="R1912" i="1"/>
  <c r="V1912" i="1" s="1"/>
  <c r="Y1912" i="1" s="1"/>
  <c r="S1915" i="1"/>
  <c r="F1913" i="1"/>
  <c r="L1913" i="1"/>
  <c r="O1913" i="1"/>
  <c r="C1914" i="1"/>
  <c r="D1914" i="1" s="1"/>
  <c r="X1913" i="1"/>
  <c r="J1913" i="1"/>
  <c r="I1913" i="1"/>
  <c r="A1914" i="1"/>
  <c r="P1913" i="1"/>
  <c r="E1912" i="1"/>
  <c r="G1912" i="1" s="1"/>
  <c r="T1913" i="1" l="1"/>
  <c r="H1912" i="1"/>
  <c r="K1912" i="1"/>
  <c r="M1912" i="1" s="1"/>
  <c r="N1912" i="1" s="1"/>
  <c r="U1912" i="1" s="1"/>
  <c r="B1912" i="1" s="1"/>
  <c r="S1916" i="1"/>
  <c r="F1914" i="1"/>
  <c r="L1914" i="1"/>
  <c r="C1915" i="1"/>
  <c r="D1915" i="1" s="1"/>
  <c r="A1915" i="1"/>
  <c r="J1914" i="1"/>
  <c r="X1914" i="1"/>
  <c r="P1914" i="1"/>
  <c r="I1914" i="1"/>
  <c r="O1914" i="1"/>
  <c r="Q1913" i="1"/>
  <c r="R1913" i="1"/>
  <c r="V1913" i="1" s="1"/>
  <c r="Y1913" i="1" s="1"/>
  <c r="E1913" i="1"/>
  <c r="G1913" i="1" s="1"/>
  <c r="K1913" i="1" l="1"/>
  <c r="M1913" i="1" s="1"/>
  <c r="N1913" i="1" s="1"/>
  <c r="U1913" i="1" s="1"/>
  <c r="B1913" i="1" s="1"/>
  <c r="H1913" i="1"/>
  <c r="E1914" i="1"/>
  <c r="G1914" i="1" s="1"/>
  <c r="T1914" i="1"/>
  <c r="F1915" i="1"/>
  <c r="L1915" i="1"/>
  <c r="O1915" i="1"/>
  <c r="A1916" i="1"/>
  <c r="J1915" i="1"/>
  <c r="I1915" i="1"/>
  <c r="C1916" i="1"/>
  <c r="D1916" i="1" s="1"/>
  <c r="P1915" i="1"/>
  <c r="X1915" i="1"/>
  <c r="Q1914" i="1"/>
  <c r="R1914" i="1"/>
  <c r="V1914" i="1" s="1"/>
  <c r="Y1914" i="1" s="1"/>
  <c r="S1917" i="1"/>
  <c r="T1915" i="1" l="1"/>
  <c r="K1914" i="1"/>
  <c r="M1914" i="1" s="1"/>
  <c r="N1914" i="1" s="1"/>
  <c r="U1914" i="1" s="1"/>
  <c r="B1914" i="1" s="1"/>
  <c r="H1914" i="1"/>
  <c r="S1918" i="1"/>
  <c r="Q1915" i="1"/>
  <c r="R1915" i="1"/>
  <c r="V1915" i="1" s="1"/>
  <c r="Y1915" i="1" s="1"/>
  <c r="F1916" i="1"/>
  <c r="L1916" i="1"/>
  <c r="O1916" i="1"/>
  <c r="C1917" i="1"/>
  <c r="D1917" i="1" s="1"/>
  <c r="X1916" i="1"/>
  <c r="J1916" i="1"/>
  <c r="A1917" i="1"/>
  <c r="P1916" i="1"/>
  <c r="I1916" i="1"/>
  <c r="E1915" i="1"/>
  <c r="G1915" i="1" s="1"/>
  <c r="F1917" i="1" l="1"/>
  <c r="L1917" i="1"/>
  <c r="O1917" i="1"/>
  <c r="J1917" i="1"/>
  <c r="X1917" i="1"/>
  <c r="C1918" i="1"/>
  <c r="D1918" i="1" s="1"/>
  <c r="A1918" i="1"/>
  <c r="I1917" i="1"/>
  <c r="P1917" i="1"/>
  <c r="S1919" i="1"/>
  <c r="K1915" i="1"/>
  <c r="M1915" i="1" s="1"/>
  <c r="N1915" i="1" s="1"/>
  <c r="H1915" i="1"/>
  <c r="T1916" i="1"/>
  <c r="E1916" i="1"/>
  <c r="G1916" i="1" s="1"/>
  <c r="R1916" i="1"/>
  <c r="V1916" i="1" s="1"/>
  <c r="Y1916" i="1" s="1"/>
  <c r="Q1916" i="1"/>
  <c r="T1917" i="1" l="1"/>
  <c r="H1916" i="1"/>
  <c r="U1915" i="1"/>
  <c r="B1915" i="1" s="1"/>
  <c r="F1918" i="1"/>
  <c r="L1918" i="1"/>
  <c r="P1918" i="1"/>
  <c r="A1919" i="1"/>
  <c r="O1918" i="1"/>
  <c r="I1918" i="1"/>
  <c r="C1919" i="1"/>
  <c r="D1919" i="1" s="1"/>
  <c r="J1918" i="1"/>
  <c r="X1918" i="1"/>
  <c r="S1920" i="1"/>
  <c r="K1916" i="1"/>
  <c r="M1916" i="1" s="1"/>
  <c r="N1916" i="1" s="1"/>
  <c r="Q1917" i="1"/>
  <c r="R1917" i="1"/>
  <c r="V1917" i="1" s="1"/>
  <c r="Y1917" i="1" s="1"/>
  <c r="E1917" i="1"/>
  <c r="G1917" i="1" s="1"/>
  <c r="T1918" i="1" l="1"/>
  <c r="K1917" i="1"/>
  <c r="M1917" i="1" s="1"/>
  <c r="N1917" i="1" s="1"/>
  <c r="U1917" i="1" s="1"/>
  <c r="B1917" i="1" s="1"/>
  <c r="H1917" i="1"/>
  <c r="E1918" i="1"/>
  <c r="G1918" i="1" s="1"/>
  <c r="S1921" i="1"/>
  <c r="F1919" i="1"/>
  <c r="L1919" i="1"/>
  <c r="C1920" i="1"/>
  <c r="D1920" i="1" s="1"/>
  <c r="I1919" i="1"/>
  <c r="P1919" i="1"/>
  <c r="O1919" i="1"/>
  <c r="X1919" i="1"/>
  <c r="J1919" i="1"/>
  <c r="A1920" i="1"/>
  <c r="U1916" i="1"/>
  <c r="B1916" i="1" s="1"/>
  <c r="Q1918" i="1"/>
  <c r="R1918" i="1"/>
  <c r="V1918" i="1" s="1"/>
  <c r="Y1918" i="1" s="1"/>
  <c r="H1918" i="1" l="1"/>
  <c r="K1918" i="1"/>
  <c r="M1918" i="1" s="1"/>
  <c r="N1918" i="1" s="1"/>
  <c r="U1918" i="1" s="1"/>
  <c r="B1918" i="1" s="1"/>
  <c r="S1922" i="1"/>
  <c r="F1920" i="1"/>
  <c r="L1920" i="1"/>
  <c r="J1920" i="1"/>
  <c r="A1921" i="1"/>
  <c r="P1920" i="1"/>
  <c r="I1920" i="1"/>
  <c r="O1920" i="1"/>
  <c r="X1920" i="1"/>
  <c r="C1921" i="1"/>
  <c r="D1921" i="1" s="1"/>
  <c r="Q1919" i="1"/>
  <c r="R1919" i="1"/>
  <c r="V1919" i="1" s="1"/>
  <c r="Y1919" i="1" s="1"/>
  <c r="E1919" i="1"/>
  <c r="G1919" i="1" s="1"/>
  <c r="T1919" i="1"/>
  <c r="S1923" i="1" l="1"/>
  <c r="F1921" i="1"/>
  <c r="L1921" i="1"/>
  <c r="J1921" i="1"/>
  <c r="X1921" i="1"/>
  <c r="C1922" i="1"/>
  <c r="D1922" i="1" s="1"/>
  <c r="A1922" i="1"/>
  <c r="P1921" i="1"/>
  <c r="I1921" i="1"/>
  <c r="O1921" i="1"/>
  <c r="K1919" i="1"/>
  <c r="M1919" i="1" s="1"/>
  <c r="N1919" i="1" s="1"/>
  <c r="T1920" i="1"/>
  <c r="H1919" i="1"/>
  <c r="Q1920" i="1"/>
  <c r="R1920" i="1"/>
  <c r="V1920" i="1" s="1"/>
  <c r="Y1920" i="1" s="1"/>
  <c r="E1920" i="1"/>
  <c r="G1920" i="1" s="1"/>
  <c r="T1921" i="1" l="1"/>
  <c r="K1920" i="1"/>
  <c r="M1920" i="1" s="1"/>
  <c r="N1920" i="1" s="1"/>
  <c r="U1920" i="1" s="1"/>
  <c r="B1920" i="1" s="1"/>
  <c r="H1920" i="1"/>
  <c r="E1921" i="1"/>
  <c r="G1921" i="1" s="1"/>
  <c r="U1919" i="1"/>
  <c r="B1919" i="1" s="1"/>
  <c r="F1922" i="1"/>
  <c r="L1922" i="1"/>
  <c r="C1923" i="1"/>
  <c r="D1923" i="1" s="1"/>
  <c r="O1922" i="1"/>
  <c r="X1922" i="1"/>
  <c r="J1922" i="1"/>
  <c r="A1923" i="1"/>
  <c r="I1922" i="1"/>
  <c r="P1922" i="1"/>
  <c r="Q1921" i="1"/>
  <c r="R1921" i="1"/>
  <c r="V1921" i="1" s="1"/>
  <c r="Y1921" i="1" s="1"/>
  <c r="S1924" i="1"/>
  <c r="T1922" i="1" l="1"/>
  <c r="K1921" i="1"/>
  <c r="M1921" i="1" s="1"/>
  <c r="N1921" i="1" s="1"/>
  <c r="S1925" i="1"/>
  <c r="F1923" i="1"/>
  <c r="L1923" i="1"/>
  <c r="I1923" i="1"/>
  <c r="P1923" i="1"/>
  <c r="J1923" i="1"/>
  <c r="O1923" i="1"/>
  <c r="X1923" i="1"/>
  <c r="C1924" i="1"/>
  <c r="D1924" i="1" s="1"/>
  <c r="A1924" i="1"/>
  <c r="Q1922" i="1"/>
  <c r="R1922" i="1"/>
  <c r="V1922" i="1" s="1"/>
  <c r="Y1922" i="1" s="1"/>
  <c r="E1922" i="1"/>
  <c r="G1922" i="1" s="1"/>
  <c r="H1921" i="1"/>
  <c r="T1923" i="1" l="1"/>
  <c r="Q1923" i="1"/>
  <c r="R1923" i="1"/>
  <c r="V1923" i="1" s="1"/>
  <c r="Y1923" i="1" s="1"/>
  <c r="H1922" i="1"/>
  <c r="U1921" i="1"/>
  <c r="B1921" i="1" s="1"/>
  <c r="S1926" i="1"/>
  <c r="K1922" i="1"/>
  <c r="M1922" i="1" s="1"/>
  <c r="N1922" i="1" s="1"/>
  <c r="F1924" i="1"/>
  <c r="L1924" i="1"/>
  <c r="O1924" i="1"/>
  <c r="J1924" i="1"/>
  <c r="X1924" i="1"/>
  <c r="C1925" i="1"/>
  <c r="D1925" i="1" s="1"/>
  <c r="A1925" i="1"/>
  <c r="P1924" i="1"/>
  <c r="I1924" i="1"/>
  <c r="E1923" i="1"/>
  <c r="G1923" i="1" s="1"/>
  <c r="T1924" i="1" l="1"/>
  <c r="K1923" i="1"/>
  <c r="M1923" i="1" s="1"/>
  <c r="N1923" i="1" s="1"/>
  <c r="U1923" i="1" s="1"/>
  <c r="B1923" i="1" s="1"/>
  <c r="F1925" i="1"/>
  <c r="L1925" i="1"/>
  <c r="P1925" i="1"/>
  <c r="O1925" i="1"/>
  <c r="X1925" i="1"/>
  <c r="A1926" i="1"/>
  <c r="C1926" i="1"/>
  <c r="D1926" i="1" s="1"/>
  <c r="J1925" i="1"/>
  <c r="I1925" i="1"/>
  <c r="S1927" i="1"/>
  <c r="E1924" i="1"/>
  <c r="G1924" i="1" s="1"/>
  <c r="H1923" i="1"/>
  <c r="Q1924" i="1"/>
  <c r="R1924" i="1"/>
  <c r="V1924" i="1" s="1"/>
  <c r="Y1924" i="1" s="1"/>
  <c r="U1922" i="1"/>
  <c r="B1922" i="1" s="1"/>
  <c r="T1925" i="1" l="1"/>
  <c r="H1924" i="1"/>
  <c r="S1928" i="1"/>
  <c r="F1926" i="1"/>
  <c r="L1926" i="1"/>
  <c r="J1926" i="1"/>
  <c r="P1926" i="1"/>
  <c r="O1926" i="1"/>
  <c r="X1926" i="1"/>
  <c r="C1927" i="1"/>
  <c r="D1927" i="1" s="1"/>
  <c r="A1927" i="1"/>
  <c r="I1926" i="1"/>
  <c r="E1925" i="1"/>
  <c r="G1925" i="1" s="1"/>
  <c r="K1924" i="1"/>
  <c r="M1924" i="1" s="1"/>
  <c r="N1924" i="1" s="1"/>
  <c r="R1925" i="1"/>
  <c r="V1925" i="1" s="1"/>
  <c r="Y1925" i="1" s="1"/>
  <c r="Q1925" i="1"/>
  <c r="T1926" i="1" l="1"/>
  <c r="E1926" i="1"/>
  <c r="G1926" i="1" s="1"/>
  <c r="H1925" i="1"/>
  <c r="F1927" i="1"/>
  <c r="L1927" i="1"/>
  <c r="C1928" i="1"/>
  <c r="D1928" i="1" s="1"/>
  <c r="A1928" i="1"/>
  <c r="J1927" i="1"/>
  <c r="P1927" i="1"/>
  <c r="I1927" i="1"/>
  <c r="O1927" i="1"/>
  <c r="X1927" i="1"/>
  <c r="Q1926" i="1"/>
  <c r="R1926" i="1"/>
  <c r="V1926" i="1" s="1"/>
  <c r="Y1926" i="1" s="1"/>
  <c r="U1924" i="1"/>
  <c r="B1924" i="1" s="1"/>
  <c r="K1925" i="1"/>
  <c r="M1925" i="1" s="1"/>
  <c r="N1925" i="1" s="1"/>
  <c r="S1929" i="1"/>
  <c r="T1927" i="1" l="1"/>
  <c r="K1926" i="1"/>
  <c r="M1926" i="1" s="1"/>
  <c r="N1926" i="1" s="1"/>
  <c r="U1926" i="1" s="1"/>
  <c r="B1926" i="1" s="1"/>
  <c r="H1926" i="1"/>
  <c r="S1930" i="1"/>
  <c r="F1928" i="1"/>
  <c r="P1928" i="1"/>
  <c r="I1928" i="1"/>
  <c r="C1929" i="1"/>
  <c r="D1929" i="1" s="1"/>
  <c r="O1928" i="1"/>
  <c r="J1928" i="1"/>
  <c r="X1928" i="1"/>
  <c r="A1929" i="1"/>
  <c r="Q1927" i="1"/>
  <c r="U1925" i="1"/>
  <c r="B1925" i="1" s="1"/>
  <c r="E1927" i="1"/>
  <c r="G1927" i="1" s="1"/>
  <c r="K1927" i="1" l="1"/>
  <c r="M1927" i="1" s="1"/>
  <c r="N1927" i="1" s="1"/>
  <c r="R1927" i="1" s="1"/>
  <c r="T1928" i="1"/>
  <c r="F1929" i="1"/>
  <c r="J1929" i="1"/>
  <c r="X1929" i="1"/>
  <c r="P1929" i="1"/>
  <c r="C1930" i="1"/>
  <c r="D1930" i="1" s="1"/>
  <c r="A1930" i="1"/>
  <c r="I1929" i="1"/>
  <c r="O1929" i="1"/>
  <c r="E1928" i="1"/>
  <c r="G1928" i="1" s="1"/>
  <c r="S1931" i="1"/>
  <c r="H1927" i="1"/>
  <c r="Q1928" i="1"/>
  <c r="R1928" i="1"/>
  <c r="V1928" i="1" s="1"/>
  <c r="Y1928" i="1" s="1"/>
  <c r="T1929" i="1" l="1"/>
  <c r="L1928" i="1"/>
  <c r="L1929" i="1" s="1"/>
  <c r="L1930" i="1" s="1"/>
  <c r="U1927" i="1"/>
  <c r="B1927" i="1" s="1"/>
  <c r="K1928" i="1"/>
  <c r="H1928" i="1"/>
  <c r="Q1929" i="1"/>
  <c r="R1929" i="1"/>
  <c r="V1929" i="1" s="1"/>
  <c r="Y1929" i="1" s="1"/>
  <c r="S1932" i="1"/>
  <c r="E1929" i="1"/>
  <c r="G1929" i="1" s="1"/>
  <c r="F1930" i="1"/>
  <c r="C1931" i="1"/>
  <c r="D1931" i="1" s="1"/>
  <c r="O1930" i="1"/>
  <c r="I1930" i="1"/>
  <c r="J1930" i="1"/>
  <c r="X1930" i="1"/>
  <c r="A1931" i="1"/>
  <c r="P1930" i="1"/>
  <c r="M1928" i="1" l="1"/>
  <c r="N1928" i="1" s="1"/>
  <c r="U1928" i="1" s="1"/>
  <c r="B1928" i="1" s="1"/>
  <c r="V1927" i="1"/>
  <c r="Y1927" i="1" s="1"/>
  <c r="T1930" i="1"/>
  <c r="K1929" i="1"/>
  <c r="M1929" i="1" s="1"/>
  <c r="N1929" i="1" s="1"/>
  <c r="U1929" i="1" s="1"/>
  <c r="B1929" i="1" s="1"/>
  <c r="H1929" i="1"/>
  <c r="S1933" i="1"/>
  <c r="Q1930" i="1"/>
  <c r="R1930" i="1"/>
  <c r="V1930" i="1" s="1"/>
  <c r="Y1930" i="1" s="1"/>
  <c r="E1930" i="1"/>
  <c r="G1930" i="1" s="1"/>
  <c r="F1931" i="1"/>
  <c r="L1931" i="1"/>
  <c r="P1931" i="1"/>
  <c r="O1931" i="1"/>
  <c r="X1931" i="1"/>
  <c r="C1932" i="1"/>
  <c r="D1932" i="1" s="1"/>
  <c r="A1932" i="1"/>
  <c r="I1931" i="1"/>
  <c r="J1931" i="1"/>
  <c r="K1930" i="1" l="1"/>
  <c r="M1930" i="1" s="1"/>
  <c r="N1930" i="1" s="1"/>
  <c r="U1930" i="1" s="1"/>
  <c r="B1930" i="1" s="1"/>
  <c r="E1931" i="1"/>
  <c r="G1931" i="1" s="1"/>
  <c r="F1932" i="1"/>
  <c r="L1932" i="1"/>
  <c r="C1933" i="1"/>
  <c r="D1933" i="1" s="1"/>
  <c r="I1932" i="1"/>
  <c r="P1932" i="1"/>
  <c r="O1932" i="1"/>
  <c r="X1932" i="1"/>
  <c r="A1933" i="1"/>
  <c r="J1932" i="1"/>
  <c r="Q1931" i="1"/>
  <c r="R1931" i="1"/>
  <c r="V1931" i="1" s="1"/>
  <c r="Y1931" i="1" s="1"/>
  <c r="T1931" i="1"/>
  <c r="H1930" i="1"/>
  <c r="S1934" i="1"/>
  <c r="K1931" i="1" l="1"/>
  <c r="M1931" i="1" s="1"/>
  <c r="N1931" i="1" s="1"/>
  <c r="U1931" i="1" s="1"/>
  <c r="B1931" i="1" s="1"/>
  <c r="Q1932" i="1"/>
  <c r="R1932" i="1"/>
  <c r="V1932" i="1" s="1"/>
  <c r="Y1932" i="1" s="1"/>
  <c r="E1932" i="1"/>
  <c r="G1932" i="1" s="1"/>
  <c r="S1935" i="1"/>
  <c r="F1933" i="1"/>
  <c r="L1933" i="1"/>
  <c r="P1933" i="1"/>
  <c r="C1934" i="1"/>
  <c r="D1934" i="1" s="1"/>
  <c r="A1934" i="1"/>
  <c r="O1933" i="1"/>
  <c r="I1933" i="1"/>
  <c r="J1933" i="1"/>
  <c r="X1933" i="1"/>
  <c r="T1932" i="1"/>
  <c r="H1931" i="1"/>
  <c r="H1932" i="1" l="1"/>
  <c r="K1932" i="1"/>
  <c r="M1932" i="1" s="1"/>
  <c r="N1932" i="1" s="1"/>
  <c r="U1932" i="1" s="1"/>
  <c r="B1932" i="1" s="1"/>
  <c r="F1934" i="1"/>
  <c r="L1934" i="1"/>
  <c r="C1935" i="1"/>
  <c r="D1935" i="1" s="1"/>
  <c r="X1934" i="1"/>
  <c r="P1934" i="1"/>
  <c r="A1935" i="1"/>
  <c r="O1934" i="1"/>
  <c r="I1934" i="1"/>
  <c r="J1934" i="1"/>
  <c r="E1933" i="1"/>
  <c r="G1933" i="1" s="1"/>
  <c r="S1936" i="1"/>
  <c r="T1933" i="1"/>
  <c r="Q1933" i="1"/>
  <c r="R1933" i="1"/>
  <c r="V1933" i="1" s="1"/>
  <c r="Y1933" i="1" s="1"/>
  <c r="T1934" i="1" l="1"/>
  <c r="K1933" i="1"/>
  <c r="M1933" i="1" s="1"/>
  <c r="N1933" i="1" s="1"/>
  <c r="U1933" i="1" s="1"/>
  <c r="B1933" i="1" s="1"/>
  <c r="H1933" i="1"/>
  <c r="F1935" i="1"/>
  <c r="L1935" i="1"/>
  <c r="O1935" i="1"/>
  <c r="A1936" i="1"/>
  <c r="J1935" i="1"/>
  <c r="I1935" i="1"/>
  <c r="C1936" i="1"/>
  <c r="D1936" i="1" s="1"/>
  <c r="P1935" i="1"/>
  <c r="X1935" i="1"/>
  <c r="S1937" i="1"/>
  <c r="Q1934" i="1"/>
  <c r="R1934" i="1"/>
  <c r="V1934" i="1" s="1"/>
  <c r="Y1934" i="1" s="1"/>
  <c r="E1934" i="1"/>
  <c r="G1934" i="1" s="1"/>
  <c r="T1935" i="1" l="1"/>
  <c r="K1934" i="1"/>
  <c r="M1934" i="1" s="1"/>
  <c r="N1934" i="1" s="1"/>
  <c r="U1934" i="1" s="1"/>
  <c r="B1934" i="1" s="1"/>
  <c r="H1934" i="1"/>
  <c r="E1935" i="1"/>
  <c r="G1935" i="1" s="1"/>
  <c r="Q1935" i="1"/>
  <c r="R1935" i="1"/>
  <c r="V1935" i="1" s="1"/>
  <c r="Y1935" i="1" s="1"/>
  <c r="F1936" i="1"/>
  <c r="L1936" i="1"/>
  <c r="O1936" i="1"/>
  <c r="A1937" i="1"/>
  <c r="C1937" i="1"/>
  <c r="D1937" i="1" s="1"/>
  <c r="I1936" i="1"/>
  <c r="J1936" i="1"/>
  <c r="P1936" i="1"/>
  <c r="X1936" i="1"/>
  <c r="S1938" i="1"/>
  <c r="H1935" i="1" l="1"/>
  <c r="E1936" i="1"/>
  <c r="G1936" i="1" s="1"/>
  <c r="F1937" i="1"/>
  <c r="L1937" i="1"/>
  <c r="J1937" i="1"/>
  <c r="P1937" i="1"/>
  <c r="X1937" i="1"/>
  <c r="O1937" i="1"/>
  <c r="A1938" i="1"/>
  <c r="C1938" i="1"/>
  <c r="D1938" i="1" s="1"/>
  <c r="I1937" i="1"/>
  <c r="S1939" i="1"/>
  <c r="Q1936" i="1"/>
  <c r="R1936" i="1"/>
  <c r="V1936" i="1" s="1"/>
  <c r="Y1936" i="1" s="1"/>
  <c r="T1936" i="1"/>
  <c r="K1935" i="1"/>
  <c r="M1935" i="1" s="1"/>
  <c r="N1935" i="1" s="1"/>
  <c r="T1937" i="1" l="1"/>
  <c r="K1936" i="1"/>
  <c r="M1936" i="1" s="1"/>
  <c r="N1936" i="1" s="1"/>
  <c r="U1936" i="1" s="1"/>
  <c r="B1936" i="1" s="1"/>
  <c r="H1936" i="1"/>
  <c r="R1937" i="1"/>
  <c r="V1937" i="1" s="1"/>
  <c r="Y1937" i="1" s="1"/>
  <c r="Q1937" i="1"/>
  <c r="U1935" i="1"/>
  <c r="B1935" i="1" s="1"/>
  <c r="F1938" i="1"/>
  <c r="L1938" i="1"/>
  <c r="C1939" i="1"/>
  <c r="D1939" i="1" s="1"/>
  <c r="J1938" i="1"/>
  <c r="X1938" i="1"/>
  <c r="P1938" i="1"/>
  <c r="A1939" i="1"/>
  <c r="O1938" i="1"/>
  <c r="I1938" i="1"/>
  <c r="E1937" i="1"/>
  <c r="G1937" i="1" s="1"/>
  <c r="S1940" i="1"/>
  <c r="F1939" i="1" l="1"/>
  <c r="L1939" i="1"/>
  <c r="J1939" i="1"/>
  <c r="P1939" i="1"/>
  <c r="X1939" i="1"/>
  <c r="O1939" i="1"/>
  <c r="A1940" i="1"/>
  <c r="C1940" i="1"/>
  <c r="D1940" i="1" s="1"/>
  <c r="I1939" i="1"/>
  <c r="H1937" i="1"/>
  <c r="Q1938" i="1"/>
  <c r="R1938" i="1"/>
  <c r="V1938" i="1" s="1"/>
  <c r="Y1938" i="1" s="1"/>
  <c r="S1941" i="1"/>
  <c r="K1937" i="1"/>
  <c r="M1937" i="1" s="1"/>
  <c r="N1937" i="1" s="1"/>
  <c r="T1938" i="1"/>
  <c r="E1938" i="1"/>
  <c r="G1938" i="1" s="1"/>
  <c r="H1938" i="1" l="1"/>
  <c r="K1938" i="1"/>
  <c r="M1938" i="1" s="1"/>
  <c r="N1938" i="1" s="1"/>
  <c r="U1938" i="1" s="1"/>
  <c r="B1938" i="1" s="1"/>
  <c r="S1942" i="1"/>
  <c r="F1940" i="1"/>
  <c r="L1940" i="1"/>
  <c r="O1940" i="1"/>
  <c r="I1940" i="1"/>
  <c r="C1941" i="1"/>
  <c r="D1941" i="1" s="1"/>
  <c r="J1940" i="1"/>
  <c r="X1940" i="1"/>
  <c r="A1941" i="1"/>
  <c r="P1940" i="1"/>
  <c r="U1937" i="1"/>
  <c r="B1937" i="1" s="1"/>
  <c r="Q1939" i="1"/>
  <c r="R1939" i="1"/>
  <c r="V1939" i="1" s="1"/>
  <c r="Y1939" i="1" s="1"/>
  <c r="T1939" i="1"/>
  <c r="E1939" i="1"/>
  <c r="G1939" i="1" s="1"/>
  <c r="T1940" i="1" l="1"/>
  <c r="S1943" i="1"/>
  <c r="F1941" i="1"/>
  <c r="L1941" i="1"/>
  <c r="P1941" i="1"/>
  <c r="O1941" i="1"/>
  <c r="X1941" i="1"/>
  <c r="J1941" i="1"/>
  <c r="A1942" i="1"/>
  <c r="I1941" i="1"/>
  <c r="C1942" i="1"/>
  <c r="D1942" i="1" s="1"/>
  <c r="H1939" i="1"/>
  <c r="K1939" i="1"/>
  <c r="M1939" i="1" s="1"/>
  <c r="N1939" i="1" s="1"/>
  <c r="Q1940" i="1"/>
  <c r="R1940" i="1"/>
  <c r="V1940" i="1" s="1"/>
  <c r="Y1940" i="1" s="1"/>
  <c r="E1940" i="1"/>
  <c r="G1940" i="1" s="1"/>
  <c r="E1941" i="1" l="1"/>
  <c r="G1941" i="1" s="1"/>
  <c r="H1940" i="1"/>
  <c r="K1940" i="1"/>
  <c r="M1940" i="1" s="1"/>
  <c r="N1940" i="1" s="1"/>
  <c r="T1941" i="1"/>
  <c r="S1944" i="1"/>
  <c r="U1939" i="1"/>
  <c r="B1939" i="1" s="1"/>
  <c r="F1942" i="1"/>
  <c r="L1942" i="1"/>
  <c r="J1942" i="1"/>
  <c r="A1943" i="1"/>
  <c r="P1942" i="1"/>
  <c r="I1942" i="1"/>
  <c r="O1942" i="1"/>
  <c r="C1943" i="1"/>
  <c r="D1943" i="1" s="1"/>
  <c r="X1942" i="1"/>
  <c r="Q1941" i="1"/>
  <c r="R1941" i="1"/>
  <c r="V1941" i="1" s="1"/>
  <c r="Y1941" i="1" s="1"/>
  <c r="H1941" i="1" l="1"/>
  <c r="K1941" i="1"/>
  <c r="M1941" i="1" s="1"/>
  <c r="N1941" i="1" s="1"/>
  <c r="U1941" i="1" s="1"/>
  <c r="B1941" i="1" s="1"/>
  <c r="E1942" i="1"/>
  <c r="G1942" i="1" s="1"/>
  <c r="F1943" i="1"/>
  <c r="L1943" i="1"/>
  <c r="C1944" i="1"/>
  <c r="D1944" i="1" s="1"/>
  <c r="A1944" i="1"/>
  <c r="X1943" i="1"/>
  <c r="P1943" i="1"/>
  <c r="I1943" i="1"/>
  <c r="J1943" i="1"/>
  <c r="O1943" i="1"/>
  <c r="Q1942" i="1"/>
  <c r="R1942" i="1"/>
  <c r="V1942" i="1" s="1"/>
  <c r="Y1942" i="1" s="1"/>
  <c r="S1945" i="1"/>
  <c r="U1940" i="1"/>
  <c r="B1940" i="1" s="1"/>
  <c r="T1942" i="1"/>
  <c r="K1942" i="1" l="1"/>
  <c r="M1942" i="1" s="1"/>
  <c r="N1942" i="1" s="1"/>
  <c r="U1942" i="1" s="1"/>
  <c r="B1942" i="1" s="1"/>
  <c r="H1942" i="1"/>
  <c r="F1944" i="1"/>
  <c r="L1944" i="1"/>
  <c r="P1944" i="1"/>
  <c r="I1944" i="1"/>
  <c r="C1945" i="1"/>
  <c r="D1945" i="1" s="1"/>
  <c r="O1944" i="1"/>
  <c r="J1944" i="1"/>
  <c r="A1945" i="1"/>
  <c r="X1944" i="1"/>
  <c r="S1946" i="1"/>
  <c r="T1943" i="1"/>
  <c r="R1943" i="1"/>
  <c r="V1943" i="1" s="1"/>
  <c r="Y1943" i="1" s="1"/>
  <c r="Q1943" i="1"/>
  <c r="E1943" i="1"/>
  <c r="G1943" i="1" s="1"/>
  <c r="T1944" i="1" l="1"/>
  <c r="H1943" i="1"/>
  <c r="K1943" i="1"/>
  <c r="M1943" i="1" s="1"/>
  <c r="N1943" i="1" s="1"/>
  <c r="U1943" i="1" s="1"/>
  <c r="B1943" i="1" s="1"/>
  <c r="F1945" i="1"/>
  <c r="L1945" i="1"/>
  <c r="P1945" i="1"/>
  <c r="A1946" i="1"/>
  <c r="X1945" i="1"/>
  <c r="O1945" i="1"/>
  <c r="I1945" i="1"/>
  <c r="C1946" i="1"/>
  <c r="D1946" i="1" s="1"/>
  <c r="J1945" i="1"/>
  <c r="E1944" i="1"/>
  <c r="G1944" i="1" s="1"/>
  <c r="Q1944" i="1"/>
  <c r="R1944" i="1"/>
  <c r="V1944" i="1" s="1"/>
  <c r="Y1944" i="1" s="1"/>
  <c r="S1947" i="1"/>
  <c r="T1945" i="1" l="1"/>
  <c r="K1944" i="1"/>
  <c r="M1944" i="1" s="1"/>
  <c r="N1944" i="1" s="1"/>
  <c r="U1944" i="1" s="1"/>
  <c r="B1944" i="1" s="1"/>
  <c r="S1948" i="1"/>
  <c r="E1945" i="1"/>
  <c r="G1945" i="1" s="1"/>
  <c r="Q1945" i="1"/>
  <c r="R1945" i="1"/>
  <c r="V1945" i="1" s="1"/>
  <c r="Y1945" i="1" s="1"/>
  <c r="H1944" i="1"/>
  <c r="F1946" i="1"/>
  <c r="L1946" i="1"/>
  <c r="C1947" i="1"/>
  <c r="D1947" i="1" s="1"/>
  <c r="I1946" i="1"/>
  <c r="P1946" i="1"/>
  <c r="O1946" i="1"/>
  <c r="A1947" i="1"/>
  <c r="J1946" i="1"/>
  <c r="X1946" i="1"/>
  <c r="K1945" i="1" l="1"/>
  <c r="M1945" i="1" s="1"/>
  <c r="N1945" i="1" s="1"/>
  <c r="U1945" i="1" s="1"/>
  <c r="B1945" i="1" s="1"/>
  <c r="Q1946" i="1"/>
  <c r="R1946" i="1"/>
  <c r="V1946" i="1" s="1"/>
  <c r="Y1946" i="1" s="1"/>
  <c r="T1946" i="1"/>
  <c r="F1947" i="1"/>
  <c r="L1947" i="1"/>
  <c r="C1948" i="1"/>
  <c r="D1948" i="1" s="1"/>
  <c r="I1947" i="1"/>
  <c r="J1947" i="1"/>
  <c r="P1947" i="1"/>
  <c r="A1948" i="1"/>
  <c r="O1947" i="1"/>
  <c r="X1947" i="1"/>
  <c r="H1945" i="1"/>
  <c r="E1946" i="1"/>
  <c r="G1946" i="1" s="1"/>
  <c r="S1949" i="1"/>
  <c r="K1946" i="1" l="1"/>
  <c r="M1946" i="1" s="1"/>
  <c r="N1946" i="1" s="1"/>
  <c r="U1946" i="1" s="1"/>
  <c r="B1946" i="1" s="1"/>
  <c r="S1950" i="1"/>
  <c r="Q1947" i="1"/>
  <c r="R1947" i="1"/>
  <c r="V1947" i="1" s="1"/>
  <c r="Y1947" i="1" s="1"/>
  <c r="H1946" i="1"/>
  <c r="E1947" i="1"/>
  <c r="G1947" i="1" s="1"/>
  <c r="F1948" i="1"/>
  <c r="L1948" i="1"/>
  <c r="P1948" i="1"/>
  <c r="I1948" i="1"/>
  <c r="O1948" i="1"/>
  <c r="J1948" i="1"/>
  <c r="C1949" i="1"/>
  <c r="D1949" i="1" s="1"/>
  <c r="A1949" i="1"/>
  <c r="X1948" i="1"/>
  <c r="T1947" i="1"/>
  <c r="T1948" i="1" l="1"/>
  <c r="K1947" i="1"/>
  <c r="M1947" i="1" s="1"/>
  <c r="N1947" i="1" s="1"/>
  <c r="U1947" i="1" s="1"/>
  <c r="B1947" i="1" s="1"/>
  <c r="H1947" i="1"/>
  <c r="E1948" i="1"/>
  <c r="G1948" i="1" s="1"/>
  <c r="R1948" i="1"/>
  <c r="V1948" i="1" s="1"/>
  <c r="Y1948" i="1" s="1"/>
  <c r="Q1948" i="1"/>
  <c r="F1949" i="1"/>
  <c r="L1949" i="1"/>
  <c r="A1950" i="1"/>
  <c r="C1950" i="1"/>
  <c r="D1950" i="1" s="1"/>
  <c r="X1949" i="1"/>
  <c r="P1949" i="1"/>
  <c r="I1949" i="1"/>
  <c r="J1949" i="1"/>
  <c r="O1949" i="1"/>
  <c r="S1951" i="1"/>
  <c r="K1948" i="1" l="1"/>
  <c r="M1948" i="1" s="1"/>
  <c r="N1948" i="1" s="1"/>
  <c r="U1948" i="1" s="1"/>
  <c r="B1948" i="1" s="1"/>
  <c r="T1949" i="1"/>
  <c r="S1952" i="1"/>
  <c r="Q1949" i="1"/>
  <c r="R1949" i="1"/>
  <c r="V1949" i="1" s="1"/>
  <c r="Y1949" i="1" s="1"/>
  <c r="F1950" i="1"/>
  <c r="L1950" i="1"/>
  <c r="J1950" i="1"/>
  <c r="A1951" i="1"/>
  <c r="X1950" i="1"/>
  <c r="C1951" i="1"/>
  <c r="D1951" i="1" s="1"/>
  <c r="I1950" i="1"/>
  <c r="P1950" i="1"/>
  <c r="O1950" i="1"/>
  <c r="E1949" i="1"/>
  <c r="G1949" i="1" s="1"/>
  <c r="H1948" i="1"/>
  <c r="T1950" i="1" l="1"/>
  <c r="H1949" i="1"/>
  <c r="K1949" i="1"/>
  <c r="M1949" i="1" s="1"/>
  <c r="N1949" i="1" s="1"/>
  <c r="U1949" i="1" s="1"/>
  <c r="B1949" i="1" s="1"/>
  <c r="Q1950" i="1"/>
  <c r="R1950" i="1"/>
  <c r="V1950" i="1" s="1"/>
  <c r="Y1950" i="1" s="1"/>
  <c r="S1953" i="1"/>
  <c r="F1951" i="1"/>
  <c r="L1951" i="1"/>
  <c r="J1951" i="1"/>
  <c r="C1952" i="1"/>
  <c r="D1952" i="1" s="1"/>
  <c r="X1951" i="1"/>
  <c r="P1951" i="1"/>
  <c r="A1952" i="1"/>
  <c r="O1951" i="1"/>
  <c r="I1951" i="1"/>
  <c r="E1950" i="1"/>
  <c r="G1950" i="1" s="1"/>
  <c r="H1950" i="1" l="1"/>
  <c r="K1950" i="1"/>
  <c r="M1950" i="1" s="1"/>
  <c r="N1950" i="1" s="1"/>
  <c r="U1950" i="1" s="1"/>
  <c r="B1950" i="1" s="1"/>
  <c r="R1951" i="1"/>
  <c r="V1951" i="1" s="1"/>
  <c r="Y1951" i="1" s="1"/>
  <c r="Q1951" i="1"/>
  <c r="E1951" i="1"/>
  <c r="G1951" i="1" s="1"/>
  <c r="F1952" i="1"/>
  <c r="L1952" i="1"/>
  <c r="P1952" i="1"/>
  <c r="X1952" i="1"/>
  <c r="O1952" i="1"/>
  <c r="I1952" i="1"/>
  <c r="C1953" i="1"/>
  <c r="D1953" i="1" s="1"/>
  <c r="J1952" i="1"/>
  <c r="A1953" i="1"/>
  <c r="S1954" i="1"/>
  <c r="T1951" i="1"/>
  <c r="H1951" i="1" l="1"/>
  <c r="K1951" i="1"/>
  <c r="M1951" i="1" s="1"/>
  <c r="N1951" i="1" s="1"/>
  <c r="U1951" i="1" s="1"/>
  <c r="B1951" i="1" s="1"/>
  <c r="F1953" i="1"/>
  <c r="L1953" i="1"/>
  <c r="C1954" i="1"/>
  <c r="D1954" i="1" s="1"/>
  <c r="I1953" i="1"/>
  <c r="J1953" i="1"/>
  <c r="P1953" i="1"/>
  <c r="X1953" i="1"/>
  <c r="O1953" i="1"/>
  <c r="A1954" i="1"/>
  <c r="E1952" i="1"/>
  <c r="G1952" i="1" s="1"/>
  <c r="Q1952" i="1"/>
  <c r="R1952" i="1"/>
  <c r="V1952" i="1" s="1"/>
  <c r="Y1952" i="1" s="1"/>
  <c r="S1955" i="1"/>
  <c r="T1952" i="1"/>
  <c r="T1953" i="1" l="1"/>
  <c r="K1952" i="1"/>
  <c r="M1952" i="1" s="1"/>
  <c r="N1952" i="1" s="1"/>
  <c r="U1952" i="1" s="1"/>
  <c r="B1952" i="1" s="1"/>
  <c r="H1952" i="1"/>
  <c r="S1956" i="1"/>
  <c r="R1953" i="1"/>
  <c r="V1953" i="1" s="1"/>
  <c r="Y1953" i="1" s="1"/>
  <c r="Q1953" i="1"/>
  <c r="F1954" i="1"/>
  <c r="L1954" i="1"/>
  <c r="C1955" i="1"/>
  <c r="D1955" i="1" s="1"/>
  <c r="X1954" i="1"/>
  <c r="P1954" i="1"/>
  <c r="A1955" i="1"/>
  <c r="O1954" i="1"/>
  <c r="I1954" i="1"/>
  <c r="J1954" i="1"/>
  <c r="E1953" i="1"/>
  <c r="G1953" i="1" s="1"/>
  <c r="K1953" i="1" l="1"/>
  <c r="M1953" i="1" s="1"/>
  <c r="N1953" i="1" s="1"/>
  <c r="U1953" i="1" s="1"/>
  <c r="B1953" i="1" s="1"/>
  <c r="H1953" i="1"/>
  <c r="E1954" i="1"/>
  <c r="G1954" i="1" s="1"/>
  <c r="S1957" i="1"/>
  <c r="Q1954" i="1"/>
  <c r="R1954" i="1"/>
  <c r="V1954" i="1" s="1"/>
  <c r="Y1954" i="1" s="1"/>
  <c r="T1954" i="1"/>
  <c r="F1955" i="1"/>
  <c r="L1955" i="1"/>
  <c r="P1955" i="1"/>
  <c r="O1955" i="1"/>
  <c r="A1956" i="1"/>
  <c r="J1955" i="1"/>
  <c r="X1955" i="1"/>
  <c r="C1956" i="1"/>
  <c r="D1956" i="1" s="1"/>
  <c r="I1955" i="1"/>
  <c r="T1955" i="1" l="1"/>
  <c r="K1954" i="1"/>
  <c r="M1954" i="1" s="1"/>
  <c r="N1954" i="1" s="1"/>
  <c r="U1954" i="1" s="1"/>
  <c r="B1954" i="1" s="1"/>
  <c r="H1954" i="1"/>
  <c r="E1955" i="1"/>
  <c r="G1955" i="1" s="1"/>
  <c r="F1956" i="1"/>
  <c r="L1956" i="1"/>
  <c r="I1956" i="1"/>
  <c r="C1957" i="1"/>
  <c r="D1957" i="1" s="1"/>
  <c r="J1956" i="1"/>
  <c r="P1956" i="1"/>
  <c r="X1956" i="1"/>
  <c r="O1956" i="1"/>
  <c r="A1957" i="1"/>
  <c r="S1958" i="1"/>
  <c r="R1955" i="1"/>
  <c r="V1955" i="1" s="1"/>
  <c r="Y1955" i="1" s="1"/>
  <c r="Q1955" i="1"/>
  <c r="K1955" i="1" l="1"/>
  <c r="M1955" i="1" s="1"/>
  <c r="N1955" i="1" s="1"/>
  <c r="U1955" i="1" s="1"/>
  <c r="B1955" i="1" s="1"/>
  <c r="H1955" i="1"/>
  <c r="S1959" i="1"/>
  <c r="R1956" i="1"/>
  <c r="V1956" i="1" s="1"/>
  <c r="Y1956" i="1" s="1"/>
  <c r="Q1956" i="1"/>
  <c r="F1957" i="1"/>
  <c r="L1957" i="1"/>
  <c r="C1958" i="1"/>
  <c r="D1958" i="1" s="1"/>
  <c r="I1957" i="1"/>
  <c r="P1957" i="1"/>
  <c r="O1957" i="1"/>
  <c r="A1958" i="1"/>
  <c r="J1957" i="1"/>
  <c r="X1957" i="1"/>
  <c r="E1956" i="1"/>
  <c r="G1956" i="1" s="1"/>
  <c r="T1956" i="1"/>
  <c r="H1956" i="1" l="1"/>
  <c r="K1956" i="1"/>
  <c r="M1956" i="1" s="1"/>
  <c r="N1956" i="1" s="1"/>
  <c r="U1956" i="1" s="1"/>
  <c r="B1956" i="1" s="1"/>
  <c r="E1957" i="1"/>
  <c r="G1957" i="1" s="1"/>
  <c r="S1960" i="1"/>
  <c r="Q1957" i="1"/>
  <c r="R1957" i="1"/>
  <c r="V1957" i="1" s="1"/>
  <c r="Y1957" i="1" s="1"/>
  <c r="T1957" i="1"/>
  <c r="F1958" i="1"/>
  <c r="L1958" i="1"/>
  <c r="C1959" i="1"/>
  <c r="D1959" i="1" s="1"/>
  <c r="I1958" i="1"/>
  <c r="P1958" i="1"/>
  <c r="J1958" i="1"/>
  <c r="X1958" i="1"/>
  <c r="A1959" i="1"/>
  <c r="O1958" i="1"/>
  <c r="H1957" i="1" l="1"/>
  <c r="T1958" i="1"/>
  <c r="K1957" i="1"/>
  <c r="M1957" i="1" s="1"/>
  <c r="N1957" i="1" s="1"/>
  <c r="U1957" i="1" s="1"/>
  <c r="B1957" i="1" s="1"/>
  <c r="E1958" i="1"/>
  <c r="G1958" i="1" s="1"/>
  <c r="S1961" i="1"/>
  <c r="Q1958" i="1"/>
  <c r="F1959" i="1"/>
  <c r="P1959" i="1"/>
  <c r="A1960" i="1"/>
  <c r="C1960" i="1"/>
  <c r="D1960" i="1" s="1"/>
  <c r="O1959" i="1"/>
  <c r="I1959" i="1"/>
  <c r="J1959" i="1"/>
  <c r="X1959" i="1"/>
  <c r="H1958" i="1" l="1"/>
  <c r="K1958" i="1"/>
  <c r="M1958" i="1" s="1"/>
  <c r="N1958" i="1" s="1"/>
  <c r="U1958" i="1" s="1"/>
  <c r="B1958" i="1" s="1"/>
  <c r="E1959" i="1"/>
  <c r="G1959" i="1" s="1"/>
  <c r="F1960" i="1"/>
  <c r="P1960" i="1"/>
  <c r="X1960" i="1"/>
  <c r="O1960" i="1"/>
  <c r="A1961" i="1"/>
  <c r="I1960" i="1"/>
  <c r="C1961" i="1"/>
  <c r="D1961" i="1" s="1"/>
  <c r="J1960" i="1"/>
  <c r="T1959" i="1"/>
  <c r="R1959" i="1"/>
  <c r="V1959" i="1" s="1"/>
  <c r="Y1959" i="1" s="1"/>
  <c r="Q1959" i="1"/>
  <c r="S1962" i="1"/>
  <c r="R1958" i="1" l="1"/>
  <c r="V1958" i="1" s="1"/>
  <c r="Y1958" i="1" s="1"/>
  <c r="L1959" i="1"/>
  <c r="L1960" i="1" s="1"/>
  <c r="L1961" i="1" s="1"/>
  <c r="F1961" i="1"/>
  <c r="C1962" i="1"/>
  <c r="D1962" i="1" s="1"/>
  <c r="O1961" i="1"/>
  <c r="A1962" i="1"/>
  <c r="J1961" i="1"/>
  <c r="X1961" i="1"/>
  <c r="I1961" i="1"/>
  <c r="P1961" i="1"/>
  <c r="E1960" i="1"/>
  <c r="G1960" i="1" s="1"/>
  <c r="H1959" i="1"/>
  <c r="S1963" i="1"/>
  <c r="T1960" i="1"/>
  <c r="R1960" i="1"/>
  <c r="V1960" i="1" s="1"/>
  <c r="Y1960" i="1" s="1"/>
  <c r="Q1960" i="1"/>
  <c r="K1959" i="1"/>
  <c r="M1959" i="1" l="1"/>
  <c r="N1959" i="1" s="1"/>
  <c r="U1959" i="1" s="1"/>
  <c r="B1959" i="1" s="1"/>
  <c r="T1961" i="1"/>
  <c r="H1960" i="1"/>
  <c r="K1960" i="1"/>
  <c r="M1960" i="1" s="1"/>
  <c r="N1960" i="1" s="1"/>
  <c r="S1964" i="1"/>
  <c r="Q1961" i="1"/>
  <c r="R1961" i="1"/>
  <c r="V1961" i="1" s="1"/>
  <c r="Y1961" i="1" s="1"/>
  <c r="F1962" i="1"/>
  <c r="L1962" i="1"/>
  <c r="J1962" i="1"/>
  <c r="C1963" i="1"/>
  <c r="D1963" i="1" s="1"/>
  <c r="A1963" i="1"/>
  <c r="X1962" i="1"/>
  <c r="P1962" i="1"/>
  <c r="I1962" i="1"/>
  <c r="O1962" i="1"/>
  <c r="E1961" i="1"/>
  <c r="G1961" i="1" s="1"/>
  <c r="T1962" i="1" l="1"/>
  <c r="H1961" i="1"/>
  <c r="U1960" i="1"/>
  <c r="B1960" i="1" s="1"/>
  <c r="K1961" i="1"/>
  <c r="M1961" i="1" s="1"/>
  <c r="N1961" i="1" s="1"/>
  <c r="U1961" i="1" s="1"/>
  <c r="B1961" i="1" s="1"/>
  <c r="R1962" i="1"/>
  <c r="V1962" i="1" s="1"/>
  <c r="Y1962" i="1" s="1"/>
  <c r="Q1962" i="1"/>
  <c r="F1963" i="1"/>
  <c r="L1963" i="1"/>
  <c r="P1963" i="1"/>
  <c r="I1963" i="1"/>
  <c r="O1963" i="1"/>
  <c r="J1963" i="1"/>
  <c r="A1964" i="1"/>
  <c r="X1963" i="1"/>
  <c r="C1964" i="1"/>
  <c r="D1964" i="1" s="1"/>
  <c r="E1962" i="1"/>
  <c r="G1962" i="1" s="1"/>
  <c r="S1965" i="1"/>
  <c r="K1962" i="1" l="1"/>
  <c r="M1962" i="1" s="1"/>
  <c r="N1962" i="1" s="1"/>
  <c r="U1962" i="1" s="1"/>
  <c r="B1962" i="1" s="1"/>
  <c r="Q1963" i="1"/>
  <c r="R1963" i="1"/>
  <c r="V1963" i="1" s="1"/>
  <c r="Y1963" i="1" s="1"/>
  <c r="F1964" i="1"/>
  <c r="L1964" i="1"/>
  <c r="O1964" i="1"/>
  <c r="A1965" i="1"/>
  <c r="C1965" i="1"/>
  <c r="D1965" i="1" s="1"/>
  <c r="I1964" i="1"/>
  <c r="J1964" i="1"/>
  <c r="P1964" i="1"/>
  <c r="X1964" i="1"/>
  <c r="E1963" i="1"/>
  <c r="G1963" i="1" s="1"/>
  <c r="S1966" i="1"/>
  <c r="H1962" i="1"/>
  <c r="T1963" i="1"/>
  <c r="H1963" i="1" l="1"/>
  <c r="R1964" i="1"/>
  <c r="V1964" i="1" s="1"/>
  <c r="Y1964" i="1" s="1"/>
  <c r="Q1964" i="1"/>
  <c r="F1965" i="1"/>
  <c r="L1965" i="1"/>
  <c r="J1965" i="1"/>
  <c r="A1966" i="1"/>
  <c r="X1965" i="1"/>
  <c r="C1966" i="1"/>
  <c r="D1966" i="1" s="1"/>
  <c r="I1965" i="1"/>
  <c r="P1965" i="1"/>
  <c r="O1965" i="1"/>
  <c r="S1967" i="1"/>
  <c r="T1964" i="1"/>
  <c r="K1963" i="1"/>
  <c r="M1963" i="1" s="1"/>
  <c r="N1963" i="1" s="1"/>
  <c r="E1964" i="1"/>
  <c r="G1964" i="1" s="1"/>
  <c r="K1964" i="1" l="1"/>
  <c r="M1964" i="1" s="1"/>
  <c r="N1964" i="1" s="1"/>
  <c r="U1964" i="1" s="1"/>
  <c r="B1964" i="1" s="1"/>
  <c r="H1964" i="1"/>
  <c r="U1963" i="1"/>
  <c r="B1963" i="1" s="1"/>
  <c r="E1965" i="1"/>
  <c r="G1965" i="1" s="1"/>
  <c r="Q1965" i="1"/>
  <c r="R1965" i="1"/>
  <c r="V1965" i="1" s="1"/>
  <c r="Y1965" i="1" s="1"/>
  <c r="F1966" i="1"/>
  <c r="L1966" i="1"/>
  <c r="P1966" i="1"/>
  <c r="O1966" i="1"/>
  <c r="A1967" i="1"/>
  <c r="X1966" i="1"/>
  <c r="J1966" i="1"/>
  <c r="I1966" i="1"/>
  <c r="C1967" i="1"/>
  <c r="D1967" i="1" s="1"/>
  <c r="T1965" i="1"/>
  <c r="S1968" i="1"/>
  <c r="T1966" i="1" l="1"/>
  <c r="K1965" i="1"/>
  <c r="M1965" i="1" s="1"/>
  <c r="N1965" i="1" s="1"/>
  <c r="U1965" i="1" s="1"/>
  <c r="B1965" i="1" s="1"/>
  <c r="F1967" i="1"/>
  <c r="L1967" i="1"/>
  <c r="J1967" i="1"/>
  <c r="X1967" i="1"/>
  <c r="P1967" i="1"/>
  <c r="C1968" i="1"/>
  <c r="D1968" i="1" s="1"/>
  <c r="A1968" i="1"/>
  <c r="O1967" i="1"/>
  <c r="I1967" i="1"/>
  <c r="E1966" i="1"/>
  <c r="G1966" i="1" s="1"/>
  <c r="Q1966" i="1"/>
  <c r="R1966" i="1"/>
  <c r="V1966" i="1" s="1"/>
  <c r="Y1966" i="1" s="1"/>
  <c r="S1969" i="1"/>
  <c r="H1965" i="1"/>
  <c r="K1966" i="1" l="1"/>
  <c r="M1966" i="1" s="1"/>
  <c r="N1966" i="1" s="1"/>
  <c r="F1968" i="1"/>
  <c r="L1968" i="1"/>
  <c r="A1969" i="1"/>
  <c r="X1968" i="1"/>
  <c r="J1968" i="1"/>
  <c r="P1968" i="1"/>
  <c r="I1968" i="1"/>
  <c r="O1968" i="1"/>
  <c r="C1969" i="1"/>
  <c r="D1969" i="1" s="1"/>
  <c r="S1970" i="1"/>
  <c r="T1967" i="1"/>
  <c r="Q1967" i="1"/>
  <c r="R1967" i="1"/>
  <c r="V1967" i="1" s="1"/>
  <c r="Y1967" i="1" s="1"/>
  <c r="E1967" i="1"/>
  <c r="G1967" i="1" s="1"/>
  <c r="H1966" i="1"/>
  <c r="T1968" i="1" l="1"/>
  <c r="K1967" i="1"/>
  <c r="M1967" i="1" s="1"/>
  <c r="N1967" i="1" s="1"/>
  <c r="U1967" i="1" s="1"/>
  <c r="B1967" i="1" s="1"/>
  <c r="H1967" i="1"/>
  <c r="S1971" i="1"/>
  <c r="F1969" i="1"/>
  <c r="L1969" i="1"/>
  <c r="C1970" i="1"/>
  <c r="D1970" i="1" s="1"/>
  <c r="I1969" i="1"/>
  <c r="J1969" i="1"/>
  <c r="P1969" i="1"/>
  <c r="A1970" i="1"/>
  <c r="X1969" i="1"/>
  <c r="O1969" i="1"/>
  <c r="Q1968" i="1"/>
  <c r="R1968" i="1"/>
  <c r="V1968" i="1" s="1"/>
  <c r="Y1968" i="1" s="1"/>
  <c r="E1968" i="1"/>
  <c r="G1968" i="1" s="1"/>
  <c r="U1966" i="1"/>
  <c r="B1966" i="1" s="1"/>
  <c r="H1968" i="1" l="1"/>
  <c r="K1968" i="1"/>
  <c r="M1968" i="1" s="1"/>
  <c r="N1968" i="1" s="1"/>
  <c r="U1968" i="1" s="1"/>
  <c r="R1969" i="1"/>
  <c r="V1969" i="1" s="1"/>
  <c r="Y1969" i="1" s="1"/>
  <c r="Q1969" i="1"/>
  <c r="E1969" i="1"/>
  <c r="G1969" i="1" s="1"/>
  <c r="T1969" i="1"/>
  <c r="S1972" i="1"/>
  <c r="F1970" i="1"/>
  <c r="L1970" i="1"/>
  <c r="P1970" i="1"/>
  <c r="I1970" i="1"/>
  <c r="O1970" i="1"/>
  <c r="X1970" i="1"/>
  <c r="J1970" i="1"/>
  <c r="A1971" i="1"/>
  <c r="C1971" i="1"/>
  <c r="D1971" i="1" s="1"/>
  <c r="H1969" i="1" l="1"/>
  <c r="T1970" i="1"/>
  <c r="B1968" i="1"/>
  <c r="E1970" i="1"/>
  <c r="G1970" i="1" s="1"/>
  <c r="S1973" i="1"/>
  <c r="F1971" i="1"/>
  <c r="L1971" i="1"/>
  <c r="O1971" i="1"/>
  <c r="C1972" i="1"/>
  <c r="D1972" i="1" s="1"/>
  <c r="X1971" i="1"/>
  <c r="A1972" i="1"/>
  <c r="J1971" i="1"/>
  <c r="I1971" i="1"/>
  <c r="P1971" i="1"/>
  <c r="Q1970" i="1"/>
  <c r="R1970" i="1"/>
  <c r="V1970" i="1" s="1"/>
  <c r="Y1970" i="1" s="1"/>
  <c r="K1969" i="1"/>
  <c r="M1969" i="1" s="1"/>
  <c r="N1969" i="1" s="1"/>
  <c r="T1971" i="1" l="1"/>
  <c r="K1970" i="1"/>
  <c r="M1970" i="1" s="1"/>
  <c r="N1970" i="1" s="1"/>
  <c r="U1970" i="1" s="1"/>
  <c r="B1970" i="1" s="1"/>
  <c r="F1972" i="1"/>
  <c r="L1972" i="1"/>
  <c r="J1972" i="1"/>
  <c r="O1972" i="1"/>
  <c r="A1973" i="1"/>
  <c r="C1973" i="1"/>
  <c r="D1973" i="1" s="1"/>
  <c r="X1972" i="1"/>
  <c r="P1972" i="1"/>
  <c r="I1972" i="1"/>
  <c r="Q1971" i="1"/>
  <c r="R1971" i="1"/>
  <c r="V1971" i="1" s="1"/>
  <c r="Y1971" i="1" s="1"/>
  <c r="E1971" i="1"/>
  <c r="G1971" i="1" s="1"/>
  <c r="H1970" i="1"/>
  <c r="S1974" i="1"/>
  <c r="U1969" i="1"/>
  <c r="B1969" i="1" s="1"/>
  <c r="K1971" i="1" l="1"/>
  <c r="M1971" i="1" s="1"/>
  <c r="N1971" i="1" s="1"/>
  <c r="Q1972" i="1"/>
  <c r="R1972" i="1"/>
  <c r="V1972" i="1" s="1"/>
  <c r="Y1972" i="1" s="1"/>
  <c r="S1975" i="1"/>
  <c r="H1971" i="1"/>
  <c r="T1972" i="1"/>
  <c r="F1973" i="1"/>
  <c r="L1973" i="1"/>
  <c r="O1973" i="1"/>
  <c r="I1973" i="1"/>
  <c r="J1973" i="1"/>
  <c r="C1974" i="1"/>
  <c r="D1974" i="1" s="1"/>
  <c r="X1973" i="1"/>
  <c r="P1973" i="1"/>
  <c r="A1974" i="1"/>
  <c r="E1972" i="1"/>
  <c r="G1972" i="1" s="1"/>
  <c r="T1973" i="1" l="1"/>
  <c r="S1976" i="1"/>
  <c r="Q1973" i="1"/>
  <c r="R1973" i="1"/>
  <c r="V1973" i="1" s="1"/>
  <c r="Y1973" i="1" s="1"/>
  <c r="K1972" i="1"/>
  <c r="M1972" i="1" s="1"/>
  <c r="N1972" i="1" s="1"/>
  <c r="H1972" i="1"/>
  <c r="F1974" i="1"/>
  <c r="L1974" i="1"/>
  <c r="J1974" i="1"/>
  <c r="P1974" i="1"/>
  <c r="I1974" i="1"/>
  <c r="O1974" i="1"/>
  <c r="C1975" i="1"/>
  <c r="D1975" i="1" s="1"/>
  <c r="A1975" i="1"/>
  <c r="X1974" i="1"/>
  <c r="E1973" i="1"/>
  <c r="G1973" i="1" s="1"/>
  <c r="U1971" i="1"/>
  <c r="B1971" i="1" s="1"/>
  <c r="T1974" i="1" l="1"/>
  <c r="H1973" i="1"/>
  <c r="F1975" i="1"/>
  <c r="L1975" i="1"/>
  <c r="J1975" i="1"/>
  <c r="O1975" i="1"/>
  <c r="A1976" i="1"/>
  <c r="C1976" i="1"/>
  <c r="D1976" i="1" s="1"/>
  <c r="I1975" i="1"/>
  <c r="X1975" i="1"/>
  <c r="P1975" i="1"/>
  <c r="Q1974" i="1"/>
  <c r="R1974" i="1"/>
  <c r="V1974" i="1" s="1"/>
  <c r="Y1974" i="1" s="1"/>
  <c r="E1974" i="1"/>
  <c r="G1974" i="1" s="1"/>
  <c r="K1973" i="1"/>
  <c r="M1973" i="1" s="1"/>
  <c r="N1973" i="1" s="1"/>
  <c r="U1972" i="1"/>
  <c r="B1972" i="1" s="1"/>
  <c r="S1977" i="1"/>
  <c r="T1975" i="1" l="1"/>
  <c r="S1978" i="1"/>
  <c r="K1974" i="1"/>
  <c r="M1974" i="1" s="1"/>
  <c r="N1974" i="1" s="1"/>
  <c r="U1973" i="1"/>
  <c r="B1973" i="1" s="1"/>
  <c r="H1974" i="1"/>
  <c r="R1975" i="1"/>
  <c r="V1975" i="1" s="1"/>
  <c r="Y1975" i="1" s="1"/>
  <c r="Q1975" i="1"/>
  <c r="F1976" i="1"/>
  <c r="L1976" i="1"/>
  <c r="J1976" i="1"/>
  <c r="I1976" i="1"/>
  <c r="C1977" i="1"/>
  <c r="D1977" i="1" s="1"/>
  <c r="P1976" i="1"/>
  <c r="A1977" i="1"/>
  <c r="X1976" i="1"/>
  <c r="O1976" i="1"/>
  <c r="E1975" i="1"/>
  <c r="G1975" i="1" s="1"/>
  <c r="K1975" i="1" l="1"/>
  <c r="M1975" i="1" s="1"/>
  <c r="N1975" i="1" s="1"/>
  <c r="U1975" i="1" s="1"/>
  <c r="B1975" i="1" s="1"/>
  <c r="R1976" i="1"/>
  <c r="V1976" i="1" s="1"/>
  <c r="Y1976" i="1" s="1"/>
  <c r="Q1976" i="1"/>
  <c r="U1974" i="1"/>
  <c r="B1974" i="1" s="1"/>
  <c r="E1976" i="1"/>
  <c r="G1976" i="1" s="1"/>
  <c r="S1979" i="1"/>
  <c r="F1977" i="1"/>
  <c r="L1977" i="1"/>
  <c r="P1977" i="1"/>
  <c r="A1978" i="1"/>
  <c r="X1977" i="1"/>
  <c r="O1977" i="1"/>
  <c r="I1977" i="1"/>
  <c r="J1977" i="1"/>
  <c r="C1978" i="1"/>
  <c r="D1978" i="1" s="1"/>
  <c r="H1975" i="1"/>
  <c r="T1976" i="1"/>
  <c r="H1976" i="1" l="1"/>
  <c r="K1976" i="1"/>
  <c r="M1976" i="1" s="1"/>
  <c r="N1976" i="1" s="1"/>
  <c r="U1976" i="1" s="1"/>
  <c r="B1976" i="1" s="1"/>
  <c r="Q1977" i="1"/>
  <c r="R1977" i="1"/>
  <c r="V1977" i="1" s="1"/>
  <c r="Y1977" i="1" s="1"/>
  <c r="T1977" i="1"/>
  <c r="S1980" i="1"/>
  <c r="F1978" i="1"/>
  <c r="L1978" i="1"/>
  <c r="P1978" i="1"/>
  <c r="I1978" i="1"/>
  <c r="O1978" i="1"/>
  <c r="C1979" i="1"/>
  <c r="D1979" i="1" s="1"/>
  <c r="A1979" i="1"/>
  <c r="X1978" i="1"/>
  <c r="J1978" i="1"/>
  <c r="E1977" i="1"/>
  <c r="G1977" i="1" s="1"/>
  <c r="H1977" i="1" l="1"/>
  <c r="K1977" i="1"/>
  <c r="M1977" i="1" s="1"/>
  <c r="N1977" i="1" s="1"/>
  <c r="U1977" i="1" s="1"/>
  <c r="B1977" i="1" s="1"/>
  <c r="T1978" i="1"/>
  <c r="E1978" i="1"/>
  <c r="G1978" i="1" s="1"/>
  <c r="F1979" i="1"/>
  <c r="L1979" i="1"/>
  <c r="P1979" i="1"/>
  <c r="J1979" i="1"/>
  <c r="O1979" i="1"/>
  <c r="A1980" i="1"/>
  <c r="X1979" i="1"/>
  <c r="C1980" i="1"/>
  <c r="D1980" i="1" s="1"/>
  <c r="I1979" i="1"/>
  <c r="R1978" i="1"/>
  <c r="V1978" i="1" s="1"/>
  <c r="Y1978" i="1" s="1"/>
  <c r="Q1978" i="1"/>
  <c r="S1981" i="1"/>
  <c r="T1979" i="1" l="1"/>
  <c r="E1979" i="1"/>
  <c r="G1979" i="1" s="1"/>
  <c r="K1978" i="1"/>
  <c r="M1978" i="1" s="1"/>
  <c r="N1978" i="1" s="1"/>
  <c r="F1980" i="1"/>
  <c r="L1980" i="1"/>
  <c r="J1980" i="1"/>
  <c r="P1980" i="1"/>
  <c r="A1981" i="1"/>
  <c r="X1980" i="1"/>
  <c r="O1980" i="1"/>
  <c r="C1981" i="1"/>
  <c r="D1981" i="1" s="1"/>
  <c r="I1980" i="1"/>
  <c r="S1982" i="1"/>
  <c r="Q1979" i="1"/>
  <c r="R1979" i="1"/>
  <c r="V1979" i="1" s="1"/>
  <c r="Y1979" i="1" s="1"/>
  <c r="H1978" i="1"/>
  <c r="H1979" i="1" l="1"/>
  <c r="T1980" i="1"/>
  <c r="F1981" i="1"/>
  <c r="L1981" i="1"/>
  <c r="O1981" i="1"/>
  <c r="I1981" i="1"/>
  <c r="J1981" i="1"/>
  <c r="C1982" i="1"/>
  <c r="D1982" i="1" s="1"/>
  <c r="A1982" i="1"/>
  <c r="X1981" i="1"/>
  <c r="P1981" i="1"/>
  <c r="E1980" i="1"/>
  <c r="G1980" i="1" s="1"/>
  <c r="K1979" i="1"/>
  <c r="M1979" i="1" s="1"/>
  <c r="N1979" i="1" s="1"/>
  <c r="S1983" i="1"/>
  <c r="Q1980" i="1"/>
  <c r="R1980" i="1"/>
  <c r="V1980" i="1" s="1"/>
  <c r="Y1980" i="1" s="1"/>
  <c r="U1978" i="1"/>
  <c r="B1978" i="1" s="1"/>
  <c r="K1980" i="1" l="1"/>
  <c r="M1980" i="1" s="1"/>
  <c r="N1980" i="1" s="1"/>
  <c r="U1980" i="1" s="1"/>
  <c r="B1980" i="1" s="1"/>
  <c r="F1982" i="1"/>
  <c r="L1982" i="1"/>
  <c r="A1983" i="1"/>
  <c r="X1982" i="1"/>
  <c r="P1982" i="1"/>
  <c r="I1982" i="1"/>
  <c r="C1983" i="1"/>
  <c r="D1983" i="1" s="1"/>
  <c r="O1982" i="1"/>
  <c r="J1982" i="1"/>
  <c r="U1979" i="1"/>
  <c r="B1979" i="1" s="1"/>
  <c r="Q1981" i="1"/>
  <c r="R1981" i="1"/>
  <c r="V1981" i="1" s="1"/>
  <c r="Y1981" i="1" s="1"/>
  <c r="E1981" i="1"/>
  <c r="G1981" i="1" s="1"/>
  <c r="S1984" i="1"/>
  <c r="H1980" i="1"/>
  <c r="T1981" i="1"/>
  <c r="H1981" i="1" l="1"/>
  <c r="K1981" i="1"/>
  <c r="M1981" i="1" s="1"/>
  <c r="N1981" i="1" s="1"/>
  <c r="U1981" i="1" s="1"/>
  <c r="B1981" i="1" s="1"/>
  <c r="Q1982" i="1"/>
  <c r="R1982" i="1"/>
  <c r="V1982" i="1" s="1"/>
  <c r="Y1982" i="1" s="1"/>
  <c r="E1982" i="1"/>
  <c r="G1982" i="1" s="1"/>
  <c r="F1983" i="1"/>
  <c r="L1983" i="1"/>
  <c r="P1983" i="1"/>
  <c r="O1983" i="1"/>
  <c r="X1983" i="1"/>
  <c r="C1984" i="1"/>
  <c r="D1984" i="1" s="1"/>
  <c r="A1984" i="1"/>
  <c r="J1983" i="1"/>
  <c r="I1983" i="1"/>
  <c r="S1985" i="1"/>
  <c r="T1982" i="1"/>
  <c r="H1982" i="1" l="1"/>
  <c r="F1984" i="1"/>
  <c r="L1984" i="1"/>
  <c r="C1985" i="1"/>
  <c r="D1985" i="1" s="1"/>
  <c r="A1985" i="1"/>
  <c r="P1984" i="1"/>
  <c r="I1984" i="1"/>
  <c r="O1984" i="1"/>
  <c r="J1984" i="1"/>
  <c r="X1984" i="1"/>
  <c r="Q1983" i="1"/>
  <c r="R1983" i="1"/>
  <c r="V1983" i="1" s="1"/>
  <c r="Y1983" i="1" s="1"/>
  <c r="S1986" i="1"/>
  <c r="T1983" i="1"/>
  <c r="E1983" i="1"/>
  <c r="G1983" i="1" s="1"/>
  <c r="K1982" i="1"/>
  <c r="M1982" i="1" s="1"/>
  <c r="N1982" i="1" s="1"/>
  <c r="F1985" i="1" l="1"/>
  <c r="L1985" i="1"/>
  <c r="C1986" i="1"/>
  <c r="D1986" i="1" s="1"/>
  <c r="P1985" i="1"/>
  <c r="A1986" i="1"/>
  <c r="O1985" i="1"/>
  <c r="X1985" i="1"/>
  <c r="J1985" i="1"/>
  <c r="I1985" i="1"/>
  <c r="T1984" i="1"/>
  <c r="U1982" i="1"/>
  <c r="B1982" i="1" s="1"/>
  <c r="K1983" i="1"/>
  <c r="M1983" i="1" s="1"/>
  <c r="N1983" i="1" s="1"/>
  <c r="H1983" i="1"/>
  <c r="S1987" i="1"/>
  <c r="Q1984" i="1"/>
  <c r="R1984" i="1"/>
  <c r="V1984" i="1" s="1"/>
  <c r="Y1984" i="1" s="1"/>
  <c r="E1984" i="1"/>
  <c r="G1984" i="1" s="1"/>
  <c r="T1985" i="1" l="1"/>
  <c r="H1984" i="1"/>
  <c r="F1986" i="1"/>
  <c r="L1986" i="1"/>
  <c r="J1986" i="1"/>
  <c r="C1987" i="1"/>
  <c r="D1987" i="1" s="1"/>
  <c r="P1986" i="1"/>
  <c r="A1987" i="1"/>
  <c r="X1986" i="1"/>
  <c r="I1986" i="1"/>
  <c r="O1986" i="1"/>
  <c r="E1985" i="1"/>
  <c r="G1985" i="1" s="1"/>
  <c r="U1983" i="1"/>
  <c r="B1983" i="1" s="1"/>
  <c r="K1984" i="1"/>
  <c r="M1984" i="1" s="1"/>
  <c r="N1984" i="1" s="1"/>
  <c r="S1988" i="1"/>
  <c r="Q1985" i="1"/>
  <c r="R1985" i="1"/>
  <c r="V1985" i="1" s="1"/>
  <c r="Y1985" i="1" s="1"/>
  <c r="T1986" i="1" l="1"/>
  <c r="F1987" i="1"/>
  <c r="L1987" i="1"/>
  <c r="O1987" i="1"/>
  <c r="X1987" i="1"/>
  <c r="J1987" i="1"/>
  <c r="C1988" i="1"/>
  <c r="D1988" i="1" s="1"/>
  <c r="I1987" i="1"/>
  <c r="A1988" i="1"/>
  <c r="P1987" i="1"/>
  <c r="Q1986" i="1"/>
  <c r="R1986" i="1"/>
  <c r="V1986" i="1" s="1"/>
  <c r="Y1986" i="1" s="1"/>
  <c r="E1986" i="1"/>
  <c r="G1986" i="1" s="1"/>
  <c r="S1989" i="1"/>
  <c r="H1985" i="1"/>
  <c r="U1984" i="1"/>
  <c r="B1984" i="1" s="1"/>
  <c r="K1985" i="1"/>
  <c r="M1985" i="1" s="1"/>
  <c r="N1985" i="1" s="1"/>
  <c r="T1987" i="1" l="1"/>
  <c r="F1988" i="1"/>
  <c r="L1988" i="1"/>
  <c r="O1988" i="1"/>
  <c r="C1989" i="1"/>
  <c r="D1989" i="1" s="1"/>
  <c r="X1988" i="1"/>
  <c r="J1988" i="1"/>
  <c r="A1989" i="1"/>
  <c r="I1988" i="1"/>
  <c r="P1988" i="1"/>
  <c r="S1990" i="1"/>
  <c r="H1986" i="1"/>
  <c r="U1985" i="1"/>
  <c r="B1985" i="1" s="1"/>
  <c r="K1986" i="1"/>
  <c r="M1986" i="1" s="1"/>
  <c r="N1986" i="1" s="1"/>
  <c r="Q1987" i="1"/>
  <c r="R1987" i="1"/>
  <c r="V1987" i="1" s="1"/>
  <c r="Y1987" i="1" s="1"/>
  <c r="E1987" i="1"/>
  <c r="G1987" i="1" s="1"/>
  <c r="T1988" i="1" l="1"/>
  <c r="K1987" i="1"/>
  <c r="M1987" i="1" s="1"/>
  <c r="N1987" i="1" s="1"/>
  <c r="U1987" i="1" s="1"/>
  <c r="B1987" i="1" s="1"/>
  <c r="F1989" i="1"/>
  <c r="L1989" i="1"/>
  <c r="C1990" i="1"/>
  <c r="D1990" i="1" s="1"/>
  <c r="I1989" i="1"/>
  <c r="J1989" i="1"/>
  <c r="P1989" i="1"/>
  <c r="X1989" i="1"/>
  <c r="O1989" i="1"/>
  <c r="A1990" i="1"/>
  <c r="S1991" i="1"/>
  <c r="U1986" i="1"/>
  <c r="B1986" i="1" s="1"/>
  <c r="H1987" i="1"/>
  <c r="Q1988" i="1"/>
  <c r="R1988" i="1"/>
  <c r="V1988" i="1" s="1"/>
  <c r="Y1988" i="1" s="1"/>
  <c r="E1988" i="1"/>
  <c r="G1988" i="1" s="1"/>
  <c r="Q1989" i="1" l="1"/>
  <c r="F1990" i="1"/>
  <c r="C1991" i="1"/>
  <c r="D1991" i="1" s="1"/>
  <c r="X1990" i="1"/>
  <c r="P1990" i="1"/>
  <c r="A1991" i="1"/>
  <c r="O1990" i="1"/>
  <c r="I1990" i="1"/>
  <c r="J1990" i="1"/>
  <c r="E1989" i="1"/>
  <c r="G1989" i="1" s="1"/>
  <c r="K1988" i="1"/>
  <c r="M1988" i="1" s="1"/>
  <c r="N1988" i="1" s="1"/>
  <c r="T1989" i="1"/>
  <c r="H1988" i="1"/>
  <c r="S1992" i="1"/>
  <c r="F1991" i="1" l="1"/>
  <c r="P1991" i="1"/>
  <c r="X1991" i="1"/>
  <c r="C1992" i="1"/>
  <c r="D1992" i="1" s="1"/>
  <c r="O1991" i="1"/>
  <c r="I1991" i="1"/>
  <c r="J1991" i="1"/>
  <c r="A1992" i="1"/>
  <c r="R1990" i="1"/>
  <c r="V1990" i="1" s="1"/>
  <c r="Y1990" i="1" s="1"/>
  <c r="Q1990" i="1"/>
  <c r="E1990" i="1"/>
  <c r="G1990" i="1" s="1"/>
  <c r="H1989" i="1"/>
  <c r="T1990" i="1"/>
  <c r="U1988" i="1"/>
  <c r="B1988" i="1" s="1"/>
  <c r="S1993" i="1"/>
  <c r="K1989" i="1"/>
  <c r="M1989" i="1" s="1"/>
  <c r="T1991" i="1" l="1"/>
  <c r="Q1991" i="1"/>
  <c r="R1991" i="1"/>
  <c r="V1991" i="1" s="1"/>
  <c r="Y1991" i="1" s="1"/>
  <c r="S1994" i="1"/>
  <c r="K1990" i="1"/>
  <c r="N1989" i="1"/>
  <c r="L1990" i="1"/>
  <c r="L1991" i="1" s="1"/>
  <c r="L1992" i="1" s="1"/>
  <c r="H1990" i="1"/>
  <c r="F1992" i="1"/>
  <c r="J1992" i="1"/>
  <c r="C1993" i="1"/>
  <c r="D1993" i="1" s="1"/>
  <c r="A1993" i="1"/>
  <c r="P1992" i="1"/>
  <c r="O1992" i="1"/>
  <c r="X1992" i="1"/>
  <c r="I1992" i="1"/>
  <c r="E1991" i="1"/>
  <c r="G1991" i="1" s="1"/>
  <c r="U1989" i="1" l="1"/>
  <c r="B1989" i="1" s="1"/>
  <c r="R1989" i="1"/>
  <c r="Q1992" i="1"/>
  <c r="R1992" i="1"/>
  <c r="V1992" i="1" s="1"/>
  <c r="Y1992" i="1" s="1"/>
  <c r="K1991" i="1"/>
  <c r="M1991" i="1" s="1"/>
  <c r="N1991" i="1" s="1"/>
  <c r="T1992" i="1"/>
  <c r="F1993" i="1"/>
  <c r="L1993" i="1"/>
  <c r="P1993" i="1"/>
  <c r="X1993" i="1"/>
  <c r="O1993" i="1"/>
  <c r="I1993" i="1"/>
  <c r="J1993" i="1"/>
  <c r="C1994" i="1"/>
  <c r="D1994" i="1" s="1"/>
  <c r="A1994" i="1"/>
  <c r="E1992" i="1"/>
  <c r="G1992" i="1" s="1"/>
  <c r="M1990" i="1"/>
  <c r="N1990" i="1" s="1"/>
  <c r="S1995" i="1"/>
  <c r="H1991" i="1"/>
  <c r="V1989" i="1" l="1"/>
  <c r="Y1989" i="1" s="1"/>
  <c r="H1992" i="1"/>
  <c r="K1992" i="1"/>
  <c r="M1992" i="1" s="1"/>
  <c r="N1992" i="1" s="1"/>
  <c r="U1992" i="1" s="1"/>
  <c r="B1992" i="1" s="1"/>
  <c r="U1990" i="1"/>
  <c r="B1990" i="1" s="1"/>
  <c r="F1994" i="1"/>
  <c r="L1994" i="1"/>
  <c r="J1994" i="1"/>
  <c r="C1995" i="1"/>
  <c r="D1995" i="1" s="1"/>
  <c r="A1995" i="1"/>
  <c r="P1994" i="1"/>
  <c r="X1994" i="1"/>
  <c r="O1994" i="1"/>
  <c r="I1994" i="1"/>
  <c r="Q1993" i="1"/>
  <c r="R1993" i="1"/>
  <c r="V1993" i="1" s="1"/>
  <c r="Y1993" i="1" s="1"/>
  <c r="U1991" i="1"/>
  <c r="B1991" i="1" s="1"/>
  <c r="E1993" i="1"/>
  <c r="G1993" i="1" s="1"/>
  <c r="S1996" i="1"/>
  <c r="T1993" i="1"/>
  <c r="T1994" i="1" l="1"/>
  <c r="S1997" i="1"/>
  <c r="H1993" i="1"/>
  <c r="Q1994" i="1"/>
  <c r="R1994" i="1"/>
  <c r="V1994" i="1" s="1"/>
  <c r="Y1994" i="1" s="1"/>
  <c r="F1995" i="1"/>
  <c r="L1995" i="1"/>
  <c r="C1996" i="1"/>
  <c r="D1996" i="1" s="1"/>
  <c r="I1995" i="1"/>
  <c r="J1995" i="1"/>
  <c r="P1995" i="1"/>
  <c r="A1996" i="1"/>
  <c r="O1995" i="1"/>
  <c r="X1995" i="1"/>
  <c r="E1994" i="1"/>
  <c r="G1994" i="1" s="1"/>
  <c r="K1993" i="1"/>
  <c r="M1993" i="1" s="1"/>
  <c r="N1993" i="1" s="1"/>
  <c r="H1994" i="1" l="1"/>
  <c r="Q1995" i="1"/>
  <c r="R1995" i="1"/>
  <c r="V1995" i="1" s="1"/>
  <c r="Y1995" i="1" s="1"/>
  <c r="F1996" i="1"/>
  <c r="L1996" i="1"/>
  <c r="C1997" i="1"/>
  <c r="D1997" i="1" s="1"/>
  <c r="I1996" i="1"/>
  <c r="P1996" i="1"/>
  <c r="O1996" i="1"/>
  <c r="A1997" i="1"/>
  <c r="J1996" i="1"/>
  <c r="X1996" i="1"/>
  <c r="E1995" i="1"/>
  <c r="G1995" i="1" s="1"/>
  <c r="U1993" i="1"/>
  <c r="B1993" i="1" s="1"/>
  <c r="K1994" i="1"/>
  <c r="M1994" i="1" s="1"/>
  <c r="N1994" i="1" s="1"/>
  <c r="T1995" i="1"/>
  <c r="S1998" i="1"/>
  <c r="S1999" i="1" l="1"/>
  <c r="Q1996" i="1"/>
  <c r="R1996" i="1"/>
  <c r="V1996" i="1" s="1"/>
  <c r="Y1996" i="1" s="1"/>
  <c r="E1996" i="1"/>
  <c r="G1996" i="1" s="1"/>
  <c r="U1994" i="1"/>
  <c r="B1994" i="1" s="1"/>
  <c r="H1995" i="1"/>
  <c r="T1996" i="1"/>
  <c r="K1995" i="1"/>
  <c r="M1995" i="1" s="1"/>
  <c r="N1995" i="1" s="1"/>
  <c r="F1997" i="1"/>
  <c r="L1997" i="1"/>
  <c r="O1997" i="1"/>
  <c r="A1998" i="1"/>
  <c r="J1997" i="1"/>
  <c r="X1997" i="1"/>
  <c r="C1998" i="1"/>
  <c r="D1998" i="1" s="1"/>
  <c r="I1997" i="1"/>
  <c r="P1997" i="1"/>
  <c r="T1997" i="1" l="1"/>
  <c r="K1996" i="1"/>
  <c r="M1996" i="1" s="1"/>
  <c r="N1996" i="1" s="1"/>
  <c r="U1996" i="1" s="1"/>
  <c r="B1996" i="1" s="1"/>
  <c r="H1996" i="1"/>
  <c r="U1995" i="1"/>
  <c r="B1995" i="1" s="1"/>
  <c r="F1998" i="1"/>
  <c r="L1998" i="1"/>
  <c r="J1998" i="1"/>
  <c r="X1998" i="1"/>
  <c r="C1999" i="1"/>
  <c r="D1999" i="1" s="1"/>
  <c r="I1998" i="1"/>
  <c r="P1998" i="1"/>
  <c r="A1999" i="1"/>
  <c r="O1998" i="1"/>
  <c r="R1997" i="1"/>
  <c r="V1997" i="1" s="1"/>
  <c r="Y1997" i="1" s="1"/>
  <c r="Q1997" i="1"/>
  <c r="E1997" i="1"/>
  <c r="G1997" i="1" s="1"/>
  <c r="S2000" i="1"/>
  <c r="K1997" i="1" l="1"/>
  <c r="M1997" i="1" s="1"/>
  <c r="N1997" i="1" s="1"/>
  <c r="U1997" i="1" s="1"/>
  <c r="B1997" i="1" s="1"/>
  <c r="R1998" i="1"/>
  <c r="V1998" i="1" s="1"/>
  <c r="Y1998" i="1" s="1"/>
  <c r="Q1998" i="1"/>
  <c r="H1997" i="1"/>
  <c r="T1998" i="1"/>
  <c r="S2001" i="1"/>
  <c r="F1999" i="1"/>
  <c r="L1999" i="1"/>
  <c r="O1999" i="1"/>
  <c r="I1999" i="1"/>
  <c r="C2000" i="1"/>
  <c r="D2000" i="1" s="1"/>
  <c r="J1999" i="1"/>
  <c r="A2000" i="1"/>
  <c r="P1999" i="1"/>
  <c r="X1999" i="1"/>
  <c r="E1998" i="1"/>
  <c r="G1998" i="1" s="1"/>
  <c r="T1999" i="1" l="1"/>
  <c r="H1998" i="1"/>
  <c r="R1999" i="1"/>
  <c r="V1999" i="1" s="1"/>
  <c r="Y1999" i="1" s="1"/>
  <c r="Q1999" i="1"/>
  <c r="F2000" i="1"/>
  <c r="L2000" i="1"/>
  <c r="P2000" i="1"/>
  <c r="X2000" i="1"/>
  <c r="O2000" i="1"/>
  <c r="I2000" i="1"/>
  <c r="J2000" i="1"/>
  <c r="C2001" i="1"/>
  <c r="D2001" i="1" s="1"/>
  <c r="A2001" i="1"/>
  <c r="S2002" i="1"/>
  <c r="K1998" i="1"/>
  <c r="M1998" i="1" s="1"/>
  <c r="N1998" i="1" s="1"/>
  <c r="E1999" i="1"/>
  <c r="G1999" i="1" s="1"/>
  <c r="T2000" i="1" l="1"/>
  <c r="F2001" i="1"/>
  <c r="L2001" i="1"/>
  <c r="C2002" i="1"/>
  <c r="D2002" i="1" s="1"/>
  <c r="A2002" i="1"/>
  <c r="P2001" i="1"/>
  <c r="X2001" i="1"/>
  <c r="O2001" i="1"/>
  <c r="I2001" i="1"/>
  <c r="J2001" i="1"/>
  <c r="E2000" i="1"/>
  <c r="G2000" i="1" s="1"/>
  <c r="U1998" i="1"/>
  <c r="B1998" i="1" s="1"/>
  <c r="S2003" i="1"/>
  <c r="K1999" i="1"/>
  <c r="M1999" i="1" s="1"/>
  <c r="N1999" i="1" s="1"/>
  <c r="H1999" i="1"/>
  <c r="Q2000" i="1"/>
  <c r="R2000" i="1"/>
  <c r="V2000" i="1" s="1"/>
  <c r="Y2000" i="1" s="1"/>
  <c r="T2001" i="1" l="1"/>
  <c r="H2000" i="1"/>
  <c r="K2000" i="1"/>
  <c r="M2000" i="1" s="1"/>
  <c r="N2000" i="1" s="1"/>
  <c r="U2000" i="1" s="1"/>
  <c r="B2000" i="1" s="1"/>
  <c r="F2002" i="1"/>
  <c r="L2002" i="1"/>
  <c r="J2002" i="1"/>
  <c r="C2003" i="1"/>
  <c r="D2003" i="1" s="1"/>
  <c r="A2003" i="1"/>
  <c r="P2002" i="1"/>
  <c r="X2002" i="1"/>
  <c r="O2002" i="1"/>
  <c r="I2002" i="1"/>
  <c r="U1999" i="1"/>
  <c r="B1999" i="1" s="1"/>
  <c r="S2004" i="1"/>
  <c r="Q2001" i="1"/>
  <c r="R2001" i="1"/>
  <c r="V2001" i="1" s="1"/>
  <c r="Y2001" i="1" s="1"/>
  <c r="E2001" i="1"/>
  <c r="G2001" i="1" s="1"/>
  <c r="T2002" i="1" l="1"/>
  <c r="K2001" i="1"/>
  <c r="M2001" i="1" s="1"/>
  <c r="N2001" i="1" s="1"/>
  <c r="U2001" i="1" s="1"/>
  <c r="B2001" i="1" s="1"/>
  <c r="F2003" i="1"/>
  <c r="L2003" i="1"/>
  <c r="O2003" i="1"/>
  <c r="J2003" i="1"/>
  <c r="X2003" i="1"/>
  <c r="C2004" i="1"/>
  <c r="D2004" i="1" s="1"/>
  <c r="I2003" i="1"/>
  <c r="A2004" i="1"/>
  <c r="P2003" i="1"/>
  <c r="E2002" i="1"/>
  <c r="G2002" i="1" s="1"/>
  <c r="S2005" i="1"/>
  <c r="H2001" i="1"/>
  <c r="Q2002" i="1"/>
  <c r="R2002" i="1"/>
  <c r="V2002" i="1" s="1"/>
  <c r="Y2002" i="1" s="1"/>
  <c r="H2002" i="1" l="1"/>
  <c r="Q2003" i="1"/>
  <c r="R2003" i="1"/>
  <c r="V2003" i="1" s="1"/>
  <c r="Y2003" i="1" s="1"/>
  <c r="E2003" i="1"/>
  <c r="G2003" i="1" s="1"/>
  <c r="K2002" i="1"/>
  <c r="M2002" i="1" s="1"/>
  <c r="N2002" i="1" s="1"/>
  <c r="F2004" i="1"/>
  <c r="L2004" i="1"/>
  <c r="C2005" i="1"/>
  <c r="D2005" i="1" s="1"/>
  <c r="J2004" i="1"/>
  <c r="A2005" i="1"/>
  <c r="P2004" i="1"/>
  <c r="X2004" i="1"/>
  <c r="I2004" i="1"/>
  <c r="O2004" i="1"/>
  <c r="S2006" i="1"/>
  <c r="T2003" i="1"/>
  <c r="T2004" i="1" l="1"/>
  <c r="K2003" i="1"/>
  <c r="M2003" i="1" s="1"/>
  <c r="N2003" i="1" s="1"/>
  <c r="U2003" i="1" s="1"/>
  <c r="B2003" i="1" s="1"/>
  <c r="F2005" i="1"/>
  <c r="L2005" i="1"/>
  <c r="P2005" i="1"/>
  <c r="A2006" i="1"/>
  <c r="O2005" i="1"/>
  <c r="X2005" i="1"/>
  <c r="C2006" i="1"/>
  <c r="D2006" i="1" s="1"/>
  <c r="I2005" i="1"/>
  <c r="J2005" i="1"/>
  <c r="E2004" i="1"/>
  <c r="G2004" i="1" s="1"/>
  <c r="U2002" i="1"/>
  <c r="B2002" i="1" s="1"/>
  <c r="Q2004" i="1"/>
  <c r="R2004" i="1"/>
  <c r="V2004" i="1" s="1"/>
  <c r="Y2004" i="1" s="1"/>
  <c r="S2007" i="1"/>
  <c r="H2003" i="1"/>
  <c r="T2005" i="1" l="1"/>
  <c r="K2004" i="1"/>
  <c r="M2004" i="1" s="1"/>
  <c r="N2004" i="1" s="1"/>
  <c r="U2004" i="1" s="1"/>
  <c r="B2004" i="1" s="1"/>
  <c r="H2004" i="1"/>
  <c r="Q2005" i="1"/>
  <c r="R2005" i="1"/>
  <c r="V2005" i="1" s="1"/>
  <c r="Y2005" i="1" s="1"/>
  <c r="F2006" i="1"/>
  <c r="L2006" i="1"/>
  <c r="J2006" i="1"/>
  <c r="C2007" i="1"/>
  <c r="D2007" i="1" s="1"/>
  <c r="X2006" i="1"/>
  <c r="I2006" i="1"/>
  <c r="P2006" i="1"/>
  <c r="O2006" i="1"/>
  <c r="A2007" i="1"/>
  <c r="S2008" i="1"/>
  <c r="E2005" i="1"/>
  <c r="G2005" i="1" s="1"/>
  <c r="K2005" i="1" l="1"/>
  <c r="M2005" i="1" s="1"/>
  <c r="N2005" i="1" s="1"/>
  <c r="U2005" i="1" s="1"/>
  <c r="B2005" i="1" s="1"/>
  <c r="H2005" i="1"/>
  <c r="S2009" i="1"/>
  <c r="T2006" i="1"/>
  <c r="F2007" i="1"/>
  <c r="L2007" i="1"/>
  <c r="C2008" i="1"/>
  <c r="D2008" i="1" s="1"/>
  <c r="I2007" i="1"/>
  <c r="J2007" i="1"/>
  <c r="P2007" i="1"/>
  <c r="X2007" i="1"/>
  <c r="O2007" i="1"/>
  <c r="A2008" i="1"/>
  <c r="E2006" i="1"/>
  <c r="G2006" i="1" s="1"/>
  <c r="Q2006" i="1"/>
  <c r="R2006" i="1"/>
  <c r="V2006" i="1" s="1"/>
  <c r="Y2006" i="1" s="1"/>
  <c r="H2006" i="1" l="1"/>
  <c r="Q2007" i="1"/>
  <c r="R2007" i="1"/>
  <c r="V2007" i="1" s="1"/>
  <c r="Y2007" i="1" s="1"/>
  <c r="F2008" i="1"/>
  <c r="L2008" i="1"/>
  <c r="P2008" i="1"/>
  <c r="X2008" i="1"/>
  <c r="O2008" i="1"/>
  <c r="A2009" i="1"/>
  <c r="C2009" i="1"/>
  <c r="D2009" i="1" s="1"/>
  <c r="I2008" i="1"/>
  <c r="J2008" i="1"/>
  <c r="E2007" i="1"/>
  <c r="G2007" i="1" s="1"/>
  <c r="S2010" i="1"/>
  <c r="K2006" i="1"/>
  <c r="M2006" i="1" s="1"/>
  <c r="N2006" i="1" s="1"/>
  <c r="T2007" i="1"/>
  <c r="F2009" i="1" l="1"/>
  <c r="L2009" i="1"/>
  <c r="I2009" i="1"/>
  <c r="P2009" i="1"/>
  <c r="J2009" i="1"/>
  <c r="O2009" i="1"/>
  <c r="X2009" i="1"/>
  <c r="C2010" i="1"/>
  <c r="D2010" i="1" s="1"/>
  <c r="A2010" i="1"/>
  <c r="S2011" i="1"/>
  <c r="E2008" i="1"/>
  <c r="G2008" i="1" s="1"/>
  <c r="K2007" i="1"/>
  <c r="M2007" i="1" s="1"/>
  <c r="N2007" i="1" s="1"/>
  <c r="T2008" i="1"/>
  <c r="U2006" i="1"/>
  <c r="B2006" i="1" s="1"/>
  <c r="H2007" i="1"/>
  <c r="R2008" i="1"/>
  <c r="V2008" i="1" s="1"/>
  <c r="Y2008" i="1" s="1"/>
  <c r="Q2008" i="1"/>
  <c r="T2009" i="1" l="1"/>
  <c r="R2009" i="1"/>
  <c r="V2009" i="1" s="1"/>
  <c r="Y2009" i="1" s="1"/>
  <c r="Q2009" i="1"/>
  <c r="U2007" i="1"/>
  <c r="B2007" i="1" s="1"/>
  <c r="H2008" i="1"/>
  <c r="S2012" i="1"/>
  <c r="K2008" i="1"/>
  <c r="M2008" i="1" s="1"/>
  <c r="N2008" i="1" s="1"/>
  <c r="F2010" i="1"/>
  <c r="L2010" i="1"/>
  <c r="J2010" i="1"/>
  <c r="X2010" i="1"/>
  <c r="P2010" i="1"/>
  <c r="A2011" i="1"/>
  <c r="O2010" i="1"/>
  <c r="I2010" i="1"/>
  <c r="C2011" i="1"/>
  <c r="D2011" i="1" s="1"/>
  <c r="E2009" i="1"/>
  <c r="G2009" i="1" s="1"/>
  <c r="H2009" i="1" l="1"/>
  <c r="S2013" i="1"/>
  <c r="Q2010" i="1"/>
  <c r="R2010" i="1"/>
  <c r="V2010" i="1" s="1"/>
  <c r="Y2010" i="1" s="1"/>
  <c r="E2010" i="1"/>
  <c r="G2010" i="1" s="1"/>
  <c r="F2011" i="1"/>
  <c r="L2011" i="1"/>
  <c r="I2011" i="1"/>
  <c r="P2011" i="1"/>
  <c r="C2012" i="1"/>
  <c r="D2012" i="1" s="1"/>
  <c r="O2011" i="1"/>
  <c r="X2011" i="1"/>
  <c r="J2011" i="1"/>
  <c r="A2012" i="1"/>
  <c r="K2009" i="1"/>
  <c r="M2009" i="1" s="1"/>
  <c r="N2009" i="1" s="1"/>
  <c r="T2010" i="1"/>
  <c r="U2008" i="1"/>
  <c r="B2008" i="1" s="1"/>
  <c r="H2010" i="1" l="1"/>
  <c r="K2010" i="1"/>
  <c r="M2010" i="1" s="1"/>
  <c r="N2010" i="1" s="1"/>
  <c r="U2010" i="1" s="1"/>
  <c r="B2010" i="1" s="1"/>
  <c r="T2011" i="1"/>
  <c r="Q2011" i="1"/>
  <c r="R2011" i="1"/>
  <c r="V2011" i="1" s="1"/>
  <c r="Y2011" i="1" s="1"/>
  <c r="U2009" i="1"/>
  <c r="B2009" i="1" s="1"/>
  <c r="S2014" i="1"/>
  <c r="F2012" i="1"/>
  <c r="L2012" i="1"/>
  <c r="O2012" i="1"/>
  <c r="I2012" i="1"/>
  <c r="J2012" i="1"/>
  <c r="C2013" i="1"/>
  <c r="D2013" i="1" s="1"/>
  <c r="X2012" i="1"/>
  <c r="P2012" i="1"/>
  <c r="A2013" i="1"/>
  <c r="E2011" i="1"/>
  <c r="G2011" i="1" s="1"/>
  <c r="T2012" i="1" l="1"/>
  <c r="H2011" i="1"/>
  <c r="Q2012" i="1"/>
  <c r="R2012" i="1"/>
  <c r="V2012" i="1" s="1"/>
  <c r="Y2012" i="1" s="1"/>
  <c r="S2015" i="1"/>
  <c r="K2011" i="1"/>
  <c r="M2011" i="1" s="1"/>
  <c r="N2011" i="1" s="1"/>
  <c r="F2013" i="1"/>
  <c r="L2013" i="1"/>
  <c r="P2013" i="1"/>
  <c r="O2013" i="1"/>
  <c r="X2013" i="1"/>
  <c r="J2013" i="1"/>
  <c r="A2014" i="1"/>
  <c r="C2014" i="1"/>
  <c r="D2014" i="1" s="1"/>
  <c r="I2013" i="1"/>
  <c r="E2012" i="1"/>
  <c r="G2012" i="1" s="1"/>
  <c r="T2013" i="1" l="1"/>
  <c r="E2013" i="1"/>
  <c r="G2013" i="1" s="1"/>
  <c r="S2016" i="1"/>
  <c r="H2012" i="1"/>
  <c r="U2011" i="1"/>
  <c r="B2011" i="1" s="1"/>
  <c r="K2012" i="1"/>
  <c r="M2012" i="1" s="1"/>
  <c r="N2012" i="1" s="1"/>
  <c r="F2014" i="1"/>
  <c r="L2014" i="1"/>
  <c r="C2015" i="1"/>
  <c r="D2015" i="1" s="1"/>
  <c r="I2014" i="1"/>
  <c r="J2014" i="1"/>
  <c r="P2014" i="1"/>
  <c r="X2014" i="1"/>
  <c r="O2014" i="1"/>
  <c r="A2015" i="1"/>
  <c r="Q2013" i="1"/>
  <c r="R2013" i="1"/>
  <c r="V2013" i="1" s="1"/>
  <c r="Y2013" i="1" s="1"/>
  <c r="H2013" i="1" l="1"/>
  <c r="K2013" i="1"/>
  <c r="M2013" i="1" s="1"/>
  <c r="N2013" i="1" s="1"/>
  <c r="U2013" i="1" s="1"/>
  <c r="B2013" i="1" s="1"/>
  <c r="U2012" i="1"/>
  <c r="B2012" i="1" s="1"/>
  <c r="E2014" i="1"/>
  <c r="G2014" i="1" s="1"/>
  <c r="T2014" i="1"/>
  <c r="F2015" i="1"/>
  <c r="L2015" i="1"/>
  <c r="O2015" i="1"/>
  <c r="A2016" i="1"/>
  <c r="C2016" i="1"/>
  <c r="D2016" i="1" s="1"/>
  <c r="I2015" i="1"/>
  <c r="J2015" i="1"/>
  <c r="X2015" i="1"/>
  <c r="P2015" i="1"/>
  <c r="R2014" i="1"/>
  <c r="V2014" i="1" s="1"/>
  <c r="Y2014" i="1" s="1"/>
  <c r="Q2014" i="1"/>
  <c r="S2017" i="1"/>
  <c r="H2014" i="1" l="1"/>
  <c r="K2014" i="1"/>
  <c r="M2014" i="1" s="1"/>
  <c r="N2014" i="1" s="1"/>
  <c r="U2014" i="1" s="1"/>
  <c r="B2014" i="1" s="1"/>
  <c r="T2015" i="1"/>
  <c r="S2018" i="1"/>
  <c r="E2015" i="1"/>
  <c r="G2015" i="1" s="1"/>
  <c r="Q2015" i="1"/>
  <c r="R2015" i="1"/>
  <c r="V2015" i="1" s="1"/>
  <c r="Y2015" i="1" s="1"/>
  <c r="F2016" i="1"/>
  <c r="L2016" i="1"/>
  <c r="O2016" i="1"/>
  <c r="A2017" i="1"/>
  <c r="I2016" i="1"/>
  <c r="C2017" i="1"/>
  <c r="D2017" i="1" s="1"/>
  <c r="J2016" i="1"/>
  <c r="P2016" i="1"/>
  <c r="X2016" i="1"/>
  <c r="K2015" i="1" l="1"/>
  <c r="M2015" i="1" s="1"/>
  <c r="N2015" i="1" s="1"/>
  <c r="U2015" i="1" s="1"/>
  <c r="B2015" i="1" s="1"/>
  <c r="T2016" i="1"/>
  <c r="E2016" i="1"/>
  <c r="G2016" i="1" s="1"/>
  <c r="Q2016" i="1"/>
  <c r="R2016" i="1"/>
  <c r="V2016" i="1" s="1"/>
  <c r="Y2016" i="1" s="1"/>
  <c r="F2017" i="1"/>
  <c r="L2017" i="1"/>
  <c r="P2017" i="1"/>
  <c r="A2018" i="1"/>
  <c r="O2017" i="1"/>
  <c r="I2017" i="1"/>
  <c r="C2018" i="1"/>
  <c r="D2018" i="1" s="1"/>
  <c r="X2017" i="1"/>
  <c r="J2017" i="1"/>
  <c r="H2015" i="1"/>
  <c r="S2019" i="1"/>
  <c r="K2016" i="1" l="1"/>
  <c r="M2016" i="1" s="1"/>
  <c r="N2016" i="1" s="1"/>
  <c r="U2016" i="1" s="1"/>
  <c r="B2016" i="1" s="1"/>
  <c r="E2017" i="1"/>
  <c r="G2017" i="1" s="1"/>
  <c r="F2018" i="1"/>
  <c r="P2018" i="1"/>
  <c r="A2019" i="1"/>
  <c r="O2018" i="1"/>
  <c r="I2018" i="1"/>
  <c r="J2018" i="1"/>
  <c r="C2019" i="1"/>
  <c r="D2019" i="1" s="1"/>
  <c r="X2018" i="1"/>
  <c r="S2020" i="1"/>
  <c r="Q2017" i="1"/>
  <c r="H2016" i="1"/>
  <c r="T2017" i="1"/>
  <c r="H2017" i="1" l="1"/>
  <c r="E2018" i="1"/>
  <c r="G2018" i="1" s="1"/>
  <c r="F2019" i="1"/>
  <c r="J2019" i="1"/>
  <c r="X2019" i="1"/>
  <c r="P2019" i="1"/>
  <c r="C2020" i="1"/>
  <c r="D2020" i="1" s="1"/>
  <c r="A2020" i="1"/>
  <c r="O2019" i="1"/>
  <c r="I2019" i="1"/>
  <c r="Q2018" i="1"/>
  <c r="R2018" i="1"/>
  <c r="V2018" i="1" s="1"/>
  <c r="Y2018" i="1" s="1"/>
  <c r="S2021" i="1"/>
  <c r="T2018" i="1"/>
  <c r="K2017" i="1"/>
  <c r="M2017" i="1" s="1"/>
  <c r="H2018" i="1" l="1"/>
  <c r="F2020" i="1"/>
  <c r="J2020" i="1"/>
  <c r="I2020" i="1"/>
  <c r="P2020" i="1"/>
  <c r="O2020" i="1"/>
  <c r="X2020" i="1"/>
  <c r="C2021" i="1"/>
  <c r="D2021" i="1" s="1"/>
  <c r="A2021" i="1"/>
  <c r="N2017" i="1"/>
  <c r="L2018" i="1"/>
  <c r="L2019" i="1" s="1"/>
  <c r="L2020" i="1" s="1"/>
  <c r="K2018" i="1"/>
  <c r="S2022" i="1"/>
  <c r="T2019" i="1"/>
  <c r="Q2019" i="1"/>
  <c r="R2019" i="1"/>
  <c r="V2019" i="1" s="1"/>
  <c r="Y2019" i="1" s="1"/>
  <c r="E2019" i="1"/>
  <c r="G2019" i="1" s="1"/>
  <c r="T2020" i="1" l="1"/>
  <c r="H2019" i="1"/>
  <c r="S2023" i="1"/>
  <c r="U2017" i="1"/>
  <c r="B2017" i="1" s="1"/>
  <c r="R2017" i="1"/>
  <c r="K2019" i="1"/>
  <c r="M2019" i="1" s="1"/>
  <c r="N2019" i="1" s="1"/>
  <c r="M2018" i="1"/>
  <c r="N2018" i="1" s="1"/>
  <c r="F2021" i="1"/>
  <c r="L2021" i="1"/>
  <c r="O2021" i="1"/>
  <c r="J2021" i="1"/>
  <c r="I2021" i="1"/>
  <c r="C2022" i="1"/>
  <c r="D2022" i="1" s="1"/>
  <c r="X2021" i="1"/>
  <c r="P2021" i="1"/>
  <c r="A2022" i="1"/>
  <c r="Q2020" i="1"/>
  <c r="R2020" i="1"/>
  <c r="V2020" i="1" s="1"/>
  <c r="Y2020" i="1" s="1"/>
  <c r="E2020" i="1"/>
  <c r="G2020" i="1" s="1"/>
  <c r="Q2021" i="1" l="1"/>
  <c r="R2021" i="1"/>
  <c r="V2021" i="1" s="1"/>
  <c r="Y2021" i="1" s="1"/>
  <c r="U2019" i="1"/>
  <c r="B2019" i="1" s="1"/>
  <c r="S2024" i="1"/>
  <c r="V2017" i="1"/>
  <c r="Y2017" i="1" s="1"/>
  <c r="U2018" i="1"/>
  <c r="B2018" i="1" s="1"/>
  <c r="K2020" i="1"/>
  <c r="M2020" i="1" s="1"/>
  <c r="N2020" i="1" s="1"/>
  <c r="H2020" i="1"/>
  <c r="F2022" i="1"/>
  <c r="L2022" i="1"/>
  <c r="C2023" i="1"/>
  <c r="D2023" i="1" s="1"/>
  <c r="P2022" i="1"/>
  <c r="I2022" i="1"/>
  <c r="J2022" i="1"/>
  <c r="O2022" i="1"/>
  <c r="X2022" i="1"/>
  <c r="A2023" i="1"/>
  <c r="T2021" i="1"/>
  <c r="E2021" i="1"/>
  <c r="G2021" i="1" s="1"/>
  <c r="K2021" i="1" l="1"/>
  <c r="M2021" i="1" s="1"/>
  <c r="N2021" i="1" s="1"/>
  <c r="U2021" i="1" s="1"/>
  <c r="U2020" i="1"/>
  <c r="B2020" i="1" s="1"/>
  <c r="S2025" i="1"/>
  <c r="Q2022" i="1"/>
  <c r="R2022" i="1"/>
  <c r="V2022" i="1" s="1"/>
  <c r="Y2022" i="1" s="1"/>
  <c r="H2021" i="1"/>
  <c r="F2023" i="1"/>
  <c r="L2023" i="1"/>
  <c r="C2024" i="1"/>
  <c r="D2024" i="1" s="1"/>
  <c r="A2024" i="1"/>
  <c r="J2023" i="1"/>
  <c r="I2023" i="1"/>
  <c r="P2023" i="1"/>
  <c r="O2023" i="1"/>
  <c r="X2023" i="1"/>
  <c r="T2022" i="1"/>
  <c r="E2022" i="1"/>
  <c r="G2022" i="1" s="1"/>
  <c r="T2023" i="1" l="1"/>
  <c r="B2021" i="1"/>
  <c r="E2023" i="1"/>
  <c r="G2023" i="1" s="1"/>
  <c r="S2026" i="1"/>
  <c r="H2022" i="1"/>
  <c r="K2022" i="1"/>
  <c r="M2022" i="1" s="1"/>
  <c r="N2022" i="1" s="1"/>
  <c r="F2024" i="1"/>
  <c r="L2024" i="1"/>
  <c r="O2024" i="1"/>
  <c r="J2024" i="1"/>
  <c r="X2024" i="1"/>
  <c r="C2025" i="1"/>
  <c r="D2025" i="1" s="1"/>
  <c r="A2025" i="1"/>
  <c r="P2024" i="1"/>
  <c r="I2024" i="1"/>
  <c r="Q2023" i="1"/>
  <c r="R2023" i="1"/>
  <c r="V2023" i="1" s="1"/>
  <c r="Y2023" i="1" s="1"/>
  <c r="T2024" i="1" l="1"/>
  <c r="K2023" i="1"/>
  <c r="M2023" i="1" s="1"/>
  <c r="N2023" i="1" s="1"/>
  <c r="U2023" i="1" s="1"/>
  <c r="B2023" i="1" s="1"/>
  <c r="H2023" i="1"/>
  <c r="U2022" i="1"/>
  <c r="B2022" i="1" s="1"/>
  <c r="F2025" i="1"/>
  <c r="L2025" i="1"/>
  <c r="C2026" i="1"/>
  <c r="D2026" i="1" s="1"/>
  <c r="A2026" i="1"/>
  <c r="J2025" i="1"/>
  <c r="I2025" i="1"/>
  <c r="P2025" i="1"/>
  <c r="O2025" i="1"/>
  <c r="X2025" i="1"/>
  <c r="E2024" i="1"/>
  <c r="G2024" i="1" s="1"/>
  <c r="Q2024" i="1"/>
  <c r="R2024" i="1"/>
  <c r="V2024" i="1" s="1"/>
  <c r="Y2024" i="1" s="1"/>
  <c r="S2027" i="1"/>
  <c r="T2025" i="1" l="1"/>
  <c r="H2024" i="1"/>
  <c r="K2024" i="1"/>
  <c r="M2024" i="1" s="1"/>
  <c r="N2024" i="1" s="1"/>
  <c r="U2024" i="1" s="1"/>
  <c r="B2024" i="1" s="1"/>
  <c r="Q2025" i="1"/>
  <c r="R2025" i="1"/>
  <c r="V2025" i="1" s="1"/>
  <c r="Y2025" i="1" s="1"/>
  <c r="F2026" i="1"/>
  <c r="L2026" i="1"/>
  <c r="O2026" i="1"/>
  <c r="I2026" i="1"/>
  <c r="J2026" i="1"/>
  <c r="C2027" i="1"/>
  <c r="D2027" i="1" s="1"/>
  <c r="X2026" i="1"/>
  <c r="A2027" i="1"/>
  <c r="P2026" i="1"/>
  <c r="S2028" i="1"/>
  <c r="E2025" i="1"/>
  <c r="G2025" i="1" s="1"/>
  <c r="T2026" i="1" l="1"/>
  <c r="K2025" i="1"/>
  <c r="M2025" i="1" s="1"/>
  <c r="N2025" i="1" s="1"/>
  <c r="S2029" i="1"/>
  <c r="H2025" i="1"/>
  <c r="R2026" i="1"/>
  <c r="V2026" i="1" s="1"/>
  <c r="Y2026" i="1" s="1"/>
  <c r="Q2026" i="1"/>
  <c r="E2026" i="1"/>
  <c r="G2026" i="1" s="1"/>
  <c r="F2027" i="1"/>
  <c r="L2027" i="1"/>
  <c r="C2028" i="1"/>
  <c r="D2028" i="1" s="1"/>
  <c r="I2027" i="1"/>
  <c r="P2027" i="1"/>
  <c r="X2027" i="1"/>
  <c r="O2027" i="1"/>
  <c r="A2028" i="1"/>
  <c r="J2027" i="1"/>
  <c r="E2027" i="1" l="1"/>
  <c r="G2027" i="1" s="1"/>
  <c r="S2030" i="1"/>
  <c r="Q2027" i="1"/>
  <c r="R2027" i="1"/>
  <c r="V2027" i="1" s="1"/>
  <c r="Y2027" i="1" s="1"/>
  <c r="F2028" i="1"/>
  <c r="L2028" i="1"/>
  <c r="J2028" i="1"/>
  <c r="X2028" i="1"/>
  <c r="P2028" i="1"/>
  <c r="A2029" i="1"/>
  <c r="O2028" i="1"/>
  <c r="C2029" i="1"/>
  <c r="D2029" i="1" s="1"/>
  <c r="I2028" i="1"/>
  <c r="T2027" i="1"/>
  <c r="H2026" i="1"/>
  <c r="K2026" i="1"/>
  <c r="M2026" i="1" s="1"/>
  <c r="N2026" i="1" s="1"/>
  <c r="U2025" i="1"/>
  <c r="B2025" i="1" s="1"/>
  <c r="T2028" i="1" l="1"/>
  <c r="K2027" i="1"/>
  <c r="M2027" i="1" s="1"/>
  <c r="N2027" i="1" s="1"/>
  <c r="U2027" i="1" s="1"/>
  <c r="B2027" i="1" s="1"/>
  <c r="E2028" i="1"/>
  <c r="G2028" i="1" s="1"/>
  <c r="Q2028" i="1"/>
  <c r="R2028" i="1"/>
  <c r="V2028" i="1" s="1"/>
  <c r="Y2028" i="1" s="1"/>
  <c r="H2027" i="1"/>
  <c r="U2026" i="1"/>
  <c r="B2026" i="1" s="1"/>
  <c r="S2031" i="1"/>
  <c r="F2029" i="1"/>
  <c r="L2029" i="1"/>
  <c r="O2029" i="1"/>
  <c r="A2030" i="1"/>
  <c r="C2030" i="1"/>
  <c r="D2030" i="1" s="1"/>
  <c r="J2029" i="1"/>
  <c r="I2029" i="1"/>
  <c r="P2029" i="1"/>
  <c r="X2029" i="1"/>
  <c r="K2028" i="1" l="1"/>
  <c r="M2028" i="1" s="1"/>
  <c r="N2028" i="1" s="1"/>
  <c r="U2028" i="1" s="1"/>
  <c r="B2028" i="1" s="1"/>
  <c r="H2028" i="1"/>
  <c r="T2029" i="1"/>
  <c r="S2032" i="1"/>
  <c r="E2029" i="1"/>
  <c r="G2029" i="1" s="1"/>
  <c r="Q2029" i="1"/>
  <c r="R2029" i="1"/>
  <c r="V2029" i="1" s="1"/>
  <c r="Y2029" i="1" s="1"/>
  <c r="F2030" i="1"/>
  <c r="L2030" i="1"/>
  <c r="P2030" i="1"/>
  <c r="X2030" i="1"/>
  <c r="J2030" i="1"/>
  <c r="O2030" i="1"/>
  <c r="A2031" i="1"/>
  <c r="C2031" i="1"/>
  <c r="D2031" i="1" s="1"/>
  <c r="I2030" i="1"/>
  <c r="T2030" i="1" l="1"/>
  <c r="K2029" i="1"/>
  <c r="M2029" i="1" s="1"/>
  <c r="N2029" i="1" s="1"/>
  <c r="U2029" i="1" s="1"/>
  <c r="B2029" i="1" s="1"/>
  <c r="H2029" i="1"/>
  <c r="E2030" i="1"/>
  <c r="G2030" i="1" s="1"/>
  <c r="F2031" i="1"/>
  <c r="L2031" i="1"/>
  <c r="P2031" i="1"/>
  <c r="J2031" i="1"/>
  <c r="I2031" i="1"/>
  <c r="O2031" i="1"/>
  <c r="C2032" i="1"/>
  <c r="D2032" i="1" s="1"/>
  <c r="X2031" i="1"/>
  <c r="A2032" i="1"/>
  <c r="Q2030" i="1"/>
  <c r="R2030" i="1"/>
  <c r="V2030" i="1" s="1"/>
  <c r="Y2030" i="1" s="1"/>
  <c r="S2033" i="1"/>
  <c r="T2031" i="1" l="1"/>
  <c r="K2030" i="1"/>
  <c r="M2030" i="1" s="1"/>
  <c r="N2030" i="1" s="1"/>
  <c r="U2030" i="1" s="1"/>
  <c r="B2030" i="1" s="1"/>
  <c r="S2034" i="1"/>
  <c r="F2032" i="1"/>
  <c r="L2032" i="1"/>
  <c r="J2032" i="1"/>
  <c r="X2032" i="1"/>
  <c r="P2032" i="1"/>
  <c r="A2033" i="1"/>
  <c r="O2032" i="1"/>
  <c r="I2032" i="1"/>
  <c r="C2033" i="1"/>
  <c r="D2033" i="1" s="1"/>
  <c r="E2031" i="1"/>
  <c r="G2031" i="1" s="1"/>
  <c r="H2030" i="1"/>
  <c r="Q2031" i="1"/>
  <c r="R2031" i="1"/>
  <c r="V2031" i="1" s="1"/>
  <c r="Y2031" i="1" s="1"/>
  <c r="T2032" i="1" l="1"/>
  <c r="H2031" i="1"/>
  <c r="K2031" i="1"/>
  <c r="M2031" i="1" s="1"/>
  <c r="N2031" i="1" s="1"/>
  <c r="U2031" i="1" s="1"/>
  <c r="B2031" i="1" s="1"/>
  <c r="R2032" i="1"/>
  <c r="V2032" i="1" s="1"/>
  <c r="Y2032" i="1" s="1"/>
  <c r="Q2032" i="1"/>
  <c r="E2032" i="1"/>
  <c r="G2032" i="1" s="1"/>
  <c r="F2033" i="1"/>
  <c r="L2033" i="1"/>
  <c r="O2033" i="1"/>
  <c r="X2033" i="1"/>
  <c r="J2033" i="1"/>
  <c r="A2034" i="1"/>
  <c r="C2034" i="1"/>
  <c r="D2034" i="1" s="1"/>
  <c r="I2033" i="1"/>
  <c r="P2033" i="1"/>
  <c r="S2035" i="1"/>
  <c r="T2033" i="1" l="1"/>
  <c r="H2032" i="1"/>
  <c r="K2032" i="1"/>
  <c r="M2032" i="1" s="1"/>
  <c r="N2032" i="1" s="1"/>
  <c r="U2032" i="1" s="1"/>
  <c r="S2036" i="1"/>
  <c r="F2034" i="1"/>
  <c r="L2034" i="1"/>
  <c r="C2035" i="1"/>
  <c r="D2035" i="1" s="1"/>
  <c r="I2034" i="1"/>
  <c r="J2034" i="1"/>
  <c r="P2034" i="1"/>
  <c r="X2034" i="1"/>
  <c r="O2034" i="1"/>
  <c r="A2035" i="1"/>
  <c r="Q2033" i="1"/>
  <c r="R2033" i="1"/>
  <c r="V2033" i="1" s="1"/>
  <c r="Y2033" i="1" s="1"/>
  <c r="E2033" i="1"/>
  <c r="G2033" i="1" s="1"/>
  <c r="H2033" i="1" l="1"/>
  <c r="K2033" i="1"/>
  <c r="M2033" i="1" s="1"/>
  <c r="N2033" i="1" s="1"/>
  <c r="U2033" i="1" s="1"/>
  <c r="B2033" i="1" s="1"/>
  <c r="B2032" i="1"/>
  <c r="R2034" i="1"/>
  <c r="V2034" i="1" s="1"/>
  <c r="Y2034" i="1" s="1"/>
  <c r="Q2034" i="1"/>
  <c r="F2035" i="1"/>
  <c r="L2035" i="1"/>
  <c r="J2035" i="1"/>
  <c r="A2036" i="1"/>
  <c r="X2035" i="1"/>
  <c r="C2036" i="1"/>
  <c r="D2036" i="1" s="1"/>
  <c r="I2035" i="1"/>
  <c r="P2035" i="1"/>
  <c r="O2035" i="1"/>
  <c r="AC195" i="1"/>
  <c r="AC196" i="1"/>
  <c r="AC197" i="1"/>
  <c r="AC194" i="1"/>
  <c r="E2034" i="1"/>
  <c r="G2034" i="1" s="1"/>
  <c r="T2034" i="1"/>
  <c r="S2037" i="1"/>
  <c r="T2035" i="1" l="1"/>
  <c r="H2034" i="1"/>
  <c r="S2038" i="1"/>
  <c r="E2035" i="1"/>
  <c r="G2035" i="1" s="1"/>
  <c r="K2034" i="1"/>
  <c r="M2034" i="1" s="1"/>
  <c r="N2034" i="1" s="1"/>
  <c r="Q2035" i="1"/>
  <c r="R2035" i="1"/>
  <c r="V2035" i="1" s="1"/>
  <c r="Y2035" i="1" s="1"/>
  <c r="F2036" i="1"/>
  <c r="L2036" i="1"/>
  <c r="C2037" i="1"/>
  <c r="D2037" i="1" s="1"/>
  <c r="P2036" i="1"/>
  <c r="X2036" i="1"/>
  <c r="O2036" i="1"/>
  <c r="A2037" i="1"/>
  <c r="I2036" i="1"/>
  <c r="J2036" i="1"/>
  <c r="U2034" i="1" l="1"/>
  <c r="B2034" i="1" s="1"/>
  <c r="E2036" i="1"/>
  <c r="G2036" i="1" s="1"/>
  <c r="K2035" i="1"/>
  <c r="M2035" i="1" s="1"/>
  <c r="N2035" i="1" s="1"/>
  <c r="S2039" i="1"/>
  <c r="F2037" i="1"/>
  <c r="L2037" i="1"/>
  <c r="P2037" i="1"/>
  <c r="X2037" i="1"/>
  <c r="O2037" i="1"/>
  <c r="A2038" i="1"/>
  <c r="C2038" i="1"/>
  <c r="D2038" i="1" s="1"/>
  <c r="J2037" i="1"/>
  <c r="I2037" i="1"/>
  <c r="T2036" i="1"/>
  <c r="Q2036" i="1"/>
  <c r="R2036" i="1"/>
  <c r="V2036" i="1" s="1"/>
  <c r="Y2036" i="1" s="1"/>
  <c r="H2035" i="1"/>
  <c r="T2037" i="1" l="1"/>
  <c r="S2040" i="1"/>
  <c r="U2035" i="1"/>
  <c r="B2035" i="1" s="1"/>
  <c r="Q2037" i="1"/>
  <c r="R2037" i="1"/>
  <c r="V2037" i="1" s="1"/>
  <c r="Y2037" i="1" s="1"/>
  <c r="E2037" i="1"/>
  <c r="G2037" i="1" s="1"/>
  <c r="H2036" i="1"/>
  <c r="F2038" i="1"/>
  <c r="L2038" i="1"/>
  <c r="A2039" i="1"/>
  <c r="X2038" i="1"/>
  <c r="P2038" i="1"/>
  <c r="I2038" i="1"/>
  <c r="O2038" i="1"/>
  <c r="C2039" i="1"/>
  <c r="D2039" i="1" s="1"/>
  <c r="J2038" i="1"/>
  <c r="K2036" i="1"/>
  <c r="M2036" i="1" s="1"/>
  <c r="N2036" i="1" s="1"/>
  <c r="Q2038" i="1" l="1"/>
  <c r="R2038" i="1"/>
  <c r="V2038" i="1" s="1"/>
  <c r="Y2038" i="1" s="1"/>
  <c r="F2039" i="1"/>
  <c r="L2039" i="1"/>
  <c r="J2039" i="1"/>
  <c r="X2039" i="1"/>
  <c r="C2040" i="1"/>
  <c r="D2040" i="1" s="1"/>
  <c r="P2039" i="1"/>
  <c r="A2040" i="1"/>
  <c r="O2039" i="1"/>
  <c r="I2039" i="1"/>
  <c r="H2037" i="1"/>
  <c r="S2041" i="1"/>
  <c r="E2038" i="1"/>
  <c r="G2038" i="1" s="1"/>
  <c r="U2036" i="1"/>
  <c r="B2036" i="1" s="1"/>
  <c r="T2038" i="1"/>
  <c r="K2037" i="1"/>
  <c r="M2037" i="1" s="1"/>
  <c r="N2037" i="1" s="1"/>
  <c r="T2039" i="1" l="1"/>
  <c r="U2037" i="1"/>
  <c r="B2037" i="1" s="1"/>
  <c r="H2038" i="1"/>
  <c r="F2040" i="1"/>
  <c r="L2040" i="1"/>
  <c r="P2040" i="1"/>
  <c r="I2040" i="1"/>
  <c r="O2040" i="1"/>
  <c r="C2041" i="1"/>
  <c r="D2041" i="1" s="1"/>
  <c r="A2041" i="1"/>
  <c r="J2040" i="1"/>
  <c r="X2040" i="1"/>
  <c r="E2039" i="1"/>
  <c r="G2039" i="1" s="1"/>
  <c r="S2042" i="1"/>
  <c r="K2038" i="1"/>
  <c r="M2038" i="1" s="1"/>
  <c r="N2038" i="1" s="1"/>
  <c r="Q2039" i="1"/>
  <c r="R2039" i="1"/>
  <c r="V2039" i="1" s="1"/>
  <c r="Y2039" i="1" s="1"/>
  <c r="T2040" i="1" l="1"/>
  <c r="H2039" i="1"/>
  <c r="K2039" i="1"/>
  <c r="M2039" i="1" s="1"/>
  <c r="N2039" i="1" s="1"/>
  <c r="U2039" i="1" s="1"/>
  <c r="B2039" i="1" s="1"/>
  <c r="F2041" i="1"/>
  <c r="L2041" i="1"/>
  <c r="J2041" i="1"/>
  <c r="O2041" i="1"/>
  <c r="C2042" i="1"/>
  <c r="D2042" i="1" s="1"/>
  <c r="A2042" i="1"/>
  <c r="X2041" i="1"/>
  <c r="I2041" i="1"/>
  <c r="P2041" i="1"/>
  <c r="R2040" i="1"/>
  <c r="V2040" i="1" s="1"/>
  <c r="Y2040" i="1" s="1"/>
  <c r="Q2040" i="1"/>
  <c r="U2038" i="1"/>
  <c r="B2038" i="1" s="1"/>
  <c r="S2043" i="1"/>
  <c r="E2040" i="1"/>
  <c r="G2040" i="1" s="1"/>
  <c r="T2041" i="1" l="1"/>
  <c r="K2040" i="1"/>
  <c r="M2040" i="1" s="1"/>
  <c r="N2040" i="1" s="1"/>
  <c r="U2040" i="1" s="1"/>
  <c r="B2040" i="1" s="1"/>
  <c r="Q2041" i="1"/>
  <c r="R2041" i="1"/>
  <c r="V2041" i="1" s="1"/>
  <c r="Y2041" i="1" s="1"/>
  <c r="E2041" i="1"/>
  <c r="G2041" i="1" s="1"/>
  <c r="F2042" i="1"/>
  <c r="L2042" i="1"/>
  <c r="P2042" i="1"/>
  <c r="O2042" i="1"/>
  <c r="I2042" i="1"/>
  <c r="C2043" i="1"/>
  <c r="D2043" i="1" s="1"/>
  <c r="J2042" i="1"/>
  <c r="A2043" i="1"/>
  <c r="X2042" i="1"/>
  <c r="S2044" i="1"/>
  <c r="H2040" i="1"/>
  <c r="R2042" i="1" l="1"/>
  <c r="V2042" i="1" s="1"/>
  <c r="Y2042" i="1" s="1"/>
  <c r="Q2042" i="1"/>
  <c r="H2041" i="1"/>
  <c r="F2043" i="1"/>
  <c r="L2043" i="1"/>
  <c r="C2044" i="1"/>
  <c r="D2044" i="1" s="1"/>
  <c r="P2043" i="1"/>
  <c r="A2044" i="1"/>
  <c r="X2043" i="1"/>
  <c r="O2043" i="1"/>
  <c r="I2043" i="1"/>
  <c r="J2043" i="1"/>
  <c r="S2045" i="1"/>
  <c r="T2042" i="1"/>
  <c r="E2042" i="1"/>
  <c r="G2042" i="1" s="1"/>
  <c r="K2041" i="1"/>
  <c r="M2041" i="1" s="1"/>
  <c r="N2041" i="1" s="1"/>
  <c r="H2042" i="1" l="1"/>
  <c r="T2043" i="1"/>
  <c r="K2042" i="1"/>
  <c r="M2042" i="1" s="1"/>
  <c r="N2042" i="1" s="1"/>
  <c r="S2046" i="1"/>
  <c r="U2041" i="1"/>
  <c r="B2041" i="1" s="1"/>
  <c r="R2043" i="1"/>
  <c r="V2043" i="1" s="1"/>
  <c r="Y2043" i="1" s="1"/>
  <c r="Q2043" i="1"/>
  <c r="F2044" i="1"/>
  <c r="L2044" i="1"/>
  <c r="J2044" i="1"/>
  <c r="A2045" i="1"/>
  <c r="C2045" i="1"/>
  <c r="D2045" i="1" s="1"/>
  <c r="I2044" i="1"/>
  <c r="P2044" i="1"/>
  <c r="O2044" i="1"/>
  <c r="X2044" i="1"/>
  <c r="E2043" i="1"/>
  <c r="G2043" i="1" s="1"/>
  <c r="T2044" i="1" l="1"/>
  <c r="K2043" i="1"/>
  <c r="M2043" i="1" s="1"/>
  <c r="N2043" i="1" s="1"/>
  <c r="U2043" i="1" s="1"/>
  <c r="B2043" i="1" s="1"/>
  <c r="H2043" i="1"/>
  <c r="S2047" i="1"/>
  <c r="F2045" i="1"/>
  <c r="L2045" i="1"/>
  <c r="O2045" i="1"/>
  <c r="I2045" i="1"/>
  <c r="J2045" i="1"/>
  <c r="C2046" i="1"/>
  <c r="D2046" i="1" s="1"/>
  <c r="X2045" i="1"/>
  <c r="P2045" i="1"/>
  <c r="A2046" i="1"/>
  <c r="U2042" i="1"/>
  <c r="B2042" i="1" s="1"/>
  <c r="Q2044" i="1"/>
  <c r="R2044" i="1"/>
  <c r="V2044" i="1" s="1"/>
  <c r="Y2044" i="1" s="1"/>
  <c r="E2044" i="1"/>
  <c r="G2044" i="1" s="1"/>
  <c r="T2045" i="1" l="1"/>
  <c r="H2044" i="1"/>
  <c r="Q2045" i="1"/>
  <c r="R2045" i="1"/>
  <c r="V2045" i="1" s="1"/>
  <c r="Y2045" i="1" s="1"/>
  <c r="S2048" i="1"/>
  <c r="K2044" i="1"/>
  <c r="M2044" i="1" s="1"/>
  <c r="N2044" i="1" s="1"/>
  <c r="F2046" i="1"/>
  <c r="L2046" i="1"/>
  <c r="P2046" i="1"/>
  <c r="I2046" i="1"/>
  <c r="O2046" i="1"/>
  <c r="J2046" i="1"/>
  <c r="C2047" i="1"/>
  <c r="D2047" i="1" s="1"/>
  <c r="X2046" i="1"/>
  <c r="A2047" i="1"/>
  <c r="E2045" i="1"/>
  <c r="G2045" i="1" s="1"/>
  <c r="F2047" i="1" l="1"/>
  <c r="L2047" i="1"/>
  <c r="C2048" i="1"/>
  <c r="D2048" i="1" s="1"/>
  <c r="P2047" i="1"/>
  <c r="O2047" i="1"/>
  <c r="A2048" i="1"/>
  <c r="X2047" i="1"/>
  <c r="J2047" i="1"/>
  <c r="I2047" i="1"/>
  <c r="E2046" i="1"/>
  <c r="G2046" i="1" s="1"/>
  <c r="U2044" i="1"/>
  <c r="B2044" i="1" s="1"/>
  <c r="S2049" i="1"/>
  <c r="K2045" i="1"/>
  <c r="M2045" i="1" s="1"/>
  <c r="N2045" i="1" s="1"/>
  <c r="T2046" i="1"/>
  <c r="H2045" i="1"/>
  <c r="R2046" i="1"/>
  <c r="V2046" i="1" s="1"/>
  <c r="Y2046" i="1" s="1"/>
  <c r="Q2046" i="1"/>
  <c r="K2046" i="1" l="1"/>
  <c r="M2046" i="1" s="1"/>
  <c r="N2046" i="1" s="1"/>
  <c r="U2046" i="1" s="1"/>
  <c r="B2046" i="1" s="1"/>
  <c r="H2046" i="1"/>
  <c r="S2050" i="1"/>
  <c r="Q2047" i="1"/>
  <c r="R2047" i="1"/>
  <c r="V2047" i="1" s="1"/>
  <c r="Y2047" i="1" s="1"/>
  <c r="F2048" i="1"/>
  <c r="L2048" i="1"/>
  <c r="C2049" i="1"/>
  <c r="D2049" i="1" s="1"/>
  <c r="P2048" i="1"/>
  <c r="X2048" i="1"/>
  <c r="J2048" i="1"/>
  <c r="A2049" i="1"/>
  <c r="O2048" i="1"/>
  <c r="I2048" i="1"/>
  <c r="U2045" i="1"/>
  <c r="B2045" i="1" s="1"/>
  <c r="T2047" i="1"/>
  <c r="E2047" i="1"/>
  <c r="G2047" i="1" s="1"/>
  <c r="F2049" i="1" l="1"/>
  <c r="O2049" i="1"/>
  <c r="A2050" i="1"/>
  <c r="C2050" i="1"/>
  <c r="D2050" i="1" s="1"/>
  <c r="J2049" i="1"/>
  <c r="X2049" i="1"/>
  <c r="I2049" i="1"/>
  <c r="P2049" i="1"/>
  <c r="T2048" i="1"/>
  <c r="E2048" i="1"/>
  <c r="G2048" i="1" s="1"/>
  <c r="S2051" i="1"/>
  <c r="K2047" i="1"/>
  <c r="M2047" i="1" s="1"/>
  <c r="N2047" i="1" s="1"/>
  <c r="H2047" i="1"/>
  <c r="Q2048" i="1"/>
  <c r="T2049" i="1" l="1"/>
  <c r="F2050" i="1"/>
  <c r="I2050" i="1"/>
  <c r="P2050" i="1"/>
  <c r="J2050" i="1"/>
  <c r="O2050" i="1"/>
  <c r="A2051" i="1"/>
  <c r="C2051" i="1"/>
  <c r="D2051" i="1" s="1"/>
  <c r="X2050" i="1"/>
  <c r="S2052" i="1"/>
  <c r="K2048" i="1"/>
  <c r="M2048" i="1" s="1"/>
  <c r="U2047" i="1"/>
  <c r="B2047" i="1" s="1"/>
  <c r="H2048" i="1"/>
  <c r="Q2049" i="1"/>
  <c r="R2049" i="1"/>
  <c r="V2049" i="1" s="1"/>
  <c r="Y2049" i="1" s="1"/>
  <c r="E2049" i="1"/>
  <c r="G2049" i="1" s="1"/>
  <c r="T2050" i="1" l="1"/>
  <c r="H2049" i="1"/>
  <c r="S2053" i="1"/>
  <c r="F2051" i="1"/>
  <c r="C2052" i="1"/>
  <c r="D2052" i="1" s="1"/>
  <c r="P2051" i="1"/>
  <c r="O2051" i="1"/>
  <c r="A2052" i="1"/>
  <c r="X2051" i="1"/>
  <c r="J2051" i="1"/>
  <c r="I2051" i="1"/>
  <c r="N2048" i="1"/>
  <c r="L2049" i="1"/>
  <c r="L2050" i="1" s="1"/>
  <c r="L2051" i="1" s="1"/>
  <c r="Q2050" i="1"/>
  <c r="R2050" i="1"/>
  <c r="V2050" i="1" s="1"/>
  <c r="Y2050" i="1" s="1"/>
  <c r="K2049" i="1"/>
  <c r="E2050" i="1"/>
  <c r="G2050" i="1" s="1"/>
  <c r="T2051" i="1" l="1"/>
  <c r="M2049" i="1"/>
  <c r="N2049" i="1" s="1"/>
  <c r="U2049" i="1" s="1"/>
  <c r="B2049" i="1" s="1"/>
  <c r="H2050" i="1"/>
  <c r="E2051" i="1"/>
  <c r="G2051" i="1" s="1"/>
  <c r="Q2051" i="1"/>
  <c r="R2051" i="1"/>
  <c r="V2051" i="1" s="1"/>
  <c r="Y2051" i="1" s="1"/>
  <c r="S2054" i="1"/>
  <c r="K2050" i="1"/>
  <c r="M2050" i="1" s="1"/>
  <c r="N2050" i="1" s="1"/>
  <c r="U2048" i="1"/>
  <c r="B2048" i="1" s="1"/>
  <c r="R2048" i="1"/>
  <c r="F2052" i="1"/>
  <c r="L2052" i="1"/>
  <c r="O2052" i="1"/>
  <c r="I2052" i="1"/>
  <c r="J2052" i="1"/>
  <c r="C2053" i="1"/>
  <c r="D2053" i="1" s="1"/>
  <c r="P2052" i="1"/>
  <c r="A2053" i="1"/>
  <c r="X2052" i="1"/>
  <c r="H2051" i="1" l="1"/>
  <c r="K2051" i="1"/>
  <c r="M2051" i="1" s="1"/>
  <c r="N2051" i="1" s="1"/>
  <c r="U2051" i="1" s="1"/>
  <c r="B2051" i="1" s="1"/>
  <c r="S2055" i="1"/>
  <c r="U2050" i="1"/>
  <c r="B2050" i="1" s="1"/>
  <c r="E2052" i="1"/>
  <c r="G2052" i="1" s="1"/>
  <c r="F2053" i="1"/>
  <c r="L2053" i="1"/>
  <c r="O2053" i="1"/>
  <c r="I2053" i="1"/>
  <c r="C2054" i="1"/>
  <c r="D2054" i="1" s="1"/>
  <c r="J2053" i="1"/>
  <c r="X2053" i="1"/>
  <c r="A2054" i="1"/>
  <c r="P2053" i="1"/>
  <c r="T2052" i="1"/>
  <c r="V2048" i="1"/>
  <c r="Y2048" i="1" s="1"/>
  <c r="Q2052" i="1"/>
  <c r="R2052" i="1"/>
  <c r="V2052" i="1" s="1"/>
  <c r="Y2052" i="1" s="1"/>
  <c r="Q2053" i="1" l="1"/>
  <c r="R2053" i="1"/>
  <c r="V2053" i="1" s="1"/>
  <c r="Y2053" i="1" s="1"/>
  <c r="E2053" i="1"/>
  <c r="G2053" i="1" s="1"/>
  <c r="F2054" i="1"/>
  <c r="L2054" i="1"/>
  <c r="C2055" i="1"/>
  <c r="D2055" i="1" s="1"/>
  <c r="X2054" i="1"/>
  <c r="A2055" i="1"/>
  <c r="P2054" i="1"/>
  <c r="I2054" i="1"/>
  <c r="J2054" i="1"/>
  <c r="O2054" i="1"/>
  <c r="T2053" i="1"/>
  <c r="H2052" i="1"/>
  <c r="K2052" i="1"/>
  <c r="M2052" i="1" s="1"/>
  <c r="N2052" i="1" s="1"/>
  <c r="S2056" i="1"/>
  <c r="S2057" i="1" l="1"/>
  <c r="F2055" i="1"/>
  <c r="L2055" i="1"/>
  <c r="C2056" i="1"/>
  <c r="D2056" i="1" s="1"/>
  <c r="J2055" i="1"/>
  <c r="A2056" i="1"/>
  <c r="X2055" i="1"/>
  <c r="P2055" i="1"/>
  <c r="I2055" i="1"/>
  <c r="O2055" i="1"/>
  <c r="E2054" i="1"/>
  <c r="G2054" i="1" s="1"/>
  <c r="Q2054" i="1"/>
  <c r="R2054" i="1"/>
  <c r="V2054" i="1" s="1"/>
  <c r="Y2054" i="1" s="1"/>
  <c r="H2053" i="1"/>
  <c r="U2052" i="1"/>
  <c r="B2052" i="1" s="1"/>
  <c r="T2054" i="1"/>
  <c r="K2053" i="1"/>
  <c r="M2053" i="1" s="1"/>
  <c r="N2053" i="1" s="1"/>
  <c r="T2055" i="1" l="1"/>
  <c r="F2056" i="1"/>
  <c r="L2056" i="1"/>
  <c r="C2057" i="1"/>
  <c r="D2057" i="1" s="1"/>
  <c r="J2056" i="1"/>
  <c r="P2056" i="1"/>
  <c r="X2056" i="1"/>
  <c r="I2056" i="1"/>
  <c r="O2056" i="1"/>
  <c r="A2057" i="1"/>
  <c r="E2055" i="1"/>
  <c r="G2055" i="1" s="1"/>
  <c r="H2054" i="1"/>
  <c r="S2058" i="1"/>
  <c r="U2053" i="1"/>
  <c r="B2053" i="1" s="1"/>
  <c r="K2054" i="1"/>
  <c r="M2054" i="1" s="1"/>
  <c r="N2054" i="1" s="1"/>
  <c r="R2055" i="1"/>
  <c r="V2055" i="1" s="1"/>
  <c r="Y2055" i="1" s="1"/>
  <c r="Q2055" i="1"/>
  <c r="H2055" i="1" l="1"/>
  <c r="K2055" i="1"/>
  <c r="M2055" i="1" s="1"/>
  <c r="N2055" i="1" s="1"/>
  <c r="U2055" i="1" s="1"/>
  <c r="B2055" i="1" s="1"/>
  <c r="T2056" i="1"/>
  <c r="U2054" i="1"/>
  <c r="B2054" i="1" s="1"/>
  <c r="S2059" i="1"/>
  <c r="F2057" i="1"/>
  <c r="L2057" i="1"/>
  <c r="P2057" i="1"/>
  <c r="A2058" i="1"/>
  <c r="O2057" i="1"/>
  <c r="I2057" i="1"/>
  <c r="C2058" i="1"/>
  <c r="D2058" i="1" s="1"/>
  <c r="X2057" i="1"/>
  <c r="J2057" i="1"/>
  <c r="Q2056" i="1"/>
  <c r="R2056" i="1"/>
  <c r="V2056" i="1" s="1"/>
  <c r="Y2056" i="1" s="1"/>
  <c r="E2056" i="1"/>
  <c r="G2056" i="1" s="1"/>
  <c r="T2057" i="1" l="1"/>
  <c r="F2058" i="1"/>
  <c r="L2058" i="1"/>
  <c r="O2058" i="1"/>
  <c r="A2059" i="1"/>
  <c r="C2059" i="1"/>
  <c r="D2059" i="1" s="1"/>
  <c r="I2058" i="1"/>
  <c r="J2058" i="1"/>
  <c r="X2058" i="1"/>
  <c r="P2058" i="1"/>
  <c r="Q2057" i="1"/>
  <c r="R2057" i="1"/>
  <c r="V2057" i="1" s="1"/>
  <c r="Y2057" i="1" s="1"/>
  <c r="S2060" i="1"/>
  <c r="H2056" i="1"/>
  <c r="K2056" i="1"/>
  <c r="M2056" i="1" s="1"/>
  <c r="N2056" i="1" s="1"/>
  <c r="E2057" i="1"/>
  <c r="G2057" i="1" s="1"/>
  <c r="H2057" i="1" l="1"/>
  <c r="F2059" i="1"/>
  <c r="L2059" i="1"/>
  <c r="J2059" i="1"/>
  <c r="X2059" i="1"/>
  <c r="C2060" i="1"/>
  <c r="D2060" i="1" s="1"/>
  <c r="A2060" i="1"/>
  <c r="P2059" i="1"/>
  <c r="I2059" i="1"/>
  <c r="O2059" i="1"/>
  <c r="U2056" i="1"/>
  <c r="B2056" i="1" s="1"/>
  <c r="K2057" i="1"/>
  <c r="M2057" i="1" s="1"/>
  <c r="N2057" i="1" s="1"/>
  <c r="T2058" i="1"/>
  <c r="S2061" i="1"/>
  <c r="R2058" i="1"/>
  <c r="V2058" i="1" s="1"/>
  <c r="Y2058" i="1" s="1"/>
  <c r="Q2058" i="1"/>
  <c r="E2058" i="1"/>
  <c r="G2058" i="1" s="1"/>
  <c r="T2059" i="1" l="1"/>
  <c r="H2058" i="1"/>
  <c r="S2062" i="1"/>
  <c r="F2060" i="1"/>
  <c r="L2060" i="1"/>
  <c r="C2061" i="1"/>
  <c r="D2061" i="1" s="1"/>
  <c r="P2060" i="1"/>
  <c r="A2061" i="1"/>
  <c r="O2060" i="1"/>
  <c r="X2060" i="1"/>
  <c r="J2060" i="1"/>
  <c r="I2060" i="1"/>
  <c r="U2057" i="1"/>
  <c r="B2057" i="1" s="1"/>
  <c r="Q2059" i="1"/>
  <c r="R2059" i="1"/>
  <c r="V2059" i="1" s="1"/>
  <c r="Y2059" i="1" s="1"/>
  <c r="K2058" i="1"/>
  <c r="M2058" i="1" s="1"/>
  <c r="N2058" i="1" s="1"/>
  <c r="E2059" i="1"/>
  <c r="G2059" i="1" s="1"/>
  <c r="T2060" i="1" l="1"/>
  <c r="H2059" i="1"/>
  <c r="K2059" i="1"/>
  <c r="M2059" i="1" s="1"/>
  <c r="N2059" i="1" s="1"/>
  <c r="U2059" i="1" s="1"/>
  <c r="U2058" i="1"/>
  <c r="B2058" i="1" s="1"/>
  <c r="E2060" i="1"/>
  <c r="G2060" i="1" s="1"/>
  <c r="Q2060" i="1"/>
  <c r="R2060" i="1"/>
  <c r="V2060" i="1" s="1"/>
  <c r="Y2060" i="1" s="1"/>
  <c r="S2063" i="1"/>
  <c r="F2061" i="1"/>
  <c r="L2061" i="1"/>
  <c r="J2061" i="1"/>
  <c r="C2062" i="1"/>
  <c r="D2062" i="1" s="1"/>
  <c r="A2062" i="1"/>
  <c r="P2061" i="1"/>
  <c r="X2061" i="1"/>
  <c r="I2061" i="1"/>
  <c r="O2061" i="1"/>
  <c r="T2061" i="1" l="1"/>
  <c r="H2060" i="1"/>
  <c r="B2059" i="1"/>
  <c r="K2060" i="1"/>
  <c r="M2060" i="1" s="1"/>
  <c r="N2060" i="1" s="1"/>
  <c r="U2060" i="1" s="1"/>
  <c r="B2060" i="1" s="1"/>
  <c r="F2062" i="1"/>
  <c r="L2062" i="1"/>
  <c r="J2062" i="1"/>
  <c r="C2063" i="1"/>
  <c r="D2063" i="1" s="1"/>
  <c r="A2063" i="1"/>
  <c r="P2062" i="1"/>
  <c r="X2062" i="1"/>
  <c r="O2062" i="1"/>
  <c r="I2062" i="1"/>
  <c r="S2064" i="1"/>
  <c r="E2061" i="1"/>
  <c r="G2061" i="1" s="1"/>
  <c r="Q2061" i="1"/>
  <c r="R2061" i="1"/>
  <c r="V2061" i="1" s="1"/>
  <c r="Y2061" i="1" s="1"/>
  <c r="H2061" i="1" l="1"/>
  <c r="K2061" i="1"/>
  <c r="M2061" i="1" s="1"/>
  <c r="N2061" i="1" s="1"/>
  <c r="U2061" i="1" s="1"/>
  <c r="B2061" i="1" s="1"/>
  <c r="S2065" i="1"/>
  <c r="Q2062" i="1"/>
  <c r="R2062" i="1"/>
  <c r="V2062" i="1" s="1"/>
  <c r="Y2062" i="1" s="1"/>
  <c r="T2062" i="1"/>
  <c r="F2063" i="1"/>
  <c r="L2063" i="1"/>
  <c r="A2064" i="1"/>
  <c r="P2063" i="1"/>
  <c r="X2063" i="1"/>
  <c r="C2064" i="1"/>
  <c r="D2064" i="1" s="1"/>
  <c r="O2063" i="1"/>
  <c r="I2063" i="1"/>
  <c r="J2063" i="1"/>
  <c r="E2062" i="1"/>
  <c r="G2062" i="1" s="1"/>
  <c r="T2063" i="1" l="1"/>
  <c r="H2062" i="1"/>
  <c r="K2062" i="1"/>
  <c r="M2062" i="1" s="1"/>
  <c r="N2062" i="1" s="1"/>
  <c r="U2062" i="1" s="1"/>
  <c r="B2062" i="1" s="1"/>
  <c r="F2064" i="1"/>
  <c r="L2064" i="1"/>
  <c r="J2064" i="1"/>
  <c r="I2064" i="1"/>
  <c r="C2065" i="1"/>
  <c r="D2065" i="1" s="1"/>
  <c r="P2064" i="1"/>
  <c r="A2065" i="1"/>
  <c r="O2064" i="1"/>
  <c r="X2064" i="1"/>
  <c r="S2066" i="1"/>
  <c r="R2063" i="1"/>
  <c r="V2063" i="1" s="1"/>
  <c r="Y2063" i="1" s="1"/>
  <c r="Q2063" i="1"/>
  <c r="E2063" i="1"/>
  <c r="G2063" i="1" s="1"/>
  <c r="T2064" i="1" l="1"/>
  <c r="K2063" i="1"/>
  <c r="M2063" i="1" s="1"/>
  <c r="N2063" i="1" s="1"/>
  <c r="U2063" i="1" s="1"/>
  <c r="B2063" i="1" s="1"/>
  <c r="H2063" i="1"/>
  <c r="Q2064" i="1"/>
  <c r="R2064" i="1"/>
  <c r="V2064" i="1" s="1"/>
  <c r="Y2064" i="1" s="1"/>
  <c r="E2064" i="1"/>
  <c r="G2064" i="1" s="1"/>
  <c r="S2067" i="1"/>
  <c r="F2065" i="1"/>
  <c r="L2065" i="1"/>
  <c r="J2065" i="1"/>
  <c r="I2065" i="1"/>
  <c r="C2066" i="1"/>
  <c r="D2066" i="1" s="1"/>
  <c r="A2066" i="1"/>
  <c r="P2065" i="1"/>
  <c r="O2065" i="1"/>
  <c r="X2065" i="1"/>
  <c r="T2065" i="1" l="1"/>
  <c r="K2064" i="1"/>
  <c r="M2064" i="1" s="1"/>
  <c r="N2064" i="1" s="1"/>
  <c r="U2064" i="1" s="1"/>
  <c r="B2064" i="1" s="1"/>
  <c r="H2064" i="1"/>
  <c r="F2066" i="1"/>
  <c r="L2066" i="1"/>
  <c r="J2066" i="1"/>
  <c r="A2067" i="1"/>
  <c r="P2066" i="1"/>
  <c r="X2066" i="1"/>
  <c r="I2066" i="1"/>
  <c r="C2067" i="1"/>
  <c r="D2067" i="1" s="1"/>
  <c r="O2066" i="1"/>
  <c r="E2065" i="1"/>
  <c r="G2065" i="1" s="1"/>
  <c r="Q2065" i="1"/>
  <c r="R2065" i="1"/>
  <c r="V2065" i="1" s="1"/>
  <c r="Y2065" i="1" s="1"/>
  <c r="S2068" i="1"/>
  <c r="T2066" i="1" l="1"/>
  <c r="K2065" i="1"/>
  <c r="M2065" i="1" s="1"/>
  <c r="N2065" i="1" s="1"/>
  <c r="U2065" i="1" s="1"/>
  <c r="B2065" i="1" s="1"/>
  <c r="H2065" i="1"/>
  <c r="E2066" i="1"/>
  <c r="G2066" i="1" s="1"/>
  <c r="F2067" i="1"/>
  <c r="L2067" i="1"/>
  <c r="A2068" i="1"/>
  <c r="J2067" i="1"/>
  <c r="C2068" i="1"/>
  <c r="D2068" i="1" s="1"/>
  <c r="P2067" i="1"/>
  <c r="X2067" i="1"/>
  <c r="I2067" i="1"/>
  <c r="O2067" i="1"/>
  <c r="S2069" i="1"/>
  <c r="Q2066" i="1"/>
  <c r="R2066" i="1"/>
  <c r="V2066" i="1" s="1"/>
  <c r="Y2066" i="1" s="1"/>
  <c r="T2067" i="1" l="1"/>
  <c r="H2066" i="1"/>
  <c r="Q2067" i="1"/>
  <c r="R2067" i="1"/>
  <c r="V2067" i="1" s="1"/>
  <c r="Y2067" i="1" s="1"/>
  <c r="E2067" i="1"/>
  <c r="G2067" i="1" s="1"/>
  <c r="S2070" i="1"/>
  <c r="F2068" i="1"/>
  <c r="L2068" i="1"/>
  <c r="O2068" i="1"/>
  <c r="C2069" i="1"/>
  <c r="D2069" i="1" s="1"/>
  <c r="A2069" i="1"/>
  <c r="J2068" i="1"/>
  <c r="X2068" i="1"/>
  <c r="P2068" i="1"/>
  <c r="I2068" i="1"/>
  <c r="K2066" i="1"/>
  <c r="M2066" i="1" s="1"/>
  <c r="N2066" i="1" s="1"/>
  <c r="S2071" i="1" l="1"/>
  <c r="K2067" i="1"/>
  <c r="M2067" i="1" s="1"/>
  <c r="N2067" i="1" s="1"/>
  <c r="Q2068" i="1"/>
  <c r="R2068" i="1"/>
  <c r="V2068" i="1" s="1"/>
  <c r="Y2068" i="1" s="1"/>
  <c r="U2066" i="1"/>
  <c r="B2066" i="1" s="1"/>
  <c r="T2068" i="1"/>
  <c r="F2069" i="1"/>
  <c r="L2069" i="1"/>
  <c r="P2069" i="1"/>
  <c r="O2069" i="1"/>
  <c r="A2070" i="1"/>
  <c r="J2069" i="1"/>
  <c r="X2069" i="1"/>
  <c r="C2070" i="1"/>
  <c r="D2070" i="1" s="1"/>
  <c r="I2069" i="1"/>
  <c r="E2068" i="1"/>
  <c r="G2068" i="1" s="1"/>
  <c r="H2067" i="1"/>
  <c r="H2068" i="1" l="1"/>
  <c r="U2067" i="1"/>
  <c r="B2067" i="1" s="1"/>
  <c r="F2070" i="1"/>
  <c r="L2070" i="1"/>
  <c r="C2071" i="1"/>
  <c r="D2071" i="1" s="1"/>
  <c r="X2070" i="1"/>
  <c r="J2070" i="1"/>
  <c r="I2070" i="1"/>
  <c r="P2070" i="1"/>
  <c r="A2071" i="1"/>
  <c r="O2070" i="1"/>
  <c r="E2069" i="1"/>
  <c r="G2069" i="1" s="1"/>
  <c r="S2072" i="1"/>
  <c r="Q2069" i="1"/>
  <c r="R2069" i="1"/>
  <c r="V2069" i="1" s="1"/>
  <c r="Y2069" i="1" s="1"/>
  <c r="T2069" i="1"/>
  <c r="K2068" i="1"/>
  <c r="M2068" i="1" s="1"/>
  <c r="N2068" i="1" s="1"/>
  <c r="T2070" i="1" l="1"/>
  <c r="E2070" i="1"/>
  <c r="G2070" i="1" s="1"/>
  <c r="H2069" i="1"/>
  <c r="F2071" i="1"/>
  <c r="L2071" i="1"/>
  <c r="P2071" i="1"/>
  <c r="I2071" i="1"/>
  <c r="O2071" i="1"/>
  <c r="J2071" i="1"/>
  <c r="A2072" i="1"/>
  <c r="X2071" i="1"/>
  <c r="C2072" i="1"/>
  <c r="D2072" i="1" s="1"/>
  <c r="U2068" i="1"/>
  <c r="B2068" i="1" s="1"/>
  <c r="S2073" i="1"/>
  <c r="K2069" i="1"/>
  <c r="M2069" i="1" s="1"/>
  <c r="N2069" i="1" s="1"/>
  <c r="Q2070" i="1"/>
  <c r="R2070" i="1"/>
  <c r="V2070" i="1" s="1"/>
  <c r="Y2070" i="1" s="1"/>
  <c r="H2070" i="1" l="1"/>
  <c r="T2071" i="1"/>
  <c r="K2070" i="1"/>
  <c r="M2070" i="1" s="1"/>
  <c r="N2070" i="1" s="1"/>
  <c r="U2070" i="1" s="1"/>
  <c r="B2070" i="1" s="1"/>
  <c r="S2074" i="1"/>
  <c r="F2072" i="1"/>
  <c r="L2072" i="1"/>
  <c r="P2072" i="1"/>
  <c r="X2072" i="1"/>
  <c r="O2072" i="1"/>
  <c r="I2072" i="1"/>
  <c r="J2072" i="1"/>
  <c r="A2073" i="1"/>
  <c r="C2073" i="1"/>
  <c r="D2073" i="1" s="1"/>
  <c r="R2071" i="1"/>
  <c r="V2071" i="1" s="1"/>
  <c r="Y2071" i="1" s="1"/>
  <c r="Q2071" i="1"/>
  <c r="U2069" i="1"/>
  <c r="B2069" i="1" s="1"/>
  <c r="E2071" i="1"/>
  <c r="G2071" i="1" s="1"/>
  <c r="T2072" i="1" l="1"/>
  <c r="H2071" i="1"/>
  <c r="F2073" i="1"/>
  <c r="L2073" i="1"/>
  <c r="O2073" i="1"/>
  <c r="A2074" i="1"/>
  <c r="C2074" i="1"/>
  <c r="D2074" i="1" s="1"/>
  <c r="X2073" i="1"/>
  <c r="I2073" i="1"/>
  <c r="P2073" i="1"/>
  <c r="J2073" i="1"/>
  <c r="E2072" i="1"/>
  <c r="G2072" i="1" s="1"/>
  <c r="K2071" i="1"/>
  <c r="M2071" i="1" s="1"/>
  <c r="N2071" i="1" s="1"/>
  <c r="Q2072" i="1"/>
  <c r="R2072" i="1"/>
  <c r="V2072" i="1" s="1"/>
  <c r="Y2072" i="1" s="1"/>
  <c r="S2075" i="1"/>
  <c r="T2073" i="1" l="1"/>
  <c r="K2072" i="1"/>
  <c r="M2072" i="1" s="1"/>
  <c r="N2072" i="1" s="1"/>
  <c r="U2072" i="1" s="1"/>
  <c r="B2072" i="1" s="1"/>
  <c r="R2073" i="1"/>
  <c r="V2073" i="1" s="1"/>
  <c r="Y2073" i="1" s="1"/>
  <c r="Q2073" i="1"/>
  <c r="S2076" i="1"/>
  <c r="F2074" i="1"/>
  <c r="L2074" i="1"/>
  <c r="J2074" i="1"/>
  <c r="A2075" i="1"/>
  <c r="P2074" i="1"/>
  <c r="O2074" i="1"/>
  <c r="X2074" i="1"/>
  <c r="I2074" i="1"/>
  <c r="C2075" i="1"/>
  <c r="D2075" i="1" s="1"/>
  <c r="U2071" i="1"/>
  <c r="B2071" i="1" s="1"/>
  <c r="H2072" i="1"/>
  <c r="E2073" i="1"/>
  <c r="G2073" i="1" s="1"/>
  <c r="T2074" i="1" l="1"/>
  <c r="E2074" i="1"/>
  <c r="G2074" i="1" s="1"/>
  <c r="H2073" i="1"/>
  <c r="F2075" i="1"/>
  <c r="L2075" i="1"/>
  <c r="O2075" i="1"/>
  <c r="A2076" i="1"/>
  <c r="J2075" i="1"/>
  <c r="C2076" i="1"/>
  <c r="D2076" i="1" s="1"/>
  <c r="X2075" i="1"/>
  <c r="P2075" i="1"/>
  <c r="I2075" i="1"/>
  <c r="S2077" i="1"/>
  <c r="R2074" i="1"/>
  <c r="V2074" i="1" s="1"/>
  <c r="Y2074" i="1" s="1"/>
  <c r="Q2074" i="1"/>
  <c r="K2073" i="1"/>
  <c r="M2073" i="1" s="1"/>
  <c r="N2073" i="1" s="1"/>
  <c r="T2075" i="1" l="1"/>
  <c r="K2074" i="1"/>
  <c r="M2074" i="1" s="1"/>
  <c r="N2074" i="1" s="1"/>
  <c r="U2074" i="1" s="1"/>
  <c r="B2074" i="1" s="1"/>
  <c r="H2074" i="1"/>
  <c r="U2073" i="1"/>
  <c r="B2073" i="1" s="1"/>
  <c r="S2078" i="1"/>
  <c r="Q2075" i="1"/>
  <c r="R2075" i="1"/>
  <c r="V2075" i="1" s="1"/>
  <c r="Y2075" i="1" s="1"/>
  <c r="F2076" i="1"/>
  <c r="L2076" i="1"/>
  <c r="P2076" i="1"/>
  <c r="I2076" i="1"/>
  <c r="O2076" i="1"/>
  <c r="J2076" i="1"/>
  <c r="C2077" i="1"/>
  <c r="D2077" i="1" s="1"/>
  <c r="X2076" i="1"/>
  <c r="A2077" i="1"/>
  <c r="E2075" i="1"/>
  <c r="G2075" i="1" s="1"/>
  <c r="T2076" i="1" l="1"/>
  <c r="K2075" i="1"/>
  <c r="M2075" i="1" s="1"/>
  <c r="N2075" i="1" s="1"/>
  <c r="U2075" i="1" s="1"/>
  <c r="F2077" i="1"/>
  <c r="L2077" i="1"/>
  <c r="C2078" i="1"/>
  <c r="D2078" i="1" s="1"/>
  <c r="X2077" i="1"/>
  <c r="P2077" i="1"/>
  <c r="J2077" i="1"/>
  <c r="A2078" i="1"/>
  <c r="O2077" i="1"/>
  <c r="I2077" i="1"/>
  <c r="Q2076" i="1"/>
  <c r="R2076" i="1"/>
  <c r="V2076" i="1" s="1"/>
  <c r="Y2076" i="1" s="1"/>
  <c r="E2076" i="1"/>
  <c r="G2076" i="1" s="1"/>
  <c r="S2079" i="1"/>
  <c r="H2075" i="1"/>
  <c r="H2076" i="1" l="1"/>
  <c r="B2075" i="1"/>
  <c r="S2080" i="1"/>
  <c r="Q2077" i="1"/>
  <c r="R2077" i="1"/>
  <c r="V2077" i="1" s="1"/>
  <c r="Y2077" i="1" s="1"/>
  <c r="T2077" i="1"/>
  <c r="E2077" i="1"/>
  <c r="G2077" i="1" s="1"/>
  <c r="K2076" i="1"/>
  <c r="M2076" i="1" s="1"/>
  <c r="N2076" i="1" s="1"/>
  <c r="F2078" i="1"/>
  <c r="L2078" i="1"/>
  <c r="O2078" i="1"/>
  <c r="A2079" i="1"/>
  <c r="J2078" i="1"/>
  <c r="C2079" i="1"/>
  <c r="D2079" i="1" s="1"/>
  <c r="I2078" i="1"/>
  <c r="P2078" i="1"/>
  <c r="X2078" i="1"/>
  <c r="T2078" i="1" l="1"/>
  <c r="K2077" i="1"/>
  <c r="M2077" i="1" s="1"/>
  <c r="N2077" i="1" s="1"/>
  <c r="U2077" i="1" s="1"/>
  <c r="B2077" i="1" s="1"/>
  <c r="H2077" i="1"/>
  <c r="E2078" i="1"/>
  <c r="G2078" i="1" s="1"/>
  <c r="S2081" i="1"/>
  <c r="Q2078" i="1"/>
  <c r="F2079" i="1"/>
  <c r="O2079" i="1"/>
  <c r="A2080" i="1"/>
  <c r="J2079" i="1"/>
  <c r="I2079" i="1"/>
  <c r="C2080" i="1"/>
  <c r="D2080" i="1" s="1"/>
  <c r="P2079" i="1"/>
  <c r="X2079" i="1"/>
  <c r="U2076" i="1"/>
  <c r="B2076" i="1" s="1"/>
  <c r="T2079" i="1" l="1"/>
  <c r="H2078" i="1"/>
  <c r="K2078" i="1"/>
  <c r="M2078" i="1" s="1"/>
  <c r="N2078" i="1" s="1"/>
  <c r="U2078" i="1" s="1"/>
  <c r="Q2079" i="1"/>
  <c r="R2079" i="1"/>
  <c r="V2079" i="1" s="1"/>
  <c r="Y2079" i="1" s="1"/>
  <c r="F2080" i="1"/>
  <c r="C2081" i="1"/>
  <c r="D2081" i="1" s="1"/>
  <c r="I2080" i="1"/>
  <c r="P2080" i="1"/>
  <c r="O2080" i="1"/>
  <c r="X2080" i="1"/>
  <c r="J2080" i="1"/>
  <c r="A2081" i="1"/>
  <c r="S2082" i="1"/>
  <c r="E2079" i="1"/>
  <c r="G2079" i="1" s="1"/>
  <c r="L2079" i="1" l="1"/>
  <c r="L2080" i="1" s="1"/>
  <c r="L2081" i="1" s="1"/>
  <c r="R2078" i="1"/>
  <c r="V2078" i="1" s="1"/>
  <c r="K2079" i="1"/>
  <c r="H2079" i="1"/>
  <c r="B2078" i="1"/>
  <c r="S2083" i="1"/>
  <c r="T2080" i="1"/>
  <c r="F2081" i="1"/>
  <c r="J2081" i="1"/>
  <c r="X2081" i="1"/>
  <c r="C2082" i="1"/>
  <c r="D2082" i="1" s="1"/>
  <c r="A2082" i="1"/>
  <c r="P2081" i="1"/>
  <c r="I2081" i="1"/>
  <c r="O2081" i="1"/>
  <c r="Q2080" i="1"/>
  <c r="R2080" i="1"/>
  <c r="V2080" i="1" s="1"/>
  <c r="Y2080" i="1" s="1"/>
  <c r="E2080" i="1"/>
  <c r="G2080" i="1" s="1"/>
  <c r="T2081" i="1" l="1"/>
  <c r="M2079" i="1"/>
  <c r="N2079" i="1" s="1"/>
  <c r="U2079" i="1" s="1"/>
  <c r="B2079" i="1" s="1"/>
  <c r="K2080" i="1"/>
  <c r="M2080" i="1" s="1"/>
  <c r="N2080" i="1" s="1"/>
  <c r="U2080" i="1" s="1"/>
  <c r="B2080" i="1" s="1"/>
  <c r="H2080" i="1"/>
  <c r="Y2078" i="1"/>
  <c r="F2082" i="1"/>
  <c r="L2082" i="1"/>
  <c r="O2082" i="1"/>
  <c r="I2082" i="1"/>
  <c r="J2082" i="1"/>
  <c r="C2083" i="1"/>
  <c r="D2083" i="1" s="1"/>
  <c r="X2082" i="1"/>
  <c r="P2082" i="1"/>
  <c r="A2083" i="1"/>
  <c r="E2081" i="1"/>
  <c r="G2081" i="1" s="1"/>
  <c r="S2084" i="1"/>
  <c r="Q2081" i="1"/>
  <c r="R2081" i="1"/>
  <c r="V2081" i="1" s="1"/>
  <c r="Y2081" i="1" s="1"/>
  <c r="H2081" i="1" l="1"/>
  <c r="K2081" i="1"/>
  <c r="M2081" i="1" s="1"/>
  <c r="N2081" i="1" s="1"/>
  <c r="F2083" i="1"/>
  <c r="L2083" i="1"/>
  <c r="P2083" i="1"/>
  <c r="X2083" i="1"/>
  <c r="O2083" i="1"/>
  <c r="A2084" i="1"/>
  <c r="C2084" i="1"/>
  <c r="D2084" i="1" s="1"/>
  <c r="I2083" i="1"/>
  <c r="J2083" i="1"/>
  <c r="E2082" i="1"/>
  <c r="G2082" i="1" s="1"/>
  <c r="T2082" i="1"/>
  <c r="Q2082" i="1"/>
  <c r="R2082" i="1"/>
  <c r="V2082" i="1" s="1"/>
  <c r="Y2082" i="1" s="1"/>
  <c r="S2085" i="1"/>
  <c r="T2083" i="1" l="1"/>
  <c r="U2081" i="1"/>
  <c r="B2081" i="1" s="1"/>
  <c r="K2082" i="1"/>
  <c r="M2082" i="1" s="1"/>
  <c r="N2082" i="1" s="1"/>
  <c r="U2082" i="1" s="1"/>
  <c r="B2082" i="1" s="1"/>
  <c r="H2082" i="1"/>
  <c r="S2086" i="1"/>
  <c r="Q2083" i="1"/>
  <c r="R2083" i="1"/>
  <c r="V2083" i="1" s="1"/>
  <c r="Y2083" i="1" s="1"/>
  <c r="F2084" i="1"/>
  <c r="L2084" i="1"/>
  <c r="C2085" i="1"/>
  <c r="D2085" i="1" s="1"/>
  <c r="P2084" i="1"/>
  <c r="X2084" i="1"/>
  <c r="O2084" i="1"/>
  <c r="A2085" i="1"/>
  <c r="J2084" i="1"/>
  <c r="I2084" i="1"/>
  <c r="E2083" i="1"/>
  <c r="G2083" i="1" s="1"/>
  <c r="T2084" i="1" l="1"/>
  <c r="H2083" i="1"/>
  <c r="K2083" i="1"/>
  <c r="M2083" i="1" s="1"/>
  <c r="N2083" i="1" s="1"/>
  <c r="U2083" i="1" s="1"/>
  <c r="B2083" i="1" s="1"/>
  <c r="F2085" i="1"/>
  <c r="L2085" i="1"/>
  <c r="J2085" i="1"/>
  <c r="C2086" i="1"/>
  <c r="D2086" i="1" s="1"/>
  <c r="X2085" i="1"/>
  <c r="P2085" i="1"/>
  <c r="A2086" i="1"/>
  <c r="O2085" i="1"/>
  <c r="I2085" i="1"/>
  <c r="E2084" i="1"/>
  <c r="G2084" i="1" s="1"/>
  <c r="S2087" i="1"/>
  <c r="Q2084" i="1"/>
  <c r="R2084" i="1"/>
  <c r="V2084" i="1" s="1"/>
  <c r="Y2084" i="1" s="1"/>
  <c r="K2084" i="1" l="1"/>
  <c r="M2084" i="1" s="1"/>
  <c r="N2084" i="1" s="1"/>
  <c r="U2084" i="1" s="1"/>
  <c r="H2084" i="1"/>
  <c r="F2086" i="1"/>
  <c r="L2086" i="1"/>
  <c r="P2086" i="1"/>
  <c r="X2086" i="1"/>
  <c r="O2086" i="1"/>
  <c r="A2087" i="1"/>
  <c r="C2087" i="1"/>
  <c r="D2087" i="1" s="1"/>
  <c r="I2086" i="1"/>
  <c r="J2086" i="1"/>
  <c r="Q2085" i="1"/>
  <c r="R2085" i="1"/>
  <c r="V2085" i="1" s="1"/>
  <c r="Y2085" i="1" s="1"/>
  <c r="S2088" i="1"/>
  <c r="T2085" i="1"/>
  <c r="E2085" i="1"/>
  <c r="G2085" i="1" s="1"/>
  <c r="H2085" i="1" l="1"/>
  <c r="K2085" i="1"/>
  <c r="M2085" i="1" s="1"/>
  <c r="N2085" i="1" s="1"/>
  <c r="U2085" i="1" s="1"/>
  <c r="B2085" i="1" s="1"/>
  <c r="B2084" i="1"/>
  <c r="T2086" i="1"/>
  <c r="R2086" i="1"/>
  <c r="V2086" i="1" s="1"/>
  <c r="Y2086" i="1" s="1"/>
  <c r="Q2086" i="1"/>
  <c r="S2089" i="1"/>
  <c r="F2087" i="1"/>
  <c r="L2087" i="1"/>
  <c r="J2087" i="1"/>
  <c r="A2088" i="1"/>
  <c r="P2087" i="1"/>
  <c r="I2087" i="1"/>
  <c r="O2087" i="1"/>
  <c r="C2088" i="1"/>
  <c r="D2088" i="1" s="1"/>
  <c r="X2087" i="1"/>
  <c r="E2086" i="1"/>
  <c r="G2086" i="1" s="1"/>
  <c r="K2086" i="1" l="1"/>
  <c r="M2086" i="1" s="1"/>
  <c r="N2086" i="1" s="1"/>
  <c r="U2086" i="1" s="1"/>
  <c r="B2086" i="1" s="1"/>
  <c r="H2086" i="1"/>
  <c r="T2087" i="1"/>
  <c r="Q2087" i="1"/>
  <c r="R2087" i="1"/>
  <c r="V2087" i="1" s="1"/>
  <c r="Y2087" i="1" s="1"/>
  <c r="E2087" i="1"/>
  <c r="G2087" i="1" s="1"/>
  <c r="F2088" i="1"/>
  <c r="L2088" i="1"/>
  <c r="J2088" i="1"/>
  <c r="A2089" i="1"/>
  <c r="P2088" i="1"/>
  <c r="I2088" i="1"/>
  <c r="O2088" i="1"/>
  <c r="X2088" i="1"/>
  <c r="C2089" i="1"/>
  <c r="D2089" i="1" s="1"/>
  <c r="S2090" i="1"/>
  <c r="Q2088" i="1" l="1"/>
  <c r="R2088" i="1"/>
  <c r="V2088" i="1" s="1"/>
  <c r="Y2088" i="1" s="1"/>
  <c r="E2088" i="1"/>
  <c r="G2088" i="1" s="1"/>
  <c r="K2087" i="1"/>
  <c r="M2087" i="1" s="1"/>
  <c r="N2087" i="1" s="1"/>
  <c r="S2091" i="1"/>
  <c r="T2088" i="1"/>
  <c r="F2089" i="1"/>
  <c r="L2089" i="1"/>
  <c r="O2089" i="1"/>
  <c r="J2089" i="1"/>
  <c r="C2090" i="1"/>
  <c r="D2090" i="1" s="1"/>
  <c r="X2089" i="1"/>
  <c r="A2090" i="1"/>
  <c r="P2089" i="1"/>
  <c r="I2089" i="1"/>
  <c r="H2087" i="1"/>
  <c r="T2089" i="1" l="1"/>
  <c r="E2089" i="1"/>
  <c r="G2089" i="1" s="1"/>
  <c r="U2087" i="1"/>
  <c r="B2087" i="1" s="1"/>
  <c r="H2088" i="1"/>
  <c r="S2092" i="1"/>
  <c r="Q2089" i="1"/>
  <c r="R2089" i="1"/>
  <c r="V2089" i="1" s="1"/>
  <c r="Y2089" i="1" s="1"/>
  <c r="F2090" i="1"/>
  <c r="L2090" i="1"/>
  <c r="O2090" i="1"/>
  <c r="I2090" i="1"/>
  <c r="C2091" i="1"/>
  <c r="D2091" i="1" s="1"/>
  <c r="J2090" i="1"/>
  <c r="X2090" i="1"/>
  <c r="A2091" i="1"/>
  <c r="P2090" i="1"/>
  <c r="K2088" i="1"/>
  <c r="M2088" i="1" s="1"/>
  <c r="N2088" i="1" s="1"/>
  <c r="K2089" i="1" l="1"/>
  <c r="M2089" i="1" s="1"/>
  <c r="N2089" i="1" s="1"/>
  <c r="U2089" i="1" s="1"/>
  <c r="B2089" i="1" s="1"/>
  <c r="T2090" i="1"/>
  <c r="Q2090" i="1"/>
  <c r="R2090" i="1"/>
  <c r="V2090" i="1" s="1"/>
  <c r="Y2090" i="1" s="1"/>
  <c r="F2091" i="1"/>
  <c r="L2091" i="1"/>
  <c r="C2092" i="1"/>
  <c r="D2092" i="1" s="1"/>
  <c r="A2092" i="1"/>
  <c r="I2091" i="1"/>
  <c r="P2091" i="1"/>
  <c r="J2091" i="1"/>
  <c r="X2091" i="1"/>
  <c r="O2091" i="1"/>
  <c r="H2089" i="1"/>
  <c r="E2090" i="1"/>
  <c r="G2090" i="1" s="1"/>
  <c r="U2088" i="1"/>
  <c r="B2088" i="1" s="1"/>
  <c r="S2093" i="1"/>
  <c r="Q2091" i="1" l="1"/>
  <c r="R2091" i="1"/>
  <c r="V2091" i="1" s="1"/>
  <c r="Y2091" i="1" s="1"/>
  <c r="K2090" i="1"/>
  <c r="M2090" i="1" s="1"/>
  <c r="N2090" i="1" s="1"/>
  <c r="T2091" i="1"/>
  <c r="E2091" i="1"/>
  <c r="G2091" i="1" s="1"/>
  <c r="S2094" i="1"/>
  <c r="H2090" i="1"/>
  <c r="F2092" i="1"/>
  <c r="L2092" i="1"/>
  <c r="J2092" i="1"/>
  <c r="I2092" i="1"/>
  <c r="P2092" i="1"/>
  <c r="O2092" i="1"/>
  <c r="X2092" i="1"/>
  <c r="C2093" i="1"/>
  <c r="D2093" i="1" s="1"/>
  <c r="A2093" i="1"/>
  <c r="H2091" i="1" l="1"/>
  <c r="K2091" i="1"/>
  <c r="M2091" i="1" s="1"/>
  <c r="N2091" i="1" s="1"/>
  <c r="U2091" i="1" s="1"/>
  <c r="B2091" i="1" s="1"/>
  <c r="T2092" i="1"/>
  <c r="U2090" i="1"/>
  <c r="B2090" i="1" s="1"/>
  <c r="F2093" i="1"/>
  <c r="L2093" i="1"/>
  <c r="J2093" i="1"/>
  <c r="C2094" i="1"/>
  <c r="D2094" i="1" s="1"/>
  <c r="X2093" i="1"/>
  <c r="P2093" i="1"/>
  <c r="A2094" i="1"/>
  <c r="O2093" i="1"/>
  <c r="I2093" i="1"/>
  <c r="E2092" i="1"/>
  <c r="G2092" i="1" s="1"/>
  <c r="S2095" i="1"/>
  <c r="R2092" i="1"/>
  <c r="V2092" i="1" s="1"/>
  <c r="Y2092" i="1" s="1"/>
  <c r="Q2092" i="1"/>
  <c r="H2092" i="1" l="1"/>
  <c r="K2092" i="1"/>
  <c r="M2092" i="1" s="1"/>
  <c r="N2092" i="1" s="1"/>
  <c r="U2092" i="1" s="1"/>
  <c r="B2092" i="1" s="1"/>
  <c r="F2094" i="1"/>
  <c r="L2094" i="1"/>
  <c r="J2094" i="1"/>
  <c r="X2094" i="1"/>
  <c r="P2094" i="1"/>
  <c r="A2095" i="1"/>
  <c r="O2094" i="1"/>
  <c r="I2094" i="1"/>
  <c r="C2095" i="1"/>
  <c r="D2095" i="1" s="1"/>
  <c r="S2096" i="1"/>
  <c r="Q2093" i="1"/>
  <c r="R2093" i="1"/>
  <c r="V2093" i="1" s="1"/>
  <c r="Y2093" i="1" s="1"/>
  <c r="T2093" i="1"/>
  <c r="E2093" i="1"/>
  <c r="G2093" i="1" s="1"/>
  <c r="T2094" i="1" l="1"/>
  <c r="H2093" i="1"/>
  <c r="K2093" i="1"/>
  <c r="M2093" i="1" s="1"/>
  <c r="N2093" i="1" s="1"/>
  <c r="U2093" i="1" s="1"/>
  <c r="B2093" i="1" s="1"/>
  <c r="E2094" i="1"/>
  <c r="G2094" i="1" s="1"/>
  <c r="S2097" i="1"/>
  <c r="R2094" i="1"/>
  <c r="V2094" i="1" s="1"/>
  <c r="Y2094" i="1" s="1"/>
  <c r="Q2094" i="1"/>
  <c r="F2095" i="1"/>
  <c r="L2095" i="1"/>
  <c r="P2095" i="1"/>
  <c r="O2095" i="1"/>
  <c r="X2095" i="1"/>
  <c r="J2095" i="1"/>
  <c r="A2096" i="1"/>
  <c r="C2096" i="1"/>
  <c r="D2096" i="1" s="1"/>
  <c r="I2095" i="1"/>
  <c r="K2094" i="1" l="1"/>
  <c r="M2094" i="1" s="1"/>
  <c r="N2094" i="1" s="1"/>
  <c r="U2094" i="1" s="1"/>
  <c r="B2094" i="1" s="1"/>
  <c r="H2094" i="1"/>
  <c r="T2095" i="1"/>
  <c r="S2098" i="1"/>
  <c r="E2095" i="1"/>
  <c r="G2095" i="1" s="1"/>
  <c r="F2096" i="1"/>
  <c r="L2096" i="1"/>
  <c r="J2096" i="1"/>
  <c r="P2096" i="1"/>
  <c r="X2096" i="1"/>
  <c r="O2096" i="1"/>
  <c r="A2097" i="1"/>
  <c r="I2096" i="1"/>
  <c r="C2097" i="1"/>
  <c r="D2097" i="1" s="1"/>
  <c r="Q2095" i="1"/>
  <c r="R2095" i="1"/>
  <c r="V2095" i="1" s="1"/>
  <c r="Y2095" i="1" s="1"/>
  <c r="H2095" i="1" l="1"/>
  <c r="F2097" i="1"/>
  <c r="L2097" i="1"/>
  <c r="O2097" i="1"/>
  <c r="I2097" i="1"/>
  <c r="J2097" i="1"/>
  <c r="C2098" i="1"/>
  <c r="D2098" i="1" s="1"/>
  <c r="X2097" i="1"/>
  <c r="A2098" i="1"/>
  <c r="P2097" i="1"/>
  <c r="E2096" i="1"/>
  <c r="G2096" i="1" s="1"/>
  <c r="S2099" i="1"/>
  <c r="T2096" i="1"/>
  <c r="Q2096" i="1"/>
  <c r="R2096" i="1"/>
  <c r="V2096" i="1" s="1"/>
  <c r="Y2096" i="1" s="1"/>
  <c r="K2095" i="1"/>
  <c r="M2095" i="1" s="1"/>
  <c r="N2095" i="1" s="1"/>
  <c r="T2097" i="1" l="1"/>
  <c r="K2096" i="1"/>
  <c r="M2096" i="1" s="1"/>
  <c r="N2096" i="1" s="1"/>
  <c r="U2096" i="1" s="1"/>
  <c r="B2096" i="1" s="1"/>
  <c r="H2096" i="1"/>
  <c r="U2095" i="1"/>
  <c r="B2095" i="1" s="1"/>
  <c r="F2098" i="1"/>
  <c r="L2098" i="1"/>
  <c r="O2098" i="1"/>
  <c r="X2098" i="1"/>
  <c r="A2099" i="1"/>
  <c r="C2099" i="1"/>
  <c r="D2099" i="1" s="1"/>
  <c r="J2098" i="1"/>
  <c r="I2098" i="1"/>
  <c r="P2098" i="1"/>
  <c r="S2100" i="1"/>
  <c r="Q2097" i="1"/>
  <c r="R2097" i="1"/>
  <c r="V2097" i="1" s="1"/>
  <c r="Y2097" i="1" s="1"/>
  <c r="E2097" i="1"/>
  <c r="G2097" i="1" s="1"/>
  <c r="T2098" i="1" l="1"/>
  <c r="H2097" i="1"/>
  <c r="S2101" i="1"/>
  <c r="K2097" i="1"/>
  <c r="M2097" i="1" s="1"/>
  <c r="N2097" i="1" s="1"/>
  <c r="Q2098" i="1"/>
  <c r="R2098" i="1"/>
  <c r="V2098" i="1" s="1"/>
  <c r="Y2098" i="1" s="1"/>
  <c r="F2099" i="1"/>
  <c r="L2099" i="1"/>
  <c r="O2099" i="1"/>
  <c r="J2099" i="1"/>
  <c r="X2099" i="1"/>
  <c r="A2100" i="1"/>
  <c r="C2100" i="1"/>
  <c r="D2100" i="1" s="1"/>
  <c r="I2099" i="1"/>
  <c r="P2099" i="1"/>
  <c r="E2098" i="1"/>
  <c r="G2098" i="1" s="1"/>
  <c r="T2099" i="1" l="1"/>
  <c r="E2099" i="1"/>
  <c r="G2099" i="1" s="1"/>
  <c r="S2102" i="1"/>
  <c r="U2097" i="1"/>
  <c r="B2097" i="1" s="1"/>
  <c r="F2100" i="1"/>
  <c r="L2100" i="1"/>
  <c r="J2100" i="1"/>
  <c r="A2101" i="1"/>
  <c r="P2100" i="1"/>
  <c r="I2100" i="1"/>
  <c r="O2100" i="1"/>
  <c r="X2100" i="1"/>
  <c r="C2101" i="1"/>
  <c r="D2101" i="1" s="1"/>
  <c r="Q2099" i="1"/>
  <c r="R2099" i="1"/>
  <c r="V2099" i="1" s="1"/>
  <c r="Y2099" i="1" s="1"/>
  <c r="K2098" i="1"/>
  <c r="M2098" i="1" s="1"/>
  <c r="N2098" i="1" s="1"/>
  <c r="H2098" i="1"/>
  <c r="T2100" i="1" l="1"/>
  <c r="E2100" i="1"/>
  <c r="G2100" i="1" s="1"/>
  <c r="U2098" i="1"/>
  <c r="B2098" i="1" s="1"/>
  <c r="F2101" i="1"/>
  <c r="L2101" i="1"/>
  <c r="O2101" i="1"/>
  <c r="A2102" i="1"/>
  <c r="J2101" i="1"/>
  <c r="C2102" i="1"/>
  <c r="D2102" i="1" s="1"/>
  <c r="I2101" i="1"/>
  <c r="X2101" i="1"/>
  <c r="P2101" i="1"/>
  <c r="H2099" i="1"/>
  <c r="Q2100" i="1"/>
  <c r="R2100" i="1"/>
  <c r="V2100" i="1" s="1"/>
  <c r="Y2100" i="1" s="1"/>
  <c r="S2103" i="1"/>
  <c r="K2099" i="1"/>
  <c r="M2099" i="1" s="1"/>
  <c r="N2099" i="1" s="1"/>
  <c r="T2101" i="1" l="1"/>
  <c r="H2100" i="1"/>
  <c r="S2104" i="1"/>
  <c r="Q2101" i="1"/>
  <c r="R2101" i="1"/>
  <c r="V2101" i="1" s="1"/>
  <c r="Y2101" i="1" s="1"/>
  <c r="E2101" i="1"/>
  <c r="G2101" i="1" s="1"/>
  <c r="K2100" i="1"/>
  <c r="M2100" i="1" s="1"/>
  <c r="N2100" i="1" s="1"/>
  <c r="U2099" i="1"/>
  <c r="B2099" i="1" s="1"/>
  <c r="F2102" i="1"/>
  <c r="L2102" i="1"/>
  <c r="O2102" i="1"/>
  <c r="A2103" i="1"/>
  <c r="I2102" i="1"/>
  <c r="C2103" i="1"/>
  <c r="D2103" i="1" s="1"/>
  <c r="J2102" i="1"/>
  <c r="X2102" i="1"/>
  <c r="P2102" i="1"/>
  <c r="T2102" i="1" l="1"/>
  <c r="H2101" i="1"/>
  <c r="K2101" i="1"/>
  <c r="M2101" i="1" s="1"/>
  <c r="N2101" i="1" s="1"/>
  <c r="U2101" i="1" s="1"/>
  <c r="B2101" i="1" s="1"/>
  <c r="F2103" i="1"/>
  <c r="L2103" i="1"/>
  <c r="O2103" i="1"/>
  <c r="C2104" i="1"/>
  <c r="D2104" i="1" s="1"/>
  <c r="I2103" i="1"/>
  <c r="X2103" i="1"/>
  <c r="P2103" i="1"/>
  <c r="A2104" i="1"/>
  <c r="J2103" i="1"/>
  <c r="AC198" i="1"/>
  <c r="AC199" i="1"/>
  <c r="E2102" i="1"/>
  <c r="G2102" i="1" s="1"/>
  <c r="Q2102" i="1"/>
  <c r="R2102" i="1"/>
  <c r="V2102" i="1" s="1"/>
  <c r="Y2102" i="1" s="1"/>
  <c r="U2100" i="1"/>
  <c r="B2100" i="1" s="1"/>
  <c r="S2105" i="1"/>
  <c r="F2104" i="1" l="1"/>
  <c r="L2104" i="1"/>
  <c r="J2104" i="1"/>
  <c r="A2105" i="1"/>
  <c r="X2104" i="1"/>
  <c r="P2104" i="1"/>
  <c r="I2104" i="1"/>
  <c r="O2104" i="1"/>
  <c r="C2105" i="1"/>
  <c r="D2105" i="1" s="1"/>
  <c r="R2103" i="1"/>
  <c r="V2103" i="1" s="1"/>
  <c r="Y2103" i="1" s="1"/>
  <c r="Q2103" i="1"/>
  <c r="H2102" i="1"/>
  <c r="S2106" i="1"/>
  <c r="K2102" i="1"/>
  <c r="M2102" i="1" s="1"/>
  <c r="N2102" i="1" s="1"/>
  <c r="T2103" i="1"/>
  <c r="E2103" i="1"/>
  <c r="G2103" i="1" s="1"/>
  <c r="T2104" i="1" l="1"/>
  <c r="K2103" i="1"/>
  <c r="M2103" i="1" s="1"/>
  <c r="N2103" i="1" s="1"/>
  <c r="U2103" i="1" s="1"/>
  <c r="B2103" i="1" s="1"/>
  <c r="H2103" i="1"/>
  <c r="U2102" i="1"/>
  <c r="B2102" i="1" s="1"/>
  <c r="F2105" i="1"/>
  <c r="L2105" i="1"/>
  <c r="P2105" i="1"/>
  <c r="O2105" i="1"/>
  <c r="A2106" i="1"/>
  <c r="X2105" i="1"/>
  <c r="C2106" i="1"/>
  <c r="D2106" i="1" s="1"/>
  <c r="I2105" i="1"/>
  <c r="J2105" i="1"/>
  <c r="S2107" i="1"/>
  <c r="Q2104" i="1"/>
  <c r="R2104" i="1"/>
  <c r="V2104" i="1" s="1"/>
  <c r="Y2104" i="1" s="1"/>
  <c r="E2104" i="1"/>
  <c r="G2104" i="1" s="1"/>
  <c r="T2105" i="1" l="1"/>
  <c r="H2104" i="1"/>
  <c r="Q2105" i="1"/>
  <c r="R2105" i="1"/>
  <c r="V2105" i="1" s="1"/>
  <c r="Y2105" i="1" s="1"/>
  <c r="S2108" i="1"/>
  <c r="K2104" i="1"/>
  <c r="M2104" i="1" s="1"/>
  <c r="N2104" i="1" s="1"/>
  <c r="F2106" i="1"/>
  <c r="L2106" i="1"/>
  <c r="P2106" i="1"/>
  <c r="I2106" i="1"/>
  <c r="O2106" i="1"/>
  <c r="X2106" i="1"/>
  <c r="C2107" i="1"/>
  <c r="D2107" i="1" s="1"/>
  <c r="A2107" i="1"/>
  <c r="J2106" i="1"/>
  <c r="E2105" i="1"/>
  <c r="G2105" i="1" s="1"/>
  <c r="E2106" i="1" l="1"/>
  <c r="G2106" i="1" s="1"/>
  <c r="F2107" i="1"/>
  <c r="L2107" i="1"/>
  <c r="I2107" i="1"/>
  <c r="P2107" i="1"/>
  <c r="J2107" i="1"/>
  <c r="O2107" i="1"/>
  <c r="C2108" i="1"/>
  <c r="D2108" i="1" s="1"/>
  <c r="A2108" i="1"/>
  <c r="X2107" i="1"/>
  <c r="U2104" i="1"/>
  <c r="B2104" i="1" s="1"/>
  <c r="H2105" i="1"/>
  <c r="T2106" i="1"/>
  <c r="K2105" i="1"/>
  <c r="M2105" i="1" s="1"/>
  <c r="N2105" i="1" s="1"/>
  <c r="Q2106" i="1"/>
  <c r="R2106" i="1"/>
  <c r="V2106" i="1" s="1"/>
  <c r="Y2106" i="1" s="1"/>
  <c r="S2109" i="1"/>
  <c r="K2106" i="1" l="1"/>
  <c r="M2106" i="1" s="1"/>
  <c r="N2106" i="1" s="1"/>
  <c r="U2106" i="1" s="1"/>
  <c r="B2106" i="1" s="1"/>
  <c r="F2108" i="1"/>
  <c r="L2108" i="1"/>
  <c r="C2109" i="1"/>
  <c r="D2109" i="1" s="1"/>
  <c r="P2108" i="1"/>
  <c r="J2108" i="1"/>
  <c r="O2108" i="1"/>
  <c r="A2109" i="1"/>
  <c r="X2108" i="1"/>
  <c r="I2108" i="1"/>
  <c r="Q2107" i="1"/>
  <c r="R2107" i="1"/>
  <c r="V2107" i="1" s="1"/>
  <c r="Y2107" i="1" s="1"/>
  <c r="S2110" i="1"/>
  <c r="T2107" i="1"/>
  <c r="H2106" i="1"/>
  <c r="E2107" i="1"/>
  <c r="G2107" i="1" s="1"/>
  <c r="U2105" i="1"/>
  <c r="B2105" i="1" s="1"/>
  <c r="T2108" i="1" l="1"/>
  <c r="K2107" i="1"/>
  <c r="M2107" i="1" s="1"/>
  <c r="N2107" i="1" s="1"/>
  <c r="U2107" i="1" s="1"/>
  <c r="B2107" i="1" s="1"/>
  <c r="F2109" i="1"/>
  <c r="L2109" i="1"/>
  <c r="P2109" i="1"/>
  <c r="J2109" i="1"/>
  <c r="A2110" i="1"/>
  <c r="X2109" i="1"/>
  <c r="O2109" i="1"/>
  <c r="I2109" i="1"/>
  <c r="C2110" i="1"/>
  <c r="D2110" i="1" s="1"/>
  <c r="Q2108" i="1"/>
  <c r="R2108" i="1"/>
  <c r="V2108" i="1" s="1"/>
  <c r="Y2108" i="1" s="1"/>
  <c r="S2111" i="1"/>
  <c r="H2107" i="1"/>
  <c r="E2108" i="1"/>
  <c r="G2108" i="1" s="1"/>
  <c r="T2109" i="1" l="1"/>
  <c r="K2108" i="1"/>
  <c r="M2108" i="1" s="1"/>
  <c r="N2108" i="1" s="1"/>
  <c r="U2108" i="1" s="1"/>
  <c r="B2108" i="1" s="1"/>
  <c r="H2108" i="1"/>
  <c r="Q2109" i="1"/>
  <c r="S2112" i="1"/>
  <c r="F2110" i="1"/>
  <c r="J2110" i="1"/>
  <c r="I2110" i="1"/>
  <c r="X2110" i="1"/>
  <c r="P2110" i="1"/>
  <c r="C2111" i="1"/>
  <c r="D2111" i="1" s="1"/>
  <c r="O2110" i="1"/>
  <c r="A2111" i="1"/>
  <c r="E2109" i="1"/>
  <c r="G2109" i="1" s="1"/>
  <c r="H2109" i="1" l="1"/>
  <c r="T2110" i="1"/>
  <c r="F2111" i="1"/>
  <c r="J2111" i="1"/>
  <c r="C2112" i="1"/>
  <c r="D2112" i="1" s="1"/>
  <c r="A2112" i="1"/>
  <c r="X2111" i="1"/>
  <c r="P2111" i="1"/>
  <c r="I2111" i="1"/>
  <c r="O2111" i="1"/>
  <c r="E2110" i="1"/>
  <c r="G2110" i="1" s="1"/>
  <c r="K2109" i="1"/>
  <c r="M2109" i="1" s="1"/>
  <c r="R2110" i="1"/>
  <c r="V2110" i="1" s="1"/>
  <c r="Y2110" i="1" s="1"/>
  <c r="Q2110" i="1"/>
  <c r="S2113" i="1"/>
  <c r="K2110" i="1" l="1"/>
  <c r="N2109" i="1"/>
  <c r="L2110" i="1"/>
  <c r="L2111" i="1" s="1"/>
  <c r="L2112" i="1" s="1"/>
  <c r="Q2111" i="1"/>
  <c r="R2111" i="1"/>
  <c r="V2111" i="1" s="1"/>
  <c r="Y2111" i="1" s="1"/>
  <c r="S2114" i="1"/>
  <c r="F2112" i="1"/>
  <c r="J2112" i="1"/>
  <c r="X2112" i="1"/>
  <c r="C2113" i="1"/>
  <c r="D2113" i="1" s="1"/>
  <c r="P2112" i="1"/>
  <c r="A2113" i="1"/>
  <c r="I2112" i="1"/>
  <c r="O2112" i="1"/>
  <c r="E2111" i="1"/>
  <c r="G2111" i="1" s="1"/>
  <c r="H2110" i="1"/>
  <c r="T2111" i="1"/>
  <c r="T2112" i="1" l="1"/>
  <c r="H2111" i="1"/>
  <c r="K2111" i="1"/>
  <c r="M2111" i="1" s="1"/>
  <c r="N2111" i="1" s="1"/>
  <c r="U2111" i="1" s="1"/>
  <c r="F2113" i="1"/>
  <c r="L2113" i="1"/>
  <c r="P2113" i="1"/>
  <c r="X2113" i="1"/>
  <c r="O2113" i="1"/>
  <c r="A2114" i="1"/>
  <c r="J2113" i="1"/>
  <c r="I2113" i="1"/>
  <c r="C2114" i="1"/>
  <c r="D2114" i="1" s="1"/>
  <c r="S2115" i="1"/>
  <c r="U2109" i="1"/>
  <c r="B2109" i="1" s="1"/>
  <c r="R2109" i="1"/>
  <c r="E2112" i="1"/>
  <c r="G2112" i="1" s="1"/>
  <c r="R2112" i="1"/>
  <c r="V2112" i="1" s="1"/>
  <c r="Y2112" i="1" s="1"/>
  <c r="Q2112" i="1"/>
  <c r="M2110" i="1"/>
  <c r="N2110" i="1" s="1"/>
  <c r="T2113" i="1" l="1"/>
  <c r="K2112" i="1"/>
  <c r="M2112" i="1" s="1"/>
  <c r="N2112" i="1" s="1"/>
  <c r="U2112" i="1" s="1"/>
  <c r="B2112" i="1" s="1"/>
  <c r="B2111" i="1"/>
  <c r="H2112" i="1"/>
  <c r="U2110" i="1"/>
  <c r="B2110" i="1" s="1"/>
  <c r="S2116" i="1"/>
  <c r="R2113" i="1"/>
  <c r="V2113" i="1" s="1"/>
  <c r="Y2113" i="1" s="1"/>
  <c r="Q2113" i="1"/>
  <c r="E2113" i="1"/>
  <c r="G2113" i="1" s="1"/>
  <c r="V2109" i="1"/>
  <c r="Y2109" i="1" s="1"/>
  <c r="F2114" i="1"/>
  <c r="L2114" i="1"/>
  <c r="C2115" i="1"/>
  <c r="D2115" i="1" s="1"/>
  <c r="I2114" i="1"/>
  <c r="J2114" i="1"/>
  <c r="P2114" i="1"/>
  <c r="O2114" i="1"/>
  <c r="A2115" i="1"/>
  <c r="X2114" i="1"/>
  <c r="H2113" i="1" l="1"/>
  <c r="Q2114" i="1"/>
  <c r="R2114" i="1"/>
  <c r="V2114" i="1" s="1"/>
  <c r="Y2114" i="1" s="1"/>
  <c r="K2113" i="1"/>
  <c r="M2113" i="1" s="1"/>
  <c r="N2113" i="1" s="1"/>
  <c r="S2117" i="1"/>
  <c r="E2114" i="1"/>
  <c r="G2114" i="1" s="1"/>
  <c r="F2115" i="1"/>
  <c r="L2115" i="1"/>
  <c r="J2115" i="1"/>
  <c r="A2116" i="1"/>
  <c r="X2115" i="1"/>
  <c r="C2116" i="1"/>
  <c r="D2116" i="1" s="1"/>
  <c r="I2115" i="1"/>
  <c r="P2115" i="1"/>
  <c r="O2115" i="1"/>
  <c r="T2114" i="1"/>
  <c r="T2115" i="1" l="1"/>
  <c r="K2114" i="1"/>
  <c r="M2114" i="1" s="1"/>
  <c r="N2114" i="1" s="1"/>
  <c r="U2114" i="1" s="1"/>
  <c r="B2114" i="1" s="1"/>
  <c r="H2114" i="1"/>
  <c r="U2113" i="1"/>
  <c r="B2113" i="1" s="1"/>
  <c r="S2118" i="1"/>
  <c r="E2115" i="1"/>
  <c r="G2115" i="1" s="1"/>
  <c r="Q2115" i="1"/>
  <c r="R2115" i="1"/>
  <c r="V2115" i="1" s="1"/>
  <c r="Y2115" i="1" s="1"/>
  <c r="F2116" i="1"/>
  <c r="L2116" i="1"/>
  <c r="J2116" i="1"/>
  <c r="X2116" i="1"/>
  <c r="P2116" i="1"/>
  <c r="A2117" i="1"/>
  <c r="O2116" i="1"/>
  <c r="I2116" i="1"/>
  <c r="C2117" i="1"/>
  <c r="D2117" i="1" s="1"/>
  <c r="T2116" i="1" l="1"/>
  <c r="F2117" i="1"/>
  <c r="L2117" i="1"/>
  <c r="J2117" i="1"/>
  <c r="A2118" i="1"/>
  <c r="C2118" i="1"/>
  <c r="D2118" i="1" s="1"/>
  <c r="I2117" i="1"/>
  <c r="P2117" i="1"/>
  <c r="O2117" i="1"/>
  <c r="X2117" i="1"/>
  <c r="H2115" i="1"/>
  <c r="S2119" i="1"/>
  <c r="Q2116" i="1"/>
  <c r="R2116" i="1"/>
  <c r="V2116" i="1" s="1"/>
  <c r="Y2116" i="1" s="1"/>
  <c r="E2116" i="1"/>
  <c r="G2116" i="1" s="1"/>
  <c r="K2115" i="1"/>
  <c r="M2115" i="1" s="1"/>
  <c r="N2115" i="1" s="1"/>
  <c r="T2117" i="1" l="1"/>
  <c r="U2115" i="1"/>
  <c r="B2115" i="1" s="1"/>
  <c r="S2120" i="1"/>
  <c r="Q2117" i="1"/>
  <c r="R2117" i="1"/>
  <c r="V2117" i="1" s="1"/>
  <c r="Y2117" i="1" s="1"/>
  <c r="F2118" i="1"/>
  <c r="L2118" i="1"/>
  <c r="P2118" i="1"/>
  <c r="A2119" i="1"/>
  <c r="X2118" i="1"/>
  <c r="O2118" i="1"/>
  <c r="I2118" i="1"/>
  <c r="J2118" i="1"/>
  <c r="C2119" i="1"/>
  <c r="D2119" i="1" s="1"/>
  <c r="H2116" i="1"/>
  <c r="K2116" i="1"/>
  <c r="M2116" i="1" s="1"/>
  <c r="N2116" i="1" s="1"/>
  <c r="E2117" i="1"/>
  <c r="G2117" i="1" s="1"/>
  <c r="H2117" i="1" l="1"/>
  <c r="E2118" i="1"/>
  <c r="G2118" i="1" s="1"/>
  <c r="S2121" i="1"/>
  <c r="F2119" i="1"/>
  <c r="L2119" i="1"/>
  <c r="J2119" i="1"/>
  <c r="I2119" i="1"/>
  <c r="P2119" i="1"/>
  <c r="O2119" i="1"/>
  <c r="X2119" i="1"/>
  <c r="C2120" i="1"/>
  <c r="D2120" i="1" s="1"/>
  <c r="A2120" i="1"/>
  <c r="K2117" i="1"/>
  <c r="M2117" i="1" s="1"/>
  <c r="N2117" i="1" s="1"/>
  <c r="U2116" i="1"/>
  <c r="B2116" i="1" s="1"/>
  <c r="T2118" i="1"/>
  <c r="Q2118" i="1"/>
  <c r="R2118" i="1"/>
  <c r="V2118" i="1" s="1"/>
  <c r="Y2118" i="1" s="1"/>
  <c r="K2118" i="1" l="1"/>
  <c r="M2118" i="1" s="1"/>
  <c r="N2118" i="1" s="1"/>
  <c r="U2118" i="1" s="1"/>
  <c r="B2118" i="1" s="1"/>
  <c r="H2118" i="1"/>
  <c r="T2119" i="1"/>
  <c r="U2117" i="1"/>
  <c r="B2117" i="1" s="1"/>
  <c r="F2120" i="1"/>
  <c r="L2120" i="1"/>
  <c r="I2120" i="1"/>
  <c r="P2120" i="1"/>
  <c r="J2120" i="1"/>
  <c r="X2120" i="1"/>
  <c r="O2120" i="1"/>
  <c r="A2121" i="1"/>
  <c r="C2121" i="1"/>
  <c r="D2121" i="1" s="1"/>
  <c r="Q2119" i="1"/>
  <c r="R2119" i="1"/>
  <c r="V2119" i="1" s="1"/>
  <c r="Y2119" i="1" s="1"/>
  <c r="E2119" i="1"/>
  <c r="G2119" i="1" s="1"/>
  <c r="S2122" i="1"/>
  <c r="K2119" i="1" l="1"/>
  <c r="M2119" i="1" s="1"/>
  <c r="N2119" i="1" s="1"/>
  <c r="U2119" i="1" s="1"/>
  <c r="B2119" i="1" s="1"/>
  <c r="H2119" i="1"/>
  <c r="E2120" i="1"/>
  <c r="G2120" i="1" s="1"/>
  <c r="F2121" i="1"/>
  <c r="L2121" i="1"/>
  <c r="C2122" i="1"/>
  <c r="D2122" i="1" s="1"/>
  <c r="A2122" i="1"/>
  <c r="X2121" i="1"/>
  <c r="J2121" i="1"/>
  <c r="I2121" i="1"/>
  <c r="P2121" i="1"/>
  <c r="O2121" i="1"/>
  <c r="Q2120" i="1"/>
  <c r="R2120" i="1"/>
  <c r="V2120" i="1" s="1"/>
  <c r="Y2120" i="1" s="1"/>
  <c r="S2123" i="1"/>
  <c r="T2120" i="1"/>
  <c r="S2124" i="1" l="1"/>
  <c r="E2121" i="1"/>
  <c r="G2121" i="1" s="1"/>
  <c r="Q2121" i="1"/>
  <c r="R2121" i="1"/>
  <c r="V2121" i="1" s="1"/>
  <c r="Y2121" i="1" s="1"/>
  <c r="F2122" i="1"/>
  <c r="L2122" i="1"/>
  <c r="I2122" i="1"/>
  <c r="P2122" i="1"/>
  <c r="J2122" i="1"/>
  <c r="O2122" i="1"/>
  <c r="A2123" i="1"/>
  <c r="C2123" i="1"/>
  <c r="D2123" i="1" s="1"/>
  <c r="X2122" i="1"/>
  <c r="K2120" i="1"/>
  <c r="M2120" i="1" s="1"/>
  <c r="N2120" i="1" s="1"/>
  <c r="T2121" i="1"/>
  <c r="H2120" i="1"/>
  <c r="K2121" i="1" l="1"/>
  <c r="M2121" i="1" s="1"/>
  <c r="N2121" i="1" s="1"/>
  <c r="U2121" i="1" s="1"/>
  <c r="B2121" i="1" s="1"/>
  <c r="Q2122" i="1"/>
  <c r="R2122" i="1"/>
  <c r="V2122" i="1" s="1"/>
  <c r="Y2122" i="1" s="1"/>
  <c r="F2123" i="1"/>
  <c r="L2123" i="1"/>
  <c r="C2124" i="1"/>
  <c r="D2124" i="1" s="1"/>
  <c r="A2124" i="1"/>
  <c r="X2123" i="1"/>
  <c r="J2123" i="1"/>
  <c r="P2123" i="1"/>
  <c r="I2123" i="1"/>
  <c r="O2123" i="1"/>
  <c r="T2122" i="1"/>
  <c r="E2122" i="1"/>
  <c r="G2122" i="1" s="1"/>
  <c r="U2120" i="1"/>
  <c r="B2120" i="1" s="1"/>
  <c r="H2121" i="1"/>
  <c r="S2125" i="1"/>
  <c r="Q2123" i="1" l="1"/>
  <c r="R2123" i="1"/>
  <c r="V2123" i="1" s="1"/>
  <c r="Y2123" i="1" s="1"/>
  <c r="S2126" i="1"/>
  <c r="H2122" i="1"/>
  <c r="E2123" i="1"/>
  <c r="G2123" i="1" s="1"/>
  <c r="K2122" i="1"/>
  <c r="M2122" i="1" s="1"/>
  <c r="N2122" i="1" s="1"/>
  <c r="T2123" i="1"/>
  <c r="F2124" i="1"/>
  <c r="L2124" i="1"/>
  <c r="J2124" i="1"/>
  <c r="X2124" i="1"/>
  <c r="C2125" i="1"/>
  <c r="D2125" i="1" s="1"/>
  <c r="A2125" i="1"/>
  <c r="P2124" i="1"/>
  <c r="I2124" i="1"/>
  <c r="O2124" i="1"/>
  <c r="T2124" i="1" l="1"/>
  <c r="K2123" i="1"/>
  <c r="M2123" i="1" s="1"/>
  <c r="N2123" i="1" s="1"/>
  <c r="U2123" i="1" s="1"/>
  <c r="B2123" i="1" s="1"/>
  <c r="E2124" i="1"/>
  <c r="G2124" i="1" s="1"/>
  <c r="Q2124" i="1"/>
  <c r="R2124" i="1"/>
  <c r="V2124" i="1" s="1"/>
  <c r="Y2124" i="1" s="1"/>
  <c r="U2122" i="1"/>
  <c r="B2122" i="1" s="1"/>
  <c r="F2125" i="1"/>
  <c r="L2125" i="1"/>
  <c r="J2125" i="1"/>
  <c r="A2126" i="1"/>
  <c r="X2125" i="1"/>
  <c r="C2126" i="1"/>
  <c r="D2126" i="1" s="1"/>
  <c r="I2125" i="1"/>
  <c r="P2125" i="1"/>
  <c r="O2125" i="1"/>
  <c r="H2123" i="1"/>
  <c r="S2127" i="1"/>
  <c r="T2125" i="1" l="1"/>
  <c r="E2125" i="1"/>
  <c r="G2125" i="1" s="1"/>
  <c r="S2128" i="1"/>
  <c r="Q2125" i="1"/>
  <c r="R2125" i="1"/>
  <c r="V2125" i="1" s="1"/>
  <c r="Y2125" i="1" s="1"/>
  <c r="F2126" i="1"/>
  <c r="L2126" i="1"/>
  <c r="J2126" i="1"/>
  <c r="C2127" i="1"/>
  <c r="D2127" i="1" s="1"/>
  <c r="X2126" i="1"/>
  <c r="P2126" i="1"/>
  <c r="A2127" i="1"/>
  <c r="O2126" i="1"/>
  <c r="I2126" i="1"/>
  <c r="K2124" i="1"/>
  <c r="M2124" i="1" s="1"/>
  <c r="N2124" i="1" s="1"/>
  <c r="H2124" i="1"/>
  <c r="K2125" i="1" l="1"/>
  <c r="M2125" i="1" s="1"/>
  <c r="N2125" i="1" s="1"/>
  <c r="U2125" i="1" s="1"/>
  <c r="B2125" i="1" s="1"/>
  <c r="H2125" i="1"/>
  <c r="F2127" i="1"/>
  <c r="L2127" i="1"/>
  <c r="X2127" i="1"/>
  <c r="J2127" i="1"/>
  <c r="P2127" i="1"/>
  <c r="A2128" i="1"/>
  <c r="O2127" i="1"/>
  <c r="I2127" i="1"/>
  <c r="C2128" i="1"/>
  <c r="D2128" i="1" s="1"/>
  <c r="U2124" i="1"/>
  <c r="B2124" i="1" s="1"/>
  <c r="Q2126" i="1"/>
  <c r="R2126" i="1"/>
  <c r="V2126" i="1" s="1"/>
  <c r="Y2126" i="1" s="1"/>
  <c r="T2126" i="1"/>
  <c r="E2126" i="1"/>
  <c r="G2126" i="1" s="1"/>
  <c r="S2129" i="1"/>
  <c r="T2127" i="1" l="1"/>
  <c r="H2126" i="1"/>
  <c r="K2126" i="1"/>
  <c r="M2126" i="1" s="1"/>
  <c r="N2126" i="1" s="1"/>
  <c r="U2126" i="1" s="1"/>
  <c r="B2126" i="1" s="1"/>
  <c r="R2127" i="1"/>
  <c r="V2127" i="1" s="1"/>
  <c r="Y2127" i="1" s="1"/>
  <c r="Q2127" i="1"/>
  <c r="E2127" i="1"/>
  <c r="G2127" i="1" s="1"/>
  <c r="S2130" i="1"/>
  <c r="F2128" i="1"/>
  <c r="L2128" i="1"/>
  <c r="C2129" i="1"/>
  <c r="D2129" i="1" s="1"/>
  <c r="J2128" i="1"/>
  <c r="I2128" i="1"/>
  <c r="P2128" i="1"/>
  <c r="X2128" i="1"/>
  <c r="O2128" i="1"/>
  <c r="A2129" i="1"/>
  <c r="K2127" i="1" l="1"/>
  <c r="M2127" i="1" s="1"/>
  <c r="N2127" i="1" s="1"/>
  <c r="U2127" i="1" s="1"/>
  <c r="B2127" i="1" s="1"/>
  <c r="T2128" i="1"/>
  <c r="R2128" i="1"/>
  <c r="V2128" i="1" s="1"/>
  <c r="Y2128" i="1" s="1"/>
  <c r="Q2128" i="1"/>
  <c r="S2131" i="1"/>
  <c r="F2129" i="1"/>
  <c r="L2129" i="1"/>
  <c r="P2129" i="1"/>
  <c r="A2130" i="1"/>
  <c r="X2129" i="1"/>
  <c r="O2129" i="1"/>
  <c r="I2129" i="1"/>
  <c r="J2129" i="1"/>
  <c r="C2130" i="1"/>
  <c r="D2130" i="1" s="1"/>
  <c r="E2128" i="1"/>
  <c r="G2128" i="1" s="1"/>
  <c r="H2127" i="1"/>
  <c r="E2129" i="1" l="1"/>
  <c r="G2129" i="1" s="1"/>
  <c r="F2130" i="1"/>
  <c r="L2130" i="1"/>
  <c r="O2130" i="1"/>
  <c r="X2130" i="1"/>
  <c r="C2131" i="1"/>
  <c r="D2131" i="1" s="1"/>
  <c r="J2130" i="1"/>
  <c r="A2131" i="1"/>
  <c r="I2130" i="1"/>
  <c r="P2130" i="1"/>
  <c r="S2132" i="1"/>
  <c r="K2128" i="1"/>
  <c r="M2128" i="1" s="1"/>
  <c r="N2128" i="1" s="1"/>
  <c r="H2128" i="1"/>
  <c r="T2129" i="1"/>
  <c r="Q2129" i="1"/>
  <c r="R2129" i="1"/>
  <c r="V2129" i="1" s="1"/>
  <c r="Y2129" i="1" s="1"/>
  <c r="T2130" i="1" l="1"/>
  <c r="H2129" i="1"/>
  <c r="K2129" i="1"/>
  <c r="M2129" i="1" s="1"/>
  <c r="N2129" i="1" s="1"/>
  <c r="U2129" i="1" s="1"/>
  <c r="B2129" i="1" s="1"/>
  <c r="Q2130" i="1"/>
  <c r="R2130" i="1"/>
  <c r="V2130" i="1" s="1"/>
  <c r="Y2130" i="1" s="1"/>
  <c r="E2130" i="1"/>
  <c r="G2130" i="1" s="1"/>
  <c r="U2128" i="1"/>
  <c r="B2128" i="1" s="1"/>
  <c r="F2131" i="1"/>
  <c r="L2131" i="1"/>
  <c r="A2132" i="1"/>
  <c r="X2131" i="1"/>
  <c r="C2132" i="1"/>
  <c r="D2132" i="1" s="1"/>
  <c r="J2131" i="1"/>
  <c r="P2131" i="1"/>
  <c r="I2131" i="1"/>
  <c r="O2131" i="1"/>
  <c r="S2133" i="1"/>
  <c r="H2130" i="1" l="1"/>
  <c r="E2131" i="1"/>
  <c r="G2131" i="1" s="1"/>
  <c r="T2131" i="1"/>
  <c r="S2134" i="1"/>
  <c r="Q2131" i="1"/>
  <c r="R2131" i="1"/>
  <c r="V2131" i="1" s="1"/>
  <c r="Y2131" i="1" s="1"/>
  <c r="F2132" i="1"/>
  <c r="L2132" i="1"/>
  <c r="C2133" i="1"/>
  <c r="D2133" i="1" s="1"/>
  <c r="A2133" i="1"/>
  <c r="J2132" i="1"/>
  <c r="I2132" i="1"/>
  <c r="P2132" i="1"/>
  <c r="X2132" i="1"/>
  <c r="O2132" i="1"/>
  <c r="K2130" i="1"/>
  <c r="M2130" i="1" s="1"/>
  <c r="N2130" i="1" s="1"/>
  <c r="T2132" i="1" l="1"/>
  <c r="H2131" i="1"/>
  <c r="K2131" i="1"/>
  <c r="M2131" i="1" s="1"/>
  <c r="N2131" i="1" s="1"/>
  <c r="U2131" i="1" s="1"/>
  <c r="B2131" i="1" s="1"/>
  <c r="R2132" i="1"/>
  <c r="V2132" i="1" s="1"/>
  <c r="Y2132" i="1" s="1"/>
  <c r="Q2132" i="1"/>
  <c r="E2132" i="1"/>
  <c r="G2132" i="1" s="1"/>
  <c r="S2135" i="1"/>
  <c r="U2130" i="1"/>
  <c r="B2130" i="1" s="1"/>
  <c r="F2133" i="1"/>
  <c r="L2133" i="1"/>
  <c r="O2133" i="1"/>
  <c r="A2134" i="1"/>
  <c r="C2134" i="1"/>
  <c r="D2134" i="1" s="1"/>
  <c r="J2133" i="1"/>
  <c r="I2133" i="1"/>
  <c r="P2133" i="1"/>
  <c r="X2133" i="1"/>
  <c r="T2133" i="1" l="1"/>
  <c r="K2132" i="1"/>
  <c r="M2132" i="1" s="1"/>
  <c r="N2132" i="1" s="1"/>
  <c r="U2132" i="1" s="1"/>
  <c r="B2132" i="1" s="1"/>
  <c r="H2132" i="1"/>
  <c r="Q2133" i="1"/>
  <c r="R2133" i="1"/>
  <c r="V2133" i="1" s="1"/>
  <c r="Y2133" i="1" s="1"/>
  <c r="S2136" i="1"/>
  <c r="F2134" i="1"/>
  <c r="L2134" i="1"/>
  <c r="P2134" i="1"/>
  <c r="O2134" i="1"/>
  <c r="J2134" i="1"/>
  <c r="C2135" i="1"/>
  <c r="D2135" i="1" s="1"/>
  <c r="A2135" i="1"/>
  <c r="X2134" i="1"/>
  <c r="I2134" i="1"/>
  <c r="E2133" i="1"/>
  <c r="G2133" i="1" s="1"/>
  <c r="T2134" i="1" l="1"/>
  <c r="H2133" i="1"/>
  <c r="K2133" i="1"/>
  <c r="M2133" i="1" s="1"/>
  <c r="N2133" i="1" s="1"/>
  <c r="U2133" i="1" s="1"/>
  <c r="B2133" i="1" s="1"/>
  <c r="E2134" i="1"/>
  <c r="G2134" i="1" s="1"/>
  <c r="F2135" i="1"/>
  <c r="L2135" i="1"/>
  <c r="O2135" i="1"/>
  <c r="J2135" i="1"/>
  <c r="A2136" i="1"/>
  <c r="X2135" i="1"/>
  <c r="P2135" i="1"/>
  <c r="I2135" i="1"/>
  <c r="C2136" i="1"/>
  <c r="D2136" i="1" s="1"/>
  <c r="Q2134" i="1"/>
  <c r="R2134" i="1"/>
  <c r="V2134" i="1" s="1"/>
  <c r="Y2134" i="1" s="1"/>
  <c r="S2137" i="1"/>
  <c r="T2135" i="1" l="1"/>
  <c r="K2134" i="1"/>
  <c r="M2134" i="1" s="1"/>
  <c r="N2134" i="1" s="1"/>
  <c r="U2134" i="1" s="1"/>
  <c r="B2134" i="1" s="1"/>
  <c r="H2134" i="1"/>
  <c r="E2135" i="1"/>
  <c r="G2135" i="1" s="1"/>
  <c r="R2135" i="1"/>
  <c r="V2135" i="1" s="1"/>
  <c r="Y2135" i="1" s="1"/>
  <c r="Q2135" i="1"/>
  <c r="F2136" i="1"/>
  <c r="L2136" i="1"/>
  <c r="P2136" i="1"/>
  <c r="A2137" i="1"/>
  <c r="X2136" i="1"/>
  <c r="O2136" i="1"/>
  <c r="I2136" i="1"/>
  <c r="C2137" i="1"/>
  <c r="D2137" i="1" s="1"/>
  <c r="J2136" i="1"/>
  <c r="S2138" i="1"/>
  <c r="H2135" i="1" l="1"/>
  <c r="F2137" i="1"/>
  <c r="L2137" i="1"/>
  <c r="C2138" i="1"/>
  <c r="D2138" i="1" s="1"/>
  <c r="A2138" i="1"/>
  <c r="J2137" i="1"/>
  <c r="I2137" i="1"/>
  <c r="P2137" i="1"/>
  <c r="O2137" i="1"/>
  <c r="X2137" i="1"/>
  <c r="S2139" i="1"/>
  <c r="Q2136" i="1"/>
  <c r="R2136" i="1"/>
  <c r="V2136" i="1" s="1"/>
  <c r="Y2136" i="1" s="1"/>
  <c r="T2136" i="1"/>
  <c r="K2135" i="1"/>
  <c r="M2135" i="1" s="1"/>
  <c r="N2135" i="1" s="1"/>
  <c r="E2136" i="1"/>
  <c r="G2136" i="1" s="1"/>
  <c r="T2137" i="1" l="1"/>
  <c r="H2136" i="1"/>
  <c r="K2136" i="1"/>
  <c r="M2136" i="1" s="1"/>
  <c r="N2136" i="1" s="1"/>
  <c r="U2136" i="1" s="1"/>
  <c r="B2136" i="1" s="1"/>
  <c r="U2135" i="1"/>
  <c r="B2135" i="1" s="1"/>
  <c r="Q2137" i="1"/>
  <c r="R2137" i="1"/>
  <c r="V2137" i="1" s="1"/>
  <c r="Y2137" i="1" s="1"/>
  <c r="E2137" i="1"/>
  <c r="G2137" i="1" s="1"/>
  <c r="S2140" i="1"/>
  <c r="F2138" i="1"/>
  <c r="L2138" i="1"/>
  <c r="O2138" i="1"/>
  <c r="I2138" i="1"/>
  <c r="J2138" i="1"/>
  <c r="C2139" i="1"/>
  <c r="D2139" i="1" s="1"/>
  <c r="A2139" i="1"/>
  <c r="P2138" i="1"/>
  <c r="X2138" i="1"/>
  <c r="T2138" i="1" l="1"/>
  <c r="Q2138" i="1"/>
  <c r="R2138" i="1"/>
  <c r="V2138" i="1" s="1"/>
  <c r="Y2138" i="1" s="1"/>
  <c r="F2139" i="1"/>
  <c r="L2139" i="1"/>
  <c r="O2139" i="1"/>
  <c r="A2140" i="1"/>
  <c r="X2139" i="1"/>
  <c r="C2140" i="1"/>
  <c r="D2140" i="1" s="1"/>
  <c r="I2139" i="1"/>
  <c r="P2139" i="1"/>
  <c r="J2139" i="1"/>
  <c r="S2141" i="1"/>
  <c r="H2137" i="1"/>
  <c r="E2138" i="1"/>
  <c r="G2138" i="1" s="1"/>
  <c r="K2137" i="1"/>
  <c r="M2137" i="1" s="1"/>
  <c r="N2137" i="1" s="1"/>
  <c r="U2137" i="1" l="1"/>
  <c r="B2137" i="1" s="1"/>
  <c r="E2139" i="1"/>
  <c r="G2139" i="1" s="1"/>
  <c r="H2138" i="1"/>
  <c r="Q2139" i="1"/>
  <c r="F2140" i="1"/>
  <c r="O2140" i="1"/>
  <c r="X2140" i="1"/>
  <c r="J2140" i="1"/>
  <c r="A2141" i="1"/>
  <c r="C2141" i="1"/>
  <c r="D2141" i="1" s="1"/>
  <c r="I2140" i="1"/>
  <c r="P2140" i="1"/>
  <c r="K2138" i="1"/>
  <c r="M2138" i="1" s="1"/>
  <c r="N2138" i="1" s="1"/>
  <c r="S2142" i="1"/>
  <c r="T2139" i="1"/>
  <c r="U2138" i="1" l="1"/>
  <c r="B2138" i="1" s="1"/>
  <c r="F2141" i="1"/>
  <c r="C2142" i="1"/>
  <c r="D2142" i="1" s="1"/>
  <c r="P2141" i="1"/>
  <c r="X2141" i="1"/>
  <c r="O2141" i="1"/>
  <c r="A2142" i="1"/>
  <c r="J2141" i="1"/>
  <c r="I2141" i="1"/>
  <c r="E2140" i="1"/>
  <c r="G2140" i="1" s="1"/>
  <c r="H2139" i="1"/>
  <c r="Q2140" i="1"/>
  <c r="R2140" i="1"/>
  <c r="V2140" i="1" s="1"/>
  <c r="Y2140" i="1" s="1"/>
  <c r="S2143" i="1"/>
  <c r="T2140" i="1"/>
  <c r="K2139" i="1"/>
  <c r="M2139" i="1" s="1"/>
  <c r="T2141" i="1" l="1"/>
  <c r="H2140" i="1"/>
  <c r="K2140" i="1"/>
  <c r="E2141" i="1"/>
  <c r="G2141" i="1" s="1"/>
  <c r="S2144" i="1"/>
  <c r="Q2141" i="1"/>
  <c r="R2141" i="1"/>
  <c r="V2141" i="1" s="1"/>
  <c r="Y2141" i="1" s="1"/>
  <c r="N2139" i="1"/>
  <c r="L2140" i="1"/>
  <c r="L2141" i="1" s="1"/>
  <c r="L2142" i="1" s="1"/>
  <c r="F2142" i="1"/>
  <c r="C2143" i="1"/>
  <c r="D2143" i="1" s="1"/>
  <c r="P2142" i="1"/>
  <c r="A2143" i="1"/>
  <c r="X2142" i="1"/>
  <c r="O2142" i="1"/>
  <c r="I2142" i="1"/>
  <c r="J2142" i="1"/>
  <c r="H2141" i="1" l="1"/>
  <c r="F2143" i="1"/>
  <c r="L2143" i="1"/>
  <c r="O2143" i="1"/>
  <c r="J2143" i="1"/>
  <c r="A2144" i="1"/>
  <c r="C2144" i="1"/>
  <c r="D2144" i="1" s="1"/>
  <c r="X2143" i="1"/>
  <c r="P2143" i="1"/>
  <c r="I2143" i="1"/>
  <c r="E2142" i="1"/>
  <c r="G2142" i="1" s="1"/>
  <c r="T2142" i="1"/>
  <c r="Q2142" i="1"/>
  <c r="R2142" i="1"/>
  <c r="V2142" i="1" s="1"/>
  <c r="Y2142" i="1" s="1"/>
  <c r="M2140" i="1"/>
  <c r="N2140" i="1" s="1"/>
  <c r="K2141" i="1"/>
  <c r="M2141" i="1" s="1"/>
  <c r="N2141" i="1" s="1"/>
  <c r="U2139" i="1"/>
  <c r="B2139" i="1" s="1"/>
  <c r="R2139" i="1"/>
  <c r="S2145" i="1"/>
  <c r="H2142" i="1" l="1"/>
  <c r="K2142" i="1"/>
  <c r="M2142" i="1" s="1"/>
  <c r="N2142" i="1" s="1"/>
  <c r="U2142" i="1" s="1"/>
  <c r="B2142" i="1" s="1"/>
  <c r="R2143" i="1"/>
  <c r="V2143" i="1" s="1"/>
  <c r="Y2143" i="1" s="1"/>
  <c r="Q2143" i="1"/>
  <c r="U2140" i="1"/>
  <c r="B2140" i="1" s="1"/>
  <c r="S2146" i="1"/>
  <c r="V2139" i="1"/>
  <c r="Y2139" i="1" s="1"/>
  <c r="U2141" i="1"/>
  <c r="B2141" i="1" s="1"/>
  <c r="T2143" i="1"/>
  <c r="F2144" i="1"/>
  <c r="L2144" i="1"/>
  <c r="P2144" i="1"/>
  <c r="O2144" i="1"/>
  <c r="X2144" i="1"/>
  <c r="C2145" i="1"/>
  <c r="D2145" i="1" s="1"/>
  <c r="J2144" i="1"/>
  <c r="A2145" i="1"/>
  <c r="I2144" i="1"/>
  <c r="E2143" i="1"/>
  <c r="G2143" i="1" s="1"/>
  <c r="K2143" i="1" l="1"/>
  <c r="M2143" i="1" s="1"/>
  <c r="N2143" i="1" s="1"/>
  <c r="U2143" i="1" s="1"/>
  <c r="B2143" i="1" s="1"/>
  <c r="Q2144" i="1"/>
  <c r="R2144" i="1"/>
  <c r="V2144" i="1" s="1"/>
  <c r="Y2144" i="1" s="1"/>
  <c r="S2147" i="1"/>
  <c r="E2144" i="1"/>
  <c r="G2144" i="1" s="1"/>
  <c r="T2144" i="1"/>
  <c r="H2143" i="1"/>
  <c r="F2145" i="1"/>
  <c r="L2145" i="1"/>
  <c r="P2145" i="1"/>
  <c r="X2145" i="1"/>
  <c r="O2145" i="1"/>
  <c r="A2146" i="1"/>
  <c r="J2145" i="1"/>
  <c r="I2145" i="1"/>
  <c r="C2146" i="1"/>
  <c r="D2146" i="1" s="1"/>
  <c r="T2145" i="1" l="1"/>
  <c r="Q2145" i="1"/>
  <c r="R2145" i="1"/>
  <c r="V2145" i="1" s="1"/>
  <c r="Y2145" i="1" s="1"/>
  <c r="F2146" i="1"/>
  <c r="L2146" i="1"/>
  <c r="J2146" i="1"/>
  <c r="C2147" i="1"/>
  <c r="D2147" i="1" s="1"/>
  <c r="A2147" i="1"/>
  <c r="X2146" i="1"/>
  <c r="P2146" i="1"/>
  <c r="I2146" i="1"/>
  <c r="O2146" i="1"/>
  <c r="K2144" i="1"/>
  <c r="M2144" i="1" s="1"/>
  <c r="N2144" i="1" s="1"/>
  <c r="E2145" i="1"/>
  <c r="G2145" i="1" s="1"/>
  <c r="H2144" i="1"/>
  <c r="S2148" i="1"/>
  <c r="H2145" i="1" l="1"/>
  <c r="K2145" i="1"/>
  <c r="M2145" i="1" s="1"/>
  <c r="N2145" i="1" s="1"/>
  <c r="U2145" i="1" s="1"/>
  <c r="B2145" i="1" s="1"/>
  <c r="T2146" i="1"/>
  <c r="S2149" i="1"/>
  <c r="F2147" i="1"/>
  <c r="L2147" i="1"/>
  <c r="I2147" i="1"/>
  <c r="J2147" i="1"/>
  <c r="P2147" i="1"/>
  <c r="O2147" i="1"/>
  <c r="C2148" i="1"/>
  <c r="D2148" i="1" s="1"/>
  <c r="A2148" i="1"/>
  <c r="X2147" i="1"/>
  <c r="E2146" i="1"/>
  <c r="G2146" i="1" s="1"/>
  <c r="U2144" i="1"/>
  <c r="B2144" i="1" s="1"/>
  <c r="R2146" i="1"/>
  <c r="V2146" i="1" s="1"/>
  <c r="Y2146" i="1" s="1"/>
  <c r="Q2146" i="1"/>
  <c r="E2147" i="1" l="1"/>
  <c r="G2147" i="1" s="1"/>
  <c r="Q2147" i="1"/>
  <c r="R2147" i="1"/>
  <c r="V2147" i="1" s="1"/>
  <c r="Y2147" i="1" s="1"/>
  <c r="K2146" i="1"/>
  <c r="M2146" i="1" s="1"/>
  <c r="N2146" i="1" s="1"/>
  <c r="F2148" i="1"/>
  <c r="L2148" i="1"/>
  <c r="O2148" i="1"/>
  <c r="I2148" i="1"/>
  <c r="C2149" i="1"/>
  <c r="D2149" i="1" s="1"/>
  <c r="J2148" i="1"/>
  <c r="X2148" i="1"/>
  <c r="P2148" i="1"/>
  <c r="A2149" i="1"/>
  <c r="S2150" i="1"/>
  <c r="H2146" i="1"/>
  <c r="T2147" i="1"/>
  <c r="K2147" i="1" l="1"/>
  <c r="M2147" i="1" s="1"/>
  <c r="N2147" i="1" s="1"/>
  <c r="U2147" i="1" s="1"/>
  <c r="B2147" i="1" s="1"/>
  <c r="F2149" i="1"/>
  <c r="L2149" i="1"/>
  <c r="J2149" i="1"/>
  <c r="P2149" i="1"/>
  <c r="X2149" i="1"/>
  <c r="O2149" i="1"/>
  <c r="A2150" i="1"/>
  <c r="C2150" i="1"/>
  <c r="D2150" i="1" s="1"/>
  <c r="I2149" i="1"/>
  <c r="T2148" i="1"/>
  <c r="U2146" i="1"/>
  <c r="B2146" i="1" s="1"/>
  <c r="H2147" i="1"/>
  <c r="S2151" i="1"/>
  <c r="E2148" i="1"/>
  <c r="G2148" i="1" s="1"/>
  <c r="Q2148" i="1"/>
  <c r="R2148" i="1"/>
  <c r="V2148" i="1" s="1"/>
  <c r="Y2148" i="1" s="1"/>
  <c r="H2148" i="1" l="1"/>
  <c r="Q2149" i="1"/>
  <c r="R2149" i="1"/>
  <c r="V2149" i="1" s="1"/>
  <c r="Y2149" i="1" s="1"/>
  <c r="F2150" i="1"/>
  <c r="L2150" i="1"/>
  <c r="C2151" i="1"/>
  <c r="D2151" i="1" s="1"/>
  <c r="X2150" i="1"/>
  <c r="A2151" i="1"/>
  <c r="P2150" i="1"/>
  <c r="J2150" i="1"/>
  <c r="I2150" i="1"/>
  <c r="O2150" i="1"/>
  <c r="S2152" i="1"/>
  <c r="K2148" i="1"/>
  <c r="M2148" i="1" s="1"/>
  <c r="N2148" i="1" s="1"/>
  <c r="T2149" i="1"/>
  <c r="E2149" i="1"/>
  <c r="G2149" i="1" s="1"/>
  <c r="T2150" i="1" l="1"/>
  <c r="H2149" i="1"/>
  <c r="K2149" i="1"/>
  <c r="M2149" i="1" s="1"/>
  <c r="N2149" i="1" s="1"/>
  <c r="U2149" i="1" s="1"/>
  <c r="B2149" i="1" s="1"/>
  <c r="F2151" i="1"/>
  <c r="L2151" i="1"/>
  <c r="O2151" i="1"/>
  <c r="C2152" i="1"/>
  <c r="D2152" i="1" s="1"/>
  <c r="X2151" i="1"/>
  <c r="J2151" i="1"/>
  <c r="A2152" i="1"/>
  <c r="P2151" i="1"/>
  <c r="I2151" i="1"/>
  <c r="E2150" i="1"/>
  <c r="G2150" i="1" s="1"/>
  <c r="U2148" i="1"/>
  <c r="B2148" i="1" s="1"/>
  <c r="S2153" i="1"/>
  <c r="Q2150" i="1"/>
  <c r="R2150" i="1"/>
  <c r="V2150" i="1" s="1"/>
  <c r="Y2150" i="1" s="1"/>
  <c r="H2150" i="1" l="1"/>
  <c r="S2154" i="1"/>
  <c r="Q2151" i="1"/>
  <c r="R2151" i="1"/>
  <c r="V2151" i="1" s="1"/>
  <c r="Y2151" i="1" s="1"/>
  <c r="K2150" i="1"/>
  <c r="M2150" i="1" s="1"/>
  <c r="N2150" i="1" s="1"/>
  <c r="F2152" i="1"/>
  <c r="L2152" i="1"/>
  <c r="O2152" i="1"/>
  <c r="A2153" i="1"/>
  <c r="C2153" i="1"/>
  <c r="D2153" i="1" s="1"/>
  <c r="X2152" i="1"/>
  <c r="I2152" i="1"/>
  <c r="P2152" i="1"/>
  <c r="J2152" i="1"/>
  <c r="T2151" i="1"/>
  <c r="E2151" i="1"/>
  <c r="G2151" i="1" s="1"/>
  <c r="K2151" i="1" l="1"/>
  <c r="M2151" i="1" s="1"/>
  <c r="N2151" i="1" s="1"/>
  <c r="U2151" i="1" s="1"/>
  <c r="B2151" i="1" s="1"/>
  <c r="H2151" i="1"/>
  <c r="E2152" i="1"/>
  <c r="G2152" i="1" s="1"/>
  <c r="R2152" i="1"/>
  <c r="V2152" i="1" s="1"/>
  <c r="Y2152" i="1" s="1"/>
  <c r="Q2152" i="1"/>
  <c r="F2153" i="1"/>
  <c r="L2153" i="1"/>
  <c r="J2153" i="1"/>
  <c r="I2153" i="1"/>
  <c r="C2154" i="1"/>
  <c r="D2154" i="1" s="1"/>
  <c r="P2153" i="1"/>
  <c r="A2154" i="1"/>
  <c r="O2153" i="1"/>
  <c r="X2153" i="1"/>
  <c r="U2150" i="1"/>
  <c r="B2150" i="1" s="1"/>
  <c r="T2152" i="1"/>
  <c r="S2155" i="1"/>
  <c r="H2152" i="1" l="1"/>
  <c r="T2153" i="1"/>
  <c r="K2152" i="1"/>
  <c r="M2152" i="1" s="1"/>
  <c r="N2152" i="1" s="1"/>
  <c r="U2152" i="1" s="1"/>
  <c r="B2152" i="1" s="1"/>
  <c r="Q2153" i="1"/>
  <c r="R2153" i="1"/>
  <c r="V2153" i="1" s="1"/>
  <c r="Y2153" i="1" s="1"/>
  <c r="E2153" i="1"/>
  <c r="G2153" i="1" s="1"/>
  <c r="S2156" i="1"/>
  <c r="F2154" i="1"/>
  <c r="L2154" i="1"/>
  <c r="C2155" i="1"/>
  <c r="D2155" i="1" s="1"/>
  <c r="I2154" i="1"/>
  <c r="P2154" i="1"/>
  <c r="O2154" i="1"/>
  <c r="A2155" i="1"/>
  <c r="X2154" i="1"/>
  <c r="J2154" i="1"/>
  <c r="H2153" i="1" l="1"/>
  <c r="K2153" i="1"/>
  <c r="M2153" i="1" s="1"/>
  <c r="N2153" i="1" s="1"/>
  <c r="U2153" i="1" s="1"/>
  <c r="B2153" i="1" s="1"/>
  <c r="Q2154" i="1"/>
  <c r="R2154" i="1"/>
  <c r="V2154" i="1" s="1"/>
  <c r="Y2154" i="1" s="1"/>
  <c r="E2154" i="1"/>
  <c r="G2154" i="1" s="1"/>
  <c r="T2154" i="1"/>
  <c r="F2155" i="1"/>
  <c r="L2155" i="1"/>
  <c r="P2155" i="1"/>
  <c r="A2156" i="1"/>
  <c r="O2155" i="1"/>
  <c r="X2155" i="1"/>
  <c r="C2156" i="1"/>
  <c r="D2156" i="1" s="1"/>
  <c r="J2155" i="1"/>
  <c r="I2155" i="1"/>
  <c r="S2157" i="1"/>
  <c r="K2154" i="1" l="1"/>
  <c r="M2154" i="1" s="1"/>
  <c r="N2154" i="1" s="1"/>
  <c r="U2154" i="1" s="1"/>
  <c r="B2154" i="1" s="1"/>
  <c r="H2154" i="1"/>
  <c r="F2156" i="1"/>
  <c r="L2156" i="1"/>
  <c r="X2156" i="1"/>
  <c r="P2156" i="1"/>
  <c r="I2156" i="1"/>
  <c r="O2156" i="1"/>
  <c r="A2157" i="1"/>
  <c r="C2157" i="1"/>
  <c r="D2157" i="1" s="1"/>
  <c r="J2156" i="1"/>
  <c r="S2158" i="1"/>
  <c r="Q2155" i="1"/>
  <c r="R2155" i="1"/>
  <c r="V2155" i="1" s="1"/>
  <c r="Y2155" i="1" s="1"/>
  <c r="T2155" i="1"/>
  <c r="E2155" i="1"/>
  <c r="G2155" i="1" s="1"/>
  <c r="H2155" i="1" l="1"/>
  <c r="K2155" i="1"/>
  <c r="M2155" i="1" s="1"/>
  <c r="N2155" i="1" s="1"/>
  <c r="U2155" i="1" s="1"/>
  <c r="B2155" i="1" s="1"/>
  <c r="T2156" i="1"/>
  <c r="E2156" i="1"/>
  <c r="G2156" i="1" s="1"/>
  <c r="S2159" i="1"/>
  <c r="Q2156" i="1"/>
  <c r="R2156" i="1"/>
  <c r="V2156" i="1" s="1"/>
  <c r="Y2156" i="1" s="1"/>
  <c r="F2157" i="1"/>
  <c r="L2157" i="1"/>
  <c r="C2158" i="1"/>
  <c r="D2158" i="1" s="1"/>
  <c r="J2157" i="1"/>
  <c r="A2158" i="1"/>
  <c r="X2157" i="1"/>
  <c r="P2157" i="1"/>
  <c r="I2157" i="1"/>
  <c r="O2157" i="1"/>
  <c r="E2157" i="1" l="1"/>
  <c r="G2157" i="1" s="1"/>
  <c r="T2157" i="1"/>
  <c r="Q2157" i="1"/>
  <c r="R2157" i="1"/>
  <c r="V2157" i="1" s="1"/>
  <c r="Y2157" i="1" s="1"/>
  <c r="H2156" i="1"/>
  <c r="F2158" i="1"/>
  <c r="L2158" i="1"/>
  <c r="C2159" i="1"/>
  <c r="D2159" i="1" s="1"/>
  <c r="J2158" i="1"/>
  <c r="A2159" i="1"/>
  <c r="P2158" i="1"/>
  <c r="X2158" i="1"/>
  <c r="O2158" i="1"/>
  <c r="I2158" i="1"/>
  <c r="S2160" i="1"/>
  <c r="K2156" i="1"/>
  <c r="M2156" i="1" s="1"/>
  <c r="N2156" i="1" s="1"/>
  <c r="H2157" i="1" l="1"/>
  <c r="U2156" i="1"/>
  <c r="B2156" i="1" s="1"/>
  <c r="S2161" i="1"/>
  <c r="Q2158" i="1"/>
  <c r="R2158" i="1"/>
  <c r="V2158" i="1" s="1"/>
  <c r="Y2158" i="1" s="1"/>
  <c r="K2157" i="1"/>
  <c r="M2157" i="1" s="1"/>
  <c r="N2157" i="1" s="1"/>
  <c r="T2158" i="1"/>
  <c r="F2159" i="1"/>
  <c r="L2159" i="1"/>
  <c r="P2159" i="1"/>
  <c r="X2159" i="1"/>
  <c r="O2159" i="1"/>
  <c r="I2159" i="1"/>
  <c r="J2159" i="1"/>
  <c r="A2160" i="1"/>
  <c r="C2160" i="1"/>
  <c r="D2160" i="1" s="1"/>
  <c r="E2158" i="1"/>
  <c r="G2158" i="1" s="1"/>
  <c r="H2158" i="1" l="1"/>
  <c r="U2157" i="1"/>
  <c r="B2157" i="1" s="1"/>
  <c r="S2162" i="1"/>
  <c r="Q2159" i="1"/>
  <c r="R2159" i="1"/>
  <c r="V2159" i="1" s="1"/>
  <c r="Y2159" i="1" s="1"/>
  <c r="T2159" i="1"/>
  <c r="E2159" i="1"/>
  <c r="G2159" i="1" s="1"/>
  <c r="K2158" i="1"/>
  <c r="M2158" i="1" s="1"/>
  <c r="N2158" i="1" s="1"/>
  <c r="F2160" i="1"/>
  <c r="L2160" i="1"/>
  <c r="P2160" i="1"/>
  <c r="A2161" i="1"/>
  <c r="O2160" i="1"/>
  <c r="X2160" i="1"/>
  <c r="C2161" i="1"/>
  <c r="D2161" i="1" s="1"/>
  <c r="J2160" i="1"/>
  <c r="I2160" i="1"/>
  <c r="U2158" i="1" l="1"/>
  <c r="B2158" i="1" s="1"/>
  <c r="S2163" i="1"/>
  <c r="Q2160" i="1"/>
  <c r="R2160" i="1"/>
  <c r="V2160" i="1" s="1"/>
  <c r="Y2160" i="1" s="1"/>
  <c r="F2161" i="1"/>
  <c r="L2161" i="1"/>
  <c r="X2161" i="1"/>
  <c r="C2162" i="1"/>
  <c r="D2162" i="1" s="1"/>
  <c r="I2161" i="1"/>
  <c r="P2161" i="1"/>
  <c r="J2161" i="1"/>
  <c r="A2162" i="1"/>
  <c r="O2161" i="1"/>
  <c r="H2159" i="1"/>
  <c r="T2160" i="1"/>
  <c r="E2160" i="1"/>
  <c r="G2160" i="1" s="1"/>
  <c r="K2159" i="1"/>
  <c r="M2159" i="1" s="1"/>
  <c r="N2159" i="1" s="1"/>
  <c r="T2161" i="1" l="1"/>
  <c r="K2160" i="1"/>
  <c r="M2160" i="1" s="1"/>
  <c r="N2160" i="1" s="1"/>
  <c r="U2160" i="1" s="1"/>
  <c r="B2160" i="1" s="1"/>
  <c r="R2161" i="1"/>
  <c r="V2161" i="1" s="1"/>
  <c r="Y2161" i="1" s="1"/>
  <c r="Q2161" i="1"/>
  <c r="E2161" i="1"/>
  <c r="G2161" i="1" s="1"/>
  <c r="S2164" i="1"/>
  <c r="F2162" i="1"/>
  <c r="L2162" i="1"/>
  <c r="J2162" i="1"/>
  <c r="C2163" i="1"/>
  <c r="D2163" i="1" s="1"/>
  <c r="X2162" i="1"/>
  <c r="I2162" i="1"/>
  <c r="P2162" i="1"/>
  <c r="O2162" i="1"/>
  <c r="A2163" i="1"/>
  <c r="U2159" i="1"/>
  <c r="B2159" i="1" s="1"/>
  <c r="H2160" i="1"/>
  <c r="K2161" i="1" l="1"/>
  <c r="M2161" i="1" s="1"/>
  <c r="N2161" i="1" s="1"/>
  <c r="U2161" i="1" s="1"/>
  <c r="B2161" i="1" s="1"/>
  <c r="R2162" i="1"/>
  <c r="V2162" i="1" s="1"/>
  <c r="Y2162" i="1" s="1"/>
  <c r="Q2162" i="1"/>
  <c r="T2162" i="1"/>
  <c r="E2162" i="1"/>
  <c r="G2162" i="1" s="1"/>
  <c r="S2165" i="1"/>
  <c r="F2163" i="1"/>
  <c r="L2163" i="1"/>
  <c r="O2163" i="1"/>
  <c r="A2164" i="1"/>
  <c r="J2163" i="1"/>
  <c r="X2163" i="1"/>
  <c r="C2164" i="1"/>
  <c r="D2164" i="1" s="1"/>
  <c r="I2163" i="1"/>
  <c r="P2163" i="1"/>
  <c r="H2161" i="1"/>
  <c r="K2162" i="1" l="1"/>
  <c r="M2162" i="1" s="1"/>
  <c r="N2162" i="1" s="1"/>
  <c r="U2162" i="1" s="1"/>
  <c r="B2162" i="1" s="1"/>
  <c r="H2162" i="1"/>
  <c r="Q2163" i="1"/>
  <c r="R2163" i="1"/>
  <c r="V2163" i="1" s="1"/>
  <c r="Y2163" i="1" s="1"/>
  <c r="E2163" i="1"/>
  <c r="G2163" i="1" s="1"/>
  <c r="T2163" i="1"/>
  <c r="F2164" i="1"/>
  <c r="L2164" i="1"/>
  <c r="P2164" i="1"/>
  <c r="X2164" i="1"/>
  <c r="O2164" i="1"/>
  <c r="I2164" i="1"/>
  <c r="C2165" i="1"/>
  <c r="D2165" i="1" s="1"/>
  <c r="A2165" i="1"/>
  <c r="J2164" i="1"/>
  <c r="S2166" i="1"/>
  <c r="K2163" i="1" l="1"/>
  <c r="M2163" i="1" s="1"/>
  <c r="N2163" i="1" s="1"/>
  <c r="U2163" i="1" s="1"/>
  <c r="B2163" i="1" s="1"/>
  <c r="F2165" i="1"/>
  <c r="L2165" i="1"/>
  <c r="O2165" i="1"/>
  <c r="C2166" i="1"/>
  <c r="D2166" i="1" s="1"/>
  <c r="A2166" i="1"/>
  <c r="J2165" i="1"/>
  <c r="X2165" i="1"/>
  <c r="P2165" i="1"/>
  <c r="I2165" i="1"/>
  <c r="S2167" i="1"/>
  <c r="Q2164" i="1"/>
  <c r="R2164" i="1"/>
  <c r="V2164" i="1" s="1"/>
  <c r="Y2164" i="1" s="1"/>
  <c r="T2164" i="1"/>
  <c r="H2163" i="1"/>
  <c r="E2164" i="1"/>
  <c r="G2164" i="1" s="1"/>
  <c r="H2164" i="1" l="1"/>
  <c r="S2168" i="1"/>
  <c r="Q2165" i="1"/>
  <c r="R2165" i="1"/>
  <c r="V2165" i="1" s="1"/>
  <c r="Y2165" i="1" s="1"/>
  <c r="K2164" i="1"/>
  <c r="M2164" i="1" s="1"/>
  <c r="N2164" i="1" s="1"/>
  <c r="T2165" i="1"/>
  <c r="F2166" i="1"/>
  <c r="L2166" i="1"/>
  <c r="C2167" i="1"/>
  <c r="D2167" i="1" s="1"/>
  <c r="J2166" i="1"/>
  <c r="X2166" i="1"/>
  <c r="P2166" i="1"/>
  <c r="I2166" i="1"/>
  <c r="O2166" i="1"/>
  <c r="A2167" i="1"/>
  <c r="E2165" i="1"/>
  <c r="G2165" i="1" s="1"/>
  <c r="K2165" i="1" l="1"/>
  <c r="M2165" i="1" s="1"/>
  <c r="N2165" i="1" s="1"/>
  <c r="U2165" i="1" s="1"/>
  <c r="B2165" i="1" s="1"/>
  <c r="H2165" i="1"/>
  <c r="E2166" i="1"/>
  <c r="G2166" i="1" s="1"/>
  <c r="U2164" i="1"/>
  <c r="B2164" i="1" s="1"/>
  <c r="F2167" i="1"/>
  <c r="L2167" i="1"/>
  <c r="P2167" i="1"/>
  <c r="I2167" i="1"/>
  <c r="J2167" i="1"/>
  <c r="O2167" i="1"/>
  <c r="A2168" i="1"/>
  <c r="C2168" i="1"/>
  <c r="D2168" i="1" s="1"/>
  <c r="X2167" i="1"/>
  <c r="T2166" i="1"/>
  <c r="R2166" i="1"/>
  <c r="V2166" i="1" s="1"/>
  <c r="Y2166" i="1" s="1"/>
  <c r="Q2166" i="1"/>
  <c r="S2169" i="1"/>
  <c r="H2166" i="1" l="1"/>
  <c r="K2166" i="1"/>
  <c r="M2166" i="1" s="1"/>
  <c r="N2166" i="1" s="1"/>
  <c r="U2166" i="1" s="1"/>
  <c r="B2166" i="1" s="1"/>
  <c r="T2167" i="1"/>
  <c r="Q2167" i="1"/>
  <c r="R2167" i="1"/>
  <c r="V2167" i="1" s="1"/>
  <c r="Y2167" i="1" s="1"/>
  <c r="F2168" i="1"/>
  <c r="L2168" i="1"/>
  <c r="O2168" i="1"/>
  <c r="X2168" i="1"/>
  <c r="A2169" i="1"/>
  <c r="C2169" i="1"/>
  <c r="D2169" i="1" s="1"/>
  <c r="J2168" i="1"/>
  <c r="I2168" i="1"/>
  <c r="P2168" i="1"/>
  <c r="S2170" i="1"/>
  <c r="E2167" i="1"/>
  <c r="G2167" i="1" s="1"/>
  <c r="K2167" i="1" l="1"/>
  <c r="M2167" i="1" s="1"/>
  <c r="N2167" i="1" s="1"/>
  <c r="U2167" i="1" s="1"/>
  <c r="B2167" i="1" s="1"/>
  <c r="S2171" i="1"/>
  <c r="H2167" i="1"/>
  <c r="Q2168" i="1"/>
  <c r="R2168" i="1"/>
  <c r="V2168" i="1" s="1"/>
  <c r="Y2168" i="1" s="1"/>
  <c r="F2169" i="1"/>
  <c r="L2169" i="1"/>
  <c r="P2169" i="1"/>
  <c r="X2169" i="1"/>
  <c r="O2169" i="1"/>
  <c r="A2170" i="1"/>
  <c r="I2169" i="1"/>
  <c r="C2170" i="1"/>
  <c r="D2170" i="1" s="1"/>
  <c r="J2169" i="1"/>
  <c r="E2168" i="1"/>
  <c r="G2168" i="1" s="1"/>
  <c r="T2168" i="1"/>
  <c r="F2170" i="1" l="1"/>
  <c r="L2170" i="1"/>
  <c r="C2171" i="1"/>
  <c r="D2171" i="1" s="1"/>
  <c r="I2170" i="1"/>
  <c r="P2170" i="1"/>
  <c r="J2170" i="1"/>
  <c r="X2170" i="1"/>
  <c r="A2171" i="1"/>
  <c r="O2170" i="1"/>
  <c r="E2169" i="1"/>
  <c r="G2169" i="1" s="1"/>
  <c r="S2172" i="1"/>
  <c r="K2168" i="1"/>
  <c r="M2168" i="1" s="1"/>
  <c r="N2168" i="1" s="1"/>
  <c r="H2168" i="1"/>
  <c r="T2169" i="1"/>
  <c r="Q2169" i="1"/>
  <c r="R2169" i="1"/>
  <c r="V2169" i="1" s="1"/>
  <c r="Y2169" i="1" s="1"/>
  <c r="T2170" i="1" l="1"/>
  <c r="K2169" i="1"/>
  <c r="M2169" i="1" s="1"/>
  <c r="N2169" i="1" s="1"/>
  <c r="U2169" i="1" s="1"/>
  <c r="B2169" i="1" s="1"/>
  <c r="H2169" i="1"/>
  <c r="U2168" i="1"/>
  <c r="B2168" i="1" s="1"/>
  <c r="F2171" i="1"/>
  <c r="O2171" i="1"/>
  <c r="J2171" i="1"/>
  <c r="X2171" i="1"/>
  <c r="C2172" i="1"/>
  <c r="D2172" i="1" s="1"/>
  <c r="A2172" i="1"/>
  <c r="P2171" i="1"/>
  <c r="I2171" i="1"/>
  <c r="S2173" i="1"/>
  <c r="Q2170" i="1"/>
  <c r="E2170" i="1"/>
  <c r="G2170" i="1" s="1"/>
  <c r="T2171" i="1" l="1"/>
  <c r="F2172" i="1"/>
  <c r="J2172" i="1"/>
  <c r="X2172" i="1"/>
  <c r="C2173" i="1"/>
  <c r="D2173" i="1" s="1"/>
  <c r="A2173" i="1"/>
  <c r="P2172" i="1"/>
  <c r="I2172" i="1"/>
  <c r="O2172" i="1"/>
  <c r="K2170" i="1"/>
  <c r="M2170" i="1" s="1"/>
  <c r="S2174" i="1"/>
  <c r="E2171" i="1"/>
  <c r="G2171" i="1" s="1"/>
  <c r="H2170" i="1"/>
  <c r="Q2171" i="1"/>
  <c r="R2171" i="1"/>
  <c r="V2171" i="1" s="1"/>
  <c r="Y2171" i="1" s="1"/>
  <c r="T2172" i="1" l="1"/>
  <c r="H2171" i="1"/>
  <c r="K2171" i="1"/>
  <c r="Q2172" i="1"/>
  <c r="R2172" i="1"/>
  <c r="V2172" i="1" s="1"/>
  <c r="Y2172" i="1" s="1"/>
  <c r="N2170" i="1"/>
  <c r="L2171" i="1"/>
  <c r="L2172" i="1" s="1"/>
  <c r="L2173" i="1" s="1"/>
  <c r="F2173" i="1"/>
  <c r="X2173" i="1"/>
  <c r="P2173" i="1"/>
  <c r="A2174" i="1"/>
  <c r="C2174" i="1"/>
  <c r="D2174" i="1" s="1"/>
  <c r="O2173" i="1"/>
  <c r="I2173" i="1"/>
  <c r="J2173" i="1"/>
  <c r="S2175" i="1"/>
  <c r="E2172" i="1"/>
  <c r="G2172" i="1" s="1"/>
  <c r="T2173" i="1" l="1"/>
  <c r="K2172" i="1"/>
  <c r="M2172" i="1" s="1"/>
  <c r="N2172" i="1" s="1"/>
  <c r="U2172" i="1" s="1"/>
  <c r="B2172" i="1" s="1"/>
  <c r="H2172" i="1"/>
  <c r="U2170" i="1"/>
  <c r="B2170" i="1" s="1"/>
  <c r="R2170" i="1"/>
  <c r="S2176" i="1"/>
  <c r="F2174" i="1"/>
  <c r="L2174" i="1"/>
  <c r="C2175" i="1"/>
  <c r="D2175" i="1" s="1"/>
  <c r="A2175" i="1"/>
  <c r="P2174" i="1"/>
  <c r="I2174" i="1"/>
  <c r="O2174" i="1"/>
  <c r="J2174" i="1"/>
  <c r="X2174" i="1"/>
  <c r="E2173" i="1"/>
  <c r="G2173" i="1" s="1"/>
  <c r="Q2173" i="1"/>
  <c r="R2173" i="1"/>
  <c r="V2173" i="1" s="1"/>
  <c r="Y2173" i="1" s="1"/>
  <c r="M2171" i="1"/>
  <c r="N2171" i="1" s="1"/>
  <c r="H2173" i="1" l="1"/>
  <c r="K2173" i="1"/>
  <c r="M2173" i="1" s="1"/>
  <c r="N2173" i="1" s="1"/>
  <c r="F2175" i="1"/>
  <c r="L2175" i="1"/>
  <c r="P2175" i="1"/>
  <c r="O2175" i="1"/>
  <c r="X2175" i="1"/>
  <c r="J2175" i="1"/>
  <c r="A2176" i="1"/>
  <c r="C2176" i="1"/>
  <c r="D2176" i="1" s="1"/>
  <c r="I2175" i="1"/>
  <c r="S2177" i="1"/>
  <c r="AC207" i="1"/>
  <c r="AC210" i="1"/>
  <c r="AC222" i="1"/>
  <c r="AC212" i="1"/>
  <c r="AC214" i="1"/>
  <c r="AC227" i="1"/>
  <c r="AC209" i="1"/>
  <c r="AC223" i="1"/>
  <c r="AC224" i="1"/>
  <c r="AC200" i="1"/>
  <c r="AC213" i="1"/>
  <c r="AC217" i="1"/>
  <c r="AC229" i="1"/>
  <c r="AC218" i="1"/>
  <c r="AC211" i="1"/>
  <c r="AC215" i="1"/>
  <c r="AC208" i="1"/>
  <c r="AC228" i="1"/>
  <c r="AC219" i="1"/>
  <c r="AC205" i="1"/>
  <c r="AC221" i="1"/>
  <c r="AC226" i="1"/>
  <c r="AC206" i="1"/>
  <c r="AC201" i="1"/>
  <c r="AC225" i="1"/>
  <c r="AC216" i="1"/>
  <c r="AC203" i="1"/>
  <c r="AC202" i="1"/>
  <c r="AC220" i="1"/>
  <c r="AC204" i="1"/>
  <c r="T2174" i="1"/>
  <c r="U2171" i="1"/>
  <c r="B2171" i="1" s="1"/>
  <c r="R2174" i="1"/>
  <c r="V2174" i="1" s="1"/>
  <c r="Y2174" i="1" s="1"/>
  <c r="Q2174" i="1"/>
  <c r="E2174" i="1"/>
  <c r="G2174" i="1" s="1"/>
  <c r="V2170" i="1"/>
  <c r="Y2170" i="1" s="1"/>
  <c r="T2175" i="1" l="1"/>
  <c r="H2174" i="1"/>
  <c r="K2174" i="1"/>
  <c r="M2174" i="1" s="1"/>
  <c r="N2174" i="1" s="1"/>
  <c r="U2174" i="1" s="1"/>
  <c r="U2173" i="1"/>
  <c r="B2173" i="1" s="1"/>
  <c r="S2178" i="1"/>
  <c r="F2176" i="1"/>
  <c r="L2176" i="1"/>
  <c r="P2176" i="1"/>
  <c r="O2176" i="1"/>
  <c r="I2176" i="1"/>
  <c r="C2177" i="1"/>
  <c r="D2177" i="1" s="1"/>
  <c r="X2176" i="1"/>
  <c r="A2177" i="1"/>
  <c r="J2176" i="1"/>
  <c r="R2175" i="1"/>
  <c r="V2175" i="1" s="1"/>
  <c r="Y2175" i="1" s="1"/>
  <c r="Q2175" i="1"/>
  <c r="E2175" i="1"/>
  <c r="G2175" i="1" s="1"/>
  <c r="B2174" i="1" l="1"/>
  <c r="T2176" i="1"/>
  <c r="E2176" i="1"/>
  <c r="G2176" i="1" s="1"/>
  <c r="K2175" i="1"/>
  <c r="M2175" i="1" s="1"/>
  <c r="N2175" i="1" s="1"/>
  <c r="F2177" i="1"/>
  <c r="L2177" i="1"/>
  <c r="J2177" i="1"/>
  <c r="I2177" i="1"/>
  <c r="P2177" i="1"/>
  <c r="O2177" i="1"/>
  <c r="X2177" i="1"/>
  <c r="A2178" i="1"/>
  <c r="C2178" i="1"/>
  <c r="D2178" i="1" s="1"/>
  <c r="H2175" i="1"/>
  <c r="Q2176" i="1"/>
  <c r="R2176" i="1"/>
  <c r="V2176" i="1" s="1"/>
  <c r="Y2176" i="1" s="1"/>
  <c r="S2179" i="1"/>
  <c r="K2176" i="1" l="1"/>
  <c r="M2176" i="1" s="1"/>
  <c r="N2176" i="1" s="1"/>
  <c r="U2176" i="1" s="1"/>
  <c r="B2176" i="1" s="1"/>
  <c r="H2176" i="1"/>
  <c r="S2180" i="1"/>
  <c r="R2177" i="1"/>
  <c r="V2177" i="1" s="1"/>
  <c r="Y2177" i="1" s="1"/>
  <c r="Q2177" i="1"/>
  <c r="E2177" i="1"/>
  <c r="G2177" i="1" s="1"/>
  <c r="F2178" i="1"/>
  <c r="L2178" i="1"/>
  <c r="J2178" i="1"/>
  <c r="A2179" i="1"/>
  <c r="P2178" i="1"/>
  <c r="I2178" i="1"/>
  <c r="O2178" i="1"/>
  <c r="C2179" i="1"/>
  <c r="D2179" i="1" s="1"/>
  <c r="X2178" i="1"/>
  <c r="T2177" i="1"/>
  <c r="U2175" i="1"/>
  <c r="B2175" i="1" s="1"/>
  <c r="T2178" i="1" l="1"/>
  <c r="E2178" i="1"/>
  <c r="G2178" i="1" s="1"/>
  <c r="S2181" i="1"/>
  <c r="F2179" i="1"/>
  <c r="L2179" i="1"/>
  <c r="J2179" i="1"/>
  <c r="P2179" i="1"/>
  <c r="I2179" i="1"/>
  <c r="T2179" i="1" s="1"/>
  <c r="O2179" i="1"/>
  <c r="X2179" i="1"/>
  <c r="A2180" i="1"/>
  <c r="C2180" i="1"/>
  <c r="D2180" i="1" s="1"/>
  <c r="K2177" i="1"/>
  <c r="M2177" i="1" s="1"/>
  <c r="N2177" i="1" s="1"/>
  <c r="R2178" i="1"/>
  <c r="V2178" i="1" s="1"/>
  <c r="Y2178" i="1" s="1"/>
  <c r="Q2178" i="1"/>
  <c r="H2177" i="1"/>
  <c r="H2178" i="1" l="1"/>
  <c r="S2182" i="1"/>
  <c r="U2177" i="1"/>
  <c r="B2177" i="1" s="1"/>
  <c r="E2179" i="1"/>
  <c r="G2179" i="1" s="1"/>
  <c r="F2180" i="1"/>
  <c r="L2180" i="1"/>
  <c r="J2180" i="1"/>
  <c r="P2180" i="1"/>
  <c r="X2180" i="1"/>
  <c r="O2180" i="1"/>
  <c r="A2181" i="1"/>
  <c r="C2181" i="1"/>
  <c r="D2181" i="1" s="1"/>
  <c r="I2180" i="1"/>
  <c r="R2179" i="1"/>
  <c r="V2179" i="1" s="1"/>
  <c r="Y2179" i="1" s="1"/>
  <c r="Q2179" i="1"/>
  <c r="K2178" i="1"/>
  <c r="M2178" i="1" s="1"/>
  <c r="N2178" i="1" s="1"/>
  <c r="H2179" i="1" l="1"/>
  <c r="K2179" i="1"/>
  <c r="M2179" i="1" s="1"/>
  <c r="N2179" i="1" s="1"/>
  <c r="U2179" i="1" s="1"/>
  <c r="B2179" i="1" s="1"/>
  <c r="U2178" i="1"/>
  <c r="B2178" i="1" s="1"/>
  <c r="Q2180" i="1"/>
  <c r="R2180" i="1"/>
  <c r="V2180" i="1" s="1"/>
  <c r="Y2180" i="1" s="1"/>
  <c r="F2181" i="1"/>
  <c r="L2181" i="1"/>
  <c r="J2181" i="1"/>
  <c r="P2181" i="1"/>
  <c r="X2181" i="1"/>
  <c r="O2181" i="1"/>
  <c r="A2182" i="1"/>
  <c r="C2182" i="1"/>
  <c r="D2182" i="1" s="1"/>
  <c r="I2181" i="1"/>
  <c r="S2183" i="1"/>
  <c r="T2180" i="1"/>
  <c r="E2180" i="1"/>
  <c r="G2180" i="1" s="1"/>
  <c r="T2181" i="1" l="1"/>
  <c r="E2181" i="1"/>
  <c r="G2181" i="1" s="1"/>
  <c r="Q2181" i="1"/>
  <c r="R2181" i="1"/>
  <c r="V2181" i="1" s="1"/>
  <c r="Y2181" i="1" s="1"/>
  <c r="K2180" i="1"/>
  <c r="M2180" i="1" s="1"/>
  <c r="N2180" i="1" s="1"/>
  <c r="F2182" i="1"/>
  <c r="L2182" i="1"/>
  <c r="I2182" i="1"/>
  <c r="J2182" i="1"/>
  <c r="P2182" i="1"/>
  <c r="X2182" i="1"/>
  <c r="O2182" i="1"/>
  <c r="A2183" i="1"/>
  <c r="C2183" i="1"/>
  <c r="D2183" i="1" s="1"/>
  <c r="H2180" i="1"/>
  <c r="S2184" i="1"/>
  <c r="H2181" i="1" l="1"/>
  <c r="E2182" i="1"/>
  <c r="G2182" i="1" s="1"/>
  <c r="U2180" i="1"/>
  <c r="B2180" i="1" s="1"/>
  <c r="S2185" i="1"/>
  <c r="T2182" i="1"/>
  <c r="K2181" i="1"/>
  <c r="M2181" i="1" s="1"/>
  <c r="N2181" i="1" s="1"/>
  <c r="R2182" i="1"/>
  <c r="V2182" i="1" s="1"/>
  <c r="Y2182" i="1" s="1"/>
  <c r="Q2182" i="1"/>
  <c r="F2183" i="1"/>
  <c r="L2183" i="1"/>
  <c r="O2183" i="1"/>
  <c r="A2184" i="1"/>
  <c r="C2184" i="1"/>
  <c r="D2184" i="1" s="1"/>
  <c r="J2183" i="1"/>
  <c r="I2183" i="1"/>
  <c r="X2183" i="1"/>
  <c r="P2183" i="1"/>
  <c r="T2183" i="1" l="1"/>
  <c r="K2182" i="1"/>
  <c r="M2182" i="1" s="1"/>
  <c r="N2182" i="1" s="1"/>
  <c r="U2182" i="1" s="1"/>
  <c r="B2182" i="1" s="1"/>
  <c r="F2184" i="1"/>
  <c r="L2184" i="1"/>
  <c r="P2184" i="1"/>
  <c r="X2184" i="1"/>
  <c r="J2184" i="1"/>
  <c r="O2184" i="1"/>
  <c r="A2185" i="1"/>
  <c r="C2185" i="1"/>
  <c r="D2185" i="1" s="1"/>
  <c r="I2184" i="1"/>
  <c r="S2186" i="1"/>
  <c r="U2181" i="1"/>
  <c r="B2181" i="1" s="1"/>
  <c r="H2182" i="1"/>
  <c r="R2183" i="1"/>
  <c r="V2183" i="1" s="1"/>
  <c r="Y2183" i="1" s="1"/>
  <c r="Q2183" i="1"/>
  <c r="E2183" i="1"/>
  <c r="G2183" i="1" s="1"/>
  <c r="T2184" i="1" l="1"/>
  <c r="F2185" i="1"/>
  <c r="L2185" i="1"/>
  <c r="P2185" i="1"/>
  <c r="I2185" i="1"/>
  <c r="O2185" i="1"/>
  <c r="C2186" i="1"/>
  <c r="D2186" i="1" s="1"/>
  <c r="X2185" i="1"/>
  <c r="J2185" i="1"/>
  <c r="A2186" i="1"/>
  <c r="Q2184" i="1"/>
  <c r="R2184" i="1"/>
  <c r="V2184" i="1" s="1"/>
  <c r="Y2184" i="1" s="1"/>
  <c r="K2183" i="1"/>
  <c r="M2183" i="1" s="1"/>
  <c r="N2183" i="1" s="1"/>
  <c r="S2187" i="1"/>
  <c r="H2183" i="1"/>
  <c r="E2184" i="1"/>
  <c r="G2184" i="1" s="1"/>
  <c r="Q2185" i="1" l="1"/>
  <c r="R2185" i="1"/>
  <c r="V2185" i="1" s="1"/>
  <c r="Y2185" i="1" s="1"/>
  <c r="H2184" i="1"/>
  <c r="S2188" i="1"/>
  <c r="K2184" i="1"/>
  <c r="M2184" i="1" s="1"/>
  <c r="N2184" i="1" s="1"/>
  <c r="F2186" i="1"/>
  <c r="L2186" i="1"/>
  <c r="C2187" i="1"/>
  <c r="D2187" i="1" s="1"/>
  <c r="P2186" i="1"/>
  <c r="X2186" i="1"/>
  <c r="O2186" i="1"/>
  <c r="A2187" i="1"/>
  <c r="J2186" i="1"/>
  <c r="I2186" i="1"/>
  <c r="E2185" i="1"/>
  <c r="G2185" i="1" s="1"/>
  <c r="U2183" i="1"/>
  <c r="B2183" i="1" s="1"/>
  <c r="T2185" i="1"/>
  <c r="T2186" i="1" l="1"/>
  <c r="H2185" i="1"/>
  <c r="K2185" i="1"/>
  <c r="M2185" i="1" s="1"/>
  <c r="N2185" i="1" s="1"/>
  <c r="U2185" i="1" s="1"/>
  <c r="B2185" i="1" s="1"/>
  <c r="E2186" i="1"/>
  <c r="G2186" i="1" s="1"/>
  <c r="Q2186" i="1"/>
  <c r="R2186" i="1"/>
  <c r="V2186" i="1" s="1"/>
  <c r="Y2186" i="1" s="1"/>
  <c r="U2184" i="1"/>
  <c r="B2184" i="1" s="1"/>
  <c r="F2187" i="1"/>
  <c r="L2187" i="1"/>
  <c r="P2187" i="1"/>
  <c r="A2188" i="1"/>
  <c r="C2188" i="1"/>
  <c r="D2188" i="1" s="1"/>
  <c r="O2187" i="1"/>
  <c r="I2187" i="1"/>
  <c r="J2187" i="1"/>
  <c r="X2187" i="1"/>
  <c r="S2189" i="1"/>
  <c r="T2187" i="1" l="1"/>
  <c r="H2186" i="1"/>
  <c r="K2186" i="1"/>
  <c r="M2186" i="1" s="1"/>
  <c r="N2186" i="1" s="1"/>
  <c r="U2186" i="1" s="1"/>
  <c r="B2186" i="1" s="1"/>
  <c r="Q2187" i="1"/>
  <c r="R2187" i="1"/>
  <c r="V2187" i="1" s="1"/>
  <c r="Y2187" i="1" s="1"/>
  <c r="E2187" i="1"/>
  <c r="G2187" i="1" s="1"/>
  <c r="S2190" i="1"/>
  <c r="F2188" i="1"/>
  <c r="L2188" i="1"/>
  <c r="O2188" i="1"/>
  <c r="A2189" i="1"/>
  <c r="C2189" i="1"/>
  <c r="D2189" i="1" s="1"/>
  <c r="I2188" i="1"/>
  <c r="J2188" i="1"/>
  <c r="P2188" i="1"/>
  <c r="X2188" i="1"/>
  <c r="T2188" i="1" l="1"/>
  <c r="K2187" i="1"/>
  <c r="M2187" i="1" s="1"/>
  <c r="N2187" i="1" s="1"/>
  <c r="U2187" i="1" s="1"/>
  <c r="B2187" i="1" s="1"/>
  <c r="H2187" i="1"/>
  <c r="Q2188" i="1"/>
  <c r="R2188" i="1"/>
  <c r="V2188" i="1" s="1"/>
  <c r="Y2188" i="1" s="1"/>
  <c r="S2191" i="1"/>
  <c r="E2188" i="1"/>
  <c r="G2188" i="1" s="1"/>
  <c r="F2189" i="1"/>
  <c r="L2189" i="1"/>
  <c r="P2189" i="1"/>
  <c r="O2189" i="1"/>
  <c r="X2189" i="1"/>
  <c r="J2189" i="1"/>
  <c r="A2190" i="1"/>
  <c r="C2190" i="1"/>
  <c r="D2190" i="1" s="1"/>
  <c r="I2189" i="1"/>
  <c r="T2189" i="1" l="1"/>
  <c r="H2188" i="1"/>
  <c r="S2192" i="1"/>
  <c r="E2189" i="1"/>
  <c r="G2189" i="1" s="1"/>
  <c r="F2190" i="1"/>
  <c r="L2190" i="1"/>
  <c r="J2190" i="1"/>
  <c r="X2190" i="1"/>
  <c r="P2190" i="1"/>
  <c r="A2191" i="1"/>
  <c r="O2190" i="1"/>
  <c r="I2190" i="1"/>
  <c r="C2191" i="1"/>
  <c r="D2191" i="1" s="1"/>
  <c r="Q2189" i="1"/>
  <c r="R2189" i="1"/>
  <c r="V2189" i="1" s="1"/>
  <c r="Y2189" i="1" s="1"/>
  <c r="K2188" i="1"/>
  <c r="M2188" i="1" s="1"/>
  <c r="N2188" i="1" s="1"/>
  <c r="T2190" i="1" l="1"/>
  <c r="K2189" i="1"/>
  <c r="M2189" i="1" s="1"/>
  <c r="N2189" i="1" s="1"/>
  <c r="U2189" i="1" s="1"/>
  <c r="B2189" i="1" s="1"/>
  <c r="H2189" i="1"/>
  <c r="U2188" i="1"/>
  <c r="B2188" i="1" s="1"/>
  <c r="S2193" i="1"/>
  <c r="F2191" i="1"/>
  <c r="L2191" i="1"/>
  <c r="P2191" i="1"/>
  <c r="O2191" i="1"/>
  <c r="X2191" i="1"/>
  <c r="J2191" i="1"/>
  <c r="A2192" i="1"/>
  <c r="C2192" i="1"/>
  <c r="D2192" i="1" s="1"/>
  <c r="I2191" i="1"/>
  <c r="Q2190" i="1"/>
  <c r="R2190" i="1"/>
  <c r="V2190" i="1" s="1"/>
  <c r="Y2190" i="1" s="1"/>
  <c r="E2190" i="1"/>
  <c r="G2190" i="1" s="1"/>
  <c r="H2190" i="1" l="1"/>
  <c r="E2191" i="1"/>
  <c r="G2191" i="1" s="1"/>
  <c r="S2194" i="1"/>
  <c r="T2191" i="1"/>
  <c r="K2190" i="1"/>
  <c r="M2190" i="1" s="1"/>
  <c r="N2190" i="1" s="1"/>
  <c r="F2192" i="1"/>
  <c r="L2192" i="1"/>
  <c r="P2192" i="1"/>
  <c r="I2192" i="1"/>
  <c r="O2192" i="1"/>
  <c r="J2192" i="1"/>
  <c r="C2193" i="1"/>
  <c r="D2193" i="1" s="1"/>
  <c r="X2192" i="1"/>
  <c r="A2193" i="1"/>
  <c r="Q2191" i="1"/>
  <c r="R2191" i="1"/>
  <c r="V2191" i="1" s="1"/>
  <c r="Y2191" i="1" s="1"/>
  <c r="T2192" i="1" l="1"/>
  <c r="H2191" i="1"/>
  <c r="K2191" i="1"/>
  <c r="M2191" i="1" s="1"/>
  <c r="N2191" i="1" s="1"/>
  <c r="U2191" i="1" s="1"/>
  <c r="B2191" i="1" s="1"/>
  <c r="U2190" i="1"/>
  <c r="B2190" i="1" s="1"/>
  <c r="S2195" i="1"/>
  <c r="Q2192" i="1"/>
  <c r="R2192" i="1"/>
  <c r="V2192" i="1" s="1"/>
  <c r="Y2192" i="1" s="1"/>
  <c r="F2193" i="1"/>
  <c r="L2193" i="1"/>
  <c r="C2194" i="1"/>
  <c r="D2194" i="1" s="1"/>
  <c r="X2193" i="1"/>
  <c r="P2193" i="1"/>
  <c r="A2194" i="1"/>
  <c r="O2193" i="1"/>
  <c r="I2193" i="1"/>
  <c r="J2193" i="1"/>
  <c r="E2192" i="1"/>
  <c r="G2192" i="1" s="1"/>
  <c r="H2192" i="1" l="1"/>
  <c r="R2193" i="1"/>
  <c r="V2193" i="1" s="1"/>
  <c r="Y2193" i="1" s="1"/>
  <c r="Q2193" i="1"/>
  <c r="E2193" i="1"/>
  <c r="G2193" i="1" s="1"/>
  <c r="F2194" i="1"/>
  <c r="L2194" i="1"/>
  <c r="J2194" i="1"/>
  <c r="C2195" i="1"/>
  <c r="D2195" i="1" s="1"/>
  <c r="X2194" i="1"/>
  <c r="P2194" i="1"/>
  <c r="A2195" i="1"/>
  <c r="O2194" i="1"/>
  <c r="I2194" i="1"/>
  <c r="K2192" i="1"/>
  <c r="M2192" i="1" s="1"/>
  <c r="N2192" i="1" s="1"/>
  <c r="T2193" i="1"/>
  <c r="S2196" i="1"/>
  <c r="T2194" i="1" l="1"/>
  <c r="E2194" i="1"/>
  <c r="G2194" i="1" s="1"/>
  <c r="U2192" i="1"/>
  <c r="B2192" i="1" s="1"/>
  <c r="S2197" i="1"/>
  <c r="H2193" i="1"/>
  <c r="Q2194" i="1"/>
  <c r="R2194" i="1"/>
  <c r="V2194" i="1" s="1"/>
  <c r="Y2194" i="1" s="1"/>
  <c r="F2195" i="1"/>
  <c r="L2195" i="1"/>
  <c r="J2195" i="1"/>
  <c r="X2195" i="1"/>
  <c r="C2196" i="1"/>
  <c r="D2196" i="1" s="1"/>
  <c r="A2196" i="1"/>
  <c r="P2195" i="1"/>
  <c r="I2195" i="1"/>
  <c r="O2195" i="1"/>
  <c r="K2193" i="1"/>
  <c r="M2193" i="1" s="1"/>
  <c r="N2193" i="1" s="1"/>
  <c r="T2195" i="1" l="1"/>
  <c r="H2194" i="1"/>
  <c r="E2195" i="1"/>
  <c r="G2195" i="1" s="1"/>
  <c r="Q2195" i="1"/>
  <c r="R2195" i="1"/>
  <c r="V2195" i="1" s="1"/>
  <c r="Y2195" i="1" s="1"/>
  <c r="S2198" i="1"/>
  <c r="K2194" i="1"/>
  <c r="M2194" i="1" s="1"/>
  <c r="N2194" i="1" s="1"/>
  <c r="U2193" i="1"/>
  <c r="B2193" i="1" s="1"/>
  <c r="F2196" i="1"/>
  <c r="L2196" i="1"/>
  <c r="O2196" i="1"/>
  <c r="J2196" i="1"/>
  <c r="A2197" i="1"/>
  <c r="X2196" i="1"/>
  <c r="C2197" i="1"/>
  <c r="D2197" i="1" s="1"/>
  <c r="I2196" i="1"/>
  <c r="P2196" i="1"/>
  <c r="H2195" i="1" l="1"/>
  <c r="Q2196" i="1"/>
  <c r="R2196" i="1"/>
  <c r="V2196" i="1" s="1"/>
  <c r="Y2196" i="1" s="1"/>
  <c r="F2197" i="1"/>
  <c r="L2197" i="1"/>
  <c r="P2197" i="1"/>
  <c r="I2197" i="1"/>
  <c r="O2197" i="1"/>
  <c r="C2198" i="1"/>
  <c r="D2198" i="1" s="1"/>
  <c r="X2197" i="1"/>
  <c r="A2198" i="1"/>
  <c r="J2197" i="1"/>
  <c r="S2199" i="1"/>
  <c r="U2194" i="1"/>
  <c r="B2194" i="1" s="1"/>
  <c r="T2196" i="1"/>
  <c r="K2195" i="1"/>
  <c r="M2195" i="1" s="1"/>
  <c r="N2195" i="1" s="1"/>
  <c r="E2196" i="1"/>
  <c r="G2196" i="1" s="1"/>
  <c r="H2196" i="1" l="1"/>
  <c r="K2196" i="1"/>
  <c r="M2196" i="1" s="1"/>
  <c r="N2196" i="1" s="1"/>
  <c r="U2196" i="1" s="1"/>
  <c r="B2196" i="1" s="1"/>
  <c r="S2200" i="1"/>
  <c r="E2197" i="1"/>
  <c r="G2197" i="1" s="1"/>
  <c r="F2198" i="1"/>
  <c r="L2198" i="1"/>
  <c r="A2199" i="1"/>
  <c r="P2198" i="1"/>
  <c r="C2199" i="1"/>
  <c r="D2199" i="1" s="1"/>
  <c r="I2198" i="1"/>
  <c r="O2198" i="1"/>
  <c r="X2198" i="1"/>
  <c r="J2198" i="1"/>
  <c r="T2197" i="1"/>
  <c r="U2195" i="1"/>
  <c r="B2195" i="1" s="1"/>
  <c r="Q2197" i="1"/>
  <c r="R2197" i="1"/>
  <c r="V2197" i="1" s="1"/>
  <c r="Y2197" i="1" s="1"/>
  <c r="T2198" i="1" l="1"/>
  <c r="H2197" i="1"/>
  <c r="K2197" i="1"/>
  <c r="M2197" i="1" s="1"/>
  <c r="N2197" i="1" s="1"/>
  <c r="U2197" i="1" s="1"/>
  <c r="B2197" i="1" s="1"/>
  <c r="Q2198" i="1"/>
  <c r="R2198" i="1"/>
  <c r="V2198" i="1" s="1"/>
  <c r="Y2198" i="1" s="1"/>
  <c r="F2199" i="1"/>
  <c r="L2199" i="1"/>
  <c r="J2199" i="1"/>
  <c r="P2199" i="1"/>
  <c r="X2199" i="1"/>
  <c r="O2199" i="1"/>
  <c r="I2199" i="1"/>
  <c r="C2200" i="1"/>
  <c r="D2200" i="1" s="1"/>
  <c r="A2200" i="1"/>
  <c r="E2198" i="1"/>
  <c r="G2198" i="1" s="1"/>
  <c r="S2201" i="1"/>
  <c r="T2199" i="1" l="1"/>
  <c r="H2198" i="1"/>
  <c r="Q2199" i="1"/>
  <c r="R2199" i="1"/>
  <c r="V2199" i="1" s="1"/>
  <c r="Y2199" i="1" s="1"/>
  <c r="S2202" i="1"/>
  <c r="K2198" i="1"/>
  <c r="M2198" i="1" s="1"/>
  <c r="N2198" i="1" s="1"/>
  <c r="F2200" i="1"/>
  <c r="L2200" i="1"/>
  <c r="C2201" i="1"/>
  <c r="D2201" i="1" s="1"/>
  <c r="J2200" i="1"/>
  <c r="I2200" i="1"/>
  <c r="P2200" i="1"/>
  <c r="X2200" i="1"/>
  <c r="A2201" i="1"/>
  <c r="O2200" i="1"/>
  <c r="E2199" i="1"/>
  <c r="G2199" i="1" s="1"/>
  <c r="T2200" i="1" l="1"/>
  <c r="S2203" i="1"/>
  <c r="Q2200" i="1"/>
  <c r="R2200" i="1"/>
  <c r="V2200" i="1" s="1"/>
  <c r="Y2200" i="1" s="1"/>
  <c r="E2200" i="1"/>
  <c r="G2200" i="1" s="1"/>
  <c r="H2199" i="1"/>
  <c r="U2198" i="1"/>
  <c r="B2198" i="1" s="1"/>
  <c r="F2201" i="1"/>
  <c r="L2201" i="1"/>
  <c r="O2201" i="1"/>
  <c r="C2202" i="1"/>
  <c r="D2202" i="1" s="1"/>
  <c r="A2202" i="1"/>
  <c r="X2201" i="1"/>
  <c r="P2201" i="1"/>
  <c r="J2201" i="1"/>
  <c r="I2201" i="1"/>
  <c r="K2199" i="1"/>
  <c r="M2199" i="1" s="1"/>
  <c r="N2199" i="1" s="1"/>
  <c r="H2200" i="1" l="1"/>
  <c r="K2200" i="1"/>
  <c r="M2200" i="1" s="1"/>
  <c r="N2200" i="1" s="1"/>
  <c r="U2200" i="1" s="1"/>
  <c r="B2200" i="1" s="1"/>
  <c r="U2199" i="1"/>
  <c r="B2199" i="1" s="1"/>
  <c r="T2201" i="1"/>
  <c r="F2202" i="1"/>
  <c r="O2202" i="1"/>
  <c r="X2202" i="1"/>
  <c r="J2202" i="1"/>
  <c r="A2203" i="1"/>
  <c r="C2203" i="1"/>
  <c r="D2203" i="1" s="1"/>
  <c r="I2202" i="1"/>
  <c r="P2202" i="1"/>
  <c r="E2201" i="1"/>
  <c r="G2201" i="1" s="1"/>
  <c r="Q2201" i="1"/>
  <c r="S2204" i="1"/>
  <c r="H2201" i="1" l="1"/>
  <c r="K2201" i="1"/>
  <c r="M2201" i="1" s="1"/>
  <c r="N2201" i="1" s="1"/>
  <c r="R2201" i="1" s="1"/>
  <c r="T2202" i="1"/>
  <c r="E2202" i="1"/>
  <c r="G2202" i="1" s="1"/>
  <c r="R2202" i="1"/>
  <c r="V2202" i="1" s="1"/>
  <c r="Y2202" i="1" s="1"/>
  <c r="Q2202" i="1"/>
  <c r="S2205" i="1"/>
  <c r="F2203" i="1"/>
  <c r="C2204" i="1"/>
  <c r="D2204" i="1" s="1"/>
  <c r="P2203" i="1"/>
  <c r="X2203" i="1"/>
  <c r="O2203" i="1"/>
  <c r="A2204" i="1"/>
  <c r="J2203" i="1"/>
  <c r="I2203" i="1"/>
  <c r="L2202" i="1" l="1"/>
  <c r="L2203" i="1" s="1"/>
  <c r="L2204" i="1" s="1"/>
  <c r="K2202" i="1"/>
  <c r="U2201" i="1"/>
  <c r="B2201" i="1" s="1"/>
  <c r="H2202" i="1"/>
  <c r="S2206" i="1"/>
  <c r="Q2203" i="1"/>
  <c r="R2203" i="1"/>
  <c r="V2203" i="1" s="1"/>
  <c r="Y2203" i="1" s="1"/>
  <c r="F2204" i="1"/>
  <c r="P2204" i="1"/>
  <c r="O2204" i="1"/>
  <c r="J2204" i="1"/>
  <c r="A2205" i="1"/>
  <c r="X2204" i="1"/>
  <c r="C2205" i="1"/>
  <c r="D2205" i="1" s="1"/>
  <c r="I2204" i="1"/>
  <c r="T2203" i="1"/>
  <c r="E2203" i="1"/>
  <c r="G2203" i="1" s="1"/>
  <c r="M2202" i="1" l="1"/>
  <c r="N2202" i="1" s="1"/>
  <c r="U2202" i="1" s="1"/>
  <c r="B2202" i="1" s="1"/>
  <c r="T2204" i="1"/>
  <c r="V2201" i="1"/>
  <c r="Y2201" i="1" s="1"/>
  <c r="H2203" i="1"/>
  <c r="Q2204" i="1"/>
  <c r="R2204" i="1"/>
  <c r="V2204" i="1" s="1"/>
  <c r="Y2204" i="1" s="1"/>
  <c r="F2205" i="1"/>
  <c r="L2205" i="1"/>
  <c r="J2205" i="1"/>
  <c r="C2206" i="1"/>
  <c r="D2206" i="1" s="1"/>
  <c r="P2205" i="1"/>
  <c r="A2206" i="1"/>
  <c r="X2205" i="1"/>
  <c r="I2205" i="1"/>
  <c r="O2205" i="1"/>
  <c r="S2207" i="1"/>
  <c r="K2203" i="1"/>
  <c r="M2203" i="1" s="1"/>
  <c r="N2203" i="1" s="1"/>
  <c r="E2204" i="1"/>
  <c r="G2204" i="1" s="1"/>
  <c r="T2205" i="1" l="1"/>
  <c r="F2206" i="1"/>
  <c r="L2206" i="1"/>
  <c r="O2206" i="1"/>
  <c r="C2207" i="1"/>
  <c r="D2207" i="1" s="1"/>
  <c r="A2207" i="1"/>
  <c r="X2206" i="1"/>
  <c r="J2206" i="1"/>
  <c r="I2206" i="1"/>
  <c r="P2206" i="1"/>
  <c r="Q2205" i="1"/>
  <c r="R2205" i="1"/>
  <c r="V2205" i="1" s="1"/>
  <c r="Y2205" i="1" s="1"/>
  <c r="E2205" i="1"/>
  <c r="G2205" i="1" s="1"/>
  <c r="U2203" i="1"/>
  <c r="B2203" i="1" s="1"/>
  <c r="H2204" i="1"/>
  <c r="K2204" i="1"/>
  <c r="M2204" i="1" s="1"/>
  <c r="N2204" i="1" s="1"/>
  <c r="S2208" i="1"/>
  <c r="T2206" i="1" l="1"/>
  <c r="S2209" i="1"/>
  <c r="U2204" i="1"/>
  <c r="B2204" i="1" s="1"/>
  <c r="H2205" i="1"/>
  <c r="K2205" i="1"/>
  <c r="M2205" i="1" s="1"/>
  <c r="N2205" i="1" s="1"/>
  <c r="Q2206" i="1"/>
  <c r="R2206" i="1"/>
  <c r="V2206" i="1" s="1"/>
  <c r="Y2206" i="1" s="1"/>
  <c r="F2207" i="1"/>
  <c r="L2207" i="1"/>
  <c r="J2207" i="1"/>
  <c r="A2208" i="1"/>
  <c r="P2207" i="1"/>
  <c r="I2207" i="1"/>
  <c r="O2207" i="1"/>
  <c r="C2208" i="1"/>
  <c r="D2208" i="1" s="1"/>
  <c r="X2207" i="1"/>
  <c r="E2206" i="1"/>
  <c r="G2206" i="1" s="1"/>
  <c r="H2206" i="1" l="1"/>
  <c r="K2206" i="1"/>
  <c r="M2206" i="1" s="1"/>
  <c r="N2206" i="1" s="1"/>
  <c r="T2207" i="1"/>
  <c r="U2205" i="1"/>
  <c r="B2205" i="1" s="1"/>
  <c r="Q2207" i="1"/>
  <c r="R2207" i="1"/>
  <c r="V2207" i="1" s="1"/>
  <c r="Y2207" i="1" s="1"/>
  <c r="E2207" i="1"/>
  <c r="G2207" i="1" s="1"/>
  <c r="S2210" i="1"/>
  <c r="F2208" i="1"/>
  <c r="L2208" i="1"/>
  <c r="P2208" i="1"/>
  <c r="A2209" i="1"/>
  <c r="O2208" i="1"/>
  <c r="I2208" i="1"/>
  <c r="J2208" i="1"/>
  <c r="X2208" i="1"/>
  <c r="C2209" i="1"/>
  <c r="D2209" i="1" s="1"/>
  <c r="S2211" i="1" l="1"/>
  <c r="K2207" i="1"/>
  <c r="M2207" i="1" s="1"/>
  <c r="N2207" i="1" s="1"/>
  <c r="U2206" i="1"/>
  <c r="B2206" i="1" s="1"/>
  <c r="Q2208" i="1"/>
  <c r="R2208" i="1"/>
  <c r="V2208" i="1" s="1"/>
  <c r="Y2208" i="1" s="1"/>
  <c r="T2208" i="1"/>
  <c r="E2208" i="1"/>
  <c r="G2208" i="1" s="1"/>
  <c r="F2209" i="1"/>
  <c r="L2209" i="1"/>
  <c r="J2209" i="1"/>
  <c r="X2209" i="1"/>
  <c r="C2210" i="1"/>
  <c r="D2210" i="1" s="1"/>
  <c r="A2210" i="1"/>
  <c r="P2209" i="1"/>
  <c r="I2209" i="1"/>
  <c r="O2209" i="1"/>
  <c r="H2207" i="1"/>
  <c r="T2209" i="1" l="1"/>
  <c r="K2208" i="1"/>
  <c r="M2208" i="1" s="1"/>
  <c r="N2208" i="1" s="1"/>
  <c r="U2208" i="1" s="1"/>
  <c r="B2208" i="1" s="1"/>
  <c r="H2208" i="1"/>
  <c r="R2209" i="1"/>
  <c r="V2209" i="1" s="1"/>
  <c r="Y2209" i="1" s="1"/>
  <c r="Q2209" i="1"/>
  <c r="U2207" i="1"/>
  <c r="B2207" i="1" s="1"/>
  <c r="F2210" i="1"/>
  <c r="L2210" i="1"/>
  <c r="P2210" i="1"/>
  <c r="O2210" i="1"/>
  <c r="C2211" i="1"/>
  <c r="D2211" i="1" s="1"/>
  <c r="A2211" i="1"/>
  <c r="X2210" i="1"/>
  <c r="J2210" i="1"/>
  <c r="I2210" i="1"/>
  <c r="S2212" i="1"/>
  <c r="E2209" i="1"/>
  <c r="G2209" i="1" s="1"/>
  <c r="T2210" i="1" l="1"/>
  <c r="H2209" i="1"/>
  <c r="E2210" i="1"/>
  <c r="G2210" i="1" s="1"/>
  <c r="F2211" i="1"/>
  <c r="L2211" i="1"/>
  <c r="P2211" i="1"/>
  <c r="O2211" i="1"/>
  <c r="C2212" i="1"/>
  <c r="D2212" i="1" s="1"/>
  <c r="A2212" i="1"/>
  <c r="X2211" i="1"/>
  <c r="J2211" i="1"/>
  <c r="I2211" i="1"/>
  <c r="K2209" i="1"/>
  <c r="M2209" i="1" s="1"/>
  <c r="N2209" i="1" s="1"/>
  <c r="S2213" i="1"/>
  <c r="Q2210" i="1"/>
  <c r="R2210" i="1"/>
  <c r="V2210" i="1" s="1"/>
  <c r="Y2210" i="1" s="1"/>
  <c r="K2210" i="1" l="1"/>
  <c r="M2210" i="1" s="1"/>
  <c r="N2210" i="1" s="1"/>
  <c r="U2210" i="1" s="1"/>
  <c r="B2210" i="1" s="1"/>
  <c r="H2210" i="1"/>
  <c r="Q2211" i="1"/>
  <c r="R2211" i="1"/>
  <c r="V2211" i="1" s="1"/>
  <c r="Y2211" i="1" s="1"/>
  <c r="S2214" i="1"/>
  <c r="U2209" i="1"/>
  <c r="B2209" i="1" s="1"/>
  <c r="F2212" i="1"/>
  <c r="L2212" i="1"/>
  <c r="J2212" i="1"/>
  <c r="C2213" i="1"/>
  <c r="D2213" i="1" s="1"/>
  <c r="I2212" i="1"/>
  <c r="P2212" i="1"/>
  <c r="X2212" i="1"/>
  <c r="O2212" i="1"/>
  <c r="A2213" i="1"/>
  <c r="T2211" i="1"/>
  <c r="E2211" i="1"/>
  <c r="G2211" i="1" s="1"/>
  <c r="K2211" i="1" l="1"/>
  <c r="M2211" i="1" s="1"/>
  <c r="N2211" i="1" s="1"/>
  <c r="Q2212" i="1"/>
  <c r="R2212" i="1"/>
  <c r="V2212" i="1" s="1"/>
  <c r="Y2212" i="1" s="1"/>
  <c r="S2215" i="1"/>
  <c r="H2211" i="1"/>
  <c r="F2213" i="1"/>
  <c r="L2213" i="1"/>
  <c r="O2213" i="1"/>
  <c r="C2214" i="1"/>
  <c r="D2214" i="1" s="1"/>
  <c r="J2213" i="1"/>
  <c r="A2214" i="1"/>
  <c r="X2213" i="1"/>
  <c r="I2213" i="1"/>
  <c r="P2213" i="1"/>
  <c r="T2212" i="1"/>
  <c r="E2212" i="1"/>
  <c r="G2212" i="1" s="1"/>
  <c r="H2212" i="1" l="1"/>
  <c r="E2213" i="1"/>
  <c r="G2213" i="1" s="1"/>
  <c r="T2213" i="1"/>
  <c r="U2211" i="1"/>
  <c r="B2211" i="1" s="1"/>
  <c r="Q2213" i="1"/>
  <c r="R2213" i="1"/>
  <c r="V2213" i="1" s="1"/>
  <c r="Y2213" i="1" s="1"/>
  <c r="K2212" i="1"/>
  <c r="M2212" i="1" s="1"/>
  <c r="N2212" i="1" s="1"/>
  <c r="F2214" i="1"/>
  <c r="L2214" i="1"/>
  <c r="O2214" i="1"/>
  <c r="A2215" i="1"/>
  <c r="J2214" i="1"/>
  <c r="I2214" i="1"/>
  <c r="C2215" i="1"/>
  <c r="D2215" i="1" s="1"/>
  <c r="P2214" i="1"/>
  <c r="X2214" i="1"/>
  <c r="S2216" i="1"/>
  <c r="T2214" i="1" l="1"/>
  <c r="K2213" i="1"/>
  <c r="M2213" i="1" s="1"/>
  <c r="N2213" i="1" s="1"/>
  <c r="U2213" i="1" s="1"/>
  <c r="B2213" i="1" s="1"/>
  <c r="H2213" i="1"/>
  <c r="E2214" i="1"/>
  <c r="G2214" i="1" s="1"/>
  <c r="Q2214" i="1"/>
  <c r="R2214" i="1"/>
  <c r="V2214" i="1" s="1"/>
  <c r="Y2214" i="1" s="1"/>
  <c r="F2215" i="1"/>
  <c r="L2215" i="1"/>
  <c r="C2216" i="1"/>
  <c r="D2216" i="1" s="1"/>
  <c r="A2216" i="1"/>
  <c r="J2215" i="1"/>
  <c r="P2215" i="1"/>
  <c r="X2215" i="1"/>
  <c r="I2215" i="1"/>
  <c r="O2215" i="1"/>
  <c r="U2212" i="1"/>
  <c r="B2212" i="1" s="1"/>
  <c r="S2217" i="1"/>
  <c r="K2214" i="1" l="1"/>
  <c r="M2214" i="1" s="1"/>
  <c r="N2214" i="1" s="1"/>
  <c r="U2214" i="1" s="1"/>
  <c r="B2214" i="1" s="1"/>
  <c r="H2214" i="1"/>
  <c r="E2215" i="1"/>
  <c r="G2215" i="1" s="1"/>
  <c r="S2218" i="1"/>
  <c r="T2215" i="1"/>
  <c r="F2216" i="1"/>
  <c r="L2216" i="1"/>
  <c r="J2216" i="1"/>
  <c r="I2216" i="1"/>
  <c r="C2217" i="1"/>
  <c r="D2217" i="1" s="1"/>
  <c r="P2216" i="1"/>
  <c r="O2216" i="1"/>
  <c r="A2217" i="1"/>
  <c r="X2216" i="1"/>
  <c r="Q2215" i="1"/>
  <c r="R2215" i="1"/>
  <c r="V2215" i="1" s="1"/>
  <c r="Y2215" i="1" s="1"/>
  <c r="T2216" i="1" l="1"/>
  <c r="F2217" i="1"/>
  <c r="L2217" i="1"/>
  <c r="J2217" i="1"/>
  <c r="C2218" i="1"/>
  <c r="D2218" i="1" s="1"/>
  <c r="X2217" i="1"/>
  <c r="P2217" i="1"/>
  <c r="A2218" i="1"/>
  <c r="O2217" i="1"/>
  <c r="I2217" i="1"/>
  <c r="Q2216" i="1"/>
  <c r="R2216" i="1"/>
  <c r="V2216" i="1" s="1"/>
  <c r="Y2216" i="1" s="1"/>
  <c r="S2219" i="1"/>
  <c r="K2215" i="1"/>
  <c r="M2215" i="1" s="1"/>
  <c r="N2215" i="1" s="1"/>
  <c r="E2216" i="1"/>
  <c r="G2216" i="1" s="1"/>
  <c r="H2215" i="1"/>
  <c r="T2217" i="1" l="1"/>
  <c r="H2216" i="1"/>
  <c r="K2216" i="1"/>
  <c r="M2216" i="1" s="1"/>
  <c r="N2216" i="1" s="1"/>
  <c r="U2216" i="1" s="1"/>
  <c r="B2216" i="1" s="1"/>
  <c r="S2220" i="1"/>
  <c r="F2218" i="1"/>
  <c r="L2218" i="1"/>
  <c r="P2218" i="1"/>
  <c r="X2218" i="1"/>
  <c r="O2218" i="1"/>
  <c r="A2219" i="1"/>
  <c r="C2219" i="1"/>
  <c r="D2219" i="1" s="1"/>
  <c r="I2218" i="1"/>
  <c r="J2218" i="1"/>
  <c r="U2215" i="1"/>
  <c r="B2215" i="1" s="1"/>
  <c r="R2217" i="1"/>
  <c r="V2217" i="1" s="1"/>
  <c r="Y2217" i="1" s="1"/>
  <c r="Q2217" i="1"/>
  <c r="E2217" i="1"/>
  <c r="G2217" i="1" s="1"/>
  <c r="H2217" i="1" l="1"/>
  <c r="Q2218" i="1"/>
  <c r="R2218" i="1"/>
  <c r="V2218" i="1" s="1"/>
  <c r="Y2218" i="1" s="1"/>
  <c r="S2221" i="1"/>
  <c r="F2219" i="1"/>
  <c r="L2219" i="1"/>
  <c r="X2219" i="1"/>
  <c r="P2219" i="1"/>
  <c r="A2220" i="1"/>
  <c r="O2219" i="1"/>
  <c r="I2219" i="1"/>
  <c r="C2220" i="1"/>
  <c r="D2220" i="1" s="1"/>
  <c r="J2219" i="1"/>
  <c r="E2218" i="1"/>
  <c r="G2218" i="1" s="1"/>
  <c r="K2217" i="1"/>
  <c r="M2217" i="1" s="1"/>
  <c r="N2217" i="1" s="1"/>
  <c r="T2218" i="1"/>
  <c r="T2219" i="1" l="1"/>
  <c r="K2218" i="1"/>
  <c r="M2218" i="1" s="1"/>
  <c r="N2218" i="1" s="1"/>
  <c r="U2218" i="1" s="1"/>
  <c r="B2218" i="1" s="1"/>
  <c r="U2217" i="1"/>
  <c r="B2217" i="1" s="1"/>
  <c r="E2219" i="1"/>
  <c r="G2219" i="1" s="1"/>
  <c r="F2220" i="1"/>
  <c r="L2220" i="1"/>
  <c r="C2221" i="1"/>
  <c r="D2221" i="1" s="1"/>
  <c r="X2220" i="1"/>
  <c r="P2220" i="1"/>
  <c r="J2220" i="1"/>
  <c r="A2221" i="1"/>
  <c r="O2220" i="1"/>
  <c r="I2220" i="1"/>
  <c r="H2218" i="1"/>
  <c r="R2219" i="1"/>
  <c r="V2219" i="1" s="1"/>
  <c r="Y2219" i="1" s="1"/>
  <c r="Q2219" i="1"/>
  <c r="S2222" i="1"/>
  <c r="T2220" i="1" l="1"/>
  <c r="H2219" i="1"/>
  <c r="Q2220" i="1"/>
  <c r="R2220" i="1"/>
  <c r="V2220" i="1" s="1"/>
  <c r="Y2220" i="1" s="1"/>
  <c r="E2220" i="1"/>
  <c r="G2220" i="1" s="1"/>
  <c r="S2223" i="1"/>
  <c r="F2221" i="1"/>
  <c r="L2221" i="1"/>
  <c r="A2222" i="1"/>
  <c r="X2221" i="1"/>
  <c r="C2222" i="1"/>
  <c r="D2222" i="1" s="1"/>
  <c r="I2221" i="1"/>
  <c r="P2221" i="1"/>
  <c r="O2221" i="1"/>
  <c r="J2221" i="1"/>
  <c r="K2219" i="1"/>
  <c r="M2219" i="1" s="1"/>
  <c r="N2219" i="1" s="1"/>
  <c r="H2220" i="1" l="1"/>
  <c r="S2224" i="1"/>
  <c r="F2222" i="1"/>
  <c r="L2222" i="1"/>
  <c r="O2222" i="1"/>
  <c r="I2222" i="1"/>
  <c r="C2223" i="1"/>
  <c r="D2223" i="1" s="1"/>
  <c r="J2222" i="1"/>
  <c r="A2223" i="1"/>
  <c r="P2222" i="1"/>
  <c r="X2222" i="1"/>
  <c r="U2219" i="1"/>
  <c r="B2219" i="1" s="1"/>
  <c r="T2221" i="1"/>
  <c r="Q2221" i="1"/>
  <c r="R2221" i="1"/>
  <c r="V2221" i="1" s="1"/>
  <c r="Y2221" i="1" s="1"/>
  <c r="E2221" i="1"/>
  <c r="G2221" i="1" s="1"/>
  <c r="K2220" i="1"/>
  <c r="M2220" i="1" s="1"/>
  <c r="N2220" i="1" s="1"/>
  <c r="K2221" i="1" l="1"/>
  <c r="M2221" i="1" s="1"/>
  <c r="N2221" i="1" s="1"/>
  <c r="U2221" i="1" s="1"/>
  <c r="B2221" i="1" s="1"/>
  <c r="H2221" i="1"/>
  <c r="E2222" i="1"/>
  <c r="G2222" i="1" s="1"/>
  <c r="Q2222" i="1"/>
  <c r="R2222" i="1"/>
  <c r="V2222" i="1" s="1"/>
  <c r="Y2222" i="1" s="1"/>
  <c r="T2222" i="1"/>
  <c r="S2225" i="1"/>
  <c r="U2220" i="1"/>
  <c r="B2220" i="1" s="1"/>
  <c r="F2223" i="1"/>
  <c r="L2223" i="1"/>
  <c r="P2223" i="1"/>
  <c r="X2223" i="1"/>
  <c r="O2223" i="1"/>
  <c r="J2223" i="1"/>
  <c r="A2224" i="1"/>
  <c r="C2224" i="1"/>
  <c r="D2224" i="1" s="1"/>
  <c r="I2223" i="1"/>
  <c r="K2222" i="1" l="1"/>
  <c r="M2222" i="1" s="1"/>
  <c r="N2222" i="1" s="1"/>
  <c r="U2222" i="1" s="1"/>
  <c r="B2222" i="1" s="1"/>
  <c r="F2224" i="1"/>
  <c r="L2224" i="1"/>
  <c r="C2225" i="1"/>
  <c r="D2225" i="1" s="1"/>
  <c r="A2225" i="1"/>
  <c r="J2224" i="1"/>
  <c r="I2224" i="1"/>
  <c r="P2224" i="1"/>
  <c r="O2224" i="1"/>
  <c r="X2224" i="1"/>
  <c r="Q2223" i="1"/>
  <c r="R2223" i="1"/>
  <c r="V2223" i="1" s="1"/>
  <c r="Y2223" i="1" s="1"/>
  <c r="T2223" i="1"/>
  <c r="E2223" i="1"/>
  <c r="G2223" i="1" s="1"/>
  <c r="H2222" i="1"/>
  <c r="S2226" i="1"/>
  <c r="S2227" i="1" l="1"/>
  <c r="K2223" i="1"/>
  <c r="M2223" i="1" s="1"/>
  <c r="N2223" i="1" s="1"/>
  <c r="F2225" i="1"/>
  <c r="L2225" i="1"/>
  <c r="C2226" i="1"/>
  <c r="D2226" i="1" s="1"/>
  <c r="X2225" i="1"/>
  <c r="J2225" i="1"/>
  <c r="P2225" i="1"/>
  <c r="A2226" i="1"/>
  <c r="O2225" i="1"/>
  <c r="I2225" i="1"/>
  <c r="Q2224" i="1"/>
  <c r="R2224" i="1"/>
  <c r="V2224" i="1" s="1"/>
  <c r="Y2224" i="1" s="1"/>
  <c r="T2224" i="1"/>
  <c r="H2223" i="1"/>
  <c r="E2224" i="1"/>
  <c r="G2224" i="1" s="1"/>
  <c r="T2225" i="1" l="1"/>
  <c r="H2224" i="1"/>
  <c r="K2224" i="1"/>
  <c r="M2224" i="1" s="1"/>
  <c r="N2224" i="1" s="1"/>
  <c r="U2224" i="1" s="1"/>
  <c r="B2224" i="1" s="1"/>
  <c r="E2225" i="1"/>
  <c r="G2225" i="1" s="1"/>
  <c r="U2223" i="1"/>
  <c r="B2223" i="1" s="1"/>
  <c r="F2226" i="1"/>
  <c r="L2226" i="1"/>
  <c r="C2227" i="1"/>
  <c r="D2227" i="1" s="1"/>
  <c r="A2227" i="1"/>
  <c r="I2226" i="1"/>
  <c r="P2226" i="1"/>
  <c r="J2226" i="1"/>
  <c r="O2226" i="1"/>
  <c r="X2226" i="1"/>
  <c r="S2228" i="1"/>
  <c r="Q2225" i="1"/>
  <c r="R2225" i="1"/>
  <c r="V2225" i="1" s="1"/>
  <c r="Y2225" i="1" s="1"/>
  <c r="H2225" i="1" l="1"/>
  <c r="T2226" i="1"/>
  <c r="K2225" i="1"/>
  <c r="M2225" i="1" s="1"/>
  <c r="N2225" i="1" s="1"/>
  <c r="U2225" i="1" s="1"/>
  <c r="B2225" i="1" s="1"/>
  <c r="E2226" i="1"/>
  <c r="G2226" i="1" s="1"/>
  <c r="F2227" i="1"/>
  <c r="L2227" i="1"/>
  <c r="J2227" i="1"/>
  <c r="A2228" i="1"/>
  <c r="X2227" i="1"/>
  <c r="C2228" i="1"/>
  <c r="D2228" i="1" s="1"/>
  <c r="I2227" i="1"/>
  <c r="P2227" i="1"/>
  <c r="O2227" i="1"/>
  <c r="S2229" i="1"/>
  <c r="R2226" i="1"/>
  <c r="V2226" i="1" s="1"/>
  <c r="Y2226" i="1" s="1"/>
  <c r="Q2226" i="1"/>
  <c r="K2226" i="1" l="1"/>
  <c r="M2226" i="1" s="1"/>
  <c r="N2226" i="1" s="1"/>
  <c r="U2226" i="1" s="1"/>
  <c r="B2226" i="1" s="1"/>
  <c r="T2227" i="1"/>
  <c r="H2226" i="1"/>
  <c r="Q2227" i="1"/>
  <c r="R2227" i="1"/>
  <c r="V2227" i="1" s="1"/>
  <c r="Y2227" i="1" s="1"/>
  <c r="F2228" i="1"/>
  <c r="L2228" i="1"/>
  <c r="O2228" i="1"/>
  <c r="J2228" i="1"/>
  <c r="C2229" i="1"/>
  <c r="D2229" i="1" s="1"/>
  <c r="A2229" i="1"/>
  <c r="X2228" i="1"/>
  <c r="P2228" i="1"/>
  <c r="I2228" i="1"/>
  <c r="E2227" i="1"/>
  <c r="G2227" i="1" s="1"/>
  <c r="S2230" i="1"/>
  <c r="T2228" i="1" l="1"/>
  <c r="H2227" i="1"/>
  <c r="F2229" i="1"/>
  <c r="L2229" i="1"/>
  <c r="O2229" i="1"/>
  <c r="J2229" i="1"/>
  <c r="A2230" i="1"/>
  <c r="X2229" i="1"/>
  <c r="C2230" i="1"/>
  <c r="D2230" i="1" s="1"/>
  <c r="P2229" i="1"/>
  <c r="I2229" i="1"/>
  <c r="E2228" i="1"/>
  <c r="G2228" i="1" s="1"/>
  <c r="S2231" i="1"/>
  <c r="K2227" i="1"/>
  <c r="M2227" i="1" s="1"/>
  <c r="N2227" i="1" s="1"/>
  <c r="R2228" i="1"/>
  <c r="V2228" i="1" s="1"/>
  <c r="Y2228" i="1" s="1"/>
  <c r="Q2228" i="1"/>
  <c r="H2228" i="1" l="1"/>
  <c r="Q2229" i="1"/>
  <c r="R2229" i="1"/>
  <c r="V2229" i="1" s="1"/>
  <c r="Y2229" i="1" s="1"/>
  <c r="U2227" i="1"/>
  <c r="B2227" i="1" s="1"/>
  <c r="S2232" i="1"/>
  <c r="K2228" i="1"/>
  <c r="M2228" i="1" s="1"/>
  <c r="N2228" i="1" s="1"/>
  <c r="T2229" i="1"/>
  <c r="F2230" i="1"/>
  <c r="L2230" i="1"/>
  <c r="O2230" i="1"/>
  <c r="I2230" i="1"/>
  <c r="C2231" i="1"/>
  <c r="D2231" i="1" s="1"/>
  <c r="J2230" i="1"/>
  <c r="P2230" i="1"/>
  <c r="A2231" i="1"/>
  <c r="X2230" i="1"/>
  <c r="E2229" i="1"/>
  <c r="G2229" i="1" s="1"/>
  <c r="E2230" i="1" l="1"/>
  <c r="G2230" i="1" s="1"/>
  <c r="S2233" i="1"/>
  <c r="H2229" i="1"/>
  <c r="F2231" i="1"/>
  <c r="L2231" i="1"/>
  <c r="C2232" i="1"/>
  <c r="D2232" i="1" s="1"/>
  <c r="P2231" i="1"/>
  <c r="J2231" i="1"/>
  <c r="A2232" i="1"/>
  <c r="X2231" i="1"/>
  <c r="I2231" i="1"/>
  <c r="O2231" i="1"/>
  <c r="T2230" i="1"/>
  <c r="K2229" i="1"/>
  <c r="M2229" i="1" s="1"/>
  <c r="N2229" i="1" s="1"/>
  <c r="Q2230" i="1"/>
  <c r="R2230" i="1"/>
  <c r="V2230" i="1" s="1"/>
  <c r="Y2230" i="1" s="1"/>
  <c r="U2228" i="1"/>
  <c r="B2228" i="1" s="1"/>
  <c r="T2231" i="1" l="1"/>
  <c r="H2230" i="1"/>
  <c r="E2231" i="1"/>
  <c r="G2231" i="1" s="1"/>
  <c r="Q2231" i="1"/>
  <c r="K2230" i="1"/>
  <c r="M2230" i="1" s="1"/>
  <c r="N2230" i="1" s="1"/>
  <c r="U2229" i="1"/>
  <c r="B2229" i="1" s="1"/>
  <c r="F2232" i="1"/>
  <c r="P2232" i="1"/>
  <c r="O2232" i="1"/>
  <c r="A2233" i="1"/>
  <c r="J2232" i="1"/>
  <c r="I2232" i="1"/>
  <c r="C2233" i="1"/>
  <c r="D2233" i="1" s="1"/>
  <c r="X2232" i="1"/>
  <c r="S2234" i="1"/>
  <c r="H2231" i="1" l="1"/>
  <c r="K2231" i="1"/>
  <c r="M2231" i="1" s="1"/>
  <c r="N2231" i="1" s="1"/>
  <c r="U2231" i="1" s="1"/>
  <c r="B2231" i="1" s="1"/>
  <c r="S2235" i="1"/>
  <c r="T2232" i="1"/>
  <c r="Q2232" i="1"/>
  <c r="R2232" i="1"/>
  <c r="V2232" i="1" s="1"/>
  <c r="Y2232" i="1" s="1"/>
  <c r="E2232" i="1"/>
  <c r="G2232" i="1" s="1"/>
  <c r="U2230" i="1"/>
  <c r="B2230" i="1" s="1"/>
  <c r="F2233" i="1"/>
  <c r="C2234" i="1"/>
  <c r="D2234" i="1" s="1"/>
  <c r="J2233" i="1"/>
  <c r="P2233" i="1"/>
  <c r="A2234" i="1"/>
  <c r="X2233" i="1"/>
  <c r="I2233" i="1"/>
  <c r="O2233" i="1"/>
  <c r="R2231" i="1" l="1"/>
  <c r="V2231" i="1" s="1"/>
  <c r="Y2231" i="1" s="1"/>
  <c r="L2232" i="1"/>
  <c r="L2233" i="1" s="1"/>
  <c r="L2234" i="1" s="1"/>
  <c r="K2232" i="1"/>
  <c r="H2232" i="1"/>
  <c r="F2234" i="1"/>
  <c r="C2235" i="1"/>
  <c r="D2235" i="1" s="1"/>
  <c r="X2234" i="1"/>
  <c r="P2234" i="1"/>
  <c r="A2235" i="1"/>
  <c r="O2234" i="1"/>
  <c r="I2234" i="1"/>
  <c r="J2234" i="1"/>
  <c r="S2236" i="1"/>
  <c r="T2233" i="1"/>
  <c r="Q2233" i="1"/>
  <c r="R2233" i="1"/>
  <c r="V2233" i="1" s="1"/>
  <c r="Y2233" i="1" s="1"/>
  <c r="E2233" i="1"/>
  <c r="G2233" i="1" s="1"/>
  <c r="M2232" i="1" l="1"/>
  <c r="N2232" i="1" s="1"/>
  <c r="U2232" i="1" s="1"/>
  <c r="B2232" i="1" s="1"/>
  <c r="T2234" i="1"/>
  <c r="K2233" i="1"/>
  <c r="M2233" i="1" s="1"/>
  <c r="N2233" i="1" s="1"/>
  <c r="U2233" i="1" s="1"/>
  <c r="B2233" i="1" s="1"/>
  <c r="S2237" i="1"/>
  <c r="F2235" i="1"/>
  <c r="L2235" i="1"/>
  <c r="P2235" i="1"/>
  <c r="I2235" i="1"/>
  <c r="O2235" i="1"/>
  <c r="C2236" i="1"/>
  <c r="D2236" i="1" s="1"/>
  <c r="A2236" i="1"/>
  <c r="J2235" i="1"/>
  <c r="X2235" i="1"/>
  <c r="H2233" i="1"/>
  <c r="Q2234" i="1"/>
  <c r="R2234" i="1"/>
  <c r="V2234" i="1" s="1"/>
  <c r="Y2234" i="1" s="1"/>
  <c r="E2234" i="1"/>
  <c r="G2234" i="1" s="1"/>
  <c r="K2234" i="1" l="1"/>
  <c r="M2234" i="1" s="1"/>
  <c r="N2234" i="1" s="1"/>
  <c r="U2234" i="1" s="1"/>
  <c r="B2234" i="1" s="1"/>
  <c r="H2234" i="1"/>
  <c r="F2236" i="1"/>
  <c r="L2236" i="1"/>
  <c r="C2237" i="1"/>
  <c r="D2237" i="1" s="1"/>
  <c r="I2236" i="1"/>
  <c r="J2236" i="1"/>
  <c r="X2236" i="1"/>
  <c r="P2236" i="1"/>
  <c r="O2236" i="1"/>
  <c r="A2237" i="1"/>
  <c r="Q2235" i="1"/>
  <c r="R2235" i="1"/>
  <c r="V2235" i="1" s="1"/>
  <c r="Y2235" i="1" s="1"/>
  <c r="E2235" i="1"/>
  <c r="G2235" i="1" s="1"/>
  <c r="T2235" i="1"/>
  <c r="S2238" i="1"/>
  <c r="K2235" i="1" l="1"/>
  <c r="M2235" i="1" s="1"/>
  <c r="N2235" i="1" s="1"/>
  <c r="U2235" i="1" s="1"/>
  <c r="B2235" i="1" s="1"/>
  <c r="H2235" i="1"/>
  <c r="R2236" i="1"/>
  <c r="V2236" i="1" s="1"/>
  <c r="Y2236" i="1" s="1"/>
  <c r="Q2236" i="1"/>
  <c r="F2237" i="1"/>
  <c r="L2237" i="1"/>
  <c r="P2237" i="1"/>
  <c r="C2238" i="1"/>
  <c r="D2238" i="1" s="1"/>
  <c r="O2237" i="1"/>
  <c r="A2238" i="1"/>
  <c r="X2237" i="1"/>
  <c r="J2237" i="1"/>
  <c r="I2237" i="1"/>
  <c r="E2236" i="1"/>
  <c r="G2236" i="1" s="1"/>
  <c r="S2239" i="1"/>
  <c r="T2236" i="1"/>
  <c r="K2236" i="1" l="1"/>
  <c r="M2236" i="1" s="1"/>
  <c r="N2236" i="1" s="1"/>
  <c r="U2236" i="1" s="1"/>
  <c r="B2236" i="1" s="1"/>
  <c r="H2236" i="1"/>
  <c r="Q2237" i="1"/>
  <c r="R2237" i="1"/>
  <c r="V2237" i="1" s="1"/>
  <c r="Y2237" i="1" s="1"/>
  <c r="S2240" i="1"/>
  <c r="F2238" i="1"/>
  <c r="L2238" i="1"/>
  <c r="C2239" i="1"/>
  <c r="D2239" i="1" s="1"/>
  <c r="P2238" i="1"/>
  <c r="A2239" i="1"/>
  <c r="O2238" i="1"/>
  <c r="X2238" i="1"/>
  <c r="I2238" i="1"/>
  <c r="J2238" i="1"/>
  <c r="T2237" i="1"/>
  <c r="E2237" i="1"/>
  <c r="G2237" i="1" s="1"/>
  <c r="T2238" i="1" l="1"/>
  <c r="H2237" i="1"/>
  <c r="K2237" i="1"/>
  <c r="M2237" i="1" s="1"/>
  <c r="N2237" i="1" s="1"/>
  <c r="U2237" i="1" s="1"/>
  <c r="B2237" i="1" s="1"/>
  <c r="F2239" i="1"/>
  <c r="L2239" i="1"/>
  <c r="I2239" i="1"/>
  <c r="P2239" i="1"/>
  <c r="J2239" i="1"/>
  <c r="O2239" i="1"/>
  <c r="A2240" i="1"/>
  <c r="C2240" i="1"/>
  <c r="D2240" i="1" s="1"/>
  <c r="X2239" i="1"/>
  <c r="E2238" i="1"/>
  <c r="G2238" i="1" s="1"/>
  <c r="Q2238" i="1"/>
  <c r="R2238" i="1"/>
  <c r="V2238" i="1" s="1"/>
  <c r="Y2238" i="1" s="1"/>
  <c r="S2241" i="1"/>
  <c r="T2239" i="1" l="1"/>
  <c r="H2238" i="1"/>
  <c r="K2238" i="1"/>
  <c r="M2238" i="1" s="1"/>
  <c r="N2238" i="1" s="1"/>
  <c r="U2238" i="1" s="1"/>
  <c r="S2242" i="1"/>
  <c r="R2239" i="1"/>
  <c r="V2239" i="1" s="1"/>
  <c r="Y2239" i="1" s="1"/>
  <c r="Q2239" i="1"/>
  <c r="F2240" i="1"/>
  <c r="L2240" i="1"/>
  <c r="P2240" i="1"/>
  <c r="O2240" i="1"/>
  <c r="X2240" i="1"/>
  <c r="C2241" i="1"/>
  <c r="D2241" i="1" s="1"/>
  <c r="A2241" i="1"/>
  <c r="I2240" i="1"/>
  <c r="J2240" i="1"/>
  <c r="E2239" i="1"/>
  <c r="G2239" i="1" s="1"/>
  <c r="H2239" i="1" l="1"/>
  <c r="B2238" i="1"/>
  <c r="E2240" i="1"/>
  <c r="G2240" i="1" s="1"/>
  <c r="T2240" i="1"/>
  <c r="K2239" i="1"/>
  <c r="M2239" i="1" s="1"/>
  <c r="N2239" i="1" s="1"/>
  <c r="F2241" i="1"/>
  <c r="L2241" i="1"/>
  <c r="P2241" i="1"/>
  <c r="O2241" i="1"/>
  <c r="X2241" i="1"/>
  <c r="J2241" i="1"/>
  <c r="A2242" i="1"/>
  <c r="C2242" i="1"/>
  <c r="D2242" i="1" s="1"/>
  <c r="I2241" i="1"/>
  <c r="R2240" i="1"/>
  <c r="V2240" i="1" s="1"/>
  <c r="Y2240" i="1" s="1"/>
  <c r="Q2240" i="1"/>
  <c r="S2243" i="1"/>
  <c r="H2240" i="1" l="1"/>
  <c r="K2240" i="1"/>
  <c r="M2240" i="1" s="1"/>
  <c r="N2240" i="1" s="1"/>
  <c r="U2240" i="1" s="1"/>
  <c r="B2240" i="1" s="1"/>
  <c r="F2242" i="1"/>
  <c r="L2242" i="1"/>
  <c r="J2242" i="1"/>
  <c r="P2242" i="1"/>
  <c r="X2242" i="1"/>
  <c r="O2242" i="1"/>
  <c r="A2243" i="1"/>
  <c r="I2242" i="1"/>
  <c r="C2243" i="1"/>
  <c r="D2243" i="1" s="1"/>
  <c r="Q2241" i="1"/>
  <c r="R2241" i="1"/>
  <c r="V2241" i="1" s="1"/>
  <c r="Y2241" i="1" s="1"/>
  <c r="T2241" i="1"/>
  <c r="E2241" i="1"/>
  <c r="G2241" i="1" s="1"/>
  <c r="S2244" i="1"/>
  <c r="U2239" i="1"/>
  <c r="B2239" i="1" s="1"/>
  <c r="K2241" i="1" l="1"/>
  <c r="M2241" i="1" s="1"/>
  <c r="N2241" i="1" s="1"/>
  <c r="T2242" i="1"/>
  <c r="Q2242" i="1"/>
  <c r="R2242" i="1"/>
  <c r="V2242" i="1" s="1"/>
  <c r="Y2242" i="1" s="1"/>
  <c r="F2243" i="1"/>
  <c r="L2243" i="1"/>
  <c r="O2243" i="1"/>
  <c r="C2244" i="1"/>
  <c r="D2244" i="1" s="1"/>
  <c r="X2243" i="1"/>
  <c r="J2243" i="1"/>
  <c r="A2244" i="1"/>
  <c r="I2243" i="1"/>
  <c r="P2243" i="1"/>
  <c r="S2245" i="1"/>
  <c r="H2241" i="1"/>
  <c r="E2242" i="1"/>
  <c r="G2242" i="1" s="1"/>
  <c r="K2242" i="1" l="1"/>
  <c r="M2242" i="1" s="1"/>
  <c r="N2242" i="1" s="1"/>
  <c r="T2243" i="1"/>
  <c r="H2242" i="1"/>
  <c r="S2246" i="1"/>
  <c r="F2244" i="1"/>
  <c r="L2244" i="1"/>
  <c r="J2244" i="1"/>
  <c r="A2245" i="1"/>
  <c r="C2245" i="1"/>
  <c r="D2245" i="1" s="1"/>
  <c r="P2244" i="1"/>
  <c r="X2244" i="1"/>
  <c r="O2244" i="1"/>
  <c r="I2244" i="1"/>
  <c r="Q2243" i="1"/>
  <c r="R2243" i="1"/>
  <c r="V2243" i="1" s="1"/>
  <c r="Y2243" i="1" s="1"/>
  <c r="E2243" i="1"/>
  <c r="G2243" i="1" s="1"/>
  <c r="U2241" i="1"/>
  <c r="B2241" i="1" s="1"/>
  <c r="T2244" i="1" l="1"/>
  <c r="K2243" i="1"/>
  <c r="M2243" i="1" s="1"/>
  <c r="N2243" i="1" s="1"/>
  <c r="U2243" i="1" s="1"/>
  <c r="B2243" i="1" s="1"/>
  <c r="H2243" i="1"/>
  <c r="Q2244" i="1"/>
  <c r="R2244" i="1"/>
  <c r="V2244" i="1" s="1"/>
  <c r="Y2244" i="1" s="1"/>
  <c r="E2244" i="1"/>
  <c r="G2244" i="1" s="1"/>
  <c r="F2245" i="1"/>
  <c r="L2245" i="1"/>
  <c r="C2246" i="1"/>
  <c r="D2246" i="1" s="1"/>
  <c r="P2245" i="1"/>
  <c r="A2246" i="1"/>
  <c r="O2245" i="1"/>
  <c r="X2245" i="1"/>
  <c r="J2245" i="1"/>
  <c r="I2245" i="1"/>
  <c r="U2242" i="1"/>
  <c r="B2242" i="1" s="1"/>
  <c r="S2247" i="1"/>
  <c r="K2244" i="1" l="1"/>
  <c r="M2244" i="1" s="1"/>
  <c r="N2244" i="1" s="1"/>
  <c r="U2244" i="1" s="1"/>
  <c r="B2244" i="1" s="1"/>
  <c r="H2244" i="1"/>
  <c r="S2248" i="1"/>
  <c r="T2245" i="1"/>
  <c r="F2246" i="1"/>
  <c r="L2246" i="1"/>
  <c r="C2247" i="1"/>
  <c r="D2247" i="1" s="1"/>
  <c r="A2247" i="1"/>
  <c r="J2246" i="1"/>
  <c r="X2246" i="1"/>
  <c r="P2246" i="1"/>
  <c r="I2246" i="1"/>
  <c r="O2246" i="1"/>
  <c r="E2245" i="1"/>
  <c r="G2245" i="1" s="1"/>
  <c r="Q2245" i="1"/>
  <c r="R2245" i="1"/>
  <c r="V2245" i="1" s="1"/>
  <c r="Y2245" i="1" s="1"/>
  <c r="T2246" i="1" l="1"/>
  <c r="K2245" i="1"/>
  <c r="M2245" i="1" s="1"/>
  <c r="N2245" i="1" s="1"/>
  <c r="U2245" i="1" s="1"/>
  <c r="H2245" i="1"/>
  <c r="E2246" i="1"/>
  <c r="G2246" i="1" s="1"/>
  <c r="F2247" i="1"/>
  <c r="L2247" i="1"/>
  <c r="O2247" i="1"/>
  <c r="X2247" i="1"/>
  <c r="J2247" i="1"/>
  <c r="C2248" i="1"/>
  <c r="D2248" i="1" s="1"/>
  <c r="I2247" i="1"/>
  <c r="A2248" i="1"/>
  <c r="P2247" i="1"/>
  <c r="AB191" i="1"/>
  <c r="AB195" i="1"/>
  <c r="AB190" i="1"/>
  <c r="AB203" i="1"/>
  <c r="AB192" i="1"/>
  <c r="AB182" i="1"/>
  <c r="AB197" i="1"/>
  <c r="AB202" i="1"/>
  <c r="AB196" i="1"/>
  <c r="AB183" i="1"/>
  <c r="AB201" i="1"/>
  <c r="AB194" i="1"/>
  <c r="AB204" i="1"/>
  <c r="AB184" i="1"/>
  <c r="AB189" i="1"/>
  <c r="AB187" i="1"/>
  <c r="AB185" i="1"/>
  <c r="AB181" i="1"/>
  <c r="AB186" i="1"/>
  <c r="AB188" i="1"/>
  <c r="AB199" i="1"/>
  <c r="AB193" i="1"/>
  <c r="AB198" i="1"/>
  <c r="AB200" i="1"/>
  <c r="Q2246" i="1"/>
  <c r="R2246" i="1"/>
  <c r="V2246" i="1" s="1"/>
  <c r="Y2246" i="1" s="1"/>
  <c r="S2249" i="1"/>
  <c r="T2247" i="1" l="1"/>
  <c r="B2245" i="1"/>
  <c r="K2246" i="1"/>
  <c r="H2246" i="1"/>
  <c r="AD181" i="1"/>
  <c r="AE181" i="1"/>
  <c r="AD187" i="1"/>
  <c r="AE187" i="1"/>
  <c r="AD189" i="1"/>
  <c r="AE189" i="1"/>
  <c r="AD182" i="1"/>
  <c r="AE182" i="1"/>
  <c r="AD203" i="1"/>
  <c r="AE203" i="1"/>
  <c r="AE200" i="1"/>
  <c r="AD200" i="1"/>
  <c r="AD199" i="1"/>
  <c r="AE199" i="1"/>
  <c r="AD186" i="1"/>
  <c r="AE186" i="1"/>
  <c r="AD194" i="1"/>
  <c r="AE194" i="1"/>
  <c r="AD196" i="1"/>
  <c r="AE196" i="1"/>
  <c r="AE190" i="1"/>
  <c r="AD190" i="1"/>
  <c r="AE191" i="1"/>
  <c r="AD191" i="1"/>
  <c r="S2250" i="1"/>
  <c r="AD185" i="1"/>
  <c r="AE185" i="1"/>
  <c r="AD184" i="1"/>
  <c r="AE184" i="1"/>
  <c r="AD204" i="1"/>
  <c r="AE204" i="1"/>
  <c r="AD183" i="1"/>
  <c r="AE183" i="1"/>
  <c r="AE202" i="1"/>
  <c r="AD202" i="1"/>
  <c r="AD197" i="1"/>
  <c r="AE197" i="1"/>
  <c r="Q2247" i="1"/>
  <c r="R2247" i="1"/>
  <c r="E2247" i="1"/>
  <c r="AE198" i="1"/>
  <c r="AD198" i="1"/>
  <c r="AE193" i="1"/>
  <c r="AD193" i="1"/>
  <c r="AE188" i="1"/>
  <c r="AD188" i="1"/>
  <c r="AE201" i="1"/>
  <c r="AD201" i="1"/>
  <c r="AE192" i="1"/>
  <c r="AD192" i="1"/>
  <c r="AD195" i="1"/>
  <c r="AE195" i="1"/>
  <c r="F2248" i="1"/>
  <c r="L2248" i="1"/>
  <c r="O2248" i="1"/>
  <c r="X2248" i="1"/>
  <c r="J2248" i="1"/>
  <c r="I2248" i="1"/>
  <c r="C2249" i="1"/>
  <c r="D2249" i="1" s="1"/>
  <c r="P2248" i="1"/>
  <c r="A2249" i="1"/>
  <c r="T2248" i="1" l="1"/>
  <c r="M2246" i="1"/>
  <c r="G2247" i="1"/>
  <c r="S2251" i="1"/>
  <c r="Q2248" i="1"/>
  <c r="R2248" i="1"/>
  <c r="V2248" i="1" s="1"/>
  <c r="Y2248" i="1" s="1"/>
  <c r="K2247" i="1"/>
  <c r="V2247" i="1"/>
  <c r="F2249" i="1"/>
  <c r="L2249" i="1"/>
  <c r="P2249" i="1"/>
  <c r="O2249" i="1"/>
  <c r="A2250" i="1"/>
  <c r="J2249" i="1"/>
  <c r="X2249" i="1"/>
  <c r="C2250" i="1"/>
  <c r="D2250" i="1" s="1"/>
  <c r="I2249" i="1"/>
  <c r="E2248" i="1"/>
  <c r="H2247" i="1"/>
  <c r="T2249" i="1" l="1"/>
  <c r="G2248" i="1"/>
  <c r="N2246" i="1"/>
  <c r="K2248" i="1"/>
  <c r="M2248" i="1" s="1"/>
  <c r="N2248" i="1" s="1"/>
  <c r="U2248" i="1" s="1"/>
  <c r="B2248" i="1" s="1"/>
  <c r="Y2247" i="1"/>
  <c r="S2252" i="1"/>
  <c r="E2249" i="1"/>
  <c r="M2247" i="1"/>
  <c r="F2250" i="1"/>
  <c r="L2250" i="1"/>
  <c r="J2250" i="1"/>
  <c r="C2251" i="1"/>
  <c r="D2251" i="1" s="1"/>
  <c r="X2250" i="1"/>
  <c r="P2250" i="1"/>
  <c r="I2250" i="1"/>
  <c r="O2250" i="1"/>
  <c r="A2251" i="1"/>
  <c r="H2248" i="1"/>
  <c r="R2249" i="1"/>
  <c r="V2249" i="1" s="1"/>
  <c r="Y2249" i="1" s="1"/>
  <c r="Q2249" i="1"/>
  <c r="T2250" i="1" l="1"/>
  <c r="G2249" i="1"/>
  <c r="U2246" i="1"/>
  <c r="K2249" i="1"/>
  <c r="M2249" i="1" s="1"/>
  <c r="N2249" i="1" s="1"/>
  <c r="U2249" i="1" s="1"/>
  <c r="B2249" i="1" s="1"/>
  <c r="H2249" i="1"/>
  <c r="N2247" i="1"/>
  <c r="S2253" i="1"/>
  <c r="Q2250" i="1"/>
  <c r="R2250" i="1"/>
  <c r="V2250" i="1" s="1"/>
  <c r="Y2250" i="1" s="1"/>
  <c r="E2250" i="1"/>
  <c r="F2251" i="1"/>
  <c r="L2251" i="1"/>
  <c r="O2251" i="1"/>
  <c r="X2251" i="1"/>
  <c r="C2252" i="1"/>
  <c r="D2252" i="1" s="1"/>
  <c r="J2251" i="1"/>
  <c r="I2251" i="1"/>
  <c r="P2251" i="1"/>
  <c r="A2252" i="1"/>
  <c r="T2251" i="1" l="1"/>
  <c r="G2250" i="1"/>
  <c r="B2246" i="1"/>
  <c r="K2250" i="1"/>
  <c r="M2250" i="1" s="1"/>
  <c r="N2250" i="1" s="1"/>
  <c r="U2250" i="1" s="1"/>
  <c r="B2250" i="1" s="1"/>
  <c r="H2250" i="1"/>
  <c r="F2252" i="1"/>
  <c r="L2252" i="1"/>
  <c r="C2253" i="1"/>
  <c r="D2253" i="1" s="1"/>
  <c r="J2252" i="1"/>
  <c r="I2252" i="1"/>
  <c r="P2252" i="1"/>
  <c r="A2253" i="1"/>
  <c r="O2252" i="1"/>
  <c r="X2252" i="1"/>
  <c r="E2251" i="1"/>
  <c r="S2254" i="1"/>
  <c r="R2251" i="1"/>
  <c r="V2251" i="1" s="1"/>
  <c r="Y2251" i="1" s="1"/>
  <c r="Q2251" i="1"/>
  <c r="U2247" i="1"/>
  <c r="G2251" i="1" l="1"/>
  <c r="K2251" i="1"/>
  <c r="M2251" i="1" s="1"/>
  <c r="N2251" i="1" s="1"/>
  <c r="S2255" i="1"/>
  <c r="F2253" i="1"/>
  <c r="L2253" i="1"/>
  <c r="J2253" i="1"/>
  <c r="X2253" i="1"/>
  <c r="C2254" i="1"/>
  <c r="D2254" i="1" s="1"/>
  <c r="P2253" i="1"/>
  <c r="I2253" i="1"/>
  <c r="O2253" i="1"/>
  <c r="A2254" i="1"/>
  <c r="Q2252" i="1"/>
  <c r="R2252" i="1"/>
  <c r="V2252" i="1" s="1"/>
  <c r="Y2252" i="1" s="1"/>
  <c r="B2247" i="1"/>
  <c r="H2251" i="1"/>
  <c r="T2252" i="1"/>
  <c r="E2252" i="1"/>
  <c r="G2252" i="1" l="1"/>
  <c r="T2253" i="1"/>
  <c r="K2252" i="1"/>
  <c r="M2252" i="1" s="1"/>
  <c r="N2252" i="1" s="1"/>
  <c r="U2252" i="1" s="1"/>
  <c r="B2252" i="1" s="1"/>
  <c r="H2252" i="1"/>
  <c r="E2253" i="1"/>
  <c r="F2254" i="1"/>
  <c r="L2254" i="1"/>
  <c r="C2255" i="1"/>
  <c r="D2255" i="1" s="1"/>
  <c r="P2254" i="1"/>
  <c r="A2255" i="1"/>
  <c r="O2254" i="1"/>
  <c r="X2254" i="1"/>
  <c r="J2254" i="1"/>
  <c r="I2254" i="1"/>
  <c r="S2256" i="1"/>
  <c r="Q2253" i="1"/>
  <c r="R2253" i="1"/>
  <c r="V2253" i="1" s="1"/>
  <c r="Y2253" i="1" s="1"/>
  <c r="U2251" i="1"/>
  <c r="B2251" i="1" s="1"/>
  <c r="G2253" i="1" l="1"/>
  <c r="K2253" i="1"/>
  <c r="M2253" i="1" s="1"/>
  <c r="N2253" i="1" s="1"/>
  <c r="U2253" i="1" s="1"/>
  <c r="B2253" i="1" s="1"/>
  <c r="Q2254" i="1"/>
  <c r="R2254" i="1"/>
  <c r="V2254" i="1" s="1"/>
  <c r="Y2254" i="1" s="1"/>
  <c r="H2253" i="1"/>
  <c r="S2257" i="1"/>
  <c r="T2254" i="1"/>
  <c r="F2255" i="1"/>
  <c r="L2255" i="1"/>
  <c r="J2255" i="1"/>
  <c r="I2255" i="1"/>
  <c r="P2255" i="1"/>
  <c r="O2255" i="1"/>
  <c r="A2256" i="1"/>
  <c r="C2256" i="1"/>
  <c r="D2256" i="1" s="1"/>
  <c r="X2255" i="1"/>
  <c r="E2254" i="1"/>
  <c r="G2254" i="1" l="1"/>
  <c r="Q2255" i="1"/>
  <c r="R2255" i="1"/>
  <c r="V2255" i="1" s="1"/>
  <c r="Y2255" i="1" s="1"/>
  <c r="K2254" i="1"/>
  <c r="M2254" i="1" s="1"/>
  <c r="N2254" i="1" s="1"/>
  <c r="H2254" i="1"/>
  <c r="F2256" i="1"/>
  <c r="L2256" i="1"/>
  <c r="C2257" i="1"/>
  <c r="D2257" i="1" s="1"/>
  <c r="P2256" i="1"/>
  <c r="A2257" i="1"/>
  <c r="O2256" i="1"/>
  <c r="X2256" i="1"/>
  <c r="J2256" i="1"/>
  <c r="I2256" i="1"/>
  <c r="S2258" i="1"/>
  <c r="E2255" i="1"/>
  <c r="T2255" i="1"/>
  <c r="G2255" i="1" l="1"/>
  <c r="Q2256" i="1"/>
  <c r="R2256" i="1"/>
  <c r="V2256" i="1" s="1"/>
  <c r="Y2256" i="1" s="1"/>
  <c r="U2254" i="1"/>
  <c r="B2254" i="1" s="1"/>
  <c r="H2255" i="1"/>
  <c r="S2259" i="1"/>
  <c r="K2255" i="1"/>
  <c r="M2255" i="1" s="1"/>
  <c r="N2255" i="1" s="1"/>
  <c r="T2256" i="1"/>
  <c r="F2257" i="1"/>
  <c r="L2257" i="1"/>
  <c r="C2258" i="1"/>
  <c r="D2258" i="1" s="1"/>
  <c r="I2257" i="1"/>
  <c r="J2257" i="1"/>
  <c r="A2258" i="1"/>
  <c r="P2257" i="1"/>
  <c r="O2257" i="1"/>
  <c r="X2257" i="1"/>
  <c r="E2256" i="1"/>
  <c r="G2256" i="1" l="1"/>
  <c r="F2258" i="1"/>
  <c r="L2258" i="1"/>
  <c r="P2258" i="1"/>
  <c r="X2258" i="1"/>
  <c r="O2258" i="1"/>
  <c r="I2258" i="1"/>
  <c r="C2259" i="1"/>
  <c r="D2259" i="1" s="1"/>
  <c r="J2258" i="1"/>
  <c r="A2259" i="1"/>
  <c r="S2260" i="1"/>
  <c r="E2257" i="1"/>
  <c r="K2256" i="1"/>
  <c r="M2256" i="1" s="1"/>
  <c r="N2256" i="1" s="1"/>
  <c r="T2257" i="1"/>
  <c r="H2256" i="1"/>
  <c r="Q2257" i="1"/>
  <c r="R2257" i="1"/>
  <c r="V2257" i="1" s="1"/>
  <c r="Y2257" i="1" s="1"/>
  <c r="U2255" i="1"/>
  <c r="B2255" i="1" s="1"/>
  <c r="G2257" i="1" l="1"/>
  <c r="H2257" i="1"/>
  <c r="T2258" i="1"/>
  <c r="U2256" i="1"/>
  <c r="B2256" i="1" s="1"/>
  <c r="S2261" i="1"/>
  <c r="R2258" i="1"/>
  <c r="V2258" i="1" s="1"/>
  <c r="Y2258" i="1" s="1"/>
  <c r="Q2258" i="1"/>
  <c r="K2257" i="1"/>
  <c r="M2257" i="1" s="1"/>
  <c r="N2257" i="1" s="1"/>
  <c r="F2259" i="1"/>
  <c r="L2259" i="1"/>
  <c r="J2259" i="1"/>
  <c r="C2260" i="1"/>
  <c r="D2260" i="1" s="1"/>
  <c r="X2259" i="1"/>
  <c r="I2259" i="1"/>
  <c r="P2259" i="1"/>
  <c r="O2259" i="1"/>
  <c r="A2260" i="1"/>
  <c r="E2258" i="1"/>
  <c r="G2258" i="1" l="1"/>
  <c r="K2258" i="1"/>
  <c r="M2258" i="1" s="1"/>
  <c r="N2258" i="1" s="1"/>
  <c r="U2258" i="1" s="1"/>
  <c r="B2258" i="1" s="1"/>
  <c r="H2258" i="1"/>
  <c r="U2257" i="1"/>
  <c r="B2257" i="1" s="1"/>
  <c r="Q2259" i="1"/>
  <c r="R2259" i="1"/>
  <c r="V2259" i="1" s="1"/>
  <c r="Y2259" i="1" s="1"/>
  <c r="S2262" i="1"/>
  <c r="T2259" i="1"/>
  <c r="F2260" i="1"/>
  <c r="L2260" i="1"/>
  <c r="O2260" i="1"/>
  <c r="I2260" i="1"/>
  <c r="J2260" i="1"/>
  <c r="X2260" i="1"/>
  <c r="C2261" i="1"/>
  <c r="D2261" i="1" s="1"/>
  <c r="A2261" i="1"/>
  <c r="P2260" i="1"/>
  <c r="E2259" i="1"/>
  <c r="G2259" i="1" l="1"/>
  <c r="Q2260" i="1"/>
  <c r="R2260" i="1"/>
  <c r="V2260" i="1" s="1"/>
  <c r="Y2260" i="1" s="1"/>
  <c r="E2260" i="1"/>
  <c r="K2259" i="1"/>
  <c r="M2259" i="1" s="1"/>
  <c r="N2259" i="1" s="1"/>
  <c r="T2260" i="1"/>
  <c r="S2263" i="1"/>
  <c r="F2261" i="1"/>
  <c r="L2261" i="1"/>
  <c r="C2262" i="1"/>
  <c r="D2262" i="1" s="1"/>
  <c r="I2261" i="1"/>
  <c r="P2261" i="1"/>
  <c r="O2261" i="1"/>
  <c r="X2261" i="1"/>
  <c r="J2261" i="1"/>
  <c r="A2262" i="1"/>
  <c r="H2259" i="1"/>
  <c r="G2260" i="1" l="1"/>
  <c r="K2260" i="1"/>
  <c r="M2260" i="1" s="1"/>
  <c r="N2260" i="1" s="1"/>
  <c r="U2260" i="1" s="1"/>
  <c r="B2260" i="1" s="1"/>
  <c r="S2264" i="1"/>
  <c r="E2261" i="1"/>
  <c r="U2259" i="1"/>
  <c r="B2259" i="1" s="1"/>
  <c r="F2262" i="1"/>
  <c r="L2262" i="1"/>
  <c r="X2262" i="1"/>
  <c r="O2262" i="1"/>
  <c r="A2263" i="1"/>
  <c r="C2263" i="1"/>
  <c r="D2263" i="1" s="1"/>
  <c r="I2262" i="1"/>
  <c r="P2262" i="1"/>
  <c r="J2262" i="1"/>
  <c r="Q2261" i="1"/>
  <c r="R2261" i="1"/>
  <c r="V2261" i="1" s="1"/>
  <c r="Y2261" i="1" s="1"/>
  <c r="T2261" i="1"/>
  <c r="H2260" i="1"/>
  <c r="G2261" i="1" l="1"/>
  <c r="E2262" i="1"/>
  <c r="Q2262" i="1"/>
  <c r="K2261" i="1"/>
  <c r="M2261" i="1" s="1"/>
  <c r="N2261" i="1" s="1"/>
  <c r="S2265" i="1"/>
  <c r="F2263" i="1"/>
  <c r="C2264" i="1"/>
  <c r="D2264" i="1" s="1"/>
  <c r="P2263" i="1"/>
  <c r="X2263" i="1"/>
  <c r="O2263" i="1"/>
  <c r="A2264" i="1"/>
  <c r="J2263" i="1"/>
  <c r="I2263" i="1"/>
  <c r="T2262" i="1"/>
  <c r="H2261" i="1"/>
  <c r="G2262" i="1" l="1"/>
  <c r="H2262" i="1"/>
  <c r="K2262" i="1"/>
  <c r="M2262" i="1" s="1"/>
  <c r="T2263" i="1"/>
  <c r="F2264" i="1"/>
  <c r="J2264" i="1"/>
  <c r="C2265" i="1"/>
  <c r="D2265" i="1" s="1"/>
  <c r="X2264" i="1"/>
  <c r="P2264" i="1"/>
  <c r="A2265" i="1"/>
  <c r="O2264" i="1"/>
  <c r="I2264" i="1"/>
  <c r="S2266" i="1"/>
  <c r="E2263" i="1"/>
  <c r="G2263" i="1" s="1"/>
  <c r="U2261" i="1"/>
  <c r="B2261" i="1" s="1"/>
  <c r="Q2263" i="1"/>
  <c r="R2263" i="1"/>
  <c r="V2263" i="1" s="1"/>
  <c r="Y2263" i="1" s="1"/>
  <c r="N2262" i="1" l="1"/>
  <c r="L2263" i="1"/>
  <c r="L2264" i="1" s="1"/>
  <c r="L2265" i="1" s="1"/>
  <c r="K2263" i="1"/>
  <c r="H2263" i="1"/>
  <c r="S2267" i="1"/>
  <c r="F2265" i="1"/>
  <c r="I2265" i="1"/>
  <c r="P2265" i="1"/>
  <c r="C2266" i="1"/>
  <c r="D2266" i="1" s="1"/>
  <c r="O2265" i="1"/>
  <c r="X2265" i="1"/>
  <c r="J2265" i="1"/>
  <c r="A2266" i="1"/>
  <c r="R2264" i="1"/>
  <c r="V2264" i="1" s="1"/>
  <c r="Y2264" i="1" s="1"/>
  <c r="Q2264" i="1"/>
  <c r="T2264" i="1"/>
  <c r="E2264" i="1"/>
  <c r="G2264" i="1" s="1"/>
  <c r="M2263" i="1" l="1"/>
  <c r="N2263" i="1" s="1"/>
  <c r="U2263" i="1" s="1"/>
  <c r="B2263" i="1" s="1"/>
  <c r="U2262" i="1"/>
  <c r="B2262" i="1" s="1"/>
  <c r="R2262" i="1"/>
  <c r="H2264" i="1"/>
  <c r="K2264" i="1"/>
  <c r="M2264" i="1" s="1"/>
  <c r="N2264" i="1" s="1"/>
  <c r="E2265" i="1"/>
  <c r="G2265" i="1" s="1"/>
  <c r="Q2265" i="1"/>
  <c r="R2265" i="1"/>
  <c r="V2265" i="1" s="1"/>
  <c r="Y2265" i="1" s="1"/>
  <c r="F2266" i="1"/>
  <c r="L2266" i="1"/>
  <c r="O2266" i="1"/>
  <c r="X2266" i="1"/>
  <c r="J2266" i="1"/>
  <c r="A2267" i="1"/>
  <c r="C2267" i="1"/>
  <c r="D2267" i="1" s="1"/>
  <c r="I2266" i="1"/>
  <c r="P2266" i="1"/>
  <c r="T2265" i="1"/>
  <c r="S2268" i="1"/>
  <c r="V2262" i="1" l="1"/>
  <c r="Y2262" i="1" s="1"/>
  <c r="H2265" i="1"/>
  <c r="K2265" i="1"/>
  <c r="M2265" i="1" s="1"/>
  <c r="N2265" i="1" s="1"/>
  <c r="U2265" i="1" s="1"/>
  <c r="B2265" i="1" s="1"/>
  <c r="U2264" i="1"/>
  <c r="B2264" i="1" s="1"/>
  <c r="T2266" i="1"/>
  <c r="S2269" i="1"/>
  <c r="F2267" i="1"/>
  <c r="L2267" i="1"/>
  <c r="C2268" i="1"/>
  <c r="D2268" i="1" s="1"/>
  <c r="J2267" i="1"/>
  <c r="X2267" i="1"/>
  <c r="P2267" i="1"/>
  <c r="A2268" i="1"/>
  <c r="O2267" i="1"/>
  <c r="I2267" i="1"/>
  <c r="Q2266" i="1"/>
  <c r="R2266" i="1"/>
  <c r="V2266" i="1" s="1"/>
  <c r="Y2266" i="1" s="1"/>
  <c r="E2266" i="1"/>
  <c r="G2266" i="1" s="1"/>
  <c r="S2270" i="1" l="1"/>
  <c r="F2268" i="1"/>
  <c r="L2268" i="1"/>
  <c r="P2268" i="1"/>
  <c r="X2268" i="1"/>
  <c r="J2268" i="1"/>
  <c r="O2268" i="1"/>
  <c r="A2269" i="1"/>
  <c r="C2269" i="1"/>
  <c r="D2269" i="1" s="1"/>
  <c r="I2268" i="1"/>
  <c r="H2266" i="1"/>
  <c r="Q2267" i="1"/>
  <c r="R2267" i="1"/>
  <c r="V2267" i="1" s="1"/>
  <c r="Y2267" i="1" s="1"/>
  <c r="K2266" i="1"/>
  <c r="M2266" i="1" s="1"/>
  <c r="N2266" i="1" s="1"/>
  <c r="T2267" i="1"/>
  <c r="E2267" i="1"/>
  <c r="G2267" i="1" s="1"/>
  <c r="T2268" i="1" l="1"/>
  <c r="K2267" i="1"/>
  <c r="M2267" i="1" s="1"/>
  <c r="N2267" i="1" s="1"/>
  <c r="U2267" i="1" s="1"/>
  <c r="B2267" i="1" s="1"/>
  <c r="H2267" i="1"/>
  <c r="E2268" i="1"/>
  <c r="G2268" i="1" s="1"/>
  <c r="U2266" i="1"/>
  <c r="B2266" i="1" s="1"/>
  <c r="F2269" i="1"/>
  <c r="L2269" i="1"/>
  <c r="P2269" i="1"/>
  <c r="X2269" i="1"/>
  <c r="O2269" i="1"/>
  <c r="A2270" i="1"/>
  <c r="J2269" i="1"/>
  <c r="I2269" i="1"/>
  <c r="C2270" i="1"/>
  <c r="D2270" i="1" s="1"/>
  <c r="Q2268" i="1"/>
  <c r="R2268" i="1"/>
  <c r="V2268" i="1" s="1"/>
  <c r="Y2268" i="1" s="1"/>
  <c r="S2271" i="1"/>
  <c r="T2269" i="1" l="1"/>
  <c r="H2268" i="1"/>
  <c r="Q2269" i="1"/>
  <c r="R2269" i="1"/>
  <c r="V2269" i="1" s="1"/>
  <c r="Y2269" i="1" s="1"/>
  <c r="F2270" i="1"/>
  <c r="L2270" i="1"/>
  <c r="C2271" i="1"/>
  <c r="D2271" i="1" s="1"/>
  <c r="J2270" i="1"/>
  <c r="X2270" i="1"/>
  <c r="P2270" i="1"/>
  <c r="A2271" i="1"/>
  <c r="O2270" i="1"/>
  <c r="I2270" i="1"/>
  <c r="S2272" i="1"/>
  <c r="E2269" i="1"/>
  <c r="G2269" i="1" s="1"/>
  <c r="K2268" i="1"/>
  <c r="M2268" i="1" s="1"/>
  <c r="N2268" i="1" s="1"/>
  <c r="K2269" i="1" l="1"/>
  <c r="M2269" i="1" s="1"/>
  <c r="N2269" i="1" s="1"/>
  <c r="S2273" i="1"/>
  <c r="R2270" i="1"/>
  <c r="V2270" i="1" s="1"/>
  <c r="Y2270" i="1" s="1"/>
  <c r="Q2270" i="1"/>
  <c r="U2268" i="1"/>
  <c r="B2268" i="1" s="1"/>
  <c r="T2270" i="1"/>
  <c r="E2270" i="1"/>
  <c r="G2270" i="1" s="1"/>
  <c r="H2269" i="1"/>
  <c r="F2271" i="1"/>
  <c r="L2271" i="1"/>
  <c r="P2271" i="1"/>
  <c r="X2271" i="1"/>
  <c r="J2271" i="1"/>
  <c r="O2271" i="1"/>
  <c r="A2272" i="1"/>
  <c r="C2272" i="1"/>
  <c r="D2272" i="1" s="1"/>
  <c r="I2271" i="1"/>
  <c r="T2271" i="1" l="1"/>
  <c r="K2270" i="1"/>
  <c r="M2270" i="1" s="1"/>
  <c r="N2270" i="1" s="1"/>
  <c r="U2270" i="1" s="1"/>
  <c r="B2270" i="1" s="1"/>
  <c r="Q2271" i="1"/>
  <c r="R2271" i="1"/>
  <c r="V2271" i="1" s="1"/>
  <c r="Y2271" i="1" s="1"/>
  <c r="F2272" i="1"/>
  <c r="L2272" i="1"/>
  <c r="P2272" i="1"/>
  <c r="I2272" i="1"/>
  <c r="O2272" i="1"/>
  <c r="J2272" i="1"/>
  <c r="X2272" i="1"/>
  <c r="C2273" i="1"/>
  <c r="D2273" i="1" s="1"/>
  <c r="A2273" i="1"/>
  <c r="H2270" i="1"/>
  <c r="S2274" i="1"/>
  <c r="E2271" i="1"/>
  <c r="G2271" i="1" s="1"/>
  <c r="U2269" i="1"/>
  <c r="B2269" i="1" s="1"/>
  <c r="T2272" i="1" l="1"/>
  <c r="K2271" i="1"/>
  <c r="M2271" i="1" s="1"/>
  <c r="N2271" i="1" s="1"/>
  <c r="U2271" i="1" s="1"/>
  <c r="B2271" i="1" s="1"/>
  <c r="H2271" i="1"/>
  <c r="F2273" i="1"/>
  <c r="L2273" i="1"/>
  <c r="J2273" i="1"/>
  <c r="P2273" i="1"/>
  <c r="X2273" i="1"/>
  <c r="O2273" i="1"/>
  <c r="A2274" i="1"/>
  <c r="C2274" i="1"/>
  <c r="D2274" i="1" s="1"/>
  <c r="I2273" i="1"/>
  <c r="R2272" i="1"/>
  <c r="V2272" i="1" s="1"/>
  <c r="Y2272" i="1" s="1"/>
  <c r="Q2272" i="1"/>
  <c r="E2272" i="1"/>
  <c r="G2272" i="1" s="1"/>
  <c r="S2275" i="1"/>
  <c r="H2272" i="1" l="1"/>
  <c r="Q2273" i="1"/>
  <c r="R2273" i="1"/>
  <c r="V2273" i="1" s="1"/>
  <c r="Y2273" i="1" s="1"/>
  <c r="S2276" i="1"/>
  <c r="F2274" i="1"/>
  <c r="L2274" i="1"/>
  <c r="J2274" i="1"/>
  <c r="I2274" i="1"/>
  <c r="P2274" i="1"/>
  <c r="O2274" i="1"/>
  <c r="X2274" i="1"/>
  <c r="C2275" i="1"/>
  <c r="D2275" i="1" s="1"/>
  <c r="A2275" i="1"/>
  <c r="K2272" i="1"/>
  <c r="M2272" i="1" s="1"/>
  <c r="N2272" i="1" s="1"/>
  <c r="T2273" i="1"/>
  <c r="E2273" i="1"/>
  <c r="G2273" i="1" s="1"/>
  <c r="T2274" i="1" l="1"/>
  <c r="H2273" i="1"/>
  <c r="K2273" i="1"/>
  <c r="M2273" i="1" s="1"/>
  <c r="N2273" i="1" s="1"/>
  <c r="U2273" i="1" s="1"/>
  <c r="B2273" i="1" s="1"/>
  <c r="S2277" i="1"/>
  <c r="U2272" i="1"/>
  <c r="B2272" i="1" s="1"/>
  <c r="F2275" i="1"/>
  <c r="L2275" i="1"/>
  <c r="O2275" i="1"/>
  <c r="A2276" i="1"/>
  <c r="J2275" i="1"/>
  <c r="I2275" i="1"/>
  <c r="C2276" i="1"/>
  <c r="D2276" i="1" s="1"/>
  <c r="P2275" i="1"/>
  <c r="X2275" i="1"/>
  <c r="Q2274" i="1"/>
  <c r="R2274" i="1"/>
  <c r="V2274" i="1" s="1"/>
  <c r="Y2274" i="1" s="1"/>
  <c r="E2274" i="1"/>
  <c r="G2274" i="1" s="1"/>
  <c r="K2274" i="1" l="1"/>
  <c r="M2274" i="1" s="1"/>
  <c r="N2274" i="1" s="1"/>
  <c r="U2274" i="1" s="1"/>
  <c r="B2274" i="1" s="1"/>
  <c r="Q2275" i="1"/>
  <c r="R2275" i="1"/>
  <c r="V2275" i="1" s="1"/>
  <c r="Y2275" i="1" s="1"/>
  <c r="F2276" i="1"/>
  <c r="L2276" i="1"/>
  <c r="O2276" i="1"/>
  <c r="A2277" i="1"/>
  <c r="C2277" i="1"/>
  <c r="D2277" i="1" s="1"/>
  <c r="I2276" i="1"/>
  <c r="J2276" i="1"/>
  <c r="P2276" i="1"/>
  <c r="X2276" i="1"/>
  <c r="E2275" i="1"/>
  <c r="G2275" i="1" s="1"/>
  <c r="H2274" i="1"/>
  <c r="T2275" i="1"/>
  <c r="S2278" i="1"/>
  <c r="T2276" i="1" l="1"/>
  <c r="K2275" i="1"/>
  <c r="M2275" i="1" s="1"/>
  <c r="N2275" i="1" s="1"/>
  <c r="U2275" i="1" s="1"/>
  <c r="B2275" i="1" s="1"/>
  <c r="H2275" i="1"/>
  <c r="E2276" i="1"/>
  <c r="G2276" i="1" s="1"/>
  <c r="Q2276" i="1"/>
  <c r="R2276" i="1"/>
  <c r="V2276" i="1" s="1"/>
  <c r="Y2276" i="1" s="1"/>
  <c r="F2277" i="1"/>
  <c r="L2277" i="1"/>
  <c r="J2277" i="1"/>
  <c r="I2277" i="1"/>
  <c r="C2278" i="1"/>
  <c r="D2278" i="1" s="1"/>
  <c r="P2277" i="1"/>
  <c r="X2277" i="1"/>
  <c r="O2277" i="1"/>
  <c r="A2278" i="1"/>
  <c r="S2279" i="1"/>
  <c r="T2277" i="1" l="1"/>
  <c r="K2276" i="1"/>
  <c r="M2276" i="1" s="1"/>
  <c r="N2276" i="1" s="1"/>
  <c r="U2276" i="1" s="1"/>
  <c r="B2276" i="1" s="1"/>
  <c r="F2278" i="1"/>
  <c r="L2278" i="1"/>
  <c r="J2278" i="1"/>
  <c r="A2279" i="1"/>
  <c r="P2278" i="1"/>
  <c r="I2278" i="1"/>
  <c r="O2278" i="1"/>
  <c r="C2279" i="1"/>
  <c r="D2279" i="1" s="1"/>
  <c r="X2278" i="1"/>
  <c r="E2277" i="1"/>
  <c r="G2277" i="1" s="1"/>
  <c r="H2276" i="1"/>
  <c r="S2280" i="1"/>
  <c r="Q2277" i="1"/>
  <c r="R2277" i="1"/>
  <c r="V2277" i="1" s="1"/>
  <c r="Y2277" i="1" s="1"/>
  <c r="K2277" i="1" l="1"/>
  <c r="M2277" i="1" s="1"/>
  <c r="N2277" i="1" s="1"/>
  <c r="U2277" i="1" s="1"/>
  <c r="B2277" i="1" s="1"/>
  <c r="T2278" i="1"/>
  <c r="F2279" i="1"/>
  <c r="L2279" i="1"/>
  <c r="J2279" i="1"/>
  <c r="A2280" i="1"/>
  <c r="I2279" i="1"/>
  <c r="P2279" i="1"/>
  <c r="C2280" i="1"/>
  <c r="D2280" i="1" s="1"/>
  <c r="O2279" i="1"/>
  <c r="X2279" i="1"/>
  <c r="S2281" i="1"/>
  <c r="H2277" i="1"/>
  <c r="R2278" i="1"/>
  <c r="V2278" i="1" s="1"/>
  <c r="Y2278" i="1" s="1"/>
  <c r="Q2278" i="1"/>
  <c r="E2278" i="1"/>
  <c r="G2278" i="1" s="1"/>
  <c r="H2278" i="1" l="1"/>
  <c r="K2278" i="1"/>
  <c r="M2278" i="1" s="1"/>
  <c r="N2278" i="1" s="1"/>
  <c r="U2278" i="1" s="1"/>
  <c r="B2278" i="1" s="1"/>
  <c r="Q2279" i="1"/>
  <c r="R2279" i="1"/>
  <c r="V2279" i="1" s="1"/>
  <c r="Y2279" i="1" s="1"/>
  <c r="S2282" i="1"/>
  <c r="T2279" i="1"/>
  <c r="E2279" i="1"/>
  <c r="G2279" i="1" s="1"/>
  <c r="F2280" i="1"/>
  <c r="L2280" i="1"/>
  <c r="I2280" i="1"/>
  <c r="J2280" i="1"/>
  <c r="P2280" i="1"/>
  <c r="X2280" i="1"/>
  <c r="C2281" i="1"/>
  <c r="D2281" i="1" s="1"/>
  <c r="O2280" i="1"/>
  <c r="A2281" i="1"/>
  <c r="H2279" i="1" l="1"/>
  <c r="K2279" i="1"/>
  <c r="M2279" i="1" s="1"/>
  <c r="N2279" i="1" s="1"/>
  <c r="U2279" i="1" s="1"/>
  <c r="B2279" i="1" s="1"/>
  <c r="S2283" i="1"/>
  <c r="F2281" i="1"/>
  <c r="L2281" i="1"/>
  <c r="P2281" i="1"/>
  <c r="O2281" i="1"/>
  <c r="X2281" i="1"/>
  <c r="J2281" i="1"/>
  <c r="A2282" i="1"/>
  <c r="C2282" i="1"/>
  <c r="D2282" i="1" s="1"/>
  <c r="I2281" i="1"/>
  <c r="R2280" i="1"/>
  <c r="V2280" i="1" s="1"/>
  <c r="Y2280" i="1" s="1"/>
  <c r="Q2280" i="1"/>
  <c r="T2280" i="1"/>
  <c r="E2280" i="1"/>
  <c r="G2280" i="1" s="1"/>
  <c r="T2281" i="1" l="1"/>
  <c r="F2282" i="1"/>
  <c r="L2282" i="1"/>
  <c r="J2282" i="1"/>
  <c r="I2282" i="1"/>
  <c r="P2282" i="1"/>
  <c r="O2282" i="1"/>
  <c r="X2282" i="1"/>
  <c r="C2283" i="1"/>
  <c r="D2283" i="1" s="1"/>
  <c r="A2283" i="1"/>
  <c r="Q2281" i="1"/>
  <c r="R2281" i="1"/>
  <c r="V2281" i="1" s="1"/>
  <c r="Y2281" i="1" s="1"/>
  <c r="S2284" i="1"/>
  <c r="H2280" i="1"/>
  <c r="K2280" i="1"/>
  <c r="M2280" i="1" s="1"/>
  <c r="N2280" i="1" s="1"/>
  <c r="E2281" i="1"/>
  <c r="G2281" i="1" s="1"/>
  <c r="T2282" i="1" l="1"/>
  <c r="K2281" i="1"/>
  <c r="M2281" i="1" s="1"/>
  <c r="N2281" i="1" s="1"/>
  <c r="U2281" i="1" s="1"/>
  <c r="B2281" i="1" s="1"/>
  <c r="H2281" i="1"/>
  <c r="U2280" i="1"/>
  <c r="B2280" i="1" s="1"/>
  <c r="S2285" i="1"/>
  <c r="F2283" i="1"/>
  <c r="L2283" i="1"/>
  <c r="J2283" i="1"/>
  <c r="X2283" i="1"/>
  <c r="C2284" i="1"/>
  <c r="D2284" i="1" s="1"/>
  <c r="A2284" i="1"/>
  <c r="P2283" i="1"/>
  <c r="I2283" i="1"/>
  <c r="O2283" i="1"/>
  <c r="Q2282" i="1"/>
  <c r="R2282" i="1"/>
  <c r="V2282" i="1" s="1"/>
  <c r="Y2282" i="1" s="1"/>
  <c r="E2282" i="1"/>
  <c r="G2282" i="1" s="1"/>
  <c r="T2283" i="1" l="1"/>
  <c r="K2282" i="1"/>
  <c r="M2282" i="1" s="1"/>
  <c r="N2282" i="1" s="1"/>
  <c r="U2282" i="1" s="1"/>
  <c r="B2282" i="1" s="1"/>
  <c r="E2283" i="1"/>
  <c r="G2283" i="1" s="1"/>
  <c r="S2286" i="1"/>
  <c r="Q2283" i="1"/>
  <c r="R2283" i="1"/>
  <c r="V2283" i="1" s="1"/>
  <c r="Y2283" i="1" s="1"/>
  <c r="H2282" i="1"/>
  <c r="F2284" i="1"/>
  <c r="L2284" i="1"/>
  <c r="O2284" i="1"/>
  <c r="C2285" i="1"/>
  <c r="D2285" i="1" s="1"/>
  <c r="X2284" i="1"/>
  <c r="J2284" i="1"/>
  <c r="A2285" i="1"/>
  <c r="P2284" i="1"/>
  <c r="I2284" i="1"/>
  <c r="T2284" i="1" l="1"/>
  <c r="H2283" i="1"/>
  <c r="E2284" i="1"/>
  <c r="G2284" i="1" s="1"/>
  <c r="S2287" i="1"/>
  <c r="Q2284" i="1"/>
  <c r="R2284" i="1"/>
  <c r="V2284" i="1" s="1"/>
  <c r="Y2284" i="1" s="1"/>
  <c r="F2285" i="1"/>
  <c r="L2285" i="1"/>
  <c r="J2285" i="1"/>
  <c r="X2285" i="1"/>
  <c r="C2286" i="1"/>
  <c r="D2286" i="1" s="1"/>
  <c r="A2286" i="1"/>
  <c r="P2285" i="1"/>
  <c r="I2285" i="1"/>
  <c r="O2285" i="1"/>
  <c r="K2283" i="1"/>
  <c r="M2283" i="1" s="1"/>
  <c r="N2283" i="1" s="1"/>
  <c r="K2284" i="1" l="1"/>
  <c r="M2284" i="1" s="1"/>
  <c r="N2284" i="1" s="1"/>
  <c r="U2284" i="1" s="1"/>
  <c r="B2284" i="1" s="1"/>
  <c r="T2285" i="1"/>
  <c r="Q2285" i="1"/>
  <c r="R2285" i="1"/>
  <c r="V2285" i="1" s="1"/>
  <c r="Y2285" i="1" s="1"/>
  <c r="U2283" i="1"/>
  <c r="B2283" i="1" s="1"/>
  <c r="F2286" i="1"/>
  <c r="L2286" i="1"/>
  <c r="J2286" i="1"/>
  <c r="I2286" i="1"/>
  <c r="P2286" i="1"/>
  <c r="O2286" i="1"/>
  <c r="X2286" i="1"/>
  <c r="C2287" i="1"/>
  <c r="D2287" i="1" s="1"/>
  <c r="A2287" i="1"/>
  <c r="H2284" i="1"/>
  <c r="E2285" i="1"/>
  <c r="G2285" i="1" s="1"/>
  <c r="S2288" i="1"/>
  <c r="H2285" i="1" l="1"/>
  <c r="T2286" i="1"/>
  <c r="K2285" i="1"/>
  <c r="M2285" i="1" s="1"/>
  <c r="N2285" i="1" s="1"/>
  <c r="F2287" i="1"/>
  <c r="L2287" i="1"/>
  <c r="P2287" i="1"/>
  <c r="A2288" i="1"/>
  <c r="O2287" i="1"/>
  <c r="I2287" i="1"/>
  <c r="J2287" i="1"/>
  <c r="C2288" i="1"/>
  <c r="D2288" i="1" s="1"/>
  <c r="X2287" i="1"/>
  <c r="Q2286" i="1"/>
  <c r="R2286" i="1"/>
  <c r="V2286" i="1" s="1"/>
  <c r="Y2286" i="1" s="1"/>
  <c r="E2286" i="1"/>
  <c r="G2286" i="1" s="1"/>
  <c r="S2289" i="1"/>
  <c r="Q2287" i="1" l="1"/>
  <c r="R2287" i="1"/>
  <c r="V2287" i="1" s="1"/>
  <c r="Y2287" i="1" s="1"/>
  <c r="H2286" i="1"/>
  <c r="T2287" i="1"/>
  <c r="S2290" i="1"/>
  <c r="K2286" i="1"/>
  <c r="M2286" i="1" s="1"/>
  <c r="N2286" i="1" s="1"/>
  <c r="E2287" i="1"/>
  <c r="G2287" i="1" s="1"/>
  <c r="F2288" i="1"/>
  <c r="L2288" i="1"/>
  <c r="P2288" i="1"/>
  <c r="O2288" i="1"/>
  <c r="A2289" i="1"/>
  <c r="X2288" i="1"/>
  <c r="J2288" i="1"/>
  <c r="C2289" i="1"/>
  <c r="D2289" i="1" s="1"/>
  <c r="I2288" i="1"/>
  <c r="U2285" i="1"/>
  <c r="B2285" i="1" s="1"/>
  <c r="T2288" i="1" l="1"/>
  <c r="F2289" i="1"/>
  <c r="L2289" i="1"/>
  <c r="P2289" i="1"/>
  <c r="O2289" i="1"/>
  <c r="A2290" i="1"/>
  <c r="X2289" i="1"/>
  <c r="J2289" i="1"/>
  <c r="I2289" i="1"/>
  <c r="C2290" i="1"/>
  <c r="D2290" i="1" s="1"/>
  <c r="E2288" i="1"/>
  <c r="G2288" i="1" s="1"/>
  <c r="U2286" i="1"/>
  <c r="B2286" i="1" s="1"/>
  <c r="Q2288" i="1"/>
  <c r="R2288" i="1"/>
  <c r="V2288" i="1" s="1"/>
  <c r="Y2288" i="1" s="1"/>
  <c r="H2287" i="1"/>
  <c r="S2291" i="1"/>
  <c r="K2287" i="1"/>
  <c r="M2287" i="1" s="1"/>
  <c r="N2287" i="1" s="1"/>
  <c r="T2289" i="1" l="1"/>
  <c r="K2288" i="1"/>
  <c r="M2288" i="1" s="1"/>
  <c r="N2288" i="1" s="1"/>
  <c r="U2288" i="1" s="1"/>
  <c r="B2288" i="1" s="1"/>
  <c r="H2288" i="1"/>
  <c r="R2289" i="1"/>
  <c r="V2289" i="1" s="1"/>
  <c r="Y2289" i="1" s="1"/>
  <c r="Q2289" i="1"/>
  <c r="S2292" i="1"/>
  <c r="U2287" i="1"/>
  <c r="B2287" i="1" s="1"/>
  <c r="F2290" i="1"/>
  <c r="L2290" i="1"/>
  <c r="C2291" i="1"/>
  <c r="D2291" i="1" s="1"/>
  <c r="X2290" i="1"/>
  <c r="A2291" i="1"/>
  <c r="P2290" i="1"/>
  <c r="J2290" i="1"/>
  <c r="I2290" i="1"/>
  <c r="O2290" i="1"/>
  <c r="E2289" i="1"/>
  <c r="G2289" i="1" s="1"/>
  <c r="K2289" i="1" l="1"/>
  <c r="M2289" i="1" s="1"/>
  <c r="N2289" i="1" s="1"/>
  <c r="U2289" i="1" s="1"/>
  <c r="B2289" i="1" s="1"/>
  <c r="Q2290" i="1"/>
  <c r="R2290" i="1"/>
  <c r="V2290" i="1" s="1"/>
  <c r="Y2290" i="1" s="1"/>
  <c r="F2291" i="1"/>
  <c r="L2291" i="1"/>
  <c r="A2292" i="1"/>
  <c r="X2291" i="1"/>
  <c r="C2292" i="1"/>
  <c r="D2292" i="1" s="1"/>
  <c r="I2291" i="1"/>
  <c r="P2291" i="1"/>
  <c r="J2291" i="1"/>
  <c r="O2291" i="1"/>
  <c r="E2290" i="1"/>
  <c r="G2290" i="1" s="1"/>
  <c r="H2289" i="1"/>
  <c r="T2290" i="1"/>
  <c r="S2293" i="1"/>
  <c r="T2291" i="1" l="1"/>
  <c r="S2294" i="1"/>
  <c r="H2290" i="1"/>
  <c r="Q2291" i="1"/>
  <c r="R2291" i="1"/>
  <c r="V2291" i="1" s="1"/>
  <c r="Y2291" i="1" s="1"/>
  <c r="F2292" i="1"/>
  <c r="L2292" i="1"/>
  <c r="A2293" i="1"/>
  <c r="X2292" i="1"/>
  <c r="O2292" i="1"/>
  <c r="I2292" i="1"/>
  <c r="C2293" i="1"/>
  <c r="D2293" i="1" s="1"/>
  <c r="P2292" i="1"/>
  <c r="J2292" i="1"/>
  <c r="E2291" i="1"/>
  <c r="G2291" i="1" s="1"/>
  <c r="K2290" i="1"/>
  <c r="M2290" i="1" s="1"/>
  <c r="N2290" i="1" s="1"/>
  <c r="F2293" i="1" l="1"/>
  <c r="J2293" i="1"/>
  <c r="C2294" i="1"/>
  <c r="D2294" i="1" s="1"/>
  <c r="X2293" i="1"/>
  <c r="P2293" i="1"/>
  <c r="A2294" i="1"/>
  <c r="O2293" i="1"/>
  <c r="I2293" i="1"/>
  <c r="T2292" i="1"/>
  <c r="E2292" i="1"/>
  <c r="G2292" i="1" s="1"/>
  <c r="U2290" i="1"/>
  <c r="B2290" i="1" s="1"/>
  <c r="K2291" i="1"/>
  <c r="M2291" i="1" s="1"/>
  <c r="N2291" i="1" s="1"/>
  <c r="H2291" i="1"/>
  <c r="Q2292" i="1"/>
  <c r="S2295" i="1"/>
  <c r="T2293" i="1" l="1"/>
  <c r="H2292" i="1"/>
  <c r="F2294" i="1"/>
  <c r="O2294" i="1"/>
  <c r="I2294" i="1"/>
  <c r="J2294" i="1"/>
  <c r="C2295" i="1"/>
  <c r="D2295" i="1" s="1"/>
  <c r="P2294" i="1"/>
  <c r="A2295" i="1"/>
  <c r="X2294" i="1"/>
  <c r="Q2293" i="1"/>
  <c r="R2293" i="1"/>
  <c r="V2293" i="1" s="1"/>
  <c r="Y2293" i="1" s="1"/>
  <c r="S2296" i="1"/>
  <c r="E2293" i="1"/>
  <c r="G2293" i="1" s="1"/>
  <c r="U2291" i="1"/>
  <c r="B2291" i="1" s="1"/>
  <c r="K2292" i="1"/>
  <c r="M2292" i="1" s="1"/>
  <c r="T2294" i="1" l="1"/>
  <c r="K2293" i="1"/>
  <c r="H2293" i="1"/>
  <c r="F2295" i="1"/>
  <c r="C2296" i="1"/>
  <c r="D2296" i="1" s="1"/>
  <c r="P2295" i="1"/>
  <c r="O2295" i="1"/>
  <c r="A2296" i="1"/>
  <c r="X2295" i="1"/>
  <c r="J2295" i="1"/>
  <c r="I2295" i="1"/>
  <c r="Q2294" i="1"/>
  <c r="R2294" i="1"/>
  <c r="V2294" i="1" s="1"/>
  <c r="Y2294" i="1" s="1"/>
  <c r="N2292" i="1"/>
  <c r="L2293" i="1"/>
  <c r="L2294" i="1" s="1"/>
  <c r="L2295" i="1" s="1"/>
  <c r="S2297" i="1"/>
  <c r="E2294" i="1"/>
  <c r="G2294" i="1" s="1"/>
  <c r="T2295" i="1" l="1"/>
  <c r="K2294" i="1"/>
  <c r="M2294" i="1" s="1"/>
  <c r="N2294" i="1" s="1"/>
  <c r="S2298" i="1"/>
  <c r="H2294" i="1"/>
  <c r="F2296" i="1"/>
  <c r="L2296" i="1"/>
  <c r="J2296" i="1"/>
  <c r="P2296" i="1"/>
  <c r="A2297" i="1"/>
  <c r="O2296" i="1"/>
  <c r="X2296" i="1"/>
  <c r="C2297" i="1"/>
  <c r="D2297" i="1" s="1"/>
  <c r="I2296" i="1"/>
  <c r="E2295" i="1"/>
  <c r="G2295" i="1" s="1"/>
  <c r="U2292" i="1"/>
  <c r="B2292" i="1" s="1"/>
  <c r="R2292" i="1"/>
  <c r="R2295" i="1"/>
  <c r="V2295" i="1" s="1"/>
  <c r="Y2295" i="1" s="1"/>
  <c r="Q2295" i="1"/>
  <c r="M2293" i="1"/>
  <c r="N2293" i="1" s="1"/>
  <c r="U2294" i="1" l="1"/>
  <c r="B2294" i="1" s="1"/>
  <c r="R2296" i="1"/>
  <c r="V2296" i="1" s="1"/>
  <c r="Y2296" i="1" s="1"/>
  <c r="Q2296" i="1"/>
  <c r="U2293" i="1"/>
  <c r="B2293" i="1" s="1"/>
  <c r="H2295" i="1"/>
  <c r="S2299" i="1"/>
  <c r="V2292" i="1"/>
  <c r="Y2292" i="1" s="1"/>
  <c r="K2295" i="1"/>
  <c r="M2295" i="1" s="1"/>
  <c r="N2295" i="1" s="1"/>
  <c r="T2296" i="1"/>
  <c r="F2297" i="1"/>
  <c r="L2297" i="1"/>
  <c r="X2297" i="1"/>
  <c r="J2297" i="1"/>
  <c r="P2297" i="1"/>
  <c r="A2298" i="1"/>
  <c r="O2297" i="1"/>
  <c r="I2297" i="1"/>
  <c r="C2298" i="1"/>
  <c r="D2298" i="1" s="1"/>
  <c r="E2296" i="1"/>
  <c r="G2296" i="1" s="1"/>
  <c r="T2297" i="1" l="1"/>
  <c r="H2296" i="1"/>
  <c r="K2296" i="1"/>
  <c r="M2296" i="1" s="1"/>
  <c r="N2296" i="1" s="1"/>
  <c r="U2296" i="1" s="1"/>
  <c r="B2296" i="1" s="1"/>
  <c r="Q2297" i="1"/>
  <c r="R2297" i="1"/>
  <c r="V2297" i="1" s="1"/>
  <c r="Y2297" i="1" s="1"/>
  <c r="E2297" i="1"/>
  <c r="G2297" i="1" s="1"/>
  <c r="S2300" i="1"/>
  <c r="U2295" i="1"/>
  <c r="B2295" i="1" s="1"/>
  <c r="F2298" i="1"/>
  <c r="L2298" i="1"/>
  <c r="C2299" i="1"/>
  <c r="D2299" i="1" s="1"/>
  <c r="O2298" i="1"/>
  <c r="A2299" i="1"/>
  <c r="X2298" i="1"/>
  <c r="J2298" i="1"/>
  <c r="I2298" i="1"/>
  <c r="P2298" i="1"/>
  <c r="H2297" i="1" l="1"/>
  <c r="S2301" i="1"/>
  <c r="T2298" i="1"/>
  <c r="R2298" i="1"/>
  <c r="V2298" i="1" s="1"/>
  <c r="Y2298" i="1" s="1"/>
  <c r="Q2298" i="1"/>
  <c r="F2299" i="1"/>
  <c r="L2299" i="1"/>
  <c r="P2299" i="1"/>
  <c r="A2300" i="1"/>
  <c r="X2299" i="1"/>
  <c r="O2299" i="1"/>
  <c r="I2299" i="1"/>
  <c r="J2299" i="1"/>
  <c r="C2300" i="1"/>
  <c r="D2300" i="1" s="1"/>
  <c r="E2298" i="1"/>
  <c r="G2298" i="1" s="1"/>
  <c r="K2297" i="1"/>
  <c r="M2297" i="1" s="1"/>
  <c r="N2297" i="1" s="1"/>
  <c r="E2299" i="1" l="1"/>
  <c r="G2299" i="1" s="1"/>
  <c r="F2300" i="1"/>
  <c r="L2300" i="1"/>
  <c r="J2300" i="1"/>
  <c r="A2301" i="1"/>
  <c r="X2300" i="1"/>
  <c r="P2300" i="1"/>
  <c r="I2300" i="1"/>
  <c r="O2300" i="1"/>
  <c r="C2301" i="1"/>
  <c r="D2301" i="1" s="1"/>
  <c r="U2297" i="1"/>
  <c r="B2297" i="1" s="1"/>
  <c r="K2298" i="1"/>
  <c r="M2298" i="1" s="1"/>
  <c r="N2298" i="1" s="1"/>
  <c r="H2298" i="1"/>
  <c r="T2299" i="1"/>
  <c r="R2299" i="1"/>
  <c r="V2299" i="1" s="1"/>
  <c r="Y2299" i="1" s="1"/>
  <c r="Q2299" i="1"/>
  <c r="S2302" i="1"/>
  <c r="K2299" i="1" l="1"/>
  <c r="M2299" i="1" s="1"/>
  <c r="N2299" i="1" s="1"/>
  <c r="U2299" i="1" s="1"/>
  <c r="B2299" i="1" s="1"/>
  <c r="H2299" i="1"/>
  <c r="U2298" i="1"/>
  <c r="B2298" i="1" s="1"/>
  <c r="F2301" i="1"/>
  <c r="L2301" i="1"/>
  <c r="O2301" i="1"/>
  <c r="I2301" i="1"/>
  <c r="J2301" i="1"/>
  <c r="C2302" i="1"/>
  <c r="D2302" i="1" s="1"/>
  <c r="P2301" i="1"/>
  <c r="A2302" i="1"/>
  <c r="X2301" i="1"/>
  <c r="Q2300" i="1"/>
  <c r="R2300" i="1"/>
  <c r="V2300" i="1" s="1"/>
  <c r="Y2300" i="1" s="1"/>
  <c r="T2300" i="1"/>
  <c r="S2303" i="1"/>
  <c r="E2300" i="1"/>
  <c r="G2300" i="1" s="1"/>
  <c r="E2301" i="1" l="1"/>
  <c r="G2301" i="1" s="1"/>
  <c r="F2302" i="1"/>
  <c r="L2302" i="1"/>
  <c r="P2302" i="1"/>
  <c r="I2302" i="1"/>
  <c r="O2302" i="1"/>
  <c r="J2302" i="1"/>
  <c r="C2303" i="1"/>
  <c r="D2303" i="1" s="1"/>
  <c r="A2303" i="1"/>
  <c r="X2302" i="1"/>
  <c r="T2301" i="1"/>
  <c r="K2300" i="1"/>
  <c r="M2300" i="1" s="1"/>
  <c r="N2300" i="1" s="1"/>
  <c r="H2300" i="1"/>
  <c r="S2304" i="1"/>
  <c r="Q2301" i="1"/>
  <c r="R2301" i="1"/>
  <c r="V2301" i="1" s="1"/>
  <c r="Y2301" i="1" s="1"/>
  <c r="T2302" i="1" l="1"/>
  <c r="K2301" i="1"/>
  <c r="M2301" i="1" s="1"/>
  <c r="N2301" i="1" s="1"/>
  <c r="U2301" i="1" s="1"/>
  <c r="B2301" i="1" s="1"/>
  <c r="H2301" i="1"/>
  <c r="F2303" i="1"/>
  <c r="L2303" i="1"/>
  <c r="P2303" i="1"/>
  <c r="J2303" i="1"/>
  <c r="I2303" i="1"/>
  <c r="O2303" i="1"/>
  <c r="C2304" i="1"/>
  <c r="D2304" i="1" s="1"/>
  <c r="X2303" i="1"/>
  <c r="A2304" i="1"/>
  <c r="U2300" i="1"/>
  <c r="B2300" i="1" s="1"/>
  <c r="R2302" i="1"/>
  <c r="V2302" i="1" s="1"/>
  <c r="Y2302" i="1" s="1"/>
  <c r="Q2302" i="1"/>
  <c r="S2305" i="1"/>
  <c r="E2302" i="1"/>
  <c r="G2302" i="1" s="1"/>
  <c r="H2302" i="1" l="1"/>
  <c r="Q2303" i="1"/>
  <c r="R2303" i="1"/>
  <c r="V2303" i="1" s="1"/>
  <c r="Y2303" i="1" s="1"/>
  <c r="K2302" i="1"/>
  <c r="M2302" i="1" s="1"/>
  <c r="N2302" i="1" s="1"/>
  <c r="S2306" i="1"/>
  <c r="F2304" i="1"/>
  <c r="L2304" i="1"/>
  <c r="O2304" i="1"/>
  <c r="J2304" i="1"/>
  <c r="A2305" i="1"/>
  <c r="X2304" i="1"/>
  <c r="I2304" i="1"/>
  <c r="C2305" i="1"/>
  <c r="D2305" i="1" s="1"/>
  <c r="P2304" i="1"/>
  <c r="T2303" i="1"/>
  <c r="E2303" i="1"/>
  <c r="G2303" i="1" s="1"/>
  <c r="K2303" i="1" l="1"/>
  <c r="M2303" i="1" s="1"/>
  <c r="N2303" i="1" s="1"/>
  <c r="U2303" i="1" s="1"/>
  <c r="B2303" i="1" s="1"/>
  <c r="H2303" i="1"/>
  <c r="U2302" i="1"/>
  <c r="B2302" i="1" s="1"/>
  <c r="E2304" i="1"/>
  <c r="G2304" i="1" s="1"/>
  <c r="S2307" i="1"/>
  <c r="Q2304" i="1"/>
  <c r="R2304" i="1"/>
  <c r="V2304" i="1" s="1"/>
  <c r="Y2304" i="1" s="1"/>
  <c r="F2305" i="1"/>
  <c r="L2305" i="1"/>
  <c r="J2305" i="1"/>
  <c r="C2306" i="1"/>
  <c r="D2306" i="1" s="1"/>
  <c r="A2306" i="1"/>
  <c r="X2305" i="1"/>
  <c r="P2305" i="1"/>
  <c r="I2305" i="1"/>
  <c r="O2305" i="1"/>
  <c r="T2304" i="1"/>
  <c r="T2305" i="1" l="1"/>
  <c r="H2304" i="1"/>
  <c r="Q2305" i="1"/>
  <c r="R2305" i="1"/>
  <c r="V2305" i="1" s="1"/>
  <c r="Y2305" i="1" s="1"/>
  <c r="F2306" i="1"/>
  <c r="L2306" i="1"/>
  <c r="X2306" i="1"/>
  <c r="P2306" i="1"/>
  <c r="J2306" i="1"/>
  <c r="A2307" i="1"/>
  <c r="O2306" i="1"/>
  <c r="I2306" i="1"/>
  <c r="C2307" i="1"/>
  <c r="D2307" i="1" s="1"/>
  <c r="E2305" i="1"/>
  <c r="G2305" i="1" s="1"/>
  <c r="S2308" i="1"/>
  <c r="K2304" i="1"/>
  <c r="M2304" i="1" s="1"/>
  <c r="N2304" i="1" s="1"/>
  <c r="K2305" i="1" l="1"/>
  <c r="M2305" i="1" s="1"/>
  <c r="N2305" i="1" s="1"/>
  <c r="U2305" i="1" s="1"/>
  <c r="H2305" i="1"/>
  <c r="E2306" i="1"/>
  <c r="G2306" i="1" s="1"/>
  <c r="Q2306" i="1"/>
  <c r="R2306" i="1"/>
  <c r="V2306" i="1" s="1"/>
  <c r="Y2306" i="1" s="1"/>
  <c r="T2306" i="1"/>
  <c r="U2304" i="1"/>
  <c r="B2304" i="1" s="1"/>
  <c r="S2309" i="1"/>
  <c r="F2307" i="1"/>
  <c r="L2307" i="1"/>
  <c r="O2307" i="1"/>
  <c r="J2307" i="1"/>
  <c r="C2308" i="1"/>
  <c r="D2308" i="1" s="1"/>
  <c r="A2308" i="1"/>
  <c r="X2307" i="1"/>
  <c r="P2307" i="1"/>
  <c r="I2307" i="1"/>
  <c r="T2307" i="1" l="1"/>
  <c r="H2306" i="1"/>
  <c r="K2306" i="1"/>
  <c r="M2306" i="1" s="1"/>
  <c r="N2306" i="1" s="1"/>
  <c r="U2306" i="1" s="1"/>
  <c r="B2306" i="1" s="1"/>
  <c r="B2305" i="1"/>
  <c r="F2308" i="1"/>
  <c r="L2308" i="1"/>
  <c r="J2308" i="1"/>
  <c r="I2308" i="1"/>
  <c r="P2308" i="1"/>
  <c r="O2308" i="1"/>
  <c r="C2309" i="1"/>
  <c r="D2309" i="1" s="1"/>
  <c r="A2309" i="1"/>
  <c r="X2308" i="1"/>
  <c r="E2307" i="1"/>
  <c r="G2307" i="1" s="1"/>
  <c r="Q2307" i="1"/>
  <c r="R2307" i="1"/>
  <c r="V2307" i="1" s="1"/>
  <c r="Y2307" i="1" s="1"/>
  <c r="S2310" i="1"/>
  <c r="T2308" i="1" l="1"/>
  <c r="H2307" i="1"/>
  <c r="K2307" i="1"/>
  <c r="M2307" i="1" s="1"/>
  <c r="N2307" i="1" s="1"/>
  <c r="U2307" i="1" s="1"/>
  <c r="B2307" i="1" s="1"/>
  <c r="F2309" i="1"/>
  <c r="L2309" i="1"/>
  <c r="J2309" i="1"/>
  <c r="A2310" i="1"/>
  <c r="C2310" i="1"/>
  <c r="D2310" i="1" s="1"/>
  <c r="I2309" i="1"/>
  <c r="P2309" i="1"/>
  <c r="X2309" i="1"/>
  <c r="O2309" i="1"/>
  <c r="S2311" i="1"/>
  <c r="Q2308" i="1"/>
  <c r="R2308" i="1"/>
  <c r="V2308" i="1" s="1"/>
  <c r="Y2308" i="1" s="1"/>
  <c r="E2308" i="1"/>
  <c r="G2308" i="1" s="1"/>
  <c r="K2308" i="1" l="1"/>
  <c r="M2308" i="1" s="1"/>
  <c r="N2308" i="1" s="1"/>
  <c r="U2308" i="1" s="1"/>
  <c r="B2308" i="1" s="1"/>
  <c r="H2308" i="1"/>
  <c r="E2309" i="1"/>
  <c r="G2309" i="1" s="1"/>
  <c r="F2310" i="1"/>
  <c r="L2310" i="1"/>
  <c r="O2310" i="1"/>
  <c r="I2310" i="1"/>
  <c r="C2311" i="1"/>
  <c r="D2311" i="1" s="1"/>
  <c r="J2310" i="1"/>
  <c r="P2310" i="1"/>
  <c r="A2311" i="1"/>
  <c r="X2310" i="1"/>
  <c r="S2312" i="1"/>
  <c r="Q2309" i="1"/>
  <c r="R2309" i="1"/>
  <c r="V2309" i="1" s="1"/>
  <c r="Y2309" i="1" s="1"/>
  <c r="T2309" i="1"/>
  <c r="T2310" i="1" l="1"/>
  <c r="H2309" i="1"/>
  <c r="S2313" i="1"/>
  <c r="E2310" i="1"/>
  <c r="G2310" i="1" s="1"/>
  <c r="F2311" i="1"/>
  <c r="L2311" i="1"/>
  <c r="P2311" i="1"/>
  <c r="O2311" i="1"/>
  <c r="A2312" i="1"/>
  <c r="J2311" i="1"/>
  <c r="I2311" i="1"/>
  <c r="C2312" i="1"/>
  <c r="D2312" i="1" s="1"/>
  <c r="X2311" i="1"/>
  <c r="Q2310" i="1"/>
  <c r="R2310" i="1"/>
  <c r="V2310" i="1" s="1"/>
  <c r="Y2310" i="1" s="1"/>
  <c r="K2309" i="1"/>
  <c r="M2309" i="1" s="1"/>
  <c r="N2309" i="1" s="1"/>
  <c r="F2312" i="1" l="1"/>
  <c r="L2312" i="1"/>
  <c r="C2313" i="1"/>
  <c r="D2313" i="1" s="1"/>
  <c r="J2312" i="1"/>
  <c r="P2312" i="1"/>
  <c r="O2312" i="1"/>
  <c r="A2313" i="1"/>
  <c r="X2312" i="1"/>
  <c r="I2312" i="1"/>
  <c r="E2311" i="1"/>
  <c r="G2311" i="1" s="1"/>
  <c r="U2309" i="1"/>
  <c r="B2309" i="1" s="1"/>
  <c r="K2310" i="1"/>
  <c r="M2310" i="1" s="1"/>
  <c r="N2310" i="1" s="1"/>
  <c r="S2314" i="1"/>
  <c r="T2311" i="1"/>
  <c r="Q2311" i="1"/>
  <c r="R2311" i="1"/>
  <c r="V2311" i="1" s="1"/>
  <c r="Y2311" i="1" s="1"/>
  <c r="H2310" i="1"/>
  <c r="K2311" i="1" l="1"/>
  <c r="M2311" i="1" s="1"/>
  <c r="N2311" i="1" s="1"/>
  <c r="U2311" i="1" s="1"/>
  <c r="B2311" i="1" s="1"/>
  <c r="H2311" i="1"/>
  <c r="U2310" i="1"/>
  <c r="B2310" i="1" s="1"/>
  <c r="F2313" i="1"/>
  <c r="L2313" i="1"/>
  <c r="C2314" i="1"/>
  <c r="D2314" i="1" s="1"/>
  <c r="I2313" i="1"/>
  <c r="J2313" i="1"/>
  <c r="X2313" i="1"/>
  <c r="P2313" i="1"/>
  <c r="O2313" i="1"/>
  <c r="A2314" i="1"/>
  <c r="S2315" i="1"/>
  <c r="T2312" i="1"/>
  <c r="Q2312" i="1"/>
  <c r="R2312" i="1"/>
  <c r="V2312" i="1" s="1"/>
  <c r="Y2312" i="1" s="1"/>
  <c r="E2312" i="1"/>
  <c r="G2312" i="1" s="1"/>
  <c r="T2313" i="1" l="1"/>
  <c r="S2316" i="1"/>
  <c r="R2313" i="1"/>
  <c r="V2313" i="1" s="1"/>
  <c r="Y2313" i="1" s="1"/>
  <c r="Q2313" i="1"/>
  <c r="K2312" i="1"/>
  <c r="M2312" i="1" s="1"/>
  <c r="N2312" i="1" s="1"/>
  <c r="H2312" i="1"/>
  <c r="F2314" i="1"/>
  <c r="L2314" i="1"/>
  <c r="J2314" i="1"/>
  <c r="I2314" i="1"/>
  <c r="C2315" i="1"/>
  <c r="D2315" i="1" s="1"/>
  <c r="P2314" i="1"/>
  <c r="O2314" i="1"/>
  <c r="A2315" i="1"/>
  <c r="X2314" i="1"/>
  <c r="E2313" i="1"/>
  <c r="G2313" i="1" s="1"/>
  <c r="T2314" i="1" l="1"/>
  <c r="K2313" i="1"/>
  <c r="M2313" i="1" s="1"/>
  <c r="N2313" i="1" s="1"/>
  <c r="U2313" i="1" s="1"/>
  <c r="B2313" i="1" s="1"/>
  <c r="H2313" i="1"/>
  <c r="E2314" i="1"/>
  <c r="G2314" i="1" s="1"/>
  <c r="U2312" i="1"/>
  <c r="B2312" i="1" s="1"/>
  <c r="S2317" i="1"/>
  <c r="F2315" i="1"/>
  <c r="L2315" i="1"/>
  <c r="I2315" i="1"/>
  <c r="J2315" i="1"/>
  <c r="C2316" i="1"/>
  <c r="D2316" i="1" s="1"/>
  <c r="P2315" i="1"/>
  <c r="A2316" i="1"/>
  <c r="X2315" i="1"/>
  <c r="O2315" i="1"/>
  <c r="Q2314" i="1"/>
  <c r="R2314" i="1"/>
  <c r="V2314" i="1" s="1"/>
  <c r="Y2314" i="1" s="1"/>
  <c r="T2315" i="1" l="1"/>
  <c r="K2314" i="1"/>
  <c r="M2314" i="1" s="1"/>
  <c r="N2314" i="1" s="1"/>
  <c r="U2314" i="1" s="1"/>
  <c r="B2314" i="1" s="1"/>
  <c r="R2315" i="1"/>
  <c r="V2315" i="1" s="1"/>
  <c r="Y2315" i="1" s="1"/>
  <c r="Q2315" i="1"/>
  <c r="E2315" i="1"/>
  <c r="G2315" i="1" s="1"/>
  <c r="H2314" i="1"/>
  <c r="F2316" i="1"/>
  <c r="L2316" i="1"/>
  <c r="P2316" i="1"/>
  <c r="O2316" i="1"/>
  <c r="A2317" i="1"/>
  <c r="X2316" i="1"/>
  <c r="C2317" i="1"/>
  <c r="D2317" i="1" s="1"/>
  <c r="J2316" i="1"/>
  <c r="I2316" i="1"/>
  <c r="S2318" i="1"/>
  <c r="T2316" i="1" l="1"/>
  <c r="Q2316" i="1"/>
  <c r="R2316" i="1"/>
  <c r="V2316" i="1" s="1"/>
  <c r="Y2316" i="1" s="1"/>
  <c r="S2319" i="1"/>
  <c r="F2317" i="1"/>
  <c r="L2317" i="1"/>
  <c r="X2317" i="1"/>
  <c r="C2318" i="1"/>
  <c r="D2318" i="1" s="1"/>
  <c r="I2317" i="1"/>
  <c r="J2317" i="1"/>
  <c r="P2317" i="1"/>
  <c r="O2317" i="1"/>
  <c r="A2318" i="1"/>
  <c r="E2316" i="1"/>
  <c r="G2316" i="1" s="1"/>
  <c r="K2315" i="1"/>
  <c r="M2315" i="1" s="1"/>
  <c r="N2315" i="1" s="1"/>
  <c r="H2315" i="1"/>
  <c r="K2316" i="1" l="1"/>
  <c r="M2316" i="1" s="1"/>
  <c r="N2316" i="1" s="1"/>
  <c r="U2316" i="1" s="1"/>
  <c r="B2316" i="1" s="1"/>
  <c r="Q2317" i="1"/>
  <c r="R2317" i="1"/>
  <c r="V2317" i="1" s="1"/>
  <c r="Y2317" i="1" s="1"/>
  <c r="S2320" i="1"/>
  <c r="U2315" i="1"/>
  <c r="B2315" i="1" s="1"/>
  <c r="F2318" i="1"/>
  <c r="L2318" i="1"/>
  <c r="C2319" i="1"/>
  <c r="D2319" i="1" s="1"/>
  <c r="I2318" i="1"/>
  <c r="P2318" i="1"/>
  <c r="O2318" i="1"/>
  <c r="J2318" i="1"/>
  <c r="A2319" i="1"/>
  <c r="X2318" i="1"/>
  <c r="T2317" i="1"/>
  <c r="E2317" i="1"/>
  <c r="G2317" i="1" s="1"/>
  <c r="H2316" i="1"/>
  <c r="T2318" i="1" l="1"/>
  <c r="K2317" i="1"/>
  <c r="M2317" i="1" s="1"/>
  <c r="N2317" i="1" s="1"/>
  <c r="U2317" i="1" s="1"/>
  <c r="B2317" i="1" s="1"/>
  <c r="F2319" i="1"/>
  <c r="L2319" i="1"/>
  <c r="P2319" i="1"/>
  <c r="A2320" i="1"/>
  <c r="O2319" i="1"/>
  <c r="I2319" i="1"/>
  <c r="J2319" i="1"/>
  <c r="C2320" i="1"/>
  <c r="D2320" i="1" s="1"/>
  <c r="X2319" i="1"/>
  <c r="H2317" i="1"/>
  <c r="Q2318" i="1"/>
  <c r="R2318" i="1"/>
  <c r="V2318" i="1" s="1"/>
  <c r="Y2318" i="1" s="1"/>
  <c r="E2318" i="1"/>
  <c r="G2318" i="1" s="1"/>
  <c r="S2321" i="1"/>
  <c r="E2319" i="1" l="1"/>
  <c r="G2319" i="1" s="1"/>
  <c r="F2320" i="1"/>
  <c r="L2320" i="1"/>
  <c r="P2320" i="1"/>
  <c r="X2320" i="1"/>
  <c r="O2320" i="1"/>
  <c r="A2321" i="1"/>
  <c r="J2320" i="1"/>
  <c r="I2320" i="1"/>
  <c r="C2321" i="1"/>
  <c r="D2321" i="1" s="1"/>
  <c r="Q2319" i="1"/>
  <c r="R2319" i="1"/>
  <c r="V2319" i="1" s="1"/>
  <c r="Y2319" i="1" s="1"/>
  <c r="S2322" i="1"/>
  <c r="K2318" i="1"/>
  <c r="M2318" i="1" s="1"/>
  <c r="N2318" i="1" s="1"/>
  <c r="H2318" i="1"/>
  <c r="T2319" i="1"/>
  <c r="T2320" i="1" l="1"/>
  <c r="H2319" i="1"/>
  <c r="K2319" i="1"/>
  <c r="M2319" i="1" s="1"/>
  <c r="N2319" i="1" s="1"/>
  <c r="U2319" i="1" s="1"/>
  <c r="B2319" i="1" s="1"/>
  <c r="S2323" i="1"/>
  <c r="Q2320" i="1"/>
  <c r="R2320" i="1"/>
  <c r="V2320" i="1" s="1"/>
  <c r="Y2320" i="1" s="1"/>
  <c r="F2321" i="1"/>
  <c r="L2321" i="1"/>
  <c r="C2322" i="1"/>
  <c r="D2322" i="1" s="1"/>
  <c r="I2321" i="1"/>
  <c r="P2321" i="1"/>
  <c r="O2321" i="1"/>
  <c r="X2321" i="1"/>
  <c r="J2321" i="1"/>
  <c r="A2322" i="1"/>
  <c r="U2318" i="1"/>
  <c r="B2318" i="1" s="1"/>
  <c r="E2320" i="1"/>
  <c r="G2320" i="1" s="1"/>
  <c r="T2321" i="1" l="1"/>
  <c r="H2320" i="1"/>
  <c r="K2320" i="1"/>
  <c r="M2320" i="1" s="1"/>
  <c r="N2320" i="1" s="1"/>
  <c r="F2322" i="1"/>
  <c r="L2322" i="1"/>
  <c r="J2322" i="1"/>
  <c r="C2323" i="1"/>
  <c r="D2323" i="1" s="1"/>
  <c r="A2323" i="1"/>
  <c r="X2322" i="1"/>
  <c r="P2322" i="1"/>
  <c r="I2322" i="1"/>
  <c r="O2322" i="1"/>
  <c r="Q2321" i="1"/>
  <c r="R2321" i="1"/>
  <c r="V2321" i="1" s="1"/>
  <c r="Y2321" i="1" s="1"/>
  <c r="E2321" i="1"/>
  <c r="G2321" i="1" s="1"/>
  <c r="S2324" i="1"/>
  <c r="T2322" i="1" l="1"/>
  <c r="K2321" i="1"/>
  <c r="M2321" i="1" s="1"/>
  <c r="N2321" i="1" s="1"/>
  <c r="U2321" i="1" s="1"/>
  <c r="B2321" i="1" s="1"/>
  <c r="H2321" i="1"/>
  <c r="F2323" i="1"/>
  <c r="L2323" i="1"/>
  <c r="O2323" i="1"/>
  <c r="I2323" i="1"/>
  <c r="C2324" i="1"/>
  <c r="D2324" i="1" s="1"/>
  <c r="P2323" i="1"/>
  <c r="J2323" i="1"/>
  <c r="X2323" i="1"/>
  <c r="A2324" i="1"/>
  <c r="E2322" i="1"/>
  <c r="G2322" i="1" s="1"/>
  <c r="U2320" i="1"/>
  <c r="B2320" i="1" s="1"/>
  <c r="S2325" i="1"/>
  <c r="Q2322" i="1"/>
  <c r="R2322" i="1"/>
  <c r="V2322" i="1" s="1"/>
  <c r="Y2322" i="1" s="1"/>
  <c r="Q2323" i="1" l="1"/>
  <c r="E2323" i="1"/>
  <c r="G2323" i="1" s="1"/>
  <c r="F2324" i="1"/>
  <c r="O2324" i="1"/>
  <c r="J2324" i="1"/>
  <c r="A2325" i="1"/>
  <c r="I2324" i="1"/>
  <c r="P2324" i="1"/>
  <c r="C2325" i="1"/>
  <c r="D2325" i="1" s="1"/>
  <c r="X2324" i="1"/>
  <c r="S2326" i="1"/>
  <c r="K2322" i="1"/>
  <c r="M2322" i="1" s="1"/>
  <c r="N2322" i="1" s="1"/>
  <c r="T2323" i="1"/>
  <c r="H2322" i="1"/>
  <c r="T2324" i="1" l="1"/>
  <c r="H2323" i="1"/>
  <c r="K2323" i="1"/>
  <c r="M2323" i="1" s="1"/>
  <c r="F2325" i="1"/>
  <c r="J2325" i="1"/>
  <c r="I2325" i="1"/>
  <c r="P2325" i="1"/>
  <c r="C2326" i="1"/>
  <c r="D2326" i="1" s="1"/>
  <c r="X2325" i="1"/>
  <c r="O2325" i="1"/>
  <c r="A2326" i="1"/>
  <c r="E2324" i="1"/>
  <c r="G2324" i="1" s="1"/>
  <c r="U2322" i="1"/>
  <c r="B2322" i="1" s="1"/>
  <c r="S2327" i="1"/>
  <c r="Q2324" i="1"/>
  <c r="R2324" i="1"/>
  <c r="V2324" i="1" s="1"/>
  <c r="Y2324" i="1" s="1"/>
  <c r="T2325" i="1" l="1"/>
  <c r="N2323" i="1"/>
  <c r="L2324" i="1"/>
  <c r="L2325" i="1" s="1"/>
  <c r="L2326" i="1" s="1"/>
  <c r="F2326" i="1"/>
  <c r="A2327" i="1"/>
  <c r="X2326" i="1"/>
  <c r="J2326" i="1"/>
  <c r="P2326" i="1"/>
  <c r="I2326" i="1"/>
  <c r="O2326" i="1"/>
  <c r="C2327" i="1"/>
  <c r="D2327" i="1" s="1"/>
  <c r="Q2325" i="1"/>
  <c r="R2325" i="1"/>
  <c r="V2325" i="1" s="1"/>
  <c r="Y2325" i="1" s="1"/>
  <c r="E2325" i="1"/>
  <c r="G2325" i="1" s="1"/>
  <c r="H2324" i="1"/>
  <c r="S2328" i="1"/>
  <c r="K2324" i="1"/>
  <c r="M2324" i="1" l="1"/>
  <c r="N2324" i="1" s="1"/>
  <c r="U2324" i="1" s="1"/>
  <c r="B2324" i="1" s="1"/>
  <c r="K2325" i="1"/>
  <c r="M2325" i="1" s="1"/>
  <c r="N2325" i="1" s="1"/>
  <c r="U2325" i="1" s="1"/>
  <c r="B2325" i="1" s="1"/>
  <c r="H2325" i="1"/>
  <c r="T2326" i="1"/>
  <c r="R2323" i="1"/>
  <c r="U2323" i="1"/>
  <c r="B2323" i="1" s="1"/>
  <c r="F2327" i="1"/>
  <c r="L2327" i="1"/>
  <c r="J2327" i="1"/>
  <c r="C2328" i="1"/>
  <c r="D2328" i="1" s="1"/>
  <c r="X2327" i="1"/>
  <c r="P2327" i="1"/>
  <c r="A2328" i="1"/>
  <c r="O2327" i="1"/>
  <c r="I2327" i="1"/>
  <c r="S2329" i="1"/>
  <c r="R2326" i="1"/>
  <c r="V2326" i="1" s="1"/>
  <c r="Y2326" i="1" s="1"/>
  <c r="Q2326" i="1"/>
  <c r="E2326" i="1"/>
  <c r="G2326" i="1" s="1"/>
  <c r="T2327" i="1" l="1"/>
  <c r="K2326" i="1"/>
  <c r="M2326" i="1" s="1"/>
  <c r="N2326" i="1" s="1"/>
  <c r="U2326" i="1" s="1"/>
  <c r="B2326" i="1" s="1"/>
  <c r="V2323" i="1"/>
  <c r="Y2323" i="1" s="1"/>
  <c r="R2327" i="1"/>
  <c r="V2327" i="1" s="1"/>
  <c r="Y2327" i="1" s="1"/>
  <c r="Q2327" i="1"/>
  <c r="E2327" i="1"/>
  <c r="G2327" i="1" s="1"/>
  <c r="H2326" i="1"/>
  <c r="S2330" i="1"/>
  <c r="F2328" i="1"/>
  <c r="L2328" i="1"/>
  <c r="C2329" i="1"/>
  <c r="D2329" i="1" s="1"/>
  <c r="A2329" i="1"/>
  <c r="P2328" i="1"/>
  <c r="I2328" i="1"/>
  <c r="O2328" i="1"/>
  <c r="J2328" i="1"/>
  <c r="X2328" i="1"/>
  <c r="H2327" i="1" l="1"/>
  <c r="F2329" i="1"/>
  <c r="L2329" i="1"/>
  <c r="J2329" i="1"/>
  <c r="C2330" i="1"/>
  <c r="D2330" i="1" s="1"/>
  <c r="A2330" i="1"/>
  <c r="X2329" i="1"/>
  <c r="P2329" i="1"/>
  <c r="I2329" i="1"/>
  <c r="O2329" i="1"/>
  <c r="E2328" i="1"/>
  <c r="G2328" i="1" s="1"/>
  <c r="S2331" i="1"/>
  <c r="Q2328" i="1"/>
  <c r="R2328" i="1"/>
  <c r="V2328" i="1" s="1"/>
  <c r="Y2328" i="1" s="1"/>
  <c r="T2328" i="1"/>
  <c r="K2327" i="1"/>
  <c r="M2327" i="1" s="1"/>
  <c r="N2327" i="1" s="1"/>
  <c r="T2329" i="1" l="1"/>
  <c r="H2328" i="1"/>
  <c r="K2328" i="1"/>
  <c r="M2328" i="1" s="1"/>
  <c r="N2328" i="1" s="1"/>
  <c r="U2328" i="1" s="1"/>
  <c r="B2328" i="1" s="1"/>
  <c r="U2327" i="1"/>
  <c r="B2327" i="1" s="1"/>
  <c r="R2329" i="1"/>
  <c r="V2329" i="1" s="1"/>
  <c r="Y2329" i="1" s="1"/>
  <c r="Q2329" i="1"/>
  <c r="S2332" i="1"/>
  <c r="F2330" i="1"/>
  <c r="L2330" i="1"/>
  <c r="P2330" i="1"/>
  <c r="O2330" i="1"/>
  <c r="A2331" i="1"/>
  <c r="X2330" i="1"/>
  <c r="C2331" i="1"/>
  <c r="D2331" i="1" s="1"/>
  <c r="J2330" i="1"/>
  <c r="I2330" i="1"/>
  <c r="E2329" i="1"/>
  <c r="G2329" i="1" s="1"/>
  <c r="T2330" i="1" l="1"/>
  <c r="K2329" i="1"/>
  <c r="M2329" i="1" s="1"/>
  <c r="N2329" i="1" s="1"/>
  <c r="U2329" i="1" s="1"/>
  <c r="B2329" i="1" s="1"/>
  <c r="S2333" i="1"/>
  <c r="F2331" i="1"/>
  <c r="L2331" i="1"/>
  <c r="A2332" i="1"/>
  <c r="J2331" i="1"/>
  <c r="X2331" i="1"/>
  <c r="C2332" i="1"/>
  <c r="D2332" i="1" s="1"/>
  <c r="P2331" i="1"/>
  <c r="I2331" i="1"/>
  <c r="O2331" i="1"/>
  <c r="E2330" i="1"/>
  <c r="G2330" i="1" s="1"/>
  <c r="Q2330" i="1"/>
  <c r="R2330" i="1"/>
  <c r="V2330" i="1" s="1"/>
  <c r="Y2330" i="1" s="1"/>
  <c r="H2329" i="1"/>
  <c r="T2331" i="1" l="1"/>
  <c r="K2330" i="1"/>
  <c r="M2330" i="1" s="1"/>
  <c r="N2330" i="1" s="1"/>
  <c r="U2330" i="1" s="1"/>
  <c r="B2330" i="1" s="1"/>
  <c r="R2331" i="1"/>
  <c r="V2331" i="1" s="1"/>
  <c r="Y2331" i="1" s="1"/>
  <c r="Q2331" i="1"/>
  <c r="F2332" i="1"/>
  <c r="L2332" i="1"/>
  <c r="C2333" i="1"/>
  <c r="D2333" i="1" s="1"/>
  <c r="J2332" i="1"/>
  <c r="P2332" i="1"/>
  <c r="X2332" i="1"/>
  <c r="O2332" i="1"/>
  <c r="I2332" i="1"/>
  <c r="A2333" i="1"/>
  <c r="S2334" i="1"/>
  <c r="E2331" i="1"/>
  <c r="G2331" i="1" s="1"/>
  <c r="H2330" i="1"/>
  <c r="T2332" i="1" l="1"/>
  <c r="H2331" i="1"/>
  <c r="K2331" i="1"/>
  <c r="M2331" i="1" s="1"/>
  <c r="N2331" i="1" s="1"/>
  <c r="U2331" i="1" s="1"/>
  <c r="B2331" i="1" s="1"/>
  <c r="S2335" i="1"/>
  <c r="F2333" i="1"/>
  <c r="L2333" i="1"/>
  <c r="C2334" i="1"/>
  <c r="D2334" i="1" s="1"/>
  <c r="P2333" i="1"/>
  <c r="X2333" i="1"/>
  <c r="O2333" i="1"/>
  <c r="A2334" i="1"/>
  <c r="J2333" i="1"/>
  <c r="I2333" i="1"/>
  <c r="Q2332" i="1"/>
  <c r="R2332" i="1"/>
  <c r="V2332" i="1" s="1"/>
  <c r="Y2332" i="1" s="1"/>
  <c r="E2332" i="1"/>
  <c r="G2332" i="1" s="1"/>
  <c r="T2333" i="1" l="1"/>
  <c r="H2332" i="1"/>
  <c r="K2332" i="1"/>
  <c r="M2332" i="1" s="1"/>
  <c r="N2332" i="1" s="1"/>
  <c r="U2332" i="1" s="1"/>
  <c r="B2332" i="1" s="1"/>
  <c r="E2333" i="1"/>
  <c r="G2333" i="1" s="1"/>
  <c r="S2336" i="1"/>
  <c r="F2334" i="1"/>
  <c r="L2334" i="1"/>
  <c r="C2335" i="1"/>
  <c r="D2335" i="1" s="1"/>
  <c r="X2334" i="1"/>
  <c r="J2334" i="1"/>
  <c r="A2335" i="1"/>
  <c r="P2334" i="1"/>
  <c r="I2334" i="1"/>
  <c r="O2334" i="1"/>
  <c r="Q2333" i="1"/>
  <c r="R2333" i="1"/>
  <c r="V2333" i="1" s="1"/>
  <c r="Y2333" i="1" s="1"/>
  <c r="T2334" i="1" l="1"/>
  <c r="S2337" i="1"/>
  <c r="H2333" i="1"/>
  <c r="Q2334" i="1"/>
  <c r="R2334" i="1"/>
  <c r="V2334" i="1" s="1"/>
  <c r="Y2334" i="1" s="1"/>
  <c r="F2335" i="1"/>
  <c r="L2335" i="1"/>
  <c r="O2335" i="1"/>
  <c r="A2336" i="1"/>
  <c r="C2336" i="1"/>
  <c r="D2336" i="1" s="1"/>
  <c r="I2335" i="1"/>
  <c r="J2335" i="1"/>
  <c r="P2335" i="1"/>
  <c r="X2335" i="1"/>
  <c r="E2334" i="1"/>
  <c r="G2334" i="1" s="1"/>
  <c r="K2333" i="1"/>
  <c r="M2333" i="1" s="1"/>
  <c r="N2333" i="1" s="1"/>
  <c r="T2335" i="1" l="1"/>
  <c r="K2334" i="1"/>
  <c r="M2334" i="1" s="1"/>
  <c r="N2334" i="1" s="1"/>
  <c r="S2338" i="1"/>
  <c r="U2333" i="1"/>
  <c r="B2333" i="1" s="1"/>
  <c r="E2335" i="1"/>
  <c r="G2335" i="1" s="1"/>
  <c r="Q2335" i="1"/>
  <c r="R2335" i="1"/>
  <c r="V2335" i="1" s="1"/>
  <c r="Y2335" i="1" s="1"/>
  <c r="F2336" i="1"/>
  <c r="L2336" i="1"/>
  <c r="C2337" i="1"/>
  <c r="D2337" i="1" s="1"/>
  <c r="P2336" i="1"/>
  <c r="A2337" i="1"/>
  <c r="O2336" i="1"/>
  <c r="X2336" i="1"/>
  <c r="J2336" i="1"/>
  <c r="I2336" i="1"/>
  <c r="H2334" i="1"/>
  <c r="T2336" i="1" l="1"/>
  <c r="H2335" i="1"/>
  <c r="S2339" i="1"/>
  <c r="F2337" i="1"/>
  <c r="L2337" i="1"/>
  <c r="P2337" i="1"/>
  <c r="O2337" i="1"/>
  <c r="A2338" i="1"/>
  <c r="C2338" i="1"/>
  <c r="D2338" i="1" s="1"/>
  <c r="J2337" i="1"/>
  <c r="X2337" i="1"/>
  <c r="I2337" i="1"/>
  <c r="U2334" i="1"/>
  <c r="B2334" i="1" s="1"/>
  <c r="E2336" i="1"/>
  <c r="G2336" i="1" s="1"/>
  <c r="Q2336" i="1"/>
  <c r="R2336" i="1"/>
  <c r="V2336" i="1" s="1"/>
  <c r="Y2336" i="1" s="1"/>
  <c r="K2335" i="1"/>
  <c r="M2335" i="1" s="1"/>
  <c r="N2335" i="1" s="1"/>
  <c r="T2337" i="1" l="1"/>
  <c r="K2336" i="1"/>
  <c r="M2336" i="1" s="1"/>
  <c r="N2336" i="1" s="1"/>
  <c r="U2336" i="1" s="1"/>
  <c r="B2336" i="1" s="1"/>
  <c r="U2335" i="1"/>
  <c r="B2335" i="1" s="1"/>
  <c r="F2338" i="1"/>
  <c r="L2338" i="1"/>
  <c r="J2338" i="1"/>
  <c r="A2339" i="1"/>
  <c r="P2338" i="1"/>
  <c r="O2338" i="1"/>
  <c r="X2338" i="1"/>
  <c r="C2339" i="1"/>
  <c r="D2339" i="1" s="1"/>
  <c r="I2338" i="1"/>
  <c r="E2337" i="1"/>
  <c r="G2337" i="1" s="1"/>
  <c r="H2336" i="1"/>
  <c r="Q2337" i="1"/>
  <c r="R2337" i="1"/>
  <c r="V2337" i="1" s="1"/>
  <c r="Y2337" i="1" s="1"/>
  <c r="S2340" i="1"/>
  <c r="T2338" i="1" l="1"/>
  <c r="Q2338" i="1"/>
  <c r="R2338" i="1"/>
  <c r="V2338" i="1" s="1"/>
  <c r="Y2338" i="1" s="1"/>
  <c r="E2338" i="1"/>
  <c r="G2338" i="1" s="1"/>
  <c r="K2337" i="1"/>
  <c r="M2337" i="1" s="1"/>
  <c r="N2337" i="1" s="1"/>
  <c r="F2339" i="1"/>
  <c r="L2339" i="1"/>
  <c r="J2339" i="1"/>
  <c r="C2340" i="1"/>
  <c r="D2340" i="1" s="1"/>
  <c r="A2340" i="1"/>
  <c r="P2339" i="1"/>
  <c r="X2339" i="1"/>
  <c r="O2339" i="1"/>
  <c r="I2339" i="1"/>
  <c r="S2341" i="1"/>
  <c r="H2337" i="1"/>
  <c r="K2338" i="1" l="1"/>
  <c r="M2338" i="1" s="1"/>
  <c r="N2338" i="1" s="1"/>
  <c r="U2338" i="1" s="1"/>
  <c r="B2338" i="1" s="1"/>
  <c r="T2339" i="1"/>
  <c r="F2340" i="1"/>
  <c r="L2340" i="1"/>
  <c r="J2340" i="1"/>
  <c r="I2340" i="1"/>
  <c r="P2340" i="1"/>
  <c r="A2341" i="1"/>
  <c r="O2340" i="1"/>
  <c r="C2341" i="1"/>
  <c r="D2341" i="1" s="1"/>
  <c r="X2340" i="1"/>
  <c r="S2342" i="1"/>
  <c r="U2337" i="1"/>
  <c r="B2337" i="1" s="1"/>
  <c r="E2339" i="1"/>
  <c r="G2339" i="1" s="1"/>
  <c r="Q2339" i="1"/>
  <c r="R2339" i="1"/>
  <c r="V2339" i="1" s="1"/>
  <c r="Y2339" i="1" s="1"/>
  <c r="H2338" i="1"/>
  <c r="T2340" i="1" l="1"/>
  <c r="K2339" i="1"/>
  <c r="M2339" i="1" s="1"/>
  <c r="N2339" i="1" s="1"/>
  <c r="U2339" i="1" s="1"/>
  <c r="B2339" i="1" s="1"/>
  <c r="H2339" i="1"/>
  <c r="S2343" i="1"/>
  <c r="F2341" i="1"/>
  <c r="L2341" i="1"/>
  <c r="C2342" i="1"/>
  <c r="D2342" i="1" s="1"/>
  <c r="A2342" i="1"/>
  <c r="P2341" i="1"/>
  <c r="X2341" i="1"/>
  <c r="J2341" i="1"/>
  <c r="O2341" i="1"/>
  <c r="I2341" i="1"/>
  <c r="R2340" i="1"/>
  <c r="V2340" i="1" s="1"/>
  <c r="Y2340" i="1" s="1"/>
  <c r="Q2340" i="1"/>
  <c r="E2340" i="1"/>
  <c r="G2340" i="1" s="1"/>
  <c r="H2340" i="1" l="1"/>
  <c r="K2340" i="1"/>
  <c r="M2340" i="1" s="1"/>
  <c r="N2340" i="1" s="1"/>
  <c r="U2340" i="1" s="1"/>
  <c r="B2340" i="1" s="1"/>
  <c r="S2344" i="1"/>
  <c r="F2342" i="1"/>
  <c r="L2342" i="1"/>
  <c r="P2342" i="1"/>
  <c r="O2342" i="1"/>
  <c r="A2343" i="1"/>
  <c r="J2342" i="1"/>
  <c r="X2342" i="1"/>
  <c r="C2343" i="1"/>
  <c r="D2343" i="1" s="1"/>
  <c r="I2342" i="1"/>
  <c r="T2341" i="1"/>
  <c r="Q2341" i="1"/>
  <c r="R2341" i="1"/>
  <c r="V2341" i="1" s="1"/>
  <c r="Y2341" i="1" s="1"/>
  <c r="E2341" i="1"/>
  <c r="G2341" i="1" s="1"/>
  <c r="K2341" i="1" l="1"/>
  <c r="M2341" i="1" s="1"/>
  <c r="N2341" i="1" s="1"/>
  <c r="U2341" i="1" s="1"/>
  <c r="B2341" i="1" s="1"/>
  <c r="H2341" i="1"/>
  <c r="Q2342" i="1"/>
  <c r="R2342" i="1"/>
  <c r="V2342" i="1" s="1"/>
  <c r="Y2342" i="1" s="1"/>
  <c r="T2342" i="1"/>
  <c r="F2343" i="1"/>
  <c r="L2343" i="1"/>
  <c r="C2344" i="1"/>
  <c r="D2344" i="1" s="1"/>
  <c r="A2344" i="1"/>
  <c r="J2343" i="1"/>
  <c r="X2343" i="1"/>
  <c r="P2343" i="1"/>
  <c r="I2343" i="1"/>
  <c r="O2343" i="1"/>
  <c r="E2342" i="1"/>
  <c r="G2342" i="1" s="1"/>
  <c r="S2345" i="1"/>
  <c r="K2342" i="1" l="1"/>
  <c r="M2342" i="1" s="1"/>
  <c r="N2342" i="1" s="1"/>
  <c r="U2342" i="1" s="1"/>
  <c r="B2342" i="1" s="1"/>
  <c r="H2342" i="1"/>
  <c r="S2346" i="1"/>
  <c r="T2343" i="1"/>
  <c r="F2344" i="1"/>
  <c r="L2344" i="1"/>
  <c r="O2344" i="1"/>
  <c r="J2344" i="1"/>
  <c r="A2345" i="1"/>
  <c r="C2345" i="1"/>
  <c r="D2345" i="1" s="1"/>
  <c r="X2344" i="1"/>
  <c r="P2344" i="1"/>
  <c r="I2344" i="1"/>
  <c r="E2343" i="1"/>
  <c r="G2343" i="1" s="1"/>
  <c r="Q2343" i="1"/>
  <c r="R2343" i="1"/>
  <c r="V2343" i="1" s="1"/>
  <c r="Y2343" i="1" s="1"/>
  <c r="T2344" i="1" l="1"/>
  <c r="H2343" i="1"/>
  <c r="K2343" i="1"/>
  <c r="M2343" i="1" s="1"/>
  <c r="N2343" i="1" s="1"/>
  <c r="U2343" i="1" s="1"/>
  <c r="B2343" i="1" s="1"/>
  <c r="F2345" i="1"/>
  <c r="L2345" i="1"/>
  <c r="P2345" i="1"/>
  <c r="J2345" i="1"/>
  <c r="A2346" i="1"/>
  <c r="O2345" i="1"/>
  <c r="X2345" i="1"/>
  <c r="C2346" i="1"/>
  <c r="D2346" i="1" s="1"/>
  <c r="I2345" i="1"/>
  <c r="Q2344" i="1"/>
  <c r="R2344" i="1"/>
  <c r="V2344" i="1" s="1"/>
  <c r="Y2344" i="1" s="1"/>
  <c r="E2344" i="1"/>
  <c r="G2344" i="1" s="1"/>
  <c r="S2347" i="1"/>
  <c r="H2344" i="1" l="1"/>
  <c r="K2344" i="1"/>
  <c r="M2344" i="1" s="1"/>
  <c r="N2344" i="1" s="1"/>
  <c r="U2344" i="1" s="1"/>
  <c r="B2344" i="1" s="1"/>
  <c r="S2348" i="1"/>
  <c r="Q2345" i="1"/>
  <c r="R2345" i="1"/>
  <c r="V2345" i="1" s="1"/>
  <c r="Y2345" i="1" s="1"/>
  <c r="T2345" i="1"/>
  <c r="F2346" i="1"/>
  <c r="L2346" i="1"/>
  <c r="O2346" i="1"/>
  <c r="A2347" i="1"/>
  <c r="J2346" i="1"/>
  <c r="X2346" i="1"/>
  <c r="C2347" i="1"/>
  <c r="D2347" i="1" s="1"/>
  <c r="P2346" i="1"/>
  <c r="I2346" i="1"/>
  <c r="E2345" i="1"/>
  <c r="G2345" i="1" s="1"/>
  <c r="T2346" i="1" l="1"/>
  <c r="H2345" i="1"/>
  <c r="K2345" i="1"/>
  <c r="M2345" i="1" s="1"/>
  <c r="N2345" i="1" s="1"/>
  <c r="Q2346" i="1"/>
  <c r="R2346" i="1"/>
  <c r="V2346" i="1" s="1"/>
  <c r="Y2346" i="1" s="1"/>
  <c r="F2347" i="1"/>
  <c r="L2347" i="1"/>
  <c r="C2348" i="1"/>
  <c r="D2348" i="1" s="1"/>
  <c r="J2347" i="1"/>
  <c r="A2348" i="1"/>
  <c r="P2347" i="1"/>
  <c r="X2347" i="1"/>
  <c r="O2347" i="1"/>
  <c r="I2347" i="1"/>
  <c r="E2346" i="1"/>
  <c r="G2346" i="1" s="1"/>
  <c r="S2349" i="1"/>
  <c r="T2347" i="1" l="1"/>
  <c r="U2345" i="1"/>
  <c r="B2345" i="1" s="1"/>
  <c r="K2346" i="1"/>
  <c r="M2346" i="1" s="1"/>
  <c r="N2346" i="1" s="1"/>
  <c r="U2346" i="1" s="1"/>
  <c r="B2346" i="1" s="1"/>
  <c r="E2347" i="1"/>
  <c r="G2347" i="1" s="1"/>
  <c r="F2348" i="1"/>
  <c r="L2348" i="1"/>
  <c r="P2348" i="1"/>
  <c r="O2348" i="1"/>
  <c r="A2349" i="1"/>
  <c r="C2349" i="1"/>
  <c r="D2349" i="1" s="1"/>
  <c r="X2348" i="1"/>
  <c r="J2348" i="1"/>
  <c r="I2348" i="1"/>
  <c r="S2350" i="1"/>
  <c r="H2346" i="1"/>
  <c r="R2347" i="1"/>
  <c r="V2347" i="1" s="1"/>
  <c r="Y2347" i="1" s="1"/>
  <c r="Q2347" i="1"/>
  <c r="T2348" i="1" l="1"/>
  <c r="K2347" i="1"/>
  <c r="M2347" i="1" s="1"/>
  <c r="N2347" i="1" s="1"/>
  <c r="U2347" i="1" s="1"/>
  <c r="B2347" i="1" s="1"/>
  <c r="Q2348" i="1"/>
  <c r="R2348" i="1"/>
  <c r="V2348" i="1" s="1"/>
  <c r="Y2348" i="1" s="1"/>
  <c r="F2349" i="1"/>
  <c r="L2349" i="1"/>
  <c r="C2350" i="1"/>
  <c r="D2350" i="1" s="1"/>
  <c r="A2350" i="1"/>
  <c r="P2349" i="1"/>
  <c r="X2349" i="1"/>
  <c r="O2349" i="1"/>
  <c r="I2349" i="1"/>
  <c r="J2349" i="1"/>
  <c r="S2351" i="1"/>
  <c r="E2348" i="1"/>
  <c r="G2348" i="1" s="1"/>
  <c r="H2347" i="1"/>
  <c r="K2348" i="1" l="1"/>
  <c r="M2348" i="1" s="1"/>
  <c r="N2348" i="1" s="1"/>
  <c r="U2348" i="1" s="1"/>
  <c r="B2348" i="1" s="1"/>
  <c r="H2348" i="1"/>
  <c r="E2349" i="1"/>
  <c r="G2349" i="1" s="1"/>
  <c r="Q2349" i="1"/>
  <c r="R2349" i="1"/>
  <c r="V2349" i="1" s="1"/>
  <c r="Y2349" i="1" s="1"/>
  <c r="S2352" i="1"/>
  <c r="T2349" i="1"/>
  <c r="F2350" i="1"/>
  <c r="L2350" i="1"/>
  <c r="C2351" i="1"/>
  <c r="D2351" i="1" s="1"/>
  <c r="A2351" i="1"/>
  <c r="P2350" i="1"/>
  <c r="X2350" i="1"/>
  <c r="O2350" i="1"/>
  <c r="I2350" i="1"/>
  <c r="J2350" i="1"/>
  <c r="K2349" i="1" l="1"/>
  <c r="M2349" i="1" s="1"/>
  <c r="N2349" i="1" s="1"/>
  <c r="U2349" i="1" s="1"/>
  <c r="B2349" i="1" s="1"/>
  <c r="H2349" i="1"/>
  <c r="Q2350" i="1"/>
  <c r="R2350" i="1"/>
  <c r="V2350" i="1" s="1"/>
  <c r="Y2350" i="1" s="1"/>
  <c r="T2350" i="1"/>
  <c r="F2351" i="1"/>
  <c r="L2351" i="1"/>
  <c r="C2352" i="1"/>
  <c r="D2352" i="1" s="1"/>
  <c r="A2352" i="1"/>
  <c r="P2351" i="1"/>
  <c r="O2351" i="1"/>
  <c r="X2351" i="1"/>
  <c r="J2351" i="1"/>
  <c r="I2351" i="1"/>
  <c r="E2350" i="1"/>
  <c r="G2350" i="1" s="1"/>
  <c r="S2353" i="1"/>
  <c r="T2351" i="1" l="1"/>
  <c r="Q2351" i="1"/>
  <c r="R2351" i="1"/>
  <c r="V2351" i="1" s="1"/>
  <c r="Y2351" i="1" s="1"/>
  <c r="E2351" i="1"/>
  <c r="G2351" i="1" s="1"/>
  <c r="S2354" i="1"/>
  <c r="F2352" i="1"/>
  <c r="L2352" i="1"/>
  <c r="J2352" i="1"/>
  <c r="P2352" i="1"/>
  <c r="X2352" i="1"/>
  <c r="O2352" i="1"/>
  <c r="A2353" i="1"/>
  <c r="C2353" i="1"/>
  <c r="D2353" i="1" s="1"/>
  <c r="I2352" i="1"/>
  <c r="K2350" i="1"/>
  <c r="M2350" i="1" s="1"/>
  <c r="N2350" i="1" s="1"/>
  <c r="H2350" i="1"/>
  <c r="T2352" i="1" l="1"/>
  <c r="K2351" i="1"/>
  <c r="M2351" i="1" s="1"/>
  <c r="N2351" i="1" s="1"/>
  <c r="U2351" i="1" s="1"/>
  <c r="B2351" i="1" s="1"/>
  <c r="S2355" i="1"/>
  <c r="F2353" i="1"/>
  <c r="L2353" i="1"/>
  <c r="P2353" i="1"/>
  <c r="X2353" i="1"/>
  <c r="O2353" i="1"/>
  <c r="A2354" i="1"/>
  <c r="C2354" i="1"/>
  <c r="D2354" i="1" s="1"/>
  <c r="I2353" i="1"/>
  <c r="J2353" i="1"/>
  <c r="E2352" i="1"/>
  <c r="G2352" i="1" s="1"/>
  <c r="R2352" i="1"/>
  <c r="V2352" i="1" s="1"/>
  <c r="Y2352" i="1" s="1"/>
  <c r="Q2352" i="1"/>
  <c r="U2350" i="1"/>
  <c r="B2350" i="1" s="1"/>
  <c r="H2351" i="1"/>
  <c r="H2352" i="1" l="1"/>
  <c r="K2352" i="1"/>
  <c r="M2352" i="1" s="1"/>
  <c r="N2352" i="1" s="1"/>
  <c r="U2352" i="1" s="1"/>
  <c r="B2352" i="1" s="1"/>
  <c r="Q2353" i="1"/>
  <c r="R2353" i="1"/>
  <c r="V2353" i="1" s="1"/>
  <c r="Y2353" i="1" s="1"/>
  <c r="E2353" i="1"/>
  <c r="G2353" i="1" s="1"/>
  <c r="T2353" i="1"/>
  <c r="S2356" i="1"/>
  <c r="F2354" i="1"/>
  <c r="L2354" i="1"/>
  <c r="C2355" i="1"/>
  <c r="D2355" i="1" s="1"/>
  <c r="I2354" i="1"/>
  <c r="P2354" i="1"/>
  <c r="J2354" i="1"/>
  <c r="X2354" i="1"/>
  <c r="O2354" i="1"/>
  <c r="A2355" i="1"/>
  <c r="T2354" i="1" l="1"/>
  <c r="H2353" i="1"/>
  <c r="K2353" i="1"/>
  <c r="M2353" i="1" s="1"/>
  <c r="N2353" i="1" s="1"/>
  <c r="U2353" i="1" s="1"/>
  <c r="B2353" i="1" s="1"/>
  <c r="Q2354" i="1"/>
  <c r="F2355" i="1"/>
  <c r="P2355" i="1"/>
  <c r="I2355" i="1"/>
  <c r="O2355" i="1"/>
  <c r="J2355" i="1"/>
  <c r="X2355" i="1"/>
  <c r="C2356" i="1"/>
  <c r="D2356" i="1" s="1"/>
  <c r="A2356" i="1"/>
  <c r="E2354" i="1"/>
  <c r="G2354" i="1" s="1"/>
  <c r="S2357" i="1"/>
  <c r="T2355" i="1" l="1"/>
  <c r="K2354" i="1"/>
  <c r="M2354" i="1" s="1"/>
  <c r="N2354" i="1" s="1"/>
  <c r="U2354" i="1" s="1"/>
  <c r="B2354" i="1" s="1"/>
  <c r="H2354" i="1"/>
  <c r="S2358" i="1"/>
  <c r="F2356" i="1"/>
  <c r="P2356" i="1"/>
  <c r="A2357" i="1"/>
  <c r="O2356" i="1"/>
  <c r="I2356" i="1"/>
  <c r="J2356" i="1"/>
  <c r="C2357" i="1"/>
  <c r="D2357" i="1" s="1"/>
  <c r="X2356" i="1"/>
  <c r="R2355" i="1"/>
  <c r="V2355" i="1" s="1"/>
  <c r="Y2355" i="1" s="1"/>
  <c r="Q2355" i="1"/>
  <c r="E2355" i="1"/>
  <c r="G2355" i="1" s="1"/>
  <c r="L2355" i="1" l="1"/>
  <c r="L2356" i="1" s="1"/>
  <c r="L2357" i="1" s="1"/>
  <c r="R2354" i="1"/>
  <c r="V2354" i="1" s="1"/>
  <c r="Y2354" i="1" s="1"/>
  <c r="T2356" i="1"/>
  <c r="H2355" i="1"/>
  <c r="K2355" i="1"/>
  <c r="E2356" i="1"/>
  <c r="G2356" i="1" s="1"/>
  <c r="F2357" i="1"/>
  <c r="J2357" i="1"/>
  <c r="X2357" i="1"/>
  <c r="C2358" i="1"/>
  <c r="D2358" i="1" s="1"/>
  <c r="A2358" i="1"/>
  <c r="P2357" i="1"/>
  <c r="I2357" i="1"/>
  <c r="O2357" i="1"/>
  <c r="Q2356" i="1"/>
  <c r="R2356" i="1"/>
  <c r="V2356" i="1" s="1"/>
  <c r="Y2356" i="1" s="1"/>
  <c r="S2359" i="1"/>
  <c r="M2355" i="1" l="1"/>
  <c r="N2355" i="1" s="1"/>
  <c r="U2355" i="1" s="1"/>
  <c r="B2355" i="1" s="1"/>
  <c r="K2356" i="1"/>
  <c r="M2356" i="1" s="1"/>
  <c r="N2356" i="1" s="1"/>
  <c r="U2356" i="1" s="1"/>
  <c r="B2356" i="1" s="1"/>
  <c r="H2356" i="1"/>
  <c r="R2357" i="1"/>
  <c r="V2357" i="1" s="1"/>
  <c r="Y2357" i="1" s="1"/>
  <c r="Q2357" i="1"/>
  <c r="F2358" i="1"/>
  <c r="L2358" i="1"/>
  <c r="C2359" i="1"/>
  <c r="D2359" i="1" s="1"/>
  <c r="J2358" i="1"/>
  <c r="A2359" i="1"/>
  <c r="P2358" i="1"/>
  <c r="I2358" i="1"/>
  <c r="O2358" i="1"/>
  <c r="X2358" i="1"/>
  <c r="S2360" i="1"/>
  <c r="E2357" i="1"/>
  <c r="G2357" i="1" s="1"/>
  <c r="T2357" i="1"/>
  <c r="K2357" i="1" l="1"/>
  <c r="M2357" i="1" s="1"/>
  <c r="N2357" i="1" s="1"/>
  <c r="U2357" i="1" s="1"/>
  <c r="B2357" i="1" s="1"/>
  <c r="H2357" i="1"/>
  <c r="T2358" i="1"/>
  <c r="S2361" i="1"/>
  <c r="Q2358" i="1"/>
  <c r="R2358" i="1"/>
  <c r="V2358" i="1" s="1"/>
  <c r="Y2358" i="1" s="1"/>
  <c r="F2359" i="1"/>
  <c r="L2359" i="1"/>
  <c r="O2359" i="1"/>
  <c r="J2359" i="1"/>
  <c r="X2359" i="1"/>
  <c r="C2360" i="1"/>
  <c r="D2360" i="1" s="1"/>
  <c r="A2360" i="1"/>
  <c r="P2359" i="1"/>
  <c r="I2359" i="1"/>
  <c r="E2358" i="1"/>
  <c r="G2358" i="1" s="1"/>
  <c r="K2358" i="1" l="1"/>
  <c r="M2358" i="1" s="1"/>
  <c r="N2358" i="1" s="1"/>
  <c r="U2358" i="1" s="1"/>
  <c r="B2358" i="1" s="1"/>
  <c r="H2358" i="1"/>
  <c r="Q2359" i="1"/>
  <c r="R2359" i="1"/>
  <c r="V2359" i="1" s="1"/>
  <c r="Y2359" i="1" s="1"/>
  <c r="F2360" i="1"/>
  <c r="L2360" i="1"/>
  <c r="J2360" i="1"/>
  <c r="I2360" i="1"/>
  <c r="C2361" i="1"/>
  <c r="D2361" i="1" s="1"/>
  <c r="P2360" i="1"/>
  <c r="X2360" i="1"/>
  <c r="O2360" i="1"/>
  <c r="A2361" i="1"/>
  <c r="S2362" i="1"/>
  <c r="T2359" i="1"/>
  <c r="E2359" i="1"/>
  <c r="G2359" i="1" s="1"/>
  <c r="H2359" i="1" l="1"/>
  <c r="K2359" i="1"/>
  <c r="M2359" i="1" s="1"/>
  <c r="N2359" i="1" s="1"/>
  <c r="U2359" i="1" s="1"/>
  <c r="B2359" i="1" s="1"/>
  <c r="T2360" i="1"/>
  <c r="Q2360" i="1"/>
  <c r="R2360" i="1"/>
  <c r="V2360" i="1" s="1"/>
  <c r="Y2360" i="1" s="1"/>
  <c r="S2363" i="1"/>
  <c r="F2361" i="1"/>
  <c r="L2361" i="1"/>
  <c r="P2361" i="1"/>
  <c r="C2362" i="1"/>
  <c r="D2362" i="1" s="1"/>
  <c r="O2361" i="1"/>
  <c r="X2361" i="1"/>
  <c r="J2361" i="1"/>
  <c r="A2362" i="1"/>
  <c r="I2361" i="1"/>
  <c r="E2360" i="1"/>
  <c r="G2360" i="1" s="1"/>
  <c r="T2361" i="1" l="1"/>
  <c r="K2360" i="1"/>
  <c r="M2360" i="1" s="1"/>
  <c r="N2360" i="1" s="1"/>
  <c r="U2360" i="1" s="1"/>
  <c r="B2360" i="1" s="1"/>
  <c r="H2360" i="1"/>
  <c r="E2361" i="1"/>
  <c r="G2361" i="1" s="1"/>
  <c r="S2364" i="1"/>
  <c r="F2362" i="1"/>
  <c r="L2362" i="1"/>
  <c r="P2362" i="1"/>
  <c r="O2362" i="1"/>
  <c r="X2362" i="1"/>
  <c r="A2363" i="1"/>
  <c r="J2362" i="1"/>
  <c r="C2363" i="1"/>
  <c r="D2363" i="1" s="1"/>
  <c r="I2362" i="1"/>
  <c r="Q2361" i="1"/>
  <c r="R2361" i="1"/>
  <c r="V2361" i="1" s="1"/>
  <c r="Y2361" i="1" s="1"/>
  <c r="H2361" i="1" l="1"/>
  <c r="K2361" i="1"/>
  <c r="M2361" i="1" s="1"/>
  <c r="N2361" i="1" s="1"/>
  <c r="U2361" i="1" s="1"/>
  <c r="B2361" i="1" s="1"/>
  <c r="Q2362" i="1"/>
  <c r="R2362" i="1"/>
  <c r="V2362" i="1" s="1"/>
  <c r="Y2362" i="1" s="1"/>
  <c r="F2363" i="1"/>
  <c r="L2363" i="1"/>
  <c r="P2363" i="1"/>
  <c r="I2363" i="1"/>
  <c r="O2363" i="1"/>
  <c r="C2364" i="1"/>
  <c r="D2364" i="1" s="1"/>
  <c r="X2363" i="1"/>
  <c r="J2363" i="1"/>
  <c r="A2364" i="1"/>
  <c r="T2362" i="1"/>
  <c r="E2362" i="1"/>
  <c r="G2362" i="1" s="1"/>
  <c r="S2365" i="1"/>
  <c r="Q2363" i="1" l="1"/>
  <c r="R2363" i="1"/>
  <c r="V2363" i="1" s="1"/>
  <c r="Y2363" i="1" s="1"/>
  <c r="H2362" i="1"/>
  <c r="F2364" i="1"/>
  <c r="L2364" i="1"/>
  <c r="C2365" i="1"/>
  <c r="D2365" i="1" s="1"/>
  <c r="P2364" i="1"/>
  <c r="X2364" i="1"/>
  <c r="O2364" i="1"/>
  <c r="A2365" i="1"/>
  <c r="J2364" i="1"/>
  <c r="I2364" i="1"/>
  <c r="E2363" i="1"/>
  <c r="G2363" i="1" s="1"/>
  <c r="S2366" i="1"/>
  <c r="K2362" i="1"/>
  <c r="M2362" i="1" s="1"/>
  <c r="N2362" i="1" s="1"/>
  <c r="T2363" i="1"/>
  <c r="H2363" i="1" l="1"/>
  <c r="K2363" i="1"/>
  <c r="M2363" i="1" s="1"/>
  <c r="N2363" i="1" s="1"/>
  <c r="U2363" i="1" s="1"/>
  <c r="B2363" i="1" s="1"/>
  <c r="U2362" i="1"/>
  <c r="B2362" i="1" s="1"/>
  <c r="F2365" i="1"/>
  <c r="L2365" i="1"/>
  <c r="P2365" i="1"/>
  <c r="A2366" i="1"/>
  <c r="C2366" i="1"/>
  <c r="D2366" i="1" s="1"/>
  <c r="O2365" i="1"/>
  <c r="I2365" i="1"/>
  <c r="J2365" i="1"/>
  <c r="X2365" i="1"/>
  <c r="Q2364" i="1"/>
  <c r="R2364" i="1"/>
  <c r="V2364" i="1" s="1"/>
  <c r="Y2364" i="1" s="1"/>
  <c r="S2367" i="1"/>
  <c r="T2364" i="1"/>
  <c r="E2364" i="1"/>
  <c r="G2364" i="1" s="1"/>
  <c r="F2366" i="1" l="1"/>
  <c r="L2366" i="1"/>
  <c r="P2366" i="1"/>
  <c r="X2366" i="1"/>
  <c r="O2366" i="1"/>
  <c r="A2367" i="1"/>
  <c r="C2367" i="1"/>
  <c r="D2367" i="1" s="1"/>
  <c r="I2366" i="1"/>
  <c r="J2366" i="1"/>
  <c r="T2365" i="1"/>
  <c r="R2365" i="1"/>
  <c r="V2365" i="1" s="1"/>
  <c r="Y2365" i="1" s="1"/>
  <c r="Q2365" i="1"/>
  <c r="H2364" i="1"/>
  <c r="K2364" i="1"/>
  <c r="M2364" i="1" s="1"/>
  <c r="N2364" i="1" s="1"/>
  <c r="S2368" i="1"/>
  <c r="E2365" i="1"/>
  <c r="G2365" i="1" s="1"/>
  <c r="T2366" i="1" l="1"/>
  <c r="H2365" i="1"/>
  <c r="K2365" i="1"/>
  <c r="M2365" i="1" s="1"/>
  <c r="N2365" i="1" s="1"/>
  <c r="S2369" i="1"/>
  <c r="Q2366" i="1"/>
  <c r="R2366" i="1"/>
  <c r="V2366" i="1" s="1"/>
  <c r="Y2366" i="1" s="1"/>
  <c r="U2364" i="1"/>
  <c r="B2364" i="1" s="1"/>
  <c r="F2367" i="1"/>
  <c r="L2367" i="1"/>
  <c r="P2367" i="1"/>
  <c r="A2368" i="1"/>
  <c r="O2367" i="1"/>
  <c r="I2367" i="1"/>
  <c r="J2367" i="1"/>
  <c r="C2368" i="1"/>
  <c r="D2368" i="1" s="1"/>
  <c r="X2367" i="1"/>
  <c r="E2366" i="1"/>
  <c r="G2366" i="1" s="1"/>
  <c r="U2365" i="1" l="1"/>
  <c r="B2365" i="1" s="1"/>
  <c r="H2366" i="1"/>
  <c r="S2370" i="1"/>
  <c r="Q2367" i="1"/>
  <c r="R2367" i="1"/>
  <c r="V2367" i="1" s="1"/>
  <c r="Y2367" i="1" s="1"/>
  <c r="T2367" i="1"/>
  <c r="E2367" i="1"/>
  <c r="G2367" i="1" s="1"/>
  <c r="K2366" i="1"/>
  <c r="M2366" i="1" s="1"/>
  <c r="N2366" i="1" s="1"/>
  <c r="F2368" i="1"/>
  <c r="L2368" i="1"/>
  <c r="C2369" i="1"/>
  <c r="D2369" i="1" s="1"/>
  <c r="J2368" i="1"/>
  <c r="A2369" i="1"/>
  <c r="P2368" i="1"/>
  <c r="I2368" i="1"/>
  <c r="O2368" i="1"/>
  <c r="X2368" i="1"/>
  <c r="T2368" i="1" l="1"/>
  <c r="K2367" i="1"/>
  <c r="M2367" i="1" s="1"/>
  <c r="N2367" i="1" s="1"/>
  <c r="U2367" i="1" s="1"/>
  <c r="B2367" i="1" s="1"/>
  <c r="H2367" i="1"/>
  <c r="Q2368" i="1"/>
  <c r="R2368" i="1"/>
  <c r="V2368" i="1" s="1"/>
  <c r="Y2368" i="1" s="1"/>
  <c r="F2369" i="1"/>
  <c r="L2369" i="1"/>
  <c r="J2369" i="1"/>
  <c r="I2369" i="1"/>
  <c r="C2370" i="1"/>
  <c r="D2370" i="1" s="1"/>
  <c r="P2369" i="1"/>
  <c r="X2369" i="1"/>
  <c r="O2369" i="1"/>
  <c r="A2370" i="1"/>
  <c r="E2368" i="1"/>
  <c r="G2368" i="1" s="1"/>
  <c r="S2371" i="1"/>
  <c r="U2366" i="1"/>
  <c r="B2366" i="1" s="1"/>
  <c r="T2369" i="1" l="1"/>
  <c r="K2368" i="1"/>
  <c r="M2368" i="1" s="1"/>
  <c r="N2368" i="1" s="1"/>
  <c r="U2368" i="1" s="1"/>
  <c r="B2368" i="1" s="1"/>
  <c r="H2368" i="1"/>
  <c r="F2370" i="1"/>
  <c r="L2370" i="1"/>
  <c r="O2370" i="1"/>
  <c r="I2370" i="1"/>
  <c r="C2371" i="1"/>
  <c r="D2371" i="1" s="1"/>
  <c r="J2370" i="1"/>
  <c r="X2370" i="1"/>
  <c r="P2370" i="1"/>
  <c r="A2371" i="1"/>
  <c r="E2369" i="1"/>
  <c r="G2369" i="1" s="1"/>
  <c r="Q2369" i="1"/>
  <c r="R2369" i="1"/>
  <c r="V2369" i="1" s="1"/>
  <c r="Y2369" i="1" s="1"/>
  <c r="S2372" i="1"/>
  <c r="T2370" i="1" l="1"/>
  <c r="K2369" i="1"/>
  <c r="M2369" i="1" s="1"/>
  <c r="N2369" i="1" s="1"/>
  <c r="U2369" i="1" s="1"/>
  <c r="B2369" i="1" s="1"/>
  <c r="S2373" i="1"/>
  <c r="Q2370" i="1"/>
  <c r="R2370" i="1"/>
  <c r="V2370" i="1" s="1"/>
  <c r="Y2370" i="1" s="1"/>
  <c r="H2369" i="1"/>
  <c r="F2371" i="1"/>
  <c r="L2371" i="1"/>
  <c r="C2372" i="1"/>
  <c r="D2372" i="1" s="1"/>
  <c r="X2371" i="1"/>
  <c r="J2371" i="1"/>
  <c r="A2372" i="1"/>
  <c r="P2371" i="1"/>
  <c r="I2371" i="1"/>
  <c r="O2371" i="1"/>
  <c r="E2370" i="1"/>
  <c r="G2370" i="1" s="1"/>
  <c r="H2370" i="1" l="1"/>
  <c r="K2370" i="1"/>
  <c r="M2370" i="1" s="1"/>
  <c r="N2370" i="1" s="1"/>
  <c r="U2370" i="1" s="1"/>
  <c r="B2370" i="1" s="1"/>
  <c r="S2374" i="1"/>
  <c r="T2371" i="1"/>
  <c r="E2371" i="1"/>
  <c r="G2371" i="1" s="1"/>
  <c r="R2371" i="1"/>
  <c r="V2371" i="1" s="1"/>
  <c r="Y2371" i="1" s="1"/>
  <c r="Q2371" i="1"/>
  <c r="F2372" i="1"/>
  <c r="L2372" i="1"/>
  <c r="C2373" i="1"/>
  <c r="D2373" i="1" s="1"/>
  <c r="J2372" i="1"/>
  <c r="X2372" i="1"/>
  <c r="P2372" i="1"/>
  <c r="A2373" i="1"/>
  <c r="O2372" i="1"/>
  <c r="I2372" i="1"/>
  <c r="T2372" i="1" l="1"/>
  <c r="F2373" i="1"/>
  <c r="L2373" i="1"/>
  <c r="P2373" i="1"/>
  <c r="X2373" i="1"/>
  <c r="O2373" i="1"/>
  <c r="A2374" i="1"/>
  <c r="C2374" i="1"/>
  <c r="D2374" i="1" s="1"/>
  <c r="I2373" i="1"/>
  <c r="J2373" i="1"/>
  <c r="H2371" i="1"/>
  <c r="S2375" i="1"/>
  <c r="E2372" i="1"/>
  <c r="G2372" i="1" s="1"/>
  <c r="Q2372" i="1"/>
  <c r="R2372" i="1"/>
  <c r="V2372" i="1" s="1"/>
  <c r="Y2372" i="1" s="1"/>
  <c r="K2371" i="1"/>
  <c r="M2371" i="1" s="1"/>
  <c r="N2371" i="1" s="1"/>
  <c r="T2373" i="1" l="1"/>
  <c r="K2372" i="1"/>
  <c r="M2372" i="1" s="1"/>
  <c r="N2372" i="1" s="1"/>
  <c r="U2372" i="1" s="1"/>
  <c r="B2372" i="1" s="1"/>
  <c r="H2372" i="1"/>
  <c r="Q2373" i="1"/>
  <c r="R2373" i="1"/>
  <c r="V2373" i="1" s="1"/>
  <c r="Y2373" i="1" s="1"/>
  <c r="U2371" i="1"/>
  <c r="B2371" i="1" s="1"/>
  <c r="F2374" i="1"/>
  <c r="L2374" i="1"/>
  <c r="O2374" i="1"/>
  <c r="C2375" i="1"/>
  <c r="D2375" i="1" s="1"/>
  <c r="X2374" i="1"/>
  <c r="J2374" i="1"/>
  <c r="A2375" i="1"/>
  <c r="P2374" i="1"/>
  <c r="I2374" i="1"/>
  <c r="S2376" i="1"/>
  <c r="E2373" i="1"/>
  <c r="G2373" i="1" s="1"/>
  <c r="T2374" i="1" l="1"/>
  <c r="K2373" i="1"/>
  <c r="M2373" i="1" s="1"/>
  <c r="N2373" i="1" s="1"/>
  <c r="U2373" i="1" s="1"/>
  <c r="B2373" i="1" s="1"/>
  <c r="Q2374" i="1"/>
  <c r="R2374" i="1"/>
  <c r="V2374" i="1" s="1"/>
  <c r="Y2374" i="1" s="1"/>
  <c r="E2374" i="1"/>
  <c r="G2374" i="1" s="1"/>
  <c r="S2377" i="1"/>
  <c r="F2375" i="1"/>
  <c r="L2375" i="1"/>
  <c r="P2375" i="1"/>
  <c r="I2375" i="1"/>
  <c r="O2375" i="1"/>
  <c r="J2375" i="1"/>
  <c r="X2375" i="1"/>
  <c r="C2376" i="1"/>
  <c r="D2376" i="1" s="1"/>
  <c r="A2376" i="1"/>
  <c r="H2373" i="1"/>
  <c r="H2374" i="1" l="1"/>
  <c r="K2374" i="1"/>
  <c r="M2374" i="1" s="1"/>
  <c r="N2374" i="1" s="1"/>
  <c r="U2374" i="1" s="1"/>
  <c r="B2374" i="1" s="1"/>
  <c r="E2375" i="1"/>
  <c r="G2375" i="1" s="1"/>
  <c r="T2375" i="1"/>
  <c r="F2376" i="1"/>
  <c r="L2376" i="1"/>
  <c r="P2376" i="1"/>
  <c r="I2376" i="1"/>
  <c r="O2376" i="1"/>
  <c r="C2377" i="1"/>
  <c r="D2377" i="1" s="1"/>
  <c r="X2376" i="1"/>
  <c r="J2376" i="1"/>
  <c r="A2377" i="1"/>
  <c r="Q2375" i="1"/>
  <c r="R2375" i="1"/>
  <c r="V2375" i="1" s="1"/>
  <c r="Y2375" i="1" s="1"/>
  <c r="S2378" i="1"/>
  <c r="K2375" i="1" l="1"/>
  <c r="M2375" i="1" s="1"/>
  <c r="N2375" i="1" s="1"/>
  <c r="U2375" i="1" s="1"/>
  <c r="B2375" i="1" s="1"/>
  <c r="E2376" i="1"/>
  <c r="G2376" i="1" s="1"/>
  <c r="T2376" i="1"/>
  <c r="S2379" i="1"/>
  <c r="F2377" i="1"/>
  <c r="L2377" i="1"/>
  <c r="J2377" i="1"/>
  <c r="A2378" i="1"/>
  <c r="C2378" i="1"/>
  <c r="D2378" i="1" s="1"/>
  <c r="I2377" i="1"/>
  <c r="P2377" i="1"/>
  <c r="O2377" i="1"/>
  <c r="X2377" i="1"/>
  <c r="Q2376" i="1"/>
  <c r="R2376" i="1"/>
  <c r="V2376" i="1" s="1"/>
  <c r="Y2376" i="1" s="1"/>
  <c r="H2375" i="1"/>
  <c r="K2376" i="1" l="1"/>
  <c r="M2376" i="1" s="1"/>
  <c r="N2376" i="1" s="1"/>
  <c r="U2376" i="1" s="1"/>
  <c r="B2376" i="1" s="1"/>
  <c r="H2376" i="1"/>
  <c r="Q2377" i="1"/>
  <c r="R2377" i="1"/>
  <c r="V2377" i="1" s="1"/>
  <c r="Y2377" i="1" s="1"/>
  <c r="E2377" i="1"/>
  <c r="G2377" i="1" s="1"/>
  <c r="T2377" i="1"/>
  <c r="F2378" i="1"/>
  <c r="L2378" i="1"/>
  <c r="O2378" i="1"/>
  <c r="C2379" i="1"/>
  <c r="D2379" i="1" s="1"/>
  <c r="X2378" i="1"/>
  <c r="J2378" i="1"/>
  <c r="A2379" i="1"/>
  <c r="P2378" i="1"/>
  <c r="I2378" i="1"/>
  <c r="S2380" i="1"/>
  <c r="T2378" i="1" l="1"/>
  <c r="H2377" i="1"/>
  <c r="K2377" i="1"/>
  <c r="M2377" i="1" s="1"/>
  <c r="N2377" i="1" s="1"/>
  <c r="U2377" i="1" s="1"/>
  <c r="B2377" i="1" s="1"/>
  <c r="S2381" i="1"/>
  <c r="F2379" i="1"/>
  <c r="L2379" i="1"/>
  <c r="J2379" i="1"/>
  <c r="A2380" i="1"/>
  <c r="P2379" i="1"/>
  <c r="I2379" i="1"/>
  <c r="O2379" i="1"/>
  <c r="X2379" i="1"/>
  <c r="C2380" i="1"/>
  <c r="D2380" i="1" s="1"/>
  <c r="E2378" i="1"/>
  <c r="G2378" i="1" s="1"/>
  <c r="R2378" i="1"/>
  <c r="V2378" i="1" s="1"/>
  <c r="Y2378" i="1" s="1"/>
  <c r="Q2378" i="1"/>
  <c r="T2379" i="1" l="1"/>
  <c r="H2378" i="1"/>
  <c r="K2378" i="1"/>
  <c r="M2378" i="1" s="1"/>
  <c r="N2378" i="1" s="1"/>
  <c r="U2378" i="1" s="1"/>
  <c r="B2378" i="1" s="1"/>
  <c r="Q2379" i="1"/>
  <c r="R2379" i="1"/>
  <c r="V2379" i="1" s="1"/>
  <c r="Y2379" i="1" s="1"/>
  <c r="E2379" i="1"/>
  <c r="G2379" i="1" s="1"/>
  <c r="F2380" i="1"/>
  <c r="L2380" i="1"/>
  <c r="P2380" i="1"/>
  <c r="J2380" i="1"/>
  <c r="A2381" i="1"/>
  <c r="X2380" i="1"/>
  <c r="O2380" i="1"/>
  <c r="I2380" i="1"/>
  <c r="C2381" i="1"/>
  <c r="D2381" i="1" s="1"/>
  <c r="S2382" i="1"/>
  <c r="T2380" i="1" l="1"/>
  <c r="K2379" i="1"/>
  <c r="M2379" i="1" s="1"/>
  <c r="N2379" i="1" s="1"/>
  <c r="U2379" i="1" s="1"/>
  <c r="B2379" i="1" s="1"/>
  <c r="Q2380" i="1"/>
  <c r="R2380" i="1"/>
  <c r="V2380" i="1" s="1"/>
  <c r="Y2380" i="1" s="1"/>
  <c r="H2379" i="1"/>
  <c r="S2383" i="1"/>
  <c r="F2381" i="1"/>
  <c r="L2381" i="1"/>
  <c r="P2381" i="1"/>
  <c r="J2381" i="1"/>
  <c r="O2381" i="1"/>
  <c r="A2382" i="1"/>
  <c r="X2381" i="1"/>
  <c r="I2381" i="1"/>
  <c r="C2382" i="1"/>
  <c r="D2382" i="1" s="1"/>
  <c r="E2380" i="1"/>
  <c r="G2380" i="1" s="1"/>
  <c r="T2381" i="1" l="1"/>
  <c r="K2380" i="1"/>
  <c r="M2380" i="1" s="1"/>
  <c r="N2380" i="1" s="1"/>
  <c r="U2380" i="1" s="1"/>
  <c r="B2380" i="1" s="1"/>
  <c r="H2380" i="1"/>
  <c r="Q2381" i="1"/>
  <c r="R2381" i="1"/>
  <c r="V2381" i="1" s="1"/>
  <c r="Y2381" i="1" s="1"/>
  <c r="F2382" i="1"/>
  <c r="L2382" i="1"/>
  <c r="P2382" i="1"/>
  <c r="I2382" i="1"/>
  <c r="O2382" i="1"/>
  <c r="C2383" i="1"/>
  <c r="D2383" i="1" s="1"/>
  <c r="J2382" i="1"/>
  <c r="A2383" i="1"/>
  <c r="X2382" i="1"/>
  <c r="E2381" i="1"/>
  <c r="G2381" i="1" s="1"/>
  <c r="S2384" i="1"/>
  <c r="K2381" i="1" l="1"/>
  <c r="M2381" i="1" s="1"/>
  <c r="N2381" i="1" s="1"/>
  <c r="U2381" i="1" s="1"/>
  <c r="B2381" i="1" s="1"/>
  <c r="E2382" i="1"/>
  <c r="G2382" i="1" s="1"/>
  <c r="S2385" i="1"/>
  <c r="F2383" i="1"/>
  <c r="L2383" i="1"/>
  <c r="J2383" i="1"/>
  <c r="C2384" i="1"/>
  <c r="D2384" i="1" s="1"/>
  <c r="A2384" i="1"/>
  <c r="X2383" i="1"/>
  <c r="P2383" i="1"/>
  <c r="I2383" i="1"/>
  <c r="O2383" i="1"/>
  <c r="T2382" i="1"/>
  <c r="H2381" i="1"/>
  <c r="Q2382" i="1"/>
  <c r="R2382" i="1"/>
  <c r="V2382" i="1" s="1"/>
  <c r="Y2382" i="1" s="1"/>
  <c r="H2382" i="1" l="1"/>
  <c r="K2382" i="1"/>
  <c r="M2382" i="1" s="1"/>
  <c r="N2382" i="1" s="1"/>
  <c r="U2382" i="1" s="1"/>
  <c r="B2382" i="1" s="1"/>
  <c r="T2383" i="1"/>
  <c r="F2384" i="1"/>
  <c r="J2384" i="1"/>
  <c r="C2385" i="1"/>
  <c r="D2385" i="1" s="1"/>
  <c r="X2384" i="1"/>
  <c r="P2384" i="1"/>
  <c r="A2385" i="1"/>
  <c r="O2384" i="1"/>
  <c r="I2384" i="1"/>
  <c r="E2383" i="1"/>
  <c r="G2383" i="1" s="1"/>
  <c r="Q2383" i="1"/>
  <c r="S2386" i="1"/>
  <c r="T2384" i="1" l="1"/>
  <c r="H2383" i="1"/>
  <c r="K2383" i="1"/>
  <c r="M2383" i="1" s="1"/>
  <c r="N2383" i="1" s="1"/>
  <c r="R2383" i="1" s="1"/>
  <c r="F2385" i="1"/>
  <c r="J2385" i="1"/>
  <c r="X2385" i="1"/>
  <c r="A2386" i="1"/>
  <c r="C2386" i="1"/>
  <c r="D2386" i="1" s="1"/>
  <c r="P2385" i="1"/>
  <c r="I2385" i="1"/>
  <c r="O2385" i="1"/>
  <c r="S2387" i="1"/>
  <c r="Q2384" i="1"/>
  <c r="R2384" i="1"/>
  <c r="V2384" i="1" s="1"/>
  <c r="Y2384" i="1" s="1"/>
  <c r="E2384" i="1"/>
  <c r="G2384" i="1" s="1"/>
  <c r="T2385" i="1" l="1"/>
  <c r="L2384" i="1"/>
  <c r="L2385" i="1" s="1"/>
  <c r="L2386" i="1" s="1"/>
  <c r="U2383" i="1"/>
  <c r="V2383" i="1" s="1"/>
  <c r="H2384" i="1"/>
  <c r="E2385" i="1"/>
  <c r="G2385" i="1" s="1"/>
  <c r="S2388" i="1"/>
  <c r="Q2385" i="1"/>
  <c r="R2385" i="1"/>
  <c r="V2385" i="1" s="1"/>
  <c r="Y2385" i="1" s="1"/>
  <c r="F2386" i="1"/>
  <c r="C2387" i="1"/>
  <c r="D2387" i="1" s="1"/>
  <c r="I2386" i="1"/>
  <c r="P2386" i="1"/>
  <c r="O2386" i="1"/>
  <c r="J2386" i="1"/>
  <c r="A2387" i="1"/>
  <c r="X2386" i="1"/>
  <c r="K2384" i="1"/>
  <c r="M2384" i="1" l="1"/>
  <c r="N2384" i="1" s="1"/>
  <c r="U2384" i="1" s="1"/>
  <c r="B2384" i="1" s="1"/>
  <c r="B2383" i="1"/>
  <c r="Y2383" i="1" s="1"/>
  <c r="K2385" i="1"/>
  <c r="M2385" i="1" s="1"/>
  <c r="N2385" i="1" s="1"/>
  <c r="U2385" i="1" s="1"/>
  <c r="B2385" i="1" s="1"/>
  <c r="H2385" i="1"/>
  <c r="Q2386" i="1"/>
  <c r="R2386" i="1"/>
  <c r="V2386" i="1" s="1"/>
  <c r="Y2386" i="1" s="1"/>
  <c r="E2386" i="1"/>
  <c r="G2386" i="1" s="1"/>
  <c r="S2389" i="1"/>
  <c r="F2387" i="1"/>
  <c r="L2387" i="1"/>
  <c r="C2388" i="1"/>
  <c r="D2388" i="1" s="1"/>
  <c r="P2387" i="1"/>
  <c r="A2388" i="1"/>
  <c r="O2387" i="1"/>
  <c r="X2387" i="1"/>
  <c r="J2387" i="1"/>
  <c r="I2387" i="1"/>
  <c r="T2386" i="1"/>
  <c r="H2386" i="1" l="1"/>
  <c r="K2386" i="1"/>
  <c r="M2386" i="1" s="1"/>
  <c r="N2386" i="1" s="1"/>
  <c r="U2386" i="1" s="1"/>
  <c r="B2386" i="1" s="1"/>
  <c r="R2387" i="1"/>
  <c r="V2387" i="1" s="1"/>
  <c r="Y2387" i="1" s="1"/>
  <c r="Q2387" i="1"/>
  <c r="S2390" i="1"/>
  <c r="T2387" i="1"/>
  <c r="F2388" i="1"/>
  <c r="L2388" i="1"/>
  <c r="J2388" i="1"/>
  <c r="I2388" i="1"/>
  <c r="C2389" i="1"/>
  <c r="D2389" i="1" s="1"/>
  <c r="P2388" i="1"/>
  <c r="O2388" i="1"/>
  <c r="A2389" i="1"/>
  <c r="X2388" i="1"/>
  <c r="E2387" i="1"/>
  <c r="G2387" i="1" s="1"/>
  <c r="T2388" i="1" l="1"/>
  <c r="K2387" i="1"/>
  <c r="M2387" i="1" s="1"/>
  <c r="N2387" i="1" s="1"/>
  <c r="U2387" i="1" s="1"/>
  <c r="H2387" i="1"/>
  <c r="Q2388" i="1"/>
  <c r="R2388" i="1"/>
  <c r="V2388" i="1" s="1"/>
  <c r="Y2388" i="1" s="1"/>
  <c r="F2389" i="1"/>
  <c r="L2389" i="1"/>
  <c r="J2389" i="1"/>
  <c r="P2389" i="1"/>
  <c r="O2389" i="1"/>
  <c r="C2390" i="1"/>
  <c r="D2390" i="1" s="1"/>
  <c r="X2389" i="1"/>
  <c r="A2390" i="1"/>
  <c r="I2389" i="1"/>
  <c r="E2388" i="1"/>
  <c r="G2388" i="1" s="1"/>
  <c r="S2391" i="1"/>
  <c r="B2387" i="1" l="1"/>
  <c r="K2388" i="1"/>
  <c r="M2388" i="1" s="1"/>
  <c r="N2388" i="1" s="1"/>
  <c r="U2388" i="1" s="1"/>
  <c r="B2388" i="1" s="1"/>
  <c r="F2390" i="1"/>
  <c r="L2390" i="1"/>
  <c r="O2390" i="1"/>
  <c r="A2391" i="1"/>
  <c r="C2391" i="1"/>
  <c r="D2391" i="1" s="1"/>
  <c r="I2390" i="1"/>
  <c r="P2390" i="1"/>
  <c r="J2390" i="1"/>
  <c r="X2390" i="1"/>
  <c r="Q2389" i="1"/>
  <c r="R2389" i="1"/>
  <c r="V2389" i="1" s="1"/>
  <c r="Y2389" i="1" s="1"/>
  <c r="S2392" i="1"/>
  <c r="H2388" i="1"/>
  <c r="T2389" i="1"/>
  <c r="E2389" i="1"/>
  <c r="G2389" i="1" s="1"/>
  <c r="H2389" i="1" l="1"/>
  <c r="Q2390" i="1"/>
  <c r="R2390" i="1"/>
  <c r="V2390" i="1" s="1"/>
  <c r="Y2390" i="1" s="1"/>
  <c r="S2393" i="1"/>
  <c r="F2391" i="1"/>
  <c r="L2391" i="1"/>
  <c r="J2391" i="1"/>
  <c r="C2392" i="1"/>
  <c r="D2392" i="1" s="1"/>
  <c r="P2391" i="1"/>
  <c r="A2392" i="1"/>
  <c r="X2391" i="1"/>
  <c r="O2391" i="1"/>
  <c r="I2391" i="1"/>
  <c r="T2390" i="1"/>
  <c r="K2389" i="1"/>
  <c r="M2389" i="1" s="1"/>
  <c r="N2389" i="1" s="1"/>
  <c r="E2390" i="1"/>
  <c r="G2390" i="1" s="1"/>
  <c r="K2390" i="1" l="1"/>
  <c r="M2390" i="1" s="1"/>
  <c r="N2390" i="1" s="1"/>
  <c r="U2390" i="1" s="1"/>
  <c r="B2390" i="1" s="1"/>
  <c r="H2390" i="1"/>
  <c r="U2389" i="1"/>
  <c r="B2389" i="1" s="1"/>
  <c r="S2394" i="1"/>
  <c r="F2392" i="1"/>
  <c r="L2392" i="1"/>
  <c r="C2393" i="1"/>
  <c r="D2393" i="1" s="1"/>
  <c r="J2392" i="1"/>
  <c r="P2392" i="1"/>
  <c r="A2393" i="1"/>
  <c r="X2392" i="1"/>
  <c r="O2392" i="1"/>
  <c r="I2392" i="1"/>
  <c r="T2391" i="1"/>
  <c r="Q2391" i="1"/>
  <c r="R2391" i="1"/>
  <c r="V2391" i="1" s="1"/>
  <c r="Y2391" i="1" s="1"/>
  <c r="E2391" i="1"/>
  <c r="G2391" i="1" s="1"/>
  <c r="T2392" i="1" l="1"/>
  <c r="F2393" i="1"/>
  <c r="L2393" i="1"/>
  <c r="P2393" i="1"/>
  <c r="O2393" i="1"/>
  <c r="C2394" i="1"/>
  <c r="D2394" i="1" s="1"/>
  <c r="A2394" i="1"/>
  <c r="X2393" i="1"/>
  <c r="J2393" i="1"/>
  <c r="I2393" i="1"/>
  <c r="E2392" i="1"/>
  <c r="G2392" i="1" s="1"/>
  <c r="R2392" i="1"/>
  <c r="V2392" i="1" s="1"/>
  <c r="Y2392" i="1" s="1"/>
  <c r="Q2392" i="1"/>
  <c r="H2391" i="1"/>
  <c r="K2391" i="1"/>
  <c r="M2391" i="1" s="1"/>
  <c r="N2391" i="1" s="1"/>
  <c r="S2395" i="1"/>
  <c r="H2392" i="1" l="1"/>
  <c r="K2392" i="1"/>
  <c r="M2392" i="1" s="1"/>
  <c r="N2392" i="1" s="1"/>
  <c r="U2392" i="1" s="1"/>
  <c r="B2392" i="1" s="1"/>
  <c r="U2391" i="1"/>
  <c r="B2391" i="1" s="1"/>
  <c r="Q2393" i="1"/>
  <c r="R2393" i="1"/>
  <c r="V2393" i="1" s="1"/>
  <c r="Y2393" i="1" s="1"/>
  <c r="S2396" i="1"/>
  <c r="F2394" i="1"/>
  <c r="L2394" i="1"/>
  <c r="J2394" i="1"/>
  <c r="A2395" i="1"/>
  <c r="P2394" i="1"/>
  <c r="I2394" i="1"/>
  <c r="O2394" i="1"/>
  <c r="C2395" i="1"/>
  <c r="D2395" i="1" s="1"/>
  <c r="X2394" i="1"/>
  <c r="T2393" i="1"/>
  <c r="E2393" i="1"/>
  <c r="G2393" i="1" s="1"/>
  <c r="S2397" i="1" l="1"/>
  <c r="K2393" i="1"/>
  <c r="M2393" i="1" s="1"/>
  <c r="N2393" i="1" s="1"/>
  <c r="F2395" i="1"/>
  <c r="L2395" i="1"/>
  <c r="P2395" i="1"/>
  <c r="J2395" i="1"/>
  <c r="A2396" i="1"/>
  <c r="X2395" i="1"/>
  <c r="O2395" i="1"/>
  <c r="I2395" i="1"/>
  <c r="C2396" i="1"/>
  <c r="D2396" i="1" s="1"/>
  <c r="T2394" i="1"/>
  <c r="H2393" i="1"/>
  <c r="Q2394" i="1"/>
  <c r="R2394" i="1"/>
  <c r="V2394" i="1" s="1"/>
  <c r="Y2394" i="1" s="1"/>
  <c r="E2394" i="1"/>
  <c r="G2394" i="1" s="1"/>
  <c r="T2395" i="1" l="1"/>
  <c r="H2394" i="1"/>
  <c r="K2394" i="1"/>
  <c r="M2394" i="1" s="1"/>
  <c r="N2394" i="1" s="1"/>
  <c r="U2394" i="1" s="1"/>
  <c r="B2394" i="1" s="1"/>
  <c r="Q2395" i="1"/>
  <c r="R2395" i="1"/>
  <c r="V2395" i="1" s="1"/>
  <c r="Y2395" i="1" s="1"/>
  <c r="S2398" i="1"/>
  <c r="U2393" i="1"/>
  <c r="B2393" i="1" s="1"/>
  <c r="F2396" i="1"/>
  <c r="L2396" i="1"/>
  <c r="C2397" i="1"/>
  <c r="D2397" i="1" s="1"/>
  <c r="P2396" i="1"/>
  <c r="I2396" i="1"/>
  <c r="O2396" i="1"/>
  <c r="J2396" i="1"/>
  <c r="A2397" i="1"/>
  <c r="X2396" i="1"/>
  <c r="E2395" i="1"/>
  <c r="G2395" i="1" s="1"/>
  <c r="K2395" i="1" l="1"/>
  <c r="M2395" i="1" s="1"/>
  <c r="N2395" i="1" s="1"/>
  <c r="U2395" i="1" s="1"/>
  <c r="B2395" i="1" s="1"/>
  <c r="T2396" i="1"/>
  <c r="E2396" i="1"/>
  <c r="G2396" i="1" s="1"/>
  <c r="H2395" i="1"/>
  <c r="F2397" i="1"/>
  <c r="L2397" i="1"/>
  <c r="O2397" i="1"/>
  <c r="X2397" i="1"/>
  <c r="J2397" i="1"/>
  <c r="A2398" i="1"/>
  <c r="C2398" i="1"/>
  <c r="D2398" i="1" s="1"/>
  <c r="I2397" i="1"/>
  <c r="P2397" i="1"/>
  <c r="Q2396" i="1"/>
  <c r="R2396" i="1"/>
  <c r="V2396" i="1" s="1"/>
  <c r="Y2396" i="1" s="1"/>
  <c r="S2399" i="1"/>
  <c r="T2397" i="1" l="1"/>
  <c r="H2396" i="1"/>
  <c r="K2396" i="1"/>
  <c r="M2396" i="1" s="1"/>
  <c r="N2396" i="1" s="1"/>
  <c r="U2396" i="1" s="1"/>
  <c r="B2396" i="1" s="1"/>
  <c r="S2400" i="1"/>
  <c r="F2398" i="1"/>
  <c r="L2398" i="1"/>
  <c r="C2399" i="1"/>
  <c r="D2399" i="1" s="1"/>
  <c r="J2398" i="1"/>
  <c r="P2398" i="1"/>
  <c r="A2399" i="1"/>
  <c r="X2398" i="1"/>
  <c r="O2398" i="1"/>
  <c r="I2398" i="1"/>
  <c r="Q2397" i="1"/>
  <c r="R2397" i="1"/>
  <c r="V2397" i="1" s="1"/>
  <c r="Y2397" i="1" s="1"/>
  <c r="E2397" i="1"/>
  <c r="G2397" i="1" s="1"/>
  <c r="K2397" i="1" l="1"/>
  <c r="M2397" i="1" s="1"/>
  <c r="N2397" i="1" s="1"/>
  <c r="U2397" i="1" s="1"/>
  <c r="B2397" i="1" s="1"/>
  <c r="F2399" i="1"/>
  <c r="L2399" i="1"/>
  <c r="O2399" i="1"/>
  <c r="X2399" i="1"/>
  <c r="J2399" i="1"/>
  <c r="A2400" i="1"/>
  <c r="C2400" i="1"/>
  <c r="D2400" i="1" s="1"/>
  <c r="I2399" i="1"/>
  <c r="P2399" i="1"/>
  <c r="H2397" i="1"/>
  <c r="T2398" i="1"/>
  <c r="Q2398" i="1"/>
  <c r="R2398" i="1"/>
  <c r="V2398" i="1" s="1"/>
  <c r="Y2398" i="1" s="1"/>
  <c r="E2398" i="1"/>
  <c r="G2398" i="1" s="1"/>
  <c r="S2401" i="1"/>
  <c r="H2398" i="1" l="1"/>
  <c r="K2398" i="1"/>
  <c r="M2398" i="1" s="1"/>
  <c r="N2398" i="1" s="1"/>
  <c r="U2398" i="1" s="1"/>
  <c r="B2398" i="1" s="1"/>
  <c r="R2399" i="1"/>
  <c r="V2399" i="1" s="1"/>
  <c r="Y2399" i="1" s="1"/>
  <c r="Q2399" i="1"/>
  <c r="T2399" i="1"/>
  <c r="S2402" i="1"/>
  <c r="E2399" i="1"/>
  <c r="G2399" i="1" s="1"/>
  <c r="F2400" i="1"/>
  <c r="L2400" i="1"/>
  <c r="C2401" i="1"/>
  <c r="D2401" i="1" s="1"/>
  <c r="X2400" i="1"/>
  <c r="P2400" i="1"/>
  <c r="J2400" i="1"/>
  <c r="A2401" i="1"/>
  <c r="O2400" i="1"/>
  <c r="I2400" i="1"/>
  <c r="T2400" i="1" l="1"/>
  <c r="H2399" i="1"/>
  <c r="K2399" i="1"/>
  <c r="M2399" i="1" s="1"/>
  <c r="N2399" i="1" s="1"/>
  <c r="U2399" i="1" s="1"/>
  <c r="B2399" i="1" s="1"/>
  <c r="E2400" i="1"/>
  <c r="G2400" i="1" s="1"/>
  <c r="R2400" i="1"/>
  <c r="V2400" i="1" s="1"/>
  <c r="Y2400" i="1" s="1"/>
  <c r="Q2400" i="1"/>
  <c r="S2403" i="1"/>
  <c r="F2401" i="1"/>
  <c r="L2401" i="1"/>
  <c r="I2401" i="1"/>
  <c r="C2402" i="1"/>
  <c r="D2402" i="1" s="1"/>
  <c r="P2401" i="1"/>
  <c r="O2401" i="1"/>
  <c r="J2401" i="1"/>
  <c r="A2402" i="1"/>
  <c r="X2401" i="1"/>
  <c r="K2400" i="1" l="1"/>
  <c r="M2400" i="1" s="1"/>
  <c r="N2400" i="1" s="1"/>
  <c r="U2400" i="1" s="1"/>
  <c r="B2400" i="1" s="1"/>
  <c r="H2400" i="1"/>
  <c r="E2401" i="1"/>
  <c r="G2401" i="1" s="1"/>
  <c r="F2402" i="1"/>
  <c r="L2402" i="1"/>
  <c r="C2403" i="1"/>
  <c r="D2403" i="1" s="1"/>
  <c r="A2403" i="1"/>
  <c r="J2402" i="1"/>
  <c r="I2402" i="1"/>
  <c r="P2402" i="1"/>
  <c r="O2402" i="1"/>
  <c r="X2402" i="1"/>
  <c r="Q2401" i="1"/>
  <c r="R2401" i="1"/>
  <c r="V2401" i="1" s="1"/>
  <c r="Y2401" i="1" s="1"/>
  <c r="S2404" i="1"/>
  <c r="T2401" i="1"/>
  <c r="H2401" i="1" l="1"/>
  <c r="K2401" i="1"/>
  <c r="M2401" i="1" s="1"/>
  <c r="N2401" i="1" s="1"/>
  <c r="U2401" i="1" s="1"/>
  <c r="B2401" i="1" s="1"/>
  <c r="Q2402" i="1"/>
  <c r="R2402" i="1"/>
  <c r="V2402" i="1" s="1"/>
  <c r="Y2402" i="1" s="1"/>
  <c r="E2402" i="1"/>
  <c r="G2402" i="1" s="1"/>
  <c r="S2405" i="1"/>
  <c r="F2403" i="1"/>
  <c r="L2403" i="1"/>
  <c r="O2403" i="1"/>
  <c r="C2404" i="1"/>
  <c r="D2404" i="1" s="1"/>
  <c r="I2403" i="1"/>
  <c r="J2403" i="1"/>
  <c r="P2403" i="1"/>
  <c r="A2404" i="1"/>
  <c r="X2403" i="1"/>
  <c r="T2402" i="1"/>
  <c r="H2402" i="1" l="1"/>
  <c r="K2402" i="1"/>
  <c r="M2402" i="1" s="1"/>
  <c r="N2402" i="1" s="1"/>
  <c r="U2402" i="1" s="1"/>
  <c r="B2402" i="1" s="1"/>
  <c r="Q2403" i="1"/>
  <c r="R2403" i="1"/>
  <c r="V2403" i="1" s="1"/>
  <c r="Y2403" i="1" s="1"/>
  <c r="S2406" i="1"/>
  <c r="T2403" i="1"/>
  <c r="E2403" i="1"/>
  <c r="G2403" i="1" s="1"/>
  <c r="F2404" i="1"/>
  <c r="L2404" i="1"/>
  <c r="J2404" i="1"/>
  <c r="O2404" i="1"/>
  <c r="X2404" i="1"/>
  <c r="C2405" i="1"/>
  <c r="D2405" i="1" s="1"/>
  <c r="A2405" i="1"/>
  <c r="I2404" i="1"/>
  <c r="P2404" i="1"/>
  <c r="T2404" i="1" l="1"/>
  <c r="K2403" i="1"/>
  <c r="M2403" i="1" s="1"/>
  <c r="N2403" i="1" s="1"/>
  <c r="U2403" i="1" s="1"/>
  <c r="B2403" i="1" s="1"/>
  <c r="H2403" i="1"/>
  <c r="S2407" i="1"/>
  <c r="E2404" i="1"/>
  <c r="G2404" i="1" s="1"/>
  <c r="Q2404" i="1"/>
  <c r="R2404" i="1"/>
  <c r="V2404" i="1" s="1"/>
  <c r="Y2404" i="1" s="1"/>
  <c r="F2405" i="1"/>
  <c r="L2405" i="1"/>
  <c r="O2405" i="1"/>
  <c r="A2406" i="1"/>
  <c r="C2406" i="1"/>
  <c r="D2406" i="1" s="1"/>
  <c r="I2405" i="1"/>
  <c r="P2405" i="1"/>
  <c r="J2405" i="1"/>
  <c r="X2405" i="1"/>
  <c r="T2405" i="1" l="1"/>
  <c r="E2405" i="1"/>
  <c r="G2405" i="1" s="1"/>
  <c r="H2404" i="1"/>
  <c r="S2408" i="1"/>
  <c r="F2406" i="1"/>
  <c r="L2406" i="1"/>
  <c r="P2406" i="1"/>
  <c r="A2407" i="1"/>
  <c r="X2406" i="1"/>
  <c r="O2406" i="1"/>
  <c r="I2406" i="1"/>
  <c r="J2406" i="1"/>
  <c r="C2407" i="1"/>
  <c r="D2407" i="1" s="1"/>
  <c r="Q2405" i="1"/>
  <c r="R2405" i="1"/>
  <c r="V2405" i="1" s="1"/>
  <c r="Y2405" i="1" s="1"/>
  <c r="K2404" i="1"/>
  <c r="M2404" i="1" s="1"/>
  <c r="N2404" i="1" s="1"/>
  <c r="K2405" i="1" l="1"/>
  <c r="M2405" i="1" s="1"/>
  <c r="N2405" i="1" s="1"/>
  <c r="U2405" i="1" s="1"/>
  <c r="B2405" i="1" s="1"/>
  <c r="H2405" i="1"/>
  <c r="E2406" i="1"/>
  <c r="G2406" i="1" s="1"/>
  <c r="T2406" i="1"/>
  <c r="Q2406" i="1"/>
  <c r="R2406" i="1"/>
  <c r="V2406" i="1" s="1"/>
  <c r="Y2406" i="1" s="1"/>
  <c r="U2404" i="1"/>
  <c r="B2404" i="1" s="1"/>
  <c r="F2407" i="1"/>
  <c r="L2407" i="1"/>
  <c r="P2407" i="1"/>
  <c r="O2407" i="1"/>
  <c r="X2407" i="1"/>
  <c r="C2408" i="1"/>
  <c r="D2408" i="1" s="1"/>
  <c r="A2408" i="1"/>
  <c r="J2407" i="1"/>
  <c r="I2407" i="1"/>
  <c r="S2409" i="1"/>
  <c r="T2407" i="1" l="1"/>
  <c r="E2407" i="1"/>
  <c r="G2407" i="1" s="1"/>
  <c r="F2408" i="1"/>
  <c r="L2408" i="1"/>
  <c r="A2409" i="1"/>
  <c r="J2408" i="1"/>
  <c r="I2408" i="1"/>
  <c r="P2408" i="1"/>
  <c r="C2409" i="1"/>
  <c r="D2409" i="1" s="1"/>
  <c r="O2408" i="1"/>
  <c r="X2408" i="1"/>
  <c r="R2407" i="1"/>
  <c r="V2407" i="1" s="1"/>
  <c r="Y2407" i="1" s="1"/>
  <c r="Q2407" i="1"/>
  <c r="K2406" i="1"/>
  <c r="M2406" i="1" s="1"/>
  <c r="N2406" i="1" s="1"/>
  <c r="S2410" i="1"/>
  <c r="H2406" i="1"/>
  <c r="T2408" i="1" l="1"/>
  <c r="K2407" i="1"/>
  <c r="M2407" i="1" s="1"/>
  <c r="N2407" i="1" s="1"/>
  <c r="U2407" i="1" s="1"/>
  <c r="B2407" i="1" s="1"/>
  <c r="H2407" i="1"/>
  <c r="E2408" i="1"/>
  <c r="G2408" i="1" s="1"/>
  <c r="U2406" i="1"/>
  <c r="B2406" i="1" s="1"/>
  <c r="F2409" i="1"/>
  <c r="L2409" i="1"/>
  <c r="P2409" i="1"/>
  <c r="A2410" i="1"/>
  <c r="X2409" i="1"/>
  <c r="O2409" i="1"/>
  <c r="I2409" i="1"/>
  <c r="J2409" i="1"/>
  <c r="C2410" i="1"/>
  <c r="D2410" i="1" s="1"/>
  <c r="S2411" i="1"/>
  <c r="Q2408" i="1"/>
  <c r="R2408" i="1"/>
  <c r="V2408" i="1" s="1"/>
  <c r="Y2408" i="1" s="1"/>
  <c r="K2408" i="1" l="1"/>
  <c r="M2408" i="1" s="1"/>
  <c r="N2408" i="1" s="1"/>
  <c r="U2408" i="1" s="1"/>
  <c r="B2408" i="1" s="1"/>
  <c r="H2408" i="1"/>
  <c r="F2410" i="1"/>
  <c r="L2410" i="1"/>
  <c r="J2410" i="1"/>
  <c r="A2411" i="1"/>
  <c r="X2410" i="1"/>
  <c r="C2411" i="1"/>
  <c r="D2411" i="1" s="1"/>
  <c r="I2410" i="1"/>
  <c r="P2410" i="1"/>
  <c r="O2410" i="1"/>
  <c r="E2409" i="1"/>
  <c r="G2409" i="1" s="1"/>
  <c r="S2412" i="1"/>
  <c r="T2409" i="1"/>
  <c r="R2409" i="1"/>
  <c r="V2409" i="1" s="1"/>
  <c r="Y2409" i="1" s="1"/>
  <c r="Q2409" i="1"/>
  <c r="T2410" i="1" l="1"/>
  <c r="H2409" i="1"/>
  <c r="E2410" i="1"/>
  <c r="G2410" i="1" s="1"/>
  <c r="K2409" i="1"/>
  <c r="M2409" i="1" s="1"/>
  <c r="N2409" i="1" s="1"/>
  <c r="R2410" i="1"/>
  <c r="V2410" i="1" s="1"/>
  <c r="Y2410" i="1" s="1"/>
  <c r="Q2410" i="1"/>
  <c r="F2411" i="1"/>
  <c r="L2411" i="1"/>
  <c r="P2411" i="1"/>
  <c r="A2412" i="1"/>
  <c r="J2411" i="1"/>
  <c r="O2411" i="1"/>
  <c r="I2411" i="1"/>
  <c r="C2412" i="1"/>
  <c r="D2412" i="1" s="1"/>
  <c r="X2411" i="1"/>
  <c r="S2413" i="1"/>
  <c r="K2410" i="1" l="1"/>
  <c r="M2410" i="1" s="1"/>
  <c r="N2410" i="1" s="1"/>
  <c r="U2410" i="1" s="1"/>
  <c r="B2410" i="1" s="1"/>
  <c r="H2410" i="1"/>
  <c r="E2411" i="1"/>
  <c r="G2411" i="1" s="1"/>
  <c r="F2412" i="1"/>
  <c r="L2412" i="1"/>
  <c r="P2412" i="1"/>
  <c r="I2412" i="1"/>
  <c r="O2412" i="1"/>
  <c r="J2412" i="1"/>
  <c r="A2413" i="1"/>
  <c r="C2413" i="1"/>
  <c r="D2413" i="1" s="1"/>
  <c r="X2412" i="1"/>
  <c r="T2411" i="1"/>
  <c r="R2411" i="1"/>
  <c r="V2411" i="1" s="1"/>
  <c r="Y2411" i="1" s="1"/>
  <c r="Q2411" i="1"/>
  <c r="S2414" i="1"/>
  <c r="U2409" i="1"/>
  <c r="B2409" i="1" s="1"/>
  <c r="H2411" i="1" l="1"/>
  <c r="T2412" i="1"/>
  <c r="F2413" i="1"/>
  <c r="L2413" i="1"/>
  <c r="O2413" i="1"/>
  <c r="X2413" i="1"/>
  <c r="I2413" i="1"/>
  <c r="J2413" i="1"/>
  <c r="C2414" i="1"/>
  <c r="D2414" i="1" s="1"/>
  <c r="P2413" i="1"/>
  <c r="A2414" i="1"/>
  <c r="Q2412" i="1"/>
  <c r="R2412" i="1"/>
  <c r="V2412" i="1" s="1"/>
  <c r="Y2412" i="1" s="1"/>
  <c r="K2411" i="1"/>
  <c r="M2411" i="1" s="1"/>
  <c r="N2411" i="1" s="1"/>
  <c r="S2415" i="1"/>
  <c r="E2412" i="1"/>
  <c r="G2412" i="1" s="1"/>
  <c r="F2414" i="1" l="1"/>
  <c r="L2414" i="1"/>
  <c r="J2414" i="1"/>
  <c r="C2415" i="1"/>
  <c r="D2415" i="1" s="1"/>
  <c r="P2414" i="1"/>
  <c r="A2415" i="1"/>
  <c r="X2414" i="1"/>
  <c r="O2414" i="1"/>
  <c r="I2414" i="1"/>
  <c r="T2413" i="1"/>
  <c r="E2413" i="1"/>
  <c r="G2413" i="1" s="1"/>
  <c r="S2416" i="1"/>
  <c r="K2412" i="1"/>
  <c r="M2412" i="1" s="1"/>
  <c r="N2412" i="1" s="1"/>
  <c r="H2412" i="1"/>
  <c r="U2411" i="1"/>
  <c r="B2411" i="1" s="1"/>
  <c r="Q2413" i="1"/>
  <c r="R2413" i="1"/>
  <c r="V2413" i="1" s="1"/>
  <c r="Y2413" i="1" s="1"/>
  <c r="S2417" i="1" l="1"/>
  <c r="H2413" i="1"/>
  <c r="T2414" i="1"/>
  <c r="Q2414" i="1"/>
  <c r="E2414" i="1"/>
  <c r="G2414" i="1" s="1"/>
  <c r="F2415" i="1"/>
  <c r="J2415" i="1"/>
  <c r="X2415" i="1"/>
  <c r="A2416" i="1"/>
  <c r="P2415" i="1"/>
  <c r="C2416" i="1"/>
  <c r="D2416" i="1" s="1"/>
  <c r="I2415" i="1"/>
  <c r="O2415" i="1"/>
  <c r="U2412" i="1"/>
  <c r="B2412" i="1" s="1"/>
  <c r="K2413" i="1"/>
  <c r="M2413" i="1" s="1"/>
  <c r="N2413" i="1" s="1"/>
  <c r="K2414" i="1" l="1"/>
  <c r="M2414" i="1" s="1"/>
  <c r="N2414" i="1" s="1"/>
  <c r="U2414" i="1" s="1"/>
  <c r="B2414" i="1" s="1"/>
  <c r="Q2415" i="1"/>
  <c r="R2415" i="1"/>
  <c r="V2415" i="1" s="1"/>
  <c r="Y2415" i="1" s="1"/>
  <c r="E2415" i="1"/>
  <c r="G2415" i="1" s="1"/>
  <c r="S2418" i="1"/>
  <c r="F2416" i="1"/>
  <c r="O2416" i="1"/>
  <c r="J2416" i="1"/>
  <c r="A2417" i="1"/>
  <c r="X2416" i="1"/>
  <c r="C2417" i="1"/>
  <c r="D2417" i="1" s="1"/>
  <c r="P2416" i="1"/>
  <c r="I2416" i="1"/>
  <c r="U2413" i="1"/>
  <c r="B2413" i="1" s="1"/>
  <c r="T2415" i="1"/>
  <c r="H2414" i="1"/>
  <c r="L2415" i="1" l="1"/>
  <c r="L2416" i="1" s="1"/>
  <c r="L2417" i="1" s="1"/>
  <c r="R2414" i="1"/>
  <c r="V2414" i="1" s="1"/>
  <c r="Y2414" i="1" s="1"/>
  <c r="K2415" i="1"/>
  <c r="H2415" i="1"/>
  <c r="R2416" i="1"/>
  <c r="V2416" i="1" s="1"/>
  <c r="Y2416" i="1" s="1"/>
  <c r="Q2416" i="1"/>
  <c r="S2419" i="1"/>
  <c r="T2416" i="1"/>
  <c r="F2417" i="1"/>
  <c r="O2417" i="1"/>
  <c r="J2417" i="1"/>
  <c r="A2418" i="1"/>
  <c r="X2417" i="1"/>
  <c r="C2418" i="1"/>
  <c r="D2418" i="1" s="1"/>
  <c r="I2417" i="1"/>
  <c r="P2417" i="1"/>
  <c r="E2416" i="1"/>
  <c r="G2416" i="1" s="1"/>
  <c r="M2415" i="1" l="1"/>
  <c r="N2415" i="1" s="1"/>
  <c r="U2415" i="1" s="1"/>
  <c r="B2415" i="1" s="1"/>
  <c r="T2417" i="1"/>
  <c r="H2416" i="1"/>
  <c r="K2416" i="1"/>
  <c r="M2416" i="1" s="1"/>
  <c r="N2416" i="1" s="1"/>
  <c r="U2416" i="1" s="1"/>
  <c r="B2416" i="1" s="1"/>
  <c r="E2417" i="1"/>
  <c r="G2417" i="1" s="1"/>
  <c r="Q2417" i="1"/>
  <c r="R2417" i="1"/>
  <c r="V2417" i="1" s="1"/>
  <c r="Y2417" i="1" s="1"/>
  <c r="F2418" i="1"/>
  <c r="L2418" i="1"/>
  <c r="O2418" i="1"/>
  <c r="A2419" i="1"/>
  <c r="J2418" i="1"/>
  <c r="I2418" i="1"/>
  <c r="C2419" i="1"/>
  <c r="D2419" i="1" s="1"/>
  <c r="P2418" i="1"/>
  <c r="X2418" i="1"/>
  <c r="S2420" i="1"/>
  <c r="H2417" i="1" l="1"/>
  <c r="T2418" i="1"/>
  <c r="K2417" i="1"/>
  <c r="M2417" i="1" s="1"/>
  <c r="N2417" i="1" s="1"/>
  <c r="U2417" i="1" s="1"/>
  <c r="B2417" i="1" s="1"/>
  <c r="Q2418" i="1"/>
  <c r="R2418" i="1"/>
  <c r="V2418" i="1" s="1"/>
  <c r="Y2418" i="1" s="1"/>
  <c r="F2419" i="1"/>
  <c r="L2419" i="1"/>
  <c r="J2419" i="1"/>
  <c r="A2420" i="1"/>
  <c r="X2419" i="1"/>
  <c r="I2419" i="1"/>
  <c r="C2420" i="1"/>
  <c r="D2420" i="1" s="1"/>
  <c r="P2419" i="1"/>
  <c r="O2419" i="1"/>
  <c r="S2421" i="1"/>
  <c r="E2418" i="1"/>
  <c r="G2418" i="1" s="1"/>
  <c r="T2419" i="1" l="1"/>
  <c r="H2418" i="1"/>
  <c r="K2418" i="1"/>
  <c r="M2418" i="1" s="1"/>
  <c r="N2418" i="1" s="1"/>
  <c r="U2418" i="1" s="1"/>
  <c r="B2418" i="1" s="1"/>
  <c r="E2419" i="1"/>
  <c r="G2419" i="1" s="1"/>
  <c r="R2419" i="1"/>
  <c r="V2419" i="1" s="1"/>
  <c r="Y2419" i="1" s="1"/>
  <c r="Q2419" i="1"/>
  <c r="F2420" i="1"/>
  <c r="L2420" i="1"/>
  <c r="J2420" i="1"/>
  <c r="P2420" i="1"/>
  <c r="A2421" i="1"/>
  <c r="X2420" i="1"/>
  <c r="C2421" i="1"/>
  <c r="D2421" i="1" s="1"/>
  <c r="O2420" i="1"/>
  <c r="I2420" i="1"/>
  <c r="S2422" i="1"/>
  <c r="T2420" i="1" l="1"/>
  <c r="K2419" i="1"/>
  <c r="M2419" i="1" s="1"/>
  <c r="N2419" i="1" s="1"/>
  <c r="U2419" i="1" s="1"/>
  <c r="B2419" i="1" s="1"/>
  <c r="E2420" i="1"/>
  <c r="G2420" i="1" s="1"/>
  <c r="Q2420" i="1"/>
  <c r="R2420" i="1"/>
  <c r="V2420" i="1" s="1"/>
  <c r="Y2420" i="1" s="1"/>
  <c r="H2419" i="1"/>
  <c r="F2421" i="1"/>
  <c r="L2421" i="1"/>
  <c r="J2421" i="1"/>
  <c r="P2421" i="1"/>
  <c r="O2421" i="1"/>
  <c r="A2422" i="1"/>
  <c r="X2421" i="1"/>
  <c r="C2422" i="1"/>
  <c r="D2422" i="1" s="1"/>
  <c r="I2421" i="1"/>
  <c r="S2423" i="1"/>
  <c r="H2420" i="1" l="1"/>
  <c r="K2420" i="1"/>
  <c r="M2420" i="1" s="1"/>
  <c r="N2420" i="1" s="1"/>
  <c r="U2420" i="1" s="1"/>
  <c r="B2420" i="1" s="1"/>
  <c r="S2424" i="1"/>
  <c r="F2422" i="1"/>
  <c r="L2422" i="1"/>
  <c r="O2422" i="1"/>
  <c r="J2422" i="1"/>
  <c r="A2423" i="1"/>
  <c r="I2422" i="1"/>
  <c r="P2422" i="1"/>
  <c r="C2423" i="1"/>
  <c r="D2423" i="1" s="1"/>
  <c r="X2422" i="1"/>
  <c r="T2421" i="1"/>
  <c r="E2421" i="1"/>
  <c r="G2421" i="1" s="1"/>
  <c r="R2421" i="1"/>
  <c r="V2421" i="1" s="1"/>
  <c r="Y2421" i="1" s="1"/>
  <c r="Q2421" i="1"/>
  <c r="T2422" i="1" l="1"/>
  <c r="H2421" i="1"/>
  <c r="K2421" i="1"/>
  <c r="M2421" i="1" s="1"/>
  <c r="N2421" i="1" s="1"/>
  <c r="U2421" i="1" s="1"/>
  <c r="B2421" i="1" s="1"/>
  <c r="F2423" i="1"/>
  <c r="L2423" i="1"/>
  <c r="O2423" i="1"/>
  <c r="I2423" i="1"/>
  <c r="C2424" i="1"/>
  <c r="D2424" i="1" s="1"/>
  <c r="J2423" i="1"/>
  <c r="A2424" i="1"/>
  <c r="P2423" i="1"/>
  <c r="X2423" i="1"/>
  <c r="E2422" i="1"/>
  <c r="G2422" i="1" s="1"/>
  <c r="S2425" i="1"/>
  <c r="Q2422" i="1"/>
  <c r="R2422" i="1"/>
  <c r="V2422" i="1" s="1"/>
  <c r="Y2422" i="1" s="1"/>
  <c r="T2423" i="1" l="1"/>
  <c r="H2422" i="1"/>
  <c r="Q2423" i="1"/>
  <c r="R2423" i="1"/>
  <c r="V2423" i="1" s="1"/>
  <c r="Y2423" i="1" s="1"/>
  <c r="K2422" i="1"/>
  <c r="M2422" i="1" s="1"/>
  <c r="N2422" i="1" s="1"/>
  <c r="F2424" i="1"/>
  <c r="L2424" i="1"/>
  <c r="C2425" i="1"/>
  <c r="D2425" i="1" s="1"/>
  <c r="I2424" i="1"/>
  <c r="P2424" i="1"/>
  <c r="X2424" i="1"/>
  <c r="J2424" i="1"/>
  <c r="O2424" i="1"/>
  <c r="A2425" i="1"/>
  <c r="S2426" i="1"/>
  <c r="E2423" i="1"/>
  <c r="G2423" i="1" s="1"/>
  <c r="T2424" i="1" l="1"/>
  <c r="F2425" i="1"/>
  <c r="L2425" i="1"/>
  <c r="C2426" i="1"/>
  <c r="D2426" i="1" s="1"/>
  <c r="J2425" i="1"/>
  <c r="X2425" i="1"/>
  <c r="A2426" i="1"/>
  <c r="P2425" i="1"/>
  <c r="I2425" i="1"/>
  <c r="O2425" i="1"/>
  <c r="U2422" i="1"/>
  <c r="B2422" i="1" s="1"/>
  <c r="E2424" i="1"/>
  <c r="G2424" i="1" s="1"/>
  <c r="Q2424" i="1"/>
  <c r="R2424" i="1"/>
  <c r="V2424" i="1" s="1"/>
  <c r="Y2424" i="1" s="1"/>
  <c r="H2423" i="1"/>
  <c r="K2423" i="1"/>
  <c r="M2423" i="1" s="1"/>
  <c r="N2423" i="1" s="1"/>
  <c r="S2427" i="1"/>
  <c r="T2425" i="1" l="1"/>
  <c r="U2423" i="1"/>
  <c r="B2423" i="1" s="1"/>
  <c r="Q2425" i="1"/>
  <c r="R2425" i="1"/>
  <c r="V2425" i="1" s="1"/>
  <c r="Y2425" i="1" s="1"/>
  <c r="K2424" i="1"/>
  <c r="M2424" i="1" s="1"/>
  <c r="N2424" i="1" s="1"/>
  <c r="F2426" i="1"/>
  <c r="L2426" i="1"/>
  <c r="P2426" i="1"/>
  <c r="A2427" i="1"/>
  <c r="J2426" i="1"/>
  <c r="O2426" i="1"/>
  <c r="I2426" i="1"/>
  <c r="C2427" i="1"/>
  <c r="D2427" i="1" s="1"/>
  <c r="X2426" i="1"/>
  <c r="S2428" i="1"/>
  <c r="H2424" i="1"/>
  <c r="E2425" i="1"/>
  <c r="G2425" i="1" s="1"/>
  <c r="H2425" i="1" l="1"/>
  <c r="E2426" i="1"/>
  <c r="G2426" i="1" s="1"/>
  <c r="F2427" i="1"/>
  <c r="L2427" i="1"/>
  <c r="J2427" i="1"/>
  <c r="I2427" i="1"/>
  <c r="C2428" i="1"/>
  <c r="D2428" i="1" s="1"/>
  <c r="P2427" i="1"/>
  <c r="X2427" i="1"/>
  <c r="O2427" i="1"/>
  <c r="A2428" i="1"/>
  <c r="U2424" i="1"/>
  <c r="B2424" i="1" s="1"/>
  <c r="K2425" i="1"/>
  <c r="M2425" i="1" s="1"/>
  <c r="N2425" i="1" s="1"/>
  <c r="S2429" i="1"/>
  <c r="T2426" i="1"/>
  <c r="Q2426" i="1"/>
  <c r="R2426" i="1"/>
  <c r="V2426" i="1" s="1"/>
  <c r="Y2426" i="1" s="1"/>
  <c r="T2427" i="1" l="1"/>
  <c r="H2426" i="1"/>
  <c r="U2425" i="1"/>
  <c r="B2425" i="1" s="1"/>
  <c r="S2430" i="1"/>
  <c r="Q2427" i="1"/>
  <c r="R2427" i="1"/>
  <c r="V2427" i="1" s="1"/>
  <c r="Y2427" i="1" s="1"/>
  <c r="K2426" i="1"/>
  <c r="M2426" i="1" s="1"/>
  <c r="N2426" i="1" s="1"/>
  <c r="F2428" i="1"/>
  <c r="L2428" i="1"/>
  <c r="J2428" i="1"/>
  <c r="I2428" i="1"/>
  <c r="P2428" i="1"/>
  <c r="O2428" i="1"/>
  <c r="A2429" i="1"/>
  <c r="C2429" i="1"/>
  <c r="D2429" i="1" s="1"/>
  <c r="X2428" i="1"/>
  <c r="E2427" i="1"/>
  <c r="G2427" i="1" s="1"/>
  <c r="T2428" i="1" l="1"/>
  <c r="K2427" i="1"/>
  <c r="M2427" i="1" s="1"/>
  <c r="N2427" i="1" s="1"/>
  <c r="U2427" i="1" s="1"/>
  <c r="B2427" i="1" s="1"/>
  <c r="H2427" i="1"/>
  <c r="E2428" i="1"/>
  <c r="G2428" i="1" s="1"/>
  <c r="U2426" i="1"/>
  <c r="B2426" i="1" s="1"/>
  <c r="Q2428" i="1"/>
  <c r="R2428" i="1"/>
  <c r="V2428" i="1" s="1"/>
  <c r="Y2428" i="1" s="1"/>
  <c r="S2431" i="1"/>
  <c r="F2429" i="1"/>
  <c r="L2429" i="1"/>
  <c r="O2429" i="1"/>
  <c r="C2430" i="1"/>
  <c r="D2430" i="1" s="1"/>
  <c r="J2429" i="1"/>
  <c r="A2430" i="1"/>
  <c r="X2429" i="1"/>
  <c r="P2429" i="1"/>
  <c r="I2429" i="1"/>
  <c r="T2429" i="1" l="1"/>
  <c r="H2428" i="1"/>
  <c r="K2428" i="1"/>
  <c r="M2428" i="1" s="1"/>
  <c r="N2428" i="1" s="1"/>
  <c r="U2428" i="1" s="1"/>
  <c r="B2428" i="1" s="1"/>
  <c r="F2430" i="1"/>
  <c r="L2430" i="1"/>
  <c r="C2431" i="1"/>
  <c r="D2431" i="1" s="1"/>
  <c r="J2430" i="1"/>
  <c r="X2430" i="1"/>
  <c r="P2430" i="1"/>
  <c r="I2430" i="1"/>
  <c r="O2430" i="1"/>
  <c r="A2431" i="1"/>
  <c r="E2429" i="1"/>
  <c r="G2429" i="1" s="1"/>
  <c r="R2429" i="1"/>
  <c r="V2429" i="1" s="1"/>
  <c r="Y2429" i="1" s="1"/>
  <c r="Q2429" i="1"/>
  <c r="S2432" i="1"/>
  <c r="K2429" i="1" l="1"/>
  <c r="M2429" i="1" s="1"/>
  <c r="N2429" i="1" s="1"/>
  <c r="U2429" i="1" s="1"/>
  <c r="B2429" i="1" s="1"/>
  <c r="H2429" i="1"/>
  <c r="T2430" i="1"/>
  <c r="Q2430" i="1"/>
  <c r="R2430" i="1"/>
  <c r="V2430" i="1" s="1"/>
  <c r="Y2430" i="1" s="1"/>
  <c r="S2433" i="1"/>
  <c r="F2431" i="1"/>
  <c r="L2431" i="1"/>
  <c r="O2431" i="1"/>
  <c r="X2431" i="1"/>
  <c r="J2431" i="1"/>
  <c r="I2431" i="1"/>
  <c r="C2432" i="1"/>
  <c r="D2432" i="1" s="1"/>
  <c r="A2432" i="1"/>
  <c r="P2431" i="1"/>
  <c r="E2430" i="1"/>
  <c r="G2430" i="1" s="1"/>
  <c r="T2431" i="1" l="1"/>
  <c r="H2430" i="1"/>
  <c r="K2430" i="1"/>
  <c r="M2430" i="1" s="1"/>
  <c r="N2430" i="1" s="1"/>
  <c r="U2430" i="1" s="1"/>
  <c r="B2430" i="1" s="1"/>
  <c r="S2434" i="1"/>
  <c r="F2432" i="1"/>
  <c r="L2432" i="1"/>
  <c r="P2432" i="1"/>
  <c r="A2433" i="1"/>
  <c r="O2432" i="1"/>
  <c r="X2432" i="1"/>
  <c r="C2433" i="1"/>
  <c r="D2433" i="1" s="1"/>
  <c r="I2432" i="1"/>
  <c r="J2432" i="1"/>
  <c r="R2431" i="1"/>
  <c r="V2431" i="1" s="1"/>
  <c r="Y2431" i="1" s="1"/>
  <c r="Q2431" i="1"/>
  <c r="E2431" i="1"/>
  <c r="G2431" i="1" s="1"/>
  <c r="T2432" i="1" l="1"/>
  <c r="Q2432" i="1"/>
  <c r="R2432" i="1"/>
  <c r="V2432" i="1" s="1"/>
  <c r="Y2432" i="1" s="1"/>
  <c r="K2431" i="1"/>
  <c r="M2431" i="1" s="1"/>
  <c r="N2431" i="1" s="1"/>
  <c r="S2435" i="1"/>
  <c r="H2431" i="1"/>
  <c r="E2432" i="1"/>
  <c r="G2432" i="1" s="1"/>
  <c r="F2433" i="1"/>
  <c r="L2433" i="1"/>
  <c r="C2434" i="1"/>
  <c r="D2434" i="1" s="1"/>
  <c r="A2434" i="1"/>
  <c r="J2433" i="1"/>
  <c r="X2433" i="1"/>
  <c r="P2433" i="1"/>
  <c r="I2433" i="1"/>
  <c r="O2433" i="1"/>
  <c r="S2436" i="1" l="1"/>
  <c r="U2431" i="1"/>
  <c r="B2431" i="1" s="1"/>
  <c r="T2433" i="1"/>
  <c r="F2434" i="1"/>
  <c r="L2434" i="1"/>
  <c r="J2434" i="1"/>
  <c r="A2435" i="1"/>
  <c r="C2435" i="1"/>
  <c r="D2435" i="1" s="1"/>
  <c r="X2434" i="1"/>
  <c r="P2434" i="1"/>
  <c r="I2434" i="1"/>
  <c r="O2434" i="1"/>
  <c r="K2432" i="1"/>
  <c r="M2432" i="1" s="1"/>
  <c r="N2432" i="1" s="1"/>
  <c r="E2433" i="1"/>
  <c r="G2433" i="1" s="1"/>
  <c r="R2433" i="1"/>
  <c r="V2433" i="1" s="1"/>
  <c r="Y2433" i="1" s="1"/>
  <c r="Q2433" i="1"/>
  <c r="H2432" i="1"/>
  <c r="U2432" i="1" l="1"/>
  <c r="B2432" i="1" s="1"/>
  <c r="K2433" i="1"/>
  <c r="M2433" i="1" s="1"/>
  <c r="N2433" i="1" s="1"/>
  <c r="E2434" i="1"/>
  <c r="G2434" i="1" s="1"/>
  <c r="Q2434" i="1"/>
  <c r="R2434" i="1"/>
  <c r="V2434" i="1" s="1"/>
  <c r="Y2434" i="1" s="1"/>
  <c r="H2433" i="1"/>
  <c r="T2434" i="1"/>
  <c r="F2435" i="1"/>
  <c r="L2435" i="1"/>
  <c r="P2435" i="1"/>
  <c r="A2436" i="1"/>
  <c r="O2435" i="1"/>
  <c r="X2435" i="1"/>
  <c r="J2435" i="1"/>
  <c r="I2435" i="1"/>
  <c r="C2436" i="1"/>
  <c r="D2436" i="1" s="1"/>
  <c r="S2437" i="1"/>
  <c r="T2435" i="1" l="1"/>
  <c r="K2434" i="1"/>
  <c r="M2434" i="1" s="1"/>
  <c r="N2434" i="1" s="1"/>
  <c r="U2434" i="1" s="1"/>
  <c r="B2434" i="1" s="1"/>
  <c r="U2433" i="1"/>
  <c r="B2433" i="1" s="1"/>
  <c r="E2435" i="1"/>
  <c r="G2435" i="1" s="1"/>
  <c r="S2438" i="1"/>
  <c r="Q2435" i="1"/>
  <c r="R2435" i="1"/>
  <c r="V2435" i="1" s="1"/>
  <c r="Y2435" i="1" s="1"/>
  <c r="H2434" i="1"/>
  <c r="F2436" i="1"/>
  <c r="L2436" i="1"/>
  <c r="P2436" i="1"/>
  <c r="A2437" i="1"/>
  <c r="O2436" i="1"/>
  <c r="X2436" i="1"/>
  <c r="J2436" i="1"/>
  <c r="C2437" i="1"/>
  <c r="D2437" i="1" s="1"/>
  <c r="I2436" i="1"/>
  <c r="K2435" i="1" l="1"/>
  <c r="M2435" i="1" s="1"/>
  <c r="N2435" i="1" s="1"/>
  <c r="U2435" i="1" s="1"/>
  <c r="B2435" i="1" s="1"/>
  <c r="H2435" i="1"/>
  <c r="Q2436" i="1"/>
  <c r="R2436" i="1"/>
  <c r="V2436" i="1" s="1"/>
  <c r="Y2436" i="1" s="1"/>
  <c r="T2436" i="1"/>
  <c r="E2436" i="1"/>
  <c r="G2436" i="1" s="1"/>
  <c r="F2437" i="1"/>
  <c r="L2437" i="1"/>
  <c r="O2437" i="1"/>
  <c r="A2438" i="1"/>
  <c r="C2438" i="1"/>
  <c r="D2438" i="1" s="1"/>
  <c r="X2437" i="1"/>
  <c r="J2437" i="1"/>
  <c r="I2437" i="1"/>
  <c r="P2437" i="1"/>
  <c r="S2439" i="1"/>
  <c r="K2436" i="1" l="1"/>
  <c r="M2436" i="1" s="1"/>
  <c r="N2436" i="1" s="1"/>
  <c r="U2436" i="1" s="1"/>
  <c r="B2436" i="1" s="1"/>
  <c r="H2436" i="1"/>
  <c r="E2437" i="1"/>
  <c r="G2437" i="1" s="1"/>
  <c r="S2440" i="1"/>
  <c r="Q2437" i="1"/>
  <c r="R2437" i="1"/>
  <c r="V2437" i="1" s="1"/>
  <c r="Y2437" i="1" s="1"/>
  <c r="T2437" i="1"/>
  <c r="F2438" i="1"/>
  <c r="L2438" i="1"/>
  <c r="J2438" i="1"/>
  <c r="I2438" i="1"/>
  <c r="C2439" i="1"/>
  <c r="D2439" i="1" s="1"/>
  <c r="P2438" i="1"/>
  <c r="A2439" i="1"/>
  <c r="O2438" i="1"/>
  <c r="X2438" i="1"/>
  <c r="E2438" i="1" l="1"/>
  <c r="G2438" i="1" s="1"/>
  <c r="T2438" i="1"/>
  <c r="S2441" i="1"/>
  <c r="F2439" i="1"/>
  <c r="L2439" i="1"/>
  <c r="P2439" i="1"/>
  <c r="A2440" i="1"/>
  <c r="J2439" i="1"/>
  <c r="O2439" i="1"/>
  <c r="X2439" i="1"/>
  <c r="C2440" i="1"/>
  <c r="D2440" i="1" s="1"/>
  <c r="I2439" i="1"/>
  <c r="K2437" i="1"/>
  <c r="M2437" i="1" s="1"/>
  <c r="N2437" i="1" s="1"/>
  <c r="R2438" i="1"/>
  <c r="V2438" i="1" s="1"/>
  <c r="Y2438" i="1" s="1"/>
  <c r="Q2438" i="1"/>
  <c r="H2437" i="1"/>
  <c r="H2438" i="1" l="1"/>
  <c r="K2438" i="1"/>
  <c r="M2438" i="1" s="1"/>
  <c r="N2438" i="1" s="1"/>
  <c r="U2438" i="1" s="1"/>
  <c r="B2438" i="1" s="1"/>
  <c r="T2439" i="1"/>
  <c r="E2439" i="1"/>
  <c r="G2439" i="1" s="1"/>
  <c r="F2440" i="1"/>
  <c r="L2440" i="1"/>
  <c r="P2440" i="1"/>
  <c r="A2441" i="1"/>
  <c r="O2440" i="1"/>
  <c r="X2440" i="1"/>
  <c r="C2441" i="1"/>
  <c r="D2441" i="1" s="1"/>
  <c r="I2440" i="1"/>
  <c r="J2440" i="1"/>
  <c r="U2437" i="1"/>
  <c r="B2437" i="1" s="1"/>
  <c r="R2439" i="1"/>
  <c r="V2439" i="1" s="1"/>
  <c r="Y2439" i="1" s="1"/>
  <c r="Q2439" i="1"/>
  <c r="S2442" i="1"/>
  <c r="T2440" i="1" l="1"/>
  <c r="H2439" i="1"/>
  <c r="K2439" i="1"/>
  <c r="M2439" i="1" s="1"/>
  <c r="N2439" i="1" s="1"/>
  <c r="U2439" i="1" s="1"/>
  <c r="B2439" i="1" s="1"/>
  <c r="E2440" i="1"/>
  <c r="G2440" i="1" s="1"/>
  <c r="F2441" i="1"/>
  <c r="L2441" i="1"/>
  <c r="C2442" i="1"/>
  <c r="D2442" i="1" s="1"/>
  <c r="A2442" i="1"/>
  <c r="J2441" i="1"/>
  <c r="P2441" i="1"/>
  <c r="X2441" i="1"/>
  <c r="O2441" i="1"/>
  <c r="I2441" i="1"/>
  <c r="S2443" i="1"/>
  <c r="Q2440" i="1"/>
  <c r="R2440" i="1"/>
  <c r="V2440" i="1" s="1"/>
  <c r="Y2440" i="1" s="1"/>
  <c r="T2441" i="1" l="1"/>
  <c r="H2440" i="1"/>
  <c r="K2440" i="1"/>
  <c r="M2440" i="1" s="1"/>
  <c r="N2440" i="1" s="1"/>
  <c r="U2440" i="1" s="1"/>
  <c r="B2440" i="1" s="1"/>
  <c r="E2441" i="1"/>
  <c r="G2441" i="1" s="1"/>
  <c r="F2442" i="1"/>
  <c r="L2442" i="1"/>
  <c r="J2442" i="1"/>
  <c r="X2442" i="1"/>
  <c r="C2443" i="1"/>
  <c r="D2443" i="1" s="1"/>
  <c r="I2442" i="1"/>
  <c r="P2442" i="1"/>
  <c r="O2442" i="1"/>
  <c r="A2443" i="1"/>
  <c r="S2444" i="1"/>
  <c r="R2441" i="1"/>
  <c r="V2441" i="1" s="1"/>
  <c r="Y2441" i="1" s="1"/>
  <c r="Q2441" i="1"/>
  <c r="H2441" i="1" l="1"/>
  <c r="K2441" i="1"/>
  <c r="M2441" i="1" s="1"/>
  <c r="N2441" i="1" s="1"/>
  <c r="U2441" i="1" s="1"/>
  <c r="B2441" i="1" s="1"/>
  <c r="F2443" i="1"/>
  <c r="L2443" i="1"/>
  <c r="P2443" i="1"/>
  <c r="I2443" i="1"/>
  <c r="O2443" i="1"/>
  <c r="C2444" i="1"/>
  <c r="D2444" i="1" s="1"/>
  <c r="A2444" i="1"/>
  <c r="J2443" i="1"/>
  <c r="X2443" i="1"/>
  <c r="E2442" i="1"/>
  <c r="G2442" i="1" s="1"/>
  <c r="S2445" i="1"/>
  <c r="Q2442" i="1"/>
  <c r="R2442" i="1"/>
  <c r="V2442" i="1" s="1"/>
  <c r="Y2442" i="1" s="1"/>
  <c r="T2442" i="1"/>
  <c r="H2442" i="1" l="1"/>
  <c r="T2443" i="1"/>
  <c r="K2442" i="1"/>
  <c r="M2442" i="1" s="1"/>
  <c r="N2442" i="1" s="1"/>
  <c r="U2442" i="1" s="1"/>
  <c r="B2442" i="1" s="1"/>
  <c r="F2444" i="1"/>
  <c r="L2444" i="1"/>
  <c r="J2444" i="1"/>
  <c r="O2444" i="1"/>
  <c r="X2444" i="1"/>
  <c r="C2445" i="1"/>
  <c r="D2445" i="1" s="1"/>
  <c r="A2445" i="1"/>
  <c r="P2444" i="1"/>
  <c r="I2444" i="1"/>
  <c r="R2443" i="1"/>
  <c r="V2443" i="1" s="1"/>
  <c r="Y2443" i="1" s="1"/>
  <c r="Q2443" i="1"/>
  <c r="S2446" i="1"/>
  <c r="E2443" i="1"/>
  <c r="G2443" i="1" s="1"/>
  <c r="H2443" i="1" l="1"/>
  <c r="K2443" i="1"/>
  <c r="M2443" i="1" s="1"/>
  <c r="N2443" i="1" s="1"/>
  <c r="U2443" i="1" s="1"/>
  <c r="B2443" i="1" s="1"/>
  <c r="Q2444" i="1"/>
  <c r="S2447" i="1"/>
  <c r="F2445" i="1"/>
  <c r="O2445" i="1"/>
  <c r="I2445" i="1"/>
  <c r="J2445" i="1"/>
  <c r="X2445" i="1"/>
  <c r="C2446" i="1"/>
  <c r="D2446" i="1" s="1"/>
  <c r="P2445" i="1"/>
  <c r="A2446" i="1"/>
  <c r="T2444" i="1"/>
  <c r="E2444" i="1"/>
  <c r="G2444" i="1" s="1"/>
  <c r="H2444" i="1" l="1"/>
  <c r="F2446" i="1"/>
  <c r="O2446" i="1"/>
  <c r="X2446" i="1"/>
  <c r="J2446" i="1"/>
  <c r="A2447" i="1"/>
  <c r="C2447" i="1"/>
  <c r="D2447" i="1" s="1"/>
  <c r="I2446" i="1"/>
  <c r="P2446" i="1"/>
  <c r="K2444" i="1"/>
  <c r="M2444" i="1" s="1"/>
  <c r="Q2445" i="1"/>
  <c r="R2445" i="1"/>
  <c r="V2445" i="1" s="1"/>
  <c r="Y2445" i="1" s="1"/>
  <c r="T2445" i="1"/>
  <c r="E2445" i="1"/>
  <c r="G2445" i="1" s="1"/>
  <c r="S2448" i="1"/>
  <c r="T2446" i="1" l="1"/>
  <c r="K2445" i="1"/>
  <c r="S2449" i="1"/>
  <c r="N2444" i="1"/>
  <c r="L2445" i="1"/>
  <c r="L2446" i="1" s="1"/>
  <c r="L2447" i="1" s="1"/>
  <c r="F2447" i="1"/>
  <c r="P2447" i="1"/>
  <c r="A2448" i="1"/>
  <c r="O2447" i="1"/>
  <c r="I2447" i="1"/>
  <c r="C2448" i="1"/>
  <c r="D2448" i="1" s="1"/>
  <c r="J2447" i="1"/>
  <c r="X2447" i="1"/>
  <c r="H2445" i="1"/>
  <c r="Q2446" i="1"/>
  <c r="R2446" i="1"/>
  <c r="V2446" i="1" s="1"/>
  <c r="Y2446" i="1" s="1"/>
  <c r="E2446" i="1"/>
  <c r="G2446" i="1" s="1"/>
  <c r="T2447" i="1" l="1"/>
  <c r="M2445" i="1"/>
  <c r="N2445" i="1" s="1"/>
  <c r="U2445" i="1" s="1"/>
  <c r="B2445" i="1" s="1"/>
  <c r="H2446" i="1"/>
  <c r="R2447" i="1"/>
  <c r="V2447" i="1" s="1"/>
  <c r="Y2447" i="1" s="1"/>
  <c r="Q2447" i="1"/>
  <c r="E2447" i="1"/>
  <c r="G2447" i="1" s="1"/>
  <c r="S2450" i="1"/>
  <c r="U2444" i="1"/>
  <c r="B2444" i="1" s="1"/>
  <c r="R2444" i="1"/>
  <c r="K2446" i="1"/>
  <c r="M2446" i="1" s="1"/>
  <c r="N2446" i="1" s="1"/>
  <c r="F2448" i="1"/>
  <c r="L2448" i="1"/>
  <c r="P2448" i="1"/>
  <c r="O2448" i="1"/>
  <c r="X2448" i="1"/>
  <c r="J2448" i="1"/>
  <c r="A2449" i="1"/>
  <c r="C2449" i="1"/>
  <c r="D2449" i="1" s="1"/>
  <c r="I2448" i="1"/>
  <c r="V2444" i="1" l="1"/>
  <c r="Y2444" i="1" s="1"/>
  <c r="E2448" i="1"/>
  <c r="G2448" i="1" s="1"/>
  <c r="S2451" i="1"/>
  <c r="U2446" i="1"/>
  <c r="B2446" i="1" s="1"/>
  <c r="H2447" i="1"/>
  <c r="T2448" i="1"/>
  <c r="F2449" i="1"/>
  <c r="L2449" i="1"/>
  <c r="J2449" i="1"/>
  <c r="A2450" i="1"/>
  <c r="P2449" i="1"/>
  <c r="I2449" i="1"/>
  <c r="O2449" i="1"/>
  <c r="C2450" i="1"/>
  <c r="D2450" i="1" s="1"/>
  <c r="X2449" i="1"/>
  <c r="Q2448" i="1"/>
  <c r="R2448" i="1"/>
  <c r="V2448" i="1" s="1"/>
  <c r="Y2448" i="1" s="1"/>
  <c r="K2447" i="1"/>
  <c r="M2447" i="1" s="1"/>
  <c r="N2447" i="1" s="1"/>
  <c r="H2448" i="1" l="1"/>
  <c r="K2448" i="1"/>
  <c r="M2448" i="1" s="1"/>
  <c r="N2448" i="1" s="1"/>
  <c r="U2448" i="1" s="1"/>
  <c r="B2448" i="1" s="1"/>
  <c r="F2450" i="1"/>
  <c r="L2450" i="1"/>
  <c r="J2450" i="1"/>
  <c r="A2451" i="1"/>
  <c r="C2451" i="1"/>
  <c r="D2451" i="1" s="1"/>
  <c r="I2450" i="1"/>
  <c r="P2450" i="1"/>
  <c r="O2450" i="1"/>
  <c r="X2450" i="1"/>
  <c r="R2449" i="1"/>
  <c r="V2449" i="1" s="1"/>
  <c r="Y2449" i="1" s="1"/>
  <c r="Q2449" i="1"/>
  <c r="S2452" i="1"/>
  <c r="E2449" i="1"/>
  <c r="G2449" i="1" s="1"/>
  <c r="U2447" i="1"/>
  <c r="B2447" i="1" s="1"/>
  <c r="T2449" i="1"/>
  <c r="K2449" i="1" l="1"/>
  <c r="M2449" i="1" s="1"/>
  <c r="N2449" i="1" s="1"/>
  <c r="U2449" i="1" s="1"/>
  <c r="H2449" i="1"/>
  <c r="T2450" i="1"/>
  <c r="Q2450" i="1"/>
  <c r="R2450" i="1"/>
  <c r="V2450" i="1" s="1"/>
  <c r="Y2450" i="1" s="1"/>
  <c r="S2453" i="1"/>
  <c r="E2450" i="1"/>
  <c r="G2450" i="1" s="1"/>
  <c r="F2451" i="1"/>
  <c r="L2451" i="1"/>
  <c r="C2452" i="1"/>
  <c r="D2452" i="1" s="1"/>
  <c r="I2451" i="1"/>
  <c r="J2451" i="1"/>
  <c r="P2451" i="1"/>
  <c r="X2451" i="1"/>
  <c r="O2451" i="1"/>
  <c r="A2452" i="1"/>
  <c r="K2450" i="1" l="1"/>
  <c r="M2450" i="1" s="1"/>
  <c r="N2450" i="1" s="1"/>
  <c r="U2450" i="1" s="1"/>
  <c r="B2450" i="1" s="1"/>
  <c r="B2449" i="1"/>
  <c r="T2451" i="1"/>
  <c r="E2451" i="1"/>
  <c r="G2451" i="1" s="1"/>
  <c r="F2452" i="1"/>
  <c r="L2452" i="1"/>
  <c r="J2452" i="1"/>
  <c r="X2452" i="1"/>
  <c r="C2453" i="1"/>
  <c r="D2453" i="1" s="1"/>
  <c r="A2453" i="1"/>
  <c r="P2452" i="1"/>
  <c r="I2452" i="1"/>
  <c r="O2452" i="1"/>
  <c r="S2454" i="1"/>
  <c r="Q2451" i="1"/>
  <c r="R2451" i="1"/>
  <c r="V2451" i="1" s="1"/>
  <c r="Y2451" i="1" s="1"/>
  <c r="H2450" i="1"/>
  <c r="T2452" i="1" l="1"/>
  <c r="K2451" i="1"/>
  <c r="M2451" i="1" s="1"/>
  <c r="N2451" i="1" s="1"/>
  <c r="U2451" i="1" s="1"/>
  <c r="B2451" i="1" s="1"/>
  <c r="H2451" i="1"/>
  <c r="Q2452" i="1"/>
  <c r="R2452" i="1"/>
  <c r="V2452" i="1" s="1"/>
  <c r="Y2452" i="1" s="1"/>
  <c r="E2452" i="1"/>
  <c r="G2452" i="1" s="1"/>
  <c r="S2455" i="1"/>
  <c r="F2453" i="1"/>
  <c r="L2453" i="1"/>
  <c r="C2454" i="1"/>
  <c r="D2454" i="1" s="1"/>
  <c r="J2453" i="1"/>
  <c r="I2453" i="1"/>
  <c r="P2453" i="1"/>
  <c r="X2453" i="1"/>
  <c r="O2453" i="1"/>
  <c r="A2454" i="1"/>
  <c r="T2453" i="1" l="1"/>
  <c r="K2452" i="1"/>
  <c r="M2452" i="1" s="1"/>
  <c r="N2452" i="1" s="1"/>
  <c r="U2452" i="1" s="1"/>
  <c r="B2452" i="1" s="1"/>
  <c r="H2452" i="1"/>
  <c r="E2453" i="1"/>
  <c r="G2453" i="1" s="1"/>
  <c r="R2453" i="1"/>
  <c r="V2453" i="1" s="1"/>
  <c r="Y2453" i="1" s="1"/>
  <c r="Q2453" i="1"/>
  <c r="F2454" i="1"/>
  <c r="L2454" i="1"/>
  <c r="C2455" i="1"/>
  <c r="D2455" i="1" s="1"/>
  <c r="P2454" i="1"/>
  <c r="X2454" i="1"/>
  <c r="O2454" i="1"/>
  <c r="A2455" i="1"/>
  <c r="J2454" i="1"/>
  <c r="I2454" i="1"/>
  <c r="S2456" i="1"/>
  <c r="T2454" i="1" l="1"/>
  <c r="K2453" i="1"/>
  <c r="M2453" i="1" s="1"/>
  <c r="N2453" i="1" s="1"/>
  <c r="U2453" i="1" s="1"/>
  <c r="B2453" i="1" s="1"/>
  <c r="Q2454" i="1"/>
  <c r="R2454" i="1"/>
  <c r="V2454" i="1" s="1"/>
  <c r="Y2454" i="1" s="1"/>
  <c r="E2454" i="1"/>
  <c r="G2454" i="1" s="1"/>
  <c r="S2457" i="1"/>
  <c r="F2455" i="1"/>
  <c r="L2455" i="1"/>
  <c r="J2455" i="1"/>
  <c r="P2455" i="1"/>
  <c r="X2455" i="1"/>
  <c r="O2455" i="1"/>
  <c r="A2456" i="1"/>
  <c r="C2456" i="1"/>
  <c r="D2456" i="1" s="1"/>
  <c r="I2455" i="1"/>
  <c r="H2453" i="1"/>
  <c r="T2455" i="1" l="1"/>
  <c r="K2454" i="1"/>
  <c r="M2454" i="1" s="1"/>
  <c r="N2454" i="1" s="1"/>
  <c r="U2454" i="1" s="1"/>
  <c r="B2454" i="1" s="1"/>
  <c r="S2458" i="1"/>
  <c r="E2455" i="1"/>
  <c r="G2455" i="1" s="1"/>
  <c r="Q2455" i="1"/>
  <c r="R2455" i="1"/>
  <c r="V2455" i="1" s="1"/>
  <c r="Y2455" i="1" s="1"/>
  <c r="F2456" i="1"/>
  <c r="L2456" i="1"/>
  <c r="O2456" i="1"/>
  <c r="I2456" i="1"/>
  <c r="J2456" i="1"/>
  <c r="C2457" i="1"/>
  <c r="D2457" i="1" s="1"/>
  <c r="X2456" i="1"/>
  <c r="A2457" i="1"/>
  <c r="P2456" i="1"/>
  <c r="H2454" i="1"/>
  <c r="H2455" i="1" l="1"/>
  <c r="K2455" i="1"/>
  <c r="M2455" i="1" s="1"/>
  <c r="N2455" i="1" s="1"/>
  <c r="U2455" i="1" s="1"/>
  <c r="B2455" i="1" s="1"/>
  <c r="R2456" i="1"/>
  <c r="V2456" i="1" s="1"/>
  <c r="Y2456" i="1" s="1"/>
  <c r="Q2456" i="1"/>
  <c r="E2456" i="1"/>
  <c r="G2456" i="1" s="1"/>
  <c r="F2457" i="1"/>
  <c r="L2457" i="1"/>
  <c r="P2457" i="1"/>
  <c r="I2457" i="1"/>
  <c r="O2457" i="1"/>
  <c r="C2458" i="1"/>
  <c r="D2458" i="1" s="1"/>
  <c r="X2457" i="1"/>
  <c r="J2457" i="1"/>
  <c r="A2458" i="1"/>
  <c r="T2456" i="1"/>
  <c r="S2459" i="1"/>
  <c r="T2457" i="1" l="1"/>
  <c r="R2457" i="1"/>
  <c r="V2457" i="1" s="1"/>
  <c r="Y2457" i="1" s="1"/>
  <c r="Q2457" i="1"/>
  <c r="H2456" i="1"/>
  <c r="S2460" i="1"/>
  <c r="F2458" i="1"/>
  <c r="L2458" i="1"/>
  <c r="P2458" i="1"/>
  <c r="O2458" i="1"/>
  <c r="X2458" i="1"/>
  <c r="C2459" i="1"/>
  <c r="D2459" i="1" s="1"/>
  <c r="A2459" i="1"/>
  <c r="J2458" i="1"/>
  <c r="I2458" i="1"/>
  <c r="E2457" i="1"/>
  <c r="G2457" i="1" s="1"/>
  <c r="K2456" i="1"/>
  <c r="M2456" i="1" s="1"/>
  <c r="N2456" i="1" s="1"/>
  <c r="T2458" i="1" l="1"/>
  <c r="U2456" i="1"/>
  <c r="B2456" i="1" s="1"/>
  <c r="E2458" i="1"/>
  <c r="G2458" i="1" s="1"/>
  <c r="S2461" i="1"/>
  <c r="K2457" i="1"/>
  <c r="M2457" i="1" s="1"/>
  <c r="N2457" i="1" s="1"/>
  <c r="H2457" i="1"/>
  <c r="F2459" i="1"/>
  <c r="L2459" i="1"/>
  <c r="C2460" i="1"/>
  <c r="D2460" i="1" s="1"/>
  <c r="P2459" i="1"/>
  <c r="X2459" i="1"/>
  <c r="O2459" i="1"/>
  <c r="A2460" i="1"/>
  <c r="J2459" i="1"/>
  <c r="I2459" i="1"/>
  <c r="R2458" i="1"/>
  <c r="V2458" i="1" s="1"/>
  <c r="Y2458" i="1" s="1"/>
  <c r="Q2458" i="1"/>
  <c r="T2459" i="1" l="1"/>
  <c r="H2458" i="1"/>
  <c r="U2457" i="1"/>
  <c r="B2457" i="1" s="1"/>
  <c r="E2459" i="1"/>
  <c r="G2459" i="1" s="1"/>
  <c r="F2460" i="1"/>
  <c r="L2460" i="1"/>
  <c r="P2460" i="1"/>
  <c r="X2460" i="1"/>
  <c r="O2460" i="1"/>
  <c r="A2461" i="1"/>
  <c r="C2461" i="1"/>
  <c r="D2461" i="1" s="1"/>
  <c r="I2460" i="1"/>
  <c r="J2460" i="1"/>
  <c r="S2462" i="1"/>
  <c r="R2459" i="1"/>
  <c r="V2459" i="1" s="1"/>
  <c r="Y2459" i="1" s="1"/>
  <c r="Q2459" i="1"/>
  <c r="K2458" i="1"/>
  <c r="M2458" i="1" s="1"/>
  <c r="N2458" i="1" s="1"/>
  <c r="E2460" i="1" l="1"/>
  <c r="G2460" i="1" s="1"/>
  <c r="U2458" i="1"/>
  <c r="B2458" i="1" s="1"/>
  <c r="F2461" i="1"/>
  <c r="L2461" i="1"/>
  <c r="P2461" i="1"/>
  <c r="I2461" i="1"/>
  <c r="O2461" i="1"/>
  <c r="X2461" i="1"/>
  <c r="J2461" i="1"/>
  <c r="A2462" i="1"/>
  <c r="C2462" i="1"/>
  <c r="D2462" i="1" s="1"/>
  <c r="T2460" i="1"/>
  <c r="H2459" i="1"/>
  <c r="S2463" i="1"/>
  <c r="R2460" i="1"/>
  <c r="V2460" i="1" s="1"/>
  <c r="Y2460" i="1" s="1"/>
  <c r="Q2460" i="1"/>
  <c r="K2459" i="1"/>
  <c r="M2459" i="1" s="1"/>
  <c r="N2459" i="1" s="1"/>
  <c r="K2460" i="1" l="1"/>
  <c r="M2460" i="1" s="1"/>
  <c r="N2460" i="1" s="1"/>
  <c r="U2460" i="1" s="1"/>
  <c r="B2460" i="1" s="1"/>
  <c r="H2460" i="1"/>
  <c r="Q2461" i="1"/>
  <c r="R2461" i="1"/>
  <c r="V2461" i="1" s="1"/>
  <c r="Y2461" i="1" s="1"/>
  <c r="U2459" i="1"/>
  <c r="B2459" i="1" s="1"/>
  <c r="S2464" i="1"/>
  <c r="E2461" i="1"/>
  <c r="G2461" i="1" s="1"/>
  <c r="F2462" i="1"/>
  <c r="L2462" i="1"/>
  <c r="A2463" i="1"/>
  <c r="P2462" i="1"/>
  <c r="I2462" i="1"/>
  <c r="O2462" i="1"/>
  <c r="C2463" i="1"/>
  <c r="D2463" i="1" s="1"/>
  <c r="J2462" i="1"/>
  <c r="X2462" i="1"/>
  <c r="T2461" i="1"/>
  <c r="H2461" i="1" l="1"/>
  <c r="K2461" i="1"/>
  <c r="M2461" i="1" s="1"/>
  <c r="N2461" i="1" s="1"/>
  <c r="U2461" i="1" s="1"/>
  <c r="B2461" i="1" s="1"/>
  <c r="Q2462" i="1"/>
  <c r="R2462" i="1"/>
  <c r="V2462" i="1" s="1"/>
  <c r="Y2462" i="1" s="1"/>
  <c r="S2465" i="1"/>
  <c r="F2463" i="1"/>
  <c r="L2463" i="1"/>
  <c r="C2464" i="1"/>
  <c r="D2464" i="1" s="1"/>
  <c r="I2463" i="1"/>
  <c r="P2463" i="1"/>
  <c r="O2463" i="1"/>
  <c r="X2463" i="1"/>
  <c r="J2463" i="1"/>
  <c r="A2464" i="1"/>
  <c r="T2462" i="1"/>
  <c r="E2462" i="1"/>
  <c r="G2462" i="1" s="1"/>
  <c r="H2462" i="1" l="1"/>
  <c r="K2462" i="1"/>
  <c r="M2462" i="1" s="1"/>
  <c r="N2462" i="1" s="1"/>
  <c r="U2462" i="1" s="1"/>
  <c r="B2462" i="1" s="1"/>
  <c r="T2463" i="1"/>
  <c r="F2464" i="1"/>
  <c r="L2464" i="1"/>
  <c r="C2465" i="1"/>
  <c r="D2465" i="1" s="1"/>
  <c r="A2465" i="1"/>
  <c r="J2464" i="1"/>
  <c r="I2464" i="1"/>
  <c r="P2464" i="1"/>
  <c r="O2464" i="1"/>
  <c r="X2464" i="1"/>
  <c r="E2463" i="1"/>
  <c r="G2463" i="1" s="1"/>
  <c r="S2466" i="1"/>
  <c r="R2463" i="1"/>
  <c r="V2463" i="1" s="1"/>
  <c r="Y2463" i="1" s="1"/>
  <c r="Q2463" i="1"/>
  <c r="K2463" i="1" l="1"/>
  <c r="M2463" i="1" s="1"/>
  <c r="N2463" i="1" s="1"/>
  <c r="U2463" i="1" s="1"/>
  <c r="B2463" i="1" s="1"/>
  <c r="H2463" i="1"/>
  <c r="F2465" i="1"/>
  <c r="L2465" i="1"/>
  <c r="O2465" i="1"/>
  <c r="A2466" i="1"/>
  <c r="J2465" i="1"/>
  <c r="I2465" i="1"/>
  <c r="C2466" i="1"/>
  <c r="D2466" i="1" s="1"/>
  <c r="P2465" i="1"/>
  <c r="X2465" i="1"/>
  <c r="E2464" i="1"/>
  <c r="G2464" i="1" s="1"/>
  <c r="S2467" i="1"/>
  <c r="R2464" i="1"/>
  <c r="V2464" i="1" s="1"/>
  <c r="Y2464" i="1" s="1"/>
  <c r="Q2464" i="1"/>
  <c r="T2464" i="1"/>
  <c r="T2465" i="1" l="1"/>
  <c r="K2464" i="1"/>
  <c r="M2464" i="1" s="1"/>
  <c r="N2464" i="1" s="1"/>
  <c r="Q2465" i="1"/>
  <c r="R2465" i="1"/>
  <c r="V2465" i="1" s="1"/>
  <c r="Y2465" i="1" s="1"/>
  <c r="F2466" i="1"/>
  <c r="L2466" i="1"/>
  <c r="C2467" i="1"/>
  <c r="D2467" i="1" s="1"/>
  <c r="X2466" i="1"/>
  <c r="P2466" i="1"/>
  <c r="A2467" i="1"/>
  <c r="O2466" i="1"/>
  <c r="I2466" i="1"/>
  <c r="J2466" i="1"/>
  <c r="H2464" i="1"/>
  <c r="S2468" i="1"/>
  <c r="E2465" i="1"/>
  <c r="G2465" i="1" s="1"/>
  <c r="H2465" i="1" l="1"/>
  <c r="K2465" i="1"/>
  <c r="M2465" i="1" s="1"/>
  <c r="N2465" i="1" s="1"/>
  <c r="U2465" i="1" s="1"/>
  <c r="B2465" i="1" s="1"/>
  <c r="S2469" i="1"/>
  <c r="Q2466" i="1"/>
  <c r="R2466" i="1"/>
  <c r="V2466" i="1" s="1"/>
  <c r="Y2466" i="1" s="1"/>
  <c r="E2466" i="1"/>
  <c r="G2466" i="1" s="1"/>
  <c r="T2466" i="1"/>
  <c r="F2467" i="1"/>
  <c r="L2467" i="1"/>
  <c r="J2467" i="1"/>
  <c r="C2468" i="1"/>
  <c r="D2468" i="1" s="1"/>
  <c r="I2467" i="1"/>
  <c r="T2467" i="1" s="1"/>
  <c r="P2467" i="1"/>
  <c r="X2467" i="1"/>
  <c r="O2467" i="1"/>
  <c r="A2468" i="1"/>
  <c r="U2464" i="1"/>
  <c r="B2464" i="1" s="1"/>
  <c r="K2466" i="1" l="1"/>
  <c r="M2466" i="1" s="1"/>
  <c r="N2466" i="1" s="1"/>
  <c r="U2466" i="1" s="1"/>
  <c r="B2466" i="1" s="1"/>
  <c r="H2466" i="1"/>
  <c r="F2468" i="1"/>
  <c r="L2468" i="1"/>
  <c r="C2469" i="1"/>
  <c r="D2469" i="1" s="1"/>
  <c r="J2468" i="1"/>
  <c r="X2468" i="1"/>
  <c r="P2468" i="1"/>
  <c r="A2469" i="1"/>
  <c r="O2468" i="1"/>
  <c r="I2468" i="1"/>
  <c r="S2470" i="1"/>
  <c r="E2467" i="1"/>
  <c r="G2467" i="1" s="1"/>
  <c r="Q2467" i="1"/>
  <c r="R2467" i="1"/>
  <c r="V2467" i="1" s="1"/>
  <c r="Y2467" i="1" s="1"/>
  <c r="T2468" i="1" l="1"/>
  <c r="K2467" i="1"/>
  <c r="M2467" i="1" s="1"/>
  <c r="N2467" i="1" s="1"/>
  <c r="U2467" i="1" s="1"/>
  <c r="B2467" i="1" s="1"/>
  <c r="E2468" i="1"/>
  <c r="G2468" i="1" s="1"/>
  <c r="S2471" i="1"/>
  <c r="F2469" i="1"/>
  <c r="L2469" i="1"/>
  <c r="P2469" i="1"/>
  <c r="O2469" i="1"/>
  <c r="X2469" i="1"/>
  <c r="C2470" i="1"/>
  <c r="D2470" i="1" s="1"/>
  <c r="A2470" i="1"/>
  <c r="J2469" i="1"/>
  <c r="I2469" i="1"/>
  <c r="H2467" i="1"/>
  <c r="R2468" i="1"/>
  <c r="V2468" i="1" s="1"/>
  <c r="Y2468" i="1" s="1"/>
  <c r="Q2468" i="1"/>
  <c r="H2468" i="1" l="1"/>
  <c r="T2469" i="1"/>
  <c r="E2469" i="1"/>
  <c r="G2469" i="1" s="1"/>
  <c r="S2472" i="1"/>
  <c r="Q2469" i="1"/>
  <c r="R2469" i="1"/>
  <c r="V2469" i="1" s="1"/>
  <c r="Y2469" i="1" s="1"/>
  <c r="F2470" i="1"/>
  <c r="L2470" i="1"/>
  <c r="J2470" i="1"/>
  <c r="O2470" i="1"/>
  <c r="C2471" i="1"/>
  <c r="D2471" i="1" s="1"/>
  <c r="I2470" i="1"/>
  <c r="X2470" i="1"/>
  <c r="P2470" i="1"/>
  <c r="A2471" i="1"/>
  <c r="K2468" i="1"/>
  <c r="M2468" i="1" s="1"/>
  <c r="N2468" i="1" s="1"/>
  <c r="H2469" i="1" l="1"/>
  <c r="K2469" i="1"/>
  <c r="M2469" i="1" s="1"/>
  <c r="N2469" i="1" s="1"/>
  <c r="U2469" i="1" s="1"/>
  <c r="B2469" i="1" s="1"/>
  <c r="F2471" i="1"/>
  <c r="L2471" i="1"/>
  <c r="J2471" i="1"/>
  <c r="C2472" i="1"/>
  <c r="D2472" i="1" s="1"/>
  <c r="I2471" i="1"/>
  <c r="P2471" i="1"/>
  <c r="O2471" i="1"/>
  <c r="X2471" i="1"/>
  <c r="A2472" i="1"/>
  <c r="E2470" i="1"/>
  <c r="G2470" i="1" s="1"/>
  <c r="S2473" i="1"/>
  <c r="Q2470" i="1"/>
  <c r="R2470" i="1"/>
  <c r="V2470" i="1" s="1"/>
  <c r="Y2470" i="1" s="1"/>
  <c r="U2468" i="1"/>
  <c r="B2468" i="1" s="1"/>
  <c r="T2470" i="1"/>
  <c r="H2470" i="1" l="1"/>
  <c r="K2470" i="1"/>
  <c r="M2470" i="1" s="1"/>
  <c r="N2470" i="1" s="1"/>
  <c r="U2470" i="1" s="1"/>
  <c r="R2471" i="1"/>
  <c r="V2471" i="1" s="1"/>
  <c r="Y2471" i="1" s="1"/>
  <c r="Q2471" i="1"/>
  <c r="S2474" i="1"/>
  <c r="F2472" i="1"/>
  <c r="L2472" i="1"/>
  <c r="C2473" i="1"/>
  <c r="D2473" i="1" s="1"/>
  <c r="J2472" i="1"/>
  <c r="X2472" i="1"/>
  <c r="P2472" i="1"/>
  <c r="A2473" i="1"/>
  <c r="O2472" i="1"/>
  <c r="I2472" i="1"/>
  <c r="T2471" i="1"/>
  <c r="E2471" i="1"/>
  <c r="G2471" i="1" s="1"/>
  <c r="T2472" i="1" l="1"/>
  <c r="H2471" i="1"/>
  <c r="B2470" i="1"/>
  <c r="K2471" i="1"/>
  <c r="M2471" i="1" s="1"/>
  <c r="N2471" i="1" s="1"/>
  <c r="E2472" i="1"/>
  <c r="G2472" i="1" s="1"/>
  <c r="S2475" i="1"/>
  <c r="F2473" i="1"/>
  <c r="L2473" i="1"/>
  <c r="O2473" i="1"/>
  <c r="J2473" i="1"/>
  <c r="X2473" i="1"/>
  <c r="C2474" i="1"/>
  <c r="D2474" i="1" s="1"/>
  <c r="A2474" i="1"/>
  <c r="P2473" i="1"/>
  <c r="I2473" i="1"/>
  <c r="Q2472" i="1"/>
  <c r="R2472" i="1"/>
  <c r="V2472" i="1" s="1"/>
  <c r="Y2472" i="1" s="1"/>
  <c r="U2471" i="1" l="1"/>
  <c r="B2471" i="1" s="1"/>
  <c r="K2472" i="1"/>
  <c r="M2472" i="1" s="1"/>
  <c r="N2472" i="1" s="1"/>
  <c r="U2472" i="1" s="1"/>
  <c r="H2472" i="1"/>
  <c r="Q2473" i="1"/>
  <c r="R2473" i="1"/>
  <c r="V2473" i="1" s="1"/>
  <c r="Y2473" i="1" s="1"/>
  <c r="F2474" i="1"/>
  <c r="L2474" i="1"/>
  <c r="C2475" i="1"/>
  <c r="D2475" i="1" s="1"/>
  <c r="A2475" i="1"/>
  <c r="J2474" i="1"/>
  <c r="I2474" i="1"/>
  <c r="P2474" i="1"/>
  <c r="O2474" i="1"/>
  <c r="X2474" i="1"/>
  <c r="T2473" i="1"/>
  <c r="E2473" i="1"/>
  <c r="G2473" i="1" s="1"/>
  <c r="S2476" i="1"/>
  <c r="T2474" i="1" l="1"/>
  <c r="B2472" i="1"/>
  <c r="F2475" i="1"/>
  <c r="L2475" i="1"/>
  <c r="P2475" i="1"/>
  <c r="X2475" i="1"/>
  <c r="A2476" i="1"/>
  <c r="O2475" i="1"/>
  <c r="I2475" i="1"/>
  <c r="J2475" i="1"/>
  <c r="C2476" i="1"/>
  <c r="D2476" i="1" s="1"/>
  <c r="S2477" i="1"/>
  <c r="R2474" i="1"/>
  <c r="V2474" i="1" s="1"/>
  <c r="Y2474" i="1" s="1"/>
  <c r="Q2474" i="1"/>
  <c r="K2473" i="1"/>
  <c r="M2473" i="1" s="1"/>
  <c r="N2473" i="1" s="1"/>
  <c r="H2473" i="1"/>
  <c r="E2474" i="1"/>
  <c r="G2474" i="1" s="1"/>
  <c r="T2475" i="1" l="1"/>
  <c r="H2474" i="1"/>
  <c r="K2474" i="1"/>
  <c r="M2474" i="1" s="1"/>
  <c r="N2474" i="1" s="1"/>
  <c r="U2474" i="1" s="1"/>
  <c r="U2473" i="1"/>
  <c r="B2473" i="1" s="1"/>
  <c r="Q2475" i="1"/>
  <c r="S2478" i="1"/>
  <c r="F2476" i="1"/>
  <c r="O2476" i="1"/>
  <c r="I2476" i="1"/>
  <c r="J2476" i="1"/>
  <c r="C2477" i="1"/>
  <c r="D2477" i="1" s="1"/>
  <c r="P2476" i="1"/>
  <c r="A2477" i="1"/>
  <c r="X2476" i="1"/>
  <c r="E2475" i="1"/>
  <c r="G2475" i="1" s="1"/>
  <c r="B2474" i="1" l="1"/>
  <c r="K2475" i="1"/>
  <c r="M2475" i="1" s="1"/>
  <c r="N2475" i="1" s="1"/>
  <c r="R2475" i="1" s="1"/>
  <c r="Q2476" i="1"/>
  <c r="R2476" i="1"/>
  <c r="V2476" i="1" s="1"/>
  <c r="Y2476" i="1" s="1"/>
  <c r="E2476" i="1"/>
  <c r="G2476" i="1" s="1"/>
  <c r="H2475" i="1"/>
  <c r="F2477" i="1"/>
  <c r="I2477" i="1"/>
  <c r="P2477" i="1"/>
  <c r="O2477" i="1"/>
  <c r="X2477" i="1"/>
  <c r="C2478" i="1"/>
  <c r="D2478" i="1" s="1"/>
  <c r="J2477" i="1"/>
  <c r="A2478" i="1"/>
  <c r="T2476" i="1"/>
  <c r="S2479" i="1"/>
  <c r="L2476" i="1" l="1"/>
  <c r="L2477" i="1" s="1"/>
  <c r="L2478" i="1" s="1"/>
  <c r="U2475" i="1"/>
  <c r="B2475" i="1" s="1"/>
  <c r="F2478" i="1"/>
  <c r="J2478" i="1"/>
  <c r="O2478" i="1"/>
  <c r="C2479" i="1"/>
  <c r="D2479" i="1" s="1"/>
  <c r="A2479" i="1"/>
  <c r="X2478" i="1"/>
  <c r="P2478" i="1"/>
  <c r="I2478" i="1"/>
  <c r="E2477" i="1"/>
  <c r="G2477" i="1" s="1"/>
  <c r="S2480" i="1"/>
  <c r="Q2477" i="1"/>
  <c r="R2477" i="1"/>
  <c r="V2477" i="1" s="1"/>
  <c r="Y2477" i="1" s="1"/>
  <c r="T2477" i="1"/>
  <c r="H2476" i="1"/>
  <c r="K2476" i="1"/>
  <c r="M2476" i="1" l="1"/>
  <c r="N2476" i="1" s="1"/>
  <c r="U2476" i="1" s="1"/>
  <c r="B2476" i="1" s="1"/>
  <c r="K2477" i="1"/>
  <c r="M2477" i="1" s="1"/>
  <c r="N2477" i="1" s="1"/>
  <c r="U2477" i="1" s="1"/>
  <c r="B2477" i="1" s="1"/>
  <c r="H2477" i="1"/>
  <c r="V2475" i="1"/>
  <c r="Y2475" i="1" s="1"/>
  <c r="Q2478" i="1"/>
  <c r="R2478" i="1"/>
  <c r="V2478" i="1" s="1"/>
  <c r="Y2478" i="1" s="1"/>
  <c r="F2479" i="1"/>
  <c r="L2479" i="1"/>
  <c r="J2479" i="1"/>
  <c r="C2480" i="1"/>
  <c r="D2480" i="1" s="1"/>
  <c r="X2479" i="1"/>
  <c r="P2479" i="1"/>
  <c r="A2480" i="1"/>
  <c r="O2479" i="1"/>
  <c r="I2479" i="1"/>
  <c r="S2481" i="1"/>
  <c r="T2478" i="1"/>
  <c r="E2478" i="1"/>
  <c r="G2478" i="1" s="1"/>
  <c r="T2479" i="1" l="1"/>
  <c r="Q2479" i="1"/>
  <c r="R2479" i="1"/>
  <c r="V2479" i="1" s="1"/>
  <c r="Y2479" i="1" s="1"/>
  <c r="E2479" i="1"/>
  <c r="G2479" i="1" s="1"/>
  <c r="H2478" i="1"/>
  <c r="S2482" i="1"/>
  <c r="K2478" i="1"/>
  <c r="M2478" i="1" s="1"/>
  <c r="N2478" i="1" s="1"/>
  <c r="F2480" i="1"/>
  <c r="L2480" i="1"/>
  <c r="J2480" i="1"/>
  <c r="X2480" i="1"/>
  <c r="C2481" i="1"/>
  <c r="D2481" i="1" s="1"/>
  <c r="A2481" i="1"/>
  <c r="P2480" i="1"/>
  <c r="I2480" i="1"/>
  <c r="O2480" i="1"/>
  <c r="T2480" i="1" l="1"/>
  <c r="K2479" i="1"/>
  <c r="M2479" i="1" s="1"/>
  <c r="N2479" i="1" s="1"/>
  <c r="U2479" i="1" s="1"/>
  <c r="B2479" i="1" s="1"/>
  <c r="F2481" i="1"/>
  <c r="L2481" i="1"/>
  <c r="O2481" i="1"/>
  <c r="J2481" i="1"/>
  <c r="A2482" i="1"/>
  <c r="C2482" i="1"/>
  <c r="D2482" i="1" s="1"/>
  <c r="I2481" i="1"/>
  <c r="P2481" i="1"/>
  <c r="X2481" i="1"/>
  <c r="S2483" i="1"/>
  <c r="E2480" i="1"/>
  <c r="G2480" i="1" s="1"/>
  <c r="U2478" i="1"/>
  <c r="B2478" i="1" s="1"/>
  <c r="Q2480" i="1"/>
  <c r="R2480" i="1"/>
  <c r="V2480" i="1" s="1"/>
  <c r="Y2480" i="1" s="1"/>
  <c r="H2479" i="1"/>
  <c r="H2480" i="1" l="1"/>
  <c r="K2480" i="1"/>
  <c r="M2480" i="1" s="1"/>
  <c r="N2480" i="1" s="1"/>
  <c r="U2480" i="1" s="1"/>
  <c r="B2480" i="1" s="1"/>
  <c r="S2484" i="1"/>
  <c r="F2482" i="1"/>
  <c r="L2482" i="1"/>
  <c r="C2483" i="1"/>
  <c r="D2483" i="1" s="1"/>
  <c r="A2483" i="1"/>
  <c r="J2482" i="1"/>
  <c r="X2482" i="1"/>
  <c r="P2482" i="1"/>
  <c r="I2482" i="1"/>
  <c r="O2482" i="1"/>
  <c r="E2481" i="1"/>
  <c r="G2481" i="1" s="1"/>
  <c r="Q2481" i="1"/>
  <c r="R2481" i="1"/>
  <c r="V2481" i="1" s="1"/>
  <c r="Y2481" i="1" s="1"/>
  <c r="T2481" i="1"/>
  <c r="K2481" i="1" l="1"/>
  <c r="M2481" i="1" s="1"/>
  <c r="N2481" i="1" s="1"/>
  <c r="U2481" i="1" s="1"/>
  <c r="B2481" i="1" s="1"/>
  <c r="Q2482" i="1"/>
  <c r="R2482" i="1"/>
  <c r="V2482" i="1" s="1"/>
  <c r="Y2482" i="1" s="1"/>
  <c r="E2482" i="1"/>
  <c r="G2482" i="1" s="1"/>
  <c r="S2485" i="1"/>
  <c r="H2481" i="1"/>
  <c r="T2482" i="1"/>
  <c r="F2483" i="1"/>
  <c r="L2483" i="1"/>
  <c r="P2483" i="1"/>
  <c r="C2484" i="1"/>
  <c r="D2484" i="1" s="1"/>
  <c r="O2483" i="1"/>
  <c r="A2484" i="1"/>
  <c r="X2483" i="1"/>
  <c r="J2483" i="1"/>
  <c r="I2483" i="1"/>
  <c r="K2482" i="1" l="1"/>
  <c r="M2482" i="1" s="1"/>
  <c r="N2482" i="1" s="1"/>
  <c r="U2482" i="1" s="1"/>
  <c r="B2482" i="1" s="1"/>
  <c r="H2482" i="1"/>
  <c r="Q2483" i="1"/>
  <c r="R2483" i="1"/>
  <c r="V2483" i="1" s="1"/>
  <c r="Y2483" i="1" s="1"/>
  <c r="F2484" i="1"/>
  <c r="L2484" i="1"/>
  <c r="P2484" i="1"/>
  <c r="X2484" i="1"/>
  <c r="O2484" i="1"/>
  <c r="A2485" i="1"/>
  <c r="J2484" i="1"/>
  <c r="I2484" i="1"/>
  <c r="C2485" i="1"/>
  <c r="D2485" i="1" s="1"/>
  <c r="T2483" i="1"/>
  <c r="E2483" i="1"/>
  <c r="G2483" i="1" s="1"/>
  <c r="S2486" i="1"/>
  <c r="S2487" i="1" l="1"/>
  <c r="Q2484" i="1"/>
  <c r="R2484" i="1"/>
  <c r="V2484" i="1" s="1"/>
  <c r="Y2484" i="1" s="1"/>
  <c r="H2483" i="1"/>
  <c r="F2485" i="1"/>
  <c r="L2485" i="1"/>
  <c r="C2486" i="1"/>
  <c r="D2486" i="1" s="1"/>
  <c r="J2485" i="1"/>
  <c r="X2485" i="1"/>
  <c r="A2486" i="1"/>
  <c r="P2485" i="1"/>
  <c r="I2485" i="1"/>
  <c r="O2485" i="1"/>
  <c r="E2484" i="1"/>
  <c r="G2484" i="1" s="1"/>
  <c r="K2483" i="1"/>
  <c r="M2483" i="1" s="1"/>
  <c r="N2483" i="1" s="1"/>
  <c r="T2484" i="1"/>
  <c r="T2485" i="1" l="1"/>
  <c r="F2486" i="1"/>
  <c r="L2486" i="1"/>
  <c r="J2486" i="1"/>
  <c r="C2487" i="1"/>
  <c r="D2487" i="1" s="1"/>
  <c r="P2486" i="1"/>
  <c r="A2487" i="1"/>
  <c r="X2486" i="1"/>
  <c r="O2486" i="1"/>
  <c r="I2486" i="1"/>
  <c r="R2485" i="1"/>
  <c r="V2485" i="1" s="1"/>
  <c r="Y2485" i="1" s="1"/>
  <c r="Q2485" i="1"/>
  <c r="E2485" i="1"/>
  <c r="G2485" i="1" s="1"/>
  <c r="S2488" i="1"/>
  <c r="U2483" i="1"/>
  <c r="B2483" i="1" s="1"/>
  <c r="H2484" i="1"/>
  <c r="K2484" i="1"/>
  <c r="M2484" i="1" s="1"/>
  <c r="N2484" i="1" s="1"/>
  <c r="K2485" i="1" l="1"/>
  <c r="M2485" i="1" s="1"/>
  <c r="N2485" i="1" s="1"/>
  <c r="U2485" i="1" s="1"/>
  <c r="B2485" i="1" s="1"/>
  <c r="H2485" i="1"/>
  <c r="S2489" i="1"/>
  <c r="F2487" i="1"/>
  <c r="L2487" i="1"/>
  <c r="P2487" i="1"/>
  <c r="X2487" i="1"/>
  <c r="O2487" i="1"/>
  <c r="A2488" i="1"/>
  <c r="J2487" i="1"/>
  <c r="I2487" i="1"/>
  <c r="C2488" i="1"/>
  <c r="D2488" i="1" s="1"/>
  <c r="T2486" i="1"/>
  <c r="R2486" i="1"/>
  <c r="V2486" i="1" s="1"/>
  <c r="Y2486" i="1" s="1"/>
  <c r="Q2486" i="1"/>
  <c r="E2486" i="1"/>
  <c r="G2486" i="1" s="1"/>
  <c r="U2484" i="1"/>
  <c r="B2484" i="1" s="1"/>
  <c r="T2487" i="1" l="1"/>
  <c r="K2486" i="1"/>
  <c r="M2486" i="1" s="1"/>
  <c r="N2486" i="1" s="1"/>
  <c r="U2486" i="1" s="1"/>
  <c r="B2486" i="1" s="1"/>
  <c r="H2486" i="1"/>
  <c r="Q2487" i="1"/>
  <c r="R2487" i="1"/>
  <c r="V2487" i="1" s="1"/>
  <c r="Y2487" i="1" s="1"/>
  <c r="F2488" i="1"/>
  <c r="L2488" i="1"/>
  <c r="P2488" i="1"/>
  <c r="O2488" i="1"/>
  <c r="A2489" i="1"/>
  <c r="X2488" i="1"/>
  <c r="I2488" i="1"/>
  <c r="J2488" i="1"/>
  <c r="C2489" i="1"/>
  <c r="D2489" i="1" s="1"/>
  <c r="S2490" i="1"/>
  <c r="E2487" i="1"/>
  <c r="G2487" i="1" s="1"/>
  <c r="H2487" i="1" l="1"/>
  <c r="K2487" i="1"/>
  <c r="M2487" i="1" s="1"/>
  <c r="N2487" i="1" s="1"/>
  <c r="U2487" i="1" s="1"/>
  <c r="B2487" i="1" s="1"/>
  <c r="S2491" i="1"/>
  <c r="T2488" i="1"/>
  <c r="Q2488" i="1"/>
  <c r="R2488" i="1"/>
  <c r="V2488" i="1" s="1"/>
  <c r="Y2488" i="1" s="1"/>
  <c r="F2489" i="1"/>
  <c r="L2489" i="1"/>
  <c r="A2490" i="1"/>
  <c r="P2489" i="1"/>
  <c r="C2490" i="1"/>
  <c r="D2490" i="1" s="1"/>
  <c r="I2489" i="1"/>
  <c r="O2489" i="1"/>
  <c r="X2489" i="1"/>
  <c r="J2489" i="1"/>
  <c r="E2488" i="1"/>
  <c r="G2488" i="1" s="1"/>
  <c r="K2488" i="1" l="1"/>
  <c r="M2488" i="1" s="1"/>
  <c r="N2488" i="1" s="1"/>
  <c r="U2488" i="1" s="1"/>
  <c r="B2488" i="1" s="1"/>
  <c r="H2488" i="1"/>
  <c r="Q2489" i="1"/>
  <c r="R2489" i="1"/>
  <c r="V2489" i="1" s="1"/>
  <c r="Y2489" i="1" s="1"/>
  <c r="F2490" i="1"/>
  <c r="L2490" i="1"/>
  <c r="J2490" i="1"/>
  <c r="P2490" i="1"/>
  <c r="O2490" i="1"/>
  <c r="A2491" i="1"/>
  <c r="X2490" i="1"/>
  <c r="C2491" i="1"/>
  <c r="D2491" i="1" s="1"/>
  <c r="I2490" i="1"/>
  <c r="T2489" i="1"/>
  <c r="E2489" i="1"/>
  <c r="G2489" i="1" s="1"/>
  <c r="S2492" i="1"/>
  <c r="R2490" i="1" l="1"/>
  <c r="V2490" i="1" s="1"/>
  <c r="Y2490" i="1" s="1"/>
  <c r="Q2490" i="1"/>
  <c r="S2493" i="1"/>
  <c r="F2491" i="1"/>
  <c r="L2491" i="1"/>
  <c r="O2491" i="1"/>
  <c r="A2492" i="1"/>
  <c r="X2491" i="1"/>
  <c r="C2492" i="1"/>
  <c r="D2492" i="1" s="1"/>
  <c r="I2491" i="1"/>
  <c r="P2491" i="1"/>
  <c r="J2491" i="1"/>
  <c r="H2489" i="1"/>
  <c r="K2489" i="1"/>
  <c r="M2489" i="1" s="1"/>
  <c r="N2489" i="1" s="1"/>
  <c r="T2490" i="1"/>
  <c r="E2490" i="1"/>
  <c r="G2490" i="1" s="1"/>
  <c r="T2491" i="1" l="1"/>
  <c r="K2490" i="1"/>
  <c r="M2490" i="1" s="1"/>
  <c r="N2490" i="1" s="1"/>
  <c r="U2490" i="1" s="1"/>
  <c r="B2490" i="1" s="1"/>
  <c r="H2490" i="1"/>
  <c r="U2489" i="1"/>
  <c r="B2489" i="1" s="1"/>
  <c r="E2491" i="1"/>
  <c r="G2491" i="1" s="1"/>
  <c r="Q2491" i="1"/>
  <c r="R2491" i="1"/>
  <c r="V2491" i="1" s="1"/>
  <c r="Y2491" i="1" s="1"/>
  <c r="F2492" i="1"/>
  <c r="L2492" i="1"/>
  <c r="P2492" i="1"/>
  <c r="X2492" i="1"/>
  <c r="C2493" i="1"/>
  <c r="D2493" i="1" s="1"/>
  <c r="O2492" i="1"/>
  <c r="A2493" i="1"/>
  <c r="J2492" i="1"/>
  <c r="I2492" i="1"/>
  <c r="S2494" i="1"/>
  <c r="T2492" i="1" l="1"/>
  <c r="S2495" i="1"/>
  <c r="E2492" i="1"/>
  <c r="G2492" i="1" s="1"/>
  <c r="H2491" i="1"/>
  <c r="F2493" i="1"/>
  <c r="L2493" i="1"/>
  <c r="J2493" i="1"/>
  <c r="A2494" i="1"/>
  <c r="P2493" i="1"/>
  <c r="I2493" i="1"/>
  <c r="O2493" i="1"/>
  <c r="C2494" i="1"/>
  <c r="D2494" i="1" s="1"/>
  <c r="X2493" i="1"/>
  <c r="Q2492" i="1"/>
  <c r="R2492" i="1"/>
  <c r="V2492" i="1" s="1"/>
  <c r="Y2492" i="1" s="1"/>
  <c r="K2491" i="1"/>
  <c r="M2491" i="1" s="1"/>
  <c r="N2491" i="1" s="1"/>
  <c r="Q2493" i="1" l="1"/>
  <c r="R2493" i="1"/>
  <c r="V2493" i="1" s="1"/>
  <c r="Y2493" i="1" s="1"/>
  <c r="F2494" i="1"/>
  <c r="L2494" i="1"/>
  <c r="O2494" i="1"/>
  <c r="J2494" i="1"/>
  <c r="A2495" i="1"/>
  <c r="X2494" i="1"/>
  <c r="C2495" i="1"/>
  <c r="D2495" i="1" s="1"/>
  <c r="I2494" i="1"/>
  <c r="P2494" i="1"/>
  <c r="U2491" i="1"/>
  <c r="B2491" i="1" s="1"/>
  <c r="H2492" i="1"/>
  <c r="S2496" i="1"/>
  <c r="E2493" i="1"/>
  <c r="G2493" i="1" s="1"/>
  <c r="T2493" i="1"/>
  <c r="K2492" i="1"/>
  <c r="M2492" i="1" s="1"/>
  <c r="N2492" i="1" s="1"/>
  <c r="T2494" i="1" l="1"/>
  <c r="K2493" i="1"/>
  <c r="M2493" i="1" s="1"/>
  <c r="N2493" i="1" s="1"/>
  <c r="U2493" i="1" s="1"/>
  <c r="B2493" i="1" s="1"/>
  <c r="H2493" i="1"/>
  <c r="Q2494" i="1"/>
  <c r="R2494" i="1"/>
  <c r="V2494" i="1" s="1"/>
  <c r="Y2494" i="1" s="1"/>
  <c r="F2495" i="1"/>
  <c r="L2495" i="1"/>
  <c r="J2495" i="1"/>
  <c r="X2495" i="1"/>
  <c r="P2495" i="1"/>
  <c r="A2496" i="1"/>
  <c r="O2495" i="1"/>
  <c r="I2495" i="1"/>
  <c r="C2496" i="1"/>
  <c r="D2496" i="1" s="1"/>
  <c r="E2494" i="1"/>
  <c r="G2494" i="1" s="1"/>
  <c r="U2492" i="1"/>
  <c r="B2492" i="1" s="1"/>
  <c r="S2497" i="1"/>
  <c r="T2495" i="1" l="1"/>
  <c r="H2494" i="1"/>
  <c r="K2494" i="1"/>
  <c r="M2494" i="1" s="1"/>
  <c r="N2494" i="1" s="1"/>
  <c r="U2494" i="1" s="1"/>
  <c r="B2494" i="1" s="1"/>
  <c r="F2496" i="1"/>
  <c r="L2496" i="1"/>
  <c r="P2496" i="1"/>
  <c r="J2496" i="1"/>
  <c r="I2496" i="1"/>
  <c r="O2496" i="1"/>
  <c r="C2497" i="1"/>
  <c r="D2497" i="1" s="1"/>
  <c r="X2496" i="1"/>
  <c r="A2497" i="1"/>
  <c r="S2498" i="1"/>
  <c r="R2495" i="1"/>
  <c r="V2495" i="1" s="1"/>
  <c r="Y2495" i="1" s="1"/>
  <c r="Q2495" i="1"/>
  <c r="E2495" i="1"/>
  <c r="G2495" i="1" s="1"/>
  <c r="T2496" i="1" l="1"/>
  <c r="K2495" i="1"/>
  <c r="M2495" i="1" s="1"/>
  <c r="N2495" i="1" s="1"/>
  <c r="U2495" i="1" s="1"/>
  <c r="B2495" i="1" s="1"/>
  <c r="H2495" i="1"/>
  <c r="E2496" i="1"/>
  <c r="G2496" i="1" s="1"/>
  <c r="F2497" i="1"/>
  <c r="L2497" i="1"/>
  <c r="O2497" i="1"/>
  <c r="A2498" i="1"/>
  <c r="I2497" i="1"/>
  <c r="J2497" i="1"/>
  <c r="C2498" i="1"/>
  <c r="D2498" i="1" s="1"/>
  <c r="P2497" i="1"/>
  <c r="X2497" i="1"/>
  <c r="S2499" i="1"/>
  <c r="Q2496" i="1"/>
  <c r="R2496" i="1"/>
  <c r="V2496" i="1" s="1"/>
  <c r="Y2496" i="1" s="1"/>
  <c r="H2496" i="1" l="1"/>
  <c r="K2496" i="1"/>
  <c r="M2496" i="1" s="1"/>
  <c r="N2496" i="1" s="1"/>
  <c r="U2496" i="1" s="1"/>
  <c r="B2496" i="1" s="1"/>
  <c r="S2500" i="1"/>
  <c r="T2497" i="1"/>
  <c r="E2497" i="1"/>
  <c r="G2497" i="1" s="1"/>
  <c r="Q2497" i="1"/>
  <c r="R2497" i="1"/>
  <c r="V2497" i="1" s="1"/>
  <c r="Y2497" i="1" s="1"/>
  <c r="F2498" i="1"/>
  <c r="L2498" i="1"/>
  <c r="J2498" i="1"/>
  <c r="P2498" i="1"/>
  <c r="A2499" i="1"/>
  <c r="O2498" i="1"/>
  <c r="X2498" i="1"/>
  <c r="C2499" i="1"/>
  <c r="D2499" i="1" s="1"/>
  <c r="I2498" i="1"/>
  <c r="T2498" i="1" l="1"/>
  <c r="K2497" i="1"/>
  <c r="M2497" i="1" s="1"/>
  <c r="N2497" i="1" s="1"/>
  <c r="U2497" i="1" s="1"/>
  <c r="B2497" i="1" s="1"/>
  <c r="E2498" i="1"/>
  <c r="G2498" i="1" s="1"/>
  <c r="Q2498" i="1"/>
  <c r="R2498" i="1"/>
  <c r="V2498" i="1" s="1"/>
  <c r="Y2498" i="1" s="1"/>
  <c r="S2501" i="1"/>
  <c r="F2499" i="1"/>
  <c r="L2499" i="1"/>
  <c r="C2500" i="1"/>
  <c r="D2500" i="1" s="1"/>
  <c r="X2499" i="1"/>
  <c r="J2499" i="1"/>
  <c r="P2499" i="1"/>
  <c r="A2500" i="1"/>
  <c r="O2499" i="1"/>
  <c r="I2499" i="1"/>
  <c r="H2497" i="1"/>
  <c r="T2499" i="1" l="1"/>
  <c r="K2498" i="1"/>
  <c r="M2498" i="1" s="1"/>
  <c r="N2498" i="1" s="1"/>
  <c r="U2498" i="1" s="1"/>
  <c r="B2498" i="1" s="1"/>
  <c r="H2498" i="1"/>
  <c r="Q2499" i="1"/>
  <c r="R2499" i="1"/>
  <c r="V2499" i="1" s="1"/>
  <c r="Y2499" i="1" s="1"/>
  <c r="F2500" i="1"/>
  <c r="L2500" i="1"/>
  <c r="O2500" i="1"/>
  <c r="I2500" i="1"/>
  <c r="J2500" i="1"/>
  <c r="C2501" i="1"/>
  <c r="D2501" i="1" s="1"/>
  <c r="P2500" i="1"/>
  <c r="A2501" i="1"/>
  <c r="X2500" i="1"/>
  <c r="E2499" i="1"/>
  <c r="G2499" i="1" s="1"/>
  <c r="S2502" i="1"/>
  <c r="K2499" i="1" l="1"/>
  <c r="M2499" i="1" s="1"/>
  <c r="N2499" i="1" s="1"/>
  <c r="U2499" i="1" s="1"/>
  <c r="B2499" i="1" s="1"/>
  <c r="Q2500" i="1"/>
  <c r="R2500" i="1"/>
  <c r="V2500" i="1" s="1"/>
  <c r="Y2500" i="1" s="1"/>
  <c r="E2500" i="1"/>
  <c r="G2500" i="1" s="1"/>
  <c r="S2503" i="1"/>
  <c r="H2499" i="1"/>
  <c r="F2501" i="1"/>
  <c r="L2501" i="1"/>
  <c r="J2501" i="1"/>
  <c r="A2502" i="1"/>
  <c r="P2501" i="1"/>
  <c r="I2501" i="1"/>
  <c r="O2501" i="1"/>
  <c r="C2502" i="1"/>
  <c r="D2502" i="1" s="1"/>
  <c r="X2501" i="1"/>
  <c r="T2500" i="1"/>
  <c r="K2500" i="1" l="1"/>
  <c r="M2500" i="1" s="1"/>
  <c r="N2500" i="1" s="1"/>
  <c r="U2500" i="1" s="1"/>
  <c r="B2500" i="1" s="1"/>
  <c r="H2500" i="1"/>
  <c r="E2501" i="1"/>
  <c r="G2501" i="1" s="1"/>
  <c r="Q2501" i="1"/>
  <c r="R2501" i="1"/>
  <c r="V2501" i="1" s="1"/>
  <c r="Y2501" i="1" s="1"/>
  <c r="F2502" i="1"/>
  <c r="L2502" i="1"/>
  <c r="J2502" i="1"/>
  <c r="P2502" i="1"/>
  <c r="A2503" i="1"/>
  <c r="O2502" i="1"/>
  <c r="X2502" i="1"/>
  <c r="C2503" i="1"/>
  <c r="D2503" i="1" s="1"/>
  <c r="I2502" i="1"/>
  <c r="T2501" i="1"/>
  <c r="S2504" i="1"/>
  <c r="K2501" i="1" l="1"/>
  <c r="M2501" i="1" s="1"/>
  <c r="N2501" i="1" s="1"/>
  <c r="U2501" i="1" s="1"/>
  <c r="B2501" i="1" s="1"/>
  <c r="H2501" i="1"/>
  <c r="S2505" i="1"/>
  <c r="R2502" i="1"/>
  <c r="V2502" i="1" s="1"/>
  <c r="Y2502" i="1" s="1"/>
  <c r="Q2502" i="1"/>
  <c r="T2502" i="1"/>
  <c r="F2503" i="1"/>
  <c r="L2503" i="1"/>
  <c r="P2503" i="1"/>
  <c r="A2504" i="1"/>
  <c r="O2503" i="1"/>
  <c r="I2503" i="1"/>
  <c r="J2503" i="1"/>
  <c r="C2504" i="1"/>
  <c r="D2504" i="1" s="1"/>
  <c r="X2503" i="1"/>
  <c r="E2502" i="1"/>
  <c r="G2502" i="1" s="1"/>
  <c r="T2503" i="1" l="1"/>
  <c r="K2502" i="1"/>
  <c r="M2502" i="1" s="1"/>
  <c r="N2502" i="1" s="1"/>
  <c r="U2502" i="1" s="1"/>
  <c r="B2502" i="1" s="1"/>
  <c r="H2502" i="1"/>
  <c r="Q2503" i="1"/>
  <c r="R2503" i="1"/>
  <c r="V2503" i="1" s="1"/>
  <c r="Y2503" i="1" s="1"/>
  <c r="F2504" i="1"/>
  <c r="L2504" i="1"/>
  <c r="P2504" i="1"/>
  <c r="O2504" i="1"/>
  <c r="A2505" i="1"/>
  <c r="X2504" i="1"/>
  <c r="I2504" i="1"/>
  <c r="C2505" i="1"/>
  <c r="D2505" i="1" s="1"/>
  <c r="J2504" i="1"/>
  <c r="E2503" i="1"/>
  <c r="G2503" i="1" s="1"/>
  <c r="S2506" i="1"/>
  <c r="T2504" i="1" l="1"/>
  <c r="H2503" i="1"/>
  <c r="Q2504" i="1"/>
  <c r="R2504" i="1"/>
  <c r="V2504" i="1" s="1"/>
  <c r="Y2504" i="1" s="1"/>
  <c r="S2507" i="1"/>
  <c r="F2505" i="1"/>
  <c r="L2505" i="1"/>
  <c r="O2505" i="1"/>
  <c r="X2505" i="1"/>
  <c r="J2505" i="1"/>
  <c r="C2506" i="1"/>
  <c r="D2506" i="1" s="1"/>
  <c r="A2506" i="1"/>
  <c r="P2505" i="1"/>
  <c r="I2505" i="1"/>
  <c r="E2504" i="1"/>
  <c r="G2504" i="1" s="1"/>
  <c r="K2503" i="1"/>
  <c r="M2503" i="1" s="1"/>
  <c r="N2503" i="1" s="1"/>
  <c r="T2505" i="1" l="1"/>
  <c r="H2504" i="1"/>
  <c r="Q2505" i="1"/>
  <c r="K2504" i="1"/>
  <c r="M2504" i="1" s="1"/>
  <c r="N2504" i="1" s="1"/>
  <c r="F2506" i="1"/>
  <c r="P2506" i="1"/>
  <c r="A2507" i="1"/>
  <c r="O2506" i="1"/>
  <c r="I2506" i="1"/>
  <c r="J2506" i="1"/>
  <c r="C2507" i="1"/>
  <c r="D2507" i="1" s="1"/>
  <c r="X2506" i="1"/>
  <c r="S2508" i="1"/>
  <c r="U2503" i="1"/>
  <c r="B2503" i="1" s="1"/>
  <c r="E2505" i="1"/>
  <c r="G2505" i="1" s="1"/>
  <c r="H2505" i="1" l="1"/>
  <c r="E2506" i="1"/>
  <c r="G2506" i="1" s="1"/>
  <c r="K2505" i="1"/>
  <c r="M2505" i="1" s="1"/>
  <c r="F2507" i="1"/>
  <c r="P2507" i="1"/>
  <c r="I2507" i="1"/>
  <c r="O2507" i="1"/>
  <c r="X2507" i="1"/>
  <c r="J2507" i="1"/>
  <c r="C2508" i="1"/>
  <c r="D2508" i="1" s="1"/>
  <c r="A2508" i="1"/>
  <c r="U2504" i="1"/>
  <c r="B2504" i="1" s="1"/>
  <c r="S2509" i="1"/>
  <c r="R2506" i="1"/>
  <c r="V2506" i="1" s="1"/>
  <c r="Y2506" i="1" s="1"/>
  <c r="Q2506" i="1"/>
  <c r="T2506" i="1"/>
  <c r="K2506" i="1" l="1"/>
  <c r="Q2507" i="1"/>
  <c r="R2507" i="1"/>
  <c r="V2507" i="1" s="1"/>
  <c r="Y2507" i="1" s="1"/>
  <c r="N2505" i="1"/>
  <c r="L2506" i="1"/>
  <c r="L2507" i="1" s="1"/>
  <c r="L2508" i="1" s="1"/>
  <c r="S2510" i="1"/>
  <c r="F2508" i="1"/>
  <c r="P2508" i="1"/>
  <c r="O2508" i="1"/>
  <c r="A2509" i="1"/>
  <c r="X2508" i="1"/>
  <c r="C2509" i="1"/>
  <c r="D2509" i="1" s="1"/>
  <c r="J2508" i="1"/>
  <c r="I2508" i="1"/>
  <c r="E2507" i="1"/>
  <c r="G2507" i="1" s="1"/>
  <c r="H2506" i="1"/>
  <c r="T2507" i="1"/>
  <c r="T2508" i="1" l="1"/>
  <c r="H2507" i="1"/>
  <c r="K2507" i="1"/>
  <c r="M2507" i="1" s="1"/>
  <c r="N2507" i="1" s="1"/>
  <c r="F2509" i="1"/>
  <c r="L2509" i="1"/>
  <c r="C2510" i="1"/>
  <c r="D2510" i="1" s="1"/>
  <c r="P2509" i="1"/>
  <c r="I2509" i="1"/>
  <c r="O2509" i="1"/>
  <c r="J2509" i="1"/>
  <c r="A2510" i="1"/>
  <c r="X2509" i="1"/>
  <c r="U2505" i="1"/>
  <c r="B2505" i="1" s="1"/>
  <c r="R2505" i="1"/>
  <c r="E2508" i="1"/>
  <c r="G2508" i="1" s="1"/>
  <c r="Q2508" i="1"/>
  <c r="R2508" i="1"/>
  <c r="V2508" i="1" s="1"/>
  <c r="Y2508" i="1" s="1"/>
  <c r="S2511" i="1"/>
  <c r="M2506" i="1"/>
  <c r="N2506" i="1" s="1"/>
  <c r="V2505" i="1" l="1"/>
  <c r="Y2505" i="1" s="1"/>
  <c r="K2508" i="1"/>
  <c r="M2508" i="1" s="1"/>
  <c r="N2508" i="1" s="1"/>
  <c r="U2508" i="1" s="1"/>
  <c r="B2508" i="1" s="1"/>
  <c r="U2507" i="1"/>
  <c r="B2507" i="1" s="1"/>
  <c r="F2510" i="1"/>
  <c r="L2510" i="1"/>
  <c r="I2510" i="1"/>
  <c r="P2510" i="1"/>
  <c r="O2510" i="1"/>
  <c r="C2511" i="1"/>
  <c r="D2511" i="1" s="1"/>
  <c r="J2510" i="1"/>
  <c r="A2511" i="1"/>
  <c r="X2510" i="1"/>
  <c r="U2506" i="1"/>
  <c r="B2506" i="1" s="1"/>
  <c r="H2508" i="1"/>
  <c r="S2512" i="1"/>
  <c r="Q2509" i="1"/>
  <c r="R2509" i="1"/>
  <c r="V2509" i="1" s="1"/>
  <c r="Y2509" i="1" s="1"/>
  <c r="T2509" i="1"/>
  <c r="E2509" i="1"/>
  <c r="G2509" i="1" s="1"/>
  <c r="K2509" i="1" l="1"/>
  <c r="M2509" i="1" s="1"/>
  <c r="N2509" i="1" s="1"/>
  <c r="U2509" i="1" s="1"/>
  <c r="B2509" i="1" s="1"/>
  <c r="T2510" i="1"/>
  <c r="S2513" i="1"/>
  <c r="E2510" i="1"/>
  <c r="G2510" i="1" s="1"/>
  <c r="H2509" i="1"/>
  <c r="F2511" i="1"/>
  <c r="L2511" i="1"/>
  <c r="J2511" i="1"/>
  <c r="C2512" i="1"/>
  <c r="D2512" i="1" s="1"/>
  <c r="P2511" i="1"/>
  <c r="A2512" i="1"/>
  <c r="X2511" i="1"/>
  <c r="O2511" i="1"/>
  <c r="I2511" i="1"/>
  <c r="Q2510" i="1"/>
  <c r="R2510" i="1"/>
  <c r="V2510" i="1" s="1"/>
  <c r="Y2510" i="1" s="1"/>
  <c r="T2511" i="1" l="1"/>
  <c r="K2510" i="1"/>
  <c r="M2510" i="1" s="1"/>
  <c r="N2510" i="1" s="1"/>
  <c r="U2510" i="1" s="1"/>
  <c r="B2510" i="1" s="1"/>
  <c r="Q2511" i="1"/>
  <c r="R2511" i="1"/>
  <c r="V2511" i="1" s="1"/>
  <c r="Y2511" i="1" s="1"/>
  <c r="F2512" i="1"/>
  <c r="L2512" i="1"/>
  <c r="O2512" i="1"/>
  <c r="C2513" i="1"/>
  <c r="D2513" i="1" s="1"/>
  <c r="J2512" i="1"/>
  <c r="A2513" i="1"/>
  <c r="X2512" i="1"/>
  <c r="P2512" i="1"/>
  <c r="I2512" i="1"/>
  <c r="E2511" i="1"/>
  <c r="G2511" i="1" s="1"/>
  <c r="S2514" i="1"/>
  <c r="H2510" i="1"/>
  <c r="T2512" i="1" l="1"/>
  <c r="H2511" i="1"/>
  <c r="K2511" i="1"/>
  <c r="M2511" i="1" s="1"/>
  <c r="N2511" i="1" s="1"/>
  <c r="U2511" i="1" s="1"/>
  <c r="B2511" i="1" s="1"/>
  <c r="R2512" i="1"/>
  <c r="V2512" i="1" s="1"/>
  <c r="Y2512" i="1" s="1"/>
  <c r="Q2512" i="1"/>
  <c r="S2515" i="1"/>
  <c r="F2513" i="1"/>
  <c r="L2513" i="1"/>
  <c r="O2513" i="1"/>
  <c r="A2514" i="1"/>
  <c r="J2513" i="1"/>
  <c r="I2513" i="1"/>
  <c r="C2514" i="1"/>
  <c r="D2514" i="1" s="1"/>
  <c r="P2513" i="1"/>
  <c r="X2513" i="1"/>
  <c r="E2512" i="1"/>
  <c r="G2512" i="1" s="1"/>
  <c r="T2513" i="1" l="1"/>
  <c r="K2512" i="1"/>
  <c r="M2512" i="1" s="1"/>
  <c r="N2512" i="1" s="1"/>
  <c r="U2512" i="1" s="1"/>
  <c r="B2512" i="1" s="1"/>
  <c r="E2513" i="1"/>
  <c r="G2513" i="1" s="1"/>
  <c r="H2512" i="1"/>
  <c r="Q2513" i="1"/>
  <c r="R2513" i="1"/>
  <c r="V2513" i="1" s="1"/>
  <c r="Y2513" i="1" s="1"/>
  <c r="F2514" i="1"/>
  <c r="L2514" i="1"/>
  <c r="P2514" i="1"/>
  <c r="A2515" i="1"/>
  <c r="X2514" i="1"/>
  <c r="O2514" i="1"/>
  <c r="I2514" i="1"/>
  <c r="J2514" i="1"/>
  <c r="C2515" i="1"/>
  <c r="D2515" i="1" s="1"/>
  <c r="S2516" i="1"/>
  <c r="H2513" i="1" l="1"/>
  <c r="S2517" i="1"/>
  <c r="T2514" i="1"/>
  <c r="Q2514" i="1"/>
  <c r="R2514" i="1"/>
  <c r="V2514" i="1" s="1"/>
  <c r="Y2514" i="1" s="1"/>
  <c r="F2515" i="1"/>
  <c r="L2515" i="1"/>
  <c r="P2515" i="1"/>
  <c r="X2515" i="1"/>
  <c r="O2515" i="1"/>
  <c r="A2516" i="1"/>
  <c r="C2516" i="1"/>
  <c r="D2516" i="1" s="1"/>
  <c r="I2515" i="1"/>
  <c r="J2515" i="1"/>
  <c r="E2514" i="1"/>
  <c r="G2514" i="1" s="1"/>
  <c r="K2513" i="1"/>
  <c r="M2513" i="1" s="1"/>
  <c r="N2513" i="1" s="1"/>
  <c r="E2515" i="1" l="1"/>
  <c r="G2515" i="1" s="1"/>
  <c r="S2518" i="1"/>
  <c r="Q2515" i="1"/>
  <c r="R2515" i="1"/>
  <c r="V2515" i="1" s="1"/>
  <c r="Y2515" i="1" s="1"/>
  <c r="U2513" i="1"/>
  <c r="B2513" i="1" s="1"/>
  <c r="F2516" i="1"/>
  <c r="L2516" i="1"/>
  <c r="C2517" i="1"/>
  <c r="D2517" i="1" s="1"/>
  <c r="X2516" i="1"/>
  <c r="P2516" i="1"/>
  <c r="A2517" i="1"/>
  <c r="O2516" i="1"/>
  <c r="I2516" i="1"/>
  <c r="J2516" i="1"/>
  <c r="H2514" i="1"/>
  <c r="K2514" i="1"/>
  <c r="M2514" i="1" s="1"/>
  <c r="N2514" i="1" s="1"/>
  <c r="T2515" i="1"/>
  <c r="K2515" i="1" l="1"/>
  <c r="M2515" i="1" s="1"/>
  <c r="N2515" i="1" s="1"/>
  <c r="U2515" i="1" s="1"/>
  <c r="B2515" i="1" s="1"/>
  <c r="H2515" i="1"/>
  <c r="F2517" i="1"/>
  <c r="L2517" i="1"/>
  <c r="J2517" i="1"/>
  <c r="X2517" i="1"/>
  <c r="P2517" i="1"/>
  <c r="A2518" i="1"/>
  <c r="O2517" i="1"/>
  <c r="I2517" i="1"/>
  <c r="C2518" i="1"/>
  <c r="D2518" i="1" s="1"/>
  <c r="Q2516" i="1"/>
  <c r="R2516" i="1"/>
  <c r="V2516" i="1" s="1"/>
  <c r="Y2516" i="1" s="1"/>
  <c r="E2516" i="1"/>
  <c r="G2516" i="1" s="1"/>
  <c r="T2516" i="1"/>
  <c r="U2514" i="1"/>
  <c r="B2514" i="1" s="1"/>
  <c r="S2519" i="1"/>
  <c r="T2517" i="1" l="1"/>
  <c r="H2516" i="1"/>
  <c r="K2516" i="1"/>
  <c r="M2516" i="1" s="1"/>
  <c r="N2516" i="1" s="1"/>
  <c r="U2516" i="1" s="1"/>
  <c r="B2516" i="1" s="1"/>
  <c r="F2518" i="1"/>
  <c r="L2518" i="1"/>
  <c r="P2518" i="1"/>
  <c r="A2519" i="1"/>
  <c r="O2518" i="1"/>
  <c r="I2518" i="1"/>
  <c r="J2518" i="1"/>
  <c r="C2519" i="1"/>
  <c r="D2519" i="1" s="1"/>
  <c r="X2518" i="1"/>
  <c r="S2520" i="1"/>
  <c r="Q2517" i="1"/>
  <c r="R2517" i="1"/>
  <c r="V2517" i="1" s="1"/>
  <c r="Y2517" i="1" s="1"/>
  <c r="E2517" i="1"/>
  <c r="G2517" i="1" s="1"/>
  <c r="T2518" i="1" l="1"/>
  <c r="H2517" i="1"/>
  <c r="S2521" i="1"/>
  <c r="E2518" i="1"/>
  <c r="G2518" i="1" s="1"/>
  <c r="K2517" i="1"/>
  <c r="M2517" i="1" s="1"/>
  <c r="N2517" i="1" s="1"/>
  <c r="F2519" i="1"/>
  <c r="L2519" i="1"/>
  <c r="J2519" i="1"/>
  <c r="P2519" i="1"/>
  <c r="X2519" i="1"/>
  <c r="O2519" i="1"/>
  <c r="A2520" i="1"/>
  <c r="C2520" i="1"/>
  <c r="D2520" i="1" s="1"/>
  <c r="I2519" i="1"/>
  <c r="Q2518" i="1"/>
  <c r="R2518" i="1"/>
  <c r="V2518" i="1" s="1"/>
  <c r="Y2518" i="1" s="1"/>
  <c r="T2519" i="1" l="1"/>
  <c r="K2518" i="1"/>
  <c r="M2518" i="1" s="1"/>
  <c r="N2518" i="1" s="1"/>
  <c r="U2518" i="1" s="1"/>
  <c r="B2518" i="1" s="1"/>
  <c r="Q2519" i="1"/>
  <c r="R2519" i="1"/>
  <c r="V2519" i="1" s="1"/>
  <c r="Y2519" i="1" s="1"/>
  <c r="U2517" i="1"/>
  <c r="B2517" i="1" s="1"/>
  <c r="E2519" i="1"/>
  <c r="G2519" i="1" s="1"/>
  <c r="F2520" i="1"/>
  <c r="L2520" i="1"/>
  <c r="P2520" i="1"/>
  <c r="A2521" i="1"/>
  <c r="O2520" i="1"/>
  <c r="X2520" i="1"/>
  <c r="J2520" i="1"/>
  <c r="I2520" i="1"/>
  <c r="C2521" i="1"/>
  <c r="D2521" i="1" s="1"/>
  <c r="H2518" i="1"/>
  <c r="S2522" i="1"/>
  <c r="K2519" i="1" l="1"/>
  <c r="M2519" i="1" s="1"/>
  <c r="N2519" i="1" s="1"/>
  <c r="U2519" i="1" s="1"/>
  <c r="B2519" i="1" s="1"/>
  <c r="E2520" i="1"/>
  <c r="G2520" i="1" s="1"/>
  <c r="T2520" i="1"/>
  <c r="F2521" i="1"/>
  <c r="L2521" i="1"/>
  <c r="O2521" i="1"/>
  <c r="X2521" i="1"/>
  <c r="C2522" i="1"/>
  <c r="D2522" i="1" s="1"/>
  <c r="A2522" i="1"/>
  <c r="J2521" i="1"/>
  <c r="I2521" i="1"/>
  <c r="P2521" i="1"/>
  <c r="S2523" i="1"/>
  <c r="Q2520" i="1"/>
  <c r="R2520" i="1"/>
  <c r="V2520" i="1" s="1"/>
  <c r="Y2520" i="1" s="1"/>
  <c r="H2519" i="1"/>
  <c r="T2521" i="1" l="1"/>
  <c r="H2520" i="1"/>
  <c r="K2520" i="1"/>
  <c r="M2520" i="1" s="1"/>
  <c r="N2520" i="1" s="1"/>
  <c r="U2520" i="1" s="1"/>
  <c r="B2520" i="1" s="1"/>
  <c r="E2521" i="1"/>
  <c r="G2521" i="1" s="1"/>
  <c r="S2524" i="1"/>
  <c r="R2521" i="1"/>
  <c r="V2521" i="1" s="1"/>
  <c r="Y2521" i="1" s="1"/>
  <c r="Q2521" i="1"/>
  <c r="F2522" i="1"/>
  <c r="L2522" i="1"/>
  <c r="P2522" i="1"/>
  <c r="A2523" i="1"/>
  <c r="O2522" i="1"/>
  <c r="I2522" i="1"/>
  <c r="J2522" i="1"/>
  <c r="X2522" i="1"/>
  <c r="C2523" i="1"/>
  <c r="D2523" i="1" s="1"/>
  <c r="T2522" i="1" l="1"/>
  <c r="E2522" i="1"/>
  <c r="G2522" i="1" s="1"/>
  <c r="F2523" i="1"/>
  <c r="L2523" i="1"/>
  <c r="J2523" i="1"/>
  <c r="I2523" i="1"/>
  <c r="P2523" i="1"/>
  <c r="O2523" i="1"/>
  <c r="X2523" i="1"/>
  <c r="C2524" i="1"/>
  <c r="D2524" i="1" s="1"/>
  <c r="A2524" i="1"/>
  <c r="H2521" i="1"/>
  <c r="S2525" i="1"/>
  <c r="R2522" i="1"/>
  <c r="V2522" i="1" s="1"/>
  <c r="Y2522" i="1" s="1"/>
  <c r="Q2522" i="1"/>
  <c r="K2521" i="1"/>
  <c r="M2521" i="1" s="1"/>
  <c r="N2521" i="1" s="1"/>
  <c r="T2523" i="1" l="1"/>
  <c r="K2522" i="1"/>
  <c r="M2522" i="1" s="1"/>
  <c r="N2522" i="1" s="1"/>
  <c r="U2522" i="1" s="1"/>
  <c r="B2522" i="1" s="1"/>
  <c r="H2522" i="1"/>
  <c r="U2521" i="1"/>
  <c r="B2521" i="1" s="1"/>
  <c r="F2524" i="1"/>
  <c r="L2524" i="1"/>
  <c r="J2524" i="1"/>
  <c r="A2525" i="1"/>
  <c r="P2524" i="1"/>
  <c r="I2524" i="1"/>
  <c r="O2524" i="1"/>
  <c r="X2524" i="1"/>
  <c r="C2525" i="1"/>
  <c r="D2525" i="1" s="1"/>
  <c r="R2523" i="1"/>
  <c r="V2523" i="1" s="1"/>
  <c r="Y2523" i="1" s="1"/>
  <c r="Q2523" i="1"/>
  <c r="E2523" i="1"/>
  <c r="G2523" i="1" s="1"/>
  <c r="S2526" i="1"/>
  <c r="K2523" i="1" l="1"/>
  <c r="M2523" i="1" s="1"/>
  <c r="N2523" i="1" s="1"/>
  <c r="U2523" i="1" s="1"/>
  <c r="B2523" i="1" s="1"/>
  <c r="H2523" i="1"/>
  <c r="T2524" i="1"/>
  <c r="R2524" i="1"/>
  <c r="V2524" i="1" s="1"/>
  <c r="Y2524" i="1" s="1"/>
  <c r="Q2524" i="1"/>
  <c r="E2524" i="1"/>
  <c r="G2524" i="1" s="1"/>
  <c r="S2527" i="1"/>
  <c r="F2525" i="1"/>
  <c r="L2525" i="1"/>
  <c r="O2525" i="1"/>
  <c r="C2526" i="1"/>
  <c r="D2526" i="1" s="1"/>
  <c r="X2525" i="1"/>
  <c r="A2526" i="1"/>
  <c r="P2525" i="1"/>
  <c r="J2525" i="1"/>
  <c r="I2525" i="1"/>
  <c r="K2524" i="1" l="1"/>
  <c r="M2524" i="1" s="1"/>
  <c r="N2524" i="1" s="1"/>
  <c r="U2524" i="1" s="1"/>
  <c r="B2524" i="1" s="1"/>
  <c r="T2525" i="1"/>
  <c r="E2525" i="1"/>
  <c r="G2525" i="1" s="1"/>
  <c r="S2528" i="1"/>
  <c r="Q2525" i="1"/>
  <c r="R2525" i="1"/>
  <c r="V2525" i="1" s="1"/>
  <c r="Y2525" i="1" s="1"/>
  <c r="F2526" i="1"/>
  <c r="L2526" i="1"/>
  <c r="P2526" i="1"/>
  <c r="I2526" i="1"/>
  <c r="O2526" i="1"/>
  <c r="C2527" i="1"/>
  <c r="D2527" i="1" s="1"/>
  <c r="X2526" i="1"/>
  <c r="J2526" i="1"/>
  <c r="A2527" i="1"/>
  <c r="H2524" i="1"/>
  <c r="K2525" i="1" l="1"/>
  <c r="M2525" i="1" s="1"/>
  <c r="N2525" i="1" s="1"/>
  <c r="U2525" i="1" s="1"/>
  <c r="B2525" i="1" s="1"/>
  <c r="H2525" i="1"/>
  <c r="S2529" i="1"/>
  <c r="F2527" i="1"/>
  <c r="L2527" i="1"/>
  <c r="C2528" i="1"/>
  <c r="D2528" i="1" s="1"/>
  <c r="P2527" i="1"/>
  <c r="X2527" i="1"/>
  <c r="O2527" i="1"/>
  <c r="A2528" i="1"/>
  <c r="J2527" i="1"/>
  <c r="I2527" i="1"/>
  <c r="T2526" i="1"/>
  <c r="E2526" i="1"/>
  <c r="G2526" i="1" s="1"/>
  <c r="Q2526" i="1"/>
  <c r="R2526" i="1"/>
  <c r="V2526" i="1" s="1"/>
  <c r="Y2526" i="1" s="1"/>
  <c r="T2527" i="1" l="1"/>
  <c r="R2527" i="1"/>
  <c r="V2527" i="1" s="1"/>
  <c r="Y2527" i="1" s="1"/>
  <c r="Q2527" i="1"/>
  <c r="E2527" i="1"/>
  <c r="G2527" i="1" s="1"/>
  <c r="H2526" i="1"/>
  <c r="F2528" i="1"/>
  <c r="L2528" i="1"/>
  <c r="C2529" i="1"/>
  <c r="D2529" i="1" s="1"/>
  <c r="I2528" i="1"/>
  <c r="X2528" i="1"/>
  <c r="P2528" i="1"/>
  <c r="J2528" i="1"/>
  <c r="O2528" i="1"/>
  <c r="A2529" i="1"/>
  <c r="S2530" i="1"/>
  <c r="K2526" i="1"/>
  <c r="M2526" i="1" s="1"/>
  <c r="N2526" i="1" s="1"/>
  <c r="H2527" i="1" l="1"/>
  <c r="E2528" i="1"/>
  <c r="G2528" i="1" s="1"/>
  <c r="Q2528" i="1"/>
  <c r="R2528" i="1"/>
  <c r="V2528" i="1" s="1"/>
  <c r="Y2528" i="1" s="1"/>
  <c r="U2526" i="1"/>
  <c r="B2526" i="1" s="1"/>
  <c r="F2529" i="1"/>
  <c r="L2529" i="1"/>
  <c r="P2529" i="1"/>
  <c r="I2529" i="1"/>
  <c r="C2530" i="1"/>
  <c r="D2530" i="1" s="1"/>
  <c r="O2529" i="1"/>
  <c r="J2529" i="1"/>
  <c r="X2529" i="1"/>
  <c r="A2530" i="1"/>
  <c r="S2531" i="1"/>
  <c r="T2528" i="1"/>
  <c r="K2527" i="1"/>
  <c r="M2527" i="1" s="1"/>
  <c r="N2527" i="1" s="1"/>
  <c r="T2529" i="1" l="1"/>
  <c r="H2528" i="1"/>
  <c r="K2528" i="1"/>
  <c r="M2528" i="1" s="1"/>
  <c r="N2528" i="1" s="1"/>
  <c r="U2528" i="1" s="1"/>
  <c r="B2528" i="1" s="1"/>
  <c r="E2529" i="1"/>
  <c r="G2529" i="1" s="1"/>
  <c r="S2532" i="1"/>
  <c r="Q2529" i="1"/>
  <c r="R2529" i="1"/>
  <c r="V2529" i="1" s="1"/>
  <c r="Y2529" i="1" s="1"/>
  <c r="F2530" i="1"/>
  <c r="L2530" i="1"/>
  <c r="P2530" i="1"/>
  <c r="I2530" i="1"/>
  <c r="O2530" i="1"/>
  <c r="X2530" i="1"/>
  <c r="J2530" i="1"/>
  <c r="C2531" i="1"/>
  <c r="D2531" i="1" s="1"/>
  <c r="A2531" i="1"/>
  <c r="U2527" i="1"/>
  <c r="B2527" i="1" s="1"/>
  <c r="T2530" i="1" l="1"/>
  <c r="H2529" i="1"/>
  <c r="K2529" i="1"/>
  <c r="M2529" i="1" s="1"/>
  <c r="N2529" i="1" s="1"/>
  <c r="U2529" i="1" s="1"/>
  <c r="B2529" i="1" s="1"/>
  <c r="E2530" i="1"/>
  <c r="G2530" i="1" s="1"/>
  <c r="S2533" i="1"/>
  <c r="F2531" i="1"/>
  <c r="L2531" i="1"/>
  <c r="J2531" i="1"/>
  <c r="P2531" i="1"/>
  <c r="X2531" i="1"/>
  <c r="O2531" i="1"/>
  <c r="A2532" i="1"/>
  <c r="C2532" i="1"/>
  <c r="D2532" i="1" s="1"/>
  <c r="I2531" i="1"/>
  <c r="Q2530" i="1"/>
  <c r="R2530" i="1"/>
  <c r="V2530" i="1" s="1"/>
  <c r="Y2530" i="1" s="1"/>
  <c r="T2531" i="1" l="1"/>
  <c r="K2530" i="1"/>
  <c r="M2530" i="1" s="1"/>
  <c r="N2530" i="1" s="1"/>
  <c r="U2530" i="1" s="1"/>
  <c r="B2530" i="1" s="1"/>
  <c r="H2530" i="1"/>
  <c r="F2532" i="1"/>
  <c r="L2532" i="1"/>
  <c r="O2532" i="1"/>
  <c r="X2532" i="1"/>
  <c r="J2532" i="1"/>
  <c r="C2533" i="1"/>
  <c r="D2533" i="1" s="1"/>
  <c r="A2533" i="1"/>
  <c r="I2532" i="1"/>
  <c r="P2532" i="1"/>
  <c r="E2531" i="1"/>
  <c r="G2531" i="1" s="1"/>
  <c r="S2534" i="1"/>
  <c r="Q2531" i="1"/>
  <c r="R2531" i="1"/>
  <c r="V2531" i="1" s="1"/>
  <c r="Y2531" i="1" s="1"/>
  <c r="H2531" i="1" l="1"/>
  <c r="K2531" i="1"/>
  <c r="M2531" i="1" s="1"/>
  <c r="N2531" i="1" s="1"/>
  <c r="U2531" i="1" s="1"/>
  <c r="B2531" i="1" s="1"/>
  <c r="Q2532" i="1"/>
  <c r="R2532" i="1"/>
  <c r="V2532" i="1" s="1"/>
  <c r="Y2532" i="1" s="1"/>
  <c r="E2532" i="1"/>
  <c r="G2532" i="1" s="1"/>
  <c r="T2532" i="1"/>
  <c r="F2533" i="1"/>
  <c r="L2533" i="1"/>
  <c r="P2533" i="1"/>
  <c r="O2533" i="1"/>
  <c r="A2534" i="1"/>
  <c r="J2533" i="1"/>
  <c r="I2533" i="1"/>
  <c r="C2534" i="1"/>
  <c r="D2534" i="1" s="1"/>
  <c r="X2533" i="1"/>
  <c r="S2535" i="1"/>
  <c r="T2533" i="1" l="1"/>
  <c r="H2532" i="1"/>
  <c r="Q2533" i="1"/>
  <c r="R2533" i="1"/>
  <c r="V2533" i="1" s="1"/>
  <c r="Y2533" i="1" s="1"/>
  <c r="S2536" i="1"/>
  <c r="F2534" i="1"/>
  <c r="L2534" i="1"/>
  <c r="X2534" i="1"/>
  <c r="P2534" i="1"/>
  <c r="A2535" i="1"/>
  <c r="O2534" i="1"/>
  <c r="I2534" i="1"/>
  <c r="J2534" i="1"/>
  <c r="C2535" i="1"/>
  <c r="D2535" i="1" s="1"/>
  <c r="E2533" i="1"/>
  <c r="G2533" i="1" s="1"/>
  <c r="K2532" i="1"/>
  <c r="M2532" i="1" s="1"/>
  <c r="N2532" i="1" s="1"/>
  <c r="H2533" i="1" l="1"/>
  <c r="T2534" i="1"/>
  <c r="U2532" i="1"/>
  <c r="B2532" i="1" s="1"/>
  <c r="F2535" i="1"/>
  <c r="L2535" i="1"/>
  <c r="C2536" i="1"/>
  <c r="D2536" i="1" s="1"/>
  <c r="J2535" i="1"/>
  <c r="A2536" i="1"/>
  <c r="I2535" i="1"/>
  <c r="P2535" i="1"/>
  <c r="O2535" i="1"/>
  <c r="X2535" i="1"/>
  <c r="E2534" i="1"/>
  <c r="G2534" i="1" s="1"/>
  <c r="K2533" i="1"/>
  <c r="M2533" i="1" s="1"/>
  <c r="N2533" i="1" s="1"/>
  <c r="Q2534" i="1"/>
  <c r="R2534" i="1"/>
  <c r="V2534" i="1" s="1"/>
  <c r="Y2534" i="1" s="1"/>
  <c r="S2537" i="1"/>
  <c r="K2534" i="1" l="1"/>
  <c r="M2534" i="1" s="1"/>
  <c r="N2534" i="1" s="1"/>
  <c r="U2534" i="1" s="1"/>
  <c r="B2534" i="1" s="1"/>
  <c r="H2534" i="1"/>
  <c r="U2533" i="1"/>
  <c r="B2533" i="1" s="1"/>
  <c r="F2536" i="1"/>
  <c r="L2536" i="1"/>
  <c r="P2536" i="1"/>
  <c r="A2537" i="1"/>
  <c r="X2536" i="1"/>
  <c r="I2536" i="1"/>
  <c r="O2536" i="1"/>
  <c r="J2536" i="1"/>
  <c r="C2537" i="1"/>
  <c r="D2537" i="1" s="1"/>
  <c r="E2535" i="1"/>
  <c r="G2535" i="1" s="1"/>
  <c r="S2538" i="1"/>
  <c r="R2535" i="1"/>
  <c r="V2535" i="1" s="1"/>
  <c r="Y2535" i="1" s="1"/>
  <c r="Q2535" i="1"/>
  <c r="T2535" i="1"/>
  <c r="T2536" i="1" l="1"/>
  <c r="S2539" i="1"/>
  <c r="E2536" i="1"/>
  <c r="G2536" i="1" s="1"/>
  <c r="H2535" i="1"/>
  <c r="F2537" i="1"/>
  <c r="P2537" i="1"/>
  <c r="I2537" i="1"/>
  <c r="O2537" i="1"/>
  <c r="J2537" i="1"/>
  <c r="X2537" i="1"/>
  <c r="C2538" i="1"/>
  <c r="D2538" i="1" s="1"/>
  <c r="A2538" i="1"/>
  <c r="K2535" i="1"/>
  <c r="M2535" i="1" s="1"/>
  <c r="N2535" i="1" s="1"/>
  <c r="Q2536" i="1"/>
  <c r="E2537" i="1" l="1"/>
  <c r="G2537" i="1" s="1"/>
  <c r="F2538" i="1"/>
  <c r="P2538" i="1"/>
  <c r="O2538" i="1"/>
  <c r="J2538" i="1"/>
  <c r="A2539" i="1"/>
  <c r="X2538" i="1"/>
  <c r="C2539" i="1"/>
  <c r="D2539" i="1" s="1"/>
  <c r="I2538" i="1"/>
  <c r="T2537" i="1"/>
  <c r="R2537" i="1"/>
  <c r="V2537" i="1" s="1"/>
  <c r="Y2537" i="1" s="1"/>
  <c r="Q2537" i="1"/>
  <c r="H2536" i="1"/>
  <c r="S2540" i="1"/>
  <c r="U2535" i="1"/>
  <c r="B2535" i="1" s="1"/>
  <c r="K2536" i="1"/>
  <c r="M2536" i="1" s="1"/>
  <c r="T2538" i="1" l="1"/>
  <c r="H2537" i="1"/>
  <c r="E2538" i="1"/>
  <c r="G2538" i="1" s="1"/>
  <c r="S2541" i="1"/>
  <c r="Q2538" i="1"/>
  <c r="R2538" i="1"/>
  <c r="V2538" i="1" s="1"/>
  <c r="Y2538" i="1" s="1"/>
  <c r="K2537" i="1"/>
  <c r="N2536" i="1"/>
  <c r="L2537" i="1"/>
  <c r="L2538" i="1" s="1"/>
  <c r="L2539" i="1" s="1"/>
  <c r="F2539" i="1"/>
  <c r="P2539" i="1"/>
  <c r="I2539" i="1"/>
  <c r="O2539" i="1"/>
  <c r="C2540" i="1"/>
  <c r="D2540" i="1" s="1"/>
  <c r="J2539" i="1"/>
  <c r="A2540" i="1"/>
  <c r="X2539" i="1"/>
  <c r="T2539" i="1" l="1"/>
  <c r="H2538" i="1"/>
  <c r="K2538" i="1"/>
  <c r="M2538" i="1" s="1"/>
  <c r="N2538" i="1" s="1"/>
  <c r="E2539" i="1"/>
  <c r="G2539" i="1" s="1"/>
  <c r="S2542" i="1"/>
  <c r="Q2539" i="1"/>
  <c r="R2539" i="1"/>
  <c r="V2539" i="1" s="1"/>
  <c r="Y2539" i="1" s="1"/>
  <c r="U2536" i="1"/>
  <c r="B2536" i="1" s="1"/>
  <c r="R2536" i="1"/>
  <c r="F2540" i="1"/>
  <c r="L2540" i="1"/>
  <c r="C2541" i="1"/>
  <c r="D2541" i="1" s="1"/>
  <c r="A2541" i="1"/>
  <c r="X2540" i="1"/>
  <c r="J2540" i="1"/>
  <c r="I2540" i="1"/>
  <c r="P2540" i="1"/>
  <c r="O2540" i="1"/>
  <c r="M2537" i="1"/>
  <c r="N2537" i="1" s="1"/>
  <c r="T2540" i="1" l="1"/>
  <c r="K2539" i="1"/>
  <c r="M2539" i="1" s="1"/>
  <c r="N2539" i="1" s="1"/>
  <c r="U2539" i="1" s="1"/>
  <c r="B2539" i="1" s="1"/>
  <c r="H2539" i="1"/>
  <c r="V2536" i="1"/>
  <c r="Y2536" i="1" s="1"/>
  <c r="E2540" i="1"/>
  <c r="G2540" i="1" s="1"/>
  <c r="Q2540" i="1"/>
  <c r="R2540" i="1"/>
  <c r="V2540" i="1" s="1"/>
  <c r="Y2540" i="1" s="1"/>
  <c r="F2541" i="1"/>
  <c r="L2541" i="1"/>
  <c r="C2542" i="1"/>
  <c r="D2542" i="1" s="1"/>
  <c r="P2541" i="1"/>
  <c r="X2541" i="1"/>
  <c r="O2541" i="1"/>
  <c r="A2542" i="1"/>
  <c r="J2541" i="1"/>
  <c r="I2541" i="1"/>
  <c r="U2537" i="1"/>
  <c r="B2537" i="1" s="1"/>
  <c r="U2538" i="1"/>
  <c r="B2538" i="1" s="1"/>
  <c r="S2543" i="1"/>
  <c r="K2540" i="1" l="1"/>
  <c r="M2540" i="1" s="1"/>
  <c r="N2540" i="1" s="1"/>
  <c r="U2540" i="1" s="1"/>
  <c r="B2540" i="1" s="1"/>
  <c r="H2540" i="1"/>
  <c r="E2541" i="1"/>
  <c r="G2541" i="1" s="1"/>
  <c r="Q2541" i="1"/>
  <c r="R2541" i="1"/>
  <c r="V2541" i="1" s="1"/>
  <c r="Y2541" i="1" s="1"/>
  <c r="S2544" i="1"/>
  <c r="F2542" i="1"/>
  <c r="L2542" i="1"/>
  <c r="C2543" i="1"/>
  <c r="D2543" i="1" s="1"/>
  <c r="J2542" i="1"/>
  <c r="P2542" i="1"/>
  <c r="A2543" i="1"/>
  <c r="X2542" i="1"/>
  <c r="O2542" i="1"/>
  <c r="I2542" i="1"/>
  <c r="T2541" i="1"/>
  <c r="T2542" i="1" l="1"/>
  <c r="H2541" i="1"/>
  <c r="F2543" i="1"/>
  <c r="L2543" i="1"/>
  <c r="P2543" i="1"/>
  <c r="O2543" i="1"/>
  <c r="J2543" i="1"/>
  <c r="A2544" i="1"/>
  <c r="X2543" i="1"/>
  <c r="C2544" i="1"/>
  <c r="D2544" i="1" s="1"/>
  <c r="I2543" i="1"/>
  <c r="R2542" i="1"/>
  <c r="V2542" i="1" s="1"/>
  <c r="Y2542" i="1" s="1"/>
  <c r="Q2542" i="1"/>
  <c r="E2542" i="1"/>
  <c r="G2542" i="1" s="1"/>
  <c r="K2541" i="1"/>
  <c r="M2541" i="1" s="1"/>
  <c r="N2541" i="1" s="1"/>
  <c r="S2545" i="1"/>
  <c r="T2543" i="1" l="1"/>
  <c r="H2542" i="1"/>
  <c r="K2542" i="1"/>
  <c r="M2542" i="1" s="1"/>
  <c r="N2542" i="1" s="1"/>
  <c r="U2542" i="1" s="1"/>
  <c r="B2542" i="1" s="1"/>
  <c r="U2541" i="1"/>
  <c r="B2541" i="1" s="1"/>
  <c r="Q2543" i="1"/>
  <c r="R2543" i="1"/>
  <c r="V2543" i="1" s="1"/>
  <c r="Y2543" i="1" s="1"/>
  <c r="F2544" i="1"/>
  <c r="L2544" i="1"/>
  <c r="J2544" i="1"/>
  <c r="A2545" i="1"/>
  <c r="X2544" i="1"/>
  <c r="P2544" i="1"/>
  <c r="I2544" i="1"/>
  <c r="O2544" i="1"/>
  <c r="C2545" i="1"/>
  <c r="D2545" i="1" s="1"/>
  <c r="E2543" i="1"/>
  <c r="G2543" i="1" s="1"/>
  <c r="S2546" i="1"/>
  <c r="T2544" i="1" l="1"/>
  <c r="H2543" i="1"/>
  <c r="K2543" i="1"/>
  <c r="M2543" i="1" s="1"/>
  <c r="N2543" i="1" s="1"/>
  <c r="U2543" i="1" s="1"/>
  <c r="B2543" i="1" s="1"/>
  <c r="F2545" i="1"/>
  <c r="L2545" i="1"/>
  <c r="C2546" i="1"/>
  <c r="D2546" i="1" s="1"/>
  <c r="P2545" i="1"/>
  <c r="A2546" i="1"/>
  <c r="X2545" i="1"/>
  <c r="O2545" i="1"/>
  <c r="I2545" i="1"/>
  <c r="J2545" i="1"/>
  <c r="S2547" i="1"/>
  <c r="Q2544" i="1"/>
  <c r="R2544" i="1"/>
  <c r="V2544" i="1" s="1"/>
  <c r="Y2544" i="1" s="1"/>
  <c r="E2544" i="1"/>
  <c r="G2544" i="1" s="1"/>
  <c r="H2544" i="1" l="1"/>
  <c r="K2544" i="1"/>
  <c r="M2544" i="1" s="1"/>
  <c r="N2544" i="1" s="1"/>
  <c r="U2544" i="1" s="1"/>
  <c r="B2544" i="1" s="1"/>
  <c r="S2548" i="1"/>
  <c r="F2546" i="1"/>
  <c r="L2546" i="1"/>
  <c r="C2547" i="1"/>
  <c r="D2547" i="1" s="1"/>
  <c r="J2546" i="1"/>
  <c r="A2547" i="1"/>
  <c r="X2546" i="1"/>
  <c r="P2546" i="1"/>
  <c r="I2546" i="1"/>
  <c r="O2546" i="1"/>
  <c r="E2545" i="1"/>
  <c r="G2545" i="1" s="1"/>
  <c r="T2545" i="1"/>
  <c r="Q2545" i="1"/>
  <c r="R2545" i="1"/>
  <c r="V2545" i="1" s="1"/>
  <c r="Y2545" i="1" s="1"/>
  <c r="T2546" i="1" l="1"/>
  <c r="F2547" i="1"/>
  <c r="L2547" i="1"/>
  <c r="P2547" i="1"/>
  <c r="A2548" i="1"/>
  <c r="O2547" i="1"/>
  <c r="I2547" i="1"/>
  <c r="J2547" i="1"/>
  <c r="C2548" i="1"/>
  <c r="D2548" i="1" s="1"/>
  <c r="X2547" i="1"/>
  <c r="E2546" i="1"/>
  <c r="G2546" i="1" s="1"/>
  <c r="K2545" i="1"/>
  <c r="M2545" i="1" s="1"/>
  <c r="N2545" i="1" s="1"/>
  <c r="S2549" i="1"/>
  <c r="H2545" i="1"/>
  <c r="Q2546" i="1"/>
  <c r="R2546" i="1"/>
  <c r="V2546" i="1" s="1"/>
  <c r="Y2546" i="1" s="1"/>
  <c r="K2546" i="1" l="1"/>
  <c r="M2546" i="1" s="1"/>
  <c r="N2546" i="1" s="1"/>
  <c r="U2546" i="1" s="1"/>
  <c r="B2546" i="1" s="1"/>
  <c r="H2546" i="1"/>
  <c r="F2548" i="1"/>
  <c r="L2548" i="1"/>
  <c r="I2548" i="1"/>
  <c r="P2548" i="1"/>
  <c r="J2548" i="1"/>
  <c r="O2548" i="1"/>
  <c r="X2548" i="1"/>
  <c r="C2549" i="1"/>
  <c r="D2549" i="1" s="1"/>
  <c r="A2549" i="1"/>
  <c r="Q2547" i="1"/>
  <c r="R2547" i="1"/>
  <c r="V2547" i="1" s="1"/>
  <c r="Y2547" i="1" s="1"/>
  <c r="S2550" i="1"/>
  <c r="T2547" i="1"/>
  <c r="U2545" i="1"/>
  <c r="B2545" i="1" s="1"/>
  <c r="E2547" i="1"/>
  <c r="G2547" i="1" s="1"/>
  <c r="S2551" i="1" l="1"/>
  <c r="F2549" i="1"/>
  <c r="L2549" i="1"/>
  <c r="C2550" i="1"/>
  <c r="D2550" i="1" s="1"/>
  <c r="I2549" i="1"/>
  <c r="X2549" i="1"/>
  <c r="J2549" i="1"/>
  <c r="P2549" i="1"/>
  <c r="O2549" i="1"/>
  <c r="A2550" i="1"/>
  <c r="E2548" i="1"/>
  <c r="G2548" i="1" s="1"/>
  <c r="Q2548" i="1"/>
  <c r="R2548" i="1"/>
  <c r="V2548" i="1" s="1"/>
  <c r="Y2548" i="1" s="1"/>
  <c r="K2547" i="1"/>
  <c r="M2547" i="1" s="1"/>
  <c r="N2547" i="1" s="1"/>
  <c r="T2548" i="1"/>
  <c r="H2547" i="1"/>
  <c r="F2550" i="1" l="1"/>
  <c r="L2550" i="1"/>
  <c r="X2550" i="1"/>
  <c r="P2550" i="1"/>
  <c r="I2550" i="1"/>
  <c r="O2550" i="1"/>
  <c r="C2551" i="1"/>
  <c r="D2551" i="1" s="1"/>
  <c r="J2550" i="1"/>
  <c r="A2551" i="1"/>
  <c r="E2549" i="1"/>
  <c r="G2549" i="1" s="1"/>
  <c r="U2547" i="1"/>
  <c r="B2547" i="1" s="1"/>
  <c r="K2548" i="1"/>
  <c r="M2548" i="1" s="1"/>
  <c r="N2548" i="1" s="1"/>
  <c r="T2549" i="1"/>
  <c r="H2548" i="1"/>
  <c r="R2549" i="1"/>
  <c r="V2549" i="1" s="1"/>
  <c r="Y2549" i="1" s="1"/>
  <c r="Q2549" i="1"/>
  <c r="S2552" i="1"/>
  <c r="H2549" i="1" l="1"/>
  <c r="K2549" i="1"/>
  <c r="M2549" i="1" s="1"/>
  <c r="N2549" i="1" s="1"/>
  <c r="U2549" i="1" s="1"/>
  <c r="B2549" i="1" s="1"/>
  <c r="Q2550" i="1"/>
  <c r="R2550" i="1"/>
  <c r="V2550" i="1" s="1"/>
  <c r="Y2550" i="1" s="1"/>
  <c r="S2553" i="1"/>
  <c r="U2548" i="1"/>
  <c r="B2548" i="1" s="1"/>
  <c r="F2551" i="1"/>
  <c r="L2551" i="1"/>
  <c r="C2552" i="1"/>
  <c r="D2552" i="1" s="1"/>
  <c r="J2551" i="1"/>
  <c r="I2551" i="1"/>
  <c r="P2551" i="1"/>
  <c r="X2551" i="1"/>
  <c r="O2551" i="1"/>
  <c r="A2552" i="1"/>
  <c r="T2550" i="1"/>
  <c r="E2550" i="1"/>
  <c r="G2550" i="1" s="1"/>
  <c r="T2551" i="1" l="1"/>
  <c r="Q2551" i="1"/>
  <c r="R2551" i="1"/>
  <c r="V2551" i="1" s="1"/>
  <c r="Y2551" i="1" s="1"/>
  <c r="E2551" i="1"/>
  <c r="G2551" i="1" s="1"/>
  <c r="S2554" i="1"/>
  <c r="H2550" i="1"/>
  <c r="F2552" i="1"/>
  <c r="L2552" i="1"/>
  <c r="I2552" i="1"/>
  <c r="J2552" i="1"/>
  <c r="P2552" i="1"/>
  <c r="O2552" i="1"/>
  <c r="X2552" i="1"/>
  <c r="C2553" i="1"/>
  <c r="D2553" i="1" s="1"/>
  <c r="A2553" i="1"/>
  <c r="K2550" i="1"/>
  <c r="M2550" i="1" s="1"/>
  <c r="N2550" i="1" s="1"/>
  <c r="T2552" i="1" l="1"/>
  <c r="S2555" i="1"/>
  <c r="U2550" i="1"/>
  <c r="B2550" i="1" s="1"/>
  <c r="Q2552" i="1"/>
  <c r="R2552" i="1"/>
  <c r="V2552" i="1" s="1"/>
  <c r="Y2552" i="1" s="1"/>
  <c r="E2552" i="1"/>
  <c r="G2552" i="1" s="1"/>
  <c r="K2551" i="1"/>
  <c r="M2551" i="1" s="1"/>
  <c r="N2551" i="1" s="1"/>
  <c r="F2553" i="1"/>
  <c r="L2553" i="1"/>
  <c r="C2554" i="1"/>
  <c r="D2554" i="1" s="1"/>
  <c r="P2553" i="1"/>
  <c r="O2553" i="1"/>
  <c r="J2553" i="1"/>
  <c r="A2554" i="1"/>
  <c r="X2553" i="1"/>
  <c r="I2553" i="1"/>
  <c r="H2551" i="1"/>
  <c r="T2553" i="1" l="1"/>
  <c r="K2552" i="1"/>
  <c r="M2552" i="1" s="1"/>
  <c r="N2552" i="1" s="1"/>
  <c r="E2553" i="1"/>
  <c r="G2553" i="1" s="1"/>
  <c r="R2553" i="1"/>
  <c r="V2553" i="1" s="1"/>
  <c r="Y2553" i="1" s="1"/>
  <c r="Q2553" i="1"/>
  <c r="U2551" i="1"/>
  <c r="B2551" i="1" s="1"/>
  <c r="S2556" i="1"/>
  <c r="F2554" i="1"/>
  <c r="L2554" i="1"/>
  <c r="J2554" i="1"/>
  <c r="C2555" i="1"/>
  <c r="D2555" i="1" s="1"/>
  <c r="A2555" i="1"/>
  <c r="X2554" i="1"/>
  <c r="I2554" i="1"/>
  <c r="P2554" i="1"/>
  <c r="O2554" i="1"/>
  <c r="H2552" i="1"/>
  <c r="T2554" i="1" l="1"/>
  <c r="H2553" i="1"/>
  <c r="K2553" i="1"/>
  <c r="M2553" i="1" s="1"/>
  <c r="N2553" i="1" s="1"/>
  <c r="U2553" i="1" s="1"/>
  <c r="B2553" i="1" s="1"/>
  <c r="E2554" i="1"/>
  <c r="G2554" i="1" s="1"/>
  <c r="F2555" i="1"/>
  <c r="L2555" i="1"/>
  <c r="C2556" i="1"/>
  <c r="D2556" i="1" s="1"/>
  <c r="A2556" i="1"/>
  <c r="J2555" i="1"/>
  <c r="X2555" i="1"/>
  <c r="P2555" i="1"/>
  <c r="I2555" i="1"/>
  <c r="O2555" i="1"/>
  <c r="Q2554" i="1"/>
  <c r="R2554" i="1"/>
  <c r="V2554" i="1" s="1"/>
  <c r="Y2554" i="1" s="1"/>
  <c r="S2557" i="1"/>
  <c r="U2552" i="1"/>
  <c r="B2552" i="1" s="1"/>
  <c r="H2554" i="1" l="1"/>
  <c r="S2558" i="1"/>
  <c r="Q2555" i="1"/>
  <c r="R2555" i="1"/>
  <c r="V2555" i="1" s="1"/>
  <c r="Y2555" i="1" s="1"/>
  <c r="E2555" i="1"/>
  <c r="G2555" i="1" s="1"/>
  <c r="K2554" i="1"/>
  <c r="M2554" i="1" s="1"/>
  <c r="N2554" i="1" s="1"/>
  <c r="T2555" i="1"/>
  <c r="F2556" i="1"/>
  <c r="L2556" i="1"/>
  <c r="P2556" i="1"/>
  <c r="I2556" i="1"/>
  <c r="J2556" i="1"/>
  <c r="O2556" i="1"/>
  <c r="X2556" i="1"/>
  <c r="C2557" i="1"/>
  <c r="D2557" i="1" s="1"/>
  <c r="A2557" i="1"/>
  <c r="H2555" i="1" l="1"/>
  <c r="K2555" i="1"/>
  <c r="M2555" i="1" s="1"/>
  <c r="N2555" i="1" s="1"/>
  <c r="U2555" i="1" s="1"/>
  <c r="B2555" i="1" s="1"/>
  <c r="E2556" i="1"/>
  <c r="G2556" i="1" s="1"/>
  <c r="F2557" i="1"/>
  <c r="L2557" i="1"/>
  <c r="O2557" i="1"/>
  <c r="A2558" i="1"/>
  <c r="C2558" i="1"/>
  <c r="D2558" i="1" s="1"/>
  <c r="J2557" i="1"/>
  <c r="I2557" i="1"/>
  <c r="P2557" i="1"/>
  <c r="X2557" i="1"/>
  <c r="T2556" i="1"/>
  <c r="S2559" i="1"/>
  <c r="Q2556" i="1"/>
  <c r="R2556" i="1"/>
  <c r="V2556" i="1" s="1"/>
  <c r="Y2556" i="1" s="1"/>
  <c r="U2554" i="1"/>
  <c r="B2554" i="1" s="1"/>
  <c r="T2557" i="1" l="1"/>
  <c r="K2556" i="1"/>
  <c r="M2556" i="1" s="1"/>
  <c r="N2556" i="1" s="1"/>
  <c r="U2556" i="1" s="1"/>
  <c r="B2556" i="1" s="1"/>
  <c r="H2556" i="1"/>
  <c r="S2560" i="1"/>
  <c r="E2557" i="1"/>
  <c r="G2557" i="1" s="1"/>
  <c r="Q2557" i="1"/>
  <c r="R2557" i="1"/>
  <c r="V2557" i="1" s="1"/>
  <c r="Y2557" i="1" s="1"/>
  <c r="F2558" i="1"/>
  <c r="L2558" i="1"/>
  <c r="A2559" i="1"/>
  <c r="X2558" i="1"/>
  <c r="P2558" i="1"/>
  <c r="C2559" i="1"/>
  <c r="D2559" i="1" s="1"/>
  <c r="I2558" i="1"/>
  <c r="O2558" i="1"/>
  <c r="J2558" i="1"/>
  <c r="E2558" i="1" l="1"/>
  <c r="G2558" i="1" s="1"/>
  <c r="K2557" i="1"/>
  <c r="M2557" i="1" s="1"/>
  <c r="N2557" i="1" s="1"/>
  <c r="R2558" i="1"/>
  <c r="V2558" i="1" s="1"/>
  <c r="Y2558" i="1" s="1"/>
  <c r="Q2558" i="1"/>
  <c r="T2558" i="1"/>
  <c r="F2559" i="1"/>
  <c r="L2559" i="1"/>
  <c r="P2559" i="1"/>
  <c r="I2559" i="1"/>
  <c r="O2559" i="1"/>
  <c r="C2560" i="1"/>
  <c r="D2560" i="1" s="1"/>
  <c r="J2559" i="1"/>
  <c r="A2560" i="1"/>
  <c r="X2559" i="1"/>
  <c r="H2557" i="1"/>
  <c r="S2561" i="1"/>
  <c r="H2558" i="1" l="1"/>
  <c r="T2559" i="1"/>
  <c r="K2558" i="1"/>
  <c r="M2558" i="1" s="1"/>
  <c r="N2558" i="1" s="1"/>
  <c r="U2558" i="1" s="1"/>
  <c r="B2558" i="1" s="1"/>
  <c r="F2560" i="1"/>
  <c r="L2560" i="1"/>
  <c r="P2560" i="1"/>
  <c r="O2560" i="1"/>
  <c r="A2561" i="1"/>
  <c r="X2560" i="1"/>
  <c r="J2560" i="1"/>
  <c r="C2561" i="1"/>
  <c r="D2561" i="1" s="1"/>
  <c r="I2560" i="1"/>
  <c r="S2562" i="1"/>
  <c r="Q2559" i="1"/>
  <c r="R2559" i="1"/>
  <c r="V2559" i="1" s="1"/>
  <c r="Y2559" i="1" s="1"/>
  <c r="E2559" i="1"/>
  <c r="G2559" i="1" s="1"/>
  <c r="U2557" i="1"/>
  <c r="B2557" i="1" s="1"/>
  <c r="H2559" i="1" l="1"/>
  <c r="R2560" i="1"/>
  <c r="V2560" i="1" s="1"/>
  <c r="Y2560" i="1" s="1"/>
  <c r="Q2560" i="1"/>
  <c r="S2563" i="1"/>
  <c r="K2559" i="1"/>
  <c r="M2559" i="1" s="1"/>
  <c r="N2559" i="1" s="1"/>
  <c r="T2560" i="1"/>
  <c r="F2561" i="1"/>
  <c r="L2561" i="1"/>
  <c r="X2561" i="1"/>
  <c r="P2561" i="1"/>
  <c r="C2562" i="1"/>
  <c r="D2562" i="1" s="1"/>
  <c r="O2561" i="1"/>
  <c r="A2562" i="1"/>
  <c r="J2561" i="1"/>
  <c r="I2561" i="1"/>
  <c r="E2560" i="1"/>
  <c r="G2560" i="1" s="1"/>
  <c r="T2561" i="1" l="1"/>
  <c r="H2560" i="1"/>
  <c r="K2560" i="1"/>
  <c r="M2560" i="1" s="1"/>
  <c r="N2560" i="1" s="1"/>
  <c r="U2560" i="1" s="1"/>
  <c r="B2560" i="1" s="1"/>
  <c r="E2561" i="1"/>
  <c r="G2561" i="1" s="1"/>
  <c r="S2564" i="1"/>
  <c r="R2561" i="1"/>
  <c r="V2561" i="1" s="1"/>
  <c r="Y2561" i="1" s="1"/>
  <c r="Q2561" i="1"/>
  <c r="F2562" i="1"/>
  <c r="L2562" i="1"/>
  <c r="J2562" i="1"/>
  <c r="X2562" i="1"/>
  <c r="C2563" i="1"/>
  <c r="D2563" i="1" s="1"/>
  <c r="P2562" i="1"/>
  <c r="I2562" i="1"/>
  <c r="A2563" i="1"/>
  <c r="O2562" i="1"/>
  <c r="U2559" i="1"/>
  <c r="B2559" i="1" s="1"/>
  <c r="T2562" i="1" l="1"/>
  <c r="H2561" i="1"/>
  <c r="K2561" i="1"/>
  <c r="M2561" i="1" s="1"/>
  <c r="N2561" i="1" s="1"/>
  <c r="U2561" i="1" s="1"/>
  <c r="B2561" i="1" s="1"/>
  <c r="R2562" i="1"/>
  <c r="V2562" i="1" s="1"/>
  <c r="Y2562" i="1" s="1"/>
  <c r="Q2562" i="1"/>
  <c r="S2565" i="1"/>
  <c r="E2562" i="1"/>
  <c r="G2562" i="1" s="1"/>
  <c r="F2563" i="1"/>
  <c r="L2563" i="1"/>
  <c r="O2563" i="1"/>
  <c r="A2564" i="1"/>
  <c r="J2563" i="1"/>
  <c r="I2563" i="1"/>
  <c r="C2564" i="1"/>
  <c r="D2564" i="1" s="1"/>
  <c r="P2563" i="1"/>
  <c r="X2563" i="1"/>
  <c r="T2563" i="1" l="1"/>
  <c r="K2562" i="1"/>
  <c r="M2562" i="1" s="1"/>
  <c r="N2562" i="1" s="1"/>
  <c r="U2562" i="1" s="1"/>
  <c r="B2562" i="1" s="1"/>
  <c r="H2562" i="1"/>
  <c r="S2566" i="1"/>
  <c r="E2563" i="1"/>
  <c r="G2563" i="1" s="1"/>
  <c r="Q2563" i="1"/>
  <c r="R2563" i="1"/>
  <c r="V2563" i="1" s="1"/>
  <c r="Y2563" i="1" s="1"/>
  <c r="F2564" i="1"/>
  <c r="L2564" i="1"/>
  <c r="C2565" i="1"/>
  <c r="D2565" i="1" s="1"/>
  <c r="A2565" i="1"/>
  <c r="J2564" i="1"/>
  <c r="I2564" i="1"/>
  <c r="P2564" i="1"/>
  <c r="O2564" i="1"/>
  <c r="X2564" i="1"/>
  <c r="T2564" i="1" l="1"/>
  <c r="H2563" i="1"/>
  <c r="Q2564" i="1"/>
  <c r="R2564" i="1"/>
  <c r="V2564" i="1" s="1"/>
  <c r="Y2564" i="1" s="1"/>
  <c r="S2567" i="1"/>
  <c r="E2564" i="1"/>
  <c r="G2564" i="1" s="1"/>
  <c r="K2563" i="1"/>
  <c r="M2563" i="1" s="1"/>
  <c r="N2563" i="1" s="1"/>
  <c r="F2565" i="1"/>
  <c r="L2565" i="1"/>
  <c r="C2566" i="1"/>
  <c r="D2566" i="1" s="1"/>
  <c r="X2565" i="1"/>
  <c r="J2565" i="1"/>
  <c r="A2566" i="1"/>
  <c r="P2565" i="1"/>
  <c r="I2565" i="1"/>
  <c r="O2565" i="1"/>
  <c r="T2565" i="1" l="1"/>
  <c r="K2564" i="1"/>
  <c r="M2564" i="1" s="1"/>
  <c r="N2564" i="1" s="1"/>
  <c r="U2564" i="1" s="1"/>
  <c r="B2564" i="1" s="1"/>
  <c r="H2564" i="1"/>
  <c r="F2566" i="1"/>
  <c r="L2566" i="1"/>
  <c r="J2566" i="1"/>
  <c r="O2566" i="1"/>
  <c r="I2566" i="1"/>
  <c r="C2567" i="1"/>
  <c r="D2567" i="1" s="1"/>
  <c r="X2566" i="1"/>
  <c r="A2567" i="1"/>
  <c r="P2566" i="1"/>
  <c r="Q2565" i="1"/>
  <c r="R2565" i="1"/>
  <c r="V2565" i="1" s="1"/>
  <c r="Y2565" i="1" s="1"/>
  <c r="E2565" i="1"/>
  <c r="G2565" i="1" s="1"/>
  <c r="U2563" i="1"/>
  <c r="B2563" i="1" s="1"/>
  <c r="S2568" i="1"/>
  <c r="K2565" i="1" l="1"/>
  <c r="M2565" i="1" s="1"/>
  <c r="N2565" i="1" s="1"/>
  <c r="U2565" i="1" s="1"/>
  <c r="B2565" i="1" s="1"/>
  <c r="T2566" i="1"/>
  <c r="Q2566" i="1"/>
  <c r="R2566" i="1"/>
  <c r="V2566" i="1" s="1"/>
  <c r="Y2566" i="1" s="1"/>
  <c r="E2566" i="1"/>
  <c r="G2566" i="1" s="1"/>
  <c r="F2567" i="1"/>
  <c r="L2567" i="1"/>
  <c r="C2568" i="1"/>
  <c r="D2568" i="1" s="1"/>
  <c r="I2567" i="1"/>
  <c r="P2567" i="1"/>
  <c r="X2567" i="1"/>
  <c r="J2567" i="1"/>
  <c r="O2567" i="1"/>
  <c r="A2568" i="1"/>
  <c r="S2569" i="1"/>
  <c r="H2565" i="1"/>
  <c r="H2566" i="1" l="1"/>
  <c r="E2567" i="1"/>
  <c r="G2567" i="1" s="1"/>
  <c r="T2567" i="1"/>
  <c r="Q2567" i="1"/>
  <c r="K2566" i="1"/>
  <c r="M2566" i="1" s="1"/>
  <c r="N2566" i="1" s="1"/>
  <c r="F2568" i="1"/>
  <c r="C2569" i="1"/>
  <c r="D2569" i="1" s="1"/>
  <c r="X2568" i="1"/>
  <c r="P2568" i="1"/>
  <c r="A2569" i="1"/>
  <c r="O2568" i="1"/>
  <c r="I2568" i="1"/>
  <c r="J2568" i="1"/>
  <c r="S2570" i="1"/>
  <c r="H2567" i="1" l="1"/>
  <c r="K2567" i="1"/>
  <c r="M2567" i="1" s="1"/>
  <c r="N2567" i="1" s="1"/>
  <c r="R2567" i="1" s="1"/>
  <c r="T2568" i="1"/>
  <c r="U2566" i="1"/>
  <c r="B2566" i="1" s="1"/>
  <c r="S2571" i="1"/>
  <c r="F2569" i="1"/>
  <c r="P2569" i="1"/>
  <c r="A2570" i="1"/>
  <c r="O2569" i="1"/>
  <c r="I2569" i="1"/>
  <c r="J2569" i="1"/>
  <c r="C2570" i="1"/>
  <c r="D2570" i="1" s="1"/>
  <c r="X2569" i="1"/>
  <c r="Q2568" i="1"/>
  <c r="R2568" i="1"/>
  <c r="V2568" i="1" s="1"/>
  <c r="Y2568" i="1" s="1"/>
  <c r="E2568" i="1"/>
  <c r="G2568" i="1" s="1"/>
  <c r="L2568" i="1" l="1"/>
  <c r="L2569" i="1" s="1"/>
  <c r="L2570" i="1" s="1"/>
  <c r="U2567" i="1"/>
  <c r="B2567" i="1" s="1"/>
  <c r="Q2569" i="1"/>
  <c r="R2569" i="1"/>
  <c r="V2569" i="1" s="1"/>
  <c r="Y2569" i="1" s="1"/>
  <c r="T2569" i="1"/>
  <c r="S2572" i="1"/>
  <c r="E2569" i="1"/>
  <c r="G2569" i="1" s="1"/>
  <c r="H2568" i="1"/>
  <c r="K2568" i="1"/>
  <c r="F2570" i="1"/>
  <c r="O2570" i="1"/>
  <c r="X2570" i="1"/>
  <c r="C2571" i="1"/>
  <c r="D2571" i="1" s="1"/>
  <c r="A2571" i="1"/>
  <c r="J2570" i="1"/>
  <c r="I2570" i="1"/>
  <c r="P2570" i="1"/>
  <c r="V2567" i="1" l="1"/>
  <c r="Y2567" i="1" s="1"/>
  <c r="M2568" i="1"/>
  <c r="N2568" i="1" s="1"/>
  <c r="U2568" i="1" s="1"/>
  <c r="B2568" i="1" s="1"/>
  <c r="K2569" i="1"/>
  <c r="M2569" i="1" s="1"/>
  <c r="N2569" i="1" s="1"/>
  <c r="U2569" i="1" s="1"/>
  <c r="B2569" i="1" s="1"/>
  <c r="T2570" i="1"/>
  <c r="S2573" i="1"/>
  <c r="F2571" i="1"/>
  <c r="L2571" i="1"/>
  <c r="C2572" i="1"/>
  <c r="D2572" i="1" s="1"/>
  <c r="P2571" i="1"/>
  <c r="X2571" i="1"/>
  <c r="O2571" i="1"/>
  <c r="A2572" i="1"/>
  <c r="J2571" i="1"/>
  <c r="I2571" i="1"/>
  <c r="R2570" i="1"/>
  <c r="V2570" i="1" s="1"/>
  <c r="Y2570" i="1" s="1"/>
  <c r="Q2570" i="1"/>
  <c r="E2570" i="1"/>
  <c r="G2570" i="1" s="1"/>
  <c r="H2569" i="1"/>
  <c r="T2571" i="1" l="1"/>
  <c r="K2570" i="1"/>
  <c r="M2570" i="1" s="1"/>
  <c r="N2570" i="1" s="1"/>
  <c r="S2574" i="1"/>
  <c r="E2571" i="1"/>
  <c r="G2571" i="1" s="1"/>
  <c r="Q2571" i="1"/>
  <c r="R2571" i="1"/>
  <c r="V2571" i="1" s="1"/>
  <c r="Y2571" i="1" s="1"/>
  <c r="H2570" i="1"/>
  <c r="F2572" i="1"/>
  <c r="L2572" i="1"/>
  <c r="O2572" i="1"/>
  <c r="I2572" i="1"/>
  <c r="C2573" i="1"/>
  <c r="D2573" i="1" s="1"/>
  <c r="J2572" i="1"/>
  <c r="X2572" i="1"/>
  <c r="P2572" i="1"/>
  <c r="A2573" i="1"/>
  <c r="F2573" i="1" l="1"/>
  <c r="L2573" i="1"/>
  <c r="P2573" i="1"/>
  <c r="O2573" i="1"/>
  <c r="X2573" i="1"/>
  <c r="J2573" i="1"/>
  <c r="A2574" i="1"/>
  <c r="C2574" i="1"/>
  <c r="D2574" i="1" s="1"/>
  <c r="I2573" i="1"/>
  <c r="E2572" i="1"/>
  <c r="G2572" i="1" s="1"/>
  <c r="H2571" i="1"/>
  <c r="S2575" i="1"/>
  <c r="Q2572" i="1"/>
  <c r="R2572" i="1"/>
  <c r="V2572" i="1" s="1"/>
  <c r="Y2572" i="1" s="1"/>
  <c r="T2572" i="1"/>
  <c r="K2571" i="1"/>
  <c r="M2571" i="1" s="1"/>
  <c r="N2571" i="1" s="1"/>
  <c r="U2570" i="1"/>
  <c r="B2570" i="1" s="1"/>
  <c r="K2572" i="1" l="1"/>
  <c r="M2572" i="1" s="1"/>
  <c r="N2572" i="1" s="1"/>
  <c r="U2572" i="1" s="1"/>
  <c r="B2572" i="1" s="1"/>
  <c r="F2574" i="1"/>
  <c r="L2574" i="1"/>
  <c r="P2574" i="1"/>
  <c r="O2574" i="1"/>
  <c r="X2574" i="1"/>
  <c r="J2574" i="1"/>
  <c r="A2575" i="1"/>
  <c r="C2575" i="1"/>
  <c r="D2575" i="1" s="1"/>
  <c r="I2574" i="1"/>
  <c r="Q2573" i="1"/>
  <c r="R2573" i="1"/>
  <c r="V2573" i="1" s="1"/>
  <c r="Y2573" i="1" s="1"/>
  <c r="U2571" i="1"/>
  <c r="B2571" i="1" s="1"/>
  <c r="S2576" i="1"/>
  <c r="H2572" i="1"/>
  <c r="T2573" i="1"/>
  <c r="E2573" i="1"/>
  <c r="G2573" i="1" s="1"/>
  <c r="K2573" i="1" l="1"/>
  <c r="M2573" i="1" s="1"/>
  <c r="N2573" i="1" s="1"/>
  <c r="U2573" i="1" s="1"/>
  <c r="B2573" i="1" s="1"/>
  <c r="T2574" i="1"/>
  <c r="H2573" i="1"/>
  <c r="F2575" i="1"/>
  <c r="L2575" i="1"/>
  <c r="P2575" i="1"/>
  <c r="C2576" i="1"/>
  <c r="D2576" i="1" s="1"/>
  <c r="X2575" i="1"/>
  <c r="O2575" i="1"/>
  <c r="A2576" i="1"/>
  <c r="J2575" i="1"/>
  <c r="I2575" i="1"/>
  <c r="Q2574" i="1"/>
  <c r="R2574" i="1"/>
  <c r="V2574" i="1" s="1"/>
  <c r="Y2574" i="1" s="1"/>
  <c r="S2577" i="1"/>
  <c r="E2574" i="1"/>
  <c r="G2574" i="1" s="1"/>
  <c r="S2578" i="1" l="1"/>
  <c r="F2576" i="1"/>
  <c r="L2576" i="1"/>
  <c r="J2576" i="1"/>
  <c r="O2576" i="1"/>
  <c r="I2576" i="1"/>
  <c r="X2576" i="1"/>
  <c r="C2577" i="1"/>
  <c r="D2577" i="1" s="1"/>
  <c r="A2577" i="1"/>
  <c r="P2576" i="1"/>
  <c r="Q2575" i="1"/>
  <c r="R2575" i="1"/>
  <c r="V2575" i="1" s="1"/>
  <c r="Y2575" i="1" s="1"/>
  <c r="H2574" i="1"/>
  <c r="K2574" i="1"/>
  <c r="M2574" i="1" s="1"/>
  <c r="N2574" i="1" s="1"/>
  <c r="T2575" i="1"/>
  <c r="E2575" i="1"/>
  <c r="G2575" i="1" s="1"/>
  <c r="T2576" i="1" l="1"/>
  <c r="H2575" i="1"/>
  <c r="K2575" i="1"/>
  <c r="M2575" i="1" s="1"/>
  <c r="N2575" i="1" s="1"/>
  <c r="U2575" i="1" s="1"/>
  <c r="B2575" i="1" s="1"/>
  <c r="U2574" i="1"/>
  <c r="B2574" i="1" s="1"/>
  <c r="E2576" i="1"/>
  <c r="G2576" i="1" s="1"/>
  <c r="F2577" i="1"/>
  <c r="L2577" i="1"/>
  <c r="P2577" i="1"/>
  <c r="X2577" i="1"/>
  <c r="O2577" i="1"/>
  <c r="A2578" i="1"/>
  <c r="C2578" i="1"/>
  <c r="D2578" i="1" s="1"/>
  <c r="I2577" i="1"/>
  <c r="J2577" i="1"/>
  <c r="Q2576" i="1"/>
  <c r="R2576" i="1"/>
  <c r="V2576" i="1" s="1"/>
  <c r="Y2576" i="1" s="1"/>
  <c r="S2579" i="1"/>
  <c r="K2576" i="1" l="1"/>
  <c r="M2576" i="1" s="1"/>
  <c r="N2576" i="1" s="1"/>
  <c r="U2576" i="1" s="1"/>
  <c r="B2576" i="1" s="1"/>
  <c r="E2577" i="1"/>
  <c r="G2577" i="1" s="1"/>
  <c r="T2577" i="1"/>
  <c r="Q2577" i="1"/>
  <c r="R2577" i="1"/>
  <c r="V2577" i="1" s="1"/>
  <c r="Y2577" i="1" s="1"/>
  <c r="S2580" i="1"/>
  <c r="F2578" i="1"/>
  <c r="L2578" i="1"/>
  <c r="C2579" i="1"/>
  <c r="D2579" i="1" s="1"/>
  <c r="J2578" i="1"/>
  <c r="X2578" i="1"/>
  <c r="P2578" i="1"/>
  <c r="A2579" i="1"/>
  <c r="O2578" i="1"/>
  <c r="I2578" i="1"/>
  <c r="H2576" i="1"/>
  <c r="T2578" i="1" l="1"/>
  <c r="K2577" i="1"/>
  <c r="M2577" i="1" s="1"/>
  <c r="N2577" i="1" s="1"/>
  <c r="U2577" i="1" s="1"/>
  <c r="B2577" i="1" s="1"/>
  <c r="E2578" i="1"/>
  <c r="G2578" i="1" s="1"/>
  <c r="F2579" i="1"/>
  <c r="L2579" i="1"/>
  <c r="P2579" i="1"/>
  <c r="O2579" i="1"/>
  <c r="X2579" i="1"/>
  <c r="C2580" i="1"/>
  <c r="D2580" i="1" s="1"/>
  <c r="A2580" i="1"/>
  <c r="J2579" i="1"/>
  <c r="I2579" i="1"/>
  <c r="S2581" i="1"/>
  <c r="H2577" i="1"/>
  <c r="R2578" i="1"/>
  <c r="V2578" i="1" s="1"/>
  <c r="Y2578" i="1" s="1"/>
  <c r="Q2578" i="1"/>
  <c r="T2579" i="1" l="1"/>
  <c r="K2578" i="1"/>
  <c r="M2578" i="1" s="1"/>
  <c r="N2578" i="1" s="1"/>
  <c r="U2578" i="1" s="1"/>
  <c r="B2578" i="1" s="1"/>
  <c r="H2578" i="1"/>
  <c r="F2580" i="1"/>
  <c r="L2580" i="1"/>
  <c r="P2580" i="1"/>
  <c r="X2580" i="1"/>
  <c r="J2580" i="1"/>
  <c r="O2580" i="1"/>
  <c r="A2581" i="1"/>
  <c r="C2581" i="1"/>
  <c r="D2581" i="1" s="1"/>
  <c r="I2580" i="1"/>
  <c r="Q2579" i="1"/>
  <c r="R2579" i="1"/>
  <c r="V2579" i="1" s="1"/>
  <c r="Y2579" i="1" s="1"/>
  <c r="E2579" i="1"/>
  <c r="G2579" i="1" s="1"/>
  <c r="S2582" i="1"/>
  <c r="T2580" i="1" l="1"/>
  <c r="H2579" i="1"/>
  <c r="K2579" i="1"/>
  <c r="M2579" i="1" s="1"/>
  <c r="N2579" i="1" s="1"/>
  <c r="U2579" i="1" s="1"/>
  <c r="B2579" i="1" s="1"/>
  <c r="S2583" i="1"/>
  <c r="F2581" i="1"/>
  <c r="L2581" i="1"/>
  <c r="I2581" i="1"/>
  <c r="P2581" i="1"/>
  <c r="J2581" i="1"/>
  <c r="O2581" i="1"/>
  <c r="X2581" i="1"/>
  <c r="C2582" i="1"/>
  <c r="D2582" i="1" s="1"/>
  <c r="A2582" i="1"/>
  <c r="Q2580" i="1"/>
  <c r="R2580" i="1"/>
  <c r="V2580" i="1" s="1"/>
  <c r="Y2580" i="1" s="1"/>
  <c r="E2580" i="1"/>
  <c r="G2580" i="1" s="1"/>
  <c r="H2580" i="1" l="1"/>
  <c r="K2580" i="1"/>
  <c r="M2580" i="1" s="1"/>
  <c r="N2580" i="1" s="1"/>
  <c r="U2580" i="1" s="1"/>
  <c r="B2580" i="1" s="1"/>
  <c r="F2582" i="1"/>
  <c r="L2582" i="1"/>
  <c r="C2583" i="1"/>
  <c r="D2583" i="1" s="1"/>
  <c r="P2582" i="1"/>
  <c r="I2582" i="1"/>
  <c r="J2582" i="1"/>
  <c r="O2582" i="1"/>
  <c r="X2582" i="1"/>
  <c r="A2583" i="1"/>
  <c r="E2581" i="1"/>
  <c r="G2581" i="1" s="1"/>
  <c r="R2581" i="1"/>
  <c r="V2581" i="1" s="1"/>
  <c r="Y2581" i="1" s="1"/>
  <c r="Q2581" i="1"/>
  <c r="T2581" i="1"/>
  <c r="S2584" i="1"/>
  <c r="F2583" i="1" l="1"/>
  <c r="L2583" i="1"/>
  <c r="C2584" i="1"/>
  <c r="D2584" i="1" s="1"/>
  <c r="J2583" i="1"/>
  <c r="A2584" i="1"/>
  <c r="I2583" i="1"/>
  <c r="P2583" i="1"/>
  <c r="O2583" i="1"/>
  <c r="X2583" i="1"/>
  <c r="T2582" i="1"/>
  <c r="E2582" i="1"/>
  <c r="G2582" i="1" s="1"/>
  <c r="S2585" i="1"/>
  <c r="K2581" i="1"/>
  <c r="M2581" i="1" s="1"/>
  <c r="N2581" i="1" s="1"/>
  <c r="Q2582" i="1"/>
  <c r="R2582" i="1"/>
  <c r="V2582" i="1" s="1"/>
  <c r="Y2582" i="1" s="1"/>
  <c r="H2581" i="1"/>
  <c r="H2582" i="1" l="1"/>
  <c r="U2581" i="1"/>
  <c r="B2581" i="1" s="1"/>
  <c r="Q2583" i="1"/>
  <c r="R2583" i="1"/>
  <c r="V2583" i="1" s="1"/>
  <c r="Y2583" i="1" s="1"/>
  <c r="S2586" i="1"/>
  <c r="T2583" i="1"/>
  <c r="K2582" i="1"/>
  <c r="M2582" i="1" s="1"/>
  <c r="N2582" i="1" s="1"/>
  <c r="F2584" i="1"/>
  <c r="L2584" i="1"/>
  <c r="O2584" i="1"/>
  <c r="A2585" i="1"/>
  <c r="J2584" i="1"/>
  <c r="X2584" i="1"/>
  <c r="C2585" i="1"/>
  <c r="D2585" i="1" s="1"/>
  <c r="I2584" i="1"/>
  <c r="P2584" i="1"/>
  <c r="E2583" i="1"/>
  <c r="G2583" i="1" s="1"/>
  <c r="H2583" i="1" l="1"/>
  <c r="T2584" i="1"/>
  <c r="K2583" i="1"/>
  <c r="M2583" i="1" s="1"/>
  <c r="N2583" i="1" s="1"/>
  <c r="U2583" i="1" s="1"/>
  <c r="B2583" i="1" s="1"/>
  <c r="R2584" i="1"/>
  <c r="V2584" i="1" s="1"/>
  <c r="Y2584" i="1" s="1"/>
  <c r="Q2584" i="1"/>
  <c r="E2584" i="1"/>
  <c r="G2584" i="1" s="1"/>
  <c r="S2587" i="1"/>
  <c r="F2585" i="1"/>
  <c r="L2585" i="1"/>
  <c r="P2585" i="1"/>
  <c r="X2585" i="1"/>
  <c r="O2585" i="1"/>
  <c r="A2586" i="1"/>
  <c r="J2585" i="1"/>
  <c r="I2585" i="1"/>
  <c r="C2586" i="1"/>
  <c r="D2586" i="1" s="1"/>
  <c r="U2582" i="1"/>
  <c r="B2582" i="1" s="1"/>
  <c r="T2585" i="1" l="1"/>
  <c r="H2584" i="1"/>
  <c r="K2584" i="1"/>
  <c r="M2584" i="1" s="1"/>
  <c r="N2584" i="1" s="1"/>
  <c r="U2584" i="1" s="1"/>
  <c r="B2584" i="1" s="1"/>
  <c r="F2586" i="1"/>
  <c r="L2586" i="1"/>
  <c r="P2586" i="1"/>
  <c r="X2586" i="1"/>
  <c r="O2586" i="1"/>
  <c r="A2587" i="1"/>
  <c r="C2587" i="1"/>
  <c r="D2587" i="1" s="1"/>
  <c r="J2586" i="1"/>
  <c r="I2586" i="1"/>
  <c r="E2585" i="1"/>
  <c r="G2585" i="1" s="1"/>
  <c r="Q2585" i="1"/>
  <c r="R2585" i="1"/>
  <c r="V2585" i="1" s="1"/>
  <c r="Y2585" i="1" s="1"/>
  <c r="S2588" i="1"/>
  <c r="K2585" i="1" l="1"/>
  <c r="M2585" i="1" s="1"/>
  <c r="N2585" i="1" s="1"/>
  <c r="U2585" i="1" s="1"/>
  <c r="B2585" i="1" s="1"/>
  <c r="Q2586" i="1"/>
  <c r="R2586" i="1"/>
  <c r="V2586" i="1" s="1"/>
  <c r="Y2586" i="1" s="1"/>
  <c r="S2589" i="1"/>
  <c r="H2585" i="1"/>
  <c r="F2587" i="1"/>
  <c r="L2587" i="1"/>
  <c r="O2587" i="1"/>
  <c r="A2588" i="1"/>
  <c r="C2588" i="1"/>
  <c r="D2588" i="1" s="1"/>
  <c r="I2587" i="1"/>
  <c r="J2587" i="1"/>
  <c r="P2587" i="1"/>
  <c r="X2587" i="1"/>
  <c r="T2586" i="1"/>
  <c r="E2586" i="1"/>
  <c r="G2586" i="1" s="1"/>
  <c r="T2587" i="1" l="1"/>
  <c r="K2586" i="1"/>
  <c r="M2586" i="1" s="1"/>
  <c r="N2586" i="1" s="1"/>
  <c r="U2586" i="1" s="1"/>
  <c r="B2586" i="1" s="1"/>
  <c r="E2587" i="1"/>
  <c r="G2587" i="1" s="1"/>
  <c r="Q2587" i="1"/>
  <c r="R2587" i="1"/>
  <c r="V2587" i="1" s="1"/>
  <c r="Y2587" i="1" s="1"/>
  <c r="F2588" i="1"/>
  <c r="L2588" i="1"/>
  <c r="J2588" i="1"/>
  <c r="I2588" i="1"/>
  <c r="C2589" i="1"/>
  <c r="D2589" i="1" s="1"/>
  <c r="P2588" i="1"/>
  <c r="X2588" i="1"/>
  <c r="O2588" i="1"/>
  <c r="A2589" i="1"/>
  <c r="H2586" i="1"/>
  <c r="S2590" i="1"/>
  <c r="T2588" i="1" l="1"/>
  <c r="K2587" i="1"/>
  <c r="M2587" i="1" s="1"/>
  <c r="N2587" i="1" s="1"/>
  <c r="U2587" i="1" s="1"/>
  <c r="B2587" i="1" s="1"/>
  <c r="H2587" i="1"/>
  <c r="S2591" i="1"/>
  <c r="Q2588" i="1"/>
  <c r="R2588" i="1"/>
  <c r="V2588" i="1" s="1"/>
  <c r="Y2588" i="1" s="1"/>
  <c r="F2589" i="1"/>
  <c r="L2589" i="1"/>
  <c r="O2589" i="1"/>
  <c r="X2589" i="1"/>
  <c r="J2589" i="1"/>
  <c r="A2590" i="1"/>
  <c r="C2590" i="1"/>
  <c r="D2590" i="1" s="1"/>
  <c r="I2589" i="1"/>
  <c r="P2589" i="1"/>
  <c r="E2588" i="1"/>
  <c r="G2588" i="1" s="1"/>
  <c r="H2588" i="1" l="1"/>
  <c r="K2588" i="1"/>
  <c r="M2588" i="1" s="1"/>
  <c r="N2588" i="1" s="1"/>
  <c r="U2588" i="1" s="1"/>
  <c r="B2588" i="1" s="1"/>
  <c r="Q2589" i="1"/>
  <c r="R2589" i="1"/>
  <c r="V2589" i="1" s="1"/>
  <c r="Y2589" i="1" s="1"/>
  <c r="E2589" i="1"/>
  <c r="G2589" i="1" s="1"/>
  <c r="T2589" i="1"/>
  <c r="S2592" i="1"/>
  <c r="F2590" i="1"/>
  <c r="L2590" i="1"/>
  <c r="A2591" i="1"/>
  <c r="P2590" i="1"/>
  <c r="I2590" i="1"/>
  <c r="O2590" i="1"/>
  <c r="J2590" i="1"/>
  <c r="C2591" i="1"/>
  <c r="D2591" i="1" s="1"/>
  <c r="X2590" i="1"/>
  <c r="T2590" i="1" l="1"/>
  <c r="H2589" i="1"/>
  <c r="E2590" i="1"/>
  <c r="G2590" i="1" s="1"/>
  <c r="Q2590" i="1"/>
  <c r="R2590" i="1"/>
  <c r="V2590" i="1" s="1"/>
  <c r="Y2590" i="1" s="1"/>
  <c r="S2593" i="1"/>
  <c r="F2591" i="1"/>
  <c r="L2591" i="1"/>
  <c r="J2591" i="1"/>
  <c r="P2591" i="1"/>
  <c r="X2591" i="1"/>
  <c r="O2591" i="1"/>
  <c r="A2592" i="1"/>
  <c r="C2592" i="1"/>
  <c r="D2592" i="1" s="1"/>
  <c r="I2591" i="1"/>
  <c r="K2589" i="1"/>
  <c r="M2589" i="1" s="1"/>
  <c r="N2589" i="1" s="1"/>
  <c r="K2590" i="1" l="1"/>
  <c r="M2590" i="1" s="1"/>
  <c r="N2590" i="1" s="1"/>
  <c r="U2590" i="1" s="1"/>
  <c r="B2590" i="1" s="1"/>
  <c r="H2590" i="1"/>
  <c r="Q2591" i="1"/>
  <c r="R2591" i="1"/>
  <c r="V2591" i="1" s="1"/>
  <c r="Y2591" i="1" s="1"/>
  <c r="S2594" i="1"/>
  <c r="F2592" i="1"/>
  <c r="L2592" i="1"/>
  <c r="J2592" i="1"/>
  <c r="I2592" i="1"/>
  <c r="C2593" i="1"/>
  <c r="D2593" i="1" s="1"/>
  <c r="P2592" i="1"/>
  <c r="X2592" i="1"/>
  <c r="O2592" i="1"/>
  <c r="A2593" i="1"/>
  <c r="U2589" i="1"/>
  <c r="B2589" i="1" s="1"/>
  <c r="T2591" i="1"/>
  <c r="E2591" i="1"/>
  <c r="G2591" i="1" s="1"/>
  <c r="S2595" i="1" l="1"/>
  <c r="Q2592" i="1"/>
  <c r="R2592" i="1"/>
  <c r="V2592" i="1" s="1"/>
  <c r="Y2592" i="1" s="1"/>
  <c r="H2591" i="1"/>
  <c r="F2593" i="1"/>
  <c r="L2593" i="1"/>
  <c r="O2593" i="1"/>
  <c r="C2594" i="1"/>
  <c r="D2594" i="1" s="1"/>
  <c r="X2593" i="1"/>
  <c r="J2593" i="1"/>
  <c r="A2594" i="1"/>
  <c r="P2593" i="1"/>
  <c r="I2593" i="1"/>
  <c r="E2592" i="1"/>
  <c r="G2592" i="1" s="1"/>
  <c r="K2591" i="1"/>
  <c r="M2591" i="1" s="1"/>
  <c r="N2591" i="1" s="1"/>
  <c r="T2592" i="1"/>
  <c r="F2594" i="1" l="1"/>
  <c r="L2594" i="1"/>
  <c r="X2594" i="1"/>
  <c r="P2594" i="1"/>
  <c r="A2595" i="1"/>
  <c r="O2594" i="1"/>
  <c r="I2594" i="1"/>
  <c r="J2594" i="1"/>
  <c r="C2595" i="1"/>
  <c r="D2595" i="1" s="1"/>
  <c r="H2592" i="1"/>
  <c r="T2593" i="1"/>
  <c r="E2593" i="1"/>
  <c r="G2593" i="1" s="1"/>
  <c r="U2591" i="1"/>
  <c r="B2591" i="1" s="1"/>
  <c r="K2592" i="1"/>
  <c r="M2592" i="1" s="1"/>
  <c r="N2592" i="1" s="1"/>
  <c r="R2593" i="1"/>
  <c r="V2593" i="1" s="1"/>
  <c r="Y2593" i="1" s="1"/>
  <c r="Q2593" i="1"/>
  <c r="S2596" i="1"/>
  <c r="Q2594" i="1" l="1"/>
  <c r="R2594" i="1"/>
  <c r="V2594" i="1" s="1"/>
  <c r="Y2594" i="1" s="1"/>
  <c r="T2594" i="1"/>
  <c r="H2593" i="1"/>
  <c r="S2597" i="1"/>
  <c r="U2592" i="1"/>
  <c r="B2592" i="1" s="1"/>
  <c r="K2593" i="1"/>
  <c r="M2593" i="1" s="1"/>
  <c r="N2593" i="1" s="1"/>
  <c r="F2595" i="1"/>
  <c r="L2595" i="1"/>
  <c r="C2596" i="1"/>
  <c r="D2596" i="1" s="1"/>
  <c r="J2595" i="1"/>
  <c r="X2595" i="1"/>
  <c r="P2595" i="1"/>
  <c r="A2596" i="1"/>
  <c r="O2595" i="1"/>
  <c r="I2595" i="1"/>
  <c r="E2594" i="1"/>
  <c r="G2594" i="1" s="1"/>
  <c r="T2595" i="1" l="1"/>
  <c r="Q2595" i="1"/>
  <c r="R2595" i="1"/>
  <c r="V2595" i="1" s="1"/>
  <c r="Y2595" i="1" s="1"/>
  <c r="E2595" i="1"/>
  <c r="G2595" i="1" s="1"/>
  <c r="H2594" i="1"/>
  <c r="S2598" i="1"/>
  <c r="K2594" i="1"/>
  <c r="M2594" i="1" s="1"/>
  <c r="N2594" i="1" s="1"/>
  <c r="F2596" i="1"/>
  <c r="L2596" i="1"/>
  <c r="O2596" i="1"/>
  <c r="J2596" i="1"/>
  <c r="C2597" i="1"/>
  <c r="D2597" i="1" s="1"/>
  <c r="X2596" i="1"/>
  <c r="A2597" i="1"/>
  <c r="P2596" i="1"/>
  <c r="I2596" i="1"/>
  <c r="U2593" i="1"/>
  <c r="B2593" i="1" s="1"/>
  <c r="T2596" i="1" l="1"/>
  <c r="H2595" i="1"/>
  <c r="F2597" i="1"/>
  <c r="L2597" i="1"/>
  <c r="O2597" i="1"/>
  <c r="X2597" i="1"/>
  <c r="C2598" i="1"/>
  <c r="D2598" i="1" s="1"/>
  <c r="A2598" i="1"/>
  <c r="P2597" i="1"/>
  <c r="J2597" i="1"/>
  <c r="I2597" i="1"/>
  <c r="S2599" i="1"/>
  <c r="E2596" i="1"/>
  <c r="G2596" i="1" s="1"/>
  <c r="Q2596" i="1"/>
  <c r="R2596" i="1"/>
  <c r="V2596" i="1" s="1"/>
  <c r="Y2596" i="1" s="1"/>
  <c r="U2594" i="1"/>
  <c r="B2594" i="1" s="1"/>
  <c r="K2595" i="1"/>
  <c r="M2595" i="1" s="1"/>
  <c r="N2595" i="1" s="1"/>
  <c r="K2596" i="1" l="1"/>
  <c r="M2596" i="1" s="1"/>
  <c r="N2596" i="1" s="1"/>
  <c r="U2596" i="1" s="1"/>
  <c r="B2596" i="1" s="1"/>
  <c r="Q2597" i="1"/>
  <c r="H2596" i="1"/>
  <c r="S2600" i="1"/>
  <c r="F2598" i="1"/>
  <c r="C2599" i="1"/>
  <c r="D2599" i="1" s="1"/>
  <c r="A2599" i="1"/>
  <c r="P2598" i="1"/>
  <c r="I2598" i="1"/>
  <c r="O2598" i="1"/>
  <c r="J2598" i="1"/>
  <c r="X2598" i="1"/>
  <c r="U2595" i="1"/>
  <c r="B2595" i="1" s="1"/>
  <c r="T2597" i="1"/>
  <c r="E2597" i="1"/>
  <c r="G2597" i="1" s="1"/>
  <c r="H2597" i="1" l="1"/>
  <c r="E2598" i="1"/>
  <c r="G2598" i="1" s="1"/>
  <c r="F2599" i="1"/>
  <c r="J2599" i="1"/>
  <c r="A2600" i="1"/>
  <c r="C2600" i="1"/>
  <c r="D2600" i="1" s="1"/>
  <c r="I2599" i="1"/>
  <c r="P2599" i="1"/>
  <c r="O2599" i="1"/>
  <c r="X2599" i="1"/>
  <c r="S2601" i="1"/>
  <c r="Q2598" i="1"/>
  <c r="R2598" i="1"/>
  <c r="V2598" i="1" s="1"/>
  <c r="Y2598" i="1" s="1"/>
  <c r="K2597" i="1"/>
  <c r="M2597" i="1" s="1"/>
  <c r="T2598" i="1"/>
  <c r="H2598" i="1" l="1"/>
  <c r="K2598" i="1"/>
  <c r="E2599" i="1"/>
  <c r="G2599" i="1" s="1"/>
  <c r="F2600" i="1"/>
  <c r="P2600" i="1"/>
  <c r="O2600" i="1"/>
  <c r="X2600" i="1"/>
  <c r="J2600" i="1"/>
  <c r="A2601" i="1"/>
  <c r="C2601" i="1"/>
  <c r="D2601" i="1" s="1"/>
  <c r="I2600" i="1"/>
  <c r="N2597" i="1"/>
  <c r="L2598" i="1"/>
  <c r="L2599" i="1" s="1"/>
  <c r="L2600" i="1" s="1"/>
  <c r="S2602" i="1"/>
  <c r="Q2599" i="1"/>
  <c r="R2599" i="1"/>
  <c r="V2599" i="1" s="1"/>
  <c r="Y2599" i="1" s="1"/>
  <c r="T2599" i="1"/>
  <c r="H2599" i="1" l="1"/>
  <c r="K2599" i="1"/>
  <c r="M2599" i="1" s="1"/>
  <c r="N2599" i="1" s="1"/>
  <c r="M2598" i="1"/>
  <c r="N2598" i="1" s="1"/>
  <c r="U2598" i="1" s="1"/>
  <c r="B2598" i="1" s="1"/>
  <c r="F2601" i="1"/>
  <c r="L2601" i="1"/>
  <c r="C2602" i="1"/>
  <c r="D2602" i="1" s="1"/>
  <c r="P2601" i="1"/>
  <c r="X2601" i="1"/>
  <c r="O2601" i="1"/>
  <c r="A2602" i="1"/>
  <c r="J2601" i="1"/>
  <c r="I2601" i="1"/>
  <c r="R2600" i="1"/>
  <c r="V2600" i="1" s="1"/>
  <c r="Y2600" i="1" s="1"/>
  <c r="Q2600" i="1"/>
  <c r="U2597" i="1"/>
  <c r="B2597" i="1" s="1"/>
  <c r="R2597" i="1"/>
  <c r="S2603" i="1"/>
  <c r="T2600" i="1"/>
  <c r="E2600" i="1"/>
  <c r="G2600" i="1" s="1"/>
  <c r="K2600" i="1" l="1"/>
  <c r="M2600" i="1" s="1"/>
  <c r="N2600" i="1" s="1"/>
  <c r="U2600" i="1" s="1"/>
  <c r="B2600" i="1" s="1"/>
  <c r="Q2601" i="1"/>
  <c r="R2601" i="1"/>
  <c r="V2601" i="1" s="1"/>
  <c r="Y2601" i="1" s="1"/>
  <c r="U2599" i="1"/>
  <c r="B2599" i="1" s="1"/>
  <c r="H2600" i="1"/>
  <c r="F2602" i="1"/>
  <c r="L2602" i="1"/>
  <c r="O2602" i="1"/>
  <c r="I2602" i="1"/>
  <c r="J2602" i="1"/>
  <c r="X2602" i="1"/>
  <c r="P2602" i="1"/>
  <c r="C2603" i="1"/>
  <c r="D2603" i="1" s="1"/>
  <c r="A2603" i="1"/>
  <c r="S2604" i="1"/>
  <c r="V2597" i="1"/>
  <c r="Y2597" i="1" s="1"/>
  <c r="T2601" i="1"/>
  <c r="E2601" i="1"/>
  <c r="G2601" i="1" s="1"/>
  <c r="K2601" i="1" l="1"/>
  <c r="M2601" i="1" s="1"/>
  <c r="N2601" i="1" s="1"/>
  <c r="U2601" i="1" s="1"/>
  <c r="B2601" i="1" s="1"/>
  <c r="H2601" i="1"/>
  <c r="S2605" i="1"/>
  <c r="R2602" i="1"/>
  <c r="V2602" i="1" s="1"/>
  <c r="Y2602" i="1" s="1"/>
  <c r="Q2602" i="1"/>
  <c r="F2603" i="1"/>
  <c r="L2603" i="1"/>
  <c r="P2603" i="1"/>
  <c r="X2603" i="1"/>
  <c r="O2603" i="1"/>
  <c r="A2604" i="1"/>
  <c r="C2604" i="1"/>
  <c r="D2604" i="1" s="1"/>
  <c r="I2603" i="1"/>
  <c r="J2603" i="1"/>
  <c r="E2602" i="1"/>
  <c r="G2602" i="1" s="1"/>
  <c r="T2602" i="1"/>
  <c r="F2604" i="1" l="1"/>
  <c r="L2604" i="1"/>
  <c r="P2604" i="1"/>
  <c r="X2604" i="1"/>
  <c r="O2604" i="1"/>
  <c r="A2605" i="1"/>
  <c r="J2604" i="1"/>
  <c r="I2604" i="1"/>
  <c r="C2605" i="1"/>
  <c r="D2605" i="1" s="1"/>
  <c r="E2603" i="1"/>
  <c r="G2603" i="1" s="1"/>
  <c r="H2602" i="1"/>
  <c r="T2603" i="1"/>
  <c r="K2602" i="1"/>
  <c r="M2602" i="1" s="1"/>
  <c r="N2602" i="1" s="1"/>
  <c r="Q2603" i="1"/>
  <c r="R2603" i="1"/>
  <c r="V2603" i="1" s="1"/>
  <c r="Y2603" i="1" s="1"/>
  <c r="S2606" i="1"/>
  <c r="T2604" i="1" l="1"/>
  <c r="H2603" i="1"/>
  <c r="K2603" i="1"/>
  <c r="M2603" i="1" s="1"/>
  <c r="N2603" i="1" s="1"/>
  <c r="U2603" i="1" s="1"/>
  <c r="B2603" i="1" s="1"/>
  <c r="U2602" i="1"/>
  <c r="B2602" i="1" s="1"/>
  <c r="Q2604" i="1"/>
  <c r="R2604" i="1"/>
  <c r="V2604" i="1" s="1"/>
  <c r="Y2604" i="1" s="1"/>
  <c r="F2605" i="1"/>
  <c r="L2605" i="1"/>
  <c r="C2606" i="1"/>
  <c r="D2606" i="1" s="1"/>
  <c r="X2605" i="1"/>
  <c r="P2605" i="1"/>
  <c r="A2606" i="1"/>
  <c r="O2605" i="1"/>
  <c r="I2605" i="1"/>
  <c r="J2605" i="1"/>
  <c r="S2607" i="1"/>
  <c r="E2604" i="1"/>
  <c r="G2604" i="1" s="1"/>
  <c r="F2606" i="1" l="1"/>
  <c r="L2606" i="1"/>
  <c r="P2606" i="1"/>
  <c r="I2606" i="1"/>
  <c r="C2607" i="1"/>
  <c r="D2607" i="1" s="1"/>
  <c r="O2606" i="1"/>
  <c r="X2606" i="1"/>
  <c r="J2606" i="1"/>
  <c r="A2607" i="1"/>
  <c r="Q2605" i="1"/>
  <c r="R2605" i="1"/>
  <c r="V2605" i="1" s="1"/>
  <c r="Y2605" i="1" s="1"/>
  <c r="E2605" i="1"/>
  <c r="G2605" i="1" s="1"/>
  <c r="K2604" i="1"/>
  <c r="M2604" i="1" s="1"/>
  <c r="N2604" i="1" s="1"/>
  <c r="T2605" i="1"/>
  <c r="H2604" i="1"/>
  <c r="S2608" i="1"/>
  <c r="T2606" i="1" l="1"/>
  <c r="R2606" i="1"/>
  <c r="V2606" i="1" s="1"/>
  <c r="Y2606" i="1" s="1"/>
  <c r="Q2606" i="1"/>
  <c r="U2604" i="1"/>
  <c r="B2604" i="1" s="1"/>
  <c r="S2609" i="1"/>
  <c r="H2605" i="1"/>
  <c r="K2605" i="1"/>
  <c r="M2605" i="1" s="1"/>
  <c r="N2605" i="1" s="1"/>
  <c r="F2607" i="1"/>
  <c r="L2607" i="1"/>
  <c r="P2607" i="1"/>
  <c r="X2607" i="1"/>
  <c r="O2607" i="1"/>
  <c r="A2608" i="1"/>
  <c r="J2607" i="1"/>
  <c r="I2607" i="1"/>
  <c r="C2608" i="1"/>
  <c r="D2608" i="1" s="1"/>
  <c r="E2606" i="1"/>
  <c r="G2606" i="1" s="1"/>
  <c r="Q2607" i="1" l="1"/>
  <c r="R2607" i="1"/>
  <c r="V2607" i="1" s="1"/>
  <c r="Y2607" i="1" s="1"/>
  <c r="F2608" i="1"/>
  <c r="L2608" i="1"/>
  <c r="C2609" i="1"/>
  <c r="D2609" i="1" s="1"/>
  <c r="X2608" i="1"/>
  <c r="P2608" i="1"/>
  <c r="A2609" i="1"/>
  <c r="O2608" i="1"/>
  <c r="I2608" i="1"/>
  <c r="J2608" i="1"/>
  <c r="K2606" i="1"/>
  <c r="M2606" i="1" s="1"/>
  <c r="N2606" i="1" s="1"/>
  <c r="E2607" i="1"/>
  <c r="G2607" i="1" s="1"/>
  <c r="S2610" i="1"/>
  <c r="H2606" i="1"/>
  <c r="T2607" i="1"/>
  <c r="U2605" i="1"/>
  <c r="B2605" i="1" s="1"/>
  <c r="K2607" i="1" l="1"/>
  <c r="M2607" i="1" s="1"/>
  <c r="N2607" i="1" s="1"/>
  <c r="U2607" i="1" s="1"/>
  <c r="B2607" i="1" s="1"/>
  <c r="H2607" i="1"/>
  <c r="U2606" i="1"/>
  <c r="B2606" i="1" s="1"/>
  <c r="Q2608" i="1"/>
  <c r="R2608" i="1"/>
  <c r="V2608" i="1" s="1"/>
  <c r="Y2608" i="1" s="1"/>
  <c r="E2608" i="1"/>
  <c r="G2608" i="1" s="1"/>
  <c r="F2609" i="1"/>
  <c r="L2609" i="1"/>
  <c r="C2610" i="1"/>
  <c r="D2610" i="1" s="1"/>
  <c r="P2609" i="1"/>
  <c r="X2609" i="1"/>
  <c r="O2609" i="1"/>
  <c r="A2610" i="1"/>
  <c r="J2609" i="1"/>
  <c r="I2609" i="1"/>
  <c r="T2608" i="1"/>
  <c r="S2611" i="1"/>
  <c r="T2609" i="1" l="1"/>
  <c r="H2608" i="1"/>
  <c r="K2608" i="1"/>
  <c r="M2608" i="1" s="1"/>
  <c r="N2608" i="1" s="1"/>
  <c r="U2608" i="1" s="1"/>
  <c r="B2608" i="1" s="1"/>
  <c r="F2610" i="1"/>
  <c r="L2610" i="1"/>
  <c r="C2611" i="1"/>
  <c r="D2611" i="1" s="1"/>
  <c r="A2611" i="1"/>
  <c r="X2610" i="1"/>
  <c r="J2610" i="1"/>
  <c r="I2610" i="1"/>
  <c r="P2610" i="1"/>
  <c r="O2610" i="1"/>
  <c r="E2609" i="1"/>
  <c r="G2609" i="1" s="1"/>
  <c r="S2612" i="1"/>
  <c r="Q2609" i="1"/>
  <c r="R2609" i="1"/>
  <c r="V2609" i="1" s="1"/>
  <c r="Y2609" i="1" s="1"/>
  <c r="T2610" i="1" l="1"/>
  <c r="H2609" i="1"/>
  <c r="K2609" i="1"/>
  <c r="M2609" i="1" s="1"/>
  <c r="N2609" i="1" s="1"/>
  <c r="U2609" i="1" s="1"/>
  <c r="B2609" i="1" s="1"/>
  <c r="Q2610" i="1"/>
  <c r="R2610" i="1"/>
  <c r="V2610" i="1" s="1"/>
  <c r="Y2610" i="1" s="1"/>
  <c r="F2611" i="1"/>
  <c r="L2611" i="1"/>
  <c r="O2611" i="1"/>
  <c r="I2611" i="1"/>
  <c r="J2611" i="1"/>
  <c r="C2612" i="1"/>
  <c r="D2612" i="1" s="1"/>
  <c r="X2611" i="1"/>
  <c r="P2611" i="1"/>
  <c r="A2612" i="1"/>
  <c r="S2613" i="1"/>
  <c r="E2610" i="1"/>
  <c r="G2610" i="1" s="1"/>
  <c r="K2610" i="1" l="1"/>
  <c r="M2610" i="1" s="1"/>
  <c r="N2610" i="1" s="1"/>
  <c r="U2610" i="1" s="1"/>
  <c r="B2610" i="1" s="1"/>
  <c r="S2614" i="1"/>
  <c r="F2612" i="1"/>
  <c r="L2612" i="1"/>
  <c r="C2613" i="1"/>
  <c r="D2613" i="1" s="1"/>
  <c r="A2613" i="1"/>
  <c r="P2612" i="1"/>
  <c r="I2612" i="1"/>
  <c r="O2612" i="1"/>
  <c r="X2612" i="1"/>
  <c r="J2612" i="1"/>
  <c r="E2611" i="1"/>
  <c r="G2611" i="1" s="1"/>
  <c r="H2610" i="1"/>
  <c r="R2611" i="1"/>
  <c r="V2611" i="1" s="1"/>
  <c r="Y2611" i="1" s="1"/>
  <c r="Q2611" i="1"/>
  <c r="T2611" i="1"/>
  <c r="K2611" i="1" l="1"/>
  <c r="M2611" i="1" s="1"/>
  <c r="N2611" i="1" s="1"/>
  <c r="U2611" i="1" s="1"/>
  <c r="B2611" i="1" s="1"/>
  <c r="H2611" i="1"/>
  <c r="R2612" i="1"/>
  <c r="V2612" i="1" s="1"/>
  <c r="Y2612" i="1" s="1"/>
  <c r="Q2612" i="1"/>
  <c r="E2612" i="1"/>
  <c r="G2612" i="1" s="1"/>
  <c r="F2613" i="1"/>
  <c r="L2613" i="1"/>
  <c r="J2613" i="1"/>
  <c r="C2614" i="1"/>
  <c r="D2614" i="1" s="1"/>
  <c r="I2613" i="1"/>
  <c r="P2613" i="1"/>
  <c r="O2613" i="1"/>
  <c r="X2613" i="1"/>
  <c r="A2614" i="1"/>
  <c r="S2615" i="1"/>
  <c r="T2612" i="1"/>
  <c r="T2613" i="1" l="1"/>
  <c r="H2612" i="1"/>
  <c r="E2613" i="1"/>
  <c r="G2613" i="1" s="1"/>
  <c r="F2614" i="1"/>
  <c r="L2614" i="1"/>
  <c r="P2614" i="1"/>
  <c r="X2614" i="1"/>
  <c r="O2614" i="1"/>
  <c r="A2615" i="1"/>
  <c r="C2615" i="1"/>
  <c r="D2615" i="1" s="1"/>
  <c r="I2614" i="1"/>
  <c r="J2614" i="1"/>
  <c r="S2616" i="1"/>
  <c r="Q2613" i="1"/>
  <c r="R2613" i="1"/>
  <c r="V2613" i="1" s="1"/>
  <c r="Y2613" i="1" s="1"/>
  <c r="K2612" i="1"/>
  <c r="M2612" i="1" s="1"/>
  <c r="N2612" i="1" s="1"/>
  <c r="T2614" i="1" l="1"/>
  <c r="K2613" i="1"/>
  <c r="M2613" i="1" s="1"/>
  <c r="N2613" i="1" s="1"/>
  <c r="U2613" i="1" s="1"/>
  <c r="B2613" i="1" s="1"/>
  <c r="H2613" i="1"/>
  <c r="S2617" i="1"/>
  <c r="Q2614" i="1"/>
  <c r="R2614" i="1"/>
  <c r="V2614" i="1" s="1"/>
  <c r="Y2614" i="1" s="1"/>
  <c r="U2612" i="1"/>
  <c r="B2612" i="1" s="1"/>
  <c r="F2615" i="1"/>
  <c r="L2615" i="1"/>
  <c r="J2615" i="1"/>
  <c r="C2616" i="1"/>
  <c r="D2616" i="1" s="1"/>
  <c r="A2616" i="1"/>
  <c r="X2615" i="1"/>
  <c r="P2615" i="1"/>
  <c r="O2615" i="1"/>
  <c r="I2615" i="1"/>
  <c r="E2614" i="1"/>
  <c r="G2614" i="1" s="1"/>
  <c r="T2615" i="1" l="1"/>
  <c r="H2614" i="1"/>
  <c r="F2616" i="1"/>
  <c r="L2616" i="1"/>
  <c r="C2617" i="1"/>
  <c r="D2617" i="1" s="1"/>
  <c r="X2616" i="1"/>
  <c r="J2616" i="1"/>
  <c r="A2617" i="1"/>
  <c r="P2616" i="1"/>
  <c r="I2616" i="1"/>
  <c r="O2616" i="1"/>
  <c r="E2615" i="1"/>
  <c r="G2615" i="1" s="1"/>
  <c r="R2615" i="1"/>
  <c r="V2615" i="1" s="1"/>
  <c r="Y2615" i="1" s="1"/>
  <c r="Q2615" i="1"/>
  <c r="K2614" i="1"/>
  <c r="M2614" i="1" s="1"/>
  <c r="N2614" i="1" s="1"/>
  <c r="S2618" i="1"/>
  <c r="K2615" i="1" l="1"/>
  <c r="M2615" i="1" s="1"/>
  <c r="N2615" i="1" s="1"/>
  <c r="U2615" i="1" s="1"/>
  <c r="B2615" i="1" s="1"/>
  <c r="T2616" i="1"/>
  <c r="H2615" i="1"/>
  <c r="Q2616" i="1"/>
  <c r="R2616" i="1"/>
  <c r="V2616" i="1" s="1"/>
  <c r="Y2616" i="1" s="1"/>
  <c r="U2614" i="1"/>
  <c r="B2614" i="1" s="1"/>
  <c r="F2617" i="1"/>
  <c r="L2617" i="1"/>
  <c r="O2617" i="1"/>
  <c r="A2618" i="1"/>
  <c r="C2618" i="1"/>
  <c r="D2618" i="1" s="1"/>
  <c r="J2617" i="1"/>
  <c r="I2617" i="1"/>
  <c r="P2617" i="1"/>
  <c r="X2617" i="1"/>
  <c r="S2619" i="1"/>
  <c r="E2616" i="1"/>
  <c r="G2616" i="1" s="1"/>
  <c r="T2617" i="1" l="1"/>
  <c r="H2616" i="1"/>
  <c r="E2617" i="1"/>
  <c r="G2617" i="1" s="1"/>
  <c r="Q2617" i="1"/>
  <c r="R2617" i="1"/>
  <c r="V2617" i="1" s="1"/>
  <c r="Y2617" i="1" s="1"/>
  <c r="F2618" i="1"/>
  <c r="L2618" i="1"/>
  <c r="J2618" i="1"/>
  <c r="X2618" i="1"/>
  <c r="C2619" i="1"/>
  <c r="D2619" i="1" s="1"/>
  <c r="A2619" i="1"/>
  <c r="P2618" i="1"/>
  <c r="I2618" i="1"/>
  <c r="O2618" i="1"/>
  <c r="K2616" i="1"/>
  <c r="M2616" i="1" s="1"/>
  <c r="N2616" i="1" s="1"/>
  <c r="S2620" i="1"/>
  <c r="H2617" i="1" l="1"/>
  <c r="K2617" i="1"/>
  <c r="M2617" i="1" s="1"/>
  <c r="N2617" i="1" s="1"/>
  <c r="U2617" i="1" s="1"/>
  <c r="B2617" i="1" s="1"/>
  <c r="T2618" i="1"/>
  <c r="U2616" i="1"/>
  <c r="B2616" i="1" s="1"/>
  <c r="E2618" i="1"/>
  <c r="G2618" i="1" s="1"/>
  <c r="F2619" i="1"/>
  <c r="L2619" i="1"/>
  <c r="O2619" i="1"/>
  <c r="A2620" i="1"/>
  <c r="C2620" i="1"/>
  <c r="D2620" i="1" s="1"/>
  <c r="I2619" i="1"/>
  <c r="J2619" i="1"/>
  <c r="P2619" i="1"/>
  <c r="X2619" i="1"/>
  <c r="S2621" i="1"/>
  <c r="R2618" i="1"/>
  <c r="V2618" i="1" s="1"/>
  <c r="Y2618" i="1" s="1"/>
  <c r="Q2618" i="1"/>
  <c r="H2618" i="1" l="1"/>
  <c r="K2618" i="1"/>
  <c r="M2618" i="1" s="1"/>
  <c r="N2618" i="1" s="1"/>
  <c r="E2619" i="1"/>
  <c r="G2619" i="1" s="1"/>
  <c r="Q2619" i="1"/>
  <c r="R2619" i="1"/>
  <c r="V2619" i="1" s="1"/>
  <c r="Y2619" i="1" s="1"/>
  <c r="F2620" i="1"/>
  <c r="L2620" i="1"/>
  <c r="P2620" i="1"/>
  <c r="I2620" i="1"/>
  <c r="O2620" i="1"/>
  <c r="J2620" i="1"/>
  <c r="C2621" i="1"/>
  <c r="D2621" i="1" s="1"/>
  <c r="A2621" i="1"/>
  <c r="X2620" i="1"/>
  <c r="AB210" i="1"/>
  <c r="AB207" i="1"/>
  <c r="AB206" i="1"/>
  <c r="AB215" i="1"/>
  <c r="AB205" i="1"/>
  <c r="AB211" i="1"/>
  <c r="AB209" i="1"/>
  <c r="AB208" i="1"/>
  <c r="AB216" i="1"/>
  <c r="AB214" i="1"/>
  <c r="AB212" i="1"/>
  <c r="AB213" i="1"/>
  <c r="S2622" i="1"/>
  <c r="T2619" i="1"/>
  <c r="U2618" i="1" l="1"/>
  <c r="B2618" i="1" s="1"/>
  <c r="K2619" i="1"/>
  <c r="AE214" i="1"/>
  <c r="AD214" i="1"/>
  <c r="S2623" i="1"/>
  <c r="AD212" i="1"/>
  <c r="AE212" i="1"/>
  <c r="AD209" i="1"/>
  <c r="AE209" i="1"/>
  <c r="AE205" i="1"/>
  <c r="AD205" i="1"/>
  <c r="AE215" i="1"/>
  <c r="AD215" i="1"/>
  <c r="AD210" i="1"/>
  <c r="AE210" i="1"/>
  <c r="E2620" i="1"/>
  <c r="K2620" i="1" s="1"/>
  <c r="H2619" i="1"/>
  <c r="AE216" i="1"/>
  <c r="AD216" i="1"/>
  <c r="AE211" i="1"/>
  <c r="AD211" i="1"/>
  <c r="AE206" i="1"/>
  <c r="AD206" i="1"/>
  <c r="F2621" i="1"/>
  <c r="L2621" i="1"/>
  <c r="J2621" i="1"/>
  <c r="O2621" i="1"/>
  <c r="X2621" i="1"/>
  <c r="C2622" i="1"/>
  <c r="D2622" i="1" s="1"/>
  <c r="A2622" i="1"/>
  <c r="P2621" i="1"/>
  <c r="I2621" i="1"/>
  <c r="T2620" i="1"/>
  <c r="AE213" i="1"/>
  <c r="AD213" i="1"/>
  <c r="AD208" i="1"/>
  <c r="AE208" i="1"/>
  <c r="AE207" i="1"/>
  <c r="AD207" i="1"/>
  <c r="Q2620" i="1"/>
  <c r="R2620" i="1"/>
  <c r="T2621" i="1" l="1"/>
  <c r="M2619" i="1"/>
  <c r="H2620" i="1"/>
  <c r="Q2621" i="1"/>
  <c r="R2621" i="1"/>
  <c r="V2621" i="1" s="1"/>
  <c r="Y2621" i="1" s="1"/>
  <c r="V2620" i="1"/>
  <c r="F2622" i="1"/>
  <c r="L2622" i="1"/>
  <c r="O2622" i="1"/>
  <c r="A2623" i="1"/>
  <c r="C2623" i="1"/>
  <c r="D2623" i="1" s="1"/>
  <c r="I2622" i="1"/>
  <c r="J2622" i="1"/>
  <c r="P2622" i="1"/>
  <c r="X2622" i="1"/>
  <c r="M2620" i="1"/>
  <c r="E2621" i="1"/>
  <c r="G2620" i="1"/>
  <c r="S2624" i="1"/>
  <c r="G2621" i="1" l="1"/>
  <c r="N2619" i="1"/>
  <c r="S2625" i="1"/>
  <c r="Y2620" i="1"/>
  <c r="F2623" i="1"/>
  <c r="L2623" i="1"/>
  <c r="P2623" i="1"/>
  <c r="A2624" i="1"/>
  <c r="O2623" i="1"/>
  <c r="I2623" i="1"/>
  <c r="J2623" i="1"/>
  <c r="X2623" i="1"/>
  <c r="C2624" i="1"/>
  <c r="D2624" i="1" s="1"/>
  <c r="H2621" i="1"/>
  <c r="N2620" i="1"/>
  <c r="T2622" i="1"/>
  <c r="Q2622" i="1"/>
  <c r="R2622" i="1"/>
  <c r="V2622" i="1" s="1"/>
  <c r="Y2622" i="1" s="1"/>
  <c r="K2621" i="1"/>
  <c r="M2621" i="1" s="1"/>
  <c r="N2621" i="1" s="1"/>
  <c r="E2622" i="1"/>
  <c r="G2622" i="1" l="1"/>
  <c r="U2619" i="1"/>
  <c r="K2622" i="1"/>
  <c r="M2622" i="1" s="1"/>
  <c r="N2622" i="1" s="1"/>
  <c r="U2622" i="1" s="1"/>
  <c r="B2622" i="1" s="1"/>
  <c r="H2622" i="1"/>
  <c r="U2621" i="1"/>
  <c r="B2621" i="1" s="1"/>
  <c r="Q2623" i="1"/>
  <c r="R2623" i="1"/>
  <c r="V2623" i="1" s="1"/>
  <c r="Y2623" i="1" s="1"/>
  <c r="T2623" i="1"/>
  <c r="F2624" i="1"/>
  <c r="L2624" i="1"/>
  <c r="C2625" i="1"/>
  <c r="D2625" i="1" s="1"/>
  <c r="X2624" i="1"/>
  <c r="P2624" i="1"/>
  <c r="O2624" i="1"/>
  <c r="A2625" i="1"/>
  <c r="J2624" i="1"/>
  <c r="I2624" i="1"/>
  <c r="U2620" i="1"/>
  <c r="E2623" i="1"/>
  <c r="S2626" i="1"/>
  <c r="G2623" i="1" l="1"/>
  <c r="H2623" i="1"/>
  <c r="T2624" i="1"/>
  <c r="B2619" i="1"/>
  <c r="K2623" i="1"/>
  <c r="M2623" i="1" s="1"/>
  <c r="N2623" i="1" s="1"/>
  <c r="U2623" i="1" s="1"/>
  <c r="S2627" i="1"/>
  <c r="R2624" i="1"/>
  <c r="V2624" i="1" s="1"/>
  <c r="Y2624" i="1" s="1"/>
  <c r="Q2624" i="1"/>
  <c r="E2624" i="1"/>
  <c r="F2625" i="1"/>
  <c r="L2625" i="1"/>
  <c r="J2625" i="1"/>
  <c r="O2625" i="1"/>
  <c r="X2625" i="1"/>
  <c r="C2626" i="1"/>
  <c r="D2626" i="1" s="1"/>
  <c r="A2626" i="1"/>
  <c r="I2625" i="1"/>
  <c r="P2625" i="1"/>
  <c r="B2620" i="1"/>
  <c r="G2624" i="1" l="1"/>
  <c r="T2625" i="1"/>
  <c r="B2623" i="1"/>
  <c r="K2624" i="1"/>
  <c r="M2624" i="1" s="1"/>
  <c r="N2624" i="1" s="1"/>
  <c r="U2624" i="1" s="1"/>
  <c r="B2624" i="1" s="1"/>
  <c r="H2624" i="1"/>
  <c r="F2626" i="1"/>
  <c r="L2626" i="1"/>
  <c r="P2626" i="1"/>
  <c r="I2626" i="1"/>
  <c r="O2626" i="1"/>
  <c r="X2626" i="1"/>
  <c r="J2626" i="1"/>
  <c r="C2627" i="1"/>
  <c r="D2627" i="1" s="1"/>
  <c r="A2627" i="1"/>
  <c r="S2628" i="1"/>
  <c r="Q2625" i="1"/>
  <c r="R2625" i="1"/>
  <c r="V2625" i="1" s="1"/>
  <c r="Y2625" i="1" s="1"/>
  <c r="E2625" i="1"/>
  <c r="G2625" i="1" l="1"/>
  <c r="E2626" i="1"/>
  <c r="F2627" i="1"/>
  <c r="L2627" i="1"/>
  <c r="I2627" i="1"/>
  <c r="P2627" i="1"/>
  <c r="C2628" i="1"/>
  <c r="D2628" i="1" s="1"/>
  <c r="X2627" i="1"/>
  <c r="O2627" i="1"/>
  <c r="J2627" i="1"/>
  <c r="A2628" i="1"/>
  <c r="K2625" i="1"/>
  <c r="M2625" i="1" s="1"/>
  <c r="N2625" i="1" s="1"/>
  <c r="T2626" i="1"/>
  <c r="H2625" i="1"/>
  <c r="S2629" i="1"/>
  <c r="Q2626" i="1"/>
  <c r="R2626" i="1"/>
  <c r="V2626" i="1" s="1"/>
  <c r="Y2626" i="1" s="1"/>
  <c r="G2626" i="1" l="1"/>
  <c r="K2626" i="1"/>
  <c r="M2626" i="1" s="1"/>
  <c r="N2626" i="1" s="1"/>
  <c r="U2626" i="1" s="1"/>
  <c r="B2626" i="1" s="1"/>
  <c r="H2626" i="1"/>
  <c r="F2628" i="1"/>
  <c r="L2628" i="1"/>
  <c r="C2629" i="1"/>
  <c r="D2629" i="1" s="1"/>
  <c r="A2629" i="1"/>
  <c r="P2628" i="1"/>
  <c r="J2628" i="1"/>
  <c r="I2628" i="1"/>
  <c r="O2628" i="1"/>
  <c r="X2628" i="1"/>
  <c r="Q2627" i="1"/>
  <c r="R2627" i="1"/>
  <c r="V2627" i="1" s="1"/>
  <c r="Y2627" i="1" s="1"/>
  <c r="E2627" i="1"/>
  <c r="T2627" i="1"/>
  <c r="S2630" i="1"/>
  <c r="U2625" i="1"/>
  <c r="B2625" i="1" s="1"/>
  <c r="G2627" i="1" l="1"/>
  <c r="T2628" i="1"/>
  <c r="K2627" i="1"/>
  <c r="M2627" i="1" s="1"/>
  <c r="N2627" i="1" s="1"/>
  <c r="U2627" i="1" s="1"/>
  <c r="B2627" i="1" s="1"/>
  <c r="H2627" i="1"/>
  <c r="S2631" i="1"/>
  <c r="F2629" i="1"/>
  <c r="J2629" i="1"/>
  <c r="I2629" i="1"/>
  <c r="X2629" i="1"/>
  <c r="P2629" i="1"/>
  <c r="C2630" i="1"/>
  <c r="D2630" i="1" s="1"/>
  <c r="O2629" i="1"/>
  <c r="A2630" i="1"/>
  <c r="Q2628" i="1"/>
  <c r="E2628" i="1"/>
  <c r="G2628" i="1" s="1"/>
  <c r="H2628" i="1" l="1"/>
  <c r="K2628" i="1"/>
  <c r="M2628" i="1" s="1"/>
  <c r="N2628" i="1" s="1"/>
  <c r="R2628" i="1" s="1"/>
  <c r="Q2629" i="1"/>
  <c r="R2629" i="1"/>
  <c r="V2629" i="1" s="1"/>
  <c r="Y2629" i="1" s="1"/>
  <c r="E2629" i="1"/>
  <c r="G2629" i="1" s="1"/>
  <c r="S2632" i="1"/>
  <c r="F2630" i="1"/>
  <c r="O2630" i="1"/>
  <c r="I2630" i="1"/>
  <c r="J2630" i="1"/>
  <c r="A2631" i="1"/>
  <c r="C2631" i="1"/>
  <c r="D2631" i="1" s="1"/>
  <c r="P2630" i="1"/>
  <c r="X2630" i="1"/>
  <c r="T2629" i="1"/>
  <c r="U2628" i="1" l="1"/>
  <c r="V2628" i="1" s="1"/>
  <c r="T2630" i="1"/>
  <c r="L2629" i="1"/>
  <c r="L2630" i="1" s="1"/>
  <c r="L2631" i="1" s="1"/>
  <c r="K2629" i="1"/>
  <c r="H2629" i="1"/>
  <c r="R2630" i="1"/>
  <c r="V2630" i="1" s="1"/>
  <c r="Y2630" i="1" s="1"/>
  <c r="Q2630" i="1"/>
  <c r="F2631" i="1"/>
  <c r="P2631" i="1"/>
  <c r="O2631" i="1"/>
  <c r="A2632" i="1"/>
  <c r="X2631" i="1"/>
  <c r="C2632" i="1"/>
  <c r="D2632" i="1" s="1"/>
  <c r="I2631" i="1"/>
  <c r="J2631" i="1"/>
  <c r="S2633" i="1"/>
  <c r="E2630" i="1"/>
  <c r="G2630" i="1" s="1"/>
  <c r="M2629" i="1" l="1"/>
  <c r="N2629" i="1" s="1"/>
  <c r="U2629" i="1" s="1"/>
  <c r="B2629" i="1" s="1"/>
  <c r="B2628" i="1"/>
  <c r="Y2628" i="1" s="1"/>
  <c r="H2630" i="1"/>
  <c r="K2630" i="1"/>
  <c r="M2630" i="1" s="1"/>
  <c r="N2630" i="1" s="1"/>
  <c r="U2630" i="1" s="1"/>
  <c r="B2630" i="1" s="1"/>
  <c r="Q2631" i="1"/>
  <c r="R2631" i="1"/>
  <c r="V2631" i="1" s="1"/>
  <c r="Y2631" i="1" s="1"/>
  <c r="F2632" i="1"/>
  <c r="L2632" i="1"/>
  <c r="C2633" i="1"/>
  <c r="D2633" i="1" s="1"/>
  <c r="J2632" i="1"/>
  <c r="A2633" i="1"/>
  <c r="X2632" i="1"/>
  <c r="P2632" i="1"/>
  <c r="I2632" i="1"/>
  <c r="O2632" i="1"/>
  <c r="E2631" i="1"/>
  <c r="G2631" i="1" s="1"/>
  <c r="S2634" i="1"/>
  <c r="T2631" i="1"/>
  <c r="T2632" i="1" l="1"/>
  <c r="H2631" i="1"/>
  <c r="S2635" i="1"/>
  <c r="F2633" i="1"/>
  <c r="L2633" i="1"/>
  <c r="P2633" i="1"/>
  <c r="O2633" i="1"/>
  <c r="X2633" i="1"/>
  <c r="J2633" i="1"/>
  <c r="A2634" i="1"/>
  <c r="C2634" i="1"/>
  <c r="D2634" i="1" s="1"/>
  <c r="I2633" i="1"/>
  <c r="E2632" i="1"/>
  <c r="G2632" i="1" s="1"/>
  <c r="R2632" i="1"/>
  <c r="V2632" i="1" s="1"/>
  <c r="Y2632" i="1" s="1"/>
  <c r="Q2632" i="1"/>
  <c r="K2631" i="1"/>
  <c r="M2631" i="1" s="1"/>
  <c r="N2631" i="1" s="1"/>
  <c r="T2633" i="1" l="1"/>
  <c r="H2632" i="1"/>
  <c r="K2632" i="1"/>
  <c r="M2632" i="1" s="1"/>
  <c r="N2632" i="1" s="1"/>
  <c r="U2632" i="1" s="1"/>
  <c r="B2632" i="1" s="1"/>
  <c r="S2636" i="1"/>
  <c r="F2634" i="1"/>
  <c r="L2634" i="1"/>
  <c r="J2634" i="1"/>
  <c r="P2634" i="1"/>
  <c r="X2634" i="1"/>
  <c r="O2634" i="1"/>
  <c r="A2635" i="1"/>
  <c r="C2635" i="1"/>
  <c r="D2635" i="1" s="1"/>
  <c r="I2634" i="1"/>
  <c r="Q2633" i="1"/>
  <c r="R2633" i="1"/>
  <c r="V2633" i="1" s="1"/>
  <c r="Y2633" i="1" s="1"/>
  <c r="E2633" i="1"/>
  <c r="G2633" i="1" s="1"/>
  <c r="U2631" i="1"/>
  <c r="B2631" i="1" s="1"/>
  <c r="K2633" i="1" l="1"/>
  <c r="M2633" i="1" s="1"/>
  <c r="N2633" i="1" s="1"/>
  <c r="U2633" i="1" s="1"/>
  <c r="B2633" i="1" s="1"/>
  <c r="H2633" i="1"/>
  <c r="T2634" i="1"/>
  <c r="E2634" i="1"/>
  <c r="G2634" i="1" s="1"/>
  <c r="S2637" i="1"/>
  <c r="F2635" i="1"/>
  <c r="L2635" i="1"/>
  <c r="O2635" i="1"/>
  <c r="J2635" i="1"/>
  <c r="X2635" i="1"/>
  <c r="C2636" i="1"/>
  <c r="D2636" i="1" s="1"/>
  <c r="A2636" i="1"/>
  <c r="P2635" i="1"/>
  <c r="I2635" i="1"/>
  <c r="Q2634" i="1"/>
  <c r="R2634" i="1"/>
  <c r="V2634" i="1" s="1"/>
  <c r="Y2634" i="1" s="1"/>
  <c r="T2635" i="1" l="1"/>
  <c r="H2634" i="1"/>
  <c r="K2634" i="1"/>
  <c r="M2634" i="1" s="1"/>
  <c r="N2634" i="1" s="1"/>
  <c r="U2634" i="1" s="1"/>
  <c r="B2634" i="1" s="1"/>
  <c r="E2635" i="1"/>
  <c r="G2635" i="1" s="1"/>
  <c r="Q2635" i="1"/>
  <c r="R2635" i="1"/>
  <c r="V2635" i="1" s="1"/>
  <c r="Y2635" i="1" s="1"/>
  <c r="F2636" i="1"/>
  <c r="L2636" i="1"/>
  <c r="O2636" i="1"/>
  <c r="X2636" i="1"/>
  <c r="J2636" i="1"/>
  <c r="A2637" i="1"/>
  <c r="I2636" i="1"/>
  <c r="C2637" i="1"/>
  <c r="D2637" i="1" s="1"/>
  <c r="P2636" i="1"/>
  <c r="S2638" i="1"/>
  <c r="T2636" i="1" l="1"/>
  <c r="F2637" i="1"/>
  <c r="L2637" i="1"/>
  <c r="O2637" i="1"/>
  <c r="J2637" i="1"/>
  <c r="A2638" i="1"/>
  <c r="X2637" i="1"/>
  <c r="C2638" i="1"/>
  <c r="D2638" i="1" s="1"/>
  <c r="I2637" i="1"/>
  <c r="P2637" i="1"/>
  <c r="S2639" i="1"/>
  <c r="H2635" i="1"/>
  <c r="R2636" i="1"/>
  <c r="V2636" i="1" s="1"/>
  <c r="Y2636" i="1" s="1"/>
  <c r="Q2636" i="1"/>
  <c r="E2636" i="1"/>
  <c r="G2636" i="1" s="1"/>
  <c r="K2635" i="1"/>
  <c r="M2635" i="1" s="1"/>
  <c r="N2635" i="1" s="1"/>
  <c r="T2637" i="1" l="1"/>
  <c r="U2635" i="1"/>
  <c r="B2635" i="1" s="1"/>
  <c r="S2640" i="1"/>
  <c r="H2636" i="1"/>
  <c r="K2636" i="1"/>
  <c r="M2636" i="1" s="1"/>
  <c r="N2636" i="1" s="1"/>
  <c r="Q2637" i="1"/>
  <c r="R2637" i="1"/>
  <c r="V2637" i="1" s="1"/>
  <c r="Y2637" i="1" s="1"/>
  <c r="F2638" i="1"/>
  <c r="L2638" i="1"/>
  <c r="J2638" i="1"/>
  <c r="A2639" i="1"/>
  <c r="X2638" i="1"/>
  <c r="P2638" i="1"/>
  <c r="I2638" i="1"/>
  <c r="C2639" i="1"/>
  <c r="D2639" i="1" s="1"/>
  <c r="O2638" i="1"/>
  <c r="E2637" i="1"/>
  <c r="G2637" i="1" s="1"/>
  <c r="T2638" i="1" l="1"/>
  <c r="K2637" i="1"/>
  <c r="M2637" i="1" s="1"/>
  <c r="N2637" i="1" s="1"/>
  <c r="U2637" i="1" s="1"/>
  <c r="B2637" i="1" s="1"/>
  <c r="S2641" i="1"/>
  <c r="Q2638" i="1"/>
  <c r="R2638" i="1"/>
  <c r="V2638" i="1" s="1"/>
  <c r="Y2638" i="1" s="1"/>
  <c r="U2636" i="1"/>
  <c r="B2636" i="1" s="1"/>
  <c r="E2638" i="1"/>
  <c r="G2638" i="1" s="1"/>
  <c r="H2637" i="1"/>
  <c r="F2639" i="1"/>
  <c r="L2639" i="1"/>
  <c r="X2639" i="1"/>
  <c r="C2640" i="1"/>
  <c r="D2640" i="1" s="1"/>
  <c r="P2639" i="1"/>
  <c r="A2640" i="1"/>
  <c r="O2639" i="1"/>
  <c r="I2639" i="1"/>
  <c r="J2639" i="1"/>
  <c r="T2639" i="1" l="1"/>
  <c r="H2638" i="1"/>
  <c r="F2640" i="1"/>
  <c r="L2640" i="1"/>
  <c r="J2640" i="1"/>
  <c r="P2640" i="1"/>
  <c r="A2641" i="1"/>
  <c r="X2640" i="1"/>
  <c r="O2640" i="1"/>
  <c r="I2640" i="1"/>
  <c r="C2641" i="1"/>
  <c r="D2641" i="1" s="1"/>
  <c r="Q2639" i="1"/>
  <c r="R2639" i="1"/>
  <c r="V2639" i="1" s="1"/>
  <c r="Y2639" i="1" s="1"/>
  <c r="E2639" i="1"/>
  <c r="G2639" i="1" s="1"/>
  <c r="K2638" i="1"/>
  <c r="M2638" i="1" s="1"/>
  <c r="N2638" i="1" s="1"/>
  <c r="S2642" i="1"/>
  <c r="T2640" i="1" l="1"/>
  <c r="Q2640" i="1"/>
  <c r="R2640" i="1"/>
  <c r="V2640" i="1" s="1"/>
  <c r="Y2640" i="1" s="1"/>
  <c r="K2639" i="1"/>
  <c r="M2639" i="1" s="1"/>
  <c r="N2639" i="1" s="1"/>
  <c r="U2638" i="1"/>
  <c r="B2638" i="1" s="1"/>
  <c r="S2643" i="1"/>
  <c r="H2639" i="1"/>
  <c r="F2641" i="1"/>
  <c r="L2641" i="1"/>
  <c r="O2641" i="1"/>
  <c r="A2642" i="1"/>
  <c r="J2641" i="1"/>
  <c r="I2641" i="1"/>
  <c r="P2641" i="1"/>
  <c r="C2642" i="1"/>
  <c r="D2642" i="1" s="1"/>
  <c r="X2641" i="1"/>
  <c r="E2640" i="1"/>
  <c r="G2640" i="1" s="1"/>
  <c r="T2641" i="1" l="1"/>
  <c r="K2640" i="1"/>
  <c r="M2640" i="1" s="1"/>
  <c r="N2640" i="1" s="1"/>
  <c r="U2640" i="1" s="1"/>
  <c r="B2640" i="1" s="1"/>
  <c r="R2641" i="1"/>
  <c r="V2641" i="1" s="1"/>
  <c r="Y2641" i="1" s="1"/>
  <c r="Q2641" i="1"/>
  <c r="U2639" i="1"/>
  <c r="B2639" i="1" s="1"/>
  <c r="E2641" i="1"/>
  <c r="G2641" i="1" s="1"/>
  <c r="S2644" i="1"/>
  <c r="H2640" i="1"/>
  <c r="F2642" i="1"/>
  <c r="L2642" i="1"/>
  <c r="C2643" i="1"/>
  <c r="D2643" i="1" s="1"/>
  <c r="A2643" i="1"/>
  <c r="X2642" i="1"/>
  <c r="J2642" i="1"/>
  <c r="P2642" i="1"/>
  <c r="I2642" i="1"/>
  <c r="O2642" i="1"/>
  <c r="K2641" i="1" l="1"/>
  <c r="M2641" i="1" s="1"/>
  <c r="N2641" i="1" s="1"/>
  <c r="U2641" i="1" s="1"/>
  <c r="B2641" i="1" s="1"/>
  <c r="S2645" i="1"/>
  <c r="Q2642" i="1"/>
  <c r="R2642" i="1"/>
  <c r="V2642" i="1" s="1"/>
  <c r="Y2642" i="1" s="1"/>
  <c r="E2642" i="1"/>
  <c r="G2642" i="1" s="1"/>
  <c r="T2642" i="1"/>
  <c r="F2643" i="1"/>
  <c r="L2643" i="1"/>
  <c r="C2644" i="1"/>
  <c r="D2644" i="1" s="1"/>
  <c r="P2643" i="1"/>
  <c r="X2643" i="1"/>
  <c r="O2643" i="1"/>
  <c r="A2644" i="1"/>
  <c r="J2643" i="1"/>
  <c r="I2643" i="1"/>
  <c r="H2641" i="1"/>
  <c r="T2643" i="1" l="1"/>
  <c r="H2642" i="1"/>
  <c r="K2642" i="1"/>
  <c r="M2642" i="1" s="1"/>
  <c r="N2642" i="1" s="1"/>
  <c r="U2642" i="1" s="1"/>
  <c r="B2642" i="1" s="1"/>
  <c r="F2644" i="1"/>
  <c r="L2644" i="1"/>
  <c r="P2644" i="1"/>
  <c r="O2644" i="1"/>
  <c r="A2645" i="1"/>
  <c r="X2644" i="1"/>
  <c r="C2645" i="1"/>
  <c r="D2645" i="1" s="1"/>
  <c r="I2644" i="1"/>
  <c r="J2644" i="1"/>
  <c r="S2646" i="1"/>
  <c r="E2643" i="1"/>
  <c r="G2643" i="1" s="1"/>
  <c r="Q2643" i="1"/>
  <c r="R2643" i="1"/>
  <c r="V2643" i="1" s="1"/>
  <c r="Y2643" i="1" s="1"/>
  <c r="H2643" i="1" l="1"/>
  <c r="F2645" i="1"/>
  <c r="L2645" i="1"/>
  <c r="J2645" i="1"/>
  <c r="P2645" i="1"/>
  <c r="I2645" i="1"/>
  <c r="O2645" i="1"/>
  <c r="C2646" i="1"/>
  <c r="D2646" i="1" s="1"/>
  <c r="X2645" i="1"/>
  <c r="A2646" i="1"/>
  <c r="E2644" i="1"/>
  <c r="G2644" i="1" s="1"/>
  <c r="S2647" i="1"/>
  <c r="T2644" i="1"/>
  <c r="K2643" i="1"/>
  <c r="M2643" i="1" s="1"/>
  <c r="N2643" i="1" s="1"/>
  <c r="Q2644" i="1"/>
  <c r="R2644" i="1"/>
  <c r="V2644" i="1" s="1"/>
  <c r="Y2644" i="1" s="1"/>
  <c r="K2644" i="1" l="1"/>
  <c r="M2644" i="1" s="1"/>
  <c r="N2644" i="1" s="1"/>
  <c r="U2644" i="1" s="1"/>
  <c r="B2644" i="1" s="1"/>
  <c r="H2644" i="1"/>
  <c r="U2643" i="1"/>
  <c r="B2643" i="1" s="1"/>
  <c r="Q2645" i="1"/>
  <c r="R2645" i="1"/>
  <c r="V2645" i="1" s="1"/>
  <c r="Y2645" i="1" s="1"/>
  <c r="S2648" i="1"/>
  <c r="F2646" i="1"/>
  <c r="L2646" i="1"/>
  <c r="P2646" i="1"/>
  <c r="A2647" i="1"/>
  <c r="X2646" i="1"/>
  <c r="O2646" i="1"/>
  <c r="I2646" i="1"/>
  <c r="C2647" i="1"/>
  <c r="D2647" i="1" s="1"/>
  <c r="J2646" i="1"/>
  <c r="T2645" i="1"/>
  <c r="E2645" i="1"/>
  <c r="G2645" i="1" s="1"/>
  <c r="T2646" i="1" l="1"/>
  <c r="R2646" i="1"/>
  <c r="V2646" i="1" s="1"/>
  <c r="Y2646" i="1" s="1"/>
  <c r="Q2646" i="1"/>
  <c r="H2645" i="1"/>
  <c r="E2646" i="1"/>
  <c r="G2646" i="1" s="1"/>
  <c r="K2645" i="1"/>
  <c r="M2645" i="1" s="1"/>
  <c r="N2645" i="1" s="1"/>
  <c r="F2647" i="1"/>
  <c r="L2647" i="1"/>
  <c r="C2648" i="1"/>
  <c r="D2648" i="1" s="1"/>
  <c r="J2647" i="1"/>
  <c r="X2647" i="1"/>
  <c r="P2647" i="1"/>
  <c r="A2648" i="1"/>
  <c r="O2647" i="1"/>
  <c r="I2647" i="1"/>
  <c r="S2649" i="1"/>
  <c r="U2645" i="1" l="1"/>
  <c r="B2645" i="1" s="1"/>
  <c r="S2650" i="1"/>
  <c r="F2648" i="1"/>
  <c r="L2648" i="1"/>
  <c r="P2648" i="1"/>
  <c r="J2648" i="1"/>
  <c r="O2648" i="1"/>
  <c r="C2649" i="1"/>
  <c r="D2649" i="1" s="1"/>
  <c r="A2649" i="1"/>
  <c r="X2648" i="1"/>
  <c r="I2648" i="1"/>
  <c r="R2647" i="1"/>
  <c r="V2647" i="1" s="1"/>
  <c r="Y2647" i="1" s="1"/>
  <c r="Q2647" i="1"/>
  <c r="H2646" i="1"/>
  <c r="T2647" i="1"/>
  <c r="E2647" i="1"/>
  <c r="G2647" i="1" s="1"/>
  <c r="K2646" i="1"/>
  <c r="M2646" i="1" s="1"/>
  <c r="N2646" i="1" s="1"/>
  <c r="K2647" i="1" l="1"/>
  <c r="M2647" i="1" s="1"/>
  <c r="N2647" i="1" s="1"/>
  <c r="U2647" i="1" s="1"/>
  <c r="B2647" i="1" s="1"/>
  <c r="F2649" i="1"/>
  <c r="L2649" i="1"/>
  <c r="A2650" i="1"/>
  <c r="J2649" i="1"/>
  <c r="P2649" i="1"/>
  <c r="X2649" i="1"/>
  <c r="O2649" i="1"/>
  <c r="I2649" i="1"/>
  <c r="C2650" i="1"/>
  <c r="D2650" i="1" s="1"/>
  <c r="Q2648" i="1"/>
  <c r="R2648" i="1"/>
  <c r="V2648" i="1" s="1"/>
  <c r="Y2648" i="1" s="1"/>
  <c r="S2651" i="1"/>
  <c r="U2646" i="1"/>
  <c r="B2646" i="1" s="1"/>
  <c r="H2647" i="1"/>
  <c r="T2648" i="1"/>
  <c r="E2648" i="1"/>
  <c r="G2648" i="1" s="1"/>
  <c r="T2649" i="1" l="1"/>
  <c r="K2648" i="1"/>
  <c r="M2648" i="1" s="1"/>
  <c r="N2648" i="1" s="1"/>
  <c r="U2648" i="1" s="1"/>
  <c r="B2648" i="1" s="1"/>
  <c r="H2648" i="1"/>
  <c r="F2650" i="1"/>
  <c r="L2650" i="1"/>
  <c r="J2650" i="1"/>
  <c r="P2650" i="1"/>
  <c r="A2651" i="1"/>
  <c r="X2650" i="1"/>
  <c r="O2650" i="1"/>
  <c r="I2650" i="1"/>
  <c r="C2651" i="1"/>
  <c r="D2651" i="1" s="1"/>
  <c r="S2652" i="1"/>
  <c r="Q2649" i="1"/>
  <c r="R2649" i="1"/>
  <c r="V2649" i="1" s="1"/>
  <c r="Y2649" i="1" s="1"/>
  <c r="E2649" i="1"/>
  <c r="G2649" i="1" s="1"/>
  <c r="H2649" i="1" l="1"/>
  <c r="T2650" i="1"/>
  <c r="K2649" i="1"/>
  <c r="M2649" i="1" s="1"/>
  <c r="N2649" i="1" s="1"/>
  <c r="U2649" i="1" s="1"/>
  <c r="B2649" i="1" s="1"/>
  <c r="F2651" i="1"/>
  <c r="L2651" i="1"/>
  <c r="J2651" i="1"/>
  <c r="I2651" i="1"/>
  <c r="P2651" i="1"/>
  <c r="O2651" i="1"/>
  <c r="C2652" i="1"/>
  <c r="D2652" i="1" s="1"/>
  <c r="A2652" i="1"/>
  <c r="X2651" i="1"/>
  <c r="E2650" i="1"/>
  <c r="G2650" i="1" s="1"/>
  <c r="S2653" i="1"/>
  <c r="R2650" i="1"/>
  <c r="V2650" i="1" s="1"/>
  <c r="Y2650" i="1" s="1"/>
  <c r="Q2650" i="1"/>
  <c r="K2650" i="1" l="1"/>
  <c r="M2650" i="1" s="1"/>
  <c r="N2650" i="1" s="1"/>
  <c r="U2650" i="1" s="1"/>
  <c r="B2650" i="1" s="1"/>
  <c r="S2654" i="1"/>
  <c r="R2651" i="1"/>
  <c r="V2651" i="1" s="1"/>
  <c r="Y2651" i="1" s="1"/>
  <c r="Q2651" i="1"/>
  <c r="E2651" i="1"/>
  <c r="G2651" i="1" s="1"/>
  <c r="H2650" i="1"/>
  <c r="F2652" i="1"/>
  <c r="L2652" i="1"/>
  <c r="J2652" i="1"/>
  <c r="A2653" i="1"/>
  <c r="I2652" i="1"/>
  <c r="P2652" i="1"/>
  <c r="C2653" i="1"/>
  <c r="D2653" i="1" s="1"/>
  <c r="O2652" i="1"/>
  <c r="X2652" i="1"/>
  <c r="T2651" i="1"/>
  <c r="T2652" i="1" l="1"/>
  <c r="F2653" i="1"/>
  <c r="L2653" i="1"/>
  <c r="O2653" i="1"/>
  <c r="I2653" i="1"/>
  <c r="J2653" i="1"/>
  <c r="X2653" i="1"/>
  <c r="C2654" i="1"/>
  <c r="D2654" i="1" s="1"/>
  <c r="P2653" i="1"/>
  <c r="A2654" i="1"/>
  <c r="S2655" i="1"/>
  <c r="E2652" i="1"/>
  <c r="G2652" i="1" s="1"/>
  <c r="K2651" i="1"/>
  <c r="M2651" i="1" s="1"/>
  <c r="N2651" i="1" s="1"/>
  <c r="Q2652" i="1"/>
  <c r="R2652" i="1"/>
  <c r="V2652" i="1" s="1"/>
  <c r="Y2652" i="1" s="1"/>
  <c r="H2651" i="1"/>
  <c r="T2653" i="1" l="1"/>
  <c r="S2656" i="1"/>
  <c r="K2652" i="1"/>
  <c r="M2652" i="1" s="1"/>
  <c r="N2652" i="1" s="1"/>
  <c r="U2651" i="1"/>
  <c r="B2651" i="1" s="1"/>
  <c r="Q2653" i="1"/>
  <c r="R2653" i="1"/>
  <c r="V2653" i="1" s="1"/>
  <c r="Y2653" i="1" s="1"/>
  <c r="H2652" i="1"/>
  <c r="F2654" i="1"/>
  <c r="L2654" i="1"/>
  <c r="C2655" i="1"/>
  <c r="D2655" i="1" s="1"/>
  <c r="I2654" i="1"/>
  <c r="A2655" i="1"/>
  <c r="P2654" i="1"/>
  <c r="O2654" i="1"/>
  <c r="J2654" i="1"/>
  <c r="X2654" i="1"/>
  <c r="E2653" i="1"/>
  <c r="G2653" i="1" s="1"/>
  <c r="K2653" i="1" l="1"/>
  <c r="M2653" i="1" s="1"/>
  <c r="N2653" i="1" s="1"/>
  <c r="U2653" i="1" s="1"/>
  <c r="B2653" i="1" s="1"/>
  <c r="U2652" i="1"/>
  <c r="B2652" i="1" s="1"/>
  <c r="F2655" i="1"/>
  <c r="L2655" i="1"/>
  <c r="J2655" i="1"/>
  <c r="A2656" i="1"/>
  <c r="P2655" i="1"/>
  <c r="I2655" i="1"/>
  <c r="O2655" i="1"/>
  <c r="C2656" i="1"/>
  <c r="D2656" i="1" s="1"/>
  <c r="X2655" i="1"/>
  <c r="E2654" i="1"/>
  <c r="G2654" i="1" s="1"/>
  <c r="Q2654" i="1"/>
  <c r="R2654" i="1"/>
  <c r="V2654" i="1" s="1"/>
  <c r="Y2654" i="1" s="1"/>
  <c r="H2653" i="1"/>
  <c r="T2654" i="1"/>
  <c r="S2657" i="1"/>
  <c r="H2654" i="1" l="1"/>
  <c r="K2654" i="1"/>
  <c r="M2654" i="1" s="1"/>
  <c r="N2654" i="1" s="1"/>
  <c r="U2654" i="1" s="1"/>
  <c r="B2654" i="1" s="1"/>
  <c r="S2658" i="1"/>
  <c r="T2655" i="1"/>
  <c r="F2656" i="1"/>
  <c r="L2656" i="1"/>
  <c r="O2656" i="1"/>
  <c r="I2656" i="1"/>
  <c r="J2656" i="1"/>
  <c r="A2657" i="1"/>
  <c r="P2656" i="1"/>
  <c r="C2657" i="1"/>
  <c r="D2657" i="1" s="1"/>
  <c r="X2656" i="1"/>
  <c r="Q2655" i="1"/>
  <c r="R2655" i="1"/>
  <c r="V2655" i="1" s="1"/>
  <c r="Y2655" i="1" s="1"/>
  <c r="E2655" i="1"/>
  <c r="G2655" i="1" s="1"/>
  <c r="K2655" i="1" l="1"/>
  <c r="M2655" i="1" s="1"/>
  <c r="N2655" i="1" s="1"/>
  <c r="U2655" i="1" s="1"/>
  <c r="B2655" i="1" s="1"/>
  <c r="H2655" i="1"/>
  <c r="E2656" i="1"/>
  <c r="G2656" i="1" s="1"/>
  <c r="T2656" i="1"/>
  <c r="F2657" i="1"/>
  <c r="L2657" i="1"/>
  <c r="C2658" i="1"/>
  <c r="D2658" i="1" s="1"/>
  <c r="O2657" i="1"/>
  <c r="I2657" i="1"/>
  <c r="J2657" i="1"/>
  <c r="X2657" i="1"/>
  <c r="P2657" i="1"/>
  <c r="A2658" i="1"/>
  <c r="Q2656" i="1"/>
  <c r="R2656" i="1"/>
  <c r="V2656" i="1" s="1"/>
  <c r="Y2656" i="1" s="1"/>
  <c r="S2659" i="1"/>
  <c r="H2656" i="1" l="1"/>
  <c r="T2657" i="1"/>
  <c r="E2657" i="1"/>
  <c r="G2657" i="1" s="1"/>
  <c r="K2656" i="1"/>
  <c r="M2656" i="1" s="1"/>
  <c r="N2656" i="1" s="1"/>
  <c r="S2660" i="1"/>
  <c r="F2658" i="1"/>
  <c r="L2658" i="1"/>
  <c r="P2658" i="1"/>
  <c r="J2658" i="1"/>
  <c r="I2658" i="1"/>
  <c r="O2658" i="1"/>
  <c r="X2658" i="1"/>
  <c r="C2659" i="1"/>
  <c r="D2659" i="1" s="1"/>
  <c r="A2659" i="1"/>
  <c r="R2657" i="1"/>
  <c r="V2657" i="1" s="1"/>
  <c r="Y2657" i="1" s="1"/>
  <c r="Q2657" i="1"/>
  <c r="T2658" i="1" l="1"/>
  <c r="H2657" i="1"/>
  <c r="E2658" i="1"/>
  <c r="G2658" i="1" s="1"/>
  <c r="F2659" i="1"/>
  <c r="O2659" i="1"/>
  <c r="A2660" i="1"/>
  <c r="J2659" i="1"/>
  <c r="I2659" i="1"/>
  <c r="C2660" i="1"/>
  <c r="D2660" i="1" s="1"/>
  <c r="P2659" i="1"/>
  <c r="X2659" i="1"/>
  <c r="Q2658" i="1"/>
  <c r="S2661" i="1"/>
  <c r="K2657" i="1"/>
  <c r="M2657" i="1" s="1"/>
  <c r="N2657" i="1" s="1"/>
  <c r="U2656" i="1"/>
  <c r="B2656" i="1" s="1"/>
  <c r="H2658" i="1" l="1"/>
  <c r="E2659" i="1"/>
  <c r="G2659" i="1" s="1"/>
  <c r="Q2659" i="1"/>
  <c r="R2659" i="1"/>
  <c r="V2659" i="1" s="1"/>
  <c r="Y2659" i="1" s="1"/>
  <c r="F2660" i="1"/>
  <c r="O2660" i="1"/>
  <c r="I2660" i="1"/>
  <c r="J2660" i="1"/>
  <c r="C2661" i="1"/>
  <c r="D2661" i="1" s="1"/>
  <c r="X2660" i="1"/>
  <c r="P2660" i="1"/>
  <c r="A2661" i="1"/>
  <c r="U2657" i="1"/>
  <c r="B2657" i="1" s="1"/>
  <c r="S2662" i="1"/>
  <c r="T2659" i="1"/>
  <c r="K2658" i="1"/>
  <c r="M2658" i="1" s="1"/>
  <c r="K2659" i="1" l="1"/>
  <c r="T2660" i="1"/>
  <c r="S2663" i="1"/>
  <c r="F2661" i="1"/>
  <c r="J2661" i="1"/>
  <c r="X2661" i="1"/>
  <c r="C2662" i="1"/>
  <c r="D2662" i="1" s="1"/>
  <c r="A2662" i="1"/>
  <c r="P2661" i="1"/>
  <c r="I2661" i="1"/>
  <c r="O2661" i="1"/>
  <c r="E2660" i="1"/>
  <c r="G2660" i="1" s="1"/>
  <c r="H2659" i="1"/>
  <c r="N2658" i="1"/>
  <c r="L2659" i="1"/>
  <c r="L2660" i="1" s="1"/>
  <c r="L2661" i="1" s="1"/>
  <c r="Q2660" i="1"/>
  <c r="R2660" i="1"/>
  <c r="V2660" i="1" s="1"/>
  <c r="Y2660" i="1" s="1"/>
  <c r="H2660" i="1" l="1"/>
  <c r="T2661" i="1"/>
  <c r="K2660" i="1"/>
  <c r="M2660" i="1" s="1"/>
  <c r="N2660" i="1" s="1"/>
  <c r="Q2661" i="1"/>
  <c r="R2661" i="1"/>
  <c r="V2661" i="1" s="1"/>
  <c r="Y2661" i="1" s="1"/>
  <c r="S2664" i="1"/>
  <c r="U2658" i="1"/>
  <c r="B2658" i="1" s="1"/>
  <c r="R2658" i="1"/>
  <c r="F2662" i="1"/>
  <c r="L2662" i="1"/>
  <c r="O2662" i="1"/>
  <c r="A2663" i="1"/>
  <c r="J2662" i="1"/>
  <c r="I2662" i="1"/>
  <c r="C2663" i="1"/>
  <c r="D2663" i="1" s="1"/>
  <c r="P2662" i="1"/>
  <c r="X2662" i="1"/>
  <c r="E2661" i="1"/>
  <c r="G2661" i="1" s="1"/>
  <c r="M2659" i="1"/>
  <c r="N2659" i="1" s="1"/>
  <c r="T2662" i="1" l="1"/>
  <c r="V2658" i="1"/>
  <c r="Y2658" i="1" s="1"/>
  <c r="K2661" i="1"/>
  <c r="M2661" i="1" s="1"/>
  <c r="N2661" i="1" s="1"/>
  <c r="F2663" i="1"/>
  <c r="L2663" i="1"/>
  <c r="C2664" i="1"/>
  <c r="D2664" i="1" s="1"/>
  <c r="A2664" i="1"/>
  <c r="P2663" i="1"/>
  <c r="I2663" i="1"/>
  <c r="O2663" i="1"/>
  <c r="J2663" i="1"/>
  <c r="X2663" i="1"/>
  <c r="U2659" i="1"/>
  <c r="B2659" i="1" s="1"/>
  <c r="R2662" i="1"/>
  <c r="V2662" i="1" s="1"/>
  <c r="Y2662" i="1" s="1"/>
  <c r="Q2662" i="1"/>
  <c r="H2661" i="1"/>
  <c r="E2662" i="1"/>
  <c r="G2662" i="1" s="1"/>
  <c r="S2665" i="1"/>
  <c r="U2660" i="1"/>
  <c r="B2660" i="1" s="1"/>
  <c r="K2662" i="1" l="1"/>
  <c r="M2662" i="1" s="1"/>
  <c r="N2662" i="1" s="1"/>
  <c r="U2662" i="1" s="1"/>
  <c r="B2662" i="1" s="1"/>
  <c r="U2661" i="1"/>
  <c r="B2661" i="1" s="1"/>
  <c r="H2662" i="1"/>
  <c r="F2664" i="1"/>
  <c r="L2664" i="1"/>
  <c r="J2664" i="1"/>
  <c r="I2664" i="1"/>
  <c r="C2665" i="1"/>
  <c r="D2665" i="1" s="1"/>
  <c r="P2664" i="1"/>
  <c r="X2664" i="1"/>
  <c r="O2664" i="1"/>
  <c r="A2665" i="1"/>
  <c r="T2663" i="1"/>
  <c r="S2666" i="1"/>
  <c r="Q2663" i="1"/>
  <c r="R2663" i="1"/>
  <c r="V2663" i="1" s="1"/>
  <c r="Y2663" i="1" s="1"/>
  <c r="E2663" i="1"/>
  <c r="G2663" i="1" s="1"/>
  <c r="K2663" i="1" l="1"/>
  <c r="M2663" i="1" s="1"/>
  <c r="N2663" i="1" s="1"/>
  <c r="U2663" i="1" s="1"/>
  <c r="H2663" i="1"/>
  <c r="Q2664" i="1"/>
  <c r="R2664" i="1"/>
  <c r="V2664" i="1" s="1"/>
  <c r="Y2664" i="1" s="1"/>
  <c r="S2667" i="1"/>
  <c r="E2664" i="1"/>
  <c r="G2664" i="1" s="1"/>
  <c r="F2665" i="1"/>
  <c r="L2665" i="1"/>
  <c r="J2665" i="1"/>
  <c r="A2666" i="1"/>
  <c r="C2666" i="1"/>
  <c r="D2666" i="1" s="1"/>
  <c r="I2665" i="1"/>
  <c r="P2665" i="1"/>
  <c r="O2665" i="1"/>
  <c r="X2665" i="1"/>
  <c r="T2664" i="1"/>
  <c r="T2665" i="1" l="1"/>
  <c r="B2663" i="1"/>
  <c r="E2665" i="1"/>
  <c r="G2665" i="1" s="1"/>
  <c r="F2666" i="1"/>
  <c r="L2666" i="1"/>
  <c r="C2667" i="1"/>
  <c r="D2667" i="1" s="1"/>
  <c r="P2666" i="1"/>
  <c r="X2666" i="1"/>
  <c r="O2666" i="1"/>
  <c r="A2667" i="1"/>
  <c r="J2666" i="1"/>
  <c r="I2666" i="1"/>
  <c r="H2664" i="1"/>
  <c r="S2668" i="1"/>
  <c r="R2665" i="1"/>
  <c r="V2665" i="1" s="1"/>
  <c r="Y2665" i="1" s="1"/>
  <c r="Q2665" i="1"/>
  <c r="K2664" i="1"/>
  <c r="M2664" i="1" s="1"/>
  <c r="N2664" i="1" s="1"/>
  <c r="H2665" i="1" l="1"/>
  <c r="K2665" i="1"/>
  <c r="M2665" i="1" s="1"/>
  <c r="N2665" i="1" s="1"/>
  <c r="U2665" i="1" s="1"/>
  <c r="B2665" i="1" s="1"/>
  <c r="S2669" i="1"/>
  <c r="F2667" i="1"/>
  <c r="L2667" i="1"/>
  <c r="P2667" i="1"/>
  <c r="A2668" i="1"/>
  <c r="O2667" i="1"/>
  <c r="I2667" i="1"/>
  <c r="J2667" i="1"/>
  <c r="C2668" i="1"/>
  <c r="D2668" i="1" s="1"/>
  <c r="X2667" i="1"/>
  <c r="U2664" i="1"/>
  <c r="B2664" i="1" s="1"/>
  <c r="Q2666" i="1"/>
  <c r="R2666" i="1"/>
  <c r="V2666" i="1" s="1"/>
  <c r="Y2666" i="1" s="1"/>
  <c r="T2666" i="1"/>
  <c r="E2666" i="1"/>
  <c r="G2666" i="1" s="1"/>
  <c r="T2667" i="1" l="1"/>
  <c r="E2667" i="1"/>
  <c r="G2667" i="1" s="1"/>
  <c r="H2666" i="1"/>
  <c r="F2668" i="1"/>
  <c r="L2668" i="1"/>
  <c r="C2669" i="1"/>
  <c r="D2669" i="1" s="1"/>
  <c r="X2668" i="1"/>
  <c r="J2668" i="1"/>
  <c r="A2669" i="1"/>
  <c r="P2668" i="1"/>
  <c r="I2668" i="1"/>
  <c r="O2668" i="1"/>
  <c r="K2666" i="1"/>
  <c r="M2666" i="1" s="1"/>
  <c r="N2666" i="1" s="1"/>
  <c r="Q2667" i="1"/>
  <c r="R2667" i="1"/>
  <c r="V2667" i="1" s="1"/>
  <c r="Y2667" i="1" s="1"/>
  <c r="S2670" i="1"/>
  <c r="K2667" i="1" l="1"/>
  <c r="M2667" i="1" s="1"/>
  <c r="N2667" i="1" s="1"/>
  <c r="U2667" i="1" s="1"/>
  <c r="B2667" i="1" s="1"/>
  <c r="H2667" i="1"/>
  <c r="U2666" i="1"/>
  <c r="B2666" i="1" s="1"/>
  <c r="F2669" i="1"/>
  <c r="L2669" i="1"/>
  <c r="J2669" i="1"/>
  <c r="X2669" i="1"/>
  <c r="C2670" i="1"/>
  <c r="D2670" i="1" s="1"/>
  <c r="A2670" i="1"/>
  <c r="P2669" i="1"/>
  <c r="I2669" i="1"/>
  <c r="O2669" i="1"/>
  <c r="S2671" i="1"/>
  <c r="E2668" i="1"/>
  <c r="G2668" i="1" s="1"/>
  <c r="Q2668" i="1"/>
  <c r="R2668" i="1"/>
  <c r="V2668" i="1" s="1"/>
  <c r="Y2668" i="1" s="1"/>
  <c r="T2668" i="1"/>
  <c r="T2669" i="1" l="1"/>
  <c r="H2668" i="1"/>
  <c r="E2669" i="1"/>
  <c r="G2669" i="1" s="1"/>
  <c r="F2670" i="1"/>
  <c r="L2670" i="1"/>
  <c r="J2670" i="1"/>
  <c r="A2671" i="1"/>
  <c r="C2671" i="1"/>
  <c r="D2671" i="1" s="1"/>
  <c r="I2670" i="1"/>
  <c r="P2670" i="1"/>
  <c r="O2670" i="1"/>
  <c r="X2670" i="1"/>
  <c r="K2668" i="1"/>
  <c r="M2668" i="1" s="1"/>
  <c r="N2668" i="1" s="1"/>
  <c r="S2672" i="1"/>
  <c r="Q2669" i="1"/>
  <c r="R2669" i="1"/>
  <c r="V2669" i="1" s="1"/>
  <c r="Y2669" i="1" s="1"/>
  <c r="K2669" i="1" l="1"/>
  <c r="M2669" i="1" s="1"/>
  <c r="N2669" i="1" s="1"/>
  <c r="U2669" i="1" s="1"/>
  <c r="B2669" i="1" s="1"/>
  <c r="H2669" i="1"/>
  <c r="S2673" i="1"/>
  <c r="R2670" i="1"/>
  <c r="V2670" i="1" s="1"/>
  <c r="Y2670" i="1" s="1"/>
  <c r="Q2670" i="1"/>
  <c r="U2668" i="1"/>
  <c r="B2668" i="1" s="1"/>
  <c r="T2670" i="1"/>
  <c r="F2671" i="1"/>
  <c r="L2671" i="1"/>
  <c r="P2671" i="1"/>
  <c r="A2672" i="1"/>
  <c r="O2671" i="1"/>
  <c r="I2671" i="1"/>
  <c r="C2672" i="1"/>
  <c r="D2672" i="1" s="1"/>
  <c r="J2671" i="1"/>
  <c r="X2671" i="1"/>
  <c r="E2670" i="1"/>
  <c r="G2670" i="1" s="1"/>
  <c r="T2671" i="1" l="1"/>
  <c r="Q2671" i="1"/>
  <c r="R2671" i="1"/>
  <c r="V2671" i="1" s="1"/>
  <c r="Y2671" i="1" s="1"/>
  <c r="H2670" i="1"/>
  <c r="E2671" i="1"/>
  <c r="G2671" i="1" s="1"/>
  <c r="S2674" i="1"/>
  <c r="K2670" i="1"/>
  <c r="M2670" i="1" s="1"/>
  <c r="N2670" i="1" s="1"/>
  <c r="F2672" i="1"/>
  <c r="L2672" i="1"/>
  <c r="P2672" i="1"/>
  <c r="X2672" i="1"/>
  <c r="O2672" i="1"/>
  <c r="A2673" i="1"/>
  <c r="I2672" i="1"/>
  <c r="C2673" i="1"/>
  <c r="D2673" i="1" s="1"/>
  <c r="J2672" i="1"/>
  <c r="F2673" i="1" l="1"/>
  <c r="L2673" i="1"/>
  <c r="J2673" i="1"/>
  <c r="P2673" i="1"/>
  <c r="I2673" i="1"/>
  <c r="O2673" i="1"/>
  <c r="C2674" i="1"/>
  <c r="D2674" i="1" s="1"/>
  <c r="X2673" i="1"/>
  <c r="A2674" i="1"/>
  <c r="E2672" i="1"/>
  <c r="G2672" i="1" s="1"/>
  <c r="S2675" i="1"/>
  <c r="U2670" i="1"/>
  <c r="B2670" i="1" s="1"/>
  <c r="H2671" i="1"/>
  <c r="T2672" i="1"/>
  <c r="Q2672" i="1"/>
  <c r="R2672" i="1"/>
  <c r="V2672" i="1" s="1"/>
  <c r="Y2672" i="1" s="1"/>
  <c r="K2671" i="1"/>
  <c r="M2671" i="1" s="1"/>
  <c r="N2671" i="1" s="1"/>
  <c r="H2672" i="1" l="1"/>
  <c r="K2672" i="1"/>
  <c r="M2672" i="1" s="1"/>
  <c r="N2672" i="1" s="1"/>
  <c r="U2672" i="1" s="1"/>
  <c r="B2672" i="1" s="1"/>
  <c r="Q2673" i="1"/>
  <c r="R2673" i="1"/>
  <c r="V2673" i="1" s="1"/>
  <c r="Y2673" i="1" s="1"/>
  <c r="U2671" i="1"/>
  <c r="B2671" i="1" s="1"/>
  <c r="S2676" i="1"/>
  <c r="F2674" i="1"/>
  <c r="L2674" i="1"/>
  <c r="C2675" i="1"/>
  <c r="D2675" i="1" s="1"/>
  <c r="A2675" i="1"/>
  <c r="J2674" i="1"/>
  <c r="I2674" i="1"/>
  <c r="P2674" i="1"/>
  <c r="O2674" i="1"/>
  <c r="X2674" i="1"/>
  <c r="T2673" i="1"/>
  <c r="E2673" i="1"/>
  <c r="G2673" i="1" s="1"/>
  <c r="T2674" i="1" l="1"/>
  <c r="Q2674" i="1"/>
  <c r="R2674" i="1"/>
  <c r="V2674" i="1" s="1"/>
  <c r="Y2674" i="1" s="1"/>
  <c r="E2674" i="1"/>
  <c r="G2674" i="1" s="1"/>
  <c r="K2673" i="1"/>
  <c r="M2673" i="1" s="1"/>
  <c r="N2673" i="1" s="1"/>
  <c r="H2673" i="1"/>
  <c r="F2675" i="1"/>
  <c r="L2675" i="1"/>
  <c r="O2675" i="1"/>
  <c r="X2675" i="1"/>
  <c r="C2676" i="1"/>
  <c r="D2676" i="1" s="1"/>
  <c r="A2676" i="1"/>
  <c r="I2675" i="1"/>
  <c r="P2675" i="1"/>
  <c r="J2675" i="1"/>
  <c r="S2677" i="1"/>
  <c r="T2675" i="1" l="1"/>
  <c r="Q2675" i="1"/>
  <c r="R2675" i="1"/>
  <c r="V2675" i="1" s="1"/>
  <c r="Y2675" i="1" s="1"/>
  <c r="U2673" i="1"/>
  <c r="B2673" i="1" s="1"/>
  <c r="S2678" i="1"/>
  <c r="F2676" i="1"/>
  <c r="L2676" i="1"/>
  <c r="J2676" i="1"/>
  <c r="O2676" i="1"/>
  <c r="A2677" i="1"/>
  <c r="I2676" i="1"/>
  <c r="C2677" i="1"/>
  <c r="D2677" i="1" s="1"/>
  <c r="P2676" i="1"/>
  <c r="X2676" i="1"/>
  <c r="K2674" i="1"/>
  <c r="M2674" i="1" s="1"/>
  <c r="N2674" i="1" s="1"/>
  <c r="E2675" i="1"/>
  <c r="G2675" i="1" s="1"/>
  <c r="H2674" i="1"/>
  <c r="T2676" i="1" l="1"/>
  <c r="K2675" i="1"/>
  <c r="M2675" i="1" s="1"/>
  <c r="N2675" i="1" s="1"/>
  <c r="U2675" i="1" s="1"/>
  <c r="B2675" i="1" s="1"/>
  <c r="H2675" i="1"/>
  <c r="U2674" i="1"/>
  <c r="B2674" i="1" s="1"/>
  <c r="F2677" i="1"/>
  <c r="L2677" i="1"/>
  <c r="J2677" i="1"/>
  <c r="I2677" i="1"/>
  <c r="P2677" i="1"/>
  <c r="O2677" i="1"/>
  <c r="X2677" i="1"/>
  <c r="C2678" i="1"/>
  <c r="D2678" i="1" s="1"/>
  <c r="A2678" i="1"/>
  <c r="E2676" i="1"/>
  <c r="G2676" i="1" s="1"/>
  <c r="Q2676" i="1"/>
  <c r="R2676" i="1"/>
  <c r="V2676" i="1" s="1"/>
  <c r="Y2676" i="1" s="1"/>
  <c r="S2679" i="1"/>
  <c r="T2677" i="1" l="1"/>
  <c r="F2678" i="1"/>
  <c r="L2678" i="1"/>
  <c r="I2678" i="1"/>
  <c r="J2678" i="1"/>
  <c r="P2678" i="1"/>
  <c r="O2678" i="1"/>
  <c r="X2678" i="1"/>
  <c r="C2679" i="1"/>
  <c r="D2679" i="1" s="1"/>
  <c r="A2679" i="1"/>
  <c r="Q2677" i="1"/>
  <c r="R2677" i="1"/>
  <c r="V2677" i="1" s="1"/>
  <c r="Y2677" i="1" s="1"/>
  <c r="E2677" i="1"/>
  <c r="G2677" i="1" s="1"/>
  <c r="K2676" i="1"/>
  <c r="M2676" i="1" s="1"/>
  <c r="N2676" i="1" s="1"/>
  <c r="S2680" i="1"/>
  <c r="H2676" i="1"/>
  <c r="U2676" i="1" l="1"/>
  <c r="B2676" i="1" s="1"/>
  <c r="T2678" i="1"/>
  <c r="S2681" i="1"/>
  <c r="H2677" i="1"/>
  <c r="K2677" i="1"/>
  <c r="M2677" i="1" s="1"/>
  <c r="N2677" i="1" s="1"/>
  <c r="F2679" i="1"/>
  <c r="L2679" i="1"/>
  <c r="O2679" i="1"/>
  <c r="J2679" i="1"/>
  <c r="X2679" i="1"/>
  <c r="C2680" i="1"/>
  <c r="D2680" i="1" s="1"/>
  <c r="A2680" i="1"/>
  <c r="P2679" i="1"/>
  <c r="I2679" i="1"/>
  <c r="Q2678" i="1"/>
  <c r="R2678" i="1"/>
  <c r="V2678" i="1" s="1"/>
  <c r="Y2678" i="1" s="1"/>
  <c r="E2678" i="1"/>
  <c r="G2678" i="1" s="1"/>
  <c r="Q2679" i="1" l="1"/>
  <c r="R2679" i="1"/>
  <c r="V2679" i="1" s="1"/>
  <c r="Y2679" i="1" s="1"/>
  <c r="U2677" i="1"/>
  <c r="B2677" i="1" s="1"/>
  <c r="F2680" i="1"/>
  <c r="L2680" i="1"/>
  <c r="P2680" i="1"/>
  <c r="I2680" i="1"/>
  <c r="O2680" i="1"/>
  <c r="C2681" i="1"/>
  <c r="D2681" i="1" s="1"/>
  <c r="X2680" i="1"/>
  <c r="J2680" i="1"/>
  <c r="A2681" i="1"/>
  <c r="K2678" i="1"/>
  <c r="M2678" i="1" s="1"/>
  <c r="N2678" i="1" s="1"/>
  <c r="S2682" i="1"/>
  <c r="H2678" i="1"/>
  <c r="T2679" i="1"/>
  <c r="E2679" i="1"/>
  <c r="G2679" i="1" s="1"/>
  <c r="Q2680" i="1" l="1"/>
  <c r="R2680" i="1"/>
  <c r="V2680" i="1" s="1"/>
  <c r="Y2680" i="1" s="1"/>
  <c r="S2683" i="1"/>
  <c r="T2680" i="1"/>
  <c r="U2678" i="1"/>
  <c r="B2678" i="1" s="1"/>
  <c r="K2679" i="1"/>
  <c r="M2679" i="1" s="1"/>
  <c r="N2679" i="1" s="1"/>
  <c r="H2679" i="1"/>
  <c r="F2681" i="1"/>
  <c r="L2681" i="1"/>
  <c r="J2681" i="1"/>
  <c r="C2682" i="1"/>
  <c r="D2682" i="1" s="1"/>
  <c r="X2681" i="1"/>
  <c r="A2682" i="1"/>
  <c r="P2681" i="1"/>
  <c r="I2681" i="1"/>
  <c r="O2681" i="1"/>
  <c r="E2680" i="1"/>
  <c r="G2680" i="1" s="1"/>
  <c r="T2681" i="1" l="1"/>
  <c r="E2681" i="1"/>
  <c r="G2681" i="1" s="1"/>
  <c r="F2682" i="1"/>
  <c r="L2682" i="1"/>
  <c r="C2683" i="1"/>
  <c r="D2683" i="1" s="1"/>
  <c r="A2683" i="1"/>
  <c r="J2682" i="1"/>
  <c r="I2682" i="1"/>
  <c r="P2682" i="1"/>
  <c r="O2682" i="1"/>
  <c r="X2682" i="1"/>
  <c r="S2684" i="1"/>
  <c r="K2680" i="1"/>
  <c r="M2680" i="1" s="1"/>
  <c r="N2680" i="1" s="1"/>
  <c r="H2680" i="1"/>
  <c r="Q2681" i="1"/>
  <c r="R2681" i="1"/>
  <c r="V2681" i="1" s="1"/>
  <c r="Y2681" i="1" s="1"/>
  <c r="U2679" i="1"/>
  <c r="B2679" i="1" s="1"/>
  <c r="H2681" i="1" l="1"/>
  <c r="K2681" i="1"/>
  <c r="M2681" i="1" s="1"/>
  <c r="N2681" i="1" s="1"/>
  <c r="U2681" i="1" s="1"/>
  <c r="B2681" i="1" s="1"/>
  <c r="F2683" i="1"/>
  <c r="L2683" i="1"/>
  <c r="P2683" i="1"/>
  <c r="O2683" i="1"/>
  <c r="I2683" i="1"/>
  <c r="C2684" i="1"/>
  <c r="D2684" i="1" s="1"/>
  <c r="X2683" i="1"/>
  <c r="J2683" i="1"/>
  <c r="A2684" i="1"/>
  <c r="U2680" i="1"/>
  <c r="B2680" i="1" s="1"/>
  <c r="E2682" i="1"/>
  <c r="G2682" i="1" s="1"/>
  <c r="S2685" i="1"/>
  <c r="Q2682" i="1"/>
  <c r="R2682" i="1"/>
  <c r="V2682" i="1" s="1"/>
  <c r="Y2682" i="1" s="1"/>
  <c r="T2682" i="1"/>
  <c r="Q2683" i="1" l="1"/>
  <c r="R2683" i="1"/>
  <c r="V2683" i="1" s="1"/>
  <c r="Y2683" i="1" s="1"/>
  <c r="S2686" i="1"/>
  <c r="H2682" i="1"/>
  <c r="K2682" i="1"/>
  <c r="M2682" i="1" s="1"/>
  <c r="N2682" i="1" s="1"/>
  <c r="F2684" i="1"/>
  <c r="L2684" i="1"/>
  <c r="J2684" i="1"/>
  <c r="O2684" i="1"/>
  <c r="I2684" i="1"/>
  <c r="C2685" i="1"/>
  <c r="D2685" i="1" s="1"/>
  <c r="X2684" i="1"/>
  <c r="P2684" i="1"/>
  <c r="A2685" i="1"/>
  <c r="T2683" i="1"/>
  <c r="E2683" i="1"/>
  <c r="G2683" i="1" s="1"/>
  <c r="T2684" i="1" l="1"/>
  <c r="H2683" i="1"/>
  <c r="K2683" i="1"/>
  <c r="M2683" i="1" s="1"/>
  <c r="N2683" i="1" s="1"/>
  <c r="U2683" i="1" s="1"/>
  <c r="E2684" i="1"/>
  <c r="G2684" i="1" s="1"/>
  <c r="Q2684" i="1"/>
  <c r="R2684" i="1"/>
  <c r="V2684" i="1" s="1"/>
  <c r="Y2684" i="1" s="1"/>
  <c r="U2682" i="1"/>
  <c r="B2682" i="1" s="1"/>
  <c r="F2685" i="1"/>
  <c r="L2685" i="1"/>
  <c r="C2686" i="1"/>
  <c r="D2686" i="1" s="1"/>
  <c r="J2685" i="1"/>
  <c r="I2685" i="1"/>
  <c r="P2685" i="1"/>
  <c r="X2685" i="1"/>
  <c r="O2685" i="1"/>
  <c r="A2686" i="1"/>
  <c r="S2687" i="1"/>
  <c r="T2685" i="1" l="1"/>
  <c r="K2684" i="1"/>
  <c r="M2684" i="1" s="1"/>
  <c r="N2684" i="1" s="1"/>
  <c r="U2684" i="1" s="1"/>
  <c r="B2684" i="1" s="1"/>
  <c r="B2683" i="1"/>
  <c r="H2684" i="1"/>
  <c r="F2686" i="1"/>
  <c r="L2686" i="1"/>
  <c r="I2686" i="1"/>
  <c r="J2686" i="1"/>
  <c r="P2686" i="1"/>
  <c r="X2686" i="1"/>
  <c r="C2687" i="1"/>
  <c r="D2687" i="1" s="1"/>
  <c r="O2686" i="1"/>
  <c r="A2687" i="1"/>
  <c r="E2685" i="1"/>
  <c r="G2685" i="1" s="1"/>
  <c r="S2688" i="1"/>
  <c r="Q2685" i="1"/>
  <c r="R2685" i="1"/>
  <c r="V2685" i="1" s="1"/>
  <c r="Y2685" i="1" s="1"/>
  <c r="H2685" i="1" l="1"/>
  <c r="K2685" i="1"/>
  <c r="M2685" i="1" s="1"/>
  <c r="N2685" i="1" s="1"/>
  <c r="U2685" i="1" s="1"/>
  <c r="T2686" i="1"/>
  <c r="S2689" i="1"/>
  <c r="F2687" i="1"/>
  <c r="L2687" i="1"/>
  <c r="C2688" i="1"/>
  <c r="D2688" i="1" s="1"/>
  <c r="A2688" i="1"/>
  <c r="P2687" i="1"/>
  <c r="I2687" i="1"/>
  <c r="O2687" i="1"/>
  <c r="J2687" i="1"/>
  <c r="X2687" i="1"/>
  <c r="Q2686" i="1"/>
  <c r="R2686" i="1"/>
  <c r="V2686" i="1" s="1"/>
  <c r="Y2686" i="1" s="1"/>
  <c r="E2686" i="1"/>
  <c r="G2686" i="1" s="1"/>
  <c r="T2687" i="1" l="1"/>
  <c r="H2686" i="1"/>
  <c r="K2686" i="1"/>
  <c r="M2686" i="1" s="1"/>
  <c r="N2686" i="1" s="1"/>
  <c r="U2686" i="1" s="1"/>
  <c r="B2686" i="1" s="1"/>
  <c r="B2685" i="1"/>
  <c r="Q2687" i="1"/>
  <c r="R2687" i="1"/>
  <c r="V2687" i="1" s="1"/>
  <c r="Y2687" i="1" s="1"/>
  <c r="F2688" i="1"/>
  <c r="L2688" i="1"/>
  <c r="J2688" i="1"/>
  <c r="A2689" i="1"/>
  <c r="P2688" i="1"/>
  <c r="O2688" i="1"/>
  <c r="I2688" i="1"/>
  <c r="C2689" i="1"/>
  <c r="D2689" i="1" s="1"/>
  <c r="X2688" i="1"/>
  <c r="S2690" i="1"/>
  <c r="E2687" i="1"/>
  <c r="G2687" i="1" s="1"/>
  <c r="T2688" i="1" l="1"/>
  <c r="Q2688" i="1"/>
  <c r="R2688" i="1"/>
  <c r="V2688" i="1" s="1"/>
  <c r="Y2688" i="1" s="1"/>
  <c r="E2688" i="1"/>
  <c r="G2688" i="1" s="1"/>
  <c r="K2687" i="1"/>
  <c r="M2687" i="1" s="1"/>
  <c r="N2687" i="1" s="1"/>
  <c r="F2689" i="1"/>
  <c r="L2689" i="1"/>
  <c r="P2689" i="1"/>
  <c r="J2689" i="1"/>
  <c r="X2689" i="1"/>
  <c r="O2689" i="1"/>
  <c r="A2690" i="1"/>
  <c r="C2690" i="1"/>
  <c r="D2690" i="1" s="1"/>
  <c r="I2689" i="1"/>
  <c r="H2687" i="1"/>
  <c r="S2691" i="1"/>
  <c r="T2689" i="1" l="1"/>
  <c r="K2688" i="1"/>
  <c r="M2688" i="1" s="1"/>
  <c r="N2688" i="1" s="1"/>
  <c r="U2688" i="1" s="1"/>
  <c r="B2688" i="1" s="1"/>
  <c r="E2689" i="1"/>
  <c r="G2689" i="1" s="1"/>
  <c r="F2690" i="1"/>
  <c r="C2691" i="1"/>
  <c r="D2691" i="1" s="1"/>
  <c r="X2690" i="1"/>
  <c r="P2690" i="1"/>
  <c r="A2691" i="1"/>
  <c r="O2690" i="1"/>
  <c r="I2690" i="1"/>
  <c r="J2690" i="1"/>
  <c r="Q2689" i="1"/>
  <c r="U2687" i="1"/>
  <c r="B2687" i="1" s="1"/>
  <c r="S2692" i="1"/>
  <c r="H2688" i="1"/>
  <c r="K2689" i="1" l="1"/>
  <c r="M2689" i="1" s="1"/>
  <c r="N2689" i="1" s="1"/>
  <c r="U2689" i="1" s="1"/>
  <c r="B2689" i="1" s="1"/>
  <c r="H2689" i="1"/>
  <c r="T2690" i="1"/>
  <c r="F2691" i="1"/>
  <c r="J2691" i="1"/>
  <c r="P2691" i="1"/>
  <c r="O2691" i="1"/>
  <c r="X2691" i="1"/>
  <c r="A2692" i="1"/>
  <c r="C2692" i="1"/>
  <c r="D2692" i="1" s="1"/>
  <c r="I2691" i="1"/>
  <c r="S2693" i="1"/>
  <c r="Q2690" i="1"/>
  <c r="R2690" i="1"/>
  <c r="V2690" i="1" s="1"/>
  <c r="Y2690" i="1" s="1"/>
  <c r="E2690" i="1"/>
  <c r="G2690" i="1" s="1"/>
  <c r="L2690" i="1" l="1"/>
  <c r="L2691" i="1" s="1"/>
  <c r="L2692" i="1" s="1"/>
  <c r="R2689" i="1"/>
  <c r="V2689" i="1" s="1"/>
  <c r="Y2689" i="1" s="1"/>
  <c r="K2690" i="1"/>
  <c r="S2694" i="1"/>
  <c r="Q2691" i="1"/>
  <c r="R2691" i="1"/>
  <c r="V2691" i="1" s="1"/>
  <c r="Y2691" i="1" s="1"/>
  <c r="F2692" i="1"/>
  <c r="C2693" i="1"/>
  <c r="D2693" i="1" s="1"/>
  <c r="A2693" i="1"/>
  <c r="J2692" i="1"/>
  <c r="I2692" i="1"/>
  <c r="P2692" i="1"/>
  <c r="O2692" i="1"/>
  <c r="X2692" i="1"/>
  <c r="H2690" i="1"/>
  <c r="T2691" i="1"/>
  <c r="E2691" i="1"/>
  <c r="G2691" i="1" s="1"/>
  <c r="M2690" i="1" l="1"/>
  <c r="N2690" i="1" s="1"/>
  <c r="U2690" i="1" s="1"/>
  <c r="B2690" i="1" s="1"/>
  <c r="F2693" i="1"/>
  <c r="L2693" i="1"/>
  <c r="J2693" i="1"/>
  <c r="I2693" i="1"/>
  <c r="C2694" i="1"/>
  <c r="D2694" i="1" s="1"/>
  <c r="P2693" i="1"/>
  <c r="X2693" i="1"/>
  <c r="O2693" i="1"/>
  <c r="A2694" i="1"/>
  <c r="H2691" i="1"/>
  <c r="Q2692" i="1"/>
  <c r="R2692" i="1"/>
  <c r="V2692" i="1" s="1"/>
  <c r="Y2692" i="1" s="1"/>
  <c r="S2695" i="1"/>
  <c r="E2692" i="1"/>
  <c r="G2692" i="1" s="1"/>
  <c r="K2691" i="1"/>
  <c r="M2691" i="1" s="1"/>
  <c r="N2691" i="1" s="1"/>
  <c r="T2692" i="1"/>
  <c r="T2693" i="1" l="1"/>
  <c r="U2691" i="1"/>
  <c r="B2691" i="1" s="1"/>
  <c r="S2696" i="1"/>
  <c r="H2692" i="1"/>
  <c r="Q2693" i="1"/>
  <c r="R2693" i="1"/>
  <c r="V2693" i="1" s="1"/>
  <c r="Y2693" i="1" s="1"/>
  <c r="K2692" i="1"/>
  <c r="M2692" i="1" s="1"/>
  <c r="N2692" i="1" s="1"/>
  <c r="F2694" i="1"/>
  <c r="L2694" i="1"/>
  <c r="P2694" i="1"/>
  <c r="O2694" i="1"/>
  <c r="X2694" i="1"/>
  <c r="J2694" i="1"/>
  <c r="A2695" i="1"/>
  <c r="C2695" i="1"/>
  <c r="D2695" i="1" s="1"/>
  <c r="I2694" i="1"/>
  <c r="E2693" i="1"/>
  <c r="G2693" i="1" s="1"/>
  <c r="K2693" i="1" l="1"/>
  <c r="M2693" i="1" s="1"/>
  <c r="N2693" i="1" s="1"/>
  <c r="U2693" i="1" s="1"/>
  <c r="B2693" i="1" s="1"/>
  <c r="U2692" i="1"/>
  <c r="B2692" i="1" s="1"/>
  <c r="F2695" i="1"/>
  <c r="L2695" i="1"/>
  <c r="P2695" i="1"/>
  <c r="I2695" i="1"/>
  <c r="O2695" i="1"/>
  <c r="C2696" i="1"/>
  <c r="D2696" i="1" s="1"/>
  <c r="X2695" i="1"/>
  <c r="J2695" i="1"/>
  <c r="A2696" i="1"/>
  <c r="Q2694" i="1"/>
  <c r="R2694" i="1"/>
  <c r="V2694" i="1" s="1"/>
  <c r="Y2694" i="1" s="1"/>
  <c r="S2697" i="1"/>
  <c r="H2693" i="1"/>
  <c r="T2694" i="1"/>
  <c r="E2694" i="1"/>
  <c r="G2694" i="1" s="1"/>
  <c r="K2694" i="1" l="1"/>
  <c r="M2694" i="1" s="1"/>
  <c r="N2694" i="1" s="1"/>
  <c r="U2694" i="1" s="1"/>
  <c r="B2694" i="1" s="1"/>
  <c r="H2694" i="1"/>
  <c r="Q2695" i="1"/>
  <c r="R2695" i="1"/>
  <c r="V2695" i="1" s="1"/>
  <c r="Y2695" i="1" s="1"/>
  <c r="T2695" i="1"/>
  <c r="S2698" i="1"/>
  <c r="F2696" i="1"/>
  <c r="L2696" i="1"/>
  <c r="O2696" i="1"/>
  <c r="A2697" i="1"/>
  <c r="I2696" i="1"/>
  <c r="J2696" i="1"/>
  <c r="C2697" i="1"/>
  <c r="D2697" i="1" s="1"/>
  <c r="P2696" i="1"/>
  <c r="X2696" i="1"/>
  <c r="E2695" i="1"/>
  <c r="G2695" i="1" s="1"/>
  <c r="K2695" i="1" l="1"/>
  <c r="M2695" i="1" s="1"/>
  <c r="N2695" i="1" s="1"/>
  <c r="U2695" i="1" s="1"/>
  <c r="B2695" i="1" s="1"/>
  <c r="Q2696" i="1"/>
  <c r="R2696" i="1"/>
  <c r="V2696" i="1" s="1"/>
  <c r="Y2696" i="1" s="1"/>
  <c r="F2697" i="1"/>
  <c r="L2697" i="1"/>
  <c r="C2698" i="1"/>
  <c r="D2698" i="1" s="1"/>
  <c r="J2697" i="1"/>
  <c r="X2697" i="1"/>
  <c r="P2697" i="1"/>
  <c r="A2698" i="1"/>
  <c r="O2697" i="1"/>
  <c r="I2697" i="1"/>
  <c r="S2699" i="1"/>
  <c r="H2695" i="1"/>
  <c r="T2696" i="1"/>
  <c r="E2696" i="1"/>
  <c r="G2696" i="1" s="1"/>
  <c r="T2697" i="1" l="1"/>
  <c r="K2696" i="1"/>
  <c r="M2696" i="1" s="1"/>
  <c r="N2696" i="1" s="1"/>
  <c r="U2696" i="1" s="1"/>
  <c r="E2697" i="1"/>
  <c r="G2697" i="1" s="1"/>
  <c r="Q2697" i="1"/>
  <c r="R2697" i="1"/>
  <c r="V2697" i="1" s="1"/>
  <c r="Y2697" i="1" s="1"/>
  <c r="H2696" i="1"/>
  <c r="S2700" i="1"/>
  <c r="F2698" i="1"/>
  <c r="L2698" i="1"/>
  <c r="J2698" i="1"/>
  <c r="X2698" i="1"/>
  <c r="C2699" i="1"/>
  <c r="D2699" i="1" s="1"/>
  <c r="A2699" i="1"/>
  <c r="P2698" i="1"/>
  <c r="I2698" i="1"/>
  <c r="O2698" i="1"/>
  <c r="K2697" i="1" l="1"/>
  <c r="M2697" i="1" s="1"/>
  <c r="N2697" i="1" s="1"/>
  <c r="U2697" i="1" s="1"/>
  <c r="B2697" i="1" s="1"/>
  <c r="B2696" i="1"/>
  <c r="T2698" i="1"/>
  <c r="E2698" i="1"/>
  <c r="G2698" i="1" s="1"/>
  <c r="F2699" i="1"/>
  <c r="L2699" i="1"/>
  <c r="J2699" i="1"/>
  <c r="A2700" i="1"/>
  <c r="P2699" i="1"/>
  <c r="I2699" i="1"/>
  <c r="O2699" i="1"/>
  <c r="C2700" i="1"/>
  <c r="D2700" i="1" s="1"/>
  <c r="X2699" i="1"/>
  <c r="H2697" i="1"/>
  <c r="Q2698" i="1"/>
  <c r="R2698" i="1"/>
  <c r="V2698" i="1" s="1"/>
  <c r="Y2698" i="1" s="1"/>
  <c r="S2701" i="1"/>
  <c r="K2698" i="1" l="1"/>
  <c r="M2698" i="1" s="1"/>
  <c r="N2698" i="1" s="1"/>
  <c r="U2698" i="1" s="1"/>
  <c r="B2698" i="1" s="1"/>
  <c r="H2698" i="1"/>
  <c r="T2699" i="1"/>
  <c r="S2702" i="1"/>
  <c r="Q2699" i="1"/>
  <c r="R2699" i="1"/>
  <c r="V2699" i="1" s="1"/>
  <c r="Y2699" i="1" s="1"/>
  <c r="E2699" i="1"/>
  <c r="G2699" i="1" s="1"/>
  <c r="F2700" i="1"/>
  <c r="L2700" i="1"/>
  <c r="O2700" i="1"/>
  <c r="I2700" i="1"/>
  <c r="J2700" i="1"/>
  <c r="C2701" i="1"/>
  <c r="D2701" i="1" s="1"/>
  <c r="X2700" i="1"/>
  <c r="P2700" i="1"/>
  <c r="A2701" i="1"/>
  <c r="F2701" i="1" l="1"/>
  <c r="L2701" i="1"/>
  <c r="O2701" i="1"/>
  <c r="J2701" i="1"/>
  <c r="X2701" i="1"/>
  <c r="C2702" i="1"/>
  <c r="D2702" i="1" s="1"/>
  <c r="A2702" i="1"/>
  <c r="P2701" i="1"/>
  <c r="I2701" i="1"/>
  <c r="T2700" i="1"/>
  <c r="E2700" i="1"/>
  <c r="G2700" i="1" s="1"/>
  <c r="Q2700" i="1"/>
  <c r="R2700" i="1"/>
  <c r="V2700" i="1" s="1"/>
  <c r="Y2700" i="1" s="1"/>
  <c r="H2699" i="1"/>
  <c r="K2699" i="1"/>
  <c r="M2699" i="1" s="1"/>
  <c r="N2699" i="1" s="1"/>
  <c r="S2703" i="1"/>
  <c r="K2700" i="1" l="1"/>
  <c r="M2700" i="1" s="1"/>
  <c r="N2700" i="1" s="1"/>
  <c r="U2700" i="1" s="1"/>
  <c r="B2700" i="1" s="1"/>
  <c r="F2702" i="1"/>
  <c r="L2702" i="1"/>
  <c r="O2702" i="1"/>
  <c r="I2702" i="1"/>
  <c r="J2702" i="1"/>
  <c r="P2702" i="1"/>
  <c r="C2703" i="1"/>
  <c r="D2703" i="1" s="1"/>
  <c r="A2703" i="1"/>
  <c r="X2702" i="1"/>
  <c r="S2704" i="1"/>
  <c r="Q2701" i="1"/>
  <c r="R2701" i="1"/>
  <c r="V2701" i="1" s="1"/>
  <c r="Y2701" i="1" s="1"/>
  <c r="U2699" i="1"/>
  <c r="B2699" i="1" s="1"/>
  <c r="H2700" i="1"/>
  <c r="T2701" i="1"/>
  <c r="E2701" i="1"/>
  <c r="G2701" i="1" s="1"/>
  <c r="T2702" i="1" l="1"/>
  <c r="K2701" i="1"/>
  <c r="M2701" i="1" s="1"/>
  <c r="N2701" i="1" s="1"/>
  <c r="U2701" i="1" s="1"/>
  <c r="B2701" i="1" s="1"/>
  <c r="H2701" i="1"/>
  <c r="S2705" i="1"/>
  <c r="Q2702" i="1"/>
  <c r="R2702" i="1"/>
  <c r="V2702" i="1" s="1"/>
  <c r="Y2702" i="1" s="1"/>
  <c r="F2703" i="1"/>
  <c r="L2703" i="1"/>
  <c r="C2704" i="1"/>
  <c r="D2704" i="1" s="1"/>
  <c r="O2703" i="1"/>
  <c r="X2703" i="1"/>
  <c r="A2704" i="1"/>
  <c r="J2703" i="1"/>
  <c r="I2703" i="1"/>
  <c r="P2703" i="1"/>
  <c r="E2702" i="1"/>
  <c r="G2702" i="1" s="1"/>
  <c r="T2703" i="1" l="1"/>
  <c r="K2702" i="1"/>
  <c r="M2702" i="1" s="1"/>
  <c r="N2702" i="1" s="1"/>
  <c r="U2702" i="1" s="1"/>
  <c r="B2702" i="1" s="1"/>
  <c r="H2702" i="1"/>
  <c r="F2704" i="1"/>
  <c r="L2704" i="1"/>
  <c r="J2704" i="1"/>
  <c r="I2704" i="1"/>
  <c r="C2705" i="1"/>
  <c r="D2705" i="1" s="1"/>
  <c r="P2704" i="1"/>
  <c r="X2704" i="1"/>
  <c r="O2704" i="1"/>
  <c r="A2705" i="1"/>
  <c r="S2706" i="1"/>
  <c r="Q2703" i="1"/>
  <c r="R2703" i="1"/>
  <c r="V2703" i="1" s="1"/>
  <c r="Y2703" i="1" s="1"/>
  <c r="E2703" i="1"/>
  <c r="G2703" i="1" s="1"/>
  <c r="T2704" i="1" l="1"/>
  <c r="K2703" i="1"/>
  <c r="M2703" i="1" s="1"/>
  <c r="N2703" i="1" s="1"/>
  <c r="U2703" i="1" s="1"/>
  <c r="B2703" i="1" s="1"/>
  <c r="H2703" i="1"/>
  <c r="S2707" i="1"/>
  <c r="F2705" i="1"/>
  <c r="L2705" i="1"/>
  <c r="P2705" i="1"/>
  <c r="I2705" i="1"/>
  <c r="O2705" i="1"/>
  <c r="C2706" i="1"/>
  <c r="D2706" i="1" s="1"/>
  <c r="X2705" i="1"/>
  <c r="J2705" i="1"/>
  <c r="A2706" i="1"/>
  <c r="E2704" i="1"/>
  <c r="G2704" i="1" s="1"/>
  <c r="R2704" i="1"/>
  <c r="V2704" i="1" s="1"/>
  <c r="Y2704" i="1" s="1"/>
  <c r="Q2704" i="1"/>
  <c r="H2704" i="1" l="1"/>
  <c r="F2706" i="1"/>
  <c r="L2706" i="1"/>
  <c r="J2706" i="1"/>
  <c r="C2707" i="1"/>
  <c r="D2707" i="1" s="1"/>
  <c r="X2706" i="1"/>
  <c r="P2706" i="1"/>
  <c r="A2707" i="1"/>
  <c r="O2706" i="1"/>
  <c r="I2706" i="1"/>
  <c r="E2705" i="1"/>
  <c r="G2705" i="1" s="1"/>
  <c r="R2705" i="1"/>
  <c r="V2705" i="1" s="1"/>
  <c r="Y2705" i="1" s="1"/>
  <c r="Q2705" i="1"/>
  <c r="K2704" i="1"/>
  <c r="M2704" i="1" s="1"/>
  <c r="N2704" i="1" s="1"/>
  <c r="T2705" i="1"/>
  <c r="S2708" i="1"/>
  <c r="H2705" i="1" l="1"/>
  <c r="Q2706" i="1"/>
  <c r="R2706" i="1"/>
  <c r="V2706" i="1" s="1"/>
  <c r="Y2706" i="1" s="1"/>
  <c r="F2707" i="1"/>
  <c r="L2707" i="1"/>
  <c r="O2707" i="1"/>
  <c r="J2707" i="1"/>
  <c r="C2708" i="1"/>
  <c r="D2708" i="1" s="1"/>
  <c r="A2708" i="1"/>
  <c r="I2707" i="1"/>
  <c r="P2707" i="1"/>
  <c r="X2707" i="1"/>
  <c r="S2709" i="1"/>
  <c r="T2706" i="1"/>
  <c r="E2706" i="1"/>
  <c r="G2706" i="1" s="1"/>
  <c r="U2704" i="1"/>
  <c r="B2704" i="1" s="1"/>
  <c r="K2705" i="1"/>
  <c r="M2705" i="1" s="1"/>
  <c r="N2705" i="1" s="1"/>
  <c r="K2706" i="1" l="1"/>
  <c r="M2706" i="1" s="1"/>
  <c r="N2706" i="1" s="1"/>
  <c r="U2706" i="1" s="1"/>
  <c r="B2706" i="1" s="1"/>
  <c r="F2708" i="1"/>
  <c r="L2708" i="1"/>
  <c r="C2709" i="1"/>
  <c r="D2709" i="1" s="1"/>
  <c r="A2709" i="1"/>
  <c r="J2708" i="1"/>
  <c r="I2708" i="1"/>
  <c r="P2708" i="1"/>
  <c r="O2708" i="1"/>
  <c r="X2708" i="1"/>
  <c r="E2707" i="1"/>
  <c r="G2707" i="1" s="1"/>
  <c r="U2705" i="1"/>
  <c r="B2705" i="1" s="1"/>
  <c r="Q2707" i="1"/>
  <c r="R2707" i="1"/>
  <c r="V2707" i="1" s="1"/>
  <c r="Y2707" i="1" s="1"/>
  <c r="H2706" i="1"/>
  <c r="S2710" i="1"/>
  <c r="T2707" i="1"/>
  <c r="T2708" i="1" l="1"/>
  <c r="H2707" i="1"/>
  <c r="E2708" i="1"/>
  <c r="G2708" i="1" s="1"/>
  <c r="K2707" i="1"/>
  <c r="M2707" i="1" s="1"/>
  <c r="N2707" i="1" s="1"/>
  <c r="F2709" i="1"/>
  <c r="L2709" i="1"/>
  <c r="O2709" i="1"/>
  <c r="I2709" i="1"/>
  <c r="C2710" i="1"/>
  <c r="D2710" i="1" s="1"/>
  <c r="X2709" i="1"/>
  <c r="P2709" i="1"/>
  <c r="J2709" i="1"/>
  <c r="A2710" i="1"/>
  <c r="S2711" i="1"/>
  <c r="Q2708" i="1"/>
  <c r="R2708" i="1"/>
  <c r="V2708" i="1" s="1"/>
  <c r="Y2708" i="1" s="1"/>
  <c r="K2708" i="1" l="1"/>
  <c r="M2708" i="1" s="1"/>
  <c r="N2708" i="1" s="1"/>
  <c r="U2708" i="1" s="1"/>
  <c r="B2708" i="1" s="1"/>
  <c r="H2708" i="1"/>
  <c r="Q2709" i="1"/>
  <c r="R2709" i="1"/>
  <c r="V2709" i="1" s="1"/>
  <c r="Y2709" i="1" s="1"/>
  <c r="U2707" i="1"/>
  <c r="B2707" i="1" s="1"/>
  <c r="T2709" i="1"/>
  <c r="S2712" i="1"/>
  <c r="F2710" i="1"/>
  <c r="L2710" i="1"/>
  <c r="J2710" i="1"/>
  <c r="P2710" i="1"/>
  <c r="I2710" i="1"/>
  <c r="O2710" i="1"/>
  <c r="C2711" i="1"/>
  <c r="D2711" i="1" s="1"/>
  <c r="X2710" i="1"/>
  <c r="A2711" i="1"/>
  <c r="E2709" i="1"/>
  <c r="G2709" i="1" s="1"/>
  <c r="H2709" i="1" l="1"/>
  <c r="F2711" i="1"/>
  <c r="L2711" i="1"/>
  <c r="I2711" i="1"/>
  <c r="P2711" i="1"/>
  <c r="J2711" i="1"/>
  <c r="O2711" i="1"/>
  <c r="X2711" i="1"/>
  <c r="C2712" i="1"/>
  <c r="D2712" i="1" s="1"/>
  <c r="A2712" i="1"/>
  <c r="T2710" i="1"/>
  <c r="E2710" i="1"/>
  <c r="G2710" i="1" s="1"/>
  <c r="K2709" i="1"/>
  <c r="M2709" i="1" s="1"/>
  <c r="N2709" i="1" s="1"/>
  <c r="Q2710" i="1"/>
  <c r="R2710" i="1"/>
  <c r="V2710" i="1" s="1"/>
  <c r="Y2710" i="1" s="1"/>
  <c r="S2713" i="1"/>
  <c r="T2711" i="1" l="1"/>
  <c r="U2709" i="1"/>
  <c r="B2709" i="1" s="1"/>
  <c r="H2710" i="1"/>
  <c r="F2712" i="1"/>
  <c r="L2712" i="1"/>
  <c r="C2713" i="1"/>
  <c r="D2713" i="1" s="1"/>
  <c r="P2712" i="1"/>
  <c r="I2712" i="1"/>
  <c r="O2712" i="1"/>
  <c r="J2712" i="1"/>
  <c r="X2712" i="1"/>
  <c r="A2713" i="1"/>
  <c r="E2711" i="1"/>
  <c r="G2711" i="1" s="1"/>
  <c r="S2714" i="1"/>
  <c r="K2710" i="1"/>
  <c r="M2710" i="1" s="1"/>
  <c r="N2710" i="1" s="1"/>
  <c r="Q2711" i="1"/>
  <c r="R2711" i="1"/>
  <c r="V2711" i="1" s="1"/>
  <c r="Y2711" i="1" s="1"/>
  <c r="T2712" i="1" l="1"/>
  <c r="H2711" i="1"/>
  <c r="E2712" i="1"/>
  <c r="G2712" i="1" s="1"/>
  <c r="Q2712" i="1"/>
  <c r="R2712" i="1"/>
  <c r="V2712" i="1" s="1"/>
  <c r="Y2712" i="1" s="1"/>
  <c r="U2710" i="1"/>
  <c r="B2710" i="1" s="1"/>
  <c r="K2711" i="1"/>
  <c r="M2711" i="1" s="1"/>
  <c r="N2711" i="1" s="1"/>
  <c r="F2713" i="1"/>
  <c r="L2713" i="1"/>
  <c r="P2713" i="1"/>
  <c r="C2714" i="1"/>
  <c r="D2714" i="1" s="1"/>
  <c r="X2713" i="1"/>
  <c r="O2713" i="1"/>
  <c r="A2714" i="1"/>
  <c r="J2713" i="1"/>
  <c r="I2713" i="1"/>
  <c r="S2715" i="1"/>
  <c r="K2712" i="1" l="1"/>
  <c r="M2712" i="1" s="1"/>
  <c r="N2712" i="1" s="1"/>
  <c r="U2712" i="1" s="1"/>
  <c r="B2712" i="1" s="1"/>
  <c r="T2713" i="1"/>
  <c r="H2712" i="1"/>
  <c r="F2714" i="1"/>
  <c r="L2714" i="1"/>
  <c r="J2714" i="1"/>
  <c r="P2714" i="1"/>
  <c r="A2715" i="1"/>
  <c r="O2714" i="1"/>
  <c r="I2714" i="1"/>
  <c r="C2715" i="1"/>
  <c r="D2715" i="1" s="1"/>
  <c r="X2714" i="1"/>
  <c r="R2713" i="1"/>
  <c r="V2713" i="1" s="1"/>
  <c r="Y2713" i="1" s="1"/>
  <c r="Q2713" i="1"/>
  <c r="S2716" i="1"/>
  <c r="E2713" i="1"/>
  <c r="G2713" i="1" s="1"/>
  <c r="U2711" i="1"/>
  <c r="B2711" i="1" s="1"/>
  <c r="T2714" i="1" l="1"/>
  <c r="S2717" i="1"/>
  <c r="Q2714" i="1"/>
  <c r="R2714" i="1"/>
  <c r="V2714" i="1" s="1"/>
  <c r="Y2714" i="1" s="1"/>
  <c r="H2713" i="1"/>
  <c r="K2713" i="1"/>
  <c r="M2713" i="1" s="1"/>
  <c r="N2713" i="1" s="1"/>
  <c r="F2715" i="1"/>
  <c r="L2715" i="1"/>
  <c r="C2716" i="1"/>
  <c r="D2716" i="1" s="1"/>
  <c r="J2715" i="1"/>
  <c r="A2716" i="1"/>
  <c r="I2715" i="1"/>
  <c r="P2715" i="1"/>
  <c r="O2715" i="1"/>
  <c r="X2715" i="1"/>
  <c r="E2714" i="1"/>
  <c r="G2714" i="1" s="1"/>
  <c r="H2714" i="1" l="1"/>
  <c r="K2714" i="1"/>
  <c r="M2714" i="1" s="1"/>
  <c r="N2714" i="1" s="1"/>
  <c r="U2714" i="1" s="1"/>
  <c r="B2714" i="1" s="1"/>
  <c r="U2713" i="1"/>
  <c r="B2713" i="1" s="1"/>
  <c r="S2718" i="1"/>
  <c r="F2716" i="1"/>
  <c r="L2716" i="1"/>
  <c r="O2716" i="1"/>
  <c r="J2716" i="1"/>
  <c r="C2717" i="1"/>
  <c r="D2717" i="1" s="1"/>
  <c r="X2716" i="1"/>
  <c r="A2717" i="1"/>
  <c r="P2716" i="1"/>
  <c r="I2716" i="1"/>
  <c r="Q2715" i="1"/>
  <c r="R2715" i="1"/>
  <c r="V2715" i="1" s="1"/>
  <c r="Y2715" i="1" s="1"/>
  <c r="E2715" i="1"/>
  <c r="G2715" i="1" s="1"/>
  <c r="T2715" i="1"/>
  <c r="T2716" i="1" l="1"/>
  <c r="H2715" i="1"/>
  <c r="E2716" i="1"/>
  <c r="G2716" i="1" s="1"/>
  <c r="Q2716" i="1"/>
  <c r="R2716" i="1"/>
  <c r="V2716" i="1" s="1"/>
  <c r="Y2716" i="1" s="1"/>
  <c r="K2715" i="1"/>
  <c r="M2715" i="1" s="1"/>
  <c r="N2715" i="1" s="1"/>
  <c r="F2717" i="1"/>
  <c r="L2717" i="1"/>
  <c r="O2717" i="1"/>
  <c r="I2717" i="1"/>
  <c r="C2718" i="1"/>
  <c r="D2718" i="1" s="1"/>
  <c r="J2717" i="1"/>
  <c r="X2717" i="1"/>
  <c r="P2717" i="1"/>
  <c r="A2718" i="1"/>
  <c r="S2719" i="1"/>
  <c r="T2717" i="1" l="1"/>
  <c r="K2716" i="1"/>
  <c r="M2716" i="1" s="1"/>
  <c r="N2716" i="1" s="1"/>
  <c r="U2716" i="1" s="1"/>
  <c r="B2716" i="1" s="1"/>
  <c r="H2716" i="1"/>
  <c r="F2718" i="1"/>
  <c r="L2718" i="1"/>
  <c r="O2718" i="1"/>
  <c r="A2719" i="1"/>
  <c r="J2718" i="1"/>
  <c r="I2718" i="1"/>
  <c r="C2719" i="1"/>
  <c r="D2719" i="1" s="1"/>
  <c r="P2718" i="1"/>
  <c r="X2718" i="1"/>
  <c r="U2715" i="1"/>
  <c r="B2715" i="1" s="1"/>
  <c r="E2717" i="1"/>
  <c r="G2717" i="1" s="1"/>
  <c r="Q2717" i="1"/>
  <c r="R2717" i="1"/>
  <c r="V2717" i="1" s="1"/>
  <c r="Y2717" i="1" s="1"/>
  <c r="S2720" i="1"/>
  <c r="T2718" i="1" l="1"/>
  <c r="K2717" i="1"/>
  <c r="M2717" i="1" s="1"/>
  <c r="N2717" i="1" s="1"/>
  <c r="U2717" i="1" s="1"/>
  <c r="B2717" i="1" s="1"/>
  <c r="H2717" i="1"/>
  <c r="S2721" i="1"/>
  <c r="F2719" i="1"/>
  <c r="L2719" i="1"/>
  <c r="C2720" i="1"/>
  <c r="D2720" i="1" s="1"/>
  <c r="I2719" i="1"/>
  <c r="J2719" i="1"/>
  <c r="P2719" i="1"/>
  <c r="X2719" i="1"/>
  <c r="O2719" i="1"/>
  <c r="A2720" i="1"/>
  <c r="Q2718" i="1"/>
  <c r="R2718" i="1"/>
  <c r="V2718" i="1" s="1"/>
  <c r="Y2718" i="1" s="1"/>
  <c r="E2718" i="1"/>
  <c r="G2718" i="1" s="1"/>
  <c r="K2718" i="1" l="1"/>
  <c r="M2718" i="1" s="1"/>
  <c r="N2718" i="1" s="1"/>
  <c r="U2718" i="1" s="1"/>
  <c r="B2718" i="1" s="1"/>
  <c r="H2718" i="1"/>
  <c r="S2722" i="1"/>
  <c r="Q2719" i="1"/>
  <c r="R2719" i="1"/>
  <c r="V2719" i="1" s="1"/>
  <c r="Y2719" i="1" s="1"/>
  <c r="F2720" i="1"/>
  <c r="L2720" i="1"/>
  <c r="A2721" i="1"/>
  <c r="O2720" i="1"/>
  <c r="I2720" i="1"/>
  <c r="C2721" i="1"/>
  <c r="D2721" i="1" s="1"/>
  <c r="P2720" i="1"/>
  <c r="J2720" i="1"/>
  <c r="X2720" i="1"/>
  <c r="E2719" i="1"/>
  <c r="G2719" i="1" s="1"/>
  <c r="T2719" i="1"/>
  <c r="T2720" i="1" l="1"/>
  <c r="K2719" i="1"/>
  <c r="M2719" i="1" s="1"/>
  <c r="N2719" i="1" s="1"/>
  <c r="U2719" i="1" s="1"/>
  <c r="B2719" i="1" s="1"/>
  <c r="H2719" i="1"/>
  <c r="Q2720" i="1"/>
  <c r="F2721" i="1"/>
  <c r="P2721" i="1"/>
  <c r="A2722" i="1"/>
  <c r="O2721" i="1"/>
  <c r="I2721" i="1"/>
  <c r="J2721" i="1"/>
  <c r="C2722" i="1"/>
  <c r="D2722" i="1" s="1"/>
  <c r="X2721" i="1"/>
  <c r="S2723" i="1"/>
  <c r="E2720" i="1"/>
  <c r="G2720" i="1" s="1"/>
  <c r="K2720" i="1" l="1"/>
  <c r="M2720" i="1" s="1"/>
  <c r="N2720" i="1" s="1"/>
  <c r="U2720" i="1" s="1"/>
  <c r="B2720" i="1" s="1"/>
  <c r="F2722" i="1"/>
  <c r="P2722" i="1"/>
  <c r="C2723" i="1"/>
  <c r="D2723" i="1" s="1"/>
  <c r="X2722" i="1"/>
  <c r="O2722" i="1"/>
  <c r="A2723" i="1"/>
  <c r="J2722" i="1"/>
  <c r="I2722" i="1"/>
  <c r="Q2721" i="1"/>
  <c r="R2721" i="1"/>
  <c r="V2721" i="1" s="1"/>
  <c r="Y2721" i="1" s="1"/>
  <c r="H2720" i="1"/>
  <c r="S2724" i="1"/>
  <c r="T2721" i="1"/>
  <c r="E2721" i="1"/>
  <c r="G2721" i="1" s="1"/>
  <c r="L2721" i="1" l="1"/>
  <c r="L2722" i="1" s="1"/>
  <c r="L2723" i="1" s="1"/>
  <c r="R2720" i="1"/>
  <c r="V2720" i="1" s="1"/>
  <c r="Y2720" i="1" s="1"/>
  <c r="T2722" i="1"/>
  <c r="H2721" i="1"/>
  <c r="K2721" i="1"/>
  <c r="E2722" i="1"/>
  <c r="G2722" i="1" s="1"/>
  <c r="S2725" i="1"/>
  <c r="F2723" i="1"/>
  <c r="J2723" i="1"/>
  <c r="O2723" i="1"/>
  <c r="I2723" i="1"/>
  <c r="C2724" i="1"/>
  <c r="D2724" i="1" s="1"/>
  <c r="P2723" i="1"/>
  <c r="A2724" i="1"/>
  <c r="X2723" i="1"/>
  <c r="Q2722" i="1"/>
  <c r="R2722" i="1"/>
  <c r="V2722" i="1" s="1"/>
  <c r="Y2722" i="1" s="1"/>
  <c r="M2721" i="1" l="1"/>
  <c r="N2721" i="1" s="1"/>
  <c r="U2721" i="1" s="1"/>
  <c r="B2721" i="1" s="1"/>
  <c r="H2722" i="1"/>
  <c r="K2722" i="1"/>
  <c r="M2722" i="1" s="1"/>
  <c r="N2722" i="1" s="1"/>
  <c r="U2722" i="1" s="1"/>
  <c r="B2722" i="1" s="1"/>
  <c r="Q2723" i="1"/>
  <c r="R2723" i="1"/>
  <c r="V2723" i="1" s="1"/>
  <c r="Y2723" i="1" s="1"/>
  <c r="S2726" i="1"/>
  <c r="F2724" i="1"/>
  <c r="L2724" i="1"/>
  <c r="P2724" i="1"/>
  <c r="A2725" i="1"/>
  <c r="X2724" i="1"/>
  <c r="O2724" i="1"/>
  <c r="I2724" i="1"/>
  <c r="C2725" i="1"/>
  <c r="D2725" i="1" s="1"/>
  <c r="J2724" i="1"/>
  <c r="T2723" i="1"/>
  <c r="E2723" i="1"/>
  <c r="G2723" i="1" s="1"/>
  <c r="T2724" i="1" l="1"/>
  <c r="Q2724" i="1"/>
  <c r="R2724" i="1"/>
  <c r="V2724" i="1" s="1"/>
  <c r="Y2724" i="1" s="1"/>
  <c r="F2725" i="1"/>
  <c r="L2725" i="1"/>
  <c r="J2725" i="1"/>
  <c r="X2725" i="1"/>
  <c r="C2726" i="1"/>
  <c r="D2726" i="1" s="1"/>
  <c r="A2726" i="1"/>
  <c r="P2725" i="1"/>
  <c r="I2725" i="1"/>
  <c r="O2725" i="1"/>
  <c r="H2723" i="1"/>
  <c r="S2727" i="1"/>
  <c r="K2723" i="1"/>
  <c r="M2723" i="1" s="1"/>
  <c r="N2723" i="1" s="1"/>
  <c r="E2724" i="1"/>
  <c r="G2724" i="1" s="1"/>
  <c r="T2725" i="1" l="1"/>
  <c r="K2724" i="1"/>
  <c r="M2724" i="1" s="1"/>
  <c r="N2724" i="1" s="1"/>
  <c r="U2724" i="1" s="1"/>
  <c r="B2724" i="1" s="1"/>
  <c r="H2724" i="1"/>
  <c r="E2725" i="1"/>
  <c r="G2725" i="1" s="1"/>
  <c r="U2723" i="1"/>
  <c r="B2723" i="1" s="1"/>
  <c r="S2728" i="1"/>
  <c r="F2726" i="1"/>
  <c r="L2726" i="1"/>
  <c r="J2726" i="1"/>
  <c r="I2726" i="1"/>
  <c r="C2727" i="1"/>
  <c r="D2727" i="1" s="1"/>
  <c r="P2726" i="1"/>
  <c r="X2726" i="1"/>
  <c r="O2726" i="1"/>
  <c r="A2727" i="1"/>
  <c r="Q2725" i="1"/>
  <c r="R2725" i="1"/>
  <c r="V2725" i="1" s="1"/>
  <c r="Y2725" i="1" s="1"/>
  <c r="T2726" i="1" l="1"/>
  <c r="K2725" i="1"/>
  <c r="M2725" i="1" s="1"/>
  <c r="N2725" i="1" s="1"/>
  <c r="U2725" i="1" s="1"/>
  <c r="B2725" i="1" s="1"/>
  <c r="H2725" i="1"/>
  <c r="Q2726" i="1"/>
  <c r="R2726" i="1"/>
  <c r="V2726" i="1" s="1"/>
  <c r="Y2726" i="1" s="1"/>
  <c r="F2727" i="1"/>
  <c r="L2727" i="1"/>
  <c r="O2727" i="1"/>
  <c r="I2727" i="1"/>
  <c r="C2728" i="1"/>
  <c r="D2728" i="1" s="1"/>
  <c r="X2727" i="1"/>
  <c r="J2727" i="1"/>
  <c r="P2727" i="1"/>
  <c r="A2728" i="1"/>
  <c r="E2726" i="1"/>
  <c r="G2726" i="1" s="1"/>
  <c r="S2729" i="1"/>
  <c r="T2727" i="1" l="1"/>
  <c r="F2728" i="1"/>
  <c r="L2728" i="1"/>
  <c r="P2728" i="1"/>
  <c r="C2729" i="1"/>
  <c r="D2729" i="1" s="1"/>
  <c r="X2728" i="1"/>
  <c r="O2728" i="1"/>
  <c r="A2729" i="1"/>
  <c r="J2728" i="1"/>
  <c r="I2728" i="1"/>
  <c r="E2727" i="1"/>
  <c r="G2727" i="1" s="1"/>
  <c r="S2730" i="1"/>
  <c r="K2726" i="1"/>
  <c r="M2726" i="1" s="1"/>
  <c r="N2726" i="1" s="1"/>
  <c r="Q2727" i="1"/>
  <c r="R2727" i="1"/>
  <c r="V2727" i="1" s="1"/>
  <c r="Y2727" i="1" s="1"/>
  <c r="H2726" i="1"/>
  <c r="K2727" i="1" l="1"/>
  <c r="M2727" i="1" s="1"/>
  <c r="N2727" i="1" s="1"/>
  <c r="U2727" i="1" s="1"/>
  <c r="B2727" i="1" s="1"/>
  <c r="U2726" i="1"/>
  <c r="B2726" i="1" s="1"/>
  <c r="F2729" i="1"/>
  <c r="L2729" i="1"/>
  <c r="O2729" i="1"/>
  <c r="A2730" i="1"/>
  <c r="C2730" i="1"/>
  <c r="D2730" i="1" s="1"/>
  <c r="I2729" i="1"/>
  <c r="J2729" i="1"/>
  <c r="P2729" i="1"/>
  <c r="X2729" i="1"/>
  <c r="Q2728" i="1"/>
  <c r="R2728" i="1"/>
  <c r="V2728" i="1" s="1"/>
  <c r="Y2728" i="1" s="1"/>
  <c r="S2731" i="1"/>
  <c r="H2727" i="1"/>
  <c r="T2728" i="1"/>
  <c r="E2728" i="1"/>
  <c r="G2728" i="1" s="1"/>
  <c r="H2728" i="1" l="1"/>
  <c r="Q2729" i="1"/>
  <c r="R2729" i="1"/>
  <c r="V2729" i="1" s="1"/>
  <c r="Y2729" i="1" s="1"/>
  <c r="K2728" i="1"/>
  <c r="M2728" i="1" s="1"/>
  <c r="N2728" i="1" s="1"/>
  <c r="S2732" i="1"/>
  <c r="T2729" i="1"/>
  <c r="F2730" i="1"/>
  <c r="L2730" i="1"/>
  <c r="J2730" i="1"/>
  <c r="I2730" i="1"/>
  <c r="C2731" i="1"/>
  <c r="D2731" i="1" s="1"/>
  <c r="P2730" i="1"/>
  <c r="X2730" i="1"/>
  <c r="O2730" i="1"/>
  <c r="A2731" i="1"/>
  <c r="E2729" i="1"/>
  <c r="G2729" i="1" s="1"/>
  <c r="T2730" i="1" l="1"/>
  <c r="H2729" i="1"/>
  <c r="K2729" i="1"/>
  <c r="M2729" i="1" s="1"/>
  <c r="N2729" i="1" s="1"/>
  <c r="U2729" i="1" s="1"/>
  <c r="F2731" i="1"/>
  <c r="L2731" i="1"/>
  <c r="O2731" i="1"/>
  <c r="I2731" i="1"/>
  <c r="C2732" i="1"/>
  <c r="D2732" i="1" s="1"/>
  <c r="X2731" i="1"/>
  <c r="J2731" i="1"/>
  <c r="P2731" i="1"/>
  <c r="A2732" i="1"/>
  <c r="E2730" i="1"/>
  <c r="G2730" i="1" s="1"/>
  <c r="U2728" i="1"/>
  <c r="B2728" i="1" s="1"/>
  <c r="Q2730" i="1"/>
  <c r="R2730" i="1"/>
  <c r="V2730" i="1" s="1"/>
  <c r="Y2730" i="1" s="1"/>
  <c r="S2733" i="1"/>
  <c r="T2731" i="1" l="1"/>
  <c r="B2729" i="1"/>
  <c r="H2730" i="1"/>
  <c r="Q2731" i="1"/>
  <c r="R2731" i="1"/>
  <c r="V2731" i="1" s="1"/>
  <c r="Y2731" i="1" s="1"/>
  <c r="S2734" i="1"/>
  <c r="K2730" i="1"/>
  <c r="M2730" i="1" s="1"/>
  <c r="N2730" i="1" s="1"/>
  <c r="F2732" i="1"/>
  <c r="L2732" i="1"/>
  <c r="I2732" i="1"/>
  <c r="P2732" i="1"/>
  <c r="O2732" i="1"/>
  <c r="X2732" i="1"/>
  <c r="J2732" i="1"/>
  <c r="C2733" i="1"/>
  <c r="D2733" i="1" s="1"/>
  <c r="A2733" i="1"/>
  <c r="E2731" i="1"/>
  <c r="G2731" i="1" s="1"/>
  <c r="T2732" i="1" l="1"/>
  <c r="S2735" i="1"/>
  <c r="E2732" i="1"/>
  <c r="G2732" i="1" s="1"/>
  <c r="K2731" i="1"/>
  <c r="M2731" i="1" s="1"/>
  <c r="N2731" i="1" s="1"/>
  <c r="F2733" i="1"/>
  <c r="L2733" i="1"/>
  <c r="C2734" i="1"/>
  <c r="D2734" i="1" s="1"/>
  <c r="O2733" i="1"/>
  <c r="I2733" i="1"/>
  <c r="J2733" i="1"/>
  <c r="X2733" i="1"/>
  <c r="P2733" i="1"/>
  <c r="A2734" i="1"/>
  <c r="H2731" i="1"/>
  <c r="Q2732" i="1"/>
  <c r="R2732" i="1"/>
  <c r="V2732" i="1" s="1"/>
  <c r="Y2732" i="1" s="1"/>
  <c r="U2730" i="1"/>
  <c r="B2730" i="1" s="1"/>
  <c r="K2732" i="1" l="1"/>
  <c r="M2732" i="1" s="1"/>
  <c r="N2732" i="1" s="1"/>
  <c r="U2732" i="1" s="1"/>
  <c r="B2732" i="1" s="1"/>
  <c r="F2734" i="1"/>
  <c r="L2734" i="1"/>
  <c r="P2734" i="1"/>
  <c r="X2734" i="1"/>
  <c r="O2734" i="1"/>
  <c r="A2735" i="1"/>
  <c r="J2734" i="1"/>
  <c r="C2735" i="1"/>
  <c r="D2735" i="1" s="1"/>
  <c r="I2734" i="1"/>
  <c r="T2733" i="1"/>
  <c r="E2733" i="1"/>
  <c r="G2733" i="1" s="1"/>
  <c r="R2733" i="1"/>
  <c r="V2733" i="1" s="1"/>
  <c r="Y2733" i="1" s="1"/>
  <c r="Q2733" i="1"/>
  <c r="U2731" i="1"/>
  <c r="B2731" i="1" s="1"/>
  <c r="H2732" i="1"/>
  <c r="S2736" i="1"/>
  <c r="H2733" i="1" l="1"/>
  <c r="Q2734" i="1"/>
  <c r="R2734" i="1"/>
  <c r="V2734" i="1" s="1"/>
  <c r="Y2734" i="1" s="1"/>
  <c r="S2737" i="1"/>
  <c r="F2735" i="1"/>
  <c r="L2735" i="1"/>
  <c r="O2735" i="1"/>
  <c r="C2736" i="1"/>
  <c r="D2736" i="1" s="1"/>
  <c r="X2735" i="1"/>
  <c r="J2735" i="1"/>
  <c r="A2736" i="1"/>
  <c r="P2735" i="1"/>
  <c r="I2735" i="1"/>
  <c r="K2733" i="1"/>
  <c r="M2733" i="1" s="1"/>
  <c r="N2733" i="1" s="1"/>
  <c r="T2734" i="1"/>
  <c r="E2734" i="1"/>
  <c r="G2734" i="1" s="1"/>
  <c r="K2734" i="1" l="1"/>
  <c r="M2734" i="1" s="1"/>
  <c r="N2734" i="1" s="1"/>
  <c r="U2734" i="1" s="1"/>
  <c r="B2734" i="1" s="1"/>
  <c r="H2734" i="1"/>
  <c r="F2736" i="1"/>
  <c r="L2736" i="1"/>
  <c r="P2736" i="1"/>
  <c r="C2737" i="1"/>
  <c r="D2737" i="1" s="1"/>
  <c r="X2736" i="1"/>
  <c r="O2736" i="1"/>
  <c r="A2737" i="1"/>
  <c r="J2736" i="1"/>
  <c r="I2736" i="1"/>
  <c r="S2738" i="1"/>
  <c r="E2735" i="1"/>
  <c r="G2735" i="1" s="1"/>
  <c r="U2733" i="1"/>
  <c r="B2733" i="1" s="1"/>
  <c r="T2735" i="1"/>
  <c r="Q2735" i="1"/>
  <c r="R2735" i="1"/>
  <c r="V2735" i="1" s="1"/>
  <c r="Y2735" i="1" s="1"/>
  <c r="K2735" i="1" l="1"/>
  <c r="M2735" i="1" s="1"/>
  <c r="N2735" i="1" s="1"/>
  <c r="U2735" i="1" s="1"/>
  <c r="B2735" i="1" s="1"/>
  <c r="H2735" i="1"/>
  <c r="F2737" i="1"/>
  <c r="L2737" i="1"/>
  <c r="O2737" i="1"/>
  <c r="X2737" i="1"/>
  <c r="C2738" i="1"/>
  <c r="D2738" i="1" s="1"/>
  <c r="A2738" i="1"/>
  <c r="I2737" i="1"/>
  <c r="J2737" i="1"/>
  <c r="P2737" i="1"/>
  <c r="Q2736" i="1"/>
  <c r="R2736" i="1"/>
  <c r="V2736" i="1" s="1"/>
  <c r="Y2736" i="1" s="1"/>
  <c r="S2739" i="1"/>
  <c r="T2736" i="1"/>
  <c r="E2736" i="1"/>
  <c r="G2736" i="1" s="1"/>
  <c r="H2736" i="1" l="1"/>
  <c r="K2736" i="1"/>
  <c r="M2736" i="1" s="1"/>
  <c r="N2736" i="1" s="1"/>
  <c r="U2736" i="1" s="1"/>
  <c r="B2736" i="1" s="1"/>
  <c r="T2737" i="1"/>
  <c r="F2738" i="1"/>
  <c r="L2738" i="1"/>
  <c r="J2738" i="1"/>
  <c r="A2739" i="1"/>
  <c r="C2739" i="1"/>
  <c r="D2739" i="1" s="1"/>
  <c r="I2738" i="1"/>
  <c r="P2738" i="1"/>
  <c r="O2738" i="1"/>
  <c r="X2738" i="1"/>
  <c r="S2740" i="1"/>
  <c r="Q2737" i="1"/>
  <c r="R2737" i="1"/>
  <c r="V2737" i="1" s="1"/>
  <c r="Y2737" i="1" s="1"/>
  <c r="E2737" i="1"/>
  <c r="G2737" i="1" s="1"/>
  <c r="K2737" i="1" l="1"/>
  <c r="M2737" i="1" s="1"/>
  <c r="N2737" i="1" s="1"/>
  <c r="U2737" i="1" s="1"/>
  <c r="B2737" i="1" s="1"/>
  <c r="H2737" i="1"/>
  <c r="F2739" i="1"/>
  <c r="L2739" i="1"/>
  <c r="O2739" i="1"/>
  <c r="X2739" i="1"/>
  <c r="C2740" i="1"/>
  <c r="D2740" i="1" s="1"/>
  <c r="J2739" i="1"/>
  <c r="A2740" i="1"/>
  <c r="P2739" i="1"/>
  <c r="I2739" i="1"/>
  <c r="E2738" i="1"/>
  <c r="G2738" i="1" s="1"/>
  <c r="Q2738" i="1"/>
  <c r="R2738" i="1"/>
  <c r="V2738" i="1" s="1"/>
  <c r="Y2738" i="1" s="1"/>
  <c r="S2741" i="1"/>
  <c r="T2738" i="1"/>
  <c r="T2739" i="1" l="1"/>
  <c r="H2738" i="1"/>
  <c r="K2738" i="1"/>
  <c r="M2738" i="1" s="1"/>
  <c r="N2738" i="1" s="1"/>
  <c r="U2738" i="1" s="1"/>
  <c r="B2738" i="1" s="1"/>
  <c r="Q2739" i="1"/>
  <c r="R2739" i="1"/>
  <c r="V2739" i="1" s="1"/>
  <c r="Y2739" i="1" s="1"/>
  <c r="S2742" i="1"/>
  <c r="F2740" i="1"/>
  <c r="L2740" i="1"/>
  <c r="P2740" i="1"/>
  <c r="O2740" i="1"/>
  <c r="J2740" i="1"/>
  <c r="A2741" i="1"/>
  <c r="X2740" i="1"/>
  <c r="C2741" i="1"/>
  <c r="D2741" i="1" s="1"/>
  <c r="I2740" i="1"/>
  <c r="E2739" i="1"/>
  <c r="G2739" i="1" s="1"/>
  <c r="K2739" i="1" l="1"/>
  <c r="M2739" i="1" s="1"/>
  <c r="N2739" i="1" s="1"/>
  <c r="U2739" i="1" s="1"/>
  <c r="B2739" i="1" s="1"/>
  <c r="T2740" i="1"/>
  <c r="H2739" i="1"/>
  <c r="E2740" i="1"/>
  <c r="G2740" i="1" s="1"/>
  <c r="Q2740" i="1"/>
  <c r="R2740" i="1"/>
  <c r="V2740" i="1" s="1"/>
  <c r="Y2740" i="1" s="1"/>
  <c r="S2743" i="1"/>
  <c r="F2741" i="1"/>
  <c r="L2741" i="1"/>
  <c r="J2741" i="1"/>
  <c r="A2742" i="1"/>
  <c r="P2741" i="1"/>
  <c r="I2741" i="1"/>
  <c r="O2741" i="1"/>
  <c r="C2742" i="1"/>
  <c r="D2742" i="1" s="1"/>
  <c r="X2741" i="1"/>
  <c r="T2741" i="1" l="1"/>
  <c r="K2740" i="1"/>
  <c r="M2740" i="1" s="1"/>
  <c r="N2740" i="1" s="1"/>
  <c r="U2740" i="1" s="1"/>
  <c r="B2740" i="1" s="1"/>
  <c r="H2740" i="1"/>
  <c r="E2741" i="1"/>
  <c r="G2741" i="1" s="1"/>
  <c r="F2742" i="1"/>
  <c r="L2742" i="1"/>
  <c r="P2742" i="1"/>
  <c r="A2743" i="1"/>
  <c r="X2742" i="1"/>
  <c r="O2742" i="1"/>
  <c r="I2742" i="1"/>
  <c r="J2742" i="1"/>
  <c r="C2743" i="1"/>
  <c r="D2743" i="1" s="1"/>
  <c r="S2744" i="1"/>
  <c r="Q2741" i="1"/>
  <c r="R2741" i="1"/>
  <c r="V2741" i="1" s="1"/>
  <c r="Y2741" i="1" s="1"/>
  <c r="K2741" i="1" l="1"/>
  <c r="M2741" i="1" s="1"/>
  <c r="N2741" i="1" s="1"/>
  <c r="U2741" i="1" s="1"/>
  <c r="B2741" i="1" s="1"/>
  <c r="H2741" i="1"/>
  <c r="F2743" i="1"/>
  <c r="L2743" i="1"/>
  <c r="O2743" i="1"/>
  <c r="I2743" i="1"/>
  <c r="C2744" i="1"/>
  <c r="D2744" i="1" s="1"/>
  <c r="J2743" i="1"/>
  <c r="P2743" i="1"/>
  <c r="A2744" i="1"/>
  <c r="X2743" i="1"/>
  <c r="S2745" i="1"/>
  <c r="T2742" i="1"/>
  <c r="R2742" i="1"/>
  <c r="V2742" i="1" s="1"/>
  <c r="Y2742" i="1" s="1"/>
  <c r="Q2742" i="1"/>
  <c r="E2742" i="1"/>
  <c r="G2742" i="1" s="1"/>
  <c r="T2743" i="1" l="1"/>
  <c r="H2742" i="1"/>
  <c r="K2742" i="1"/>
  <c r="M2742" i="1" s="1"/>
  <c r="N2742" i="1" s="1"/>
  <c r="U2742" i="1" s="1"/>
  <c r="B2742" i="1" s="1"/>
  <c r="Q2743" i="1"/>
  <c r="R2743" i="1"/>
  <c r="V2743" i="1" s="1"/>
  <c r="Y2743" i="1" s="1"/>
  <c r="S2746" i="1"/>
  <c r="F2744" i="1"/>
  <c r="L2744" i="1"/>
  <c r="P2744" i="1"/>
  <c r="A2745" i="1"/>
  <c r="X2744" i="1"/>
  <c r="O2744" i="1"/>
  <c r="I2744" i="1"/>
  <c r="J2744" i="1"/>
  <c r="C2745" i="1"/>
  <c r="D2745" i="1" s="1"/>
  <c r="E2743" i="1"/>
  <c r="G2743" i="1" s="1"/>
  <c r="K2743" i="1" l="1"/>
  <c r="M2743" i="1" s="1"/>
  <c r="N2743" i="1" s="1"/>
  <c r="U2743" i="1" s="1"/>
  <c r="B2743" i="1" s="1"/>
  <c r="H2743" i="1"/>
  <c r="E2744" i="1"/>
  <c r="G2744" i="1" s="1"/>
  <c r="F2745" i="1"/>
  <c r="L2745" i="1"/>
  <c r="J2745" i="1"/>
  <c r="X2745" i="1"/>
  <c r="P2745" i="1"/>
  <c r="A2746" i="1"/>
  <c r="O2745" i="1"/>
  <c r="I2745" i="1"/>
  <c r="C2746" i="1"/>
  <c r="D2746" i="1" s="1"/>
  <c r="T2744" i="1"/>
  <c r="Q2744" i="1"/>
  <c r="R2744" i="1"/>
  <c r="V2744" i="1" s="1"/>
  <c r="Y2744" i="1" s="1"/>
  <c r="S2747" i="1"/>
  <c r="H2744" i="1" l="1"/>
  <c r="T2745" i="1"/>
  <c r="K2744" i="1"/>
  <c r="M2744" i="1" s="1"/>
  <c r="N2744" i="1" s="1"/>
  <c r="U2744" i="1" s="1"/>
  <c r="B2744" i="1" s="1"/>
  <c r="S2748" i="1"/>
  <c r="F2746" i="1"/>
  <c r="L2746" i="1"/>
  <c r="C2747" i="1"/>
  <c r="D2747" i="1" s="1"/>
  <c r="P2746" i="1"/>
  <c r="X2746" i="1"/>
  <c r="O2746" i="1"/>
  <c r="A2747" i="1"/>
  <c r="J2746" i="1"/>
  <c r="I2746" i="1"/>
  <c r="Q2745" i="1"/>
  <c r="R2745" i="1"/>
  <c r="V2745" i="1" s="1"/>
  <c r="Y2745" i="1" s="1"/>
  <c r="E2745" i="1"/>
  <c r="G2745" i="1" s="1"/>
  <c r="K2745" i="1" l="1"/>
  <c r="M2745" i="1" s="1"/>
  <c r="N2745" i="1" s="1"/>
  <c r="U2745" i="1" s="1"/>
  <c r="B2745" i="1" s="1"/>
  <c r="H2745" i="1"/>
  <c r="F2747" i="1"/>
  <c r="L2747" i="1"/>
  <c r="O2747" i="1"/>
  <c r="I2747" i="1"/>
  <c r="C2748" i="1"/>
  <c r="D2748" i="1" s="1"/>
  <c r="J2747" i="1"/>
  <c r="X2747" i="1"/>
  <c r="P2747" i="1"/>
  <c r="A2748" i="1"/>
  <c r="Q2746" i="1"/>
  <c r="R2746" i="1"/>
  <c r="V2746" i="1" s="1"/>
  <c r="Y2746" i="1" s="1"/>
  <c r="T2746" i="1"/>
  <c r="E2746" i="1"/>
  <c r="G2746" i="1" s="1"/>
  <c r="S2749" i="1"/>
  <c r="S2750" i="1" l="1"/>
  <c r="H2746" i="1"/>
  <c r="F2748" i="1"/>
  <c r="L2748" i="1"/>
  <c r="O2748" i="1"/>
  <c r="A2749" i="1"/>
  <c r="C2749" i="1"/>
  <c r="D2749" i="1" s="1"/>
  <c r="I2748" i="1"/>
  <c r="P2748" i="1"/>
  <c r="J2748" i="1"/>
  <c r="X2748" i="1"/>
  <c r="E2747" i="1"/>
  <c r="G2747" i="1" s="1"/>
  <c r="K2746" i="1"/>
  <c r="M2746" i="1" s="1"/>
  <c r="N2746" i="1" s="1"/>
  <c r="Q2747" i="1"/>
  <c r="R2747" i="1"/>
  <c r="V2747" i="1" s="1"/>
  <c r="Y2747" i="1" s="1"/>
  <c r="T2747" i="1"/>
  <c r="K2747" i="1" l="1"/>
  <c r="M2747" i="1" s="1"/>
  <c r="N2747" i="1" s="1"/>
  <c r="U2747" i="1" s="1"/>
  <c r="B2747" i="1" s="1"/>
  <c r="E2748" i="1"/>
  <c r="G2748" i="1" s="1"/>
  <c r="H2747" i="1"/>
  <c r="F2749" i="1"/>
  <c r="P2749" i="1"/>
  <c r="O2749" i="1"/>
  <c r="X2749" i="1"/>
  <c r="C2750" i="1"/>
  <c r="D2750" i="1" s="1"/>
  <c r="J2749" i="1"/>
  <c r="A2750" i="1"/>
  <c r="I2749" i="1"/>
  <c r="Q2748" i="1"/>
  <c r="U2746" i="1"/>
  <c r="B2746" i="1" s="1"/>
  <c r="T2748" i="1"/>
  <c r="S2751" i="1"/>
  <c r="K2748" i="1" l="1"/>
  <c r="M2748" i="1" s="1"/>
  <c r="N2748" i="1" s="1"/>
  <c r="U2748" i="1" s="1"/>
  <c r="B2748" i="1" s="1"/>
  <c r="T2749" i="1"/>
  <c r="E2749" i="1"/>
  <c r="G2749" i="1" s="1"/>
  <c r="S2752" i="1"/>
  <c r="F2750" i="1"/>
  <c r="O2750" i="1"/>
  <c r="J2750" i="1"/>
  <c r="A2751" i="1"/>
  <c r="X2750" i="1"/>
  <c r="I2750" i="1"/>
  <c r="P2750" i="1"/>
  <c r="C2751" i="1"/>
  <c r="D2751" i="1" s="1"/>
  <c r="Q2749" i="1"/>
  <c r="R2749" i="1"/>
  <c r="V2749" i="1" s="1"/>
  <c r="Y2749" i="1" s="1"/>
  <c r="H2748" i="1"/>
  <c r="L2749" i="1" l="1"/>
  <c r="L2750" i="1" s="1"/>
  <c r="L2751" i="1" s="1"/>
  <c r="R2748" i="1"/>
  <c r="V2748" i="1" s="1"/>
  <c r="Y2748" i="1" s="1"/>
  <c r="H2749" i="1"/>
  <c r="T2750" i="1"/>
  <c r="F2751" i="1"/>
  <c r="C2752" i="1"/>
  <c r="D2752" i="1" s="1"/>
  <c r="A2752" i="1"/>
  <c r="X2751" i="1"/>
  <c r="P2751" i="1"/>
  <c r="I2751" i="1"/>
  <c r="J2751" i="1"/>
  <c r="O2751" i="1"/>
  <c r="E2750" i="1"/>
  <c r="G2750" i="1" s="1"/>
  <c r="R2750" i="1"/>
  <c r="V2750" i="1" s="1"/>
  <c r="Y2750" i="1" s="1"/>
  <c r="Q2750" i="1"/>
  <c r="K2749" i="1"/>
  <c r="S2753" i="1"/>
  <c r="M2749" i="1" l="1"/>
  <c r="N2749" i="1" s="1"/>
  <c r="U2749" i="1" s="1"/>
  <c r="B2749" i="1" s="1"/>
  <c r="T2751" i="1"/>
  <c r="K2750" i="1"/>
  <c r="M2750" i="1" s="1"/>
  <c r="N2750" i="1" s="1"/>
  <c r="U2750" i="1" s="1"/>
  <c r="B2750" i="1" s="1"/>
  <c r="R2751" i="1"/>
  <c r="V2751" i="1" s="1"/>
  <c r="Y2751" i="1" s="1"/>
  <c r="Q2751" i="1"/>
  <c r="S2754" i="1"/>
  <c r="E2751" i="1"/>
  <c r="G2751" i="1" s="1"/>
  <c r="H2750" i="1"/>
  <c r="F2752" i="1"/>
  <c r="L2752" i="1"/>
  <c r="C2753" i="1"/>
  <c r="D2753" i="1" s="1"/>
  <c r="J2752" i="1"/>
  <c r="A2753" i="1"/>
  <c r="X2752" i="1"/>
  <c r="P2752" i="1"/>
  <c r="I2752" i="1"/>
  <c r="O2752" i="1"/>
  <c r="T2752" i="1" l="1"/>
  <c r="K2751" i="1"/>
  <c r="M2751" i="1" s="1"/>
  <c r="N2751" i="1" s="1"/>
  <c r="U2751" i="1" s="1"/>
  <c r="B2751" i="1" s="1"/>
  <c r="Q2752" i="1"/>
  <c r="R2752" i="1"/>
  <c r="V2752" i="1" s="1"/>
  <c r="Y2752" i="1" s="1"/>
  <c r="E2752" i="1"/>
  <c r="G2752" i="1" s="1"/>
  <c r="S2755" i="1"/>
  <c r="F2753" i="1"/>
  <c r="L2753" i="1"/>
  <c r="C2754" i="1"/>
  <c r="D2754" i="1" s="1"/>
  <c r="I2753" i="1"/>
  <c r="P2753" i="1"/>
  <c r="O2753" i="1"/>
  <c r="X2753" i="1"/>
  <c r="J2753" i="1"/>
  <c r="A2754" i="1"/>
  <c r="H2751" i="1"/>
  <c r="F2754" i="1" l="1"/>
  <c r="L2754" i="1"/>
  <c r="P2754" i="1"/>
  <c r="I2754" i="1"/>
  <c r="O2754" i="1"/>
  <c r="J2754" i="1"/>
  <c r="X2754" i="1"/>
  <c r="C2755" i="1"/>
  <c r="D2755" i="1" s="1"/>
  <c r="A2755" i="1"/>
  <c r="R2753" i="1"/>
  <c r="V2753" i="1" s="1"/>
  <c r="Y2753" i="1" s="1"/>
  <c r="Q2753" i="1"/>
  <c r="E2753" i="1"/>
  <c r="G2753" i="1" s="1"/>
  <c r="S2756" i="1"/>
  <c r="H2752" i="1"/>
  <c r="T2753" i="1"/>
  <c r="K2752" i="1"/>
  <c r="M2752" i="1" s="1"/>
  <c r="N2752" i="1" s="1"/>
  <c r="T2754" i="1" l="1"/>
  <c r="S2757" i="1"/>
  <c r="Q2754" i="1"/>
  <c r="R2754" i="1"/>
  <c r="V2754" i="1" s="1"/>
  <c r="Y2754" i="1" s="1"/>
  <c r="U2752" i="1"/>
  <c r="B2752" i="1" s="1"/>
  <c r="H2753" i="1"/>
  <c r="K2753" i="1"/>
  <c r="M2753" i="1" s="1"/>
  <c r="N2753" i="1" s="1"/>
  <c r="F2755" i="1"/>
  <c r="L2755" i="1"/>
  <c r="J2755" i="1"/>
  <c r="C2756" i="1"/>
  <c r="D2756" i="1" s="1"/>
  <c r="I2755" i="1"/>
  <c r="P2755" i="1"/>
  <c r="O2755" i="1"/>
  <c r="A2756" i="1"/>
  <c r="X2755" i="1"/>
  <c r="E2754" i="1"/>
  <c r="G2754" i="1" s="1"/>
  <c r="K2754" i="1" l="1"/>
  <c r="M2754" i="1" s="1"/>
  <c r="N2754" i="1" s="1"/>
  <c r="Q2755" i="1"/>
  <c r="R2755" i="1"/>
  <c r="V2755" i="1" s="1"/>
  <c r="Y2755" i="1" s="1"/>
  <c r="S2758" i="1"/>
  <c r="T2755" i="1"/>
  <c r="E2755" i="1"/>
  <c r="G2755" i="1" s="1"/>
  <c r="H2754" i="1"/>
  <c r="F2756" i="1"/>
  <c r="L2756" i="1"/>
  <c r="O2756" i="1"/>
  <c r="C2757" i="1"/>
  <c r="D2757" i="1" s="1"/>
  <c r="J2756" i="1"/>
  <c r="A2757" i="1"/>
  <c r="X2756" i="1"/>
  <c r="P2756" i="1"/>
  <c r="I2756" i="1"/>
  <c r="U2753" i="1"/>
  <c r="B2753" i="1" s="1"/>
  <c r="H2755" i="1" l="1"/>
  <c r="T2756" i="1"/>
  <c r="F2757" i="1"/>
  <c r="L2757" i="1"/>
  <c r="C2758" i="1"/>
  <c r="D2758" i="1" s="1"/>
  <c r="P2757" i="1"/>
  <c r="O2757" i="1"/>
  <c r="A2758" i="1"/>
  <c r="X2757" i="1"/>
  <c r="J2757" i="1"/>
  <c r="I2757" i="1"/>
  <c r="E2756" i="1"/>
  <c r="G2756" i="1" s="1"/>
  <c r="Q2756" i="1"/>
  <c r="R2756" i="1"/>
  <c r="V2756" i="1" s="1"/>
  <c r="Y2756" i="1" s="1"/>
  <c r="K2755" i="1"/>
  <c r="M2755" i="1" s="1"/>
  <c r="N2755" i="1" s="1"/>
  <c r="S2759" i="1"/>
  <c r="U2754" i="1"/>
  <c r="B2754" i="1" s="1"/>
  <c r="H2756" i="1" l="1"/>
  <c r="K2756" i="1"/>
  <c r="M2756" i="1" s="1"/>
  <c r="N2756" i="1" s="1"/>
  <c r="U2756" i="1" s="1"/>
  <c r="B2756" i="1" s="1"/>
  <c r="R2757" i="1"/>
  <c r="V2757" i="1" s="1"/>
  <c r="Y2757" i="1" s="1"/>
  <c r="Q2757" i="1"/>
  <c r="S2760" i="1"/>
  <c r="F2758" i="1"/>
  <c r="L2758" i="1"/>
  <c r="P2758" i="1"/>
  <c r="O2758" i="1"/>
  <c r="A2759" i="1"/>
  <c r="J2758" i="1"/>
  <c r="I2758" i="1"/>
  <c r="C2759" i="1"/>
  <c r="D2759" i="1" s="1"/>
  <c r="X2758" i="1"/>
  <c r="U2755" i="1"/>
  <c r="B2755" i="1" s="1"/>
  <c r="T2757" i="1"/>
  <c r="E2757" i="1"/>
  <c r="G2757" i="1" s="1"/>
  <c r="T2758" i="1" l="1"/>
  <c r="F2759" i="1"/>
  <c r="L2759" i="1"/>
  <c r="J2759" i="1"/>
  <c r="A2760" i="1"/>
  <c r="X2759" i="1"/>
  <c r="P2759" i="1"/>
  <c r="I2759" i="1"/>
  <c r="O2759" i="1"/>
  <c r="C2760" i="1"/>
  <c r="D2760" i="1" s="1"/>
  <c r="E2758" i="1"/>
  <c r="G2758" i="1" s="1"/>
  <c r="S2761" i="1"/>
  <c r="R2758" i="1"/>
  <c r="V2758" i="1" s="1"/>
  <c r="Y2758" i="1" s="1"/>
  <c r="Q2758" i="1"/>
  <c r="H2757" i="1"/>
  <c r="K2757" i="1"/>
  <c r="M2757" i="1" s="1"/>
  <c r="N2757" i="1" s="1"/>
  <c r="T2759" i="1" l="1"/>
  <c r="H2758" i="1"/>
  <c r="K2758" i="1"/>
  <c r="M2758" i="1" s="1"/>
  <c r="N2758" i="1" s="1"/>
  <c r="U2758" i="1" s="1"/>
  <c r="B2758" i="1" s="1"/>
  <c r="F2760" i="1"/>
  <c r="L2760" i="1"/>
  <c r="P2760" i="1"/>
  <c r="C2761" i="1"/>
  <c r="D2761" i="1" s="1"/>
  <c r="I2760" i="1"/>
  <c r="O2760" i="1"/>
  <c r="J2760" i="1"/>
  <c r="A2761" i="1"/>
  <c r="X2760" i="1"/>
  <c r="U2757" i="1"/>
  <c r="B2757" i="1" s="1"/>
  <c r="Q2759" i="1"/>
  <c r="R2759" i="1"/>
  <c r="V2759" i="1" s="1"/>
  <c r="Y2759" i="1" s="1"/>
  <c r="S2762" i="1"/>
  <c r="E2759" i="1"/>
  <c r="G2759" i="1" s="1"/>
  <c r="H2759" i="1" l="1"/>
  <c r="F2761" i="1"/>
  <c r="L2761" i="1"/>
  <c r="I2761" i="1"/>
  <c r="C2762" i="1"/>
  <c r="D2762" i="1" s="1"/>
  <c r="P2761" i="1"/>
  <c r="O2761" i="1"/>
  <c r="J2761" i="1"/>
  <c r="A2762" i="1"/>
  <c r="X2761" i="1"/>
  <c r="S2763" i="1"/>
  <c r="Q2760" i="1"/>
  <c r="R2760" i="1"/>
  <c r="V2760" i="1" s="1"/>
  <c r="Y2760" i="1" s="1"/>
  <c r="K2759" i="1"/>
  <c r="M2759" i="1" s="1"/>
  <c r="N2759" i="1" s="1"/>
  <c r="T2760" i="1"/>
  <c r="E2760" i="1"/>
  <c r="G2760" i="1" s="1"/>
  <c r="H2760" i="1" l="1"/>
  <c r="K2760" i="1"/>
  <c r="M2760" i="1" s="1"/>
  <c r="N2760" i="1" s="1"/>
  <c r="U2760" i="1" s="1"/>
  <c r="B2760" i="1" s="1"/>
  <c r="S2764" i="1"/>
  <c r="F2762" i="1"/>
  <c r="L2762" i="1"/>
  <c r="J2762" i="1"/>
  <c r="I2762" i="1"/>
  <c r="C2763" i="1"/>
  <c r="D2763" i="1" s="1"/>
  <c r="P2762" i="1"/>
  <c r="O2762" i="1"/>
  <c r="A2763" i="1"/>
  <c r="X2762" i="1"/>
  <c r="T2761" i="1"/>
  <c r="U2759" i="1"/>
  <c r="B2759" i="1" s="1"/>
  <c r="Q2761" i="1"/>
  <c r="R2761" i="1"/>
  <c r="V2761" i="1" s="1"/>
  <c r="Y2761" i="1" s="1"/>
  <c r="E2761" i="1"/>
  <c r="G2761" i="1" s="1"/>
  <c r="T2762" i="1" l="1"/>
  <c r="E2762" i="1"/>
  <c r="G2762" i="1" s="1"/>
  <c r="F2763" i="1"/>
  <c r="L2763" i="1"/>
  <c r="J2763" i="1"/>
  <c r="P2763" i="1"/>
  <c r="A2764" i="1"/>
  <c r="X2763" i="1"/>
  <c r="O2763" i="1"/>
  <c r="I2763" i="1"/>
  <c r="C2764" i="1"/>
  <c r="D2764" i="1" s="1"/>
  <c r="H2761" i="1"/>
  <c r="K2761" i="1"/>
  <c r="M2761" i="1" s="1"/>
  <c r="N2761" i="1" s="1"/>
  <c r="Q2762" i="1"/>
  <c r="R2762" i="1"/>
  <c r="V2762" i="1" s="1"/>
  <c r="Y2762" i="1" s="1"/>
  <c r="S2765" i="1"/>
  <c r="K2762" i="1" l="1"/>
  <c r="M2762" i="1" s="1"/>
  <c r="N2762" i="1" s="1"/>
  <c r="U2762" i="1" s="1"/>
  <c r="B2762" i="1" s="1"/>
  <c r="H2762" i="1"/>
  <c r="T2763" i="1"/>
  <c r="R2763" i="1"/>
  <c r="V2763" i="1" s="1"/>
  <c r="Y2763" i="1" s="1"/>
  <c r="Q2763" i="1"/>
  <c r="S2766" i="1"/>
  <c r="U2761" i="1"/>
  <c r="B2761" i="1" s="1"/>
  <c r="F2764" i="1"/>
  <c r="L2764" i="1"/>
  <c r="P2764" i="1"/>
  <c r="I2764" i="1"/>
  <c r="O2764" i="1"/>
  <c r="J2764" i="1"/>
  <c r="X2764" i="1"/>
  <c r="C2765" i="1"/>
  <c r="D2765" i="1" s="1"/>
  <c r="A2765" i="1"/>
  <c r="E2763" i="1"/>
  <c r="G2763" i="1" s="1"/>
  <c r="H2763" i="1" l="1"/>
  <c r="Q2764" i="1"/>
  <c r="R2764" i="1"/>
  <c r="V2764" i="1" s="1"/>
  <c r="Y2764" i="1" s="1"/>
  <c r="S2767" i="1"/>
  <c r="F2765" i="1"/>
  <c r="L2765" i="1"/>
  <c r="O2765" i="1"/>
  <c r="X2765" i="1"/>
  <c r="C2766" i="1"/>
  <c r="D2766" i="1" s="1"/>
  <c r="A2766" i="1"/>
  <c r="J2765" i="1"/>
  <c r="I2765" i="1"/>
  <c r="P2765" i="1"/>
  <c r="E2764" i="1"/>
  <c r="G2764" i="1" s="1"/>
  <c r="K2763" i="1"/>
  <c r="M2763" i="1" s="1"/>
  <c r="N2763" i="1" s="1"/>
  <c r="T2764" i="1"/>
  <c r="T2765" i="1" l="1"/>
  <c r="H2764" i="1"/>
  <c r="K2764" i="1"/>
  <c r="M2764" i="1" s="1"/>
  <c r="N2764" i="1" s="1"/>
  <c r="U2764" i="1" s="1"/>
  <c r="B2764" i="1" s="1"/>
  <c r="S2768" i="1"/>
  <c r="F2766" i="1"/>
  <c r="L2766" i="1"/>
  <c r="J2766" i="1"/>
  <c r="X2766" i="1"/>
  <c r="C2767" i="1"/>
  <c r="D2767" i="1" s="1"/>
  <c r="A2767" i="1"/>
  <c r="P2766" i="1"/>
  <c r="I2766" i="1"/>
  <c r="O2766" i="1"/>
  <c r="U2763" i="1"/>
  <c r="B2763" i="1" s="1"/>
  <c r="Q2765" i="1"/>
  <c r="R2765" i="1"/>
  <c r="V2765" i="1" s="1"/>
  <c r="Y2765" i="1" s="1"/>
  <c r="E2765" i="1"/>
  <c r="G2765" i="1" s="1"/>
  <c r="T2766" i="1" l="1"/>
  <c r="H2765" i="1"/>
  <c r="R2766" i="1"/>
  <c r="V2766" i="1" s="1"/>
  <c r="Y2766" i="1" s="1"/>
  <c r="Q2766" i="1"/>
  <c r="F2767" i="1"/>
  <c r="L2767" i="1"/>
  <c r="P2767" i="1"/>
  <c r="O2767" i="1"/>
  <c r="I2767" i="1"/>
  <c r="C2768" i="1"/>
  <c r="D2768" i="1" s="1"/>
  <c r="X2767" i="1"/>
  <c r="J2767" i="1"/>
  <c r="A2768" i="1"/>
  <c r="K2765" i="1"/>
  <c r="M2765" i="1" s="1"/>
  <c r="N2765" i="1" s="1"/>
  <c r="E2766" i="1"/>
  <c r="G2766" i="1" s="1"/>
  <c r="S2769" i="1"/>
  <c r="T2767" i="1" l="1"/>
  <c r="K2766" i="1"/>
  <c r="M2766" i="1" s="1"/>
  <c r="N2766" i="1" s="1"/>
  <c r="U2766" i="1" s="1"/>
  <c r="B2766" i="1" s="1"/>
  <c r="H2766" i="1"/>
  <c r="F2768" i="1"/>
  <c r="L2768" i="1"/>
  <c r="J2768" i="1"/>
  <c r="O2768" i="1"/>
  <c r="C2769" i="1"/>
  <c r="D2769" i="1" s="1"/>
  <c r="X2768" i="1"/>
  <c r="A2769" i="1"/>
  <c r="P2768" i="1"/>
  <c r="I2768" i="1"/>
  <c r="E2767" i="1"/>
  <c r="G2767" i="1" s="1"/>
  <c r="U2765" i="1"/>
  <c r="B2765" i="1" s="1"/>
  <c r="S2770" i="1"/>
  <c r="Q2767" i="1"/>
  <c r="R2767" i="1"/>
  <c r="V2767" i="1" s="1"/>
  <c r="Y2767" i="1" s="1"/>
  <c r="T2768" i="1" l="1"/>
  <c r="K2767" i="1"/>
  <c r="M2767" i="1" s="1"/>
  <c r="N2767" i="1" s="1"/>
  <c r="U2767" i="1" s="1"/>
  <c r="B2767" i="1" s="1"/>
  <c r="E2768" i="1"/>
  <c r="G2768" i="1" s="1"/>
  <c r="Q2768" i="1"/>
  <c r="R2768" i="1"/>
  <c r="V2768" i="1" s="1"/>
  <c r="Y2768" i="1" s="1"/>
  <c r="S2771" i="1"/>
  <c r="H2767" i="1"/>
  <c r="F2769" i="1"/>
  <c r="L2769" i="1"/>
  <c r="O2769" i="1"/>
  <c r="X2769" i="1"/>
  <c r="C2770" i="1"/>
  <c r="D2770" i="1" s="1"/>
  <c r="A2770" i="1"/>
  <c r="J2769" i="1"/>
  <c r="I2769" i="1"/>
  <c r="P2769" i="1"/>
  <c r="T2769" i="1" l="1"/>
  <c r="K2768" i="1"/>
  <c r="M2768" i="1" s="1"/>
  <c r="N2768" i="1" s="1"/>
  <c r="U2768" i="1" s="1"/>
  <c r="B2768" i="1" s="1"/>
  <c r="H2768" i="1"/>
  <c r="Q2769" i="1"/>
  <c r="R2769" i="1"/>
  <c r="V2769" i="1" s="1"/>
  <c r="Y2769" i="1" s="1"/>
  <c r="E2769" i="1"/>
  <c r="G2769" i="1" s="1"/>
  <c r="S2772" i="1"/>
  <c r="F2770" i="1"/>
  <c r="L2770" i="1"/>
  <c r="J2770" i="1"/>
  <c r="X2770" i="1"/>
  <c r="C2771" i="1"/>
  <c r="D2771" i="1" s="1"/>
  <c r="A2771" i="1"/>
  <c r="P2770" i="1"/>
  <c r="I2770" i="1"/>
  <c r="O2770" i="1"/>
  <c r="T2770" i="1" l="1"/>
  <c r="K2769" i="1"/>
  <c r="M2769" i="1" s="1"/>
  <c r="N2769" i="1" s="1"/>
  <c r="U2769" i="1" s="1"/>
  <c r="B2769" i="1" s="1"/>
  <c r="E2770" i="1"/>
  <c r="G2770" i="1" s="1"/>
  <c r="S2773" i="1"/>
  <c r="Q2770" i="1"/>
  <c r="R2770" i="1"/>
  <c r="V2770" i="1" s="1"/>
  <c r="Y2770" i="1" s="1"/>
  <c r="F2771" i="1"/>
  <c r="L2771" i="1"/>
  <c r="J2771" i="1"/>
  <c r="I2771" i="1"/>
  <c r="P2771" i="1"/>
  <c r="X2771" i="1"/>
  <c r="C2772" i="1"/>
  <c r="D2772" i="1" s="1"/>
  <c r="O2771" i="1"/>
  <c r="A2772" i="1"/>
  <c r="H2769" i="1"/>
  <c r="T2771" i="1" l="1"/>
  <c r="K2770" i="1"/>
  <c r="M2770" i="1" s="1"/>
  <c r="N2770" i="1" s="1"/>
  <c r="U2770" i="1" s="1"/>
  <c r="B2770" i="1" s="1"/>
  <c r="H2770" i="1"/>
  <c r="Q2771" i="1"/>
  <c r="R2771" i="1"/>
  <c r="V2771" i="1" s="1"/>
  <c r="Y2771" i="1" s="1"/>
  <c r="S2774" i="1"/>
  <c r="F2772" i="1"/>
  <c r="L2772" i="1"/>
  <c r="P2772" i="1"/>
  <c r="X2772" i="1"/>
  <c r="O2772" i="1"/>
  <c r="A2773" i="1"/>
  <c r="J2772" i="1"/>
  <c r="I2772" i="1"/>
  <c r="C2773" i="1"/>
  <c r="D2773" i="1" s="1"/>
  <c r="E2771" i="1"/>
  <c r="G2771" i="1" s="1"/>
  <c r="T2772" i="1" l="1"/>
  <c r="E2772" i="1"/>
  <c r="G2772" i="1" s="1"/>
  <c r="S2775" i="1"/>
  <c r="F2773" i="1"/>
  <c r="L2773" i="1"/>
  <c r="O2773" i="1"/>
  <c r="X2773" i="1"/>
  <c r="C2774" i="1"/>
  <c r="D2774" i="1" s="1"/>
  <c r="A2774" i="1"/>
  <c r="J2773" i="1"/>
  <c r="I2773" i="1"/>
  <c r="P2773" i="1"/>
  <c r="H2771" i="1"/>
  <c r="K2771" i="1"/>
  <c r="M2771" i="1" s="1"/>
  <c r="N2771" i="1" s="1"/>
  <c r="R2772" i="1"/>
  <c r="V2772" i="1" s="1"/>
  <c r="Y2772" i="1" s="1"/>
  <c r="Q2772" i="1"/>
  <c r="K2772" i="1" l="1"/>
  <c r="M2772" i="1" s="1"/>
  <c r="N2772" i="1" s="1"/>
  <c r="U2772" i="1" s="1"/>
  <c r="B2772" i="1" s="1"/>
  <c r="H2772" i="1"/>
  <c r="T2773" i="1"/>
  <c r="R2773" i="1"/>
  <c r="V2773" i="1" s="1"/>
  <c r="Y2773" i="1" s="1"/>
  <c r="Q2773" i="1"/>
  <c r="E2773" i="1"/>
  <c r="G2773" i="1" s="1"/>
  <c r="F2774" i="1"/>
  <c r="L2774" i="1"/>
  <c r="O2774" i="1"/>
  <c r="X2774" i="1"/>
  <c r="J2774" i="1"/>
  <c r="A2775" i="1"/>
  <c r="C2775" i="1"/>
  <c r="D2775" i="1" s="1"/>
  <c r="I2774" i="1"/>
  <c r="P2774" i="1"/>
  <c r="U2771" i="1"/>
  <c r="B2771" i="1" s="1"/>
  <c r="S2776" i="1"/>
  <c r="T2774" i="1" l="1"/>
  <c r="K2773" i="1"/>
  <c r="M2773" i="1" s="1"/>
  <c r="N2773" i="1" s="1"/>
  <c r="U2773" i="1" s="1"/>
  <c r="B2773" i="1" s="1"/>
  <c r="H2773" i="1"/>
  <c r="S2777" i="1"/>
  <c r="F2775" i="1"/>
  <c r="L2775" i="1"/>
  <c r="J2775" i="1"/>
  <c r="X2775" i="1"/>
  <c r="P2775" i="1"/>
  <c r="A2776" i="1"/>
  <c r="O2775" i="1"/>
  <c r="I2775" i="1"/>
  <c r="C2776" i="1"/>
  <c r="D2776" i="1" s="1"/>
  <c r="Q2774" i="1"/>
  <c r="R2774" i="1"/>
  <c r="V2774" i="1" s="1"/>
  <c r="Y2774" i="1" s="1"/>
  <c r="E2774" i="1"/>
  <c r="G2774" i="1" s="1"/>
  <c r="H2774" i="1" l="1"/>
  <c r="K2774" i="1"/>
  <c r="M2774" i="1" s="1"/>
  <c r="N2774" i="1" s="1"/>
  <c r="U2774" i="1" s="1"/>
  <c r="B2774" i="1" s="1"/>
  <c r="F2776" i="1"/>
  <c r="L2776" i="1"/>
  <c r="O2776" i="1"/>
  <c r="J2776" i="1"/>
  <c r="X2776" i="1"/>
  <c r="C2777" i="1"/>
  <c r="D2777" i="1" s="1"/>
  <c r="A2777" i="1"/>
  <c r="P2776" i="1"/>
  <c r="I2776" i="1"/>
  <c r="Q2775" i="1"/>
  <c r="R2775" i="1"/>
  <c r="V2775" i="1" s="1"/>
  <c r="Y2775" i="1" s="1"/>
  <c r="E2775" i="1"/>
  <c r="G2775" i="1" s="1"/>
  <c r="T2775" i="1"/>
  <c r="S2778" i="1"/>
  <c r="K2775" i="1" l="1"/>
  <c r="M2775" i="1" s="1"/>
  <c r="N2775" i="1" s="1"/>
  <c r="U2775" i="1" s="1"/>
  <c r="B2775" i="1" s="1"/>
  <c r="S2779" i="1"/>
  <c r="F2777" i="1"/>
  <c r="L2777" i="1"/>
  <c r="O2777" i="1"/>
  <c r="X2777" i="1"/>
  <c r="C2778" i="1"/>
  <c r="D2778" i="1" s="1"/>
  <c r="A2778" i="1"/>
  <c r="J2777" i="1"/>
  <c r="I2777" i="1"/>
  <c r="P2777" i="1"/>
  <c r="Q2776" i="1"/>
  <c r="R2776" i="1"/>
  <c r="V2776" i="1" s="1"/>
  <c r="Y2776" i="1" s="1"/>
  <c r="H2775" i="1"/>
  <c r="T2776" i="1"/>
  <c r="E2776" i="1"/>
  <c r="G2776" i="1" s="1"/>
  <c r="T2777" i="1" l="1"/>
  <c r="K2776" i="1"/>
  <c r="M2776" i="1" s="1"/>
  <c r="N2776" i="1" s="1"/>
  <c r="U2776" i="1" s="1"/>
  <c r="S2780" i="1"/>
  <c r="F2778" i="1"/>
  <c r="L2778" i="1"/>
  <c r="C2779" i="1"/>
  <c r="D2779" i="1" s="1"/>
  <c r="P2778" i="1"/>
  <c r="X2778" i="1"/>
  <c r="O2778" i="1"/>
  <c r="A2779" i="1"/>
  <c r="J2778" i="1"/>
  <c r="I2778" i="1"/>
  <c r="H2776" i="1"/>
  <c r="Q2777" i="1"/>
  <c r="R2777" i="1"/>
  <c r="V2777" i="1" s="1"/>
  <c r="Y2777" i="1" s="1"/>
  <c r="E2777" i="1"/>
  <c r="G2777" i="1" s="1"/>
  <c r="T2778" i="1" l="1"/>
  <c r="B2776" i="1"/>
  <c r="K2777" i="1"/>
  <c r="M2777" i="1" s="1"/>
  <c r="N2777" i="1" s="1"/>
  <c r="U2777" i="1" s="1"/>
  <c r="B2777" i="1" s="1"/>
  <c r="H2777" i="1"/>
  <c r="E2778" i="1"/>
  <c r="G2778" i="1" s="1"/>
  <c r="Q2778" i="1"/>
  <c r="R2778" i="1"/>
  <c r="V2778" i="1" s="1"/>
  <c r="Y2778" i="1" s="1"/>
  <c r="S2781" i="1"/>
  <c r="F2779" i="1"/>
  <c r="L2779" i="1"/>
  <c r="C2780" i="1"/>
  <c r="D2780" i="1" s="1"/>
  <c r="P2779" i="1"/>
  <c r="X2779" i="1"/>
  <c r="J2779" i="1"/>
  <c r="A2780" i="1"/>
  <c r="O2779" i="1"/>
  <c r="I2779" i="1"/>
  <c r="H2778" i="1" l="1"/>
  <c r="K2778" i="1"/>
  <c r="M2778" i="1" s="1"/>
  <c r="N2778" i="1" s="1"/>
  <c r="U2778" i="1" s="1"/>
  <c r="B2778" i="1" s="1"/>
  <c r="F2780" i="1"/>
  <c r="O2780" i="1"/>
  <c r="A2781" i="1"/>
  <c r="J2780" i="1"/>
  <c r="I2780" i="1"/>
  <c r="C2781" i="1"/>
  <c r="D2781" i="1" s="1"/>
  <c r="P2780" i="1"/>
  <c r="X2780" i="1"/>
  <c r="S2782" i="1"/>
  <c r="T2779" i="1"/>
  <c r="E2779" i="1"/>
  <c r="G2779" i="1" s="1"/>
  <c r="Q2779" i="1"/>
  <c r="K2779" i="1" l="1"/>
  <c r="M2779" i="1" s="1"/>
  <c r="N2779" i="1" s="1"/>
  <c r="U2779" i="1" s="1"/>
  <c r="B2779" i="1" s="1"/>
  <c r="Q2780" i="1"/>
  <c r="R2780" i="1"/>
  <c r="V2780" i="1" s="1"/>
  <c r="Y2780" i="1" s="1"/>
  <c r="F2781" i="1"/>
  <c r="O2781" i="1"/>
  <c r="I2781" i="1"/>
  <c r="C2782" i="1"/>
  <c r="D2782" i="1" s="1"/>
  <c r="J2781" i="1"/>
  <c r="X2781" i="1"/>
  <c r="P2781" i="1"/>
  <c r="A2782" i="1"/>
  <c r="S2783" i="1"/>
  <c r="H2779" i="1"/>
  <c r="T2780" i="1"/>
  <c r="E2780" i="1"/>
  <c r="G2780" i="1" s="1"/>
  <c r="L2780" i="1" l="1"/>
  <c r="L2781" i="1" s="1"/>
  <c r="L2782" i="1" s="1"/>
  <c r="R2779" i="1"/>
  <c r="V2779" i="1" s="1"/>
  <c r="Y2779" i="1" s="1"/>
  <c r="T2781" i="1"/>
  <c r="R2781" i="1"/>
  <c r="V2781" i="1" s="1"/>
  <c r="Y2781" i="1" s="1"/>
  <c r="Q2781" i="1"/>
  <c r="H2780" i="1"/>
  <c r="S2784" i="1"/>
  <c r="K2780" i="1"/>
  <c r="F2782" i="1"/>
  <c r="A2783" i="1"/>
  <c r="P2782" i="1"/>
  <c r="I2782" i="1"/>
  <c r="C2783" i="1"/>
  <c r="D2783" i="1" s="1"/>
  <c r="O2782" i="1"/>
  <c r="J2782" i="1"/>
  <c r="X2782" i="1"/>
  <c r="E2781" i="1"/>
  <c r="G2781" i="1" s="1"/>
  <c r="M2780" i="1" l="1"/>
  <c r="N2780" i="1" s="1"/>
  <c r="U2780" i="1" s="1"/>
  <c r="B2780" i="1" s="1"/>
  <c r="T2782" i="1"/>
  <c r="H2781" i="1"/>
  <c r="K2781" i="1"/>
  <c r="M2781" i="1" s="1"/>
  <c r="N2781" i="1" s="1"/>
  <c r="U2781" i="1" s="1"/>
  <c r="B2781" i="1" s="1"/>
  <c r="E2782" i="1"/>
  <c r="G2782" i="1" s="1"/>
  <c r="Q2782" i="1"/>
  <c r="R2782" i="1"/>
  <c r="V2782" i="1" s="1"/>
  <c r="Y2782" i="1" s="1"/>
  <c r="F2783" i="1"/>
  <c r="L2783" i="1"/>
  <c r="P2783" i="1"/>
  <c r="A2784" i="1"/>
  <c r="O2783" i="1"/>
  <c r="I2783" i="1"/>
  <c r="C2784" i="1"/>
  <c r="D2784" i="1" s="1"/>
  <c r="J2783" i="1"/>
  <c r="X2783" i="1"/>
  <c r="S2785" i="1"/>
  <c r="H2782" i="1" l="1"/>
  <c r="K2782" i="1"/>
  <c r="M2782" i="1" s="1"/>
  <c r="N2782" i="1" s="1"/>
  <c r="U2782" i="1" s="1"/>
  <c r="B2782" i="1" s="1"/>
  <c r="E2783" i="1"/>
  <c r="G2783" i="1" s="1"/>
  <c r="F2784" i="1"/>
  <c r="L2784" i="1"/>
  <c r="P2784" i="1"/>
  <c r="A2785" i="1"/>
  <c r="O2784" i="1"/>
  <c r="I2784" i="1"/>
  <c r="C2785" i="1"/>
  <c r="D2785" i="1" s="1"/>
  <c r="J2784" i="1"/>
  <c r="X2784" i="1"/>
  <c r="R2783" i="1"/>
  <c r="V2783" i="1" s="1"/>
  <c r="Y2783" i="1" s="1"/>
  <c r="Q2783" i="1"/>
  <c r="S2786" i="1"/>
  <c r="T2783" i="1"/>
  <c r="K2783" i="1" l="1"/>
  <c r="M2783" i="1" s="1"/>
  <c r="N2783" i="1" s="1"/>
  <c r="U2783" i="1" s="1"/>
  <c r="B2783" i="1" s="1"/>
  <c r="E2784" i="1"/>
  <c r="G2784" i="1" s="1"/>
  <c r="S2787" i="1"/>
  <c r="F2785" i="1"/>
  <c r="L2785" i="1"/>
  <c r="C2786" i="1"/>
  <c r="D2786" i="1" s="1"/>
  <c r="X2785" i="1"/>
  <c r="P2785" i="1"/>
  <c r="A2786" i="1"/>
  <c r="O2785" i="1"/>
  <c r="I2785" i="1"/>
  <c r="J2785" i="1"/>
  <c r="Q2784" i="1"/>
  <c r="R2784" i="1"/>
  <c r="V2784" i="1" s="1"/>
  <c r="Y2784" i="1" s="1"/>
  <c r="H2783" i="1"/>
  <c r="T2784" i="1"/>
  <c r="T2785" i="1" l="1"/>
  <c r="H2784" i="1"/>
  <c r="S2788" i="1"/>
  <c r="F2786" i="1"/>
  <c r="L2786" i="1"/>
  <c r="J2786" i="1"/>
  <c r="X2786" i="1"/>
  <c r="A2787" i="1"/>
  <c r="P2786" i="1"/>
  <c r="C2787" i="1"/>
  <c r="D2787" i="1" s="1"/>
  <c r="I2786" i="1"/>
  <c r="O2786" i="1"/>
  <c r="R2785" i="1"/>
  <c r="V2785" i="1" s="1"/>
  <c r="Y2785" i="1" s="1"/>
  <c r="Q2785" i="1"/>
  <c r="E2785" i="1"/>
  <c r="G2785" i="1" s="1"/>
  <c r="K2784" i="1"/>
  <c r="M2784" i="1" s="1"/>
  <c r="N2784" i="1" s="1"/>
  <c r="K2785" i="1" l="1"/>
  <c r="M2785" i="1" s="1"/>
  <c r="N2785" i="1" s="1"/>
  <c r="U2785" i="1" s="1"/>
  <c r="B2785" i="1" s="1"/>
  <c r="T2786" i="1"/>
  <c r="E2786" i="1"/>
  <c r="G2786" i="1" s="1"/>
  <c r="F2787" i="1"/>
  <c r="L2787" i="1"/>
  <c r="P2787" i="1"/>
  <c r="X2787" i="1"/>
  <c r="J2787" i="1"/>
  <c r="O2787" i="1"/>
  <c r="A2788" i="1"/>
  <c r="I2787" i="1"/>
  <c r="C2788" i="1"/>
  <c r="D2788" i="1" s="1"/>
  <c r="S2789" i="1"/>
  <c r="U2784" i="1"/>
  <c r="B2784" i="1" s="1"/>
  <c r="H2785" i="1"/>
  <c r="Q2786" i="1"/>
  <c r="R2786" i="1"/>
  <c r="V2786" i="1" s="1"/>
  <c r="Y2786" i="1" s="1"/>
  <c r="H2786" i="1" l="1"/>
  <c r="F2788" i="1"/>
  <c r="L2788" i="1"/>
  <c r="J2788" i="1"/>
  <c r="I2788" i="1"/>
  <c r="C2789" i="1"/>
  <c r="D2789" i="1" s="1"/>
  <c r="P2788" i="1"/>
  <c r="X2788" i="1"/>
  <c r="O2788" i="1"/>
  <c r="A2789" i="1"/>
  <c r="R2787" i="1"/>
  <c r="V2787" i="1" s="1"/>
  <c r="Y2787" i="1" s="1"/>
  <c r="Q2787" i="1"/>
  <c r="E2787" i="1"/>
  <c r="G2787" i="1" s="1"/>
  <c r="S2790" i="1"/>
  <c r="T2787" i="1"/>
  <c r="K2786" i="1"/>
  <c r="M2786" i="1" s="1"/>
  <c r="N2786" i="1" s="1"/>
  <c r="T2788" i="1" l="1"/>
  <c r="K2787" i="1"/>
  <c r="M2787" i="1" s="1"/>
  <c r="N2787" i="1" s="1"/>
  <c r="U2787" i="1" s="1"/>
  <c r="B2787" i="1" s="1"/>
  <c r="H2787" i="1"/>
  <c r="Q2788" i="1"/>
  <c r="R2788" i="1"/>
  <c r="V2788" i="1" s="1"/>
  <c r="Y2788" i="1" s="1"/>
  <c r="U2786" i="1"/>
  <c r="B2786" i="1" s="1"/>
  <c r="S2791" i="1"/>
  <c r="F2789" i="1"/>
  <c r="L2789" i="1"/>
  <c r="O2789" i="1"/>
  <c r="I2789" i="1"/>
  <c r="J2789" i="1"/>
  <c r="C2790" i="1"/>
  <c r="D2790" i="1" s="1"/>
  <c r="X2789" i="1"/>
  <c r="P2789" i="1"/>
  <c r="A2790" i="1"/>
  <c r="E2788" i="1"/>
  <c r="G2788" i="1" s="1"/>
  <c r="H2788" i="1" l="1"/>
  <c r="F2790" i="1"/>
  <c r="L2790" i="1"/>
  <c r="J2790" i="1"/>
  <c r="C2791" i="1"/>
  <c r="D2791" i="1" s="1"/>
  <c r="X2790" i="1"/>
  <c r="P2790" i="1"/>
  <c r="A2791" i="1"/>
  <c r="O2790" i="1"/>
  <c r="I2790" i="1"/>
  <c r="E2789" i="1"/>
  <c r="G2789" i="1" s="1"/>
  <c r="K2788" i="1"/>
  <c r="M2788" i="1" s="1"/>
  <c r="N2788" i="1" s="1"/>
  <c r="Q2789" i="1"/>
  <c r="R2789" i="1"/>
  <c r="V2789" i="1" s="1"/>
  <c r="Y2789" i="1" s="1"/>
  <c r="T2789" i="1"/>
  <c r="S2792" i="1"/>
  <c r="T2790" i="1" l="1"/>
  <c r="Q2790" i="1"/>
  <c r="R2790" i="1"/>
  <c r="V2790" i="1" s="1"/>
  <c r="Y2790" i="1" s="1"/>
  <c r="E2790" i="1"/>
  <c r="G2790" i="1" s="1"/>
  <c r="U2788" i="1"/>
  <c r="B2788" i="1" s="1"/>
  <c r="S2793" i="1"/>
  <c r="H2789" i="1"/>
  <c r="K2789" i="1"/>
  <c r="M2789" i="1" s="1"/>
  <c r="N2789" i="1" s="1"/>
  <c r="F2791" i="1"/>
  <c r="L2791" i="1"/>
  <c r="J2791" i="1"/>
  <c r="X2791" i="1"/>
  <c r="P2791" i="1"/>
  <c r="A2792" i="1"/>
  <c r="O2791" i="1"/>
  <c r="I2791" i="1"/>
  <c r="C2792" i="1"/>
  <c r="D2792" i="1" s="1"/>
  <c r="T2791" i="1" l="1"/>
  <c r="H2790" i="1"/>
  <c r="U2789" i="1"/>
  <c r="B2789" i="1" s="1"/>
  <c r="F2792" i="1"/>
  <c r="L2792" i="1"/>
  <c r="X2792" i="1"/>
  <c r="C2793" i="1"/>
  <c r="D2793" i="1" s="1"/>
  <c r="J2792" i="1"/>
  <c r="A2793" i="1"/>
  <c r="P2792" i="1"/>
  <c r="I2792" i="1"/>
  <c r="O2792" i="1"/>
  <c r="Q2791" i="1"/>
  <c r="R2791" i="1"/>
  <c r="V2791" i="1" s="1"/>
  <c r="Y2791" i="1" s="1"/>
  <c r="E2791" i="1"/>
  <c r="G2791" i="1" s="1"/>
  <c r="S2794" i="1"/>
  <c r="K2790" i="1"/>
  <c r="M2790" i="1" s="1"/>
  <c r="N2790" i="1" s="1"/>
  <c r="H2791" i="1" l="1"/>
  <c r="T2792" i="1"/>
  <c r="U2790" i="1"/>
  <c r="B2790" i="1" s="1"/>
  <c r="F2793" i="1"/>
  <c r="L2793" i="1"/>
  <c r="C2794" i="1"/>
  <c r="D2794" i="1" s="1"/>
  <c r="X2793" i="1"/>
  <c r="A2794" i="1"/>
  <c r="J2793" i="1"/>
  <c r="P2793" i="1"/>
  <c r="I2793" i="1"/>
  <c r="O2793" i="1"/>
  <c r="E2792" i="1"/>
  <c r="G2792" i="1" s="1"/>
  <c r="S2795" i="1"/>
  <c r="K2791" i="1"/>
  <c r="M2791" i="1" s="1"/>
  <c r="N2791" i="1" s="1"/>
  <c r="R2792" i="1"/>
  <c r="V2792" i="1" s="1"/>
  <c r="Y2792" i="1" s="1"/>
  <c r="Q2792" i="1"/>
  <c r="S2796" i="1" l="1"/>
  <c r="F2794" i="1"/>
  <c r="L2794" i="1"/>
  <c r="C2795" i="1"/>
  <c r="D2795" i="1" s="1"/>
  <c r="A2795" i="1"/>
  <c r="J2794" i="1"/>
  <c r="I2794" i="1"/>
  <c r="P2794" i="1"/>
  <c r="O2794" i="1"/>
  <c r="X2794" i="1"/>
  <c r="E2793" i="1"/>
  <c r="G2793" i="1" s="1"/>
  <c r="U2791" i="1"/>
  <c r="B2791" i="1" s="1"/>
  <c r="H2792" i="1"/>
  <c r="T2793" i="1"/>
  <c r="K2792" i="1"/>
  <c r="M2792" i="1" s="1"/>
  <c r="N2792" i="1" s="1"/>
  <c r="Q2793" i="1"/>
  <c r="R2793" i="1"/>
  <c r="V2793" i="1" s="1"/>
  <c r="Y2793" i="1" s="1"/>
  <c r="T2794" i="1" l="1"/>
  <c r="U2792" i="1"/>
  <c r="B2792" i="1" s="1"/>
  <c r="E2794" i="1"/>
  <c r="G2794" i="1" s="1"/>
  <c r="K2793" i="1"/>
  <c r="M2793" i="1" s="1"/>
  <c r="N2793" i="1" s="1"/>
  <c r="F2795" i="1"/>
  <c r="L2795" i="1"/>
  <c r="P2795" i="1"/>
  <c r="I2795" i="1"/>
  <c r="O2795" i="1"/>
  <c r="J2795" i="1"/>
  <c r="X2795" i="1"/>
  <c r="C2796" i="1"/>
  <c r="D2796" i="1" s="1"/>
  <c r="A2796" i="1"/>
  <c r="S2797" i="1"/>
  <c r="H2793" i="1"/>
  <c r="R2794" i="1"/>
  <c r="V2794" i="1" s="1"/>
  <c r="Y2794" i="1" s="1"/>
  <c r="Q2794" i="1"/>
  <c r="K2794" i="1" l="1"/>
  <c r="M2794" i="1" s="1"/>
  <c r="N2794" i="1" s="1"/>
  <c r="U2794" i="1" s="1"/>
  <c r="B2794" i="1" s="1"/>
  <c r="F2796" i="1"/>
  <c r="L2796" i="1"/>
  <c r="C2797" i="1"/>
  <c r="D2797" i="1" s="1"/>
  <c r="A2797" i="1"/>
  <c r="I2796" i="1"/>
  <c r="P2796" i="1"/>
  <c r="J2796" i="1"/>
  <c r="O2796" i="1"/>
  <c r="X2796" i="1"/>
  <c r="E2795" i="1"/>
  <c r="G2795" i="1" s="1"/>
  <c r="T2795" i="1"/>
  <c r="U2793" i="1"/>
  <c r="B2793" i="1" s="1"/>
  <c r="S2798" i="1"/>
  <c r="Q2795" i="1"/>
  <c r="R2795" i="1"/>
  <c r="V2795" i="1" s="1"/>
  <c r="Y2795" i="1" s="1"/>
  <c r="H2794" i="1"/>
  <c r="T2796" i="1" l="1"/>
  <c r="Q2796" i="1"/>
  <c r="R2796" i="1"/>
  <c r="V2796" i="1" s="1"/>
  <c r="Y2796" i="1" s="1"/>
  <c r="S2799" i="1"/>
  <c r="E2796" i="1"/>
  <c r="G2796" i="1" s="1"/>
  <c r="H2795" i="1"/>
  <c r="F2797" i="1"/>
  <c r="L2797" i="1"/>
  <c r="C2798" i="1"/>
  <c r="D2798" i="1" s="1"/>
  <c r="J2797" i="1"/>
  <c r="I2797" i="1"/>
  <c r="P2797" i="1"/>
  <c r="O2797" i="1"/>
  <c r="X2797" i="1"/>
  <c r="A2798" i="1"/>
  <c r="K2795" i="1"/>
  <c r="M2795" i="1" s="1"/>
  <c r="N2795" i="1" s="1"/>
  <c r="K2796" i="1" l="1"/>
  <c r="M2796" i="1" s="1"/>
  <c r="N2796" i="1" s="1"/>
  <c r="U2796" i="1" s="1"/>
  <c r="B2796" i="1" s="1"/>
  <c r="H2796" i="1"/>
  <c r="S2800" i="1"/>
  <c r="U2795" i="1"/>
  <c r="B2795" i="1" s="1"/>
  <c r="R2797" i="1"/>
  <c r="V2797" i="1" s="1"/>
  <c r="Y2797" i="1" s="1"/>
  <c r="Q2797" i="1"/>
  <c r="F2798" i="1"/>
  <c r="L2798" i="1"/>
  <c r="P2798" i="1"/>
  <c r="I2798" i="1"/>
  <c r="O2798" i="1"/>
  <c r="J2798" i="1"/>
  <c r="X2798" i="1"/>
  <c r="C2799" i="1"/>
  <c r="D2799" i="1" s="1"/>
  <c r="A2799" i="1"/>
  <c r="T2797" i="1"/>
  <c r="E2797" i="1"/>
  <c r="G2797" i="1" s="1"/>
  <c r="F2799" i="1" l="1"/>
  <c r="L2799" i="1"/>
  <c r="O2799" i="1"/>
  <c r="X2799" i="1"/>
  <c r="C2800" i="1"/>
  <c r="D2800" i="1" s="1"/>
  <c r="A2800" i="1"/>
  <c r="J2799" i="1"/>
  <c r="I2799" i="1"/>
  <c r="P2799" i="1"/>
  <c r="E2798" i="1"/>
  <c r="G2798" i="1" s="1"/>
  <c r="Q2798" i="1"/>
  <c r="R2798" i="1"/>
  <c r="V2798" i="1" s="1"/>
  <c r="Y2798" i="1" s="1"/>
  <c r="K2797" i="1"/>
  <c r="M2797" i="1" s="1"/>
  <c r="N2797" i="1" s="1"/>
  <c r="H2797" i="1"/>
  <c r="T2798" i="1"/>
  <c r="S2801" i="1"/>
  <c r="T2799" i="1" l="1"/>
  <c r="H2798" i="1"/>
  <c r="S2802" i="1"/>
  <c r="U2797" i="1"/>
  <c r="B2797" i="1" s="1"/>
  <c r="K2798" i="1"/>
  <c r="M2798" i="1" s="1"/>
  <c r="N2798" i="1" s="1"/>
  <c r="F2800" i="1"/>
  <c r="L2800" i="1"/>
  <c r="J2800" i="1"/>
  <c r="X2800" i="1"/>
  <c r="C2801" i="1"/>
  <c r="D2801" i="1" s="1"/>
  <c r="A2801" i="1"/>
  <c r="P2800" i="1"/>
  <c r="I2800" i="1"/>
  <c r="O2800" i="1"/>
  <c r="Q2799" i="1"/>
  <c r="R2799" i="1"/>
  <c r="V2799" i="1" s="1"/>
  <c r="Y2799" i="1" s="1"/>
  <c r="E2799" i="1"/>
  <c r="G2799" i="1" s="1"/>
  <c r="Q2800" i="1" l="1"/>
  <c r="R2800" i="1"/>
  <c r="V2800" i="1" s="1"/>
  <c r="Y2800" i="1" s="1"/>
  <c r="H2799" i="1"/>
  <c r="K2799" i="1"/>
  <c r="M2799" i="1" s="1"/>
  <c r="N2799" i="1" s="1"/>
  <c r="F2801" i="1"/>
  <c r="L2801" i="1"/>
  <c r="P2801" i="1"/>
  <c r="I2801" i="1"/>
  <c r="O2801" i="1"/>
  <c r="C2802" i="1"/>
  <c r="D2802" i="1" s="1"/>
  <c r="X2801" i="1"/>
  <c r="J2801" i="1"/>
  <c r="A2802" i="1"/>
  <c r="E2800" i="1"/>
  <c r="G2800" i="1" s="1"/>
  <c r="T2800" i="1"/>
  <c r="U2798" i="1"/>
  <c r="B2798" i="1" s="1"/>
  <c r="S2803" i="1"/>
  <c r="K2800" i="1" l="1"/>
  <c r="M2800" i="1" s="1"/>
  <c r="N2800" i="1" s="1"/>
  <c r="U2800" i="1" s="1"/>
  <c r="B2800" i="1" s="1"/>
  <c r="T2801" i="1"/>
  <c r="U2799" i="1"/>
  <c r="B2799" i="1" s="1"/>
  <c r="Q2801" i="1"/>
  <c r="R2801" i="1"/>
  <c r="V2801" i="1" s="1"/>
  <c r="Y2801" i="1" s="1"/>
  <c r="S2804" i="1"/>
  <c r="H2800" i="1"/>
  <c r="F2802" i="1"/>
  <c r="L2802" i="1"/>
  <c r="J2802" i="1"/>
  <c r="C2803" i="1"/>
  <c r="D2803" i="1" s="1"/>
  <c r="X2802" i="1"/>
  <c r="P2802" i="1"/>
  <c r="A2803" i="1"/>
  <c r="O2802" i="1"/>
  <c r="I2802" i="1"/>
  <c r="E2801" i="1"/>
  <c r="G2801" i="1" s="1"/>
  <c r="T2802" i="1" l="1"/>
  <c r="H2801" i="1"/>
  <c r="E2802" i="1"/>
  <c r="G2802" i="1" s="1"/>
  <c r="K2801" i="1"/>
  <c r="M2801" i="1" s="1"/>
  <c r="N2801" i="1" s="1"/>
  <c r="F2803" i="1"/>
  <c r="L2803" i="1"/>
  <c r="O2803" i="1"/>
  <c r="I2803" i="1"/>
  <c r="C2804" i="1"/>
  <c r="D2804" i="1" s="1"/>
  <c r="J2803" i="1"/>
  <c r="X2803" i="1"/>
  <c r="P2803" i="1"/>
  <c r="A2804" i="1"/>
  <c r="Q2802" i="1"/>
  <c r="R2802" i="1"/>
  <c r="V2802" i="1" s="1"/>
  <c r="Y2802" i="1" s="1"/>
  <c r="S2805" i="1"/>
  <c r="H2802" i="1" l="1"/>
  <c r="S2806" i="1"/>
  <c r="F2804" i="1"/>
  <c r="L2804" i="1"/>
  <c r="P2804" i="1"/>
  <c r="O2804" i="1"/>
  <c r="X2804" i="1"/>
  <c r="J2804" i="1"/>
  <c r="A2805" i="1"/>
  <c r="C2805" i="1"/>
  <c r="D2805" i="1" s="1"/>
  <c r="I2804" i="1"/>
  <c r="E2803" i="1"/>
  <c r="G2803" i="1" s="1"/>
  <c r="K2802" i="1"/>
  <c r="M2802" i="1" s="1"/>
  <c r="N2802" i="1" s="1"/>
  <c r="Q2803" i="1"/>
  <c r="R2803" i="1"/>
  <c r="V2803" i="1" s="1"/>
  <c r="Y2803" i="1" s="1"/>
  <c r="T2803" i="1"/>
  <c r="U2801" i="1"/>
  <c r="B2801" i="1" s="1"/>
  <c r="K2803" i="1" l="1"/>
  <c r="M2803" i="1" s="1"/>
  <c r="N2803" i="1" s="1"/>
  <c r="U2803" i="1" s="1"/>
  <c r="B2803" i="1" s="1"/>
  <c r="H2803" i="1"/>
  <c r="U2802" i="1"/>
  <c r="B2802" i="1" s="1"/>
  <c r="T2804" i="1"/>
  <c r="E2804" i="1"/>
  <c r="G2804" i="1" s="1"/>
  <c r="S2807" i="1"/>
  <c r="F2805" i="1"/>
  <c r="L2805" i="1"/>
  <c r="C2806" i="1"/>
  <c r="D2806" i="1" s="1"/>
  <c r="P2805" i="1"/>
  <c r="I2805" i="1"/>
  <c r="O2805" i="1"/>
  <c r="X2805" i="1"/>
  <c r="J2805" i="1"/>
  <c r="A2806" i="1"/>
  <c r="R2804" i="1"/>
  <c r="V2804" i="1" s="1"/>
  <c r="Y2804" i="1" s="1"/>
  <c r="Q2804" i="1"/>
  <c r="E2805" i="1" l="1"/>
  <c r="G2805" i="1" s="1"/>
  <c r="T2805" i="1"/>
  <c r="S2808" i="1"/>
  <c r="H2804" i="1"/>
  <c r="F2806" i="1"/>
  <c r="L2806" i="1"/>
  <c r="J2806" i="1"/>
  <c r="X2806" i="1"/>
  <c r="C2807" i="1"/>
  <c r="D2807" i="1" s="1"/>
  <c r="A2807" i="1"/>
  <c r="P2806" i="1"/>
  <c r="I2806" i="1"/>
  <c r="O2806" i="1"/>
  <c r="R2805" i="1"/>
  <c r="V2805" i="1" s="1"/>
  <c r="Y2805" i="1" s="1"/>
  <c r="Q2805" i="1"/>
  <c r="K2804" i="1"/>
  <c r="M2804" i="1" s="1"/>
  <c r="N2804" i="1" s="1"/>
  <c r="T2806" i="1" l="1"/>
  <c r="H2805" i="1"/>
  <c r="K2805" i="1"/>
  <c r="M2805" i="1" s="1"/>
  <c r="N2805" i="1" s="1"/>
  <c r="U2804" i="1"/>
  <c r="B2804" i="1" s="1"/>
  <c r="R2806" i="1"/>
  <c r="V2806" i="1" s="1"/>
  <c r="Y2806" i="1" s="1"/>
  <c r="Q2806" i="1"/>
  <c r="F2807" i="1"/>
  <c r="L2807" i="1"/>
  <c r="O2807" i="1"/>
  <c r="I2807" i="1"/>
  <c r="C2808" i="1"/>
  <c r="D2808" i="1" s="1"/>
  <c r="J2807" i="1"/>
  <c r="X2807" i="1"/>
  <c r="P2807" i="1"/>
  <c r="A2808" i="1"/>
  <c r="AB217" i="1"/>
  <c r="AB219" i="1"/>
  <c r="AB222" i="1"/>
  <c r="AB218" i="1"/>
  <c r="AB221" i="1"/>
  <c r="AB220" i="1"/>
  <c r="S2809" i="1"/>
  <c r="E2806" i="1"/>
  <c r="G2806" i="1" s="1"/>
  <c r="U2805" i="1" l="1"/>
  <c r="T2807" i="1"/>
  <c r="H2806" i="1"/>
  <c r="S2810" i="1"/>
  <c r="AD218" i="1"/>
  <c r="AE218" i="1"/>
  <c r="AE217" i="1"/>
  <c r="AD217" i="1"/>
  <c r="Q2807" i="1"/>
  <c r="R2807" i="1"/>
  <c r="AE222" i="1"/>
  <c r="AD222" i="1"/>
  <c r="K2806" i="1"/>
  <c r="AE220" i="1"/>
  <c r="AD220" i="1"/>
  <c r="AD219" i="1"/>
  <c r="AE219" i="1"/>
  <c r="AE221" i="1"/>
  <c r="AD221" i="1"/>
  <c r="F2808" i="1"/>
  <c r="L2808" i="1"/>
  <c r="C2809" i="1"/>
  <c r="D2809" i="1" s="1"/>
  <c r="P2808" i="1"/>
  <c r="X2808" i="1"/>
  <c r="O2808" i="1"/>
  <c r="A2809" i="1"/>
  <c r="J2808" i="1"/>
  <c r="I2808" i="1"/>
  <c r="E2807" i="1"/>
  <c r="H2807" i="1" s="1"/>
  <c r="B2805" i="1" l="1"/>
  <c r="T2808" i="1"/>
  <c r="K2807" i="1"/>
  <c r="M2807" i="1" s="1"/>
  <c r="Q2808" i="1"/>
  <c r="R2808" i="1"/>
  <c r="V2808" i="1" s="1"/>
  <c r="Y2808" i="1" s="1"/>
  <c r="M2806" i="1"/>
  <c r="E2808" i="1"/>
  <c r="G2807" i="1"/>
  <c r="F2809" i="1"/>
  <c r="L2809" i="1"/>
  <c r="C2810" i="1"/>
  <c r="D2810" i="1" s="1"/>
  <c r="P2809" i="1"/>
  <c r="J2809" i="1"/>
  <c r="X2809" i="1"/>
  <c r="A2810" i="1"/>
  <c r="O2809" i="1"/>
  <c r="I2809" i="1"/>
  <c r="S2811" i="1"/>
  <c r="V2807" i="1"/>
  <c r="T2809" i="1" l="1"/>
  <c r="G2808" i="1"/>
  <c r="K2808" i="1"/>
  <c r="M2808" i="1" s="1"/>
  <c r="N2808" i="1" s="1"/>
  <c r="U2808" i="1" s="1"/>
  <c r="B2808" i="1" s="1"/>
  <c r="E2809" i="1"/>
  <c r="Q2809" i="1"/>
  <c r="N2806" i="1"/>
  <c r="S2812" i="1"/>
  <c r="F2810" i="1"/>
  <c r="O2810" i="1"/>
  <c r="X2810" i="1"/>
  <c r="J2810" i="1"/>
  <c r="A2811" i="1"/>
  <c r="C2811" i="1"/>
  <c r="D2811" i="1" s="1"/>
  <c r="I2810" i="1"/>
  <c r="P2810" i="1"/>
  <c r="Y2807" i="1"/>
  <c r="H2808" i="1"/>
  <c r="N2807" i="1"/>
  <c r="G2809" i="1" l="1"/>
  <c r="H2809" i="1"/>
  <c r="Q2810" i="1"/>
  <c r="R2810" i="1"/>
  <c r="V2810" i="1" s="1"/>
  <c r="Y2810" i="1" s="1"/>
  <c r="S2813" i="1"/>
  <c r="E2810" i="1"/>
  <c r="G2810" i="1" s="1"/>
  <c r="T2810" i="1"/>
  <c r="U2807" i="1"/>
  <c r="U2806" i="1"/>
  <c r="K2809" i="1"/>
  <c r="M2809" i="1" s="1"/>
  <c r="F2811" i="1"/>
  <c r="P2811" i="1"/>
  <c r="X2811" i="1"/>
  <c r="O2811" i="1"/>
  <c r="C2812" i="1"/>
  <c r="D2812" i="1" s="1"/>
  <c r="A2812" i="1"/>
  <c r="J2811" i="1"/>
  <c r="I2811" i="1"/>
  <c r="B2806" i="1" l="1"/>
  <c r="K2810" i="1"/>
  <c r="H2810" i="1"/>
  <c r="F2812" i="1"/>
  <c r="O2812" i="1"/>
  <c r="C2813" i="1"/>
  <c r="D2813" i="1" s="1"/>
  <c r="P2812" i="1"/>
  <c r="A2813" i="1"/>
  <c r="J2812" i="1"/>
  <c r="I2812" i="1"/>
  <c r="X2812" i="1"/>
  <c r="Q2811" i="1"/>
  <c r="R2811" i="1"/>
  <c r="V2811" i="1" s="1"/>
  <c r="Y2811" i="1" s="1"/>
  <c r="N2809" i="1"/>
  <c r="L2810" i="1"/>
  <c r="L2811" i="1" s="1"/>
  <c r="L2812" i="1" s="1"/>
  <c r="S2814" i="1"/>
  <c r="T2811" i="1"/>
  <c r="E2811" i="1"/>
  <c r="G2811" i="1" s="1"/>
  <c r="B2807" i="1"/>
  <c r="T2812" i="1" l="1"/>
  <c r="H2811" i="1"/>
  <c r="M2810" i="1"/>
  <c r="N2810" i="1" s="1"/>
  <c r="U2810" i="1" s="1"/>
  <c r="B2810" i="1" s="1"/>
  <c r="U2809" i="1"/>
  <c r="B2809" i="1" s="1"/>
  <c r="R2809" i="1"/>
  <c r="F2813" i="1"/>
  <c r="L2813" i="1"/>
  <c r="C2814" i="1"/>
  <c r="D2814" i="1" s="1"/>
  <c r="A2814" i="1"/>
  <c r="P2813" i="1"/>
  <c r="I2813" i="1"/>
  <c r="O2813" i="1"/>
  <c r="J2813" i="1"/>
  <c r="X2813" i="1"/>
  <c r="K2811" i="1"/>
  <c r="M2811" i="1" s="1"/>
  <c r="N2811" i="1" s="1"/>
  <c r="S2815" i="1"/>
  <c r="Q2812" i="1"/>
  <c r="R2812" i="1"/>
  <c r="V2812" i="1" s="1"/>
  <c r="Y2812" i="1" s="1"/>
  <c r="E2812" i="1"/>
  <c r="G2812" i="1" s="1"/>
  <c r="T2813" i="1" l="1"/>
  <c r="H2812" i="1"/>
  <c r="V2809" i="1"/>
  <c r="Y2809" i="1" s="1"/>
  <c r="Q2813" i="1"/>
  <c r="R2813" i="1"/>
  <c r="V2813" i="1" s="1"/>
  <c r="Y2813" i="1" s="1"/>
  <c r="E2813" i="1"/>
  <c r="G2813" i="1" s="1"/>
  <c r="K2812" i="1"/>
  <c r="M2812" i="1" s="1"/>
  <c r="N2812" i="1" s="1"/>
  <c r="F2814" i="1"/>
  <c r="L2814" i="1"/>
  <c r="P2814" i="1"/>
  <c r="O2814" i="1"/>
  <c r="X2814" i="1"/>
  <c r="J2814" i="1"/>
  <c r="A2815" i="1"/>
  <c r="C2815" i="1"/>
  <c r="D2815" i="1" s="1"/>
  <c r="I2814" i="1"/>
  <c r="U2811" i="1"/>
  <c r="B2811" i="1" s="1"/>
  <c r="S2816" i="1"/>
  <c r="H2813" i="1" l="1"/>
  <c r="S2817" i="1"/>
  <c r="E2814" i="1"/>
  <c r="G2814" i="1" s="1"/>
  <c r="T2814" i="1"/>
  <c r="U2812" i="1"/>
  <c r="B2812" i="1" s="1"/>
  <c r="F2815" i="1"/>
  <c r="L2815" i="1"/>
  <c r="P2815" i="1"/>
  <c r="X2815" i="1"/>
  <c r="O2815" i="1"/>
  <c r="C2816" i="1"/>
  <c r="D2816" i="1" s="1"/>
  <c r="A2816" i="1"/>
  <c r="J2815" i="1"/>
  <c r="I2815" i="1"/>
  <c r="Q2814" i="1"/>
  <c r="R2814" i="1"/>
  <c r="V2814" i="1" s="1"/>
  <c r="Y2814" i="1" s="1"/>
  <c r="K2813" i="1"/>
  <c r="M2813" i="1" s="1"/>
  <c r="N2813" i="1" s="1"/>
  <c r="T2815" i="1" l="1"/>
  <c r="H2814" i="1"/>
  <c r="F2816" i="1"/>
  <c r="L2816" i="1"/>
  <c r="J2816" i="1"/>
  <c r="A2817" i="1"/>
  <c r="P2816" i="1"/>
  <c r="I2816" i="1"/>
  <c r="O2816" i="1"/>
  <c r="C2817" i="1"/>
  <c r="D2817" i="1" s="1"/>
  <c r="X2816" i="1"/>
  <c r="E2815" i="1"/>
  <c r="G2815" i="1" s="1"/>
  <c r="Q2815" i="1"/>
  <c r="R2815" i="1"/>
  <c r="V2815" i="1" s="1"/>
  <c r="Y2815" i="1" s="1"/>
  <c r="U2813" i="1"/>
  <c r="B2813" i="1" s="1"/>
  <c r="K2814" i="1"/>
  <c r="M2814" i="1" s="1"/>
  <c r="N2814" i="1" s="1"/>
  <c r="S2818" i="1"/>
  <c r="H2815" i="1" l="1"/>
  <c r="S2819" i="1"/>
  <c r="F2817" i="1"/>
  <c r="L2817" i="1"/>
  <c r="J2817" i="1"/>
  <c r="A2818" i="1"/>
  <c r="C2818" i="1"/>
  <c r="D2818" i="1" s="1"/>
  <c r="I2817" i="1"/>
  <c r="T2817" i="1" s="1"/>
  <c r="P2817" i="1"/>
  <c r="O2817" i="1"/>
  <c r="X2817" i="1"/>
  <c r="T2816" i="1"/>
  <c r="U2814" i="1"/>
  <c r="B2814" i="1" s="1"/>
  <c r="K2815" i="1"/>
  <c r="M2815" i="1" s="1"/>
  <c r="N2815" i="1" s="1"/>
  <c r="R2816" i="1"/>
  <c r="V2816" i="1" s="1"/>
  <c r="Y2816" i="1" s="1"/>
  <c r="Q2816" i="1"/>
  <c r="E2816" i="1"/>
  <c r="G2816" i="1" s="1"/>
  <c r="K2816" i="1" l="1"/>
  <c r="M2816" i="1" s="1"/>
  <c r="N2816" i="1" s="1"/>
  <c r="U2816" i="1" s="1"/>
  <c r="B2816" i="1" s="1"/>
  <c r="U2815" i="1"/>
  <c r="B2815" i="1" s="1"/>
  <c r="E2817" i="1"/>
  <c r="G2817" i="1" s="1"/>
  <c r="F2818" i="1"/>
  <c r="L2818" i="1"/>
  <c r="O2818" i="1"/>
  <c r="X2818" i="1"/>
  <c r="J2818" i="1"/>
  <c r="A2819" i="1"/>
  <c r="P2818" i="1"/>
  <c r="C2819" i="1"/>
  <c r="D2819" i="1" s="1"/>
  <c r="I2818" i="1"/>
  <c r="H2816" i="1"/>
  <c r="Q2817" i="1"/>
  <c r="R2817" i="1"/>
  <c r="V2817" i="1" s="1"/>
  <c r="Y2817" i="1" s="1"/>
  <c r="S2820" i="1"/>
  <c r="T2818" i="1" l="1"/>
  <c r="F2819" i="1"/>
  <c r="L2819" i="1"/>
  <c r="C2820" i="1"/>
  <c r="D2820" i="1" s="1"/>
  <c r="X2819" i="1"/>
  <c r="A2820" i="1"/>
  <c r="J2819" i="1"/>
  <c r="P2819" i="1"/>
  <c r="I2819" i="1"/>
  <c r="O2819" i="1"/>
  <c r="E2818" i="1"/>
  <c r="G2818" i="1" s="1"/>
  <c r="S2821" i="1"/>
  <c r="H2817" i="1"/>
  <c r="R2818" i="1"/>
  <c r="V2818" i="1" s="1"/>
  <c r="Y2818" i="1" s="1"/>
  <c r="Q2818" i="1"/>
  <c r="K2817" i="1"/>
  <c r="M2817" i="1" s="1"/>
  <c r="N2817" i="1" s="1"/>
  <c r="T2819" i="1" l="1"/>
  <c r="H2818" i="1"/>
  <c r="K2818" i="1"/>
  <c r="M2818" i="1" s="1"/>
  <c r="N2818" i="1" s="1"/>
  <c r="U2818" i="1" s="1"/>
  <c r="B2818" i="1" s="1"/>
  <c r="Q2819" i="1"/>
  <c r="R2819" i="1"/>
  <c r="V2819" i="1" s="1"/>
  <c r="Y2819" i="1" s="1"/>
  <c r="U2817" i="1"/>
  <c r="B2817" i="1" s="1"/>
  <c r="S2822" i="1"/>
  <c r="F2820" i="1"/>
  <c r="L2820" i="1"/>
  <c r="C2821" i="1"/>
  <c r="D2821" i="1" s="1"/>
  <c r="A2821" i="1"/>
  <c r="P2820" i="1"/>
  <c r="I2820" i="1"/>
  <c r="O2820" i="1"/>
  <c r="J2820" i="1"/>
  <c r="X2820" i="1"/>
  <c r="E2819" i="1"/>
  <c r="G2819" i="1" s="1"/>
  <c r="T2820" i="1" l="1"/>
  <c r="K2819" i="1"/>
  <c r="M2819" i="1" s="1"/>
  <c r="N2819" i="1" s="1"/>
  <c r="U2819" i="1" s="1"/>
  <c r="B2819" i="1" s="1"/>
  <c r="S2823" i="1"/>
  <c r="E2820" i="1"/>
  <c r="G2820" i="1" s="1"/>
  <c r="Q2820" i="1"/>
  <c r="R2820" i="1"/>
  <c r="V2820" i="1" s="1"/>
  <c r="Y2820" i="1" s="1"/>
  <c r="H2819" i="1"/>
  <c r="F2821" i="1"/>
  <c r="L2821" i="1"/>
  <c r="C2822" i="1"/>
  <c r="D2822" i="1" s="1"/>
  <c r="X2821" i="1"/>
  <c r="J2821" i="1"/>
  <c r="A2822" i="1"/>
  <c r="P2821" i="1"/>
  <c r="I2821" i="1"/>
  <c r="O2821" i="1"/>
  <c r="E2821" i="1" l="1"/>
  <c r="G2821" i="1" s="1"/>
  <c r="T2821" i="1"/>
  <c r="S2824" i="1"/>
  <c r="H2820" i="1"/>
  <c r="R2821" i="1"/>
  <c r="V2821" i="1" s="1"/>
  <c r="Y2821" i="1" s="1"/>
  <c r="Q2821" i="1"/>
  <c r="F2822" i="1"/>
  <c r="L2822" i="1"/>
  <c r="O2822" i="1"/>
  <c r="X2822" i="1"/>
  <c r="J2822" i="1"/>
  <c r="A2823" i="1"/>
  <c r="C2823" i="1"/>
  <c r="D2823" i="1" s="1"/>
  <c r="I2822" i="1"/>
  <c r="P2822" i="1"/>
  <c r="K2820" i="1"/>
  <c r="M2820" i="1" s="1"/>
  <c r="N2820" i="1" s="1"/>
  <c r="H2821" i="1" l="1"/>
  <c r="U2820" i="1"/>
  <c r="B2820" i="1" s="1"/>
  <c r="E2822" i="1"/>
  <c r="G2822" i="1" s="1"/>
  <c r="F2823" i="1"/>
  <c r="L2823" i="1"/>
  <c r="J2823" i="1"/>
  <c r="A2824" i="1"/>
  <c r="I2823" i="1"/>
  <c r="P2823" i="1"/>
  <c r="C2824" i="1"/>
  <c r="D2824" i="1" s="1"/>
  <c r="O2823" i="1"/>
  <c r="X2823" i="1"/>
  <c r="Q2822" i="1"/>
  <c r="R2822" i="1"/>
  <c r="V2822" i="1" s="1"/>
  <c r="Y2822" i="1" s="1"/>
  <c r="T2822" i="1"/>
  <c r="S2825" i="1"/>
  <c r="K2821" i="1"/>
  <c r="M2821" i="1" s="1"/>
  <c r="N2821" i="1" s="1"/>
  <c r="H2822" i="1" l="1"/>
  <c r="U2821" i="1"/>
  <c r="B2821" i="1" s="1"/>
  <c r="S2826" i="1"/>
  <c r="T2823" i="1"/>
  <c r="E2823" i="1"/>
  <c r="G2823" i="1" s="1"/>
  <c r="Q2823" i="1"/>
  <c r="R2823" i="1"/>
  <c r="V2823" i="1" s="1"/>
  <c r="Y2823" i="1" s="1"/>
  <c r="F2824" i="1"/>
  <c r="L2824" i="1"/>
  <c r="C2825" i="1"/>
  <c r="D2825" i="1" s="1"/>
  <c r="I2824" i="1"/>
  <c r="J2824" i="1"/>
  <c r="P2824" i="1"/>
  <c r="X2824" i="1"/>
  <c r="O2824" i="1"/>
  <c r="A2825" i="1"/>
  <c r="K2822" i="1"/>
  <c r="M2822" i="1" s="1"/>
  <c r="N2822" i="1" s="1"/>
  <c r="K2823" i="1" l="1"/>
  <c r="M2823" i="1" s="1"/>
  <c r="N2823" i="1" s="1"/>
  <c r="U2823" i="1" s="1"/>
  <c r="B2823" i="1" s="1"/>
  <c r="S2827" i="1"/>
  <c r="E2824" i="1"/>
  <c r="G2824" i="1" s="1"/>
  <c r="T2824" i="1"/>
  <c r="F2825" i="1"/>
  <c r="L2825" i="1"/>
  <c r="O2825" i="1"/>
  <c r="X2825" i="1"/>
  <c r="C2826" i="1"/>
  <c r="D2826" i="1" s="1"/>
  <c r="A2826" i="1"/>
  <c r="J2825" i="1"/>
  <c r="I2825" i="1"/>
  <c r="P2825" i="1"/>
  <c r="U2822" i="1"/>
  <c r="B2822" i="1" s="1"/>
  <c r="Q2824" i="1"/>
  <c r="R2824" i="1"/>
  <c r="V2824" i="1" s="1"/>
  <c r="Y2824" i="1" s="1"/>
  <c r="H2823" i="1"/>
  <c r="T2825" i="1" l="1"/>
  <c r="K2824" i="1"/>
  <c r="M2824" i="1" s="1"/>
  <c r="N2824" i="1" s="1"/>
  <c r="U2824" i="1" s="1"/>
  <c r="B2824" i="1" s="1"/>
  <c r="S2828" i="1"/>
  <c r="F2826" i="1"/>
  <c r="L2826" i="1"/>
  <c r="O2826" i="1"/>
  <c r="I2826" i="1"/>
  <c r="J2826" i="1"/>
  <c r="C2827" i="1"/>
  <c r="D2827" i="1" s="1"/>
  <c r="X2826" i="1"/>
  <c r="P2826" i="1"/>
  <c r="A2827" i="1"/>
  <c r="H2824" i="1"/>
  <c r="Q2825" i="1"/>
  <c r="R2825" i="1"/>
  <c r="V2825" i="1" s="1"/>
  <c r="Y2825" i="1" s="1"/>
  <c r="E2825" i="1"/>
  <c r="G2825" i="1" s="1"/>
  <c r="T2826" i="1" l="1"/>
  <c r="H2825" i="1"/>
  <c r="K2825" i="1"/>
  <c r="M2825" i="1" s="1"/>
  <c r="N2825" i="1" s="1"/>
  <c r="U2825" i="1" s="1"/>
  <c r="B2825" i="1" s="1"/>
  <c r="R2826" i="1"/>
  <c r="V2826" i="1" s="1"/>
  <c r="Y2826" i="1" s="1"/>
  <c r="Q2826" i="1"/>
  <c r="S2829" i="1"/>
  <c r="F2827" i="1"/>
  <c r="L2827" i="1"/>
  <c r="C2828" i="1"/>
  <c r="D2828" i="1" s="1"/>
  <c r="I2827" i="1"/>
  <c r="P2827" i="1"/>
  <c r="O2827" i="1"/>
  <c r="X2827" i="1"/>
  <c r="J2827" i="1"/>
  <c r="A2828" i="1"/>
  <c r="E2826" i="1"/>
  <c r="G2826" i="1" s="1"/>
  <c r="K2826" i="1" l="1"/>
  <c r="M2826" i="1" s="1"/>
  <c r="N2826" i="1" s="1"/>
  <c r="U2826" i="1" s="1"/>
  <c r="B2826" i="1" s="1"/>
  <c r="H2826" i="1"/>
  <c r="F2828" i="1"/>
  <c r="L2828" i="1"/>
  <c r="J2828" i="1"/>
  <c r="X2828" i="1"/>
  <c r="P2828" i="1"/>
  <c r="O2828" i="1"/>
  <c r="A2829" i="1"/>
  <c r="C2829" i="1"/>
  <c r="D2829" i="1" s="1"/>
  <c r="I2828" i="1"/>
  <c r="Q2827" i="1"/>
  <c r="R2827" i="1"/>
  <c r="V2827" i="1" s="1"/>
  <c r="Y2827" i="1" s="1"/>
  <c r="E2827" i="1"/>
  <c r="G2827" i="1" s="1"/>
  <c r="T2827" i="1"/>
  <c r="S2830" i="1"/>
  <c r="S2831" i="1" l="1"/>
  <c r="F2829" i="1"/>
  <c r="L2829" i="1"/>
  <c r="O2829" i="1"/>
  <c r="A2830" i="1"/>
  <c r="X2829" i="1"/>
  <c r="C2830" i="1"/>
  <c r="D2830" i="1" s="1"/>
  <c r="I2829" i="1"/>
  <c r="J2829" i="1"/>
  <c r="P2829" i="1"/>
  <c r="H2827" i="1"/>
  <c r="K2827" i="1"/>
  <c r="M2827" i="1" s="1"/>
  <c r="N2827" i="1" s="1"/>
  <c r="T2828" i="1"/>
  <c r="Q2828" i="1"/>
  <c r="R2828" i="1"/>
  <c r="V2828" i="1" s="1"/>
  <c r="Y2828" i="1" s="1"/>
  <c r="E2828" i="1"/>
  <c r="G2828" i="1" s="1"/>
  <c r="H2828" i="1" l="1"/>
  <c r="K2828" i="1"/>
  <c r="M2828" i="1" s="1"/>
  <c r="N2828" i="1" s="1"/>
  <c r="U2828" i="1" s="1"/>
  <c r="B2828" i="1" s="1"/>
  <c r="Q2829" i="1"/>
  <c r="R2829" i="1"/>
  <c r="V2829" i="1" s="1"/>
  <c r="Y2829" i="1" s="1"/>
  <c r="E2829" i="1"/>
  <c r="G2829" i="1" s="1"/>
  <c r="F2830" i="1"/>
  <c r="L2830" i="1"/>
  <c r="P2830" i="1"/>
  <c r="I2830" i="1"/>
  <c r="O2830" i="1"/>
  <c r="C2831" i="1"/>
  <c r="D2831" i="1" s="1"/>
  <c r="J2830" i="1"/>
  <c r="A2831" i="1"/>
  <c r="X2830" i="1"/>
  <c r="U2827" i="1"/>
  <c r="B2827" i="1" s="1"/>
  <c r="T2829" i="1"/>
  <c r="S2832" i="1"/>
  <c r="H2829" i="1" l="1"/>
  <c r="Q2830" i="1"/>
  <c r="R2830" i="1"/>
  <c r="V2830" i="1" s="1"/>
  <c r="Y2830" i="1" s="1"/>
  <c r="S2833" i="1"/>
  <c r="E2830" i="1"/>
  <c r="G2830" i="1" s="1"/>
  <c r="F2831" i="1"/>
  <c r="L2831" i="1"/>
  <c r="J2831" i="1"/>
  <c r="I2831" i="1"/>
  <c r="C2832" i="1"/>
  <c r="D2832" i="1" s="1"/>
  <c r="P2831" i="1"/>
  <c r="X2831" i="1"/>
  <c r="O2831" i="1"/>
  <c r="A2832" i="1"/>
  <c r="T2830" i="1"/>
  <c r="K2829" i="1"/>
  <c r="M2829" i="1" s="1"/>
  <c r="N2829" i="1" s="1"/>
  <c r="T2831" i="1" l="1"/>
  <c r="H2830" i="1"/>
  <c r="K2830" i="1"/>
  <c r="M2830" i="1" s="1"/>
  <c r="N2830" i="1" s="1"/>
  <c r="U2830" i="1" s="1"/>
  <c r="B2830" i="1" s="1"/>
  <c r="U2829" i="1"/>
  <c r="B2829" i="1" s="1"/>
  <c r="Q2831" i="1"/>
  <c r="R2831" i="1"/>
  <c r="V2831" i="1" s="1"/>
  <c r="Y2831" i="1" s="1"/>
  <c r="F2832" i="1"/>
  <c r="L2832" i="1"/>
  <c r="C2833" i="1"/>
  <c r="D2833" i="1" s="1"/>
  <c r="I2832" i="1"/>
  <c r="J2832" i="1"/>
  <c r="P2832" i="1"/>
  <c r="O2832" i="1"/>
  <c r="A2833" i="1"/>
  <c r="X2832" i="1"/>
  <c r="E2831" i="1"/>
  <c r="G2831" i="1" s="1"/>
  <c r="S2834" i="1"/>
  <c r="T2832" i="1" l="1"/>
  <c r="K2831" i="1"/>
  <c r="M2831" i="1" s="1"/>
  <c r="N2831" i="1" s="1"/>
  <c r="U2831" i="1" s="1"/>
  <c r="B2831" i="1" s="1"/>
  <c r="H2831" i="1"/>
  <c r="Q2832" i="1"/>
  <c r="R2832" i="1"/>
  <c r="V2832" i="1" s="1"/>
  <c r="Y2832" i="1" s="1"/>
  <c r="E2832" i="1"/>
  <c r="G2832" i="1" s="1"/>
  <c r="F2833" i="1"/>
  <c r="L2833" i="1"/>
  <c r="O2833" i="1"/>
  <c r="C2834" i="1"/>
  <c r="D2834" i="1" s="1"/>
  <c r="J2833" i="1"/>
  <c r="A2834" i="1"/>
  <c r="X2833" i="1"/>
  <c r="P2833" i="1"/>
  <c r="I2833" i="1"/>
  <c r="S2835" i="1"/>
  <c r="T2833" i="1" l="1"/>
  <c r="H2832" i="1"/>
  <c r="E2833" i="1"/>
  <c r="G2833" i="1" s="1"/>
  <c r="Q2833" i="1"/>
  <c r="R2833" i="1"/>
  <c r="V2833" i="1" s="1"/>
  <c r="Y2833" i="1" s="1"/>
  <c r="S2836" i="1"/>
  <c r="F2834" i="1"/>
  <c r="L2834" i="1"/>
  <c r="O2834" i="1"/>
  <c r="X2834" i="1"/>
  <c r="J2834" i="1"/>
  <c r="A2835" i="1"/>
  <c r="C2835" i="1"/>
  <c r="D2835" i="1" s="1"/>
  <c r="I2834" i="1"/>
  <c r="P2834" i="1"/>
  <c r="K2832" i="1"/>
  <c r="M2832" i="1" s="1"/>
  <c r="N2832" i="1" s="1"/>
  <c r="T2834" i="1" l="1"/>
  <c r="H2833" i="1"/>
  <c r="K2833" i="1"/>
  <c r="M2833" i="1" s="1"/>
  <c r="N2833" i="1" s="1"/>
  <c r="U2833" i="1" s="1"/>
  <c r="B2833" i="1" s="1"/>
  <c r="S2837" i="1"/>
  <c r="U2832" i="1"/>
  <c r="B2832" i="1" s="1"/>
  <c r="F2835" i="1"/>
  <c r="L2835" i="1"/>
  <c r="C2836" i="1"/>
  <c r="D2836" i="1" s="1"/>
  <c r="A2836" i="1"/>
  <c r="X2835" i="1"/>
  <c r="P2835" i="1"/>
  <c r="I2835" i="1"/>
  <c r="O2835" i="1"/>
  <c r="J2835" i="1"/>
  <c r="R2834" i="1"/>
  <c r="V2834" i="1" s="1"/>
  <c r="Y2834" i="1" s="1"/>
  <c r="Q2834" i="1"/>
  <c r="E2834" i="1"/>
  <c r="G2834" i="1" s="1"/>
  <c r="K2834" i="1" l="1"/>
  <c r="M2834" i="1" s="1"/>
  <c r="N2834" i="1" s="1"/>
  <c r="U2834" i="1" s="1"/>
  <c r="B2834" i="1" s="1"/>
  <c r="H2834" i="1"/>
  <c r="E2835" i="1"/>
  <c r="G2835" i="1" s="1"/>
  <c r="F2836" i="1"/>
  <c r="L2836" i="1"/>
  <c r="J2836" i="1"/>
  <c r="I2836" i="1"/>
  <c r="P2836" i="1"/>
  <c r="O2836" i="1"/>
  <c r="C2837" i="1"/>
  <c r="D2837" i="1" s="1"/>
  <c r="A2837" i="1"/>
  <c r="X2836" i="1"/>
  <c r="T2835" i="1"/>
  <c r="S2838" i="1"/>
  <c r="Q2835" i="1"/>
  <c r="R2835" i="1"/>
  <c r="V2835" i="1" s="1"/>
  <c r="Y2835" i="1" s="1"/>
  <c r="K2835" i="1" l="1"/>
  <c r="M2835" i="1" s="1"/>
  <c r="N2835" i="1" s="1"/>
  <c r="U2835" i="1" s="1"/>
  <c r="B2835" i="1" s="1"/>
  <c r="H2835" i="1"/>
  <c r="Q2836" i="1"/>
  <c r="R2836" i="1"/>
  <c r="V2836" i="1" s="1"/>
  <c r="Y2836" i="1" s="1"/>
  <c r="E2836" i="1"/>
  <c r="G2836" i="1" s="1"/>
  <c r="S2839" i="1"/>
  <c r="F2837" i="1"/>
  <c r="L2837" i="1"/>
  <c r="J2837" i="1"/>
  <c r="C2838" i="1"/>
  <c r="D2838" i="1" s="1"/>
  <c r="P2837" i="1"/>
  <c r="A2838" i="1"/>
  <c r="X2837" i="1"/>
  <c r="O2837" i="1"/>
  <c r="I2837" i="1"/>
  <c r="T2836" i="1"/>
  <c r="T2837" i="1" l="1"/>
  <c r="K2836" i="1"/>
  <c r="M2836" i="1" s="1"/>
  <c r="N2836" i="1" s="1"/>
  <c r="U2836" i="1" s="1"/>
  <c r="B2836" i="1" s="1"/>
  <c r="Q2837" i="1"/>
  <c r="R2837" i="1"/>
  <c r="V2837" i="1" s="1"/>
  <c r="Y2837" i="1" s="1"/>
  <c r="E2837" i="1"/>
  <c r="G2837" i="1" s="1"/>
  <c r="S2840" i="1"/>
  <c r="F2838" i="1"/>
  <c r="L2838" i="1"/>
  <c r="P2838" i="1"/>
  <c r="A2839" i="1"/>
  <c r="O2838" i="1"/>
  <c r="I2838" i="1"/>
  <c r="J2838" i="1"/>
  <c r="C2839" i="1"/>
  <c r="D2839" i="1" s="1"/>
  <c r="X2838" i="1"/>
  <c r="H2836" i="1"/>
  <c r="T2838" i="1" l="1"/>
  <c r="K2837" i="1"/>
  <c r="M2837" i="1" s="1"/>
  <c r="N2837" i="1" s="1"/>
  <c r="U2837" i="1" s="1"/>
  <c r="B2837" i="1" s="1"/>
  <c r="E2838" i="1"/>
  <c r="G2838" i="1" s="1"/>
  <c r="F2839" i="1"/>
  <c r="L2839" i="1"/>
  <c r="P2839" i="1"/>
  <c r="X2839" i="1"/>
  <c r="O2839" i="1"/>
  <c r="A2840" i="1"/>
  <c r="J2839" i="1"/>
  <c r="I2839" i="1"/>
  <c r="C2840" i="1"/>
  <c r="D2840" i="1" s="1"/>
  <c r="R2838" i="1"/>
  <c r="V2838" i="1" s="1"/>
  <c r="Y2838" i="1" s="1"/>
  <c r="Q2838" i="1"/>
  <c r="S2841" i="1"/>
  <c r="H2837" i="1"/>
  <c r="T2839" i="1" l="1"/>
  <c r="K2838" i="1"/>
  <c r="M2838" i="1" s="1"/>
  <c r="N2838" i="1" s="1"/>
  <c r="U2838" i="1" s="1"/>
  <c r="B2838" i="1" s="1"/>
  <c r="E2839" i="1"/>
  <c r="G2839" i="1" s="1"/>
  <c r="S2842" i="1"/>
  <c r="F2840" i="1"/>
  <c r="L2840" i="1"/>
  <c r="O2840" i="1"/>
  <c r="I2840" i="1"/>
  <c r="J2840" i="1"/>
  <c r="C2841" i="1"/>
  <c r="D2841" i="1" s="1"/>
  <c r="P2840" i="1"/>
  <c r="X2840" i="1"/>
  <c r="A2841" i="1"/>
  <c r="Q2839" i="1"/>
  <c r="R2839" i="1"/>
  <c r="V2839" i="1" s="1"/>
  <c r="Y2839" i="1" s="1"/>
  <c r="H2838" i="1"/>
  <c r="T2840" i="1" l="1"/>
  <c r="S2843" i="1"/>
  <c r="Q2840" i="1"/>
  <c r="H2839" i="1"/>
  <c r="F2841" i="1"/>
  <c r="P2841" i="1"/>
  <c r="I2841" i="1"/>
  <c r="O2841" i="1"/>
  <c r="J2841" i="1"/>
  <c r="X2841" i="1"/>
  <c r="C2842" i="1"/>
  <c r="D2842" i="1" s="1"/>
  <c r="A2842" i="1"/>
  <c r="E2840" i="1"/>
  <c r="G2840" i="1" s="1"/>
  <c r="K2839" i="1"/>
  <c r="M2839" i="1" s="1"/>
  <c r="N2839" i="1" s="1"/>
  <c r="E2841" i="1" l="1"/>
  <c r="G2841" i="1" s="1"/>
  <c r="U2839" i="1"/>
  <c r="B2839" i="1" s="1"/>
  <c r="H2840" i="1"/>
  <c r="T2841" i="1"/>
  <c r="S2844" i="1"/>
  <c r="F2842" i="1"/>
  <c r="P2842" i="1"/>
  <c r="C2843" i="1"/>
  <c r="D2843" i="1" s="1"/>
  <c r="O2842" i="1"/>
  <c r="X2842" i="1"/>
  <c r="J2842" i="1"/>
  <c r="A2843" i="1"/>
  <c r="I2842" i="1"/>
  <c r="K2840" i="1"/>
  <c r="M2840" i="1" s="1"/>
  <c r="R2841" i="1"/>
  <c r="V2841" i="1" s="1"/>
  <c r="Y2841" i="1" s="1"/>
  <c r="Q2841" i="1"/>
  <c r="T2842" i="1" l="1"/>
  <c r="K2841" i="1"/>
  <c r="H2841" i="1"/>
  <c r="N2840" i="1"/>
  <c r="L2841" i="1"/>
  <c r="L2842" i="1" s="1"/>
  <c r="L2843" i="1" s="1"/>
  <c r="E2842" i="1"/>
  <c r="G2842" i="1" s="1"/>
  <c r="F2843" i="1"/>
  <c r="A2844" i="1"/>
  <c r="C2844" i="1"/>
  <c r="D2844" i="1" s="1"/>
  <c r="X2843" i="1"/>
  <c r="P2843" i="1"/>
  <c r="I2843" i="1"/>
  <c r="J2843" i="1"/>
  <c r="O2843" i="1"/>
  <c r="S2845" i="1"/>
  <c r="R2842" i="1"/>
  <c r="V2842" i="1" s="1"/>
  <c r="Y2842" i="1" s="1"/>
  <c r="Q2842" i="1"/>
  <c r="K2842" i="1" l="1"/>
  <c r="M2842" i="1" s="1"/>
  <c r="N2842" i="1" s="1"/>
  <c r="U2842" i="1" s="1"/>
  <c r="B2842" i="1" s="1"/>
  <c r="M2841" i="1"/>
  <c r="N2841" i="1" s="1"/>
  <c r="U2841" i="1" s="1"/>
  <c r="B2841" i="1" s="1"/>
  <c r="Q2843" i="1"/>
  <c r="R2843" i="1"/>
  <c r="V2843" i="1" s="1"/>
  <c r="Y2843" i="1" s="1"/>
  <c r="E2843" i="1"/>
  <c r="G2843" i="1" s="1"/>
  <c r="S2846" i="1"/>
  <c r="T2843" i="1"/>
  <c r="F2844" i="1"/>
  <c r="L2844" i="1"/>
  <c r="C2845" i="1"/>
  <c r="D2845" i="1" s="1"/>
  <c r="P2844" i="1"/>
  <c r="X2844" i="1"/>
  <c r="O2844" i="1"/>
  <c r="A2845" i="1"/>
  <c r="J2844" i="1"/>
  <c r="I2844" i="1"/>
  <c r="H2842" i="1"/>
  <c r="U2840" i="1"/>
  <c r="B2840" i="1" s="1"/>
  <c r="R2840" i="1"/>
  <c r="T2844" i="1" l="1"/>
  <c r="K2843" i="1"/>
  <c r="M2843" i="1" s="1"/>
  <c r="N2843" i="1" s="1"/>
  <c r="U2843" i="1" s="1"/>
  <c r="B2843" i="1" s="1"/>
  <c r="H2843" i="1"/>
  <c r="S2847" i="1"/>
  <c r="E2844" i="1"/>
  <c r="G2844" i="1" s="1"/>
  <c r="F2845" i="1"/>
  <c r="L2845" i="1"/>
  <c r="P2845" i="1"/>
  <c r="A2846" i="1"/>
  <c r="X2845" i="1"/>
  <c r="O2845" i="1"/>
  <c r="I2845" i="1"/>
  <c r="J2845" i="1"/>
  <c r="C2846" i="1"/>
  <c r="D2846" i="1" s="1"/>
  <c r="V2840" i="1"/>
  <c r="Y2840" i="1" s="1"/>
  <c r="R2844" i="1"/>
  <c r="V2844" i="1" s="1"/>
  <c r="Y2844" i="1" s="1"/>
  <c r="Q2844" i="1"/>
  <c r="T2845" i="1" l="1"/>
  <c r="H2844" i="1"/>
  <c r="K2844" i="1"/>
  <c r="M2844" i="1" s="1"/>
  <c r="N2844" i="1" s="1"/>
  <c r="F2846" i="1"/>
  <c r="L2846" i="1"/>
  <c r="O2846" i="1"/>
  <c r="J2846" i="1"/>
  <c r="C2847" i="1"/>
  <c r="D2847" i="1" s="1"/>
  <c r="A2847" i="1"/>
  <c r="X2846" i="1"/>
  <c r="P2846" i="1"/>
  <c r="I2846" i="1"/>
  <c r="Q2845" i="1"/>
  <c r="R2845" i="1"/>
  <c r="V2845" i="1" s="1"/>
  <c r="Y2845" i="1" s="1"/>
  <c r="S2848" i="1"/>
  <c r="E2845" i="1"/>
  <c r="G2845" i="1" s="1"/>
  <c r="U2844" i="1" l="1"/>
  <c r="B2844" i="1" s="1"/>
  <c r="K2845" i="1"/>
  <c r="M2845" i="1" s="1"/>
  <c r="N2845" i="1" s="1"/>
  <c r="U2845" i="1" s="1"/>
  <c r="B2845" i="1" s="1"/>
  <c r="Q2846" i="1"/>
  <c r="R2846" i="1"/>
  <c r="V2846" i="1" s="1"/>
  <c r="Y2846" i="1" s="1"/>
  <c r="H2845" i="1"/>
  <c r="S2849" i="1"/>
  <c r="F2847" i="1"/>
  <c r="L2847" i="1"/>
  <c r="P2847" i="1"/>
  <c r="A2848" i="1"/>
  <c r="X2847" i="1"/>
  <c r="O2847" i="1"/>
  <c r="I2847" i="1"/>
  <c r="C2848" i="1"/>
  <c r="D2848" i="1" s="1"/>
  <c r="J2847" i="1"/>
  <c r="T2846" i="1"/>
  <c r="E2846" i="1"/>
  <c r="G2846" i="1" s="1"/>
  <c r="K2846" i="1" l="1"/>
  <c r="M2846" i="1" s="1"/>
  <c r="N2846" i="1" s="1"/>
  <c r="U2846" i="1" s="1"/>
  <c r="B2846" i="1" s="1"/>
  <c r="E2847" i="1"/>
  <c r="G2847" i="1" s="1"/>
  <c r="F2848" i="1"/>
  <c r="L2848" i="1"/>
  <c r="J2848" i="1"/>
  <c r="I2848" i="1"/>
  <c r="C2849" i="1"/>
  <c r="D2849" i="1" s="1"/>
  <c r="P2848" i="1"/>
  <c r="O2848" i="1"/>
  <c r="A2849" i="1"/>
  <c r="X2848" i="1"/>
  <c r="T2847" i="1"/>
  <c r="R2847" i="1"/>
  <c r="V2847" i="1" s="1"/>
  <c r="Y2847" i="1" s="1"/>
  <c r="Q2847" i="1"/>
  <c r="S2850" i="1"/>
  <c r="H2846" i="1"/>
  <c r="H2847" i="1" l="1"/>
  <c r="K2847" i="1"/>
  <c r="M2847" i="1" s="1"/>
  <c r="N2847" i="1" s="1"/>
  <c r="U2847" i="1" s="1"/>
  <c r="B2847" i="1" s="1"/>
  <c r="E2848" i="1"/>
  <c r="G2848" i="1" s="1"/>
  <c r="S2851" i="1"/>
  <c r="F2849" i="1"/>
  <c r="L2849" i="1"/>
  <c r="C2850" i="1"/>
  <c r="D2850" i="1" s="1"/>
  <c r="I2849" i="1"/>
  <c r="P2849" i="1"/>
  <c r="O2849" i="1"/>
  <c r="X2849" i="1"/>
  <c r="J2849" i="1"/>
  <c r="A2850" i="1"/>
  <c r="T2848" i="1"/>
  <c r="Q2848" i="1"/>
  <c r="R2848" i="1"/>
  <c r="V2848" i="1" s="1"/>
  <c r="Y2848" i="1" s="1"/>
  <c r="H2848" i="1" l="1"/>
  <c r="K2848" i="1"/>
  <c r="M2848" i="1" s="1"/>
  <c r="N2848" i="1" s="1"/>
  <c r="U2848" i="1" s="1"/>
  <c r="B2848" i="1" s="1"/>
  <c r="E2849" i="1"/>
  <c r="G2849" i="1" s="1"/>
  <c r="R2849" i="1"/>
  <c r="V2849" i="1" s="1"/>
  <c r="Y2849" i="1" s="1"/>
  <c r="Q2849" i="1"/>
  <c r="T2849" i="1"/>
  <c r="S2852" i="1"/>
  <c r="F2850" i="1"/>
  <c r="L2850" i="1"/>
  <c r="J2850" i="1"/>
  <c r="C2851" i="1"/>
  <c r="D2851" i="1" s="1"/>
  <c r="P2850" i="1"/>
  <c r="A2851" i="1"/>
  <c r="X2850" i="1"/>
  <c r="O2850" i="1"/>
  <c r="I2850" i="1"/>
  <c r="H2849" i="1" l="1"/>
  <c r="K2849" i="1"/>
  <c r="M2849" i="1" s="1"/>
  <c r="N2849" i="1" s="1"/>
  <c r="U2849" i="1" s="1"/>
  <c r="B2849" i="1" s="1"/>
  <c r="T2850" i="1"/>
  <c r="F2851" i="1"/>
  <c r="L2851" i="1"/>
  <c r="C2852" i="1"/>
  <c r="D2852" i="1" s="1"/>
  <c r="J2851" i="1"/>
  <c r="X2851" i="1"/>
  <c r="P2851" i="1"/>
  <c r="A2852" i="1"/>
  <c r="O2851" i="1"/>
  <c r="I2851" i="1"/>
  <c r="Q2850" i="1"/>
  <c r="R2850" i="1"/>
  <c r="V2850" i="1" s="1"/>
  <c r="Y2850" i="1" s="1"/>
  <c r="E2850" i="1"/>
  <c r="G2850" i="1" s="1"/>
  <c r="S2853" i="1"/>
  <c r="F2852" i="1" l="1"/>
  <c r="L2852" i="1"/>
  <c r="O2852" i="1"/>
  <c r="I2852" i="1"/>
  <c r="J2852" i="1"/>
  <c r="C2853" i="1"/>
  <c r="D2853" i="1" s="1"/>
  <c r="P2852" i="1"/>
  <c r="A2853" i="1"/>
  <c r="X2852" i="1"/>
  <c r="S2854" i="1"/>
  <c r="K2850" i="1"/>
  <c r="M2850" i="1" s="1"/>
  <c r="N2850" i="1" s="1"/>
  <c r="R2851" i="1"/>
  <c r="V2851" i="1" s="1"/>
  <c r="Y2851" i="1" s="1"/>
  <c r="Q2851" i="1"/>
  <c r="H2850" i="1"/>
  <c r="T2851" i="1"/>
  <c r="E2851" i="1"/>
  <c r="G2851" i="1" s="1"/>
  <c r="T2852" i="1" l="1"/>
  <c r="K2851" i="1"/>
  <c r="M2851" i="1" s="1"/>
  <c r="N2851" i="1" s="1"/>
  <c r="U2851" i="1" s="1"/>
  <c r="B2851" i="1" s="1"/>
  <c r="F2853" i="1"/>
  <c r="L2853" i="1"/>
  <c r="P2853" i="1"/>
  <c r="A2854" i="1"/>
  <c r="X2853" i="1"/>
  <c r="J2853" i="1"/>
  <c r="O2853" i="1"/>
  <c r="I2853" i="1"/>
  <c r="C2854" i="1"/>
  <c r="D2854" i="1" s="1"/>
  <c r="H2851" i="1"/>
  <c r="S2855" i="1"/>
  <c r="Q2852" i="1"/>
  <c r="R2852" i="1"/>
  <c r="V2852" i="1" s="1"/>
  <c r="Y2852" i="1" s="1"/>
  <c r="U2850" i="1"/>
  <c r="B2850" i="1" s="1"/>
  <c r="E2852" i="1"/>
  <c r="G2852" i="1" s="1"/>
  <c r="T2853" i="1" l="1"/>
  <c r="F2854" i="1"/>
  <c r="L2854" i="1"/>
  <c r="P2854" i="1"/>
  <c r="J2854" i="1"/>
  <c r="X2854" i="1"/>
  <c r="O2854" i="1"/>
  <c r="A2855" i="1"/>
  <c r="C2855" i="1"/>
  <c r="D2855" i="1" s="1"/>
  <c r="I2854" i="1"/>
  <c r="Q2853" i="1"/>
  <c r="R2853" i="1"/>
  <c r="V2853" i="1" s="1"/>
  <c r="Y2853" i="1" s="1"/>
  <c r="K2852" i="1"/>
  <c r="M2852" i="1" s="1"/>
  <c r="N2852" i="1" s="1"/>
  <c r="H2852" i="1"/>
  <c r="S2856" i="1"/>
  <c r="E2853" i="1"/>
  <c r="G2853" i="1" s="1"/>
  <c r="K2853" i="1" l="1"/>
  <c r="M2853" i="1" s="1"/>
  <c r="N2853" i="1" s="1"/>
  <c r="U2853" i="1" s="1"/>
  <c r="B2853" i="1" s="1"/>
  <c r="U2852" i="1"/>
  <c r="B2852" i="1" s="1"/>
  <c r="F2855" i="1"/>
  <c r="L2855" i="1"/>
  <c r="C2856" i="1"/>
  <c r="D2856" i="1" s="1"/>
  <c r="A2856" i="1"/>
  <c r="J2855" i="1"/>
  <c r="I2855" i="1"/>
  <c r="P2855" i="1"/>
  <c r="O2855" i="1"/>
  <c r="X2855" i="1"/>
  <c r="R2854" i="1"/>
  <c r="V2854" i="1" s="1"/>
  <c r="Y2854" i="1" s="1"/>
  <c r="Q2854" i="1"/>
  <c r="H2853" i="1"/>
  <c r="S2857" i="1"/>
  <c r="T2854" i="1"/>
  <c r="E2854" i="1"/>
  <c r="G2854" i="1" s="1"/>
  <c r="E2855" i="1" l="1"/>
  <c r="G2855" i="1" s="1"/>
  <c r="K2854" i="1"/>
  <c r="M2854" i="1" s="1"/>
  <c r="N2854" i="1" s="1"/>
  <c r="F2856" i="1"/>
  <c r="L2856" i="1"/>
  <c r="C2857" i="1"/>
  <c r="D2857" i="1" s="1"/>
  <c r="X2856" i="1"/>
  <c r="P2856" i="1"/>
  <c r="A2857" i="1"/>
  <c r="J2856" i="1"/>
  <c r="O2856" i="1"/>
  <c r="I2856" i="1"/>
  <c r="H2854" i="1"/>
  <c r="S2858" i="1"/>
  <c r="Q2855" i="1"/>
  <c r="R2855" i="1"/>
  <c r="V2855" i="1" s="1"/>
  <c r="Y2855" i="1" s="1"/>
  <c r="T2855" i="1"/>
  <c r="H2855" i="1" l="1"/>
  <c r="K2855" i="1"/>
  <c r="M2855" i="1" s="1"/>
  <c r="N2855" i="1" s="1"/>
  <c r="U2855" i="1" s="1"/>
  <c r="B2855" i="1" s="1"/>
  <c r="U2854" i="1"/>
  <c r="B2854" i="1" s="1"/>
  <c r="F2857" i="1"/>
  <c r="L2857" i="1"/>
  <c r="P2857" i="1"/>
  <c r="X2857" i="1"/>
  <c r="O2857" i="1"/>
  <c r="A2858" i="1"/>
  <c r="C2858" i="1"/>
  <c r="D2858" i="1" s="1"/>
  <c r="I2857" i="1"/>
  <c r="J2857" i="1"/>
  <c r="S2859" i="1"/>
  <c r="T2856" i="1"/>
  <c r="Q2856" i="1"/>
  <c r="R2856" i="1"/>
  <c r="V2856" i="1" s="1"/>
  <c r="Y2856" i="1" s="1"/>
  <c r="E2856" i="1"/>
  <c r="G2856" i="1" s="1"/>
  <c r="E2857" i="1" l="1"/>
  <c r="G2857" i="1" s="1"/>
  <c r="T2857" i="1"/>
  <c r="S2860" i="1"/>
  <c r="H2856" i="1"/>
  <c r="Q2857" i="1"/>
  <c r="R2857" i="1"/>
  <c r="V2857" i="1" s="1"/>
  <c r="Y2857" i="1" s="1"/>
  <c r="K2856" i="1"/>
  <c r="M2856" i="1" s="1"/>
  <c r="N2856" i="1" s="1"/>
  <c r="F2858" i="1"/>
  <c r="L2858" i="1"/>
  <c r="C2859" i="1"/>
  <c r="D2859" i="1" s="1"/>
  <c r="A2859" i="1"/>
  <c r="P2858" i="1"/>
  <c r="I2858" i="1"/>
  <c r="O2858" i="1"/>
  <c r="J2858" i="1"/>
  <c r="X2858" i="1"/>
  <c r="H2857" i="1" l="1"/>
  <c r="Q2858" i="1"/>
  <c r="R2858" i="1"/>
  <c r="V2858" i="1" s="1"/>
  <c r="Y2858" i="1" s="1"/>
  <c r="U2856" i="1"/>
  <c r="B2856" i="1" s="1"/>
  <c r="E2858" i="1"/>
  <c r="G2858" i="1" s="1"/>
  <c r="K2857" i="1"/>
  <c r="M2857" i="1" s="1"/>
  <c r="N2857" i="1" s="1"/>
  <c r="F2859" i="1"/>
  <c r="L2859" i="1"/>
  <c r="C2860" i="1"/>
  <c r="D2860" i="1" s="1"/>
  <c r="I2859" i="1"/>
  <c r="J2859" i="1"/>
  <c r="P2859" i="1"/>
  <c r="X2859" i="1"/>
  <c r="O2859" i="1"/>
  <c r="A2860" i="1"/>
  <c r="T2858" i="1"/>
  <c r="S2861" i="1"/>
  <c r="H2858" i="1" l="1"/>
  <c r="K2858" i="1"/>
  <c r="M2858" i="1" s="1"/>
  <c r="N2858" i="1" s="1"/>
  <c r="U2858" i="1" s="1"/>
  <c r="B2858" i="1" s="1"/>
  <c r="Q2859" i="1"/>
  <c r="R2859" i="1"/>
  <c r="V2859" i="1" s="1"/>
  <c r="Y2859" i="1" s="1"/>
  <c r="E2859" i="1"/>
  <c r="G2859" i="1" s="1"/>
  <c r="F2860" i="1"/>
  <c r="L2860" i="1"/>
  <c r="C2861" i="1"/>
  <c r="D2861" i="1" s="1"/>
  <c r="I2860" i="1"/>
  <c r="P2860" i="1"/>
  <c r="O2860" i="1"/>
  <c r="X2860" i="1"/>
  <c r="J2860" i="1"/>
  <c r="A2861" i="1"/>
  <c r="S2862" i="1"/>
  <c r="T2859" i="1"/>
  <c r="U2857" i="1"/>
  <c r="B2857" i="1" s="1"/>
  <c r="T2860" i="1" l="1"/>
  <c r="S2863" i="1"/>
  <c r="H2859" i="1"/>
  <c r="F2861" i="1"/>
  <c r="L2861" i="1"/>
  <c r="C2862" i="1"/>
  <c r="D2862" i="1" s="1"/>
  <c r="X2861" i="1"/>
  <c r="P2861" i="1"/>
  <c r="A2862" i="1"/>
  <c r="O2861" i="1"/>
  <c r="I2861" i="1"/>
  <c r="J2861" i="1"/>
  <c r="R2860" i="1"/>
  <c r="V2860" i="1" s="1"/>
  <c r="Y2860" i="1" s="1"/>
  <c r="Q2860" i="1"/>
  <c r="E2860" i="1"/>
  <c r="G2860" i="1" s="1"/>
  <c r="K2859" i="1"/>
  <c r="M2859" i="1" s="1"/>
  <c r="N2859" i="1" s="1"/>
  <c r="H2860" i="1" l="1"/>
  <c r="K2860" i="1"/>
  <c r="M2860" i="1" s="1"/>
  <c r="N2860" i="1" s="1"/>
  <c r="U2860" i="1" s="1"/>
  <c r="B2860" i="1" s="1"/>
  <c r="F2862" i="1"/>
  <c r="L2862" i="1"/>
  <c r="J2862" i="1"/>
  <c r="A2863" i="1"/>
  <c r="C2863" i="1"/>
  <c r="D2863" i="1" s="1"/>
  <c r="I2862" i="1"/>
  <c r="P2862" i="1"/>
  <c r="O2862" i="1"/>
  <c r="X2862" i="1"/>
  <c r="S2864" i="1"/>
  <c r="Q2861" i="1"/>
  <c r="R2861" i="1"/>
  <c r="V2861" i="1" s="1"/>
  <c r="Y2861" i="1" s="1"/>
  <c r="E2861" i="1"/>
  <c r="G2861" i="1" s="1"/>
  <c r="U2859" i="1"/>
  <c r="B2859" i="1" s="1"/>
  <c r="T2861" i="1"/>
  <c r="K2861" i="1" l="1"/>
  <c r="M2861" i="1" s="1"/>
  <c r="N2861" i="1" s="1"/>
  <c r="U2861" i="1" s="1"/>
  <c r="B2861" i="1" s="1"/>
  <c r="H2861" i="1"/>
  <c r="E2862" i="1"/>
  <c r="G2862" i="1" s="1"/>
  <c r="F2863" i="1"/>
  <c r="L2863" i="1"/>
  <c r="O2863" i="1"/>
  <c r="A2864" i="1"/>
  <c r="C2864" i="1"/>
  <c r="D2864" i="1" s="1"/>
  <c r="I2863" i="1"/>
  <c r="J2863" i="1"/>
  <c r="P2863" i="1"/>
  <c r="X2863" i="1"/>
  <c r="Q2862" i="1"/>
  <c r="R2862" i="1"/>
  <c r="V2862" i="1" s="1"/>
  <c r="Y2862" i="1" s="1"/>
  <c r="S2865" i="1"/>
  <c r="T2862" i="1"/>
  <c r="K2862" i="1" l="1"/>
  <c r="M2862" i="1" s="1"/>
  <c r="N2862" i="1" s="1"/>
  <c r="U2862" i="1" s="1"/>
  <c r="B2862" i="1" s="1"/>
  <c r="T2863" i="1"/>
  <c r="H2862" i="1"/>
  <c r="S2866" i="1"/>
  <c r="Q2863" i="1"/>
  <c r="R2863" i="1"/>
  <c r="V2863" i="1" s="1"/>
  <c r="Y2863" i="1" s="1"/>
  <c r="F2864" i="1"/>
  <c r="L2864" i="1"/>
  <c r="P2864" i="1"/>
  <c r="X2864" i="1"/>
  <c r="O2864" i="1"/>
  <c r="A2865" i="1"/>
  <c r="C2865" i="1"/>
  <c r="D2865" i="1" s="1"/>
  <c r="I2864" i="1"/>
  <c r="J2864" i="1"/>
  <c r="E2863" i="1"/>
  <c r="G2863" i="1" s="1"/>
  <c r="K2863" i="1" l="1"/>
  <c r="M2863" i="1" s="1"/>
  <c r="N2863" i="1" s="1"/>
  <c r="U2863" i="1" s="1"/>
  <c r="B2863" i="1" s="1"/>
  <c r="H2863" i="1"/>
  <c r="E2864" i="1"/>
  <c r="G2864" i="1" s="1"/>
  <c r="T2864" i="1"/>
  <c r="R2864" i="1"/>
  <c r="V2864" i="1" s="1"/>
  <c r="Y2864" i="1" s="1"/>
  <c r="Q2864" i="1"/>
  <c r="F2865" i="1"/>
  <c r="L2865" i="1"/>
  <c r="C2866" i="1"/>
  <c r="D2866" i="1" s="1"/>
  <c r="P2865" i="1"/>
  <c r="X2865" i="1"/>
  <c r="O2865" i="1"/>
  <c r="A2866" i="1"/>
  <c r="J2865" i="1"/>
  <c r="I2865" i="1"/>
  <c r="S2867" i="1"/>
  <c r="T2865" i="1" l="1"/>
  <c r="H2864" i="1"/>
  <c r="S2868" i="1"/>
  <c r="F2866" i="1"/>
  <c r="L2866" i="1"/>
  <c r="C2867" i="1"/>
  <c r="D2867" i="1" s="1"/>
  <c r="P2866" i="1"/>
  <c r="X2866" i="1"/>
  <c r="O2866" i="1"/>
  <c r="A2867" i="1"/>
  <c r="J2866" i="1"/>
  <c r="I2866" i="1"/>
  <c r="E2865" i="1"/>
  <c r="G2865" i="1" s="1"/>
  <c r="K2864" i="1"/>
  <c r="M2864" i="1" s="1"/>
  <c r="N2864" i="1" s="1"/>
  <c r="R2865" i="1"/>
  <c r="V2865" i="1" s="1"/>
  <c r="Y2865" i="1" s="1"/>
  <c r="Q2865" i="1"/>
  <c r="T2866" i="1" l="1"/>
  <c r="K2865" i="1"/>
  <c r="M2865" i="1" s="1"/>
  <c r="N2865" i="1" s="1"/>
  <c r="U2865" i="1" s="1"/>
  <c r="B2865" i="1" s="1"/>
  <c r="E2866" i="1"/>
  <c r="G2866" i="1" s="1"/>
  <c r="H2865" i="1"/>
  <c r="Q2866" i="1"/>
  <c r="R2866" i="1"/>
  <c r="V2866" i="1" s="1"/>
  <c r="Y2866" i="1" s="1"/>
  <c r="S2869" i="1"/>
  <c r="U2864" i="1"/>
  <c r="B2864" i="1" s="1"/>
  <c r="F2867" i="1"/>
  <c r="L2867" i="1"/>
  <c r="O2867" i="1"/>
  <c r="X2867" i="1"/>
  <c r="C2868" i="1"/>
  <c r="D2868" i="1" s="1"/>
  <c r="A2868" i="1"/>
  <c r="J2867" i="1"/>
  <c r="I2867" i="1"/>
  <c r="P2867" i="1"/>
  <c r="H2866" i="1" l="1"/>
  <c r="T2867" i="1"/>
  <c r="Q2867" i="1"/>
  <c r="R2867" i="1"/>
  <c r="V2867" i="1" s="1"/>
  <c r="Y2867" i="1" s="1"/>
  <c r="F2868" i="1"/>
  <c r="L2868" i="1"/>
  <c r="O2868" i="1"/>
  <c r="X2868" i="1"/>
  <c r="C2869" i="1"/>
  <c r="D2869" i="1" s="1"/>
  <c r="A2869" i="1"/>
  <c r="J2868" i="1"/>
  <c r="I2868" i="1"/>
  <c r="P2868" i="1"/>
  <c r="K2866" i="1"/>
  <c r="M2866" i="1" s="1"/>
  <c r="N2866" i="1" s="1"/>
  <c r="E2867" i="1"/>
  <c r="G2867" i="1" s="1"/>
  <c r="S2870" i="1"/>
  <c r="T2868" i="1" l="1"/>
  <c r="H2867" i="1"/>
  <c r="K2867" i="1"/>
  <c r="M2867" i="1" s="1"/>
  <c r="N2867" i="1" s="1"/>
  <c r="U2867" i="1" s="1"/>
  <c r="B2867" i="1" s="1"/>
  <c r="F2869" i="1"/>
  <c r="L2869" i="1"/>
  <c r="P2869" i="1"/>
  <c r="X2869" i="1"/>
  <c r="O2869" i="1"/>
  <c r="A2870" i="1"/>
  <c r="C2870" i="1"/>
  <c r="D2870" i="1" s="1"/>
  <c r="I2869" i="1"/>
  <c r="J2869" i="1"/>
  <c r="R2868" i="1"/>
  <c r="V2868" i="1" s="1"/>
  <c r="Y2868" i="1" s="1"/>
  <c r="Q2868" i="1"/>
  <c r="E2868" i="1"/>
  <c r="G2868" i="1" s="1"/>
  <c r="U2866" i="1"/>
  <c r="B2866" i="1" s="1"/>
  <c r="S2871" i="1"/>
  <c r="H2868" i="1" l="1"/>
  <c r="S2872" i="1"/>
  <c r="F2870" i="1"/>
  <c r="L2870" i="1"/>
  <c r="O2870" i="1"/>
  <c r="A2871" i="1"/>
  <c r="J2870" i="1"/>
  <c r="C2871" i="1"/>
  <c r="D2871" i="1" s="1"/>
  <c r="I2870" i="1"/>
  <c r="P2870" i="1"/>
  <c r="X2870" i="1"/>
  <c r="E2869" i="1"/>
  <c r="G2869" i="1" s="1"/>
  <c r="T2869" i="1"/>
  <c r="K2868" i="1"/>
  <c r="M2868" i="1" s="1"/>
  <c r="N2868" i="1" s="1"/>
  <c r="Q2869" i="1"/>
  <c r="R2869" i="1"/>
  <c r="V2869" i="1" s="1"/>
  <c r="Y2869" i="1" s="1"/>
  <c r="T2870" i="1" l="1"/>
  <c r="E2870" i="1"/>
  <c r="G2870" i="1" s="1"/>
  <c r="U2868" i="1"/>
  <c r="B2868" i="1" s="1"/>
  <c r="H2869" i="1"/>
  <c r="Q2870" i="1"/>
  <c r="F2871" i="1"/>
  <c r="O2871" i="1"/>
  <c r="J2871" i="1"/>
  <c r="X2871" i="1"/>
  <c r="C2872" i="1"/>
  <c r="D2872" i="1" s="1"/>
  <c r="A2872" i="1"/>
  <c r="P2871" i="1"/>
  <c r="I2871" i="1"/>
  <c r="S2873" i="1"/>
  <c r="K2869" i="1"/>
  <c r="M2869" i="1" s="1"/>
  <c r="N2869" i="1" s="1"/>
  <c r="H2870" i="1" l="1"/>
  <c r="K2870" i="1"/>
  <c r="M2870" i="1" s="1"/>
  <c r="N2870" i="1" s="1"/>
  <c r="R2870" i="1" s="1"/>
  <c r="T2871" i="1"/>
  <c r="S2874" i="1"/>
  <c r="F2872" i="1"/>
  <c r="I2872" i="1"/>
  <c r="P2872" i="1"/>
  <c r="J2872" i="1"/>
  <c r="O2872" i="1"/>
  <c r="X2872" i="1"/>
  <c r="C2873" i="1"/>
  <c r="D2873" i="1" s="1"/>
  <c r="A2873" i="1"/>
  <c r="E2871" i="1"/>
  <c r="G2871" i="1" s="1"/>
  <c r="U2869" i="1"/>
  <c r="B2869" i="1" s="1"/>
  <c r="R2871" i="1"/>
  <c r="V2871" i="1" s="1"/>
  <c r="Y2871" i="1" s="1"/>
  <c r="Q2871" i="1"/>
  <c r="L2871" i="1" l="1"/>
  <c r="L2872" i="1" s="1"/>
  <c r="L2873" i="1" s="1"/>
  <c r="U2870" i="1"/>
  <c r="V2870" i="1" s="1"/>
  <c r="F2873" i="1"/>
  <c r="X2873" i="1"/>
  <c r="P2873" i="1"/>
  <c r="A2874" i="1"/>
  <c r="O2873" i="1"/>
  <c r="I2873" i="1"/>
  <c r="C2874" i="1"/>
  <c r="D2874" i="1" s="1"/>
  <c r="J2873" i="1"/>
  <c r="E2872" i="1"/>
  <c r="G2872" i="1" s="1"/>
  <c r="R2872" i="1"/>
  <c r="V2872" i="1" s="1"/>
  <c r="Y2872" i="1" s="1"/>
  <c r="Q2872" i="1"/>
  <c r="T2872" i="1"/>
  <c r="S2875" i="1"/>
  <c r="H2871" i="1"/>
  <c r="K2871" i="1"/>
  <c r="M2871" i="1" l="1"/>
  <c r="N2871" i="1" s="1"/>
  <c r="U2871" i="1" s="1"/>
  <c r="B2871" i="1" s="1"/>
  <c r="B2870" i="1"/>
  <c r="Y2870" i="1" s="1"/>
  <c r="T2873" i="1"/>
  <c r="H2872" i="1"/>
  <c r="S2876" i="1"/>
  <c r="F2874" i="1"/>
  <c r="L2874" i="1"/>
  <c r="P2874" i="1"/>
  <c r="I2874" i="1"/>
  <c r="O2874" i="1"/>
  <c r="J2874" i="1"/>
  <c r="X2874" i="1"/>
  <c r="C2875" i="1"/>
  <c r="D2875" i="1" s="1"/>
  <c r="A2875" i="1"/>
  <c r="E2873" i="1"/>
  <c r="G2873" i="1" s="1"/>
  <c r="K2872" i="1"/>
  <c r="M2872" i="1" s="1"/>
  <c r="N2872" i="1" s="1"/>
  <c r="R2873" i="1"/>
  <c r="V2873" i="1" s="1"/>
  <c r="Y2873" i="1" s="1"/>
  <c r="Q2873" i="1"/>
  <c r="T2874" i="1" l="1"/>
  <c r="H2873" i="1"/>
  <c r="K2873" i="1"/>
  <c r="M2873" i="1" s="1"/>
  <c r="N2873" i="1" s="1"/>
  <c r="U2873" i="1" s="1"/>
  <c r="B2873" i="1" s="1"/>
  <c r="Q2874" i="1"/>
  <c r="R2874" i="1"/>
  <c r="V2874" i="1" s="1"/>
  <c r="Y2874" i="1" s="1"/>
  <c r="U2872" i="1"/>
  <c r="B2872" i="1" s="1"/>
  <c r="F2875" i="1"/>
  <c r="L2875" i="1"/>
  <c r="J2875" i="1"/>
  <c r="X2875" i="1"/>
  <c r="P2875" i="1"/>
  <c r="A2876" i="1"/>
  <c r="O2875" i="1"/>
  <c r="I2875" i="1"/>
  <c r="C2876" i="1"/>
  <c r="D2876" i="1" s="1"/>
  <c r="E2874" i="1"/>
  <c r="G2874" i="1" s="1"/>
  <c r="S2877" i="1"/>
  <c r="T2875" i="1" l="1"/>
  <c r="H2874" i="1"/>
  <c r="K2874" i="1"/>
  <c r="M2874" i="1" s="1"/>
  <c r="N2874" i="1" s="1"/>
  <c r="U2874" i="1" s="1"/>
  <c r="B2874" i="1" s="1"/>
  <c r="Q2875" i="1"/>
  <c r="R2875" i="1"/>
  <c r="V2875" i="1" s="1"/>
  <c r="Y2875" i="1" s="1"/>
  <c r="E2875" i="1"/>
  <c r="G2875" i="1" s="1"/>
  <c r="S2878" i="1"/>
  <c r="F2876" i="1"/>
  <c r="L2876" i="1"/>
  <c r="P2876" i="1"/>
  <c r="O2876" i="1"/>
  <c r="X2876" i="1"/>
  <c r="J2876" i="1"/>
  <c r="A2877" i="1"/>
  <c r="C2877" i="1"/>
  <c r="D2877" i="1" s="1"/>
  <c r="I2876" i="1"/>
  <c r="K2875" i="1" l="1"/>
  <c r="M2875" i="1" s="1"/>
  <c r="N2875" i="1" s="1"/>
  <c r="U2875" i="1" s="1"/>
  <c r="B2875" i="1" s="1"/>
  <c r="T2876" i="1"/>
  <c r="E2876" i="1"/>
  <c r="G2876" i="1" s="1"/>
  <c r="F2877" i="1"/>
  <c r="L2877" i="1"/>
  <c r="C2878" i="1"/>
  <c r="D2878" i="1" s="1"/>
  <c r="A2878" i="1"/>
  <c r="J2877" i="1"/>
  <c r="I2877" i="1"/>
  <c r="P2877" i="1"/>
  <c r="O2877" i="1"/>
  <c r="X2877" i="1"/>
  <c r="Q2876" i="1"/>
  <c r="R2876" i="1"/>
  <c r="V2876" i="1" s="1"/>
  <c r="Y2876" i="1" s="1"/>
  <c r="S2879" i="1"/>
  <c r="H2875" i="1"/>
  <c r="E2877" i="1" l="1"/>
  <c r="G2877" i="1" s="1"/>
  <c r="F2878" i="1"/>
  <c r="L2878" i="1"/>
  <c r="P2878" i="1"/>
  <c r="A2879" i="1"/>
  <c r="O2878" i="1"/>
  <c r="I2878" i="1"/>
  <c r="C2879" i="1"/>
  <c r="D2879" i="1" s="1"/>
  <c r="J2878" i="1"/>
  <c r="X2878" i="1"/>
  <c r="Q2877" i="1"/>
  <c r="R2877" i="1"/>
  <c r="V2877" i="1" s="1"/>
  <c r="Y2877" i="1" s="1"/>
  <c r="H2876" i="1"/>
  <c r="S2880" i="1"/>
  <c r="T2877" i="1"/>
  <c r="K2876" i="1"/>
  <c r="M2876" i="1" s="1"/>
  <c r="N2876" i="1" s="1"/>
  <c r="K2877" i="1" l="1"/>
  <c r="M2877" i="1" s="1"/>
  <c r="N2877" i="1" s="1"/>
  <c r="U2877" i="1" s="1"/>
  <c r="B2877" i="1" s="1"/>
  <c r="U2876" i="1"/>
  <c r="B2876" i="1" s="1"/>
  <c r="E2878" i="1"/>
  <c r="G2878" i="1" s="1"/>
  <c r="F2879" i="1"/>
  <c r="L2879" i="1"/>
  <c r="C2880" i="1"/>
  <c r="D2880" i="1" s="1"/>
  <c r="A2880" i="1"/>
  <c r="P2879" i="1"/>
  <c r="I2879" i="1"/>
  <c r="O2879" i="1"/>
  <c r="J2879" i="1"/>
  <c r="X2879" i="1"/>
  <c r="Q2878" i="1"/>
  <c r="R2878" i="1"/>
  <c r="V2878" i="1" s="1"/>
  <c r="Y2878" i="1" s="1"/>
  <c r="H2877" i="1"/>
  <c r="S2881" i="1"/>
  <c r="T2878" i="1"/>
  <c r="H2878" i="1" l="1"/>
  <c r="T2879" i="1"/>
  <c r="S2882" i="1"/>
  <c r="Q2879" i="1"/>
  <c r="R2879" i="1"/>
  <c r="V2879" i="1" s="1"/>
  <c r="Y2879" i="1" s="1"/>
  <c r="E2879" i="1"/>
  <c r="G2879" i="1" s="1"/>
  <c r="F2880" i="1"/>
  <c r="L2880" i="1"/>
  <c r="C2881" i="1"/>
  <c r="D2881" i="1" s="1"/>
  <c r="J2880" i="1"/>
  <c r="X2880" i="1"/>
  <c r="P2880" i="1"/>
  <c r="A2881" i="1"/>
  <c r="O2880" i="1"/>
  <c r="I2880" i="1"/>
  <c r="K2878" i="1"/>
  <c r="M2878" i="1" s="1"/>
  <c r="N2878" i="1" s="1"/>
  <c r="K2879" i="1" l="1"/>
  <c r="M2879" i="1" s="1"/>
  <c r="N2879" i="1" s="1"/>
  <c r="U2879" i="1" s="1"/>
  <c r="B2879" i="1" s="1"/>
  <c r="H2879" i="1"/>
  <c r="S2883" i="1"/>
  <c r="U2878" i="1"/>
  <c r="B2878" i="1" s="1"/>
  <c r="Q2880" i="1"/>
  <c r="R2880" i="1"/>
  <c r="V2880" i="1" s="1"/>
  <c r="Y2880" i="1" s="1"/>
  <c r="F2881" i="1"/>
  <c r="L2881" i="1"/>
  <c r="C2882" i="1"/>
  <c r="D2882" i="1" s="1"/>
  <c r="I2881" i="1"/>
  <c r="J2881" i="1"/>
  <c r="P2881" i="1"/>
  <c r="X2881" i="1"/>
  <c r="O2881" i="1"/>
  <c r="A2882" i="1"/>
  <c r="T2880" i="1"/>
  <c r="E2880" i="1"/>
  <c r="G2880" i="1" s="1"/>
  <c r="R2881" i="1" l="1"/>
  <c r="V2881" i="1" s="1"/>
  <c r="Y2881" i="1" s="1"/>
  <c r="Q2881" i="1"/>
  <c r="K2880" i="1"/>
  <c r="M2880" i="1" s="1"/>
  <c r="N2880" i="1" s="1"/>
  <c r="F2882" i="1"/>
  <c r="L2882" i="1"/>
  <c r="P2882" i="1"/>
  <c r="X2882" i="1"/>
  <c r="O2882" i="1"/>
  <c r="A2883" i="1"/>
  <c r="J2882" i="1"/>
  <c r="C2883" i="1"/>
  <c r="D2883" i="1" s="1"/>
  <c r="I2882" i="1"/>
  <c r="E2881" i="1"/>
  <c r="G2881" i="1" s="1"/>
  <c r="H2880" i="1"/>
  <c r="T2881" i="1"/>
  <c r="S2884" i="1"/>
  <c r="H2881" i="1" l="1"/>
  <c r="K2881" i="1"/>
  <c r="M2881" i="1" s="1"/>
  <c r="N2881" i="1" s="1"/>
  <c r="U2881" i="1" s="1"/>
  <c r="B2881" i="1" s="1"/>
  <c r="S2885" i="1"/>
  <c r="U2880" i="1"/>
  <c r="B2880" i="1" s="1"/>
  <c r="Q2882" i="1"/>
  <c r="R2882" i="1"/>
  <c r="V2882" i="1" s="1"/>
  <c r="Y2882" i="1" s="1"/>
  <c r="F2883" i="1"/>
  <c r="L2883" i="1"/>
  <c r="A2884" i="1"/>
  <c r="P2883" i="1"/>
  <c r="I2883" i="1"/>
  <c r="J2883" i="1"/>
  <c r="O2883" i="1"/>
  <c r="C2884" i="1"/>
  <c r="D2884" i="1" s="1"/>
  <c r="X2883" i="1"/>
  <c r="T2882" i="1"/>
  <c r="E2882" i="1"/>
  <c r="G2882" i="1" s="1"/>
  <c r="F2884" i="1" l="1"/>
  <c r="L2884" i="1"/>
  <c r="J2884" i="1"/>
  <c r="A2885" i="1"/>
  <c r="P2884" i="1"/>
  <c r="I2884" i="1"/>
  <c r="O2884" i="1"/>
  <c r="C2885" i="1"/>
  <c r="D2885" i="1" s="1"/>
  <c r="X2884" i="1"/>
  <c r="H2882" i="1"/>
  <c r="T2883" i="1"/>
  <c r="E2883" i="1"/>
  <c r="G2883" i="1" s="1"/>
  <c r="K2882" i="1"/>
  <c r="M2882" i="1" s="1"/>
  <c r="N2882" i="1" s="1"/>
  <c r="Q2883" i="1"/>
  <c r="R2883" i="1"/>
  <c r="V2883" i="1" s="1"/>
  <c r="Y2883" i="1" s="1"/>
  <c r="S2886" i="1"/>
  <c r="F2885" i="1" l="1"/>
  <c r="L2885" i="1"/>
  <c r="J2885" i="1"/>
  <c r="A2886" i="1"/>
  <c r="C2886" i="1"/>
  <c r="D2886" i="1" s="1"/>
  <c r="I2885" i="1"/>
  <c r="P2885" i="1"/>
  <c r="O2885" i="1"/>
  <c r="X2885" i="1"/>
  <c r="U2882" i="1"/>
  <c r="B2882" i="1" s="1"/>
  <c r="S2887" i="1"/>
  <c r="K2883" i="1"/>
  <c r="M2883" i="1" s="1"/>
  <c r="N2883" i="1" s="1"/>
  <c r="T2884" i="1"/>
  <c r="H2883" i="1"/>
  <c r="R2884" i="1"/>
  <c r="V2884" i="1" s="1"/>
  <c r="Y2884" i="1" s="1"/>
  <c r="Q2884" i="1"/>
  <c r="E2884" i="1"/>
  <c r="G2884" i="1" s="1"/>
  <c r="T2885" i="1" l="1"/>
  <c r="R2885" i="1"/>
  <c r="V2885" i="1" s="1"/>
  <c r="Y2885" i="1" s="1"/>
  <c r="Q2885" i="1"/>
  <c r="U2883" i="1"/>
  <c r="B2883" i="1" s="1"/>
  <c r="E2885" i="1"/>
  <c r="G2885" i="1" s="1"/>
  <c r="H2884" i="1"/>
  <c r="K2884" i="1"/>
  <c r="M2884" i="1" s="1"/>
  <c r="N2884" i="1" s="1"/>
  <c r="S2888" i="1"/>
  <c r="F2886" i="1"/>
  <c r="L2886" i="1"/>
  <c r="O2886" i="1"/>
  <c r="X2886" i="1"/>
  <c r="C2887" i="1"/>
  <c r="D2887" i="1" s="1"/>
  <c r="A2887" i="1"/>
  <c r="J2886" i="1"/>
  <c r="I2886" i="1"/>
  <c r="P2886" i="1"/>
  <c r="T2886" i="1" l="1"/>
  <c r="H2885" i="1"/>
  <c r="S2889" i="1"/>
  <c r="K2885" i="1"/>
  <c r="M2885" i="1" s="1"/>
  <c r="N2885" i="1" s="1"/>
  <c r="U2884" i="1"/>
  <c r="B2884" i="1" s="1"/>
  <c r="F2887" i="1"/>
  <c r="L2887" i="1"/>
  <c r="C2888" i="1"/>
  <c r="D2888" i="1" s="1"/>
  <c r="X2887" i="1"/>
  <c r="P2887" i="1"/>
  <c r="A2888" i="1"/>
  <c r="J2887" i="1"/>
  <c r="O2887" i="1"/>
  <c r="I2887" i="1"/>
  <c r="R2886" i="1"/>
  <c r="V2886" i="1" s="1"/>
  <c r="Y2886" i="1" s="1"/>
  <c r="Q2886" i="1"/>
  <c r="E2886" i="1"/>
  <c r="G2886" i="1" s="1"/>
  <c r="H2886" i="1" l="1"/>
  <c r="K2886" i="1"/>
  <c r="M2886" i="1" s="1"/>
  <c r="N2886" i="1" s="1"/>
  <c r="U2886" i="1" s="1"/>
  <c r="B2886" i="1" s="1"/>
  <c r="F2888" i="1"/>
  <c r="L2888" i="1"/>
  <c r="J2888" i="1"/>
  <c r="A2889" i="1"/>
  <c r="P2888" i="1"/>
  <c r="I2888" i="1"/>
  <c r="O2888" i="1"/>
  <c r="C2889" i="1"/>
  <c r="D2889" i="1" s="1"/>
  <c r="X2888" i="1"/>
  <c r="U2885" i="1"/>
  <c r="B2885" i="1" s="1"/>
  <c r="T2887" i="1"/>
  <c r="Q2887" i="1"/>
  <c r="R2887" i="1"/>
  <c r="V2887" i="1" s="1"/>
  <c r="Y2887" i="1" s="1"/>
  <c r="E2887" i="1"/>
  <c r="G2887" i="1" s="1"/>
  <c r="S2890" i="1"/>
  <c r="K2887" i="1" l="1"/>
  <c r="M2887" i="1" s="1"/>
  <c r="N2887" i="1" s="1"/>
  <c r="U2887" i="1" s="1"/>
  <c r="B2887" i="1" s="1"/>
  <c r="H2887" i="1"/>
  <c r="Q2888" i="1"/>
  <c r="R2888" i="1"/>
  <c r="V2888" i="1" s="1"/>
  <c r="Y2888" i="1" s="1"/>
  <c r="E2888" i="1"/>
  <c r="G2888" i="1" s="1"/>
  <c r="F2889" i="1"/>
  <c r="L2889" i="1"/>
  <c r="J2889" i="1"/>
  <c r="A2890" i="1"/>
  <c r="C2890" i="1"/>
  <c r="D2890" i="1" s="1"/>
  <c r="I2889" i="1"/>
  <c r="P2889" i="1"/>
  <c r="O2889" i="1"/>
  <c r="X2889" i="1"/>
  <c r="S2891" i="1"/>
  <c r="T2888" i="1"/>
  <c r="T2889" i="1" l="1"/>
  <c r="R2889" i="1"/>
  <c r="V2889" i="1" s="1"/>
  <c r="Y2889" i="1" s="1"/>
  <c r="Q2889" i="1"/>
  <c r="S2892" i="1"/>
  <c r="E2889" i="1"/>
  <c r="G2889" i="1" s="1"/>
  <c r="K2888" i="1"/>
  <c r="M2888" i="1" s="1"/>
  <c r="N2888" i="1" s="1"/>
  <c r="F2890" i="1"/>
  <c r="L2890" i="1"/>
  <c r="O2890" i="1"/>
  <c r="X2890" i="1"/>
  <c r="C2891" i="1"/>
  <c r="D2891" i="1" s="1"/>
  <c r="A2891" i="1"/>
  <c r="J2890" i="1"/>
  <c r="I2890" i="1"/>
  <c r="P2890" i="1"/>
  <c r="H2888" i="1"/>
  <c r="T2890" i="1" l="1"/>
  <c r="K2889" i="1"/>
  <c r="M2889" i="1" s="1"/>
  <c r="N2889" i="1" s="1"/>
  <c r="U2889" i="1" s="1"/>
  <c r="B2889" i="1" s="1"/>
  <c r="H2889" i="1"/>
  <c r="S2893" i="1"/>
  <c r="F2891" i="1"/>
  <c r="L2891" i="1"/>
  <c r="I2891" i="1"/>
  <c r="C2892" i="1"/>
  <c r="D2892" i="1" s="1"/>
  <c r="P2891" i="1"/>
  <c r="X2891" i="1"/>
  <c r="J2891" i="1"/>
  <c r="O2891" i="1"/>
  <c r="A2892" i="1"/>
  <c r="Q2890" i="1"/>
  <c r="R2890" i="1"/>
  <c r="V2890" i="1" s="1"/>
  <c r="Y2890" i="1" s="1"/>
  <c r="E2890" i="1"/>
  <c r="G2890" i="1" s="1"/>
  <c r="U2888" i="1"/>
  <c r="B2888" i="1" s="1"/>
  <c r="T2891" i="1" l="1"/>
  <c r="K2890" i="1"/>
  <c r="M2890" i="1" s="1"/>
  <c r="N2890" i="1" s="1"/>
  <c r="U2890" i="1" s="1"/>
  <c r="B2890" i="1" s="1"/>
  <c r="H2890" i="1"/>
  <c r="S2894" i="1"/>
  <c r="F2892" i="1"/>
  <c r="L2892" i="1"/>
  <c r="J2892" i="1"/>
  <c r="I2892" i="1"/>
  <c r="P2892" i="1"/>
  <c r="O2892" i="1"/>
  <c r="X2892" i="1"/>
  <c r="C2893" i="1"/>
  <c r="D2893" i="1" s="1"/>
  <c r="A2893" i="1"/>
  <c r="Q2891" i="1"/>
  <c r="R2891" i="1"/>
  <c r="V2891" i="1" s="1"/>
  <c r="Y2891" i="1" s="1"/>
  <c r="E2891" i="1"/>
  <c r="G2891" i="1" s="1"/>
  <c r="H2891" i="1" l="1"/>
  <c r="K2891" i="1"/>
  <c r="M2891" i="1" s="1"/>
  <c r="N2891" i="1" s="1"/>
  <c r="U2891" i="1" s="1"/>
  <c r="B2891" i="1" s="1"/>
  <c r="S2895" i="1"/>
  <c r="F2893" i="1"/>
  <c r="L2893" i="1"/>
  <c r="J2893" i="1"/>
  <c r="A2894" i="1"/>
  <c r="C2894" i="1"/>
  <c r="D2894" i="1" s="1"/>
  <c r="I2893" i="1"/>
  <c r="P2893" i="1"/>
  <c r="O2893" i="1"/>
  <c r="X2893" i="1"/>
  <c r="Q2892" i="1"/>
  <c r="R2892" i="1"/>
  <c r="V2892" i="1" s="1"/>
  <c r="Y2892" i="1" s="1"/>
  <c r="E2892" i="1"/>
  <c r="G2892" i="1" s="1"/>
  <c r="T2892" i="1"/>
  <c r="F2894" i="1" l="1"/>
  <c r="L2894" i="1"/>
  <c r="P2894" i="1"/>
  <c r="X2894" i="1"/>
  <c r="O2894" i="1"/>
  <c r="A2895" i="1"/>
  <c r="J2894" i="1"/>
  <c r="I2894" i="1"/>
  <c r="C2895" i="1"/>
  <c r="D2895" i="1" s="1"/>
  <c r="R2893" i="1"/>
  <c r="V2893" i="1" s="1"/>
  <c r="Y2893" i="1" s="1"/>
  <c r="Q2893" i="1"/>
  <c r="K2892" i="1"/>
  <c r="M2892" i="1" s="1"/>
  <c r="N2892" i="1" s="1"/>
  <c r="T2893" i="1"/>
  <c r="H2892" i="1"/>
  <c r="E2893" i="1"/>
  <c r="G2893" i="1" s="1"/>
  <c r="S2896" i="1"/>
  <c r="T2894" i="1" l="1"/>
  <c r="S2897" i="1"/>
  <c r="U2892" i="1"/>
  <c r="B2892" i="1" s="1"/>
  <c r="Q2894" i="1"/>
  <c r="R2894" i="1"/>
  <c r="V2894" i="1" s="1"/>
  <c r="Y2894" i="1" s="1"/>
  <c r="K2893" i="1"/>
  <c r="M2893" i="1" s="1"/>
  <c r="N2893" i="1" s="1"/>
  <c r="F2895" i="1"/>
  <c r="L2895" i="1"/>
  <c r="P2895" i="1"/>
  <c r="X2895" i="1"/>
  <c r="O2895" i="1"/>
  <c r="A2896" i="1"/>
  <c r="J2895" i="1"/>
  <c r="C2896" i="1"/>
  <c r="D2896" i="1" s="1"/>
  <c r="I2895" i="1"/>
  <c r="H2893" i="1"/>
  <c r="E2894" i="1"/>
  <c r="G2894" i="1" s="1"/>
  <c r="T2895" i="1" l="1"/>
  <c r="K2894" i="1"/>
  <c r="M2894" i="1" s="1"/>
  <c r="N2894" i="1" s="1"/>
  <c r="U2894" i="1" s="1"/>
  <c r="E2895" i="1"/>
  <c r="G2895" i="1" s="1"/>
  <c r="U2893" i="1"/>
  <c r="B2893" i="1" s="1"/>
  <c r="R2895" i="1"/>
  <c r="V2895" i="1" s="1"/>
  <c r="Y2895" i="1" s="1"/>
  <c r="Q2895" i="1"/>
  <c r="S2898" i="1"/>
  <c r="H2894" i="1"/>
  <c r="F2896" i="1"/>
  <c r="L2896" i="1"/>
  <c r="J2896" i="1"/>
  <c r="P2896" i="1"/>
  <c r="X2896" i="1"/>
  <c r="O2896" i="1"/>
  <c r="A2897" i="1"/>
  <c r="C2897" i="1"/>
  <c r="D2897" i="1" s="1"/>
  <c r="I2896" i="1"/>
  <c r="B2894" i="1" l="1"/>
  <c r="K2895" i="1"/>
  <c r="M2895" i="1" s="1"/>
  <c r="N2895" i="1" s="1"/>
  <c r="U2895" i="1" s="1"/>
  <c r="B2895" i="1" s="1"/>
  <c r="S2899" i="1"/>
  <c r="F2897" i="1"/>
  <c r="L2897" i="1"/>
  <c r="O2897" i="1"/>
  <c r="I2897" i="1"/>
  <c r="J2897" i="1"/>
  <c r="C2898" i="1"/>
  <c r="D2898" i="1" s="1"/>
  <c r="X2897" i="1"/>
  <c r="P2897" i="1"/>
  <c r="A2898" i="1"/>
  <c r="E2896" i="1"/>
  <c r="G2896" i="1" s="1"/>
  <c r="T2896" i="1"/>
  <c r="Q2896" i="1"/>
  <c r="R2896" i="1"/>
  <c r="V2896" i="1" s="1"/>
  <c r="Y2896" i="1" s="1"/>
  <c r="H2895" i="1"/>
  <c r="T2897" i="1" l="1"/>
  <c r="H2896" i="1"/>
  <c r="Q2897" i="1"/>
  <c r="R2897" i="1"/>
  <c r="V2897" i="1" s="1"/>
  <c r="Y2897" i="1" s="1"/>
  <c r="K2896" i="1"/>
  <c r="M2896" i="1" s="1"/>
  <c r="N2896" i="1" s="1"/>
  <c r="F2898" i="1"/>
  <c r="L2898" i="1"/>
  <c r="P2898" i="1"/>
  <c r="X2898" i="1"/>
  <c r="O2898" i="1"/>
  <c r="A2899" i="1"/>
  <c r="C2899" i="1"/>
  <c r="D2899" i="1" s="1"/>
  <c r="I2898" i="1"/>
  <c r="J2898" i="1"/>
  <c r="E2897" i="1"/>
  <c r="G2897" i="1" s="1"/>
  <c r="S2900" i="1"/>
  <c r="K2897" i="1" l="1"/>
  <c r="M2897" i="1" s="1"/>
  <c r="N2897" i="1" s="1"/>
  <c r="U2897" i="1" s="1"/>
  <c r="B2897" i="1" s="1"/>
  <c r="T2898" i="1"/>
  <c r="H2897" i="1"/>
  <c r="U2896" i="1"/>
  <c r="B2896" i="1" s="1"/>
  <c r="R2898" i="1"/>
  <c r="V2898" i="1" s="1"/>
  <c r="Y2898" i="1" s="1"/>
  <c r="Q2898" i="1"/>
  <c r="S2901" i="1"/>
  <c r="F2899" i="1"/>
  <c r="L2899" i="1"/>
  <c r="P2899" i="1"/>
  <c r="X2899" i="1"/>
  <c r="O2899" i="1"/>
  <c r="C2900" i="1"/>
  <c r="D2900" i="1" s="1"/>
  <c r="A2900" i="1"/>
  <c r="J2899" i="1"/>
  <c r="I2899" i="1"/>
  <c r="E2898" i="1"/>
  <c r="G2898" i="1" s="1"/>
  <c r="H2898" i="1" l="1"/>
  <c r="F2900" i="1"/>
  <c r="L2900" i="1"/>
  <c r="O2900" i="1"/>
  <c r="I2900" i="1"/>
  <c r="J2900" i="1"/>
  <c r="C2901" i="1"/>
  <c r="D2901" i="1" s="1"/>
  <c r="X2900" i="1"/>
  <c r="P2900" i="1"/>
  <c r="A2901" i="1"/>
  <c r="AB224" i="1"/>
  <c r="AB223" i="1"/>
  <c r="AB225" i="1"/>
  <c r="Q2899" i="1"/>
  <c r="R2899" i="1"/>
  <c r="V2899" i="1" s="1"/>
  <c r="Y2899" i="1" s="1"/>
  <c r="S2902" i="1"/>
  <c r="K2898" i="1"/>
  <c r="M2898" i="1" s="1"/>
  <c r="N2898" i="1" s="1"/>
  <c r="T2899" i="1"/>
  <c r="E2899" i="1"/>
  <c r="G2899" i="1" s="1"/>
  <c r="T2900" i="1" l="1"/>
  <c r="S2903" i="1"/>
  <c r="Q2900" i="1"/>
  <c r="R2900" i="1"/>
  <c r="AD223" i="1"/>
  <c r="AE223" i="1"/>
  <c r="AE224" i="1"/>
  <c r="AD224" i="1"/>
  <c r="K2899" i="1"/>
  <c r="U2898" i="1"/>
  <c r="H2899" i="1"/>
  <c r="AD225" i="1"/>
  <c r="AE225" i="1"/>
  <c r="F2901" i="1"/>
  <c r="L2901" i="1"/>
  <c r="O2901" i="1"/>
  <c r="C2902" i="1"/>
  <c r="D2902" i="1" s="1"/>
  <c r="X2901" i="1"/>
  <c r="P2901" i="1"/>
  <c r="J2901" i="1"/>
  <c r="A2902" i="1"/>
  <c r="I2901" i="1"/>
  <c r="E2900" i="1"/>
  <c r="K2900" i="1" s="1"/>
  <c r="H2900" i="1" l="1"/>
  <c r="B2898" i="1"/>
  <c r="M2900" i="1"/>
  <c r="F2902" i="1"/>
  <c r="P2902" i="1"/>
  <c r="C2903" i="1"/>
  <c r="D2903" i="1" s="1"/>
  <c r="X2902" i="1"/>
  <c r="O2902" i="1"/>
  <c r="A2903" i="1"/>
  <c r="J2902" i="1"/>
  <c r="I2902" i="1"/>
  <c r="V2900" i="1"/>
  <c r="G2900" i="1"/>
  <c r="R2901" i="1"/>
  <c r="V2901" i="1" s="1"/>
  <c r="Y2901" i="1" s="1"/>
  <c r="Q2901" i="1"/>
  <c r="M2899" i="1"/>
  <c r="T2901" i="1"/>
  <c r="E2901" i="1"/>
  <c r="H2901" i="1" s="1"/>
  <c r="S2904" i="1"/>
  <c r="K2901" i="1" l="1"/>
  <c r="M2901" i="1" s="1"/>
  <c r="N2901" i="1" s="1"/>
  <c r="U2901" i="1" s="1"/>
  <c r="B2901" i="1" s="1"/>
  <c r="T2902" i="1"/>
  <c r="N2899" i="1"/>
  <c r="E2902" i="1"/>
  <c r="G2902" i="1" s="1"/>
  <c r="S2905" i="1"/>
  <c r="G2901" i="1"/>
  <c r="Y2900" i="1"/>
  <c r="F2903" i="1"/>
  <c r="P2903" i="1"/>
  <c r="O2903" i="1"/>
  <c r="A2904" i="1"/>
  <c r="X2903" i="1"/>
  <c r="I2903" i="1"/>
  <c r="C2904" i="1"/>
  <c r="D2904" i="1" s="1"/>
  <c r="J2903" i="1"/>
  <c r="Q2902" i="1"/>
  <c r="R2902" i="1"/>
  <c r="V2902" i="1" s="1"/>
  <c r="Y2902" i="1" s="1"/>
  <c r="N2900" i="1"/>
  <c r="L2902" i="1" l="1"/>
  <c r="L2903" i="1" s="1"/>
  <c r="L2904" i="1" s="1"/>
  <c r="E2903" i="1"/>
  <c r="G2903" i="1" s="1"/>
  <c r="U2900" i="1"/>
  <c r="K2902" i="1"/>
  <c r="F2904" i="1"/>
  <c r="O2904" i="1"/>
  <c r="I2904" i="1"/>
  <c r="C2905" i="1"/>
  <c r="D2905" i="1" s="1"/>
  <c r="J2904" i="1"/>
  <c r="A2905" i="1"/>
  <c r="P2904" i="1"/>
  <c r="X2904" i="1"/>
  <c r="T2903" i="1"/>
  <c r="Q2903" i="1"/>
  <c r="R2903" i="1"/>
  <c r="V2903" i="1" s="1"/>
  <c r="Y2903" i="1" s="1"/>
  <c r="S2906" i="1"/>
  <c r="H2902" i="1"/>
  <c r="U2899" i="1"/>
  <c r="H2903" i="1" l="1"/>
  <c r="K2903" i="1"/>
  <c r="M2903" i="1" s="1"/>
  <c r="N2903" i="1" s="1"/>
  <c r="U2903" i="1" s="1"/>
  <c r="B2903" i="1" s="1"/>
  <c r="M2902" i="1"/>
  <c r="N2902" i="1" s="1"/>
  <c r="U2902" i="1" s="1"/>
  <c r="B2902" i="1" s="1"/>
  <c r="T2904" i="1"/>
  <c r="E2904" i="1"/>
  <c r="G2904" i="1" s="1"/>
  <c r="Q2904" i="1"/>
  <c r="R2904" i="1"/>
  <c r="V2904" i="1" s="1"/>
  <c r="Y2904" i="1" s="1"/>
  <c r="F2905" i="1"/>
  <c r="L2905" i="1"/>
  <c r="C2906" i="1"/>
  <c r="D2906" i="1" s="1"/>
  <c r="X2905" i="1"/>
  <c r="J2905" i="1"/>
  <c r="A2906" i="1"/>
  <c r="P2905" i="1"/>
  <c r="I2905" i="1"/>
  <c r="O2905" i="1"/>
  <c r="B2899" i="1"/>
  <c r="S2907" i="1"/>
  <c r="B2900" i="1"/>
  <c r="T2905" i="1" l="1"/>
  <c r="H2904" i="1"/>
  <c r="Q2905" i="1"/>
  <c r="R2905" i="1"/>
  <c r="V2905" i="1" s="1"/>
  <c r="Y2905" i="1" s="1"/>
  <c r="K2904" i="1"/>
  <c r="M2904" i="1" s="1"/>
  <c r="N2904" i="1" s="1"/>
  <c r="F2906" i="1"/>
  <c r="L2906" i="1"/>
  <c r="O2906" i="1"/>
  <c r="J2906" i="1"/>
  <c r="A2907" i="1"/>
  <c r="C2907" i="1"/>
  <c r="D2907" i="1" s="1"/>
  <c r="I2906" i="1"/>
  <c r="X2906" i="1"/>
  <c r="P2906" i="1"/>
  <c r="S2908" i="1"/>
  <c r="E2905" i="1"/>
  <c r="G2905" i="1" s="1"/>
  <c r="T2906" i="1" l="1"/>
  <c r="H2905" i="1"/>
  <c r="K2905" i="1"/>
  <c r="M2905" i="1" s="1"/>
  <c r="N2905" i="1" s="1"/>
  <c r="U2905" i="1" s="1"/>
  <c r="B2905" i="1" s="1"/>
  <c r="S2909" i="1"/>
  <c r="Q2906" i="1"/>
  <c r="R2906" i="1"/>
  <c r="V2906" i="1" s="1"/>
  <c r="Y2906" i="1" s="1"/>
  <c r="F2907" i="1"/>
  <c r="L2907" i="1"/>
  <c r="O2907" i="1"/>
  <c r="I2907" i="1"/>
  <c r="C2908" i="1"/>
  <c r="D2908" i="1" s="1"/>
  <c r="X2907" i="1"/>
  <c r="J2907" i="1"/>
  <c r="A2908" i="1"/>
  <c r="P2907" i="1"/>
  <c r="E2906" i="1"/>
  <c r="G2906" i="1" s="1"/>
  <c r="U2904" i="1"/>
  <c r="B2904" i="1" s="1"/>
  <c r="T2907" i="1" l="1"/>
  <c r="H2906" i="1"/>
  <c r="K2906" i="1"/>
  <c r="M2906" i="1" s="1"/>
  <c r="N2906" i="1" s="1"/>
  <c r="U2906" i="1" s="1"/>
  <c r="B2906" i="1" s="1"/>
  <c r="Q2907" i="1"/>
  <c r="R2907" i="1"/>
  <c r="V2907" i="1" s="1"/>
  <c r="Y2907" i="1" s="1"/>
  <c r="E2907" i="1"/>
  <c r="G2907" i="1" s="1"/>
  <c r="F2908" i="1"/>
  <c r="L2908" i="1"/>
  <c r="C2909" i="1"/>
  <c r="D2909" i="1" s="1"/>
  <c r="A2909" i="1"/>
  <c r="P2908" i="1"/>
  <c r="I2908" i="1"/>
  <c r="O2908" i="1"/>
  <c r="J2908" i="1"/>
  <c r="X2908" i="1"/>
  <c r="S2910" i="1"/>
  <c r="H2907" i="1" l="1"/>
  <c r="T2908" i="1"/>
  <c r="F2909" i="1"/>
  <c r="L2909" i="1"/>
  <c r="J2909" i="1"/>
  <c r="A2910" i="1"/>
  <c r="P2909" i="1"/>
  <c r="I2909" i="1"/>
  <c r="T2909" i="1" s="1"/>
  <c r="O2909" i="1"/>
  <c r="C2910" i="1"/>
  <c r="D2910" i="1" s="1"/>
  <c r="X2909" i="1"/>
  <c r="S2911" i="1"/>
  <c r="Q2908" i="1"/>
  <c r="R2908" i="1"/>
  <c r="V2908" i="1" s="1"/>
  <c r="Y2908" i="1" s="1"/>
  <c r="E2908" i="1"/>
  <c r="G2908" i="1" s="1"/>
  <c r="K2907" i="1"/>
  <c r="M2907" i="1" s="1"/>
  <c r="N2907" i="1" s="1"/>
  <c r="H2908" i="1" l="1"/>
  <c r="F2910" i="1"/>
  <c r="L2910" i="1"/>
  <c r="C2911" i="1"/>
  <c r="D2911" i="1" s="1"/>
  <c r="J2910" i="1"/>
  <c r="A2911" i="1"/>
  <c r="P2910" i="1"/>
  <c r="I2910" i="1"/>
  <c r="T2910" i="1" s="1"/>
  <c r="O2910" i="1"/>
  <c r="X2910" i="1"/>
  <c r="U2907" i="1"/>
  <c r="B2907" i="1" s="1"/>
  <c r="S2912" i="1"/>
  <c r="K2908" i="1"/>
  <c r="M2908" i="1" s="1"/>
  <c r="N2908" i="1" s="1"/>
  <c r="Q2909" i="1"/>
  <c r="R2909" i="1"/>
  <c r="V2909" i="1" s="1"/>
  <c r="Y2909" i="1" s="1"/>
  <c r="E2909" i="1"/>
  <c r="G2909" i="1" s="1"/>
  <c r="H2909" i="1" l="1"/>
  <c r="K2909" i="1"/>
  <c r="M2909" i="1" s="1"/>
  <c r="N2909" i="1" s="1"/>
  <c r="U2909" i="1" s="1"/>
  <c r="B2909" i="1" s="1"/>
  <c r="U2908" i="1"/>
  <c r="B2908" i="1" s="1"/>
  <c r="Q2910" i="1"/>
  <c r="R2910" i="1"/>
  <c r="V2910" i="1" s="1"/>
  <c r="Y2910" i="1" s="1"/>
  <c r="S2913" i="1"/>
  <c r="F2911" i="1"/>
  <c r="L2911" i="1"/>
  <c r="O2911" i="1"/>
  <c r="X2911" i="1"/>
  <c r="J2911" i="1"/>
  <c r="A2912" i="1"/>
  <c r="C2912" i="1"/>
  <c r="D2912" i="1" s="1"/>
  <c r="I2911" i="1"/>
  <c r="P2911" i="1"/>
  <c r="E2910" i="1"/>
  <c r="G2910" i="1" s="1"/>
  <c r="T2911" i="1" l="1"/>
  <c r="K2910" i="1"/>
  <c r="M2910" i="1" s="1"/>
  <c r="N2910" i="1" s="1"/>
  <c r="H2910" i="1"/>
  <c r="F2912" i="1"/>
  <c r="L2912" i="1"/>
  <c r="P2912" i="1"/>
  <c r="O2912" i="1"/>
  <c r="A2913" i="1"/>
  <c r="C2913" i="1"/>
  <c r="D2913" i="1" s="1"/>
  <c r="I2912" i="1"/>
  <c r="J2912" i="1"/>
  <c r="X2912" i="1"/>
  <c r="Q2911" i="1"/>
  <c r="R2911" i="1"/>
  <c r="V2911" i="1" s="1"/>
  <c r="Y2911" i="1" s="1"/>
  <c r="E2911" i="1"/>
  <c r="G2911" i="1" s="1"/>
  <c r="S2914" i="1"/>
  <c r="H2911" i="1" l="1"/>
  <c r="F2913" i="1"/>
  <c r="L2913" i="1"/>
  <c r="J2913" i="1"/>
  <c r="C2914" i="1"/>
  <c r="D2914" i="1" s="1"/>
  <c r="O2913" i="1"/>
  <c r="I2913" i="1"/>
  <c r="X2913" i="1"/>
  <c r="A2914" i="1"/>
  <c r="P2913" i="1"/>
  <c r="E2912" i="1"/>
  <c r="G2912" i="1" s="1"/>
  <c r="S2915" i="1"/>
  <c r="T2912" i="1"/>
  <c r="Q2912" i="1"/>
  <c r="R2912" i="1"/>
  <c r="V2912" i="1" s="1"/>
  <c r="Y2912" i="1" s="1"/>
  <c r="K2911" i="1"/>
  <c r="M2911" i="1" s="1"/>
  <c r="N2911" i="1" s="1"/>
  <c r="U2910" i="1"/>
  <c r="B2910" i="1" s="1"/>
  <c r="T2913" i="1" l="1"/>
  <c r="K2912" i="1"/>
  <c r="M2912" i="1" s="1"/>
  <c r="N2912" i="1" s="1"/>
  <c r="U2911" i="1"/>
  <c r="B2911" i="1" s="1"/>
  <c r="S2916" i="1"/>
  <c r="Q2913" i="1"/>
  <c r="R2913" i="1"/>
  <c r="V2913" i="1" s="1"/>
  <c r="Y2913" i="1" s="1"/>
  <c r="E2913" i="1"/>
  <c r="G2913" i="1" s="1"/>
  <c r="H2912" i="1"/>
  <c r="F2914" i="1"/>
  <c r="L2914" i="1"/>
  <c r="C2915" i="1"/>
  <c r="D2915" i="1" s="1"/>
  <c r="I2914" i="1"/>
  <c r="P2914" i="1"/>
  <c r="J2914" i="1"/>
  <c r="X2914" i="1"/>
  <c r="O2914" i="1"/>
  <c r="A2915" i="1"/>
  <c r="T2914" i="1" l="1"/>
  <c r="E2914" i="1"/>
  <c r="G2914" i="1" s="1"/>
  <c r="S2917" i="1"/>
  <c r="R2914" i="1"/>
  <c r="V2914" i="1" s="1"/>
  <c r="Y2914" i="1" s="1"/>
  <c r="Q2914" i="1"/>
  <c r="K2913" i="1"/>
  <c r="M2913" i="1" s="1"/>
  <c r="N2913" i="1" s="1"/>
  <c r="F2915" i="1"/>
  <c r="L2915" i="1"/>
  <c r="J2915" i="1"/>
  <c r="X2915" i="1"/>
  <c r="C2916" i="1"/>
  <c r="D2916" i="1" s="1"/>
  <c r="P2915" i="1"/>
  <c r="A2916" i="1"/>
  <c r="O2915" i="1"/>
  <c r="I2915" i="1"/>
  <c r="H2913" i="1"/>
  <c r="U2912" i="1"/>
  <c r="B2912" i="1" s="1"/>
  <c r="K2914" i="1" l="1"/>
  <c r="M2914" i="1" s="1"/>
  <c r="N2914" i="1" s="1"/>
  <c r="U2914" i="1" s="1"/>
  <c r="B2914" i="1" s="1"/>
  <c r="T2915" i="1"/>
  <c r="F2916" i="1"/>
  <c r="L2916" i="1"/>
  <c r="J2916" i="1"/>
  <c r="P2916" i="1"/>
  <c r="X2916" i="1"/>
  <c r="O2916" i="1"/>
  <c r="A2917" i="1"/>
  <c r="I2916" i="1"/>
  <c r="C2917" i="1"/>
  <c r="D2917" i="1" s="1"/>
  <c r="R2915" i="1"/>
  <c r="V2915" i="1" s="1"/>
  <c r="Y2915" i="1" s="1"/>
  <c r="Q2915" i="1"/>
  <c r="E2915" i="1"/>
  <c r="G2915" i="1" s="1"/>
  <c r="H2914" i="1"/>
  <c r="U2913" i="1"/>
  <c r="B2913" i="1" s="1"/>
  <c r="S2918" i="1"/>
  <c r="H2915" i="1" l="1"/>
  <c r="T2916" i="1"/>
  <c r="Q2916" i="1"/>
  <c r="R2916" i="1"/>
  <c r="V2916" i="1" s="1"/>
  <c r="Y2916" i="1" s="1"/>
  <c r="F2917" i="1"/>
  <c r="L2917" i="1"/>
  <c r="C2918" i="1"/>
  <c r="D2918" i="1" s="1"/>
  <c r="X2917" i="1"/>
  <c r="J2917" i="1"/>
  <c r="A2918" i="1"/>
  <c r="P2917" i="1"/>
  <c r="I2917" i="1"/>
  <c r="O2917" i="1"/>
  <c r="S2919" i="1"/>
  <c r="K2915" i="1"/>
  <c r="M2915" i="1" s="1"/>
  <c r="N2915" i="1" s="1"/>
  <c r="E2916" i="1"/>
  <c r="G2916" i="1" s="1"/>
  <c r="T2917" i="1" l="1"/>
  <c r="K2916" i="1"/>
  <c r="M2916" i="1" s="1"/>
  <c r="N2916" i="1" s="1"/>
  <c r="U2916" i="1" s="1"/>
  <c r="B2916" i="1" s="1"/>
  <c r="H2916" i="1"/>
  <c r="U2915" i="1"/>
  <c r="B2915" i="1" s="1"/>
  <c r="Q2917" i="1"/>
  <c r="R2917" i="1"/>
  <c r="V2917" i="1" s="1"/>
  <c r="Y2917" i="1" s="1"/>
  <c r="F2918" i="1"/>
  <c r="L2918" i="1"/>
  <c r="P2918" i="1"/>
  <c r="A2919" i="1"/>
  <c r="O2918" i="1"/>
  <c r="I2918" i="1"/>
  <c r="J2918" i="1"/>
  <c r="C2919" i="1"/>
  <c r="D2919" i="1" s="1"/>
  <c r="X2918" i="1"/>
  <c r="S2920" i="1"/>
  <c r="E2917" i="1"/>
  <c r="G2917" i="1" s="1"/>
  <c r="H2917" i="1" l="1"/>
  <c r="F2919" i="1"/>
  <c r="L2919" i="1"/>
  <c r="P2919" i="1"/>
  <c r="X2919" i="1"/>
  <c r="O2919" i="1"/>
  <c r="J2919" i="1"/>
  <c r="A2920" i="1"/>
  <c r="I2919" i="1"/>
  <c r="C2920" i="1"/>
  <c r="D2920" i="1" s="1"/>
  <c r="Q2918" i="1"/>
  <c r="R2918" i="1"/>
  <c r="V2918" i="1" s="1"/>
  <c r="Y2918" i="1" s="1"/>
  <c r="E2918" i="1"/>
  <c r="G2918" i="1" s="1"/>
  <c r="K2917" i="1"/>
  <c r="M2917" i="1" s="1"/>
  <c r="N2917" i="1" s="1"/>
  <c r="S2921" i="1"/>
  <c r="T2918" i="1"/>
  <c r="H2918" i="1" l="1"/>
  <c r="K2918" i="1"/>
  <c r="M2918" i="1" s="1"/>
  <c r="N2918" i="1" s="1"/>
  <c r="U2918" i="1" s="1"/>
  <c r="B2918" i="1" s="1"/>
  <c r="U2917" i="1"/>
  <c r="B2917" i="1" s="1"/>
  <c r="F2920" i="1"/>
  <c r="L2920" i="1"/>
  <c r="J2920" i="1"/>
  <c r="P2920" i="1"/>
  <c r="X2920" i="1"/>
  <c r="O2920" i="1"/>
  <c r="A2921" i="1"/>
  <c r="I2920" i="1"/>
  <c r="C2921" i="1"/>
  <c r="D2921" i="1" s="1"/>
  <c r="Q2919" i="1"/>
  <c r="R2919" i="1"/>
  <c r="V2919" i="1" s="1"/>
  <c r="Y2919" i="1" s="1"/>
  <c r="S2922" i="1"/>
  <c r="E2919" i="1"/>
  <c r="G2919" i="1" s="1"/>
  <c r="T2919" i="1"/>
  <c r="K2919" i="1" l="1"/>
  <c r="M2919" i="1" s="1"/>
  <c r="N2919" i="1" s="1"/>
  <c r="U2919" i="1" s="1"/>
  <c r="B2919" i="1" s="1"/>
  <c r="T2920" i="1"/>
  <c r="H2919" i="1"/>
  <c r="S2923" i="1"/>
  <c r="E2920" i="1"/>
  <c r="G2920" i="1" s="1"/>
  <c r="Q2920" i="1"/>
  <c r="R2920" i="1"/>
  <c r="V2920" i="1" s="1"/>
  <c r="Y2920" i="1" s="1"/>
  <c r="F2921" i="1"/>
  <c r="L2921" i="1"/>
  <c r="C2922" i="1"/>
  <c r="D2922" i="1" s="1"/>
  <c r="J2921" i="1"/>
  <c r="A2922" i="1"/>
  <c r="X2921" i="1"/>
  <c r="P2921" i="1"/>
  <c r="I2921" i="1"/>
  <c r="O2921" i="1"/>
  <c r="T2921" i="1" l="1"/>
  <c r="H2920" i="1"/>
  <c r="K2920" i="1"/>
  <c r="M2920" i="1" s="1"/>
  <c r="N2920" i="1" s="1"/>
  <c r="U2920" i="1" s="1"/>
  <c r="B2920" i="1" s="1"/>
  <c r="E2921" i="1"/>
  <c r="G2921" i="1" s="1"/>
  <c r="S2924" i="1"/>
  <c r="F2922" i="1"/>
  <c r="L2922" i="1"/>
  <c r="O2922" i="1"/>
  <c r="X2922" i="1"/>
  <c r="C2923" i="1"/>
  <c r="D2923" i="1" s="1"/>
  <c r="A2923" i="1"/>
  <c r="J2922" i="1"/>
  <c r="I2922" i="1"/>
  <c r="P2922" i="1"/>
  <c r="Q2921" i="1"/>
  <c r="R2921" i="1"/>
  <c r="V2921" i="1" s="1"/>
  <c r="Y2921" i="1" s="1"/>
  <c r="K2921" i="1" l="1"/>
  <c r="M2921" i="1" s="1"/>
  <c r="N2921" i="1" s="1"/>
  <c r="U2921" i="1" s="1"/>
  <c r="B2921" i="1" s="1"/>
  <c r="H2921" i="1"/>
  <c r="E2922" i="1"/>
  <c r="G2922" i="1" s="1"/>
  <c r="R2922" i="1"/>
  <c r="V2922" i="1" s="1"/>
  <c r="Y2922" i="1" s="1"/>
  <c r="Q2922" i="1"/>
  <c r="T2922" i="1"/>
  <c r="S2925" i="1"/>
  <c r="F2923" i="1"/>
  <c r="L2923" i="1"/>
  <c r="O2923" i="1"/>
  <c r="C2924" i="1"/>
  <c r="D2924" i="1" s="1"/>
  <c r="A2924" i="1"/>
  <c r="X2923" i="1"/>
  <c r="P2923" i="1"/>
  <c r="I2923" i="1"/>
  <c r="J2923" i="1"/>
  <c r="H2922" i="1" l="1"/>
  <c r="K2922" i="1"/>
  <c r="M2922" i="1" s="1"/>
  <c r="N2922" i="1" s="1"/>
  <c r="U2922" i="1" s="1"/>
  <c r="B2922" i="1" s="1"/>
  <c r="E2923" i="1"/>
  <c r="G2923" i="1" s="1"/>
  <c r="S2926" i="1"/>
  <c r="R2923" i="1"/>
  <c r="V2923" i="1" s="1"/>
  <c r="Y2923" i="1" s="1"/>
  <c r="Q2923" i="1"/>
  <c r="F2924" i="1"/>
  <c r="L2924" i="1"/>
  <c r="J2924" i="1"/>
  <c r="X2924" i="1"/>
  <c r="I2924" i="1"/>
  <c r="C2925" i="1"/>
  <c r="D2925" i="1" s="1"/>
  <c r="P2924" i="1"/>
  <c r="A2925" i="1"/>
  <c r="O2924" i="1"/>
  <c r="T2923" i="1"/>
  <c r="K2923" i="1" l="1"/>
  <c r="M2923" i="1" s="1"/>
  <c r="N2923" i="1" s="1"/>
  <c r="U2923" i="1" s="1"/>
  <c r="B2923" i="1" s="1"/>
  <c r="T2924" i="1"/>
  <c r="H2923" i="1"/>
  <c r="S2927" i="1"/>
  <c r="E2924" i="1"/>
  <c r="G2924" i="1" s="1"/>
  <c r="F2925" i="1"/>
  <c r="L2925" i="1"/>
  <c r="J2925" i="1"/>
  <c r="C2926" i="1"/>
  <c r="D2926" i="1" s="1"/>
  <c r="A2926" i="1"/>
  <c r="X2925" i="1"/>
  <c r="P2925" i="1"/>
  <c r="I2925" i="1"/>
  <c r="O2925" i="1"/>
  <c r="Q2924" i="1"/>
  <c r="R2924" i="1"/>
  <c r="V2924" i="1" s="1"/>
  <c r="Y2924" i="1" s="1"/>
  <c r="T2925" i="1" l="1"/>
  <c r="Q2925" i="1"/>
  <c r="R2925" i="1"/>
  <c r="V2925" i="1" s="1"/>
  <c r="Y2925" i="1" s="1"/>
  <c r="K2924" i="1"/>
  <c r="M2924" i="1" s="1"/>
  <c r="N2924" i="1" s="1"/>
  <c r="S2928" i="1"/>
  <c r="F2926" i="1"/>
  <c r="L2926" i="1"/>
  <c r="C2927" i="1"/>
  <c r="D2927" i="1" s="1"/>
  <c r="X2926" i="1"/>
  <c r="A2927" i="1"/>
  <c r="P2926" i="1"/>
  <c r="J2926" i="1"/>
  <c r="I2926" i="1"/>
  <c r="O2926" i="1"/>
  <c r="E2925" i="1"/>
  <c r="G2925" i="1" s="1"/>
  <c r="H2924" i="1"/>
  <c r="T2926" i="1" l="1"/>
  <c r="Q2926" i="1"/>
  <c r="R2926" i="1"/>
  <c r="V2926" i="1" s="1"/>
  <c r="Y2926" i="1" s="1"/>
  <c r="U2924" i="1"/>
  <c r="B2924" i="1" s="1"/>
  <c r="E2926" i="1"/>
  <c r="G2926" i="1" s="1"/>
  <c r="F2927" i="1"/>
  <c r="L2927" i="1"/>
  <c r="O2927" i="1"/>
  <c r="J2927" i="1"/>
  <c r="A2928" i="1"/>
  <c r="X2927" i="1"/>
  <c r="C2928" i="1"/>
  <c r="D2928" i="1" s="1"/>
  <c r="I2927" i="1"/>
  <c r="P2927" i="1"/>
  <c r="H2925" i="1"/>
  <c r="K2925" i="1"/>
  <c r="M2925" i="1" s="1"/>
  <c r="N2925" i="1" s="1"/>
  <c r="S2929" i="1"/>
  <c r="T2927" i="1" l="1"/>
  <c r="K2926" i="1"/>
  <c r="M2926" i="1" s="1"/>
  <c r="N2926" i="1" s="1"/>
  <c r="U2926" i="1" s="1"/>
  <c r="B2926" i="1" s="1"/>
  <c r="H2926" i="1"/>
  <c r="S2930" i="1"/>
  <c r="F2928" i="1"/>
  <c r="L2928" i="1"/>
  <c r="C2929" i="1"/>
  <c r="D2929" i="1" s="1"/>
  <c r="I2928" i="1"/>
  <c r="P2928" i="1"/>
  <c r="O2928" i="1"/>
  <c r="X2928" i="1"/>
  <c r="J2928" i="1"/>
  <c r="A2929" i="1"/>
  <c r="E2927" i="1"/>
  <c r="G2927" i="1" s="1"/>
  <c r="R2927" i="1"/>
  <c r="V2927" i="1" s="1"/>
  <c r="Y2927" i="1" s="1"/>
  <c r="Q2927" i="1"/>
  <c r="U2925" i="1"/>
  <c r="B2925" i="1" s="1"/>
  <c r="F2929" i="1" l="1"/>
  <c r="L2929" i="1"/>
  <c r="J2929" i="1"/>
  <c r="A2930" i="1"/>
  <c r="X2929" i="1"/>
  <c r="C2930" i="1"/>
  <c r="D2930" i="1" s="1"/>
  <c r="I2929" i="1"/>
  <c r="P2929" i="1"/>
  <c r="O2929" i="1"/>
  <c r="Q2928" i="1"/>
  <c r="R2928" i="1"/>
  <c r="V2928" i="1" s="1"/>
  <c r="Y2928" i="1" s="1"/>
  <c r="E2928" i="1"/>
  <c r="G2928" i="1" s="1"/>
  <c r="H2927" i="1"/>
  <c r="T2928" i="1"/>
  <c r="K2927" i="1"/>
  <c r="M2927" i="1" s="1"/>
  <c r="N2927" i="1" s="1"/>
  <c r="S2931" i="1"/>
  <c r="T2929" i="1" l="1"/>
  <c r="Q2929" i="1"/>
  <c r="R2929" i="1"/>
  <c r="V2929" i="1" s="1"/>
  <c r="Y2929" i="1" s="1"/>
  <c r="F2930" i="1"/>
  <c r="L2930" i="1"/>
  <c r="O2930" i="1"/>
  <c r="J2930" i="1"/>
  <c r="A2931" i="1"/>
  <c r="X2930" i="1"/>
  <c r="C2931" i="1"/>
  <c r="D2931" i="1" s="1"/>
  <c r="I2930" i="1"/>
  <c r="P2930" i="1"/>
  <c r="S2932" i="1"/>
  <c r="H2928" i="1"/>
  <c r="U2927" i="1"/>
  <c r="B2927" i="1" s="1"/>
  <c r="K2928" i="1"/>
  <c r="M2928" i="1" s="1"/>
  <c r="N2928" i="1" s="1"/>
  <c r="E2929" i="1"/>
  <c r="G2929" i="1" s="1"/>
  <c r="T2930" i="1" l="1"/>
  <c r="H2929" i="1"/>
  <c r="R2930" i="1"/>
  <c r="V2930" i="1" s="1"/>
  <c r="Y2930" i="1" s="1"/>
  <c r="Q2930" i="1"/>
  <c r="F2931" i="1"/>
  <c r="L2931" i="1"/>
  <c r="P2931" i="1"/>
  <c r="O2931" i="1"/>
  <c r="X2931" i="1"/>
  <c r="J2931" i="1"/>
  <c r="A2932" i="1"/>
  <c r="C2932" i="1"/>
  <c r="D2932" i="1" s="1"/>
  <c r="I2931" i="1"/>
  <c r="E2930" i="1"/>
  <c r="G2930" i="1" s="1"/>
  <c r="U2928" i="1"/>
  <c r="B2928" i="1" s="1"/>
  <c r="K2929" i="1"/>
  <c r="M2929" i="1" s="1"/>
  <c r="N2929" i="1" s="1"/>
  <c r="S2933" i="1"/>
  <c r="S2934" i="1" l="1"/>
  <c r="T2931" i="1"/>
  <c r="E2931" i="1"/>
  <c r="G2931" i="1" s="1"/>
  <c r="K2930" i="1"/>
  <c r="M2930" i="1" s="1"/>
  <c r="N2930" i="1" s="1"/>
  <c r="U2929" i="1"/>
  <c r="B2929" i="1" s="1"/>
  <c r="H2930" i="1"/>
  <c r="F2932" i="1"/>
  <c r="L2932" i="1"/>
  <c r="C2933" i="1"/>
  <c r="D2933" i="1" s="1"/>
  <c r="A2933" i="1"/>
  <c r="P2932" i="1"/>
  <c r="I2932" i="1"/>
  <c r="X2932" i="1"/>
  <c r="J2932" i="1"/>
  <c r="O2932" i="1"/>
  <c r="Q2931" i="1"/>
  <c r="R2931" i="1"/>
  <c r="V2931" i="1" s="1"/>
  <c r="Y2931" i="1" s="1"/>
  <c r="E2932" i="1" l="1"/>
  <c r="G2932" i="1" s="1"/>
  <c r="U2930" i="1"/>
  <c r="B2930" i="1" s="1"/>
  <c r="Q2932" i="1"/>
  <c r="F2933" i="1"/>
  <c r="J2933" i="1"/>
  <c r="A2934" i="1"/>
  <c r="C2934" i="1"/>
  <c r="D2934" i="1" s="1"/>
  <c r="I2933" i="1"/>
  <c r="P2933" i="1"/>
  <c r="O2933" i="1"/>
  <c r="X2933" i="1"/>
  <c r="K2931" i="1"/>
  <c r="M2931" i="1" s="1"/>
  <c r="N2931" i="1" s="1"/>
  <c r="T2932" i="1"/>
  <c r="H2931" i="1"/>
  <c r="S2935" i="1"/>
  <c r="H2932" i="1" l="1"/>
  <c r="E2933" i="1"/>
  <c r="G2933" i="1" s="1"/>
  <c r="F2934" i="1"/>
  <c r="O2934" i="1"/>
  <c r="J2934" i="1"/>
  <c r="A2935" i="1"/>
  <c r="X2934" i="1"/>
  <c r="C2935" i="1"/>
  <c r="D2935" i="1" s="1"/>
  <c r="I2934" i="1"/>
  <c r="P2934" i="1"/>
  <c r="K2932" i="1"/>
  <c r="M2932" i="1" s="1"/>
  <c r="U2931" i="1"/>
  <c r="B2931" i="1" s="1"/>
  <c r="Q2933" i="1"/>
  <c r="R2933" i="1"/>
  <c r="V2933" i="1" s="1"/>
  <c r="Y2933" i="1" s="1"/>
  <c r="S2936" i="1"/>
  <c r="T2933" i="1"/>
  <c r="T2934" i="1" l="1"/>
  <c r="K2933" i="1"/>
  <c r="S2937" i="1"/>
  <c r="R2934" i="1"/>
  <c r="V2934" i="1" s="1"/>
  <c r="Y2934" i="1" s="1"/>
  <c r="Q2934" i="1"/>
  <c r="F2935" i="1"/>
  <c r="P2935" i="1"/>
  <c r="O2935" i="1"/>
  <c r="C2936" i="1"/>
  <c r="D2936" i="1" s="1"/>
  <c r="A2936" i="1"/>
  <c r="X2935" i="1"/>
  <c r="J2935" i="1"/>
  <c r="I2935" i="1"/>
  <c r="E2934" i="1"/>
  <c r="G2934" i="1" s="1"/>
  <c r="N2932" i="1"/>
  <c r="L2933" i="1"/>
  <c r="L2934" i="1" s="1"/>
  <c r="L2935" i="1" s="1"/>
  <c r="H2933" i="1"/>
  <c r="H2934" i="1" l="1"/>
  <c r="K2934" i="1"/>
  <c r="M2934" i="1" s="1"/>
  <c r="N2934" i="1" s="1"/>
  <c r="Q2935" i="1"/>
  <c r="R2935" i="1"/>
  <c r="V2935" i="1" s="1"/>
  <c r="Y2935" i="1" s="1"/>
  <c r="F2936" i="1"/>
  <c r="L2936" i="1"/>
  <c r="O2936" i="1"/>
  <c r="A2937" i="1"/>
  <c r="X2936" i="1"/>
  <c r="C2937" i="1"/>
  <c r="D2937" i="1" s="1"/>
  <c r="I2936" i="1"/>
  <c r="J2936" i="1"/>
  <c r="P2936" i="1"/>
  <c r="S2938" i="1"/>
  <c r="U2932" i="1"/>
  <c r="B2932" i="1" s="1"/>
  <c r="R2932" i="1"/>
  <c r="M2933" i="1"/>
  <c r="N2933" i="1" s="1"/>
  <c r="T2935" i="1"/>
  <c r="E2935" i="1"/>
  <c r="G2935" i="1" s="1"/>
  <c r="K2935" i="1" l="1"/>
  <c r="M2935" i="1" s="1"/>
  <c r="N2935" i="1" s="1"/>
  <c r="U2935" i="1" s="1"/>
  <c r="Q2936" i="1"/>
  <c r="R2936" i="1"/>
  <c r="V2936" i="1" s="1"/>
  <c r="Y2936" i="1" s="1"/>
  <c r="E2936" i="1"/>
  <c r="G2936" i="1" s="1"/>
  <c r="F2937" i="1"/>
  <c r="L2937" i="1"/>
  <c r="C2938" i="1"/>
  <c r="D2938" i="1" s="1"/>
  <c r="A2938" i="1"/>
  <c r="X2937" i="1"/>
  <c r="P2937" i="1"/>
  <c r="I2937" i="1"/>
  <c r="O2937" i="1"/>
  <c r="J2937" i="1"/>
  <c r="H2935" i="1"/>
  <c r="U2933" i="1"/>
  <c r="B2933" i="1" s="1"/>
  <c r="S2939" i="1"/>
  <c r="T2936" i="1"/>
  <c r="V2932" i="1"/>
  <c r="Y2932" i="1" s="1"/>
  <c r="U2934" i="1"/>
  <c r="B2934" i="1" s="1"/>
  <c r="B2935" i="1" l="1"/>
  <c r="E2937" i="1"/>
  <c r="G2937" i="1" s="1"/>
  <c r="H2936" i="1"/>
  <c r="F2938" i="1"/>
  <c r="L2938" i="1"/>
  <c r="O2938" i="1"/>
  <c r="A2939" i="1"/>
  <c r="X2938" i="1"/>
  <c r="C2939" i="1"/>
  <c r="D2939" i="1" s="1"/>
  <c r="I2938" i="1"/>
  <c r="J2938" i="1"/>
  <c r="P2938" i="1"/>
  <c r="T2937" i="1"/>
  <c r="S2940" i="1"/>
  <c r="Q2937" i="1"/>
  <c r="R2937" i="1"/>
  <c r="V2937" i="1" s="1"/>
  <c r="Y2937" i="1" s="1"/>
  <c r="K2936" i="1"/>
  <c r="M2936" i="1" s="1"/>
  <c r="N2936" i="1" s="1"/>
  <c r="K2937" i="1" l="1"/>
  <c r="M2937" i="1" s="1"/>
  <c r="N2937" i="1" s="1"/>
  <c r="U2937" i="1" s="1"/>
  <c r="B2937" i="1" s="1"/>
  <c r="T2938" i="1"/>
  <c r="H2937" i="1"/>
  <c r="U2936" i="1"/>
  <c r="B2936" i="1" s="1"/>
  <c r="S2941" i="1"/>
  <c r="F2939" i="1"/>
  <c r="L2939" i="1"/>
  <c r="O2939" i="1"/>
  <c r="A2940" i="1"/>
  <c r="C2940" i="1"/>
  <c r="D2940" i="1" s="1"/>
  <c r="X2939" i="1"/>
  <c r="I2939" i="1"/>
  <c r="P2939" i="1"/>
  <c r="J2939" i="1"/>
  <c r="R2938" i="1"/>
  <c r="V2938" i="1" s="1"/>
  <c r="Y2938" i="1" s="1"/>
  <c r="Q2938" i="1"/>
  <c r="E2938" i="1"/>
  <c r="G2938" i="1" s="1"/>
  <c r="K2938" i="1" l="1"/>
  <c r="M2938" i="1" s="1"/>
  <c r="N2938" i="1" s="1"/>
  <c r="H2938" i="1"/>
  <c r="R2939" i="1"/>
  <c r="V2939" i="1" s="1"/>
  <c r="Y2939" i="1" s="1"/>
  <c r="Q2939" i="1"/>
  <c r="F2940" i="1"/>
  <c r="L2940" i="1"/>
  <c r="P2940" i="1"/>
  <c r="I2940" i="1"/>
  <c r="J2940" i="1"/>
  <c r="O2940" i="1"/>
  <c r="X2940" i="1"/>
  <c r="A2941" i="1"/>
  <c r="C2941" i="1"/>
  <c r="D2941" i="1" s="1"/>
  <c r="S2942" i="1"/>
  <c r="T2939" i="1"/>
  <c r="E2939" i="1"/>
  <c r="G2939" i="1" s="1"/>
  <c r="T2940" i="1" l="1"/>
  <c r="K2939" i="1"/>
  <c r="M2939" i="1" s="1"/>
  <c r="N2939" i="1" s="1"/>
  <c r="U2939" i="1" s="1"/>
  <c r="B2939" i="1" s="1"/>
  <c r="H2939" i="1"/>
  <c r="F2941" i="1"/>
  <c r="L2941" i="1"/>
  <c r="O2941" i="1"/>
  <c r="C2942" i="1"/>
  <c r="D2942" i="1" s="1"/>
  <c r="J2941" i="1"/>
  <c r="A2942" i="1"/>
  <c r="X2941" i="1"/>
  <c r="P2941" i="1"/>
  <c r="I2941" i="1"/>
  <c r="S2943" i="1"/>
  <c r="Q2940" i="1"/>
  <c r="R2940" i="1"/>
  <c r="V2940" i="1" s="1"/>
  <c r="Y2940" i="1" s="1"/>
  <c r="E2940" i="1"/>
  <c r="G2940" i="1" s="1"/>
  <c r="U2938" i="1"/>
  <c r="B2938" i="1" s="1"/>
  <c r="T2941" i="1" l="1"/>
  <c r="K2940" i="1"/>
  <c r="M2940" i="1" s="1"/>
  <c r="N2940" i="1" s="1"/>
  <c r="U2940" i="1" s="1"/>
  <c r="B2940" i="1" s="1"/>
  <c r="S2944" i="1"/>
  <c r="Q2941" i="1"/>
  <c r="R2941" i="1"/>
  <c r="V2941" i="1" s="1"/>
  <c r="Y2941" i="1" s="1"/>
  <c r="H2940" i="1"/>
  <c r="F2942" i="1"/>
  <c r="L2942" i="1"/>
  <c r="C2943" i="1"/>
  <c r="D2943" i="1" s="1"/>
  <c r="A2943" i="1"/>
  <c r="X2942" i="1"/>
  <c r="P2942" i="1"/>
  <c r="I2942" i="1"/>
  <c r="O2942" i="1"/>
  <c r="J2942" i="1"/>
  <c r="E2941" i="1"/>
  <c r="G2941" i="1" s="1"/>
  <c r="H2941" i="1" l="1"/>
  <c r="K2941" i="1"/>
  <c r="M2941" i="1" s="1"/>
  <c r="N2941" i="1" s="1"/>
  <c r="U2941" i="1" s="1"/>
  <c r="B2941" i="1" s="1"/>
  <c r="R2942" i="1"/>
  <c r="V2942" i="1" s="1"/>
  <c r="Y2942" i="1" s="1"/>
  <c r="Q2942" i="1"/>
  <c r="E2942" i="1"/>
  <c r="G2942" i="1" s="1"/>
  <c r="F2943" i="1"/>
  <c r="L2943" i="1"/>
  <c r="J2943" i="1"/>
  <c r="C2944" i="1"/>
  <c r="D2944" i="1" s="1"/>
  <c r="A2944" i="1"/>
  <c r="X2943" i="1"/>
  <c r="I2943" i="1"/>
  <c r="P2943" i="1"/>
  <c r="O2943" i="1"/>
  <c r="T2942" i="1"/>
  <c r="S2945" i="1"/>
  <c r="T2943" i="1" l="1"/>
  <c r="K2942" i="1"/>
  <c r="M2942" i="1" s="1"/>
  <c r="N2942" i="1" s="1"/>
  <c r="U2942" i="1" s="1"/>
  <c r="B2942" i="1" s="1"/>
  <c r="H2942" i="1"/>
  <c r="S2946" i="1"/>
  <c r="F2944" i="1"/>
  <c r="L2944" i="1"/>
  <c r="C2945" i="1"/>
  <c r="D2945" i="1" s="1"/>
  <c r="J2944" i="1"/>
  <c r="X2944" i="1"/>
  <c r="P2944" i="1"/>
  <c r="A2945" i="1"/>
  <c r="O2944" i="1"/>
  <c r="I2944" i="1"/>
  <c r="E2943" i="1"/>
  <c r="G2943" i="1" s="1"/>
  <c r="Q2943" i="1"/>
  <c r="R2943" i="1"/>
  <c r="V2943" i="1" s="1"/>
  <c r="Y2943" i="1" s="1"/>
  <c r="T2944" i="1" l="1"/>
  <c r="Q2944" i="1"/>
  <c r="R2944" i="1"/>
  <c r="V2944" i="1" s="1"/>
  <c r="Y2944" i="1" s="1"/>
  <c r="E2944" i="1"/>
  <c r="G2944" i="1" s="1"/>
  <c r="H2943" i="1"/>
  <c r="S2947" i="1"/>
  <c r="K2943" i="1"/>
  <c r="M2943" i="1" s="1"/>
  <c r="N2943" i="1" s="1"/>
  <c r="F2945" i="1"/>
  <c r="L2945" i="1"/>
  <c r="P2945" i="1"/>
  <c r="I2945" i="1"/>
  <c r="O2945" i="1"/>
  <c r="C2946" i="1"/>
  <c r="D2946" i="1" s="1"/>
  <c r="J2945" i="1"/>
  <c r="A2946" i="1"/>
  <c r="X2945" i="1"/>
  <c r="K2944" i="1" l="1"/>
  <c r="M2944" i="1" s="1"/>
  <c r="N2944" i="1" s="1"/>
  <c r="U2944" i="1" s="1"/>
  <c r="B2944" i="1" s="1"/>
  <c r="S2948" i="1"/>
  <c r="E2945" i="1"/>
  <c r="G2945" i="1" s="1"/>
  <c r="Q2945" i="1"/>
  <c r="R2945" i="1"/>
  <c r="V2945" i="1" s="1"/>
  <c r="Y2945" i="1" s="1"/>
  <c r="F2946" i="1"/>
  <c r="L2946" i="1"/>
  <c r="P2946" i="1"/>
  <c r="I2946" i="1"/>
  <c r="X2946" i="1"/>
  <c r="O2946" i="1"/>
  <c r="J2946" i="1"/>
  <c r="C2947" i="1"/>
  <c r="D2947" i="1" s="1"/>
  <c r="A2947" i="1"/>
  <c r="T2945" i="1"/>
  <c r="U2943" i="1"/>
  <c r="B2943" i="1" s="1"/>
  <c r="H2944" i="1"/>
  <c r="H2945" i="1" l="1"/>
  <c r="K2945" i="1"/>
  <c r="M2945" i="1" s="1"/>
  <c r="N2945" i="1" s="1"/>
  <c r="F2947" i="1"/>
  <c r="L2947" i="1"/>
  <c r="J2947" i="1"/>
  <c r="X2947" i="1"/>
  <c r="P2947" i="1"/>
  <c r="A2948" i="1"/>
  <c r="O2947" i="1"/>
  <c r="I2947" i="1"/>
  <c r="C2948" i="1"/>
  <c r="D2948" i="1" s="1"/>
  <c r="E2946" i="1"/>
  <c r="G2946" i="1" s="1"/>
  <c r="S2949" i="1"/>
  <c r="T2946" i="1"/>
  <c r="Q2946" i="1"/>
  <c r="R2946" i="1"/>
  <c r="V2946" i="1" s="1"/>
  <c r="Y2946" i="1" s="1"/>
  <c r="U2945" i="1" l="1"/>
  <c r="T2947" i="1"/>
  <c r="K2946" i="1"/>
  <c r="M2946" i="1" s="1"/>
  <c r="N2946" i="1" s="1"/>
  <c r="U2946" i="1" s="1"/>
  <c r="H2946" i="1"/>
  <c r="F2948" i="1"/>
  <c r="L2948" i="1"/>
  <c r="P2948" i="1"/>
  <c r="I2948" i="1"/>
  <c r="O2948" i="1"/>
  <c r="C2949" i="1"/>
  <c r="D2949" i="1" s="1"/>
  <c r="X2948" i="1"/>
  <c r="A2949" i="1"/>
  <c r="J2948" i="1"/>
  <c r="S2950" i="1"/>
  <c r="Q2947" i="1"/>
  <c r="R2947" i="1"/>
  <c r="E2947" i="1"/>
  <c r="K2947" i="1" s="1"/>
  <c r="B2945" i="1" l="1"/>
  <c r="B2946" i="1"/>
  <c r="H2947" i="1"/>
  <c r="M2947" i="1"/>
  <c r="V2947" i="1"/>
  <c r="S2951" i="1"/>
  <c r="E2948" i="1"/>
  <c r="K2948" i="1" s="1"/>
  <c r="M2948" i="1" s="1"/>
  <c r="N2948" i="1" s="1"/>
  <c r="F2949" i="1"/>
  <c r="L2949" i="1"/>
  <c r="O2949" i="1"/>
  <c r="X2949" i="1"/>
  <c r="J2949" i="1"/>
  <c r="A2950" i="1"/>
  <c r="C2950" i="1"/>
  <c r="D2950" i="1" s="1"/>
  <c r="I2949" i="1"/>
  <c r="P2949" i="1"/>
  <c r="T2948" i="1"/>
  <c r="G2947" i="1"/>
  <c r="R2948" i="1"/>
  <c r="V2948" i="1" s="1"/>
  <c r="Y2948" i="1" s="1"/>
  <c r="Q2948" i="1"/>
  <c r="T2949" i="1" l="1"/>
  <c r="N2947" i="1"/>
  <c r="G2948" i="1"/>
  <c r="F2950" i="1"/>
  <c r="L2950" i="1"/>
  <c r="J2950" i="1"/>
  <c r="P2950" i="1"/>
  <c r="X2950" i="1"/>
  <c r="O2950" i="1"/>
  <c r="A2951" i="1"/>
  <c r="C2951" i="1"/>
  <c r="D2951" i="1" s="1"/>
  <c r="I2950" i="1"/>
  <c r="R2949" i="1"/>
  <c r="V2949" i="1" s="1"/>
  <c r="Y2949" i="1" s="1"/>
  <c r="Q2949" i="1"/>
  <c r="E2949" i="1"/>
  <c r="Y2947" i="1"/>
  <c r="U2948" i="1"/>
  <c r="B2948" i="1" s="1"/>
  <c r="H2948" i="1"/>
  <c r="S2952" i="1"/>
  <c r="T2950" i="1" l="1"/>
  <c r="G2949" i="1"/>
  <c r="K2949" i="1"/>
  <c r="M2949" i="1" s="1"/>
  <c r="N2949" i="1" s="1"/>
  <c r="U2949" i="1" s="1"/>
  <c r="B2949" i="1" s="1"/>
  <c r="Q2950" i="1"/>
  <c r="R2950" i="1"/>
  <c r="V2950" i="1" s="1"/>
  <c r="Y2950" i="1" s="1"/>
  <c r="F2951" i="1"/>
  <c r="L2951" i="1"/>
  <c r="O2951" i="1"/>
  <c r="X2951" i="1"/>
  <c r="J2951" i="1"/>
  <c r="A2952" i="1"/>
  <c r="C2952" i="1"/>
  <c r="D2952" i="1" s="1"/>
  <c r="I2951" i="1"/>
  <c r="P2951" i="1"/>
  <c r="E2950" i="1"/>
  <c r="G2950" i="1" s="1"/>
  <c r="S2953" i="1"/>
  <c r="H2949" i="1"/>
  <c r="U2947" i="1"/>
  <c r="H2950" i="1" l="1"/>
  <c r="B2947" i="1"/>
  <c r="E2951" i="1"/>
  <c r="G2951" i="1" s="1"/>
  <c r="S2954" i="1"/>
  <c r="R2951" i="1"/>
  <c r="V2951" i="1" s="1"/>
  <c r="Y2951" i="1" s="1"/>
  <c r="Q2951" i="1"/>
  <c r="T2951" i="1"/>
  <c r="K2950" i="1"/>
  <c r="M2950" i="1" s="1"/>
  <c r="N2950" i="1" s="1"/>
  <c r="F2952" i="1"/>
  <c r="L2952" i="1"/>
  <c r="J2952" i="1"/>
  <c r="I2952" i="1"/>
  <c r="P2952" i="1"/>
  <c r="O2952" i="1"/>
  <c r="X2952" i="1"/>
  <c r="A2953" i="1"/>
  <c r="C2953" i="1"/>
  <c r="D2953" i="1" s="1"/>
  <c r="K2951" i="1" l="1"/>
  <c r="M2951" i="1" s="1"/>
  <c r="N2951" i="1" s="1"/>
  <c r="U2951" i="1" s="1"/>
  <c r="B2951" i="1" s="1"/>
  <c r="H2951" i="1"/>
  <c r="T2952" i="1"/>
  <c r="Q2952" i="1"/>
  <c r="R2952" i="1"/>
  <c r="V2952" i="1" s="1"/>
  <c r="Y2952" i="1" s="1"/>
  <c r="E2952" i="1"/>
  <c r="G2952" i="1" s="1"/>
  <c r="F2953" i="1"/>
  <c r="L2953" i="1"/>
  <c r="J2953" i="1"/>
  <c r="C2954" i="1"/>
  <c r="D2954" i="1" s="1"/>
  <c r="X2953" i="1"/>
  <c r="P2953" i="1"/>
  <c r="A2954" i="1"/>
  <c r="I2953" i="1"/>
  <c r="O2953" i="1"/>
  <c r="U2950" i="1"/>
  <c r="B2950" i="1" s="1"/>
  <c r="S2955" i="1"/>
  <c r="T2953" i="1" l="1"/>
  <c r="H2952" i="1"/>
  <c r="K2952" i="1"/>
  <c r="M2952" i="1" s="1"/>
  <c r="N2952" i="1" s="1"/>
  <c r="U2952" i="1" s="1"/>
  <c r="B2952" i="1" s="1"/>
  <c r="E2953" i="1"/>
  <c r="G2953" i="1" s="1"/>
  <c r="F2954" i="1"/>
  <c r="L2954" i="1"/>
  <c r="C2955" i="1"/>
  <c r="D2955" i="1" s="1"/>
  <c r="I2954" i="1"/>
  <c r="P2954" i="1"/>
  <c r="O2954" i="1"/>
  <c r="X2954" i="1"/>
  <c r="A2955" i="1"/>
  <c r="J2954" i="1"/>
  <c r="S2956" i="1"/>
  <c r="R2953" i="1"/>
  <c r="V2953" i="1" s="1"/>
  <c r="Y2953" i="1" s="1"/>
  <c r="Q2953" i="1"/>
  <c r="T2954" i="1" l="1"/>
  <c r="K2953" i="1"/>
  <c r="M2953" i="1" s="1"/>
  <c r="N2953" i="1" s="1"/>
  <c r="U2953" i="1" s="1"/>
  <c r="B2953" i="1" s="1"/>
  <c r="H2953" i="1"/>
  <c r="S2957" i="1"/>
  <c r="F2955" i="1"/>
  <c r="L2955" i="1"/>
  <c r="C2956" i="1"/>
  <c r="D2956" i="1" s="1"/>
  <c r="J2955" i="1"/>
  <c r="X2955" i="1"/>
  <c r="P2955" i="1"/>
  <c r="A2956" i="1"/>
  <c r="O2955" i="1"/>
  <c r="I2955" i="1"/>
  <c r="Q2954" i="1"/>
  <c r="R2954" i="1"/>
  <c r="V2954" i="1" s="1"/>
  <c r="Y2954" i="1" s="1"/>
  <c r="E2954" i="1"/>
  <c r="G2954" i="1" s="1"/>
  <c r="T2955" i="1" l="1"/>
  <c r="K2954" i="1"/>
  <c r="M2954" i="1" s="1"/>
  <c r="N2954" i="1" s="1"/>
  <c r="U2954" i="1" s="1"/>
  <c r="B2954" i="1" s="1"/>
  <c r="H2954" i="1"/>
  <c r="E2955" i="1"/>
  <c r="G2955" i="1" s="1"/>
  <c r="Q2955" i="1"/>
  <c r="R2955" i="1"/>
  <c r="V2955" i="1" s="1"/>
  <c r="Y2955" i="1" s="1"/>
  <c r="F2956" i="1"/>
  <c r="L2956" i="1"/>
  <c r="O2956" i="1"/>
  <c r="J2956" i="1"/>
  <c r="X2956" i="1"/>
  <c r="I2956" i="1"/>
  <c r="C2957" i="1"/>
  <c r="D2957" i="1" s="1"/>
  <c r="P2956" i="1"/>
  <c r="A2957" i="1"/>
  <c r="S2958" i="1"/>
  <c r="H2955" i="1" l="1"/>
  <c r="E2956" i="1"/>
  <c r="G2956" i="1" s="1"/>
  <c r="S2959" i="1"/>
  <c r="F2957" i="1"/>
  <c r="L2957" i="1"/>
  <c r="C2958" i="1"/>
  <c r="D2958" i="1" s="1"/>
  <c r="P2957" i="1"/>
  <c r="A2958" i="1"/>
  <c r="O2957" i="1"/>
  <c r="X2957" i="1"/>
  <c r="J2957" i="1"/>
  <c r="I2957" i="1"/>
  <c r="K2955" i="1"/>
  <c r="M2955" i="1" s="1"/>
  <c r="N2955" i="1" s="1"/>
  <c r="Q2956" i="1"/>
  <c r="R2956" i="1"/>
  <c r="V2956" i="1" s="1"/>
  <c r="Y2956" i="1" s="1"/>
  <c r="T2956" i="1"/>
  <c r="T2957" i="1" l="1"/>
  <c r="K2956" i="1"/>
  <c r="M2956" i="1" s="1"/>
  <c r="N2956" i="1" s="1"/>
  <c r="U2956" i="1" s="1"/>
  <c r="B2956" i="1" s="1"/>
  <c r="H2956" i="1"/>
  <c r="F2958" i="1"/>
  <c r="L2958" i="1"/>
  <c r="J2958" i="1"/>
  <c r="I2958" i="1"/>
  <c r="P2958" i="1"/>
  <c r="O2958" i="1"/>
  <c r="X2958" i="1"/>
  <c r="A2959" i="1"/>
  <c r="C2959" i="1"/>
  <c r="D2959" i="1" s="1"/>
  <c r="E2957" i="1"/>
  <c r="G2957" i="1" s="1"/>
  <c r="U2955" i="1"/>
  <c r="B2955" i="1" s="1"/>
  <c r="Q2957" i="1"/>
  <c r="R2957" i="1"/>
  <c r="V2957" i="1" s="1"/>
  <c r="Y2957" i="1" s="1"/>
  <c r="S2960" i="1"/>
  <c r="T2958" i="1" l="1"/>
  <c r="K2957" i="1"/>
  <c r="M2957" i="1" s="1"/>
  <c r="N2957" i="1" s="1"/>
  <c r="U2957" i="1" s="1"/>
  <c r="B2957" i="1" s="1"/>
  <c r="H2957" i="1"/>
  <c r="F2959" i="1"/>
  <c r="L2959" i="1"/>
  <c r="C2960" i="1"/>
  <c r="D2960" i="1" s="1"/>
  <c r="J2959" i="1"/>
  <c r="X2959" i="1"/>
  <c r="A2960" i="1"/>
  <c r="P2959" i="1"/>
  <c r="I2959" i="1"/>
  <c r="O2959" i="1"/>
  <c r="S2961" i="1"/>
  <c r="E2958" i="1"/>
  <c r="G2958" i="1" s="1"/>
  <c r="Q2958" i="1"/>
  <c r="R2958" i="1"/>
  <c r="V2958" i="1" s="1"/>
  <c r="Y2958" i="1" s="1"/>
  <c r="T2959" i="1" l="1"/>
  <c r="H2958" i="1"/>
  <c r="E2959" i="1"/>
  <c r="G2959" i="1" s="1"/>
  <c r="Q2959" i="1"/>
  <c r="R2959" i="1"/>
  <c r="V2959" i="1" s="1"/>
  <c r="Y2959" i="1" s="1"/>
  <c r="K2958" i="1"/>
  <c r="M2958" i="1" s="1"/>
  <c r="N2958" i="1" s="1"/>
  <c r="S2962" i="1"/>
  <c r="F2960" i="1"/>
  <c r="L2960" i="1"/>
  <c r="O2960" i="1"/>
  <c r="X2960" i="1"/>
  <c r="C2961" i="1"/>
  <c r="D2961" i="1" s="1"/>
  <c r="A2961" i="1"/>
  <c r="J2960" i="1"/>
  <c r="I2960" i="1"/>
  <c r="P2960" i="1"/>
  <c r="K2959" i="1" l="1"/>
  <c r="M2959" i="1" s="1"/>
  <c r="N2959" i="1" s="1"/>
  <c r="U2959" i="1" s="1"/>
  <c r="B2959" i="1" s="1"/>
  <c r="H2959" i="1"/>
  <c r="U2958" i="1"/>
  <c r="B2958" i="1" s="1"/>
  <c r="F2961" i="1"/>
  <c r="L2961" i="1"/>
  <c r="P2961" i="1"/>
  <c r="I2961" i="1"/>
  <c r="O2961" i="1"/>
  <c r="C2962" i="1"/>
  <c r="D2962" i="1" s="1"/>
  <c r="J2961" i="1"/>
  <c r="X2961" i="1"/>
  <c r="A2962" i="1"/>
  <c r="Q2960" i="1"/>
  <c r="R2960" i="1"/>
  <c r="V2960" i="1" s="1"/>
  <c r="Y2960" i="1" s="1"/>
  <c r="E2960" i="1"/>
  <c r="G2960" i="1" s="1"/>
  <c r="T2960" i="1"/>
  <c r="S2963" i="1"/>
  <c r="T2961" i="1" l="1"/>
  <c r="K2960" i="1"/>
  <c r="M2960" i="1" s="1"/>
  <c r="N2960" i="1" s="1"/>
  <c r="U2960" i="1" s="1"/>
  <c r="B2960" i="1" s="1"/>
  <c r="H2960" i="1"/>
  <c r="S2964" i="1"/>
  <c r="Q2961" i="1"/>
  <c r="R2961" i="1"/>
  <c r="V2961" i="1" s="1"/>
  <c r="Y2961" i="1" s="1"/>
  <c r="F2962" i="1"/>
  <c r="L2962" i="1"/>
  <c r="P2962" i="1"/>
  <c r="I2962" i="1"/>
  <c r="J2962" i="1"/>
  <c r="O2962" i="1"/>
  <c r="X2962" i="1"/>
  <c r="A2963" i="1"/>
  <c r="C2963" i="1"/>
  <c r="D2963" i="1" s="1"/>
  <c r="E2961" i="1"/>
  <c r="G2961" i="1" s="1"/>
  <c r="H2961" i="1" l="1"/>
  <c r="K2961" i="1"/>
  <c r="M2961" i="1" s="1"/>
  <c r="N2961" i="1" s="1"/>
  <c r="U2961" i="1" s="1"/>
  <c r="E2962" i="1"/>
  <c r="G2962" i="1" s="1"/>
  <c r="T2962" i="1"/>
  <c r="Q2962" i="1"/>
  <c r="F2963" i="1"/>
  <c r="C2964" i="1"/>
  <c r="D2964" i="1" s="1"/>
  <c r="O2963" i="1"/>
  <c r="J2963" i="1"/>
  <c r="A2964" i="1"/>
  <c r="I2963" i="1"/>
  <c r="X2963" i="1"/>
  <c r="P2963" i="1"/>
  <c r="S2965" i="1"/>
  <c r="K2962" i="1" l="1"/>
  <c r="M2962" i="1" s="1"/>
  <c r="N2962" i="1" s="1"/>
  <c r="U2962" i="1" s="1"/>
  <c r="B2962" i="1" s="1"/>
  <c r="B2961" i="1"/>
  <c r="H2962" i="1"/>
  <c r="Q2963" i="1"/>
  <c r="R2963" i="1"/>
  <c r="V2963" i="1" s="1"/>
  <c r="Y2963" i="1" s="1"/>
  <c r="S2966" i="1"/>
  <c r="T2963" i="1"/>
  <c r="E2963" i="1"/>
  <c r="G2963" i="1" s="1"/>
  <c r="F2964" i="1"/>
  <c r="O2964" i="1"/>
  <c r="A2965" i="1"/>
  <c r="J2964" i="1"/>
  <c r="I2964" i="1"/>
  <c r="C2965" i="1"/>
  <c r="D2965" i="1" s="1"/>
  <c r="X2964" i="1"/>
  <c r="P2964" i="1"/>
  <c r="T2964" i="1" l="1"/>
  <c r="L2963" i="1"/>
  <c r="L2964" i="1" s="1"/>
  <c r="L2965" i="1" s="1"/>
  <c r="R2962" i="1"/>
  <c r="V2962" i="1" s="1"/>
  <c r="Y2962" i="1" s="1"/>
  <c r="K2963" i="1"/>
  <c r="H2963" i="1"/>
  <c r="F2965" i="1"/>
  <c r="C2966" i="1"/>
  <c r="D2966" i="1" s="1"/>
  <c r="I2965" i="1"/>
  <c r="X2965" i="1"/>
  <c r="P2965" i="1"/>
  <c r="J2965" i="1"/>
  <c r="O2965" i="1"/>
  <c r="A2966" i="1"/>
  <c r="S2967" i="1"/>
  <c r="Q2964" i="1"/>
  <c r="R2964" i="1"/>
  <c r="V2964" i="1" s="1"/>
  <c r="Y2964" i="1" s="1"/>
  <c r="E2964" i="1"/>
  <c r="G2964" i="1" s="1"/>
  <c r="M2963" i="1" l="1"/>
  <c r="N2963" i="1" s="1"/>
  <c r="U2963" i="1" s="1"/>
  <c r="B2963" i="1" s="1"/>
  <c r="T2965" i="1"/>
  <c r="H2964" i="1"/>
  <c r="K2964" i="1"/>
  <c r="M2964" i="1" s="1"/>
  <c r="N2964" i="1" s="1"/>
  <c r="U2964" i="1" s="1"/>
  <c r="B2964" i="1" s="1"/>
  <c r="S2968" i="1"/>
  <c r="R2965" i="1"/>
  <c r="V2965" i="1" s="1"/>
  <c r="Y2965" i="1" s="1"/>
  <c r="Q2965" i="1"/>
  <c r="F2966" i="1"/>
  <c r="L2966" i="1"/>
  <c r="P2966" i="1"/>
  <c r="A2967" i="1"/>
  <c r="O2966" i="1"/>
  <c r="I2966" i="1"/>
  <c r="C2967" i="1"/>
  <c r="D2967" i="1" s="1"/>
  <c r="J2966" i="1"/>
  <c r="X2966" i="1"/>
  <c r="E2965" i="1"/>
  <c r="G2965" i="1" s="1"/>
  <c r="K2965" i="1" l="1"/>
  <c r="M2965" i="1" s="1"/>
  <c r="N2965" i="1" s="1"/>
  <c r="U2965" i="1" s="1"/>
  <c r="H2965" i="1"/>
  <c r="E2966" i="1"/>
  <c r="G2966" i="1" s="1"/>
  <c r="F2967" i="1"/>
  <c r="L2967" i="1"/>
  <c r="C2968" i="1"/>
  <c r="D2968" i="1" s="1"/>
  <c r="X2967" i="1"/>
  <c r="J2967" i="1"/>
  <c r="A2968" i="1"/>
  <c r="P2967" i="1"/>
  <c r="I2967" i="1"/>
  <c r="O2967" i="1"/>
  <c r="R2966" i="1"/>
  <c r="V2966" i="1" s="1"/>
  <c r="Y2966" i="1" s="1"/>
  <c r="Q2966" i="1"/>
  <c r="T2966" i="1"/>
  <c r="S2969" i="1"/>
  <c r="T2967" i="1" l="1"/>
  <c r="H2966" i="1"/>
  <c r="B2965" i="1"/>
  <c r="K2966" i="1"/>
  <c r="M2966" i="1" s="1"/>
  <c r="N2966" i="1" s="1"/>
  <c r="U2966" i="1" s="1"/>
  <c r="B2966" i="1" s="1"/>
  <c r="Q2967" i="1"/>
  <c r="R2967" i="1"/>
  <c r="V2967" i="1" s="1"/>
  <c r="Y2967" i="1" s="1"/>
  <c r="E2967" i="1"/>
  <c r="G2967" i="1" s="1"/>
  <c r="S2970" i="1"/>
  <c r="F2968" i="1"/>
  <c r="L2968" i="1"/>
  <c r="C2969" i="1"/>
  <c r="D2969" i="1" s="1"/>
  <c r="I2968" i="1"/>
  <c r="J2968" i="1"/>
  <c r="X2968" i="1"/>
  <c r="P2968" i="1"/>
  <c r="O2968" i="1"/>
  <c r="A2969" i="1"/>
  <c r="H2967" i="1" l="1"/>
  <c r="K2967" i="1"/>
  <c r="M2967" i="1" s="1"/>
  <c r="N2967" i="1" s="1"/>
  <c r="U2967" i="1" s="1"/>
  <c r="B2967" i="1" s="1"/>
  <c r="S2971" i="1"/>
  <c r="F2969" i="1"/>
  <c r="L2969" i="1"/>
  <c r="C2970" i="1"/>
  <c r="D2970" i="1" s="1"/>
  <c r="P2969" i="1"/>
  <c r="A2970" i="1"/>
  <c r="X2969" i="1"/>
  <c r="O2969" i="1"/>
  <c r="J2969" i="1"/>
  <c r="I2969" i="1"/>
  <c r="E2968" i="1"/>
  <c r="G2968" i="1" s="1"/>
  <c r="T2968" i="1"/>
  <c r="Q2968" i="1"/>
  <c r="R2968" i="1"/>
  <c r="V2968" i="1" s="1"/>
  <c r="Y2968" i="1" s="1"/>
  <c r="T2969" i="1" l="1"/>
  <c r="E2969" i="1"/>
  <c r="G2969" i="1" s="1"/>
  <c r="K2968" i="1"/>
  <c r="M2968" i="1" s="1"/>
  <c r="N2968" i="1" s="1"/>
  <c r="Q2969" i="1"/>
  <c r="R2969" i="1"/>
  <c r="V2969" i="1" s="1"/>
  <c r="Y2969" i="1" s="1"/>
  <c r="F2970" i="1"/>
  <c r="L2970" i="1"/>
  <c r="A2971" i="1"/>
  <c r="J2970" i="1"/>
  <c r="X2970" i="1"/>
  <c r="C2971" i="1"/>
  <c r="D2971" i="1" s="1"/>
  <c r="P2970" i="1"/>
  <c r="I2970" i="1"/>
  <c r="O2970" i="1"/>
  <c r="H2968" i="1"/>
  <c r="S2972" i="1"/>
  <c r="T2970" i="1" l="1"/>
  <c r="H2969" i="1"/>
  <c r="K2969" i="1"/>
  <c r="Q2970" i="1"/>
  <c r="R2970" i="1"/>
  <c r="V2970" i="1" s="1"/>
  <c r="Y2970" i="1" s="1"/>
  <c r="F2971" i="1"/>
  <c r="L2971" i="1"/>
  <c r="C2972" i="1"/>
  <c r="D2972" i="1" s="1"/>
  <c r="A2972" i="1"/>
  <c r="I2971" i="1"/>
  <c r="P2971" i="1"/>
  <c r="J2971" i="1"/>
  <c r="O2971" i="1"/>
  <c r="X2971" i="1"/>
  <c r="S2973" i="1"/>
  <c r="U2968" i="1"/>
  <c r="E2970" i="1"/>
  <c r="T2971" i="1" l="1"/>
  <c r="M2969" i="1"/>
  <c r="S2974" i="1"/>
  <c r="F2972" i="1"/>
  <c r="L2972" i="1"/>
  <c r="J2972" i="1"/>
  <c r="A2973" i="1"/>
  <c r="C2973" i="1"/>
  <c r="D2973" i="1" s="1"/>
  <c r="X2972" i="1"/>
  <c r="P2972" i="1"/>
  <c r="I2972" i="1"/>
  <c r="O2972" i="1"/>
  <c r="G2970" i="1"/>
  <c r="E2971" i="1"/>
  <c r="H2971" i="1" s="1"/>
  <c r="K2970" i="1"/>
  <c r="B2968" i="1"/>
  <c r="H2970" i="1"/>
  <c r="Q2971" i="1"/>
  <c r="R2971" i="1"/>
  <c r="V2971" i="1" s="1"/>
  <c r="Y2971" i="1" s="1"/>
  <c r="K2971" i="1" l="1"/>
  <c r="M2971" i="1" s="1"/>
  <c r="N2971" i="1" s="1"/>
  <c r="U2971" i="1" s="1"/>
  <c r="B2971" i="1" s="1"/>
  <c r="N2969" i="1"/>
  <c r="T2972" i="1"/>
  <c r="E2972" i="1"/>
  <c r="H2972" i="1" s="1"/>
  <c r="G2971" i="1"/>
  <c r="F2973" i="1"/>
  <c r="L2973" i="1"/>
  <c r="J2973" i="1"/>
  <c r="A2974" i="1"/>
  <c r="X2973" i="1"/>
  <c r="C2974" i="1"/>
  <c r="D2974" i="1" s="1"/>
  <c r="P2973" i="1"/>
  <c r="I2973" i="1"/>
  <c r="O2973" i="1"/>
  <c r="S2975" i="1"/>
  <c r="M2970" i="1"/>
  <c r="R2972" i="1"/>
  <c r="V2972" i="1" s="1"/>
  <c r="Y2972" i="1" s="1"/>
  <c r="Q2972" i="1"/>
  <c r="T2973" i="1" l="1"/>
  <c r="U2969" i="1"/>
  <c r="K2972" i="1"/>
  <c r="M2972" i="1" s="1"/>
  <c r="N2972" i="1" s="1"/>
  <c r="U2972" i="1" s="1"/>
  <c r="B2972" i="1" s="1"/>
  <c r="E2973" i="1"/>
  <c r="H2973" i="1" s="1"/>
  <c r="Q2973" i="1"/>
  <c r="R2973" i="1"/>
  <c r="V2973" i="1" s="1"/>
  <c r="Y2973" i="1" s="1"/>
  <c r="G2972" i="1"/>
  <c r="N2970" i="1"/>
  <c r="F2974" i="1"/>
  <c r="L2974" i="1"/>
  <c r="P2974" i="1"/>
  <c r="O2974" i="1"/>
  <c r="J2974" i="1"/>
  <c r="A2975" i="1"/>
  <c r="X2974" i="1"/>
  <c r="C2975" i="1"/>
  <c r="D2975" i="1" s="1"/>
  <c r="I2974" i="1"/>
  <c r="S2976" i="1"/>
  <c r="K2973" i="1" l="1"/>
  <c r="M2973" i="1" s="1"/>
  <c r="N2973" i="1" s="1"/>
  <c r="U2973" i="1" s="1"/>
  <c r="B2973" i="1" s="1"/>
  <c r="T2974" i="1"/>
  <c r="B2969" i="1"/>
  <c r="F2975" i="1"/>
  <c r="L2975" i="1"/>
  <c r="O2975" i="1"/>
  <c r="J2975" i="1"/>
  <c r="C2976" i="1"/>
  <c r="D2976" i="1" s="1"/>
  <c r="A2976" i="1"/>
  <c r="X2975" i="1"/>
  <c r="P2975" i="1"/>
  <c r="I2975" i="1"/>
  <c r="E2974" i="1"/>
  <c r="S2977" i="1"/>
  <c r="Q2974" i="1"/>
  <c r="R2974" i="1"/>
  <c r="V2974" i="1" s="1"/>
  <c r="Y2974" i="1" s="1"/>
  <c r="U2970" i="1"/>
  <c r="G2973" i="1"/>
  <c r="T2975" i="1" l="1"/>
  <c r="G2974" i="1"/>
  <c r="S2978" i="1"/>
  <c r="F2976" i="1"/>
  <c r="L2976" i="1"/>
  <c r="P2976" i="1"/>
  <c r="O2976" i="1"/>
  <c r="A2977" i="1"/>
  <c r="C2977" i="1"/>
  <c r="D2977" i="1" s="1"/>
  <c r="X2976" i="1"/>
  <c r="I2976" i="1"/>
  <c r="J2976" i="1"/>
  <c r="E2975" i="1"/>
  <c r="R2975" i="1"/>
  <c r="V2975" i="1" s="1"/>
  <c r="Y2975" i="1" s="1"/>
  <c r="Q2975" i="1"/>
  <c r="K2974" i="1"/>
  <c r="M2974" i="1" s="1"/>
  <c r="N2974" i="1" s="1"/>
  <c r="B2970" i="1"/>
  <c r="H2974" i="1"/>
  <c r="G2975" i="1" l="1"/>
  <c r="H2975" i="1"/>
  <c r="F2977" i="1"/>
  <c r="L2977" i="1"/>
  <c r="C2978" i="1"/>
  <c r="D2978" i="1" s="1"/>
  <c r="A2978" i="1"/>
  <c r="X2977" i="1"/>
  <c r="P2977" i="1"/>
  <c r="I2977" i="1"/>
  <c r="J2977" i="1"/>
  <c r="O2977" i="1"/>
  <c r="E2976" i="1"/>
  <c r="U2974" i="1"/>
  <c r="B2974" i="1" s="1"/>
  <c r="K2975" i="1"/>
  <c r="M2975" i="1" s="1"/>
  <c r="N2975" i="1" s="1"/>
  <c r="T2976" i="1"/>
  <c r="S2979" i="1"/>
  <c r="Q2976" i="1"/>
  <c r="R2976" i="1"/>
  <c r="V2976" i="1" s="1"/>
  <c r="Y2976" i="1" s="1"/>
  <c r="G2976" i="1" l="1"/>
  <c r="K2976" i="1"/>
  <c r="M2976" i="1" s="1"/>
  <c r="N2976" i="1" s="1"/>
  <c r="U2976" i="1" s="1"/>
  <c r="B2976" i="1" s="1"/>
  <c r="H2976" i="1"/>
  <c r="T2977" i="1"/>
  <c r="U2975" i="1"/>
  <c r="B2975" i="1" s="1"/>
  <c r="Q2977" i="1"/>
  <c r="R2977" i="1"/>
  <c r="V2977" i="1" s="1"/>
  <c r="Y2977" i="1" s="1"/>
  <c r="F2978" i="1"/>
  <c r="L2978" i="1"/>
  <c r="O2978" i="1"/>
  <c r="I2978" i="1"/>
  <c r="J2978" i="1"/>
  <c r="C2979" i="1"/>
  <c r="D2979" i="1" s="1"/>
  <c r="X2978" i="1"/>
  <c r="A2979" i="1"/>
  <c r="P2978" i="1"/>
  <c r="S2980" i="1"/>
  <c r="E2977" i="1"/>
  <c r="G2977" i="1" l="1"/>
  <c r="T2978" i="1"/>
  <c r="F2979" i="1"/>
  <c r="L2979" i="1"/>
  <c r="P2979" i="1"/>
  <c r="I2979" i="1"/>
  <c r="O2979" i="1"/>
  <c r="C2980" i="1"/>
  <c r="D2980" i="1" s="1"/>
  <c r="X2979" i="1"/>
  <c r="J2979" i="1"/>
  <c r="A2980" i="1"/>
  <c r="S2981" i="1"/>
  <c r="H2977" i="1"/>
  <c r="K2977" i="1"/>
  <c r="M2977" i="1" s="1"/>
  <c r="N2977" i="1" s="1"/>
  <c r="R2978" i="1"/>
  <c r="V2978" i="1" s="1"/>
  <c r="Y2978" i="1" s="1"/>
  <c r="Q2978" i="1"/>
  <c r="E2978" i="1"/>
  <c r="G2978" i="1" l="1"/>
  <c r="T2979" i="1"/>
  <c r="H2978" i="1"/>
  <c r="Q2979" i="1"/>
  <c r="R2979" i="1"/>
  <c r="V2979" i="1" s="1"/>
  <c r="Y2979" i="1" s="1"/>
  <c r="K2978" i="1"/>
  <c r="M2978" i="1" s="1"/>
  <c r="N2978" i="1" s="1"/>
  <c r="U2977" i="1"/>
  <c r="B2977" i="1" s="1"/>
  <c r="S2982" i="1"/>
  <c r="F2980" i="1"/>
  <c r="L2980" i="1"/>
  <c r="P2980" i="1"/>
  <c r="A2981" i="1"/>
  <c r="X2980" i="1"/>
  <c r="O2980" i="1"/>
  <c r="I2980" i="1"/>
  <c r="C2981" i="1"/>
  <c r="D2981" i="1" s="1"/>
  <c r="J2980" i="1"/>
  <c r="E2979" i="1"/>
  <c r="G2979" i="1" l="1"/>
  <c r="T2980" i="1"/>
  <c r="K2979" i="1"/>
  <c r="M2979" i="1" s="1"/>
  <c r="N2979" i="1" s="1"/>
  <c r="U2979" i="1" s="1"/>
  <c r="B2979" i="1" s="1"/>
  <c r="H2979" i="1"/>
  <c r="F2981" i="1"/>
  <c r="L2981" i="1"/>
  <c r="C2982" i="1"/>
  <c r="D2982" i="1" s="1"/>
  <c r="X2981" i="1"/>
  <c r="J2981" i="1"/>
  <c r="A2982" i="1"/>
  <c r="P2981" i="1"/>
  <c r="I2981" i="1"/>
  <c r="O2981" i="1"/>
  <c r="Q2980" i="1"/>
  <c r="R2980" i="1"/>
  <c r="V2980" i="1" s="1"/>
  <c r="Y2980" i="1" s="1"/>
  <c r="U2978" i="1"/>
  <c r="B2978" i="1" s="1"/>
  <c r="S2983" i="1"/>
  <c r="E2980" i="1"/>
  <c r="G2980" i="1" l="1"/>
  <c r="T2981" i="1"/>
  <c r="K2980" i="1"/>
  <c r="M2980" i="1" s="1"/>
  <c r="N2980" i="1" s="1"/>
  <c r="E2981" i="1"/>
  <c r="G2981" i="1" s="1"/>
  <c r="F2982" i="1"/>
  <c r="L2982" i="1"/>
  <c r="O2982" i="1"/>
  <c r="C2983" i="1"/>
  <c r="D2983" i="1" s="1"/>
  <c r="J2982" i="1"/>
  <c r="I2982" i="1"/>
  <c r="P2982" i="1"/>
  <c r="A2983" i="1"/>
  <c r="X2982" i="1"/>
  <c r="H2980" i="1"/>
  <c r="S2984" i="1"/>
  <c r="Q2981" i="1"/>
  <c r="R2981" i="1"/>
  <c r="V2981" i="1" s="1"/>
  <c r="Y2981" i="1" s="1"/>
  <c r="K2981" i="1" l="1"/>
  <c r="M2981" i="1" s="1"/>
  <c r="N2981" i="1" s="1"/>
  <c r="U2980" i="1"/>
  <c r="B2980" i="1" s="1"/>
  <c r="T2982" i="1"/>
  <c r="E2982" i="1"/>
  <c r="K2982" i="1" s="1"/>
  <c r="R2982" i="1"/>
  <c r="Q2982" i="1"/>
  <c r="S2985" i="1"/>
  <c r="F2983" i="1"/>
  <c r="L2983" i="1"/>
  <c r="O2983" i="1"/>
  <c r="A2984" i="1"/>
  <c r="X2983" i="1"/>
  <c r="C2984" i="1"/>
  <c r="D2984" i="1" s="1"/>
  <c r="P2983" i="1"/>
  <c r="I2983" i="1"/>
  <c r="J2983" i="1"/>
  <c r="H2981" i="1"/>
  <c r="U2981" i="1" l="1"/>
  <c r="H2982" i="1"/>
  <c r="M2982" i="1"/>
  <c r="S2986" i="1"/>
  <c r="E2983" i="1"/>
  <c r="H2983" i="1" s="1"/>
  <c r="T2983" i="1"/>
  <c r="F2984" i="1"/>
  <c r="L2984" i="1"/>
  <c r="O2984" i="1"/>
  <c r="C2985" i="1"/>
  <c r="D2985" i="1" s="1"/>
  <c r="X2984" i="1"/>
  <c r="J2984" i="1"/>
  <c r="A2985" i="1"/>
  <c r="I2984" i="1"/>
  <c r="P2984" i="1"/>
  <c r="G2982" i="1"/>
  <c r="Q2983" i="1"/>
  <c r="R2983" i="1"/>
  <c r="V2983" i="1" s="1"/>
  <c r="Y2983" i="1" s="1"/>
  <c r="V2982" i="1"/>
  <c r="B2981" i="1" l="1"/>
  <c r="K2983" i="1"/>
  <c r="M2983" i="1" s="1"/>
  <c r="N2983" i="1" s="1"/>
  <c r="U2983" i="1" s="1"/>
  <c r="B2983" i="1" s="1"/>
  <c r="Q2984" i="1"/>
  <c r="R2984" i="1"/>
  <c r="V2984" i="1" s="1"/>
  <c r="Y2984" i="1" s="1"/>
  <c r="E2984" i="1"/>
  <c r="K2984" i="1" s="1"/>
  <c r="M2984" i="1" s="1"/>
  <c r="N2984" i="1" s="1"/>
  <c r="T2984" i="1"/>
  <c r="Y2982" i="1"/>
  <c r="F2985" i="1"/>
  <c r="L2985" i="1"/>
  <c r="O2985" i="1"/>
  <c r="A2986" i="1"/>
  <c r="X2985" i="1"/>
  <c r="J2985" i="1"/>
  <c r="I2985" i="1"/>
  <c r="C2986" i="1"/>
  <c r="D2986" i="1" s="1"/>
  <c r="P2985" i="1"/>
  <c r="G2983" i="1"/>
  <c r="S2987" i="1"/>
  <c r="N2982" i="1"/>
  <c r="T2985" i="1" l="1"/>
  <c r="U2984" i="1"/>
  <c r="B2984" i="1" s="1"/>
  <c r="F2986" i="1"/>
  <c r="L2986" i="1"/>
  <c r="C2987" i="1"/>
  <c r="D2987" i="1" s="1"/>
  <c r="A2987" i="1"/>
  <c r="X2986" i="1"/>
  <c r="J2986" i="1"/>
  <c r="I2986" i="1"/>
  <c r="P2986" i="1"/>
  <c r="O2986" i="1"/>
  <c r="G2984" i="1"/>
  <c r="S2988" i="1"/>
  <c r="U2982" i="1"/>
  <c r="Q2985" i="1"/>
  <c r="R2985" i="1"/>
  <c r="V2985" i="1" s="1"/>
  <c r="Y2985" i="1" s="1"/>
  <c r="E2985" i="1"/>
  <c r="K2985" i="1" s="1"/>
  <c r="M2985" i="1" s="1"/>
  <c r="N2985" i="1" s="1"/>
  <c r="H2984" i="1"/>
  <c r="T2986" i="1" l="1"/>
  <c r="G2985" i="1"/>
  <c r="B2982" i="1"/>
  <c r="H2985" i="1"/>
  <c r="E2986" i="1"/>
  <c r="S2989" i="1"/>
  <c r="Q2986" i="1"/>
  <c r="R2986" i="1"/>
  <c r="V2986" i="1" s="1"/>
  <c r="Y2986" i="1" s="1"/>
  <c r="F2987" i="1"/>
  <c r="L2987" i="1"/>
  <c r="O2987" i="1"/>
  <c r="X2987" i="1"/>
  <c r="J2987" i="1"/>
  <c r="A2988" i="1"/>
  <c r="C2988" i="1"/>
  <c r="D2988" i="1" s="1"/>
  <c r="I2987" i="1"/>
  <c r="P2987" i="1"/>
  <c r="U2985" i="1"/>
  <c r="B2985" i="1" s="1"/>
  <c r="G2986" i="1" l="1"/>
  <c r="H2986" i="1"/>
  <c r="K2986" i="1"/>
  <c r="M2986" i="1" s="1"/>
  <c r="N2986" i="1" s="1"/>
  <c r="U2986" i="1" s="1"/>
  <c r="R2987" i="1"/>
  <c r="V2987" i="1" s="1"/>
  <c r="Y2987" i="1" s="1"/>
  <c r="Q2987" i="1"/>
  <c r="E2987" i="1"/>
  <c r="S2990" i="1"/>
  <c r="T2987" i="1"/>
  <c r="F2988" i="1"/>
  <c r="L2988" i="1"/>
  <c r="P2988" i="1"/>
  <c r="A2989" i="1"/>
  <c r="X2988" i="1"/>
  <c r="O2988" i="1"/>
  <c r="I2988" i="1"/>
  <c r="J2988" i="1"/>
  <c r="C2989" i="1"/>
  <c r="D2989" i="1" s="1"/>
  <c r="G2987" i="1" l="1"/>
  <c r="K2987" i="1"/>
  <c r="M2987" i="1" s="1"/>
  <c r="B2986" i="1"/>
  <c r="F2989" i="1"/>
  <c r="L2989" i="1"/>
  <c r="P2989" i="1"/>
  <c r="I2989" i="1"/>
  <c r="O2989" i="1"/>
  <c r="J2989" i="1"/>
  <c r="X2989" i="1"/>
  <c r="A2990" i="1"/>
  <c r="C2990" i="1"/>
  <c r="D2990" i="1" s="1"/>
  <c r="S2991" i="1"/>
  <c r="E2988" i="1"/>
  <c r="T2988" i="1"/>
  <c r="Q2988" i="1"/>
  <c r="R2988" i="1"/>
  <c r="V2988" i="1" s="1"/>
  <c r="Y2988" i="1" s="1"/>
  <c r="H2987" i="1"/>
  <c r="G2988" i="1" l="1"/>
  <c r="K2988" i="1"/>
  <c r="M2988" i="1" s="1"/>
  <c r="H2988" i="1"/>
  <c r="N2987" i="1"/>
  <c r="S2992" i="1"/>
  <c r="Q2989" i="1"/>
  <c r="R2989" i="1"/>
  <c r="V2989" i="1" s="1"/>
  <c r="Y2989" i="1" s="1"/>
  <c r="E2989" i="1"/>
  <c r="F2990" i="1"/>
  <c r="L2990" i="1"/>
  <c r="O2990" i="1"/>
  <c r="X2990" i="1"/>
  <c r="C2991" i="1"/>
  <c r="D2991" i="1" s="1"/>
  <c r="A2991" i="1"/>
  <c r="J2990" i="1"/>
  <c r="I2990" i="1"/>
  <c r="P2990" i="1"/>
  <c r="T2989" i="1"/>
  <c r="G2989" i="1" l="1"/>
  <c r="T2990" i="1"/>
  <c r="U2987" i="1"/>
  <c r="Q2990" i="1"/>
  <c r="R2990" i="1"/>
  <c r="V2990" i="1" s="1"/>
  <c r="Y2990" i="1" s="1"/>
  <c r="S2993" i="1"/>
  <c r="H2989" i="1"/>
  <c r="E2990" i="1"/>
  <c r="F2991" i="1"/>
  <c r="L2991" i="1"/>
  <c r="J2991" i="1"/>
  <c r="O2991" i="1"/>
  <c r="A2992" i="1"/>
  <c r="C2992" i="1"/>
  <c r="D2992" i="1" s="1"/>
  <c r="X2991" i="1"/>
  <c r="I2991" i="1"/>
  <c r="P2991" i="1"/>
  <c r="K2989" i="1"/>
  <c r="M2989" i="1" s="1"/>
  <c r="N2989" i="1" s="1"/>
  <c r="N2988" i="1"/>
  <c r="G2990" i="1" l="1"/>
  <c r="B2987" i="1"/>
  <c r="T2991" i="1"/>
  <c r="H2990" i="1"/>
  <c r="K2990" i="1"/>
  <c r="U2988" i="1"/>
  <c r="U2989" i="1"/>
  <c r="S2994" i="1"/>
  <c r="Q2991" i="1"/>
  <c r="R2991" i="1"/>
  <c r="F2992" i="1"/>
  <c r="L2992" i="1"/>
  <c r="J2992" i="1"/>
  <c r="P2992" i="1"/>
  <c r="A2993" i="1"/>
  <c r="X2992" i="1"/>
  <c r="O2992" i="1"/>
  <c r="I2992" i="1"/>
  <c r="C2993" i="1"/>
  <c r="D2993" i="1" s="1"/>
  <c r="E2991" i="1"/>
  <c r="K2991" i="1" s="1"/>
  <c r="T2992" i="1" l="1"/>
  <c r="M2990" i="1"/>
  <c r="H2991" i="1"/>
  <c r="B2989" i="1"/>
  <c r="B2988" i="1"/>
  <c r="M2991" i="1"/>
  <c r="Q2992" i="1"/>
  <c r="R2992" i="1"/>
  <c r="V2992" i="1" s="1"/>
  <c r="Y2992" i="1" s="1"/>
  <c r="V2991" i="1"/>
  <c r="S2995" i="1"/>
  <c r="G2991" i="1"/>
  <c r="F2993" i="1"/>
  <c r="L2993" i="1"/>
  <c r="A2994" i="1"/>
  <c r="O2993" i="1"/>
  <c r="I2993" i="1"/>
  <c r="P2993" i="1"/>
  <c r="C2994" i="1"/>
  <c r="D2994" i="1" s="1"/>
  <c r="J2993" i="1"/>
  <c r="X2993" i="1"/>
  <c r="E2992" i="1"/>
  <c r="G2992" i="1" l="1"/>
  <c r="N2990" i="1"/>
  <c r="T2993" i="1"/>
  <c r="N2991" i="1"/>
  <c r="E2993" i="1"/>
  <c r="H2992" i="1"/>
  <c r="F2994" i="1"/>
  <c r="O2994" i="1"/>
  <c r="A2995" i="1"/>
  <c r="I2994" i="1"/>
  <c r="J2994" i="1"/>
  <c r="C2995" i="1"/>
  <c r="D2995" i="1" s="1"/>
  <c r="P2994" i="1"/>
  <c r="X2994" i="1"/>
  <c r="Y2991" i="1"/>
  <c r="K2992" i="1"/>
  <c r="Q2993" i="1"/>
  <c r="S2996" i="1"/>
  <c r="U2990" i="1" l="1"/>
  <c r="H2993" i="1"/>
  <c r="K2993" i="1"/>
  <c r="S2997" i="1"/>
  <c r="U2991" i="1"/>
  <c r="T2994" i="1"/>
  <c r="M2992" i="1"/>
  <c r="E2994" i="1"/>
  <c r="G2994" i="1" s="1"/>
  <c r="G2993" i="1"/>
  <c r="Q2994" i="1"/>
  <c r="R2994" i="1"/>
  <c r="V2994" i="1" s="1"/>
  <c r="Y2994" i="1" s="1"/>
  <c r="F2995" i="1"/>
  <c r="I2995" i="1"/>
  <c r="J2995" i="1"/>
  <c r="C2996" i="1"/>
  <c r="D2996" i="1" s="1"/>
  <c r="P2995" i="1"/>
  <c r="A2996" i="1"/>
  <c r="O2995" i="1"/>
  <c r="X2995" i="1"/>
  <c r="M2993" i="1" l="1"/>
  <c r="B2990" i="1"/>
  <c r="B2991" i="1"/>
  <c r="H2994" i="1"/>
  <c r="F2996" i="1"/>
  <c r="O2996" i="1"/>
  <c r="I2996" i="1"/>
  <c r="A2997" i="1"/>
  <c r="C2997" i="1"/>
  <c r="D2997" i="1" s="1"/>
  <c r="X2996" i="1"/>
  <c r="J2996" i="1"/>
  <c r="P2996" i="1"/>
  <c r="T2995" i="1"/>
  <c r="Q2995" i="1"/>
  <c r="R2995" i="1"/>
  <c r="V2995" i="1" s="1"/>
  <c r="Y2995" i="1" s="1"/>
  <c r="K2994" i="1"/>
  <c r="N2992" i="1"/>
  <c r="E2995" i="1"/>
  <c r="G2995" i="1" s="1"/>
  <c r="S2998" i="1"/>
  <c r="L2994" i="1" l="1"/>
  <c r="L2995" i="1" s="1"/>
  <c r="L2996" i="1" s="1"/>
  <c r="L2997" i="1" s="1"/>
  <c r="N2993" i="1"/>
  <c r="T2996" i="1"/>
  <c r="S2999" i="1"/>
  <c r="H2995" i="1"/>
  <c r="U2992" i="1"/>
  <c r="K2995" i="1"/>
  <c r="Q2996" i="1"/>
  <c r="R2996" i="1"/>
  <c r="V2996" i="1" s="1"/>
  <c r="Y2996" i="1" s="1"/>
  <c r="F2997" i="1"/>
  <c r="O2997" i="1"/>
  <c r="J2997" i="1"/>
  <c r="I2997" i="1"/>
  <c r="X2997" i="1"/>
  <c r="C2998" i="1"/>
  <c r="D2998" i="1" s="1"/>
  <c r="P2997" i="1"/>
  <c r="A2998" i="1"/>
  <c r="E2996" i="1"/>
  <c r="G2996" i="1" s="1"/>
  <c r="U2993" i="1" l="1"/>
  <c r="B2993" i="1" s="1"/>
  <c r="R2993" i="1"/>
  <c r="M2995" i="1"/>
  <c r="N2995" i="1" s="1"/>
  <c r="U2995" i="1" s="1"/>
  <c r="B2995" i="1" s="1"/>
  <c r="M2994" i="1"/>
  <c r="N2994" i="1" s="1"/>
  <c r="U2994" i="1" s="1"/>
  <c r="B2994" i="1" s="1"/>
  <c r="T2997" i="1"/>
  <c r="K2996" i="1"/>
  <c r="M2996" i="1" s="1"/>
  <c r="N2996" i="1" s="1"/>
  <c r="U2996" i="1" s="1"/>
  <c r="B2996" i="1" s="1"/>
  <c r="H2996" i="1"/>
  <c r="B2992" i="1"/>
  <c r="R2997" i="1"/>
  <c r="V2997" i="1" s="1"/>
  <c r="Y2997" i="1" s="1"/>
  <c r="Q2997" i="1"/>
  <c r="F2998" i="1"/>
  <c r="L2998" i="1"/>
  <c r="X2998" i="1"/>
  <c r="P2998" i="1"/>
  <c r="I2998" i="1"/>
  <c r="O2998" i="1"/>
  <c r="C2999" i="1"/>
  <c r="D2999" i="1" s="1"/>
  <c r="J2998" i="1"/>
  <c r="A2999" i="1"/>
  <c r="E2997" i="1"/>
  <c r="G2997" i="1" s="1"/>
  <c r="AB228" i="1"/>
  <c r="AB226" i="1"/>
  <c r="AB227" i="1"/>
  <c r="S3000" i="1"/>
  <c r="V2993" i="1" l="1"/>
  <c r="AB229" i="1"/>
  <c r="AD229" i="1" s="1"/>
  <c r="T2998" i="1"/>
  <c r="K2997" i="1"/>
  <c r="M2997" i="1" s="1"/>
  <c r="N2997" i="1" s="1"/>
  <c r="U2997" i="1" s="1"/>
  <c r="B2997" i="1" s="1"/>
  <c r="AD227" i="1"/>
  <c r="AE227" i="1"/>
  <c r="Y2993" i="1"/>
  <c r="AE226" i="1"/>
  <c r="AD226" i="1"/>
  <c r="F2999" i="1"/>
  <c r="L2999" i="1"/>
  <c r="I2999" i="1"/>
  <c r="C3000" i="1"/>
  <c r="D3000" i="1" s="1"/>
  <c r="P2999" i="1"/>
  <c r="O2999" i="1"/>
  <c r="A3000" i="1"/>
  <c r="J2999" i="1"/>
  <c r="X2999" i="1"/>
  <c r="E2998" i="1"/>
  <c r="G2998" i="1" s="1"/>
  <c r="S3001" i="1"/>
  <c r="AE228" i="1"/>
  <c r="AD228" i="1"/>
  <c r="H2997" i="1"/>
  <c r="R2998" i="1"/>
  <c r="V2998" i="1" s="1"/>
  <c r="Y2998" i="1" s="1"/>
  <c r="Q2998" i="1"/>
  <c r="AE229" i="1" l="1"/>
  <c r="K2998" i="1"/>
  <c r="M2998" i="1" s="1"/>
  <c r="N2998" i="1" s="1"/>
  <c r="U2998" i="1" s="1"/>
  <c r="B2998" i="1" s="1"/>
  <c r="H2998" i="1"/>
  <c r="E2999" i="1"/>
  <c r="G2999" i="1" s="1"/>
  <c r="S3002" i="1"/>
  <c r="T2999" i="1"/>
  <c r="Q2999" i="1"/>
  <c r="R2999" i="1"/>
  <c r="V2999" i="1" s="1"/>
  <c r="Y2999" i="1" s="1"/>
  <c r="F3000" i="1"/>
  <c r="L3000" i="1"/>
  <c r="A3001" i="1"/>
  <c r="C3001" i="1"/>
  <c r="D3001" i="1" s="1"/>
  <c r="X3000" i="1"/>
  <c r="P3000" i="1"/>
  <c r="J3000" i="1"/>
  <c r="O3000" i="1"/>
  <c r="I3000" i="1"/>
  <c r="H2999" i="1" l="1"/>
  <c r="T3000" i="1"/>
  <c r="K2999" i="1"/>
  <c r="M2999" i="1" s="1"/>
  <c r="N2999" i="1" s="1"/>
  <c r="U2999" i="1" s="1"/>
  <c r="B2999" i="1" s="1"/>
  <c r="E3000" i="1"/>
  <c r="G3000" i="1" s="1"/>
  <c r="F3001" i="1"/>
  <c r="L3001" i="1"/>
  <c r="P3001" i="1"/>
  <c r="A3002" i="1"/>
  <c r="O3001" i="1"/>
  <c r="X3001" i="1"/>
  <c r="J3001" i="1"/>
  <c r="C3002" i="1"/>
  <c r="D3002" i="1" s="1"/>
  <c r="I3001" i="1"/>
  <c r="R3000" i="1"/>
  <c r="V3000" i="1" s="1"/>
  <c r="Y3000" i="1" s="1"/>
  <c r="Q3000" i="1"/>
  <c r="S3003" i="1"/>
  <c r="K3000" i="1" l="1"/>
  <c r="M3000" i="1" s="1"/>
  <c r="N3000" i="1" s="1"/>
  <c r="U3000" i="1" s="1"/>
  <c r="B3000" i="1" s="1"/>
  <c r="H3000" i="1"/>
  <c r="F3002" i="1"/>
  <c r="L3002" i="1"/>
  <c r="I3002" i="1"/>
  <c r="P3002" i="1"/>
  <c r="A3003" i="1"/>
  <c r="O3002" i="1"/>
  <c r="J3002" i="1"/>
  <c r="C3003" i="1"/>
  <c r="D3003" i="1" s="1"/>
  <c r="X3002" i="1"/>
  <c r="Q3001" i="1"/>
  <c r="R3001" i="1"/>
  <c r="V3001" i="1" s="1"/>
  <c r="Y3001" i="1" s="1"/>
  <c r="S3004" i="1"/>
  <c r="T3001" i="1"/>
  <c r="E3001" i="1"/>
  <c r="G3001" i="1" s="1"/>
  <c r="H3001" i="1" l="1"/>
  <c r="K3001" i="1"/>
  <c r="M3001" i="1" s="1"/>
  <c r="N3001" i="1" s="1"/>
  <c r="U3001" i="1" s="1"/>
  <c r="B3001" i="1" s="1"/>
  <c r="T3002" i="1"/>
  <c r="R3002" i="1"/>
  <c r="V3002" i="1" s="1"/>
  <c r="Y3002" i="1" s="1"/>
  <c r="Q3002" i="1"/>
  <c r="S3005" i="1"/>
  <c r="F3003" i="1"/>
  <c r="L3003" i="1"/>
  <c r="X3003" i="1"/>
  <c r="P3003" i="1"/>
  <c r="J3003" i="1"/>
  <c r="C3004" i="1"/>
  <c r="D3004" i="1" s="1"/>
  <c r="O3003" i="1"/>
  <c r="I3003" i="1"/>
  <c r="A3004" i="1"/>
  <c r="E3002" i="1"/>
  <c r="G3002" i="1" s="1"/>
  <c r="T3003" i="1" l="1"/>
  <c r="H3002" i="1"/>
  <c r="K3002" i="1"/>
  <c r="M3002" i="1" s="1"/>
  <c r="N3002" i="1" s="1"/>
  <c r="U3002" i="1" s="1"/>
  <c r="R3003" i="1"/>
  <c r="V3003" i="1" s="1"/>
  <c r="Y3003" i="1" s="1"/>
  <c r="Q3003" i="1"/>
  <c r="S3006" i="1"/>
  <c r="F3004" i="1"/>
  <c r="L3004" i="1"/>
  <c r="P3004" i="1"/>
  <c r="X3004" i="1"/>
  <c r="O3004" i="1"/>
  <c r="J3004" i="1"/>
  <c r="I3004" i="1"/>
  <c r="A3005" i="1"/>
  <c r="C3005" i="1"/>
  <c r="D3005" i="1" s="1"/>
  <c r="E3003" i="1"/>
  <c r="G3003" i="1" s="1"/>
  <c r="T3004" i="1" l="1"/>
  <c r="H3003" i="1"/>
  <c r="B3002" i="1"/>
  <c r="K3003" i="1"/>
  <c r="M3003" i="1" s="1"/>
  <c r="N3003" i="1" s="1"/>
  <c r="U3003" i="1" s="1"/>
  <c r="B3003" i="1" s="1"/>
  <c r="F3005" i="1"/>
  <c r="L3005" i="1"/>
  <c r="J3005" i="1"/>
  <c r="P3005" i="1"/>
  <c r="X3005" i="1"/>
  <c r="O3005" i="1"/>
  <c r="A3006" i="1"/>
  <c r="I3005" i="1"/>
  <c r="C3006" i="1"/>
  <c r="D3006" i="1" s="1"/>
  <c r="S3007" i="1"/>
  <c r="R3004" i="1"/>
  <c r="V3004" i="1" s="1"/>
  <c r="Y3004" i="1" s="1"/>
  <c r="Q3004" i="1"/>
  <c r="E3004" i="1"/>
  <c r="G3004" i="1" s="1"/>
  <c r="T3005" i="1" l="1"/>
  <c r="H3004" i="1"/>
  <c r="S3008" i="1"/>
  <c r="F3006" i="1"/>
  <c r="L3006" i="1"/>
  <c r="X3006" i="1"/>
  <c r="I3006" i="1"/>
  <c r="P3006" i="1"/>
  <c r="A3007" i="1"/>
  <c r="C3007" i="1"/>
  <c r="D3007" i="1" s="1"/>
  <c r="O3006" i="1"/>
  <c r="J3006" i="1"/>
  <c r="K3004" i="1"/>
  <c r="M3004" i="1" s="1"/>
  <c r="N3004" i="1" s="1"/>
  <c r="Q3005" i="1"/>
  <c r="R3005" i="1"/>
  <c r="V3005" i="1" s="1"/>
  <c r="Y3005" i="1" s="1"/>
  <c r="E3005" i="1"/>
  <c r="G3005" i="1" s="1"/>
  <c r="Q3006" i="1" l="1"/>
  <c r="R3006" i="1"/>
  <c r="V3006" i="1" s="1"/>
  <c r="Y3006" i="1" s="1"/>
  <c r="E3006" i="1"/>
  <c r="G3006" i="1" s="1"/>
  <c r="T3006" i="1"/>
  <c r="S3009" i="1"/>
  <c r="U3004" i="1"/>
  <c r="B3004" i="1" s="1"/>
  <c r="F3007" i="1"/>
  <c r="L3007" i="1"/>
  <c r="O3007" i="1"/>
  <c r="I3007" i="1"/>
  <c r="A3008" i="1"/>
  <c r="J3007" i="1"/>
  <c r="C3008" i="1"/>
  <c r="D3008" i="1" s="1"/>
  <c r="X3007" i="1"/>
  <c r="P3007" i="1"/>
  <c r="K3005" i="1"/>
  <c r="M3005" i="1" s="1"/>
  <c r="N3005" i="1" s="1"/>
  <c r="H3005" i="1"/>
  <c r="K3006" i="1" l="1"/>
  <c r="M3006" i="1" s="1"/>
  <c r="N3006" i="1" s="1"/>
  <c r="U3006" i="1" s="1"/>
  <c r="B3006" i="1" s="1"/>
  <c r="U3005" i="1"/>
  <c r="B3005" i="1" s="1"/>
  <c r="R3007" i="1"/>
  <c r="V3007" i="1" s="1"/>
  <c r="Y3007" i="1" s="1"/>
  <c r="Q3007" i="1"/>
  <c r="F3008" i="1"/>
  <c r="L3008" i="1"/>
  <c r="A3009" i="1"/>
  <c r="X3008" i="1"/>
  <c r="C3009" i="1"/>
  <c r="D3009" i="1" s="1"/>
  <c r="P3008" i="1"/>
  <c r="J3008" i="1"/>
  <c r="O3008" i="1"/>
  <c r="I3008" i="1"/>
  <c r="E3007" i="1"/>
  <c r="G3007" i="1" s="1"/>
  <c r="S3010" i="1"/>
  <c r="T3007" i="1"/>
  <c r="H3006" i="1"/>
  <c r="H3007" i="1" l="1"/>
  <c r="K3007" i="1"/>
  <c r="M3007" i="1" s="1"/>
  <c r="N3007" i="1" s="1"/>
  <c r="F3009" i="1"/>
  <c r="L3009" i="1"/>
  <c r="P3009" i="1"/>
  <c r="X3009" i="1"/>
  <c r="O3009" i="1"/>
  <c r="J3009" i="1"/>
  <c r="C3010" i="1"/>
  <c r="D3010" i="1" s="1"/>
  <c r="I3009" i="1"/>
  <c r="A3010" i="1"/>
  <c r="Q3008" i="1"/>
  <c r="R3008" i="1"/>
  <c r="V3008" i="1" s="1"/>
  <c r="Y3008" i="1" s="1"/>
  <c r="S3011" i="1"/>
  <c r="T3008" i="1"/>
  <c r="E3008" i="1"/>
  <c r="G3008" i="1" s="1"/>
  <c r="T3009" i="1" l="1"/>
  <c r="K3008" i="1"/>
  <c r="M3008" i="1" s="1"/>
  <c r="N3008" i="1" s="1"/>
  <c r="H3008" i="1"/>
  <c r="S3012" i="1"/>
  <c r="F3010" i="1"/>
  <c r="L3010" i="1"/>
  <c r="O3010" i="1"/>
  <c r="I3010" i="1"/>
  <c r="C3011" i="1"/>
  <c r="D3011" i="1" s="1"/>
  <c r="J3010" i="1"/>
  <c r="A3011" i="1"/>
  <c r="P3010" i="1"/>
  <c r="X3010" i="1"/>
  <c r="E3009" i="1"/>
  <c r="G3009" i="1" s="1"/>
  <c r="U3007" i="1"/>
  <c r="B3007" i="1" s="1"/>
  <c r="Q3009" i="1"/>
  <c r="R3009" i="1"/>
  <c r="V3009" i="1" s="1"/>
  <c r="Y3009" i="1" s="1"/>
  <c r="H3009" i="1" l="1"/>
  <c r="T3010" i="1"/>
  <c r="R3010" i="1"/>
  <c r="V3010" i="1" s="1"/>
  <c r="Y3010" i="1" s="1"/>
  <c r="Q3010" i="1"/>
  <c r="K3009" i="1"/>
  <c r="M3009" i="1" s="1"/>
  <c r="N3009" i="1" s="1"/>
  <c r="F3011" i="1"/>
  <c r="L3011" i="1"/>
  <c r="O3011" i="1"/>
  <c r="X3011" i="1"/>
  <c r="I3011" i="1"/>
  <c r="J3011" i="1"/>
  <c r="C3012" i="1"/>
  <c r="D3012" i="1" s="1"/>
  <c r="P3011" i="1"/>
  <c r="A3012" i="1"/>
  <c r="S3013" i="1"/>
  <c r="E3010" i="1"/>
  <c r="G3010" i="1" s="1"/>
  <c r="U3008" i="1"/>
  <c r="B3008" i="1" s="1"/>
  <c r="T3011" i="1" l="1"/>
  <c r="K3010" i="1"/>
  <c r="M3010" i="1" s="1"/>
  <c r="N3010" i="1" s="1"/>
  <c r="H3010" i="1"/>
  <c r="S3014" i="1"/>
  <c r="F3012" i="1"/>
  <c r="L3012" i="1"/>
  <c r="P3012" i="1"/>
  <c r="X3012" i="1"/>
  <c r="O3012" i="1"/>
  <c r="J3012" i="1"/>
  <c r="I3012" i="1"/>
  <c r="C3013" i="1"/>
  <c r="D3013" i="1" s="1"/>
  <c r="A3013" i="1"/>
  <c r="E3011" i="1"/>
  <c r="G3011" i="1" s="1"/>
  <c r="Q3011" i="1"/>
  <c r="R3011" i="1"/>
  <c r="V3011" i="1" s="1"/>
  <c r="Y3011" i="1" s="1"/>
  <c r="U3009" i="1"/>
  <c r="B3009" i="1" s="1"/>
  <c r="T3012" i="1" l="1"/>
  <c r="H3011" i="1"/>
  <c r="Q3012" i="1"/>
  <c r="R3012" i="1"/>
  <c r="V3012" i="1" s="1"/>
  <c r="Y3012" i="1" s="1"/>
  <c r="U3010" i="1"/>
  <c r="B3010" i="1" s="1"/>
  <c r="F3013" i="1"/>
  <c r="L3013" i="1"/>
  <c r="I3013" i="1"/>
  <c r="X3013" i="1"/>
  <c r="C3014" i="1"/>
  <c r="D3014" i="1" s="1"/>
  <c r="P3013" i="1"/>
  <c r="A3014" i="1"/>
  <c r="O3013" i="1"/>
  <c r="J3013" i="1"/>
  <c r="E3012" i="1"/>
  <c r="G3012" i="1" s="1"/>
  <c r="K3011" i="1"/>
  <c r="M3011" i="1" s="1"/>
  <c r="N3011" i="1" s="1"/>
  <c r="S3015" i="1"/>
  <c r="T3013" i="1" l="1"/>
  <c r="K3012" i="1"/>
  <c r="M3012" i="1" s="1"/>
  <c r="N3012" i="1" s="1"/>
  <c r="U3012" i="1" s="1"/>
  <c r="B3012" i="1" s="1"/>
  <c r="H3012" i="1"/>
  <c r="S3016" i="1"/>
  <c r="F3014" i="1"/>
  <c r="L3014" i="1"/>
  <c r="I3014" i="1"/>
  <c r="P3014" i="1"/>
  <c r="O3014" i="1"/>
  <c r="A3015" i="1"/>
  <c r="C3015" i="1"/>
  <c r="D3015" i="1" s="1"/>
  <c r="J3014" i="1"/>
  <c r="X3014" i="1"/>
  <c r="Q3013" i="1"/>
  <c r="R3013" i="1"/>
  <c r="V3013" i="1" s="1"/>
  <c r="Y3013" i="1" s="1"/>
  <c r="U3011" i="1"/>
  <c r="B3011" i="1" s="1"/>
  <c r="E3013" i="1"/>
  <c r="G3013" i="1" s="1"/>
  <c r="H3013" i="1" l="1"/>
  <c r="R3014" i="1"/>
  <c r="V3014" i="1" s="1"/>
  <c r="Y3014" i="1" s="1"/>
  <c r="Q3014" i="1"/>
  <c r="S3017" i="1"/>
  <c r="F3015" i="1"/>
  <c r="L3015" i="1"/>
  <c r="P3015" i="1"/>
  <c r="A3016" i="1"/>
  <c r="O3015" i="1"/>
  <c r="X3015" i="1"/>
  <c r="I3015" i="1"/>
  <c r="C3016" i="1"/>
  <c r="D3016" i="1" s="1"/>
  <c r="J3015" i="1"/>
  <c r="T3014" i="1"/>
  <c r="K3013" i="1"/>
  <c r="M3013" i="1" s="1"/>
  <c r="N3013" i="1" s="1"/>
  <c r="E3014" i="1"/>
  <c r="G3014" i="1" s="1"/>
  <c r="T3015" i="1" l="1"/>
  <c r="K3014" i="1"/>
  <c r="M3014" i="1" s="1"/>
  <c r="N3014" i="1" s="1"/>
  <c r="U3014" i="1" s="1"/>
  <c r="B3014" i="1" s="1"/>
  <c r="H3014" i="1"/>
  <c r="U3013" i="1"/>
  <c r="B3013" i="1" s="1"/>
  <c r="Q3015" i="1"/>
  <c r="R3015" i="1"/>
  <c r="V3015" i="1" s="1"/>
  <c r="Y3015" i="1" s="1"/>
  <c r="E3015" i="1"/>
  <c r="G3015" i="1" s="1"/>
  <c r="F3016" i="1"/>
  <c r="L3016" i="1"/>
  <c r="A3017" i="1"/>
  <c r="X3016" i="1"/>
  <c r="P3016" i="1"/>
  <c r="J3016" i="1"/>
  <c r="C3017" i="1"/>
  <c r="D3017" i="1" s="1"/>
  <c r="I3016" i="1"/>
  <c r="O3016" i="1"/>
  <c r="S3018" i="1"/>
  <c r="K3015" i="1" l="1"/>
  <c r="M3015" i="1" s="1"/>
  <c r="N3015" i="1" s="1"/>
  <c r="U3015" i="1" s="1"/>
  <c r="B3015" i="1" s="1"/>
  <c r="S3019" i="1"/>
  <c r="E3016" i="1"/>
  <c r="G3016" i="1" s="1"/>
  <c r="T3016" i="1"/>
  <c r="Q3016" i="1"/>
  <c r="R3016" i="1"/>
  <c r="V3016" i="1" s="1"/>
  <c r="Y3016" i="1" s="1"/>
  <c r="F3017" i="1"/>
  <c r="L3017" i="1"/>
  <c r="O3017" i="1"/>
  <c r="J3017" i="1"/>
  <c r="A3018" i="1"/>
  <c r="X3017" i="1"/>
  <c r="I3017" i="1"/>
  <c r="C3018" i="1"/>
  <c r="D3018" i="1" s="1"/>
  <c r="P3017" i="1"/>
  <c r="H3015" i="1"/>
  <c r="K3016" i="1" l="1"/>
  <c r="M3016" i="1" s="1"/>
  <c r="N3016" i="1" s="1"/>
  <c r="U3016" i="1" s="1"/>
  <c r="B3016" i="1" s="1"/>
  <c r="H3016" i="1"/>
  <c r="F3018" i="1"/>
  <c r="L3018" i="1"/>
  <c r="X3018" i="1"/>
  <c r="C3019" i="1"/>
  <c r="D3019" i="1" s="1"/>
  <c r="P3018" i="1"/>
  <c r="I3018" i="1"/>
  <c r="O3018" i="1"/>
  <c r="J3018" i="1"/>
  <c r="A3019" i="1"/>
  <c r="E3017" i="1"/>
  <c r="G3017" i="1" s="1"/>
  <c r="S3020" i="1"/>
  <c r="Q3017" i="1"/>
  <c r="R3017" i="1"/>
  <c r="V3017" i="1" s="1"/>
  <c r="Y3017" i="1" s="1"/>
  <c r="T3017" i="1"/>
  <c r="K3017" i="1" l="1"/>
  <c r="M3017" i="1" s="1"/>
  <c r="N3017" i="1" s="1"/>
  <c r="U3017" i="1" s="1"/>
  <c r="B3017" i="1" s="1"/>
  <c r="H3017" i="1"/>
  <c r="S3021" i="1"/>
  <c r="T3018" i="1"/>
  <c r="F3019" i="1"/>
  <c r="L3019" i="1"/>
  <c r="O3019" i="1"/>
  <c r="I3019" i="1"/>
  <c r="C3020" i="1"/>
  <c r="D3020" i="1" s="1"/>
  <c r="A3020" i="1"/>
  <c r="X3019" i="1"/>
  <c r="P3019" i="1"/>
  <c r="J3019" i="1"/>
  <c r="Q3018" i="1"/>
  <c r="R3018" i="1"/>
  <c r="V3018" i="1" s="1"/>
  <c r="Y3018" i="1" s="1"/>
  <c r="E3018" i="1"/>
  <c r="G3018" i="1" s="1"/>
  <c r="H3018" i="1" l="1"/>
  <c r="K3018" i="1"/>
  <c r="M3018" i="1" s="1"/>
  <c r="N3018" i="1" s="1"/>
  <c r="U3018" i="1" s="1"/>
  <c r="B3018" i="1" s="1"/>
  <c r="F3020" i="1"/>
  <c r="L3020" i="1"/>
  <c r="O3020" i="1"/>
  <c r="X3020" i="1"/>
  <c r="C3021" i="1"/>
  <c r="D3021" i="1" s="1"/>
  <c r="J3020" i="1"/>
  <c r="I3020" i="1"/>
  <c r="P3020" i="1"/>
  <c r="A3021" i="1"/>
  <c r="S3022" i="1"/>
  <c r="E3019" i="1"/>
  <c r="G3019" i="1" s="1"/>
  <c r="T3019" i="1"/>
  <c r="Q3019" i="1"/>
  <c r="R3019" i="1"/>
  <c r="V3019" i="1" s="1"/>
  <c r="Y3019" i="1" s="1"/>
  <c r="K3019" i="1" l="1"/>
  <c r="M3019" i="1" s="1"/>
  <c r="N3019" i="1" s="1"/>
  <c r="U3019" i="1" s="1"/>
  <c r="B3019" i="1" s="1"/>
  <c r="H3019" i="1"/>
  <c r="T3020" i="1"/>
  <c r="R3020" i="1"/>
  <c r="V3020" i="1" s="1"/>
  <c r="Y3020" i="1" s="1"/>
  <c r="Q3020" i="1"/>
  <c r="S3023" i="1"/>
  <c r="F3021" i="1"/>
  <c r="L3021" i="1"/>
  <c r="P3021" i="1"/>
  <c r="A3022" i="1"/>
  <c r="O3021" i="1"/>
  <c r="J3021" i="1"/>
  <c r="C3022" i="1"/>
  <c r="D3022" i="1" s="1"/>
  <c r="I3021" i="1"/>
  <c r="X3021" i="1"/>
  <c r="E3020" i="1"/>
  <c r="G3020" i="1" s="1"/>
  <c r="H3020" i="1" l="1"/>
  <c r="E3021" i="1"/>
  <c r="G3021" i="1" s="1"/>
  <c r="K3020" i="1"/>
  <c r="M3020" i="1" s="1"/>
  <c r="N3020" i="1" s="1"/>
  <c r="T3021" i="1"/>
  <c r="F3022" i="1"/>
  <c r="L3022" i="1"/>
  <c r="O3022" i="1"/>
  <c r="A3023" i="1"/>
  <c r="C3023" i="1"/>
  <c r="D3023" i="1" s="1"/>
  <c r="J3022" i="1"/>
  <c r="X3022" i="1"/>
  <c r="I3022" i="1"/>
  <c r="P3022" i="1"/>
  <c r="Q3021" i="1"/>
  <c r="R3021" i="1"/>
  <c r="V3021" i="1" s="1"/>
  <c r="Y3021" i="1" s="1"/>
  <c r="S3024" i="1"/>
  <c r="H3021" i="1" l="1"/>
  <c r="S3025" i="1"/>
  <c r="Q3022" i="1"/>
  <c r="R3022" i="1"/>
  <c r="V3022" i="1" s="1"/>
  <c r="Y3022" i="1" s="1"/>
  <c r="E3022" i="1"/>
  <c r="G3022" i="1" s="1"/>
  <c r="K3021" i="1"/>
  <c r="M3021" i="1" s="1"/>
  <c r="N3021" i="1" s="1"/>
  <c r="T3022" i="1"/>
  <c r="F3023" i="1"/>
  <c r="L3023" i="1"/>
  <c r="A3024" i="1"/>
  <c r="X3023" i="1"/>
  <c r="C3024" i="1"/>
  <c r="D3024" i="1" s="1"/>
  <c r="P3023" i="1"/>
  <c r="J3023" i="1"/>
  <c r="O3023" i="1"/>
  <c r="I3023" i="1"/>
  <c r="U3020" i="1"/>
  <c r="B3020" i="1" s="1"/>
  <c r="H3022" i="1" l="1"/>
  <c r="K3022" i="1"/>
  <c r="M3022" i="1" s="1"/>
  <c r="N3022" i="1" s="1"/>
  <c r="U3022" i="1" s="1"/>
  <c r="B3022" i="1" s="1"/>
  <c r="F3024" i="1"/>
  <c r="P3024" i="1"/>
  <c r="J3024" i="1"/>
  <c r="O3024" i="1"/>
  <c r="I3024" i="1"/>
  <c r="C3025" i="1"/>
  <c r="D3025" i="1" s="1"/>
  <c r="A3025" i="1"/>
  <c r="X3024" i="1"/>
  <c r="U3021" i="1"/>
  <c r="B3021" i="1" s="1"/>
  <c r="Q3023" i="1"/>
  <c r="T3023" i="1"/>
  <c r="E3023" i="1"/>
  <c r="G3023" i="1" s="1"/>
  <c r="S3026" i="1"/>
  <c r="H3023" i="1" l="1"/>
  <c r="S3027" i="1"/>
  <c r="F3025" i="1"/>
  <c r="J3025" i="1"/>
  <c r="C3026" i="1"/>
  <c r="D3026" i="1" s="1"/>
  <c r="I3025" i="1"/>
  <c r="P3025" i="1"/>
  <c r="X3025" i="1"/>
  <c r="O3025" i="1"/>
  <c r="A3026" i="1"/>
  <c r="K3023" i="1"/>
  <c r="M3023" i="1" s="1"/>
  <c r="R3024" i="1"/>
  <c r="V3024" i="1" s="1"/>
  <c r="Y3024" i="1" s="1"/>
  <c r="Q3024" i="1"/>
  <c r="T3024" i="1"/>
  <c r="E3024" i="1"/>
  <c r="G3024" i="1" s="1"/>
  <c r="T3025" i="1" l="1"/>
  <c r="K3024" i="1"/>
  <c r="H3024" i="1"/>
  <c r="F3026" i="1"/>
  <c r="I3026" i="1"/>
  <c r="P3026" i="1"/>
  <c r="A3027" i="1"/>
  <c r="O3026" i="1"/>
  <c r="J3026" i="1"/>
  <c r="C3027" i="1"/>
  <c r="D3027" i="1" s="1"/>
  <c r="X3026" i="1"/>
  <c r="E3025" i="1"/>
  <c r="G3025" i="1" s="1"/>
  <c r="N3023" i="1"/>
  <c r="L3024" i="1"/>
  <c r="L3025" i="1" s="1"/>
  <c r="L3026" i="1" s="1"/>
  <c r="S3028" i="1"/>
  <c r="Q3025" i="1"/>
  <c r="R3025" i="1"/>
  <c r="V3025" i="1" s="1"/>
  <c r="Y3025" i="1" s="1"/>
  <c r="M3024" i="1" l="1"/>
  <c r="N3024" i="1" s="1"/>
  <c r="U3024" i="1" s="1"/>
  <c r="B3024" i="1" s="1"/>
  <c r="K3025" i="1"/>
  <c r="M3025" i="1" s="1"/>
  <c r="N3025" i="1" s="1"/>
  <c r="U3025" i="1" s="1"/>
  <c r="B3025" i="1" s="1"/>
  <c r="H3025" i="1"/>
  <c r="T3026" i="1"/>
  <c r="Q3026" i="1"/>
  <c r="R3026" i="1"/>
  <c r="V3026" i="1" s="1"/>
  <c r="Y3026" i="1" s="1"/>
  <c r="S3029" i="1"/>
  <c r="U3023" i="1"/>
  <c r="B3023" i="1" s="1"/>
  <c r="R3023" i="1"/>
  <c r="F3027" i="1"/>
  <c r="L3027" i="1"/>
  <c r="C3028" i="1"/>
  <c r="D3028" i="1" s="1"/>
  <c r="I3027" i="1"/>
  <c r="J3027" i="1"/>
  <c r="P3027" i="1"/>
  <c r="A3028" i="1"/>
  <c r="X3027" i="1"/>
  <c r="O3027" i="1"/>
  <c r="E3026" i="1"/>
  <c r="G3026" i="1" s="1"/>
  <c r="E3027" i="1" l="1"/>
  <c r="G3027" i="1" s="1"/>
  <c r="S3030" i="1"/>
  <c r="V3023" i="1"/>
  <c r="Y3023" i="1" s="1"/>
  <c r="Q3027" i="1"/>
  <c r="R3027" i="1"/>
  <c r="V3027" i="1" s="1"/>
  <c r="Y3027" i="1" s="1"/>
  <c r="K3026" i="1"/>
  <c r="M3026" i="1" s="1"/>
  <c r="N3026" i="1" s="1"/>
  <c r="T3027" i="1"/>
  <c r="H3026" i="1"/>
  <c r="F3028" i="1"/>
  <c r="L3028" i="1"/>
  <c r="O3028" i="1"/>
  <c r="J3028" i="1"/>
  <c r="I3028" i="1"/>
  <c r="C3029" i="1"/>
  <c r="D3029" i="1" s="1"/>
  <c r="A3029" i="1"/>
  <c r="P3028" i="1"/>
  <c r="X3028" i="1"/>
  <c r="T3028" i="1" l="1"/>
  <c r="H3027" i="1"/>
  <c r="K3027" i="1"/>
  <c r="M3027" i="1" s="1"/>
  <c r="N3027" i="1" s="1"/>
  <c r="U3027" i="1" s="1"/>
  <c r="B3027" i="1" s="1"/>
  <c r="Q3028" i="1"/>
  <c r="R3028" i="1"/>
  <c r="V3028" i="1" s="1"/>
  <c r="Y3028" i="1" s="1"/>
  <c r="E3028" i="1"/>
  <c r="G3028" i="1" s="1"/>
  <c r="S3031" i="1"/>
  <c r="F3029" i="1"/>
  <c r="L3029" i="1"/>
  <c r="P3029" i="1"/>
  <c r="J3029" i="1"/>
  <c r="O3029" i="1"/>
  <c r="C3030" i="1"/>
  <c r="D3030" i="1" s="1"/>
  <c r="X3029" i="1"/>
  <c r="I3029" i="1"/>
  <c r="A3030" i="1"/>
  <c r="U3026" i="1"/>
  <c r="B3026" i="1" s="1"/>
  <c r="T3029" i="1" l="1"/>
  <c r="K3028" i="1"/>
  <c r="M3028" i="1" s="1"/>
  <c r="N3028" i="1" s="1"/>
  <c r="U3028" i="1" s="1"/>
  <c r="B3028" i="1" s="1"/>
  <c r="S3032" i="1"/>
  <c r="Q3029" i="1"/>
  <c r="R3029" i="1"/>
  <c r="V3029" i="1" s="1"/>
  <c r="Y3029" i="1" s="1"/>
  <c r="F3030" i="1"/>
  <c r="L3030" i="1"/>
  <c r="X3030" i="1"/>
  <c r="I3030" i="1"/>
  <c r="P3030" i="1"/>
  <c r="A3031" i="1"/>
  <c r="C3031" i="1"/>
  <c r="D3031" i="1" s="1"/>
  <c r="O3030" i="1"/>
  <c r="J3030" i="1"/>
  <c r="E3029" i="1"/>
  <c r="G3029" i="1" s="1"/>
  <c r="H3028" i="1"/>
  <c r="F3031" i="1" l="1"/>
  <c r="L3031" i="1"/>
  <c r="C3032" i="1"/>
  <c r="D3032" i="1" s="1"/>
  <c r="P3031" i="1"/>
  <c r="J3031" i="1"/>
  <c r="O3031" i="1"/>
  <c r="I3031" i="1"/>
  <c r="A3032" i="1"/>
  <c r="X3031" i="1"/>
  <c r="R3030" i="1"/>
  <c r="V3030" i="1" s="1"/>
  <c r="Y3030" i="1" s="1"/>
  <c r="Q3030" i="1"/>
  <c r="E3030" i="1"/>
  <c r="G3030" i="1" s="1"/>
  <c r="H3029" i="1"/>
  <c r="T3030" i="1"/>
  <c r="K3029" i="1"/>
  <c r="M3029" i="1" s="1"/>
  <c r="N3029" i="1" s="1"/>
  <c r="S3033" i="1"/>
  <c r="T3031" i="1" l="1"/>
  <c r="Q3031" i="1"/>
  <c r="R3031" i="1"/>
  <c r="V3031" i="1" s="1"/>
  <c r="Y3031" i="1" s="1"/>
  <c r="S3034" i="1"/>
  <c r="F3032" i="1"/>
  <c r="L3032" i="1"/>
  <c r="I3032" i="1"/>
  <c r="J3032" i="1"/>
  <c r="C3033" i="1"/>
  <c r="D3033" i="1" s="1"/>
  <c r="P3032" i="1"/>
  <c r="A3033" i="1"/>
  <c r="X3032" i="1"/>
  <c r="O3032" i="1"/>
  <c r="K3030" i="1"/>
  <c r="M3030" i="1" s="1"/>
  <c r="N3030" i="1" s="1"/>
  <c r="U3029" i="1"/>
  <c r="B3029" i="1" s="1"/>
  <c r="H3030" i="1"/>
  <c r="E3031" i="1"/>
  <c r="G3031" i="1" s="1"/>
  <c r="T3032" i="1" l="1"/>
  <c r="K3031" i="1"/>
  <c r="M3031" i="1" s="1"/>
  <c r="N3031" i="1" s="1"/>
  <c r="U3031" i="1" s="1"/>
  <c r="B3031" i="1" s="1"/>
  <c r="U3030" i="1"/>
  <c r="B3030" i="1" s="1"/>
  <c r="Q3032" i="1"/>
  <c r="R3032" i="1"/>
  <c r="V3032" i="1" s="1"/>
  <c r="Y3032" i="1" s="1"/>
  <c r="S3035" i="1"/>
  <c r="F3033" i="1"/>
  <c r="L3033" i="1"/>
  <c r="P3033" i="1"/>
  <c r="X3033" i="1"/>
  <c r="A3034" i="1"/>
  <c r="O3033" i="1"/>
  <c r="C3034" i="1"/>
  <c r="D3034" i="1" s="1"/>
  <c r="I3033" i="1"/>
  <c r="J3033" i="1"/>
  <c r="E3032" i="1"/>
  <c r="G3032" i="1" s="1"/>
  <c r="H3031" i="1"/>
  <c r="H3032" i="1" l="1"/>
  <c r="F3034" i="1"/>
  <c r="L3034" i="1"/>
  <c r="O3034" i="1"/>
  <c r="I3034" i="1"/>
  <c r="A3035" i="1"/>
  <c r="J3034" i="1"/>
  <c r="C3035" i="1"/>
  <c r="D3035" i="1" s="1"/>
  <c r="P3034" i="1"/>
  <c r="X3034" i="1"/>
  <c r="E3033" i="1"/>
  <c r="G3033" i="1" s="1"/>
  <c r="K3032" i="1"/>
  <c r="M3032" i="1" s="1"/>
  <c r="N3032" i="1" s="1"/>
  <c r="T3033" i="1"/>
  <c r="Q3033" i="1"/>
  <c r="R3033" i="1"/>
  <c r="V3033" i="1" s="1"/>
  <c r="Y3033" i="1" s="1"/>
  <c r="S3036" i="1"/>
  <c r="T3034" i="1" l="1"/>
  <c r="K3033" i="1"/>
  <c r="M3033" i="1" s="1"/>
  <c r="N3033" i="1" s="1"/>
  <c r="U3033" i="1" s="1"/>
  <c r="H3033" i="1"/>
  <c r="Q3034" i="1"/>
  <c r="R3034" i="1"/>
  <c r="V3034" i="1" s="1"/>
  <c r="Y3034" i="1" s="1"/>
  <c r="S3037" i="1"/>
  <c r="U3032" i="1"/>
  <c r="B3032" i="1" s="1"/>
  <c r="F3035" i="1"/>
  <c r="L3035" i="1"/>
  <c r="A3036" i="1"/>
  <c r="X3035" i="1"/>
  <c r="C3036" i="1"/>
  <c r="D3036" i="1" s="1"/>
  <c r="P3035" i="1"/>
  <c r="O3035" i="1"/>
  <c r="J3035" i="1"/>
  <c r="I3035" i="1"/>
  <c r="E3034" i="1"/>
  <c r="G3034" i="1" s="1"/>
  <c r="T3035" i="1" l="1"/>
  <c r="B3033" i="1"/>
  <c r="H3034" i="1"/>
  <c r="F3036" i="1"/>
  <c r="L3036" i="1"/>
  <c r="J3036" i="1"/>
  <c r="I3036" i="1"/>
  <c r="P3036" i="1"/>
  <c r="A3037" i="1"/>
  <c r="O3036" i="1"/>
  <c r="X3036" i="1"/>
  <c r="C3037" i="1"/>
  <c r="D3037" i="1" s="1"/>
  <c r="R3035" i="1"/>
  <c r="V3035" i="1" s="1"/>
  <c r="Y3035" i="1" s="1"/>
  <c r="Q3035" i="1"/>
  <c r="E3035" i="1"/>
  <c r="G3035" i="1" s="1"/>
  <c r="K3034" i="1"/>
  <c r="M3034" i="1" s="1"/>
  <c r="N3034" i="1" s="1"/>
  <c r="S3038" i="1"/>
  <c r="T3036" i="1" l="1"/>
  <c r="H3035" i="1"/>
  <c r="F3037" i="1"/>
  <c r="L3037" i="1"/>
  <c r="X3037" i="1"/>
  <c r="A3038" i="1"/>
  <c r="P3037" i="1"/>
  <c r="J3037" i="1"/>
  <c r="O3037" i="1"/>
  <c r="C3038" i="1"/>
  <c r="D3038" i="1" s="1"/>
  <c r="I3037" i="1"/>
  <c r="U3034" i="1"/>
  <c r="B3034" i="1" s="1"/>
  <c r="S3039" i="1"/>
  <c r="K3035" i="1"/>
  <c r="M3035" i="1" s="1"/>
  <c r="N3035" i="1" s="1"/>
  <c r="R3036" i="1"/>
  <c r="V3036" i="1" s="1"/>
  <c r="Y3036" i="1" s="1"/>
  <c r="Q3036" i="1"/>
  <c r="E3036" i="1"/>
  <c r="G3036" i="1" s="1"/>
  <c r="T3037" i="1" l="1"/>
  <c r="H3036" i="1"/>
  <c r="U3035" i="1"/>
  <c r="B3035" i="1" s="1"/>
  <c r="Q3037" i="1"/>
  <c r="R3037" i="1"/>
  <c r="V3037" i="1" s="1"/>
  <c r="Y3037" i="1" s="1"/>
  <c r="E3037" i="1"/>
  <c r="G3037" i="1" s="1"/>
  <c r="S3040" i="1"/>
  <c r="K3036" i="1"/>
  <c r="M3036" i="1" s="1"/>
  <c r="N3036" i="1" s="1"/>
  <c r="F3038" i="1"/>
  <c r="L3038" i="1"/>
  <c r="X3038" i="1"/>
  <c r="I3038" i="1"/>
  <c r="C3039" i="1"/>
  <c r="D3039" i="1" s="1"/>
  <c r="P3038" i="1"/>
  <c r="A3039" i="1"/>
  <c r="O3038" i="1"/>
  <c r="J3038" i="1"/>
  <c r="H3037" i="1" l="1"/>
  <c r="T3038" i="1"/>
  <c r="S3041" i="1"/>
  <c r="F3039" i="1"/>
  <c r="L3039" i="1"/>
  <c r="A3040" i="1"/>
  <c r="X3039" i="1"/>
  <c r="P3039" i="1"/>
  <c r="C3040" i="1"/>
  <c r="D3040" i="1" s="1"/>
  <c r="O3039" i="1"/>
  <c r="J3039" i="1"/>
  <c r="I3039" i="1"/>
  <c r="U3036" i="1"/>
  <c r="B3036" i="1" s="1"/>
  <c r="K3037" i="1"/>
  <c r="M3037" i="1" s="1"/>
  <c r="N3037" i="1" s="1"/>
  <c r="E3038" i="1"/>
  <c r="G3038" i="1" s="1"/>
  <c r="R3038" i="1"/>
  <c r="V3038" i="1" s="1"/>
  <c r="Y3038" i="1" s="1"/>
  <c r="Q3038" i="1"/>
  <c r="K3038" i="1" l="1"/>
  <c r="M3038" i="1" s="1"/>
  <c r="N3038" i="1" s="1"/>
  <c r="U3038" i="1" s="1"/>
  <c r="B3038" i="1" s="1"/>
  <c r="H3038" i="1"/>
  <c r="F3040" i="1"/>
  <c r="L3040" i="1"/>
  <c r="A3041" i="1"/>
  <c r="X3040" i="1"/>
  <c r="P3040" i="1"/>
  <c r="O3040" i="1"/>
  <c r="J3040" i="1"/>
  <c r="C3041" i="1"/>
  <c r="D3041" i="1" s="1"/>
  <c r="I3040" i="1"/>
  <c r="S3042" i="1"/>
  <c r="U3037" i="1"/>
  <c r="B3037" i="1" s="1"/>
  <c r="T3039" i="1"/>
  <c r="Q3039" i="1"/>
  <c r="R3039" i="1"/>
  <c r="V3039" i="1" s="1"/>
  <c r="Y3039" i="1" s="1"/>
  <c r="E3039" i="1"/>
  <c r="G3039" i="1" s="1"/>
  <c r="T3040" i="1" l="1"/>
  <c r="S3043" i="1"/>
  <c r="F3041" i="1"/>
  <c r="L3041" i="1"/>
  <c r="O3041" i="1"/>
  <c r="C3042" i="1"/>
  <c r="D3042" i="1" s="1"/>
  <c r="A3042" i="1"/>
  <c r="X3041" i="1"/>
  <c r="J3041" i="1"/>
  <c r="P3041" i="1"/>
  <c r="I3041" i="1"/>
  <c r="K3039" i="1"/>
  <c r="M3039" i="1" s="1"/>
  <c r="N3039" i="1" s="1"/>
  <c r="H3039" i="1"/>
  <c r="Q3040" i="1"/>
  <c r="R3040" i="1"/>
  <c r="V3040" i="1" s="1"/>
  <c r="Y3040" i="1" s="1"/>
  <c r="E3040" i="1"/>
  <c r="G3040" i="1" s="1"/>
  <c r="H3040" i="1" l="1"/>
  <c r="T3041" i="1"/>
  <c r="K3040" i="1"/>
  <c r="M3040" i="1" s="1"/>
  <c r="N3040" i="1" s="1"/>
  <c r="U3040" i="1" s="1"/>
  <c r="B3040" i="1" s="1"/>
  <c r="F3042" i="1"/>
  <c r="L3042" i="1"/>
  <c r="O3042" i="1"/>
  <c r="J3042" i="1"/>
  <c r="C3043" i="1"/>
  <c r="D3043" i="1" s="1"/>
  <c r="X3042" i="1"/>
  <c r="I3042" i="1"/>
  <c r="P3042" i="1"/>
  <c r="A3043" i="1"/>
  <c r="E3041" i="1"/>
  <c r="G3041" i="1" s="1"/>
  <c r="S3044" i="1"/>
  <c r="U3039" i="1"/>
  <c r="B3039" i="1" s="1"/>
  <c r="Q3041" i="1"/>
  <c r="R3041" i="1"/>
  <c r="V3041" i="1" s="1"/>
  <c r="Y3041" i="1" s="1"/>
  <c r="H3041" i="1" l="1"/>
  <c r="K3041" i="1"/>
  <c r="M3041" i="1" s="1"/>
  <c r="N3041" i="1" s="1"/>
  <c r="U3041" i="1" s="1"/>
  <c r="B3041" i="1" s="1"/>
  <c r="Q3042" i="1"/>
  <c r="R3042" i="1"/>
  <c r="V3042" i="1" s="1"/>
  <c r="Y3042" i="1" s="1"/>
  <c r="T3042" i="1"/>
  <c r="S3045" i="1"/>
  <c r="F3043" i="1"/>
  <c r="L3043" i="1"/>
  <c r="O3043" i="1"/>
  <c r="I3043" i="1"/>
  <c r="A3044" i="1"/>
  <c r="X3043" i="1"/>
  <c r="C3044" i="1"/>
  <c r="D3044" i="1" s="1"/>
  <c r="P3043" i="1"/>
  <c r="J3043" i="1"/>
  <c r="E3042" i="1"/>
  <c r="G3042" i="1" s="1"/>
  <c r="H3042" i="1" l="1"/>
  <c r="K3042" i="1"/>
  <c r="M3042" i="1" s="1"/>
  <c r="N3042" i="1" s="1"/>
  <c r="U3042" i="1" s="1"/>
  <c r="B3042" i="1" s="1"/>
  <c r="T3043" i="1"/>
  <c r="E3043" i="1"/>
  <c r="G3043" i="1" s="1"/>
  <c r="S3046" i="1"/>
  <c r="F3044" i="1"/>
  <c r="L3044" i="1"/>
  <c r="I3044" i="1"/>
  <c r="A3045" i="1"/>
  <c r="P3044" i="1"/>
  <c r="X3044" i="1"/>
  <c r="C3045" i="1"/>
  <c r="D3045" i="1" s="1"/>
  <c r="O3044" i="1"/>
  <c r="J3044" i="1"/>
  <c r="R3043" i="1"/>
  <c r="V3043" i="1" s="1"/>
  <c r="Y3043" i="1" s="1"/>
  <c r="Q3043" i="1"/>
  <c r="K3043" i="1" l="1"/>
  <c r="M3043" i="1" s="1"/>
  <c r="N3043" i="1" s="1"/>
  <c r="U3043" i="1" s="1"/>
  <c r="B3043" i="1" s="1"/>
  <c r="H3043" i="1"/>
  <c r="T3044" i="1"/>
  <c r="F3045" i="1"/>
  <c r="L3045" i="1"/>
  <c r="X3045" i="1"/>
  <c r="C3046" i="1"/>
  <c r="D3046" i="1" s="1"/>
  <c r="A3046" i="1"/>
  <c r="P3045" i="1"/>
  <c r="O3045" i="1"/>
  <c r="J3045" i="1"/>
  <c r="I3045" i="1"/>
  <c r="S3047" i="1"/>
  <c r="Q3044" i="1"/>
  <c r="R3044" i="1"/>
  <c r="V3044" i="1" s="1"/>
  <c r="Y3044" i="1" s="1"/>
  <c r="E3044" i="1"/>
  <c r="G3044" i="1" s="1"/>
  <c r="H3044" i="1" l="1"/>
  <c r="K3044" i="1"/>
  <c r="M3044" i="1" s="1"/>
  <c r="N3044" i="1" s="1"/>
  <c r="U3044" i="1" s="1"/>
  <c r="B3044" i="1" s="1"/>
  <c r="Q3045" i="1"/>
  <c r="R3045" i="1"/>
  <c r="V3045" i="1" s="1"/>
  <c r="Y3045" i="1" s="1"/>
  <c r="S3048" i="1"/>
  <c r="T3045" i="1"/>
  <c r="F3046" i="1"/>
  <c r="L3046" i="1"/>
  <c r="X3046" i="1"/>
  <c r="C3047" i="1"/>
  <c r="D3047" i="1" s="1"/>
  <c r="P3046" i="1"/>
  <c r="I3046" i="1"/>
  <c r="O3046" i="1"/>
  <c r="A3047" i="1"/>
  <c r="J3046" i="1"/>
  <c r="E3045" i="1"/>
  <c r="G3045" i="1" s="1"/>
  <c r="H3045" i="1" l="1"/>
  <c r="K3045" i="1"/>
  <c r="M3045" i="1" s="1"/>
  <c r="N3045" i="1" s="1"/>
  <c r="U3045" i="1" s="1"/>
  <c r="B3045" i="1" s="1"/>
  <c r="F3047" i="1"/>
  <c r="L3047" i="1"/>
  <c r="P3047" i="1"/>
  <c r="J3047" i="1"/>
  <c r="O3047" i="1"/>
  <c r="I3047" i="1"/>
  <c r="C3048" i="1"/>
  <c r="D3048" i="1" s="1"/>
  <c r="A3048" i="1"/>
  <c r="X3047" i="1"/>
  <c r="T3046" i="1"/>
  <c r="S3049" i="1"/>
  <c r="Q3046" i="1"/>
  <c r="R3046" i="1"/>
  <c r="V3046" i="1" s="1"/>
  <c r="Y3046" i="1" s="1"/>
  <c r="E3046" i="1"/>
  <c r="G3046" i="1" s="1"/>
  <c r="K3046" i="1" l="1"/>
  <c r="M3046" i="1" s="1"/>
  <c r="N3046" i="1" s="1"/>
  <c r="U3046" i="1" s="1"/>
  <c r="B3046" i="1" s="1"/>
  <c r="H3046" i="1"/>
  <c r="T3047" i="1"/>
  <c r="S3050" i="1"/>
  <c r="F3048" i="1"/>
  <c r="L3048" i="1"/>
  <c r="P3048" i="1"/>
  <c r="X3048" i="1"/>
  <c r="O3048" i="1"/>
  <c r="J3048" i="1"/>
  <c r="C3049" i="1"/>
  <c r="D3049" i="1" s="1"/>
  <c r="I3048" i="1"/>
  <c r="A3049" i="1"/>
  <c r="Q3047" i="1"/>
  <c r="R3047" i="1"/>
  <c r="V3047" i="1" s="1"/>
  <c r="Y3047" i="1" s="1"/>
  <c r="E3047" i="1"/>
  <c r="G3047" i="1" s="1"/>
  <c r="K3047" i="1" l="1"/>
  <c r="M3047" i="1" s="1"/>
  <c r="N3047" i="1" s="1"/>
  <c r="U3047" i="1" s="1"/>
  <c r="B3047" i="1" s="1"/>
  <c r="H3047" i="1"/>
  <c r="T3048" i="1"/>
  <c r="S3051" i="1"/>
  <c r="F3049" i="1"/>
  <c r="L3049" i="1"/>
  <c r="I3049" i="1"/>
  <c r="P3049" i="1"/>
  <c r="A3050" i="1"/>
  <c r="O3049" i="1"/>
  <c r="X3049" i="1"/>
  <c r="J3049" i="1"/>
  <c r="C3050" i="1"/>
  <c r="D3050" i="1" s="1"/>
  <c r="E3048" i="1"/>
  <c r="G3048" i="1" s="1"/>
  <c r="Q3048" i="1"/>
  <c r="R3048" i="1"/>
  <c r="V3048" i="1" s="1"/>
  <c r="Y3048" i="1" s="1"/>
  <c r="T3049" i="1" l="1"/>
  <c r="H3048" i="1"/>
  <c r="S3052" i="1"/>
  <c r="F3050" i="1"/>
  <c r="L3050" i="1"/>
  <c r="P3050" i="1"/>
  <c r="I3050" i="1"/>
  <c r="O3050" i="1"/>
  <c r="A3051" i="1"/>
  <c r="J3050" i="1"/>
  <c r="C3051" i="1"/>
  <c r="D3051" i="1" s="1"/>
  <c r="X3050" i="1"/>
  <c r="E3049" i="1"/>
  <c r="G3049" i="1" s="1"/>
  <c r="K3048" i="1"/>
  <c r="M3048" i="1" s="1"/>
  <c r="N3048" i="1" s="1"/>
  <c r="R3049" i="1"/>
  <c r="V3049" i="1" s="1"/>
  <c r="Y3049" i="1" s="1"/>
  <c r="Q3049" i="1"/>
  <c r="T3050" i="1" l="1"/>
  <c r="H3049" i="1"/>
  <c r="K3049" i="1"/>
  <c r="M3049" i="1" s="1"/>
  <c r="N3049" i="1" s="1"/>
  <c r="U3049" i="1" s="1"/>
  <c r="B3049" i="1" s="1"/>
  <c r="U3048" i="1"/>
  <c r="B3048" i="1" s="1"/>
  <c r="E3050" i="1"/>
  <c r="G3050" i="1" s="1"/>
  <c r="R3050" i="1"/>
  <c r="V3050" i="1" s="1"/>
  <c r="Y3050" i="1" s="1"/>
  <c r="Q3050" i="1"/>
  <c r="F3051" i="1"/>
  <c r="L3051" i="1"/>
  <c r="J3051" i="1"/>
  <c r="I3051" i="1"/>
  <c r="P3051" i="1"/>
  <c r="A3052" i="1"/>
  <c r="C3052" i="1"/>
  <c r="D3052" i="1" s="1"/>
  <c r="O3051" i="1"/>
  <c r="X3051" i="1"/>
  <c r="S3053" i="1"/>
  <c r="T3051" i="1" l="1"/>
  <c r="K3050" i="1"/>
  <c r="M3050" i="1" s="1"/>
  <c r="N3050" i="1" s="1"/>
  <c r="U3050" i="1" s="1"/>
  <c r="B3050" i="1" s="1"/>
  <c r="S3054" i="1"/>
  <c r="F3052" i="1"/>
  <c r="L3052" i="1"/>
  <c r="A3053" i="1"/>
  <c r="P3052" i="1"/>
  <c r="X3052" i="1"/>
  <c r="O3052" i="1"/>
  <c r="J3052" i="1"/>
  <c r="I3052" i="1"/>
  <c r="C3053" i="1"/>
  <c r="D3053" i="1" s="1"/>
  <c r="E3051" i="1"/>
  <c r="G3051" i="1" s="1"/>
  <c r="Q3051" i="1"/>
  <c r="R3051" i="1"/>
  <c r="V3051" i="1" s="1"/>
  <c r="Y3051" i="1" s="1"/>
  <c r="H3050" i="1"/>
  <c r="T3052" i="1" l="1"/>
  <c r="E3052" i="1"/>
  <c r="G3052" i="1" s="1"/>
  <c r="H3051" i="1"/>
  <c r="Q3052" i="1"/>
  <c r="R3052" i="1"/>
  <c r="V3052" i="1" s="1"/>
  <c r="Y3052" i="1" s="1"/>
  <c r="K3051" i="1"/>
  <c r="M3051" i="1" s="1"/>
  <c r="N3051" i="1" s="1"/>
  <c r="F3053" i="1"/>
  <c r="L3053" i="1"/>
  <c r="O3053" i="1"/>
  <c r="A3054" i="1"/>
  <c r="I3053" i="1"/>
  <c r="J3053" i="1"/>
  <c r="X3053" i="1"/>
  <c r="P3053" i="1"/>
  <c r="C3054" i="1"/>
  <c r="D3054" i="1" s="1"/>
  <c r="S3055" i="1"/>
  <c r="K3052" i="1" l="1"/>
  <c r="M3052" i="1" s="1"/>
  <c r="N3052" i="1" s="1"/>
  <c r="U3052" i="1" s="1"/>
  <c r="B3052" i="1" s="1"/>
  <c r="H3052" i="1"/>
  <c r="R3053" i="1"/>
  <c r="V3053" i="1" s="1"/>
  <c r="Y3053" i="1" s="1"/>
  <c r="Q3053" i="1"/>
  <c r="F3054" i="1"/>
  <c r="L3054" i="1"/>
  <c r="O3054" i="1"/>
  <c r="J3054" i="1"/>
  <c r="X3054" i="1"/>
  <c r="C3055" i="1"/>
  <c r="D3055" i="1" s="1"/>
  <c r="P3054" i="1"/>
  <c r="I3054" i="1"/>
  <c r="A3055" i="1"/>
  <c r="U3051" i="1"/>
  <c r="B3051" i="1" s="1"/>
  <c r="S3056" i="1"/>
  <c r="T3053" i="1"/>
  <c r="E3053" i="1"/>
  <c r="G3053" i="1" s="1"/>
  <c r="T3054" i="1" l="1"/>
  <c r="K3053" i="1"/>
  <c r="M3053" i="1" s="1"/>
  <c r="N3053" i="1" s="1"/>
  <c r="U3053" i="1" s="1"/>
  <c r="B3053" i="1" s="1"/>
  <c r="Q3054" i="1"/>
  <c r="F3055" i="1"/>
  <c r="O3055" i="1"/>
  <c r="X3055" i="1"/>
  <c r="J3055" i="1"/>
  <c r="C3056" i="1"/>
  <c r="D3056" i="1" s="1"/>
  <c r="I3055" i="1"/>
  <c r="P3055" i="1"/>
  <c r="A3056" i="1"/>
  <c r="E3054" i="1"/>
  <c r="G3054" i="1" s="1"/>
  <c r="H3053" i="1"/>
  <c r="S3057" i="1"/>
  <c r="H3054" i="1" l="1"/>
  <c r="E3055" i="1"/>
  <c r="G3055" i="1" s="1"/>
  <c r="R3055" i="1"/>
  <c r="V3055" i="1" s="1"/>
  <c r="Y3055" i="1" s="1"/>
  <c r="Q3055" i="1"/>
  <c r="S3058" i="1"/>
  <c r="F3056" i="1"/>
  <c r="I3056" i="1"/>
  <c r="J3056" i="1"/>
  <c r="C3057" i="1"/>
  <c r="D3057" i="1" s="1"/>
  <c r="P3056" i="1"/>
  <c r="A3057" i="1"/>
  <c r="X3056" i="1"/>
  <c r="O3056" i="1"/>
  <c r="K3054" i="1"/>
  <c r="M3054" i="1" s="1"/>
  <c r="T3055" i="1"/>
  <c r="K3055" i="1" l="1"/>
  <c r="E3056" i="1"/>
  <c r="G3056" i="1" s="1"/>
  <c r="F3057" i="1"/>
  <c r="O3057" i="1"/>
  <c r="A3058" i="1"/>
  <c r="X3057" i="1"/>
  <c r="J3057" i="1"/>
  <c r="C3058" i="1"/>
  <c r="D3058" i="1" s="1"/>
  <c r="I3057" i="1"/>
  <c r="P3057" i="1"/>
  <c r="T3056" i="1"/>
  <c r="S3059" i="1"/>
  <c r="H3055" i="1"/>
  <c r="N3054" i="1"/>
  <c r="L3055" i="1"/>
  <c r="L3056" i="1" s="1"/>
  <c r="L3057" i="1" s="1"/>
  <c r="Q3056" i="1"/>
  <c r="R3056" i="1"/>
  <c r="V3056" i="1" s="1"/>
  <c r="Y3056" i="1" s="1"/>
  <c r="K3056" i="1" l="1"/>
  <c r="M3056" i="1" s="1"/>
  <c r="N3056" i="1" s="1"/>
  <c r="T3057" i="1"/>
  <c r="H3056" i="1"/>
  <c r="F3058" i="1"/>
  <c r="L3058" i="1"/>
  <c r="P3058" i="1"/>
  <c r="X3058" i="1"/>
  <c r="O3058" i="1"/>
  <c r="I3058" i="1"/>
  <c r="J3058" i="1"/>
  <c r="A3059" i="1"/>
  <c r="C3059" i="1"/>
  <c r="D3059" i="1" s="1"/>
  <c r="M3055" i="1"/>
  <c r="N3055" i="1" s="1"/>
  <c r="U3054" i="1"/>
  <c r="B3054" i="1" s="1"/>
  <c r="R3054" i="1"/>
  <c r="S3060" i="1"/>
  <c r="Q3057" i="1"/>
  <c r="R3057" i="1"/>
  <c r="V3057" i="1" s="1"/>
  <c r="Y3057" i="1" s="1"/>
  <c r="E3057" i="1"/>
  <c r="G3057" i="1" s="1"/>
  <c r="T3058" i="1" l="1"/>
  <c r="V3054" i="1"/>
  <c r="Y3054" i="1" s="1"/>
  <c r="K3057" i="1"/>
  <c r="M3057" i="1" s="1"/>
  <c r="N3057" i="1" s="1"/>
  <c r="F3059" i="1"/>
  <c r="L3059" i="1"/>
  <c r="A3060" i="1"/>
  <c r="X3059" i="1"/>
  <c r="P3059" i="1"/>
  <c r="O3059" i="1"/>
  <c r="J3059" i="1"/>
  <c r="I3059" i="1"/>
  <c r="C3060" i="1"/>
  <c r="D3060" i="1" s="1"/>
  <c r="E3058" i="1"/>
  <c r="G3058" i="1" s="1"/>
  <c r="H3057" i="1"/>
  <c r="Q3058" i="1"/>
  <c r="R3058" i="1"/>
  <c r="V3058" i="1" s="1"/>
  <c r="Y3058" i="1" s="1"/>
  <c r="U3056" i="1"/>
  <c r="B3056" i="1" s="1"/>
  <c r="S3061" i="1"/>
  <c r="U3055" i="1"/>
  <c r="B3055" i="1" s="1"/>
  <c r="F3060" i="1" l="1"/>
  <c r="L3060" i="1"/>
  <c r="X3060" i="1"/>
  <c r="P3060" i="1"/>
  <c r="J3060" i="1"/>
  <c r="O3060" i="1"/>
  <c r="I3060" i="1"/>
  <c r="A3061" i="1"/>
  <c r="C3061" i="1"/>
  <c r="D3061" i="1" s="1"/>
  <c r="S3062" i="1"/>
  <c r="H3058" i="1"/>
  <c r="Q3059" i="1"/>
  <c r="R3059" i="1"/>
  <c r="V3059" i="1" s="1"/>
  <c r="Y3059" i="1" s="1"/>
  <c r="E3059" i="1"/>
  <c r="G3059" i="1" s="1"/>
  <c r="K3058" i="1"/>
  <c r="M3058" i="1" s="1"/>
  <c r="N3058" i="1" s="1"/>
  <c r="T3059" i="1"/>
  <c r="U3057" i="1"/>
  <c r="B3057" i="1" s="1"/>
  <c r="T3060" i="1" l="1"/>
  <c r="F3061" i="1"/>
  <c r="L3061" i="1"/>
  <c r="O3061" i="1"/>
  <c r="A3062" i="1"/>
  <c r="J3061" i="1"/>
  <c r="C3062" i="1"/>
  <c r="D3062" i="1" s="1"/>
  <c r="I3061" i="1"/>
  <c r="X3061" i="1"/>
  <c r="P3061" i="1"/>
  <c r="S3063" i="1"/>
  <c r="U3058" i="1"/>
  <c r="B3058" i="1" s="1"/>
  <c r="K3059" i="1"/>
  <c r="M3059" i="1" s="1"/>
  <c r="N3059" i="1" s="1"/>
  <c r="Q3060" i="1"/>
  <c r="R3060" i="1"/>
  <c r="V3060" i="1" s="1"/>
  <c r="Y3060" i="1" s="1"/>
  <c r="H3059" i="1"/>
  <c r="E3060" i="1"/>
  <c r="G3060" i="1" s="1"/>
  <c r="T3061" i="1" l="1"/>
  <c r="H3060" i="1"/>
  <c r="U3059" i="1"/>
  <c r="B3059" i="1" s="1"/>
  <c r="S3064" i="1"/>
  <c r="F3062" i="1"/>
  <c r="L3062" i="1"/>
  <c r="I3062" i="1"/>
  <c r="A3063" i="1"/>
  <c r="P3062" i="1"/>
  <c r="O3062" i="1"/>
  <c r="J3062" i="1"/>
  <c r="C3063" i="1"/>
  <c r="D3063" i="1" s="1"/>
  <c r="X3062" i="1"/>
  <c r="K3060" i="1"/>
  <c r="M3060" i="1" s="1"/>
  <c r="N3060" i="1" s="1"/>
  <c r="Q3061" i="1"/>
  <c r="R3061" i="1"/>
  <c r="V3061" i="1" s="1"/>
  <c r="Y3061" i="1" s="1"/>
  <c r="E3061" i="1"/>
  <c r="G3061" i="1" s="1"/>
  <c r="K3061" i="1" l="1"/>
  <c r="M3061" i="1" s="1"/>
  <c r="N3061" i="1" s="1"/>
  <c r="U3061" i="1" s="1"/>
  <c r="B3061" i="1" s="1"/>
  <c r="H3061" i="1"/>
  <c r="U3060" i="1"/>
  <c r="B3060" i="1" s="1"/>
  <c r="Q3062" i="1"/>
  <c r="R3062" i="1"/>
  <c r="V3062" i="1" s="1"/>
  <c r="Y3062" i="1" s="1"/>
  <c r="E3062" i="1"/>
  <c r="G3062" i="1" s="1"/>
  <c r="T3062" i="1"/>
  <c r="S3065" i="1"/>
  <c r="F3063" i="1"/>
  <c r="L3063" i="1"/>
  <c r="A3064" i="1"/>
  <c r="X3063" i="1"/>
  <c r="P3063" i="1"/>
  <c r="O3063" i="1"/>
  <c r="J3063" i="1"/>
  <c r="I3063" i="1"/>
  <c r="C3064" i="1"/>
  <c r="D3064" i="1" s="1"/>
  <c r="H3062" i="1" l="1"/>
  <c r="F3064" i="1"/>
  <c r="L3064" i="1"/>
  <c r="X3064" i="1"/>
  <c r="P3064" i="1"/>
  <c r="J3064" i="1"/>
  <c r="O3064" i="1"/>
  <c r="I3064" i="1"/>
  <c r="C3065" i="1"/>
  <c r="D3065" i="1" s="1"/>
  <c r="A3065" i="1"/>
  <c r="S3066" i="1"/>
  <c r="Q3063" i="1"/>
  <c r="R3063" i="1"/>
  <c r="V3063" i="1" s="1"/>
  <c r="Y3063" i="1" s="1"/>
  <c r="E3063" i="1"/>
  <c r="G3063" i="1" s="1"/>
  <c r="T3063" i="1"/>
  <c r="K3062" i="1"/>
  <c r="M3062" i="1" s="1"/>
  <c r="N3062" i="1" s="1"/>
  <c r="T3064" i="1" l="1"/>
  <c r="K3063" i="1"/>
  <c r="M3063" i="1" s="1"/>
  <c r="N3063" i="1" s="1"/>
  <c r="U3063" i="1" s="1"/>
  <c r="B3063" i="1" s="1"/>
  <c r="U3062" i="1"/>
  <c r="B3062" i="1" s="1"/>
  <c r="S3067" i="1"/>
  <c r="Q3064" i="1"/>
  <c r="R3064" i="1"/>
  <c r="V3064" i="1" s="1"/>
  <c r="Y3064" i="1" s="1"/>
  <c r="H3063" i="1"/>
  <c r="F3065" i="1"/>
  <c r="L3065" i="1"/>
  <c r="O3065" i="1"/>
  <c r="X3065" i="1"/>
  <c r="J3065" i="1"/>
  <c r="C3066" i="1"/>
  <c r="D3066" i="1" s="1"/>
  <c r="I3065" i="1"/>
  <c r="A3066" i="1"/>
  <c r="P3065" i="1"/>
  <c r="E3064" i="1"/>
  <c r="G3064" i="1" s="1"/>
  <c r="Q3065" i="1" l="1"/>
  <c r="R3065" i="1"/>
  <c r="V3065" i="1" s="1"/>
  <c r="Y3065" i="1" s="1"/>
  <c r="S3068" i="1"/>
  <c r="E3065" i="1"/>
  <c r="G3065" i="1" s="1"/>
  <c r="K3064" i="1"/>
  <c r="M3064" i="1" s="1"/>
  <c r="N3064" i="1" s="1"/>
  <c r="F3066" i="1"/>
  <c r="L3066" i="1"/>
  <c r="X3066" i="1"/>
  <c r="C3067" i="1"/>
  <c r="D3067" i="1" s="1"/>
  <c r="I3066" i="1"/>
  <c r="P3066" i="1"/>
  <c r="A3067" i="1"/>
  <c r="O3066" i="1"/>
  <c r="J3066" i="1"/>
  <c r="H3064" i="1"/>
  <c r="T3065" i="1"/>
  <c r="K3065" i="1" l="1"/>
  <c r="M3065" i="1" s="1"/>
  <c r="N3065" i="1" s="1"/>
  <c r="U3065" i="1" s="1"/>
  <c r="B3065" i="1" s="1"/>
  <c r="H3065" i="1"/>
  <c r="F3067" i="1"/>
  <c r="L3067" i="1"/>
  <c r="P3067" i="1"/>
  <c r="A3068" i="1"/>
  <c r="X3067" i="1"/>
  <c r="O3067" i="1"/>
  <c r="I3067" i="1"/>
  <c r="J3067" i="1"/>
  <c r="C3068" i="1"/>
  <c r="D3068" i="1" s="1"/>
  <c r="R3066" i="1"/>
  <c r="V3066" i="1" s="1"/>
  <c r="Y3066" i="1" s="1"/>
  <c r="Q3066" i="1"/>
  <c r="T3066" i="1"/>
  <c r="E3066" i="1"/>
  <c r="G3066" i="1" s="1"/>
  <c r="S3069" i="1"/>
  <c r="U3064" i="1"/>
  <c r="B3064" i="1" s="1"/>
  <c r="H3066" i="1" l="1"/>
  <c r="F3068" i="1"/>
  <c r="L3068" i="1"/>
  <c r="O3068" i="1"/>
  <c r="I3068" i="1"/>
  <c r="J3068" i="1"/>
  <c r="A3069" i="1"/>
  <c r="C3069" i="1"/>
  <c r="D3069" i="1" s="1"/>
  <c r="P3068" i="1"/>
  <c r="X3068" i="1"/>
  <c r="S3070" i="1"/>
  <c r="T3067" i="1"/>
  <c r="R3067" i="1"/>
  <c r="V3067" i="1" s="1"/>
  <c r="Y3067" i="1" s="1"/>
  <c r="Q3067" i="1"/>
  <c r="K3066" i="1"/>
  <c r="M3066" i="1" s="1"/>
  <c r="N3066" i="1" s="1"/>
  <c r="E3067" i="1"/>
  <c r="G3067" i="1" s="1"/>
  <c r="T3068" i="1" l="1"/>
  <c r="U3066" i="1"/>
  <c r="B3066" i="1" s="1"/>
  <c r="S3071" i="1"/>
  <c r="K3067" i="1"/>
  <c r="M3067" i="1" s="1"/>
  <c r="N3067" i="1" s="1"/>
  <c r="H3067" i="1"/>
  <c r="F3069" i="1"/>
  <c r="L3069" i="1"/>
  <c r="O3069" i="1"/>
  <c r="X3069" i="1"/>
  <c r="J3069" i="1"/>
  <c r="A3070" i="1"/>
  <c r="C3070" i="1"/>
  <c r="D3070" i="1" s="1"/>
  <c r="P3069" i="1"/>
  <c r="I3069" i="1"/>
  <c r="R3068" i="1"/>
  <c r="V3068" i="1" s="1"/>
  <c r="Y3068" i="1" s="1"/>
  <c r="Q3068" i="1"/>
  <c r="E3068" i="1"/>
  <c r="G3068" i="1" s="1"/>
  <c r="T3069" i="1" l="1"/>
  <c r="H3068" i="1"/>
  <c r="K3068" i="1"/>
  <c r="M3068" i="1" s="1"/>
  <c r="N3068" i="1" s="1"/>
  <c r="U3068" i="1" s="1"/>
  <c r="B3068" i="1" s="1"/>
  <c r="E3069" i="1"/>
  <c r="G3069" i="1" s="1"/>
  <c r="Q3069" i="1"/>
  <c r="R3069" i="1"/>
  <c r="V3069" i="1" s="1"/>
  <c r="Y3069" i="1" s="1"/>
  <c r="S3072" i="1"/>
  <c r="U3067" i="1"/>
  <c r="B3067" i="1" s="1"/>
  <c r="F3070" i="1"/>
  <c r="L3070" i="1"/>
  <c r="I3070" i="1"/>
  <c r="P3070" i="1"/>
  <c r="J3070" i="1"/>
  <c r="O3070" i="1"/>
  <c r="A3071" i="1"/>
  <c r="X3070" i="1"/>
  <c r="C3071" i="1"/>
  <c r="D3071" i="1" s="1"/>
  <c r="T3070" i="1" l="1"/>
  <c r="K3069" i="1"/>
  <c r="M3069" i="1" s="1"/>
  <c r="N3069" i="1" s="1"/>
  <c r="U3069" i="1" s="1"/>
  <c r="B3069" i="1" s="1"/>
  <c r="Q3070" i="1"/>
  <c r="R3070" i="1"/>
  <c r="V3070" i="1" s="1"/>
  <c r="Y3070" i="1" s="1"/>
  <c r="F3071" i="1"/>
  <c r="L3071" i="1"/>
  <c r="I3071" i="1"/>
  <c r="J3071" i="1"/>
  <c r="C3072" i="1"/>
  <c r="D3072" i="1" s="1"/>
  <c r="P3071" i="1"/>
  <c r="A3072" i="1"/>
  <c r="O3071" i="1"/>
  <c r="X3071" i="1"/>
  <c r="E3070" i="1"/>
  <c r="G3070" i="1" s="1"/>
  <c r="S3073" i="1"/>
  <c r="H3069" i="1"/>
  <c r="H3070" i="1" l="1"/>
  <c r="T3071" i="1"/>
  <c r="Q3071" i="1"/>
  <c r="R3071" i="1"/>
  <c r="V3071" i="1" s="1"/>
  <c r="Y3071" i="1" s="1"/>
  <c r="S3074" i="1"/>
  <c r="F3072" i="1"/>
  <c r="L3072" i="1"/>
  <c r="I3072" i="1"/>
  <c r="A3073" i="1"/>
  <c r="P3072" i="1"/>
  <c r="O3072" i="1"/>
  <c r="X3072" i="1"/>
  <c r="J3072" i="1"/>
  <c r="C3073" i="1"/>
  <c r="D3073" i="1" s="1"/>
  <c r="K3070" i="1"/>
  <c r="M3070" i="1" s="1"/>
  <c r="N3070" i="1" s="1"/>
  <c r="E3071" i="1"/>
  <c r="G3071" i="1" s="1"/>
  <c r="T3072" i="1" l="1"/>
  <c r="K3071" i="1"/>
  <c r="M3071" i="1" s="1"/>
  <c r="N3071" i="1" s="1"/>
  <c r="U3071" i="1" s="1"/>
  <c r="B3071" i="1" s="1"/>
  <c r="H3071" i="1"/>
  <c r="U3070" i="1"/>
  <c r="B3070" i="1" s="1"/>
  <c r="S3075" i="1"/>
  <c r="E3072" i="1"/>
  <c r="G3072" i="1" s="1"/>
  <c r="Q3072" i="1"/>
  <c r="R3072" i="1"/>
  <c r="V3072" i="1" s="1"/>
  <c r="Y3072" i="1" s="1"/>
  <c r="F3073" i="1"/>
  <c r="L3073" i="1"/>
  <c r="I3073" i="1"/>
  <c r="C3074" i="1"/>
  <c r="D3074" i="1" s="1"/>
  <c r="X3073" i="1"/>
  <c r="P3073" i="1"/>
  <c r="A3074" i="1"/>
  <c r="O3073" i="1"/>
  <c r="J3073" i="1"/>
  <c r="K3072" i="1" l="1"/>
  <c r="M3072" i="1" s="1"/>
  <c r="N3072" i="1" s="1"/>
  <c r="U3072" i="1" s="1"/>
  <c r="B3072" i="1" s="1"/>
  <c r="H3072" i="1"/>
  <c r="F3074" i="1"/>
  <c r="L3074" i="1"/>
  <c r="P3074" i="1"/>
  <c r="X3074" i="1"/>
  <c r="I3074" i="1"/>
  <c r="O3074" i="1"/>
  <c r="A3075" i="1"/>
  <c r="J3074" i="1"/>
  <c r="C3075" i="1"/>
  <c r="D3075" i="1" s="1"/>
  <c r="T3073" i="1"/>
  <c r="S3076" i="1"/>
  <c r="Q3073" i="1"/>
  <c r="R3073" i="1"/>
  <c r="V3073" i="1" s="1"/>
  <c r="Y3073" i="1" s="1"/>
  <c r="E3073" i="1"/>
  <c r="G3073" i="1" s="1"/>
  <c r="T3074" i="1" l="1"/>
  <c r="H3073" i="1"/>
  <c r="S3077" i="1"/>
  <c r="K3073" i="1"/>
  <c r="M3073" i="1" s="1"/>
  <c r="N3073" i="1" s="1"/>
  <c r="F3075" i="1"/>
  <c r="L3075" i="1"/>
  <c r="P3075" i="1"/>
  <c r="A3076" i="1"/>
  <c r="O3075" i="1"/>
  <c r="X3075" i="1"/>
  <c r="I3075" i="1"/>
  <c r="J3075" i="1"/>
  <c r="C3076" i="1"/>
  <c r="D3076" i="1" s="1"/>
  <c r="E3074" i="1"/>
  <c r="G3074" i="1" s="1"/>
  <c r="R3074" i="1"/>
  <c r="V3074" i="1" s="1"/>
  <c r="Y3074" i="1" s="1"/>
  <c r="Q3074" i="1"/>
  <c r="K3074" i="1" l="1"/>
  <c r="M3074" i="1" s="1"/>
  <c r="N3074" i="1" s="1"/>
  <c r="U3074" i="1" s="1"/>
  <c r="B3074" i="1" s="1"/>
  <c r="H3074" i="1"/>
  <c r="F3076" i="1"/>
  <c r="L3076" i="1"/>
  <c r="O3076" i="1"/>
  <c r="J3076" i="1"/>
  <c r="I3076" i="1"/>
  <c r="C3077" i="1"/>
  <c r="D3077" i="1" s="1"/>
  <c r="A3077" i="1"/>
  <c r="P3076" i="1"/>
  <c r="X3076" i="1"/>
  <c r="U3073" i="1"/>
  <c r="B3073" i="1" s="1"/>
  <c r="E3075" i="1"/>
  <c r="G3075" i="1" s="1"/>
  <c r="T3075" i="1"/>
  <c r="R3075" i="1"/>
  <c r="V3075" i="1" s="1"/>
  <c r="Y3075" i="1" s="1"/>
  <c r="Q3075" i="1"/>
  <c r="S3078" i="1"/>
  <c r="K3075" i="1" l="1"/>
  <c r="M3075" i="1" s="1"/>
  <c r="N3075" i="1" s="1"/>
  <c r="U3075" i="1" s="1"/>
  <c r="B3075" i="1" s="1"/>
  <c r="H3075" i="1"/>
  <c r="F3077" i="1"/>
  <c r="L3077" i="1"/>
  <c r="O3077" i="1"/>
  <c r="X3077" i="1"/>
  <c r="C3078" i="1"/>
  <c r="D3078" i="1" s="1"/>
  <c r="A3078" i="1"/>
  <c r="J3077" i="1"/>
  <c r="P3077" i="1"/>
  <c r="I3077" i="1"/>
  <c r="Q3076" i="1"/>
  <c r="R3076" i="1"/>
  <c r="V3076" i="1" s="1"/>
  <c r="Y3076" i="1" s="1"/>
  <c r="S3079" i="1"/>
  <c r="T3076" i="1"/>
  <c r="E3076" i="1"/>
  <c r="G3076" i="1" s="1"/>
  <c r="T3077" i="1" l="1"/>
  <c r="H3076" i="1"/>
  <c r="S3080" i="1"/>
  <c r="E3077" i="1"/>
  <c r="G3077" i="1" s="1"/>
  <c r="Q3077" i="1"/>
  <c r="R3077" i="1"/>
  <c r="V3077" i="1" s="1"/>
  <c r="Y3077" i="1" s="1"/>
  <c r="K3076" i="1"/>
  <c r="M3076" i="1" s="1"/>
  <c r="N3076" i="1" s="1"/>
  <c r="F3078" i="1"/>
  <c r="L3078" i="1"/>
  <c r="O3078" i="1"/>
  <c r="J3078" i="1"/>
  <c r="X3078" i="1"/>
  <c r="C3079" i="1"/>
  <c r="D3079" i="1" s="1"/>
  <c r="I3078" i="1"/>
  <c r="P3078" i="1"/>
  <c r="A3079" i="1"/>
  <c r="T3078" i="1" l="1"/>
  <c r="F3079" i="1"/>
  <c r="L3079" i="1"/>
  <c r="C3080" i="1"/>
  <c r="D3080" i="1" s="1"/>
  <c r="A3080" i="1"/>
  <c r="P3079" i="1"/>
  <c r="O3079" i="1"/>
  <c r="X3079" i="1"/>
  <c r="I3079" i="1"/>
  <c r="J3079" i="1"/>
  <c r="E3078" i="1"/>
  <c r="G3078" i="1" s="1"/>
  <c r="H3077" i="1"/>
  <c r="S3081" i="1"/>
  <c r="Q3078" i="1"/>
  <c r="R3078" i="1"/>
  <c r="V3078" i="1" s="1"/>
  <c r="Y3078" i="1" s="1"/>
  <c r="U3076" i="1"/>
  <c r="B3076" i="1" s="1"/>
  <c r="K3077" i="1"/>
  <c r="M3077" i="1" s="1"/>
  <c r="N3077" i="1" s="1"/>
  <c r="H3078" i="1" l="1"/>
  <c r="S3082" i="1"/>
  <c r="Q3079" i="1"/>
  <c r="R3079" i="1"/>
  <c r="V3079" i="1" s="1"/>
  <c r="Y3079" i="1" s="1"/>
  <c r="E3079" i="1"/>
  <c r="G3079" i="1" s="1"/>
  <c r="U3077" i="1"/>
  <c r="B3077" i="1" s="1"/>
  <c r="K3078" i="1"/>
  <c r="M3078" i="1" s="1"/>
  <c r="N3078" i="1" s="1"/>
  <c r="T3079" i="1"/>
  <c r="F3080" i="1"/>
  <c r="L3080" i="1"/>
  <c r="O3080" i="1"/>
  <c r="J3080" i="1"/>
  <c r="I3080" i="1"/>
  <c r="C3081" i="1"/>
  <c r="D3081" i="1" s="1"/>
  <c r="A3081" i="1"/>
  <c r="P3080" i="1"/>
  <c r="X3080" i="1"/>
  <c r="H3079" i="1" l="1"/>
  <c r="K3079" i="1"/>
  <c r="M3079" i="1" s="1"/>
  <c r="N3079" i="1" s="1"/>
  <c r="U3079" i="1" s="1"/>
  <c r="B3079" i="1" s="1"/>
  <c r="Q3080" i="1"/>
  <c r="R3080" i="1"/>
  <c r="V3080" i="1" s="1"/>
  <c r="Y3080" i="1" s="1"/>
  <c r="U3078" i="1"/>
  <c r="B3078" i="1" s="1"/>
  <c r="S3083" i="1"/>
  <c r="F3081" i="1"/>
  <c r="L3081" i="1"/>
  <c r="I3081" i="1"/>
  <c r="P3081" i="1"/>
  <c r="A3082" i="1"/>
  <c r="O3081" i="1"/>
  <c r="X3081" i="1"/>
  <c r="J3081" i="1"/>
  <c r="C3082" i="1"/>
  <c r="D3082" i="1" s="1"/>
  <c r="T3080" i="1"/>
  <c r="E3080" i="1"/>
  <c r="G3080" i="1" s="1"/>
  <c r="T3081" i="1" l="1"/>
  <c r="F3082" i="1"/>
  <c r="L3082" i="1"/>
  <c r="O3082" i="1"/>
  <c r="J3082" i="1"/>
  <c r="C3083" i="1"/>
  <c r="D3083" i="1" s="1"/>
  <c r="X3082" i="1"/>
  <c r="I3082" i="1"/>
  <c r="P3082" i="1"/>
  <c r="A3083" i="1"/>
  <c r="S3084" i="1"/>
  <c r="K3080" i="1"/>
  <c r="M3080" i="1" s="1"/>
  <c r="N3080" i="1" s="1"/>
  <c r="E3081" i="1"/>
  <c r="G3081" i="1" s="1"/>
  <c r="H3080" i="1"/>
  <c r="R3081" i="1"/>
  <c r="V3081" i="1" s="1"/>
  <c r="Y3081" i="1" s="1"/>
  <c r="Q3081" i="1"/>
  <c r="T3082" i="1" l="1"/>
  <c r="K3081" i="1"/>
  <c r="M3081" i="1" s="1"/>
  <c r="N3081" i="1" s="1"/>
  <c r="U3081" i="1" s="1"/>
  <c r="B3081" i="1" s="1"/>
  <c r="H3081" i="1"/>
  <c r="S3085" i="1"/>
  <c r="F3083" i="1"/>
  <c r="L3083" i="1"/>
  <c r="O3083" i="1"/>
  <c r="X3083" i="1"/>
  <c r="I3083" i="1"/>
  <c r="J3083" i="1"/>
  <c r="C3084" i="1"/>
  <c r="D3084" i="1" s="1"/>
  <c r="P3083" i="1"/>
  <c r="A3084" i="1"/>
  <c r="E3082" i="1"/>
  <c r="G3082" i="1" s="1"/>
  <c r="U3080" i="1"/>
  <c r="B3080" i="1" s="1"/>
  <c r="Q3082" i="1"/>
  <c r="R3082" i="1"/>
  <c r="V3082" i="1" s="1"/>
  <c r="Y3082" i="1" s="1"/>
  <c r="T3083" i="1" l="1"/>
  <c r="K3082" i="1"/>
  <c r="M3082" i="1" s="1"/>
  <c r="N3082" i="1" s="1"/>
  <c r="U3082" i="1" s="1"/>
  <c r="B3082" i="1" s="1"/>
  <c r="H3082" i="1"/>
  <c r="S3086" i="1"/>
  <c r="Q3083" i="1"/>
  <c r="R3083" i="1"/>
  <c r="V3083" i="1" s="1"/>
  <c r="Y3083" i="1" s="1"/>
  <c r="F3084" i="1"/>
  <c r="L3084" i="1"/>
  <c r="O3084" i="1"/>
  <c r="X3084" i="1"/>
  <c r="J3084" i="1"/>
  <c r="C3085" i="1"/>
  <c r="D3085" i="1" s="1"/>
  <c r="I3084" i="1"/>
  <c r="P3084" i="1"/>
  <c r="A3085" i="1"/>
  <c r="E3083" i="1"/>
  <c r="G3083" i="1" s="1"/>
  <c r="S3087" i="1" l="1"/>
  <c r="E3084" i="1"/>
  <c r="G3084" i="1" s="1"/>
  <c r="H3083" i="1"/>
  <c r="Q3084" i="1"/>
  <c r="R3084" i="1"/>
  <c r="V3084" i="1" s="1"/>
  <c r="Y3084" i="1" s="1"/>
  <c r="K3083" i="1"/>
  <c r="M3083" i="1" s="1"/>
  <c r="N3083" i="1" s="1"/>
  <c r="T3084" i="1"/>
  <c r="F3085" i="1"/>
  <c r="L3085" i="1"/>
  <c r="O3085" i="1"/>
  <c r="J3085" i="1"/>
  <c r="X3085" i="1"/>
  <c r="C3086" i="1"/>
  <c r="D3086" i="1" s="1"/>
  <c r="P3085" i="1"/>
  <c r="A3086" i="1"/>
  <c r="I3085" i="1"/>
  <c r="H3084" i="1" l="1"/>
  <c r="T3085" i="1"/>
  <c r="E3085" i="1"/>
  <c r="G3085" i="1" s="1"/>
  <c r="F3086" i="1"/>
  <c r="O3086" i="1"/>
  <c r="I3086" i="1"/>
  <c r="A3087" i="1"/>
  <c r="C3087" i="1"/>
  <c r="D3087" i="1" s="1"/>
  <c r="J3086" i="1"/>
  <c r="X3086" i="1"/>
  <c r="P3086" i="1"/>
  <c r="R3085" i="1"/>
  <c r="V3085" i="1" s="1"/>
  <c r="Y3085" i="1" s="1"/>
  <c r="Q3085" i="1"/>
  <c r="U3083" i="1"/>
  <c r="B3083" i="1" s="1"/>
  <c r="K3084" i="1"/>
  <c r="M3084" i="1" s="1"/>
  <c r="N3084" i="1" s="1"/>
  <c r="S3088" i="1"/>
  <c r="K3085" i="1" l="1"/>
  <c r="M3085" i="1" s="1"/>
  <c r="H3085" i="1"/>
  <c r="T3086" i="1"/>
  <c r="S3089" i="1"/>
  <c r="U3084" i="1"/>
  <c r="B3084" i="1" s="1"/>
  <c r="Q3086" i="1"/>
  <c r="R3086" i="1"/>
  <c r="V3086" i="1" s="1"/>
  <c r="Y3086" i="1" s="1"/>
  <c r="F3087" i="1"/>
  <c r="O3087" i="1"/>
  <c r="X3087" i="1"/>
  <c r="I3087" i="1"/>
  <c r="J3087" i="1"/>
  <c r="C3088" i="1"/>
  <c r="D3088" i="1" s="1"/>
  <c r="P3087" i="1"/>
  <c r="A3088" i="1"/>
  <c r="E3086" i="1"/>
  <c r="G3086" i="1" s="1"/>
  <c r="N3085" i="1" l="1"/>
  <c r="U3085" i="1" s="1"/>
  <c r="B3085" i="1" s="1"/>
  <c r="L3086" i="1"/>
  <c r="L3087" i="1" s="1"/>
  <c r="L3088" i="1" s="1"/>
  <c r="K3086" i="1"/>
  <c r="E3087" i="1"/>
  <c r="G3087" i="1" s="1"/>
  <c r="F3088" i="1"/>
  <c r="I3088" i="1"/>
  <c r="C3089" i="1"/>
  <c r="D3089" i="1" s="1"/>
  <c r="J3088" i="1"/>
  <c r="P3088" i="1"/>
  <c r="A3089" i="1"/>
  <c r="O3088" i="1"/>
  <c r="X3088" i="1"/>
  <c r="T3087" i="1"/>
  <c r="H3086" i="1"/>
  <c r="Q3087" i="1"/>
  <c r="R3087" i="1"/>
  <c r="V3087" i="1" s="1"/>
  <c r="Y3087" i="1" s="1"/>
  <c r="S3090" i="1"/>
  <c r="M3086" i="1" l="1"/>
  <c r="N3086" i="1" s="1"/>
  <c r="U3086" i="1" s="1"/>
  <c r="B3086" i="1" s="1"/>
  <c r="K3087" i="1"/>
  <c r="M3087" i="1" s="1"/>
  <c r="N3087" i="1" s="1"/>
  <c r="U3087" i="1" s="1"/>
  <c r="B3087" i="1" s="1"/>
  <c r="Q3088" i="1"/>
  <c r="R3088" i="1"/>
  <c r="V3088" i="1" s="1"/>
  <c r="Y3088" i="1" s="1"/>
  <c r="E3088" i="1"/>
  <c r="G3088" i="1" s="1"/>
  <c r="S3091" i="1"/>
  <c r="F3089" i="1"/>
  <c r="L3089" i="1"/>
  <c r="A3090" i="1"/>
  <c r="C3090" i="1"/>
  <c r="D3090" i="1" s="1"/>
  <c r="X3089" i="1"/>
  <c r="P3089" i="1"/>
  <c r="J3089" i="1"/>
  <c r="O3089" i="1"/>
  <c r="I3089" i="1"/>
  <c r="T3088" i="1"/>
  <c r="H3087" i="1"/>
  <c r="T3089" i="1" l="1"/>
  <c r="K3088" i="1"/>
  <c r="M3088" i="1" s="1"/>
  <c r="N3088" i="1" s="1"/>
  <c r="U3088" i="1" s="1"/>
  <c r="B3088" i="1" s="1"/>
  <c r="R3089" i="1"/>
  <c r="V3089" i="1" s="1"/>
  <c r="Y3089" i="1" s="1"/>
  <c r="Q3089" i="1"/>
  <c r="E3089" i="1"/>
  <c r="G3089" i="1" s="1"/>
  <c r="S3092" i="1"/>
  <c r="F3090" i="1"/>
  <c r="L3090" i="1"/>
  <c r="O3090" i="1"/>
  <c r="J3090" i="1"/>
  <c r="X3090" i="1"/>
  <c r="C3091" i="1"/>
  <c r="D3091" i="1" s="1"/>
  <c r="I3090" i="1"/>
  <c r="A3091" i="1"/>
  <c r="P3090" i="1"/>
  <c r="H3088" i="1"/>
  <c r="K3089" i="1" l="1"/>
  <c r="M3089" i="1" s="1"/>
  <c r="N3089" i="1" s="1"/>
  <c r="U3089" i="1" s="1"/>
  <c r="B3089" i="1" s="1"/>
  <c r="Q3090" i="1"/>
  <c r="R3090" i="1"/>
  <c r="V3090" i="1" s="1"/>
  <c r="Y3090" i="1" s="1"/>
  <c r="E3090" i="1"/>
  <c r="G3090" i="1" s="1"/>
  <c r="F3091" i="1"/>
  <c r="L3091" i="1"/>
  <c r="J3091" i="1"/>
  <c r="X3091" i="1"/>
  <c r="I3091" i="1"/>
  <c r="C3092" i="1"/>
  <c r="D3092" i="1" s="1"/>
  <c r="P3091" i="1"/>
  <c r="A3092" i="1"/>
  <c r="O3091" i="1"/>
  <c r="S3093" i="1"/>
  <c r="T3090" i="1"/>
  <c r="H3089" i="1"/>
  <c r="H3090" i="1" l="1"/>
  <c r="S3094" i="1"/>
  <c r="T3091" i="1"/>
  <c r="Q3091" i="1"/>
  <c r="R3091" i="1"/>
  <c r="V3091" i="1" s="1"/>
  <c r="Y3091" i="1" s="1"/>
  <c r="E3091" i="1"/>
  <c r="G3091" i="1" s="1"/>
  <c r="F3092" i="1"/>
  <c r="L3092" i="1"/>
  <c r="O3092" i="1"/>
  <c r="J3092" i="1"/>
  <c r="I3092" i="1"/>
  <c r="C3093" i="1"/>
  <c r="D3093" i="1" s="1"/>
  <c r="A3093" i="1"/>
  <c r="X3092" i="1"/>
  <c r="P3092" i="1"/>
  <c r="K3090" i="1"/>
  <c r="M3090" i="1" s="1"/>
  <c r="N3090" i="1" s="1"/>
  <c r="T3092" i="1" l="1"/>
  <c r="H3091" i="1"/>
  <c r="E3092" i="1"/>
  <c r="G3092" i="1" s="1"/>
  <c r="S3095" i="1"/>
  <c r="F3093" i="1"/>
  <c r="L3093" i="1"/>
  <c r="J3093" i="1"/>
  <c r="A3094" i="1"/>
  <c r="I3093" i="1"/>
  <c r="C3094" i="1"/>
  <c r="D3094" i="1" s="1"/>
  <c r="P3093" i="1"/>
  <c r="X3093" i="1"/>
  <c r="O3093" i="1"/>
  <c r="U3090" i="1"/>
  <c r="B3090" i="1" s="1"/>
  <c r="Q3092" i="1"/>
  <c r="R3092" i="1"/>
  <c r="V3092" i="1" s="1"/>
  <c r="Y3092" i="1" s="1"/>
  <c r="K3091" i="1"/>
  <c r="M3091" i="1" s="1"/>
  <c r="N3091" i="1" s="1"/>
  <c r="T3093" i="1" l="1"/>
  <c r="K3092" i="1"/>
  <c r="M3092" i="1" s="1"/>
  <c r="N3092" i="1" s="1"/>
  <c r="U3092" i="1" s="1"/>
  <c r="B3092" i="1" s="1"/>
  <c r="H3092" i="1"/>
  <c r="F3094" i="1"/>
  <c r="L3094" i="1"/>
  <c r="P3094" i="1"/>
  <c r="I3094" i="1"/>
  <c r="O3094" i="1"/>
  <c r="A3095" i="1"/>
  <c r="J3094" i="1"/>
  <c r="C3095" i="1"/>
  <c r="D3095" i="1" s="1"/>
  <c r="X3094" i="1"/>
  <c r="U3091" i="1"/>
  <c r="B3091" i="1" s="1"/>
  <c r="E3093" i="1"/>
  <c r="G3093" i="1" s="1"/>
  <c r="Q3093" i="1"/>
  <c r="R3093" i="1"/>
  <c r="V3093" i="1" s="1"/>
  <c r="Y3093" i="1" s="1"/>
  <c r="S3096" i="1"/>
  <c r="T3094" i="1" l="1"/>
  <c r="H3093" i="1"/>
  <c r="S3097" i="1"/>
  <c r="F3095" i="1"/>
  <c r="L3095" i="1"/>
  <c r="X3095" i="1"/>
  <c r="C3096" i="1"/>
  <c r="D3096" i="1" s="1"/>
  <c r="J3095" i="1"/>
  <c r="P3095" i="1"/>
  <c r="O3095" i="1"/>
  <c r="I3095" i="1"/>
  <c r="A3096" i="1"/>
  <c r="E3094" i="1"/>
  <c r="G3094" i="1" s="1"/>
  <c r="K3093" i="1"/>
  <c r="M3093" i="1" s="1"/>
  <c r="N3093" i="1" s="1"/>
  <c r="Q3094" i="1"/>
  <c r="R3094" i="1"/>
  <c r="V3094" i="1" s="1"/>
  <c r="Y3094" i="1" s="1"/>
  <c r="U3093" i="1" l="1"/>
  <c r="B3093" i="1" s="1"/>
  <c r="F3096" i="1"/>
  <c r="L3096" i="1"/>
  <c r="O3096" i="1"/>
  <c r="X3096" i="1"/>
  <c r="I3096" i="1"/>
  <c r="J3096" i="1"/>
  <c r="C3097" i="1"/>
  <c r="D3097" i="1" s="1"/>
  <c r="P3096" i="1"/>
  <c r="A3097" i="1"/>
  <c r="E3095" i="1"/>
  <c r="G3095" i="1" s="1"/>
  <c r="H3094" i="1"/>
  <c r="T3095" i="1"/>
  <c r="Q3095" i="1"/>
  <c r="R3095" i="1"/>
  <c r="V3095" i="1" s="1"/>
  <c r="Y3095" i="1" s="1"/>
  <c r="K3094" i="1"/>
  <c r="M3094" i="1" s="1"/>
  <c r="N3094" i="1" s="1"/>
  <c r="S3098" i="1"/>
  <c r="T3096" i="1" l="1"/>
  <c r="K3095" i="1"/>
  <c r="M3095" i="1" s="1"/>
  <c r="N3095" i="1" s="1"/>
  <c r="Q3096" i="1"/>
  <c r="R3096" i="1"/>
  <c r="V3096" i="1" s="1"/>
  <c r="Y3096" i="1" s="1"/>
  <c r="U3094" i="1"/>
  <c r="B3094" i="1" s="1"/>
  <c r="F3097" i="1"/>
  <c r="L3097" i="1"/>
  <c r="A3098" i="1"/>
  <c r="C3098" i="1"/>
  <c r="D3098" i="1" s="1"/>
  <c r="I3097" i="1"/>
  <c r="P3097" i="1"/>
  <c r="J3097" i="1"/>
  <c r="O3097" i="1"/>
  <c r="X3097" i="1"/>
  <c r="E3096" i="1"/>
  <c r="G3096" i="1" s="1"/>
  <c r="S3099" i="1"/>
  <c r="H3095" i="1"/>
  <c r="T3097" i="1" l="1"/>
  <c r="U3095" i="1"/>
  <c r="B3095" i="1" s="1"/>
  <c r="Q3097" i="1"/>
  <c r="R3097" i="1"/>
  <c r="V3097" i="1" s="1"/>
  <c r="Y3097" i="1" s="1"/>
  <c r="S3100" i="1"/>
  <c r="E3097" i="1"/>
  <c r="G3097" i="1" s="1"/>
  <c r="K3096" i="1"/>
  <c r="M3096" i="1" s="1"/>
  <c r="N3096" i="1" s="1"/>
  <c r="H3096" i="1"/>
  <c r="F3098" i="1"/>
  <c r="L3098" i="1"/>
  <c r="X3098" i="1"/>
  <c r="C3099" i="1"/>
  <c r="D3099" i="1" s="1"/>
  <c r="I3098" i="1"/>
  <c r="P3098" i="1"/>
  <c r="A3099" i="1"/>
  <c r="O3098" i="1"/>
  <c r="J3098" i="1"/>
  <c r="H3097" i="1" l="1"/>
  <c r="F3099" i="1"/>
  <c r="L3099" i="1"/>
  <c r="X3099" i="1"/>
  <c r="I3099" i="1"/>
  <c r="P3099" i="1"/>
  <c r="O3099" i="1"/>
  <c r="J3099" i="1"/>
  <c r="A3100" i="1"/>
  <c r="C3100" i="1"/>
  <c r="D3100" i="1" s="1"/>
  <c r="Q3098" i="1"/>
  <c r="R3098" i="1"/>
  <c r="V3098" i="1" s="1"/>
  <c r="Y3098" i="1" s="1"/>
  <c r="U3096" i="1"/>
  <c r="B3096" i="1" s="1"/>
  <c r="S3101" i="1"/>
  <c r="T3098" i="1"/>
  <c r="E3098" i="1"/>
  <c r="G3098" i="1" s="1"/>
  <c r="K3097" i="1"/>
  <c r="M3097" i="1" s="1"/>
  <c r="N3097" i="1" s="1"/>
  <c r="K3098" i="1" l="1"/>
  <c r="M3098" i="1" s="1"/>
  <c r="N3098" i="1" s="1"/>
  <c r="U3098" i="1" s="1"/>
  <c r="B3098" i="1" s="1"/>
  <c r="H3098" i="1"/>
  <c r="S3102" i="1"/>
  <c r="Q3099" i="1"/>
  <c r="R3099" i="1"/>
  <c r="V3099" i="1" s="1"/>
  <c r="Y3099" i="1" s="1"/>
  <c r="E3099" i="1"/>
  <c r="G3099" i="1" s="1"/>
  <c r="U3097" i="1"/>
  <c r="B3097" i="1" s="1"/>
  <c r="F3100" i="1"/>
  <c r="L3100" i="1"/>
  <c r="P3100" i="1"/>
  <c r="J3100" i="1"/>
  <c r="O3100" i="1"/>
  <c r="I3100" i="1"/>
  <c r="A3101" i="1"/>
  <c r="C3101" i="1"/>
  <c r="D3101" i="1" s="1"/>
  <c r="X3100" i="1"/>
  <c r="T3099" i="1"/>
  <c r="F3101" i="1" l="1"/>
  <c r="L3101" i="1"/>
  <c r="X3101" i="1"/>
  <c r="A3102" i="1"/>
  <c r="I3101" i="1"/>
  <c r="C3102" i="1"/>
  <c r="D3102" i="1" s="1"/>
  <c r="P3101" i="1"/>
  <c r="O3101" i="1"/>
  <c r="J3101" i="1"/>
  <c r="Q3100" i="1"/>
  <c r="R3100" i="1"/>
  <c r="V3100" i="1" s="1"/>
  <c r="Y3100" i="1" s="1"/>
  <c r="S3103" i="1"/>
  <c r="T3100" i="1"/>
  <c r="K3099" i="1"/>
  <c r="M3099" i="1" s="1"/>
  <c r="N3099" i="1" s="1"/>
  <c r="E3100" i="1"/>
  <c r="G3100" i="1" s="1"/>
  <c r="H3099" i="1"/>
  <c r="T3101" i="1" l="1"/>
  <c r="H3100" i="1"/>
  <c r="K3100" i="1"/>
  <c r="M3100" i="1" s="1"/>
  <c r="N3100" i="1" s="1"/>
  <c r="U3100" i="1" s="1"/>
  <c r="B3100" i="1" s="1"/>
  <c r="R3101" i="1"/>
  <c r="V3101" i="1" s="1"/>
  <c r="Y3101" i="1" s="1"/>
  <c r="Q3101" i="1"/>
  <c r="U3099" i="1"/>
  <c r="B3099" i="1" s="1"/>
  <c r="E3101" i="1"/>
  <c r="G3101" i="1" s="1"/>
  <c r="S3104" i="1"/>
  <c r="F3102" i="1"/>
  <c r="L3102" i="1"/>
  <c r="J3102" i="1"/>
  <c r="C3103" i="1"/>
  <c r="D3103" i="1" s="1"/>
  <c r="X3102" i="1"/>
  <c r="P3102" i="1"/>
  <c r="O3102" i="1"/>
  <c r="I3102" i="1"/>
  <c r="A3103" i="1"/>
  <c r="T3102" i="1" l="1"/>
  <c r="S3105" i="1"/>
  <c r="Q3102" i="1"/>
  <c r="R3102" i="1"/>
  <c r="V3102" i="1" s="1"/>
  <c r="Y3102" i="1" s="1"/>
  <c r="K3101" i="1"/>
  <c r="M3101" i="1" s="1"/>
  <c r="N3101" i="1" s="1"/>
  <c r="F3103" i="1"/>
  <c r="L3103" i="1"/>
  <c r="I3103" i="1"/>
  <c r="J3103" i="1"/>
  <c r="C3104" i="1"/>
  <c r="D3104" i="1" s="1"/>
  <c r="P3103" i="1"/>
  <c r="A3104" i="1"/>
  <c r="O3103" i="1"/>
  <c r="X3103" i="1"/>
  <c r="E3102" i="1"/>
  <c r="G3102" i="1" s="1"/>
  <c r="H3101" i="1"/>
  <c r="E3103" i="1" l="1"/>
  <c r="G3103" i="1" s="1"/>
  <c r="K3102" i="1"/>
  <c r="M3102" i="1" s="1"/>
  <c r="N3102" i="1" s="1"/>
  <c r="U3101" i="1"/>
  <c r="B3101" i="1" s="1"/>
  <c r="S3106" i="1"/>
  <c r="Q3103" i="1"/>
  <c r="R3103" i="1"/>
  <c r="V3103" i="1" s="1"/>
  <c r="Y3103" i="1" s="1"/>
  <c r="H3102" i="1"/>
  <c r="F3104" i="1"/>
  <c r="L3104" i="1"/>
  <c r="P3104" i="1"/>
  <c r="I3104" i="1"/>
  <c r="J3104" i="1"/>
  <c r="O3104" i="1"/>
  <c r="A3105" i="1"/>
  <c r="C3105" i="1"/>
  <c r="D3105" i="1" s="1"/>
  <c r="X3104" i="1"/>
  <c r="T3103" i="1"/>
  <c r="H3103" i="1" l="1"/>
  <c r="T3104" i="1"/>
  <c r="K3103" i="1"/>
  <c r="M3103" i="1" s="1"/>
  <c r="N3103" i="1" s="1"/>
  <c r="U3103" i="1" s="1"/>
  <c r="B3103" i="1" s="1"/>
  <c r="S3107" i="1"/>
  <c r="Q3104" i="1"/>
  <c r="R3104" i="1"/>
  <c r="V3104" i="1" s="1"/>
  <c r="Y3104" i="1" s="1"/>
  <c r="F3105" i="1"/>
  <c r="L3105" i="1"/>
  <c r="J3105" i="1"/>
  <c r="C3106" i="1"/>
  <c r="D3106" i="1" s="1"/>
  <c r="I3105" i="1"/>
  <c r="P3105" i="1"/>
  <c r="X3105" i="1"/>
  <c r="A3106" i="1"/>
  <c r="O3105" i="1"/>
  <c r="E3104" i="1"/>
  <c r="G3104" i="1" s="1"/>
  <c r="U3102" i="1"/>
  <c r="B3102" i="1" s="1"/>
  <c r="H3104" i="1" l="1"/>
  <c r="T3105" i="1"/>
  <c r="K3104" i="1"/>
  <c r="M3104" i="1" s="1"/>
  <c r="N3104" i="1" s="1"/>
  <c r="U3104" i="1" s="1"/>
  <c r="B3104" i="1" s="1"/>
  <c r="E3105" i="1"/>
  <c r="G3105" i="1" s="1"/>
  <c r="F3106" i="1"/>
  <c r="L3106" i="1"/>
  <c r="X3106" i="1"/>
  <c r="C3107" i="1"/>
  <c r="D3107" i="1" s="1"/>
  <c r="I3106" i="1"/>
  <c r="P3106" i="1"/>
  <c r="A3107" i="1"/>
  <c r="O3106" i="1"/>
  <c r="J3106" i="1"/>
  <c r="S3108" i="1"/>
  <c r="Q3105" i="1"/>
  <c r="R3105" i="1"/>
  <c r="V3105" i="1" s="1"/>
  <c r="Y3105" i="1" s="1"/>
  <c r="K3105" i="1" l="1"/>
  <c r="M3105" i="1" s="1"/>
  <c r="N3105" i="1" s="1"/>
  <c r="U3105" i="1" s="1"/>
  <c r="B3105" i="1" s="1"/>
  <c r="H3105" i="1"/>
  <c r="F3107" i="1"/>
  <c r="L3107" i="1"/>
  <c r="O3107" i="1"/>
  <c r="J3107" i="1"/>
  <c r="I3107" i="1"/>
  <c r="C3108" i="1"/>
  <c r="D3108" i="1" s="1"/>
  <c r="A3108" i="1"/>
  <c r="X3107" i="1"/>
  <c r="P3107" i="1"/>
  <c r="Q3106" i="1"/>
  <c r="R3106" i="1"/>
  <c r="V3106" i="1" s="1"/>
  <c r="Y3106" i="1" s="1"/>
  <c r="T3106" i="1"/>
  <c r="E3106" i="1"/>
  <c r="G3106" i="1" s="1"/>
  <c r="S3109" i="1"/>
  <c r="H3106" i="1" l="1"/>
  <c r="K3106" i="1"/>
  <c r="M3106" i="1" s="1"/>
  <c r="N3106" i="1" s="1"/>
  <c r="U3106" i="1" s="1"/>
  <c r="B3106" i="1" s="1"/>
  <c r="F3108" i="1"/>
  <c r="L3108" i="1"/>
  <c r="A3109" i="1"/>
  <c r="C3109" i="1"/>
  <c r="D3109" i="1" s="1"/>
  <c r="X3108" i="1"/>
  <c r="P3108" i="1"/>
  <c r="J3108" i="1"/>
  <c r="O3108" i="1"/>
  <c r="I3108" i="1"/>
  <c r="T3108" i="1" s="1"/>
  <c r="S3110" i="1"/>
  <c r="Q3107" i="1"/>
  <c r="R3107" i="1"/>
  <c r="V3107" i="1" s="1"/>
  <c r="Y3107" i="1" s="1"/>
  <c r="T3107" i="1"/>
  <c r="E3107" i="1"/>
  <c r="G3107" i="1" s="1"/>
  <c r="H3107" i="1" l="1"/>
  <c r="K3107" i="1"/>
  <c r="M3107" i="1" s="1"/>
  <c r="N3107" i="1" s="1"/>
  <c r="U3107" i="1" s="1"/>
  <c r="B3107" i="1" s="1"/>
  <c r="F3109" i="1"/>
  <c r="L3109" i="1"/>
  <c r="O3109" i="1"/>
  <c r="J3109" i="1"/>
  <c r="I3109" i="1"/>
  <c r="C3110" i="1"/>
  <c r="D3110" i="1" s="1"/>
  <c r="X3109" i="1"/>
  <c r="P3109" i="1"/>
  <c r="A3110" i="1"/>
  <c r="E3108" i="1"/>
  <c r="G3108" i="1" s="1"/>
  <c r="S3111" i="1"/>
  <c r="Q3108" i="1"/>
  <c r="R3108" i="1"/>
  <c r="V3108" i="1" s="1"/>
  <c r="Y3108" i="1" s="1"/>
  <c r="T3109" i="1" l="1"/>
  <c r="K3108" i="1"/>
  <c r="M3108" i="1" s="1"/>
  <c r="N3108" i="1" s="1"/>
  <c r="U3108" i="1" s="1"/>
  <c r="B3108" i="1" s="1"/>
  <c r="H3108" i="1"/>
  <c r="S3112" i="1"/>
  <c r="F3110" i="1"/>
  <c r="L3110" i="1"/>
  <c r="O3110" i="1"/>
  <c r="A3111" i="1"/>
  <c r="X3110" i="1"/>
  <c r="J3110" i="1"/>
  <c r="I3110" i="1"/>
  <c r="C3111" i="1"/>
  <c r="D3111" i="1" s="1"/>
  <c r="P3110" i="1"/>
  <c r="E3109" i="1"/>
  <c r="G3109" i="1" s="1"/>
  <c r="Q3109" i="1"/>
  <c r="R3109" i="1"/>
  <c r="V3109" i="1" s="1"/>
  <c r="Y3109" i="1" s="1"/>
  <c r="T3110" i="1" l="1"/>
  <c r="K3109" i="1"/>
  <c r="M3109" i="1" s="1"/>
  <c r="N3109" i="1" s="1"/>
  <c r="U3109" i="1" s="1"/>
  <c r="B3109" i="1" s="1"/>
  <c r="H3109" i="1"/>
  <c r="F3111" i="1"/>
  <c r="L3111" i="1"/>
  <c r="P3111" i="1"/>
  <c r="A3112" i="1"/>
  <c r="O3111" i="1"/>
  <c r="J3111" i="1"/>
  <c r="X3111" i="1"/>
  <c r="I3111" i="1"/>
  <c r="C3112" i="1"/>
  <c r="D3112" i="1" s="1"/>
  <c r="S3113" i="1"/>
  <c r="Q3110" i="1"/>
  <c r="R3110" i="1"/>
  <c r="V3110" i="1" s="1"/>
  <c r="Y3110" i="1" s="1"/>
  <c r="E3110" i="1"/>
  <c r="G3110" i="1" s="1"/>
  <c r="T3111" i="1" l="1"/>
  <c r="H3110" i="1"/>
  <c r="K3110" i="1"/>
  <c r="M3110" i="1" s="1"/>
  <c r="N3110" i="1" s="1"/>
  <c r="U3110" i="1" s="1"/>
  <c r="B3110" i="1" s="1"/>
  <c r="S3114" i="1"/>
  <c r="Q3111" i="1"/>
  <c r="R3111" i="1"/>
  <c r="V3111" i="1" s="1"/>
  <c r="Y3111" i="1" s="1"/>
  <c r="F3112" i="1"/>
  <c r="L3112" i="1"/>
  <c r="J3112" i="1"/>
  <c r="C3113" i="1"/>
  <c r="D3113" i="1" s="1"/>
  <c r="I3112" i="1"/>
  <c r="T3112" i="1" s="1"/>
  <c r="P3112" i="1"/>
  <c r="A3113" i="1"/>
  <c r="O3112" i="1"/>
  <c r="X3112" i="1"/>
  <c r="E3111" i="1"/>
  <c r="G3111" i="1" s="1"/>
  <c r="H3111" i="1" l="1"/>
  <c r="K3111" i="1"/>
  <c r="M3111" i="1" s="1"/>
  <c r="N3111" i="1" s="1"/>
  <c r="U3111" i="1" s="1"/>
  <c r="B3111" i="1" s="1"/>
  <c r="E3112" i="1"/>
  <c r="G3112" i="1" s="1"/>
  <c r="S3115" i="1"/>
  <c r="Q3112" i="1"/>
  <c r="R3112" i="1"/>
  <c r="V3112" i="1" s="1"/>
  <c r="Y3112" i="1" s="1"/>
  <c r="F3113" i="1"/>
  <c r="L3113" i="1"/>
  <c r="X3113" i="1"/>
  <c r="A3114" i="1"/>
  <c r="P3113" i="1"/>
  <c r="J3113" i="1"/>
  <c r="I3113" i="1"/>
  <c r="C3114" i="1"/>
  <c r="D3114" i="1" s="1"/>
  <c r="O3113" i="1"/>
  <c r="K3112" i="1" l="1"/>
  <c r="M3112" i="1" s="1"/>
  <c r="N3112" i="1" s="1"/>
  <c r="U3112" i="1" s="1"/>
  <c r="B3112" i="1" s="1"/>
  <c r="H3112" i="1"/>
  <c r="E3113" i="1"/>
  <c r="G3113" i="1" s="1"/>
  <c r="Q3113" i="1"/>
  <c r="F3114" i="1"/>
  <c r="O3114" i="1"/>
  <c r="J3114" i="1"/>
  <c r="X3114" i="1"/>
  <c r="I3114" i="1"/>
  <c r="A3115" i="1"/>
  <c r="C3115" i="1"/>
  <c r="D3115" i="1" s="1"/>
  <c r="P3114" i="1"/>
  <c r="T3113" i="1"/>
  <c r="S3116" i="1"/>
  <c r="H3113" i="1" l="1"/>
  <c r="K3113" i="1"/>
  <c r="M3113" i="1" s="1"/>
  <c r="N3113" i="1" s="1"/>
  <c r="R3113" i="1" s="1"/>
  <c r="S3117" i="1"/>
  <c r="F3115" i="1"/>
  <c r="P3115" i="1"/>
  <c r="A3116" i="1"/>
  <c r="O3115" i="1"/>
  <c r="X3115" i="1"/>
  <c r="I3115" i="1"/>
  <c r="J3115" i="1"/>
  <c r="C3116" i="1"/>
  <c r="D3116" i="1" s="1"/>
  <c r="T3114" i="1"/>
  <c r="Q3114" i="1"/>
  <c r="R3114" i="1"/>
  <c r="V3114" i="1" s="1"/>
  <c r="Y3114" i="1" s="1"/>
  <c r="E3114" i="1"/>
  <c r="G3114" i="1" s="1"/>
  <c r="U3113" i="1" l="1"/>
  <c r="V3113" i="1" s="1"/>
  <c r="N1" i="1"/>
  <c r="L3114" i="1"/>
  <c r="L3115" i="1" s="1"/>
  <c r="L3116" i="1" s="1"/>
  <c r="T3115" i="1"/>
  <c r="R3115" i="1"/>
  <c r="V3115" i="1" s="1"/>
  <c r="Y3115" i="1" s="1"/>
  <c r="Q3115" i="1"/>
  <c r="E3115" i="1"/>
  <c r="G3115" i="1" s="1"/>
  <c r="F3116" i="1"/>
  <c r="O3116" i="1"/>
  <c r="J3116" i="1"/>
  <c r="I3116" i="1"/>
  <c r="C3117" i="1"/>
  <c r="D3117" i="1" s="1"/>
  <c r="A3117" i="1"/>
  <c r="P3116" i="1"/>
  <c r="X3116" i="1"/>
  <c r="S3118" i="1"/>
  <c r="K3114" i="1"/>
  <c r="H3114" i="1"/>
  <c r="T3116" i="1" l="1"/>
  <c r="B3113" i="1"/>
  <c r="Y3113" i="1" s="1"/>
  <c r="M3114" i="1"/>
  <c r="N3114" i="1" s="1"/>
  <c r="U3114" i="1" s="1"/>
  <c r="B3114" i="1" s="1"/>
  <c r="K3115" i="1"/>
  <c r="M3115" i="1" s="1"/>
  <c r="N3115" i="1" s="1"/>
  <c r="U3115" i="1" s="1"/>
  <c r="B3115" i="1" s="1"/>
  <c r="E3116" i="1"/>
  <c r="G3116" i="1" s="1"/>
  <c r="F3117" i="1"/>
  <c r="L3117" i="1"/>
  <c r="I3117" i="1"/>
  <c r="P3117" i="1"/>
  <c r="J3117" i="1"/>
  <c r="O3117" i="1"/>
  <c r="X3117" i="1"/>
  <c r="C3118" i="1"/>
  <c r="D3118" i="1" s="1"/>
  <c r="A3118" i="1"/>
  <c r="S3119" i="1"/>
  <c r="R3116" i="1"/>
  <c r="V3116" i="1" s="1"/>
  <c r="Y3116" i="1" s="1"/>
  <c r="Q3116" i="1"/>
  <c r="H3115" i="1"/>
  <c r="Q3117" i="1" l="1"/>
  <c r="R3117" i="1"/>
  <c r="V3117" i="1" s="1"/>
  <c r="Y3117" i="1" s="1"/>
  <c r="K3116" i="1"/>
  <c r="M3116" i="1" s="1"/>
  <c r="N3116" i="1" s="1"/>
  <c r="F3118" i="1"/>
  <c r="L3118" i="1"/>
  <c r="O3118" i="1"/>
  <c r="C3119" i="1"/>
  <c r="D3119" i="1" s="1"/>
  <c r="A3119" i="1"/>
  <c r="J3118" i="1"/>
  <c r="X3118" i="1"/>
  <c r="P3118" i="1"/>
  <c r="I3118" i="1"/>
  <c r="E3117" i="1"/>
  <c r="G3117" i="1" s="1"/>
  <c r="S3120" i="1"/>
  <c r="T3117" i="1"/>
  <c r="H3116" i="1"/>
  <c r="K3117" i="1" l="1"/>
  <c r="M3117" i="1" s="1"/>
  <c r="N3117" i="1" s="1"/>
  <c r="U3117" i="1" s="1"/>
  <c r="B3117" i="1" s="1"/>
  <c r="H3117" i="1"/>
  <c r="Q3118" i="1"/>
  <c r="R3118" i="1"/>
  <c r="V3118" i="1" s="1"/>
  <c r="Y3118" i="1" s="1"/>
  <c r="U3116" i="1"/>
  <c r="B3116" i="1" s="1"/>
  <c r="S3121" i="1"/>
  <c r="T3118" i="1"/>
  <c r="F3119" i="1"/>
  <c r="L3119" i="1"/>
  <c r="I3119" i="1"/>
  <c r="P3119" i="1"/>
  <c r="C3120" i="1"/>
  <c r="D3120" i="1" s="1"/>
  <c r="A3120" i="1"/>
  <c r="O3119" i="1"/>
  <c r="X3119" i="1"/>
  <c r="J3119" i="1"/>
  <c r="E3118" i="1"/>
  <c r="G3118" i="1" s="1"/>
  <c r="K3118" i="1" l="1"/>
  <c r="M3118" i="1" s="1"/>
  <c r="N3118" i="1" s="1"/>
  <c r="Q3119" i="1"/>
  <c r="R3119" i="1"/>
  <c r="V3119" i="1" s="1"/>
  <c r="Y3119" i="1" s="1"/>
  <c r="F3120" i="1"/>
  <c r="L3120" i="1"/>
  <c r="A3121" i="1"/>
  <c r="C3121" i="1"/>
  <c r="D3121" i="1" s="1"/>
  <c r="P3120" i="1"/>
  <c r="X3120" i="1"/>
  <c r="O3120" i="1"/>
  <c r="J3120" i="1"/>
  <c r="I3120" i="1"/>
  <c r="S3122" i="1"/>
  <c r="E3119" i="1"/>
  <c r="G3119" i="1" s="1"/>
  <c r="H3118" i="1"/>
  <c r="T3119" i="1"/>
  <c r="S3123" i="1" l="1"/>
  <c r="U3118" i="1"/>
  <c r="B3118" i="1" s="1"/>
  <c r="F3121" i="1"/>
  <c r="L3121" i="1"/>
  <c r="O3121" i="1"/>
  <c r="X3121" i="1"/>
  <c r="A3122" i="1"/>
  <c r="J3121" i="1"/>
  <c r="C3122" i="1"/>
  <c r="D3122" i="1" s="1"/>
  <c r="P3121" i="1"/>
  <c r="I3121" i="1"/>
  <c r="H3119" i="1"/>
  <c r="K3119" i="1"/>
  <c r="M3119" i="1" s="1"/>
  <c r="N3119" i="1" s="1"/>
  <c r="T3120" i="1"/>
  <c r="Q3120" i="1"/>
  <c r="R3120" i="1"/>
  <c r="V3120" i="1" s="1"/>
  <c r="Y3120" i="1" s="1"/>
  <c r="E3120" i="1"/>
  <c r="G3120" i="1" s="1"/>
  <c r="H3120" i="1" l="1"/>
  <c r="T3121" i="1"/>
  <c r="F3122" i="1"/>
  <c r="L3122" i="1"/>
  <c r="A3123" i="1"/>
  <c r="C3123" i="1"/>
  <c r="D3123" i="1" s="1"/>
  <c r="J3122" i="1"/>
  <c r="P3122" i="1"/>
  <c r="X3122" i="1"/>
  <c r="O3122" i="1"/>
  <c r="I3122" i="1"/>
  <c r="E3121" i="1"/>
  <c r="G3121" i="1" s="1"/>
  <c r="U3119" i="1"/>
  <c r="B3119" i="1" s="1"/>
  <c r="S3124" i="1"/>
  <c r="K3120" i="1"/>
  <c r="M3120" i="1" s="1"/>
  <c r="N3120" i="1" s="1"/>
  <c r="Q3121" i="1"/>
  <c r="R3121" i="1"/>
  <c r="V3121" i="1" s="1"/>
  <c r="Y3121" i="1" s="1"/>
  <c r="T3122" i="1" l="1"/>
  <c r="K3121" i="1"/>
  <c r="M3121" i="1" s="1"/>
  <c r="N3121" i="1" s="1"/>
  <c r="U3121" i="1" s="1"/>
  <c r="B3121" i="1" s="1"/>
  <c r="H3121" i="1"/>
  <c r="E3122" i="1"/>
  <c r="G3122" i="1" s="1"/>
  <c r="S3125" i="1"/>
  <c r="F3123" i="1"/>
  <c r="L3123" i="1"/>
  <c r="I3123" i="1"/>
  <c r="P3123" i="1"/>
  <c r="C3124" i="1"/>
  <c r="D3124" i="1" s="1"/>
  <c r="O3123" i="1"/>
  <c r="A3124" i="1"/>
  <c r="J3123" i="1"/>
  <c r="X3123" i="1"/>
  <c r="U3120" i="1"/>
  <c r="B3120" i="1" s="1"/>
  <c r="Q3122" i="1"/>
  <c r="R3122" i="1"/>
  <c r="V3122" i="1" s="1"/>
  <c r="Y3122" i="1" s="1"/>
  <c r="H3122" i="1" l="1"/>
  <c r="K3122" i="1"/>
  <c r="M3122" i="1" s="1"/>
  <c r="N3122" i="1" s="1"/>
  <c r="U3122" i="1" s="1"/>
  <c r="B3122" i="1" s="1"/>
  <c r="S3126" i="1"/>
  <c r="E3123" i="1"/>
  <c r="G3123" i="1" s="1"/>
  <c r="Q3123" i="1"/>
  <c r="R3123" i="1"/>
  <c r="V3123" i="1" s="1"/>
  <c r="Y3123" i="1" s="1"/>
  <c r="F3124" i="1"/>
  <c r="L3124" i="1"/>
  <c r="J3124" i="1"/>
  <c r="C3125" i="1"/>
  <c r="D3125" i="1" s="1"/>
  <c r="I3124" i="1"/>
  <c r="P3124" i="1"/>
  <c r="A3125" i="1"/>
  <c r="O3124" i="1"/>
  <c r="X3124" i="1"/>
  <c r="T3123" i="1"/>
  <c r="T3124" i="1" l="1"/>
  <c r="R3124" i="1"/>
  <c r="V3124" i="1" s="1"/>
  <c r="Y3124" i="1" s="1"/>
  <c r="Q3124" i="1"/>
  <c r="E3124" i="1"/>
  <c r="G3124" i="1" s="1"/>
  <c r="K3123" i="1"/>
  <c r="M3123" i="1" s="1"/>
  <c r="N3123" i="1" s="1"/>
  <c r="F3125" i="1"/>
  <c r="L3125" i="1"/>
  <c r="O3125" i="1"/>
  <c r="I3125" i="1"/>
  <c r="X3125" i="1"/>
  <c r="A3126" i="1"/>
  <c r="C3126" i="1"/>
  <c r="D3126" i="1" s="1"/>
  <c r="P3125" i="1"/>
  <c r="J3125" i="1"/>
  <c r="H3123" i="1"/>
  <c r="S3127" i="1"/>
  <c r="H3124" i="1" l="1"/>
  <c r="E3125" i="1"/>
  <c r="G3125" i="1" s="1"/>
  <c r="S3128" i="1"/>
  <c r="Q3125" i="1"/>
  <c r="R3125" i="1"/>
  <c r="V3125" i="1" s="1"/>
  <c r="Y3125" i="1" s="1"/>
  <c r="T3125" i="1"/>
  <c r="U3123" i="1"/>
  <c r="B3123" i="1" s="1"/>
  <c r="F3126" i="1"/>
  <c r="L3126" i="1"/>
  <c r="O3126" i="1"/>
  <c r="I3126" i="1"/>
  <c r="A3127" i="1"/>
  <c r="J3126" i="1"/>
  <c r="P3126" i="1"/>
  <c r="C3127" i="1"/>
  <c r="D3127" i="1" s="1"/>
  <c r="X3126" i="1"/>
  <c r="K3124" i="1"/>
  <c r="M3124" i="1" s="1"/>
  <c r="N3124" i="1" s="1"/>
  <c r="H3125" i="1" l="1"/>
  <c r="T3126" i="1"/>
  <c r="K3125" i="1"/>
  <c r="M3125" i="1" s="1"/>
  <c r="N3125" i="1" s="1"/>
  <c r="U3125" i="1" s="1"/>
  <c r="B3125" i="1" s="1"/>
  <c r="Q3126" i="1"/>
  <c r="R3126" i="1"/>
  <c r="V3126" i="1" s="1"/>
  <c r="Y3126" i="1" s="1"/>
  <c r="F3127" i="1"/>
  <c r="L3127" i="1"/>
  <c r="O3127" i="1"/>
  <c r="X3127" i="1"/>
  <c r="C3128" i="1"/>
  <c r="D3128" i="1" s="1"/>
  <c r="I3127" i="1"/>
  <c r="J3127" i="1"/>
  <c r="P3127" i="1"/>
  <c r="A3128" i="1"/>
  <c r="E3126" i="1"/>
  <c r="G3126" i="1" s="1"/>
  <c r="S3129" i="1"/>
  <c r="U3124" i="1"/>
  <c r="B3124" i="1" s="1"/>
  <c r="H3126" i="1" l="1"/>
  <c r="K3126" i="1"/>
  <c r="M3126" i="1" s="1"/>
  <c r="N3126" i="1" s="1"/>
  <c r="U3126" i="1" s="1"/>
  <c r="B3126" i="1" s="1"/>
  <c r="Q3127" i="1"/>
  <c r="R3127" i="1"/>
  <c r="V3127" i="1" s="1"/>
  <c r="Y3127" i="1" s="1"/>
  <c r="T3127" i="1"/>
  <c r="S3130" i="1"/>
  <c r="F3128" i="1"/>
  <c r="L3128" i="1"/>
  <c r="O3128" i="1"/>
  <c r="X3128" i="1"/>
  <c r="I3128" i="1"/>
  <c r="J3128" i="1"/>
  <c r="P3128" i="1"/>
  <c r="C3129" i="1"/>
  <c r="D3129" i="1" s="1"/>
  <c r="A3129" i="1"/>
  <c r="E3127" i="1"/>
  <c r="G3127" i="1" s="1"/>
  <c r="K3127" i="1" l="1"/>
  <c r="M3127" i="1" s="1"/>
  <c r="N3127" i="1" s="1"/>
  <c r="U3127" i="1" s="1"/>
  <c r="B3127" i="1" s="1"/>
  <c r="T3128" i="1"/>
  <c r="H3127" i="1"/>
  <c r="F3129" i="1"/>
  <c r="L3129" i="1"/>
  <c r="J3129" i="1"/>
  <c r="P3129" i="1"/>
  <c r="I3129" i="1"/>
  <c r="O3129" i="1"/>
  <c r="X3129" i="1"/>
  <c r="C3130" i="1"/>
  <c r="D3130" i="1" s="1"/>
  <c r="A3130" i="1"/>
  <c r="R3128" i="1"/>
  <c r="V3128" i="1" s="1"/>
  <c r="Y3128" i="1" s="1"/>
  <c r="Q3128" i="1"/>
  <c r="S3131" i="1"/>
  <c r="E3128" i="1"/>
  <c r="G3128" i="1" s="1"/>
  <c r="K3128" i="1" l="1"/>
  <c r="M3128" i="1" s="1"/>
  <c r="N3128" i="1" s="1"/>
  <c r="U3128" i="1" s="1"/>
  <c r="B3128" i="1" s="1"/>
  <c r="H3128" i="1"/>
  <c r="S3132" i="1"/>
  <c r="Q3129" i="1"/>
  <c r="R3129" i="1"/>
  <c r="V3129" i="1" s="1"/>
  <c r="Y3129" i="1" s="1"/>
  <c r="F3130" i="1"/>
  <c r="L3130" i="1"/>
  <c r="O3130" i="1"/>
  <c r="J3130" i="1"/>
  <c r="X3130" i="1"/>
  <c r="I3130" i="1"/>
  <c r="C3131" i="1"/>
  <c r="D3131" i="1" s="1"/>
  <c r="A3131" i="1"/>
  <c r="P3130" i="1"/>
  <c r="T3129" i="1"/>
  <c r="E3129" i="1"/>
  <c r="G3129" i="1" s="1"/>
  <c r="H3129" i="1" l="1"/>
  <c r="K3129" i="1"/>
  <c r="M3129" i="1" s="1"/>
  <c r="N3129" i="1" s="1"/>
  <c r="U3129" i="1" s="1"/>
  <c r="B3129" i="1" s="1"/>
  <c r="E3130" i="1"/>
  <c r="G3130" i="1" s="1"/>
  <c r="F3131" i="1"/>
  <c r="L3131" i="1"/>
  <c r="I3131" i="1"/>
  <c r="P3131" i="1"/>
  <c r="A3132" i="1"/>
  <c r="C3132" i="1"/>
  <c r="D3132" i="1" s="1"/>
  <c r="O3131" i="1"/>
  <c r="X3131" i="1"/>
  <c r="J3131" i="1"/>
  <c r="S3133" i="1"/>
  <c r="R3130" i="1"/>
  <c r="V3130" i="1" s="1"/>
  <c r="Y3130" i="1" s="1"/>
  <c r="Q3130" i="1"/>
  <c r="T3130" i="1"/>
  <c r="H3130" i="1" l="1"/>
  <c r="Q3131" i="1"/>
  <c r="R3131" i="1"/>
  <c r="V3131" i="1" s="1"/>
  <c r="Y3131" i="1" s="1"/>
  <c r="F3132" i="1"/>
  <c r="L3132" i="1"/>
  <c r="A3133" i="1"/>
  <c r="P3132" i="1"/>
  <c r="X3132" i="1"/>
  <c r="O3132" i="1"/>
  <c r="J3132" i="1"/>
  <c r="C3133" i="1"/>
  <c r="D3133" i="1" s="1"/>
  <c r="I3132" i="1"/>
  <c r="T3131" i="1"/>
  <c r="K3130" i="1"/>
  <c r="M3130" i="1" s="1"/>
  <c r="N3130" i="1" s="1"/>
  <c r="E3131" i="1"/>
  <c r="G3131" i="1" s="1"/>
  <c r="S3134" i="1"/>
  <c r="T3132" i="1" l="1"/>
  <c r="K3131" i="1"/>
  <c r="M3131" i="1" s="1"/>
  <c r="N3131" i="1" s="1"/>
  <c r="U3131" i="1" s="1"/>
  <c r="B3131" i="1" s="1"/>
  <c r="H3131" i="1"/>
  <c r="E3132" i="1"/>
  <c r="G3132" i="1" s="1"/>
  <c r="Q3132" i="1"/>
  <c r="R3132" i="1"/>
  <c r="V3132" i="1" s="1"/>
  <c r="Y3132" i="1" s="1"/>
  <c r="S3135" i="1"/>
  <c r="U3130" i="1"/>
  <c r="B3130" i="1" s="1"/>
  <c r="F3133" i="1"/>
  <c r="L3133" i="1"/>
  <c r="O3133" i="1"/>
  <c r="X3133" i="1"/>
  <c r="A3134" i="1"/>
  <c r="I3133" i="1"/>
  <c r="C3134" i="1"/>
  <c r="D3134" i="1" s="1"/>
  <c r="J3133" i="1"/>
  <c r="P3133" i="1"/>
  <c r="K3132" i="1" l="1"/>
  <c r="M3132" i="1" s="1"/>
  <c r="N3132" i="1" s="1"/>
  <c r="U3132" i="1" s="1"/>
  <c r="B3132" i="1" s="1"/>
  <c r="H3132" i="1"/>
  <c r="T3133" i="1"/>
  <c r="Q3133" i="1"/>
  <c r="R3133" i="1"/>
  <c r="V3133" i="1" s="1"/>
  <c r="Y3133" i="1" s="1"/>
  <c r="F3134" i="1"/>
  <c r="L3134" i="1"/>
  <c r="O3134" i="1"/>
  <c r="I3134" i="1"/>
  <c r="J3134" i="1"/>
  <c r="A3135" i="1"/>
  <c r="P3134" i="1"/>
  <c r="X3134" i="1"/>
  <c r="C3135" i="1"/>
  <c r="D3135" i="1" s="1"/>
  <c r="E3133" i="1"/>
  <c r="G3133" i="1" s="1"/>
  <c r="S3136" i="1"/>
  <c r="S3137" i="1" l="1"/>
  <c r="E3134" i="1"/>
  <c r="G3134" i="1" s="1"/>
  <c r="F3135" i="1"/>
  <c r="L3135" i="1"/>
  <c r="A3136" i="1"/>
  <c r="P3135" i="1"/>
  <c r="X3135" i="1"/>
  <c r="O3135" i="1"/>
  <c r="J3135" i="1"/>
  <c r="C3136" i="1"/>
  <c r="D3136" i="1" s="1"/>
  <c r="I3135" i="1"/>
  <c r="T3134" i="1"/>
  <c r="K3133" i="1"/>
  <c r="M3133" i="1" s="1"/>
  <c r="N3133" i="1" s="1"/>
  <c r="H3133" i="1"/>
  <c r="Q3134" i="1"/>
  <c r="R3134" i="1"/>
  <c r="V3134" i="1" s="1"/>
  <c r="Y3134" i="1" s="1"/>
  <c r="H3134" i="1" l="1"/>
  <c r="T3135" i="1"/>
  <c r="E3135" i="1"/>
  <c r="G3135" i="1" s="1"/>
  <c r="F3136" i="1"/>
  <c r="L3136" i="1"/>
  <c r="X3136" i="1"/>
  <c r="P3136" i="1"/>
  <c r="J3136" i="1"/>
  <c r="O3136" i="1"/>
  <c r="I3136" i="1"/>
  <c r="C3137" i="1"/>
  <c r="D3137" i="1" s="1"/>
  <c r="A3137" i="1"/>
  <c r="U3133" i="1"/>
  <c r="B3133" i="1" s="1"/>
  <c r="R3135" i="1"/>
  <c r="V3135" i="1" s="1"/>
  <c r="Y3135" i="1" s="1"/>
  <c r="Q3135" i="1"/>
  <c r="K3134" i="1"/>
  <c r="M3134" i="1" s="1"/>
  <c r="N3134" i="1" s="1"/>
  <c r="S3138" i="1"/>
  <c r="H3135" i="1" l="1"/>
  <c r="T3136" i="1"/>
  <c r="K3135" i="1"/>
  <c r="M3135" i="1" s="1"/>
  <c r="N3135" i="1" s="1"/>
  <c r="U3135" i="1" s="1"/>
  <c r="B3135" i="1" s="1"/>
  <c r="U3134" i="1"/>
  <c r="B3134" i="1" s="1"/>
  <c r="Q3136" i="1"/>
  <c r="R3136" i="1"/>
  <c r="V3136" i="1" s="1"/>
  <c r="Y3136" i="1" s="1"/>
  <c r="S3139" i="1"/>
  <c r="F3137" i="1"/>
  <c r="L3137" i="1"/>
  <c r="J3137" i="1"/>
  <c r="I3137" i="1"/>
  <c r="P3137" i="1"/>
  <c r="X3137" i="1"/>
  <c r="C3138" i="1"/>
  <c r="D3138" i="1" s="1"/>
  <c r="O3137" i="1"/>
  <c r="A3138" i="1"/>
  <c r="E3136" i="1"/>
  <c r="G3136" i="1" s="1"/>
  <c r="K3136" i="1" l="1"/>
  <c r="M3136" i="1" s="1"/>
  <c r="N3136" i="1" s="1"/>
  <c r="U3136" i="1" s="1"/>
  <c r="B3136" i="1" s="1"/>
  <c r="S3140" i="1"/>
  <c r="F3138" i="1"/>
  <c r="L3138" i="1"/>
  <c r="P3138" i="1"/>
  <c r="X3138" i="1"/>
  <c r="O3138" i="1"/>
  <c r="I3138" i="1"/>
  <c r="A3139" i="1"/>
  <c r="C3139" i="1"/>
  <c r="D3139" i="1" s="1"/>
  <c r="J3138" i="1"/>
  <c r="R3137" i="1"/>
  <c r="V3137" i="1" s="1"/>
  <c r="Y3137" i="1" s="1"/>
  <c r="Q3137" i="1"/>
  <c r="E3137" i="1"/>
  <c r="G3137" i="1" s="1"/>
  <c r="H3136" i="1"/>
  <c r="T3137" i="1"/>
  <c r="T3138" i="1" l="1"/>
  <c r="K3137" i="1"/>
  <c r="M3137" i="1" s="1"/>
  <c r="N3137" i="1" s="1"/>
  <c r="U3137" i="1" s="1"/>
  <c r="B3137" i="1" s="1"/>
  <c r="F3139" i="1"/>
  <c r="L3139" i="1"/>
  <c r="P3139" i="1"/>
  <c r="X3139" i="1"/>
  <c r="O3139" i="1"/>
  <c r="J3139" i="1"/>
  <c r="I3139" i="1"/>
  <c r="C3140" i="1"/>
  <c r="D3140" i="1" s="1"/>
  <c r="A3140" i="1"/>
  <c r="Q3138" i="1"/>
  <c r="R3138" i="1"/>
  <c r="V3138" i="1" s="1"/>
  <c r="Y3138" i="1" s="1"/>
  <c r="S3141" i="1"/>
  <c r="H3137" i="1"/>
  <c r="E3138" i="1"/>
  <c r="G3138" i="1" s="1"/>
  <c r="T3139" i="1" l="1"/>
  <c r="H3138" i="1"/>
  <c r="Q3139" i="1"/>
  <c r="R3139" i="1"/>
  <c r="V3139" i="1" s="1"/>
  <c r="Y3139" i="1" s="1"/>
  <c r="K3138" i="1"/>
  <c r="M3138" i="1" s="1"/>
  <c r="N3138" i="1" s="1"/>
  <c r="S3142" i="1"/>
  <c r="F3140" i="1"/>
  <c r="L3140" i="1"/>
  <c r="I3140" i="1"/>
  <c r="J3140" i="1"/>
  <c r="P3140" i="1"/>
  <c r="A3141" i="1"/>
  <c r="C3141" i="1"/>
  <c r="D3141" i="1" s="1"/>
  <c r="O3140" i="1"/>
  <c r="X3140" i="1"/>
  <c r="E3139" i="1"/>
  <c r="G3139" i="1" s="1"/>
  <c r="H3139" i="1" l="1"/>
  <c r="T3140" i="1"/>
  <c r="Q3140" i="1"/>
  <c r="R3140" i="1"/>
  <c r="V3140" i="1" s="1"/>
  <c r="Y3140" i="1" s="1"/>
  <c r="E3140" i="1"/>
  <c r="G3140" i="1" s="1"/>
  <c r="F3141" i="1"/>
  <c r="L3141" i="1"/>
  <c r="X3141" i="1"/>
  <c r="P3141" i="1"/>
  <c r="A3142" i="1"/>
  <c r="C3142" i="1"/>
  <c r="D3142" i="1" s="1"/>
  <c r="O3141" i="1"/>
  <c r="J3141" i="1"/>
  <c r="I3141" i="1"/>
  <c r="U3138" i="1"/>
  <c r="B3138" i="1" s="1"/>
  <c r="K3139" i="1"/>
  <c r="M3139" i="1" s="1"/>
  <c r="N3139" i="1" s="1"/>
  <c r="S3143" i="1"/>
  <c r="T3141" i="1" l="1"/>
  <c r="F3142" i="1"/>
  <c r="L3142" i="1"/>
  <c r="I3142" i="1"/>
  <c r="P3142" i="1"/>
  <c r="A3143" i="1"/>
  <c r="O3142" i="1"/>
  <c r="J3142" i="1"/>
  <c r="C3143" i="1"/>
  <c r="D3143" i="1" s="1"/>
  <c r="X3142" i="1"/>
  <c r="E3141" i="1"/>
  <c r="G3141" i="1" s="1"/>
  <c r="U3139" i="1"/>
  <c r="B3139" i="1" s="1"/>
  <c r="R3141" i="1"/>
  <c r="V3141" i="1" s="1"/>
  <c r="Y3141" i="1" s="1"/>
  <c r="Q3141" i="1"/>
  <c r="K3140" i="1"/>
  <c r="M3140" i="1" s="1"/>
  <c r="N3140" i="1" s="1"/>
  <c r="S3144" i="1"/>
  <c r="H3140" i="1"/>
  <c r="T3142" i="1" l="1"/>
  <c r="H3141" i="1"/>
  <c r="S3145" i="1"/>
  <c r="U3140" i="1"/>
  <c r="B3140" i="1" s="1"/>
  <c r="F3143" i="1"/>
  <c r="L3143" i="1"/>
  <c r="O3143" i="1"/>
  <c r="I3143" i="1"/>
  <c r="A3144" i="1"/>
  <c r="X3143" i="1"/>
  <c r="P3143" i="1"/>
  <c r="J3143" i="1"/>
  <c r="C3144" i="1"/>
  <c r="D3144" i="1" s="1"/>
  <c r="E3142" i="1"/>
  <c r="G3142" i="1" s="1"/>
  <c r="K3141" i="1"/>
  <c r="M3141" i="1" s="1"/>
  <c r="N3141" i="1" s="1"/>
  <c r="Q3142" i="1"/>
  <c r="R3142" i="1"/>
  <c r="V3142" i="1" s="1"/>
  <c r="Y3142" i="1" s="1"/>
  <c r="K3142" i="1" l="1"/>
  <c r="M3142" i="1" s="1"/>
  <c r="N3142" i="1" s="1"/>
  <c r="U3142" i="1" s="1"/>
  <c r="B3142" i="1" s="1"/>
  <c r="H3142" i="1"/>
  <c r="T3143" i="1"/>
  <c r="Q3143" i="1"/>
  <c r="R3143" i="1"/>
  <c r="V3143" i="1" s="1"/>
  <c r="Y3143" i="1" s="1"/>
  <c r="S3146" i="1"/>
  <c r="U3141" i="1"/>
  <c r="B3141" i="1" s="1"/>
  <c r="F3144" i="1"/>
  <c r="L3144" i="1"/>
  <c r="O3144" i="1"/>
  <c r="I3144" i="1"/>
  <c r="A3145" i="1"/>
  <c r="C3145" i="1"/>
  <c r="D3145" i="1" s="1"/>
  <c r="X3144" i="1"/>
  <c r="J3144" i="1"/>
  <c r="P3144" i="1"/>
  <c r="E3143" i="1"/>
  <c r="G3143" i="1" s="1"/>
  <c r="Q3144" i="1" l="1"/>
  <c r="F3145" i="1"/>
  <c r="O3145" i="1"/>
  <c r="X3145" i="1"/>
  <c r="A3146" i="1"/>
  <c r="I3145" i="1"/>
  <c r="C3146" i="1"/>
  <c r="D3146" i="1" s="1"/>
  <c r="J3145" i="1"/>
  <c r="P3145" i="1"/>
  <c r="E3144" i="1"/>
  <c r="G3144" i="1" s="1"/>
  <c r="S3147" i="1"/>
  <c r="H3143" i="1"/>
  <c r="T3144" i="1"/>
  <c r="K3143" i="1"/>
  <c r="M3143" i="1" s="1"/>
  <c r="N3143" i="1" s="1"/>
  <c r="T3145" i="1" l="1"/>
  <c r="R3145" i="1"/>
  <c r="V3145" i="1" s="1"/>
  <c r="Y3145" i="1" s="1"/>
  <c r="Q3145" i="1"/>
  <c r="F3146" i="1"/>
  <c r="X3146" i="1"/>
  <c r="P3146" i="1"/>
  <c r="I3146" i="1"/>
  <c r="C3147" i="1"/>
  <c r="D3147" i="1" s="1"/>
  <c r="O3146" i="1"/>
  <c r="A3147" i="1"/>
  <c r="J3146" i="1"/>
  <c r="E3145" i="1"/>
  <c r="G3145" i="1" s="1"/>
  <c r="U3143" i="1"/>
  <c r="B3143" i="1" s="1"/>
  <c r="H3144" i="1"/>
  <c r="S3148" i="1"/>
  <c r="K3144" i="1"/>
  <c r="M3144" i="1" s="1"/>
  <c r="N3144" i="1" l="1"/>
  <c r="L3145" i="1"/>
  <c r="L3146" i="1" s="1"/>
  <c r="L3147" i="1" s="1"/>
  <c r="T3146" i="1"/>
  <c r="E3146" i="1"/>
  <c r="G3146" i="1" s="1"/>
  <c r="K3145" i="1"/>
  <c r="F3147" i="1"/>
  <c r="O3147" i="1"/>
  <c r="J3147" i="1"/>
  <c r="I3147" i="1"/>
  <c r="A3148" i="1"/>
  <c r="C3148" i="1"/>
  <c r="D3148" i="1" s="1"/>
  <c r="P3147" i="1"/>
  <c r="X3147" i="1"/>
  <c r="Q3146" i="1"/>
  <c r="R3146" i="1"/>
  <c r="V3146" i="1" s="1"/>
  <c r="Y3146" i="1" s="1"/>
  <c r="S3149" i="1"/>
  <c r="H3145" i="1"/>
  <c r="M3145" i="1" l="1"/>
  <c r="N3145" i="1" s="1"/>
  <c r="U3145" i="1" s="1"/>
  <c r="B3145" i="1" s="1"/>
  <c r="F3148" i="1"/>
  <c r="L3148" i="1"/>
  <c r="X3148" i="1"/>
  <c r="C3149" i="1"/>
  <c r="D3149" i="1" s="1"/>
  <c r="P3148" i="1"/>
  <c r="J3148" i="1"/>
  <c r="O3148" i="1"/>
  <c r="I3148" i="1"/>
  <c r="A3149" i="1"/>
  <c r="K3146" i="1"/>
  <c r="M3146" i="1" s="1"/>
  <c r="N3146" i="1" s="1"/>
  <c r="Q3147" i="1"/>
  <c r="R3147" i="1"/>
  <c r="V3147" i="1" s="1"/>
  <c r="Y3147" i="1" s="1"/>
  <c r="S3150" i="1"/>
  <c r="T3147" i="1"/>
  <c r="E3147" i="1"/>
  <c r="G3147" i="1" s="1"/>
  <c r="H3146" i="1"/>
  <c r="U3144" i="1"/>
  <c r="B3144" i="1" s="1"/>
  <c r="R3144" i="1"/>
  <c r="T3148" i="1" l="1"/>
  <c r="H3147" i="1"/>
  <c r="E3148" i="1"/>
  <c r="G3148" i="1" s="1"/>
  <c r="Q3148" i="1"/>
  <c r="R3148" i="1"/>
  <c r="V3148" i="1" s="1"/>
  <c r="Y3148" i="1" s="1"/>
  <c r="S3151" i="1"/>
  <c r="F3149" i="1"/>
  <c r="L3149" i="1"/>
  <c r="O3149" i="1"/>
  <c r="X3149" i="1"/>
  <c r="A3150" i="1"/>
  <c r="C3150" i="1"/>
  <c r="D3150" i="1" s="1"/>
  <c r="I3149" i="1"/>
  <c r="P3149" i="1"/>
  <c r="J3149" i="1"/>
  <c r="V3144" i="1"/>
  <c r="Y3144" i="1" s="1"/>
  <c r="K3147" i="1"/>
  <c r="M3147" i="1" s="1"/>
  <c r="N3147" i="1" s="1"/>
  <c r="U3146" i="1"/>
  <c r="B3146" i="1" s="1"/>
  <c r="H3148" i="1" l="1"/>
  <c r="K3148" i="1"/>
  <c r="M3148" i="1" s="1"/>
  <c r="N3148" i="1" s="1"/>
  <c r="U3148" i="1" s="1"/>
  <c r="B3148" i="1" s="1"/>
  <c r="T3149" i="1"/>
  <c r="S3152" i="1"/>
  <c r="U3147" i="1"/>
  <c r="B3147" i="1" s="1"/>
  <c r="R3149" i="1"/>
  <c r="V3149" i="1" s="1"/>
  <c r="Y3149" i="1" s="1"/>
  <c r="Q3149" i="1"/>
  <c r="F3150" i="1"/>
  <c r="L3150" i="1"/>
  <c r="X3150" i="1"/>
  <c r="P3150" i="1"/>
  <c r="I3150" i="1"/>
  <c r="O3150" i="1"/>
  <c r="A3151" i="1"/>
  <c r="J3150" i="1"/>
  <c r="C3151" i="1"/>
  <c r="D3151" i="1" s="1"/>
  <c r="E3149" i="1"/>
  <c r="G3149" i="1" s="1"/>
  <c r="H3149" i="1" l="1"/>
  <c r="T3150" i="1"/>
  <c r="E3150" i="1"/>
  <c r="G3150" i="1" s="1"/>
  <c r="S3153" i="1"/>
  <c r="F3151" i="1"/>
  <c r="L3151" i="1"/>
  <c r="X3151" i="1"/>
  <c r="J3151" i="1"/>
  <c r="P3151" i="1"/>
  <c r="O3151" i="1"/>
  <c r="I3151" i="1"/>
  <c r="C3152" i="1"/>
  <c r="D3152" i="1" s="1"/>
  <c r="A3152" i="1"/>
  <c r="K3149" i="1"/>
  <c r="M3149" i="1" s="1"/>
  <c r="N3149" i="1" s="1"/>
  <c r="Q3150" i="1"/>
  <c r="R3150" i="1"/>
  <c r="V3150" i="1" s="1"/>
  <c r="Y3150" i="1" s="1"/>
  <c r="K3150" i="1" l="1"/>
  <c r="M3150" i="1" s="1"/>
  <c r="N3150" i="1" s="1"/>
  <c r="U3150" i="1" s="1"/>
  <c r="B3150" i="1" s="1"/>
  <c r="Q3151" i="1"/>
  <c r="R3151" i="1"/>
  <c r="V3151" i="1" s="1"/>
  <c r="Y3151" i="1" s="1"/>
  <c r="S3154" i="1"/>
  <c r="E3151" i="1"/>
  <c r="G3151" i="1" s="1"/>
  <c r="F3152" i="1"/>
  <c r="L3152" i="1"/>
  <c r="A3153" i="1"/>
  <c r="P3152" i="1"/>
  <c r="X3152" i="1"/>
  <c r="O3152" i="1"/>
  <c r="J3152" i="1"/>
  <c r="C3153" i="1"/>
  <c r="D3153" i="1" s="1"/>
  <c r="I3152" i="1"/>
  <c r="T3151" i="1"/>
  <c r="U3149" i="1"/>
  <c r="B3149" i="1" s="1"/>
  <c r="H3150" i="1"/>
  <c r="K3151" i="1" l="1"/>
  <c r="M3151" i="1" s="1"/>
  <c r="N3151" i="1" s="1"/>
  <c r="U3151" i="1" s="1"/>
  <c r="B3151" i="1" s="1"/>
  <c r="S3155" i="1"/>
  <c r="F3153" i="1"/>
  <c r="L3153" i="1"/>
  <c r="A3154" i="1"/>
  <c r="J3153" i="1"/>
  <c r="P3153" i="1"/>
  <c r="I3153" i="1"/>
  <c r="C3154" i="1"/>
  <c r="D3154" i="1" s="1"/>
  <c r="O3153" i="1"/>
  <c r="X3153" i="1"/>
  <c r="H3151" i="1"/>
  <c r="R3152" i="1"/>
  <c r="V3152" i="1" s="1"/>
  <c r="Y3152" i="1" s="1"/>
  <c r="Q3152" i="1"/>
  <c r="T3152" i="1"/>
  <c r="E3152" i="1"/>
  <c r="G3152" i="1" s="1"/>
  <c r="T3153" i="1" l="1"/>
  <c r="H3152" i="1"/>
  <c r="S3156" i="1"/>
  <c r="E3153" i="1"/>
  <c r="G3153" i="1" s="1"/>
  <c r="F3154" i="1"/>
  <c r="L3154" i="1"/>
  <c r="J3154" i="1"/>
  <c r="X3154" i="1"/>
  <c r="P3154" i="1"/>
  <c r="I3154" i="1"/>
  <c r="C3155" i="1"/>
  <c r="D3155" i="1" s="1"/>
  <c r="O3154" i="1"/>
  <c r="A3155" i="1"/>
  <c r="Q3153" i="1"/>
  <c r="R3153" i="1"/>
  <c r="V3153" i="1" s="1"/>
  <c r="Y3153" i="1" s="1"/>
  <c r="K3152" i="1"/>
  <c r="M3152" i="1" s="1"/>
  <c r="N3152" i="1" s="1"/>
  <c r="T3154" i="1" l="1"/>
  <c r="F3155" i="1"/>
  <c r="L3155" i="1"/>
  <c r="O3155" i="1"/>
  <c r="J3155" i="1"/>
  <c r="I3155" i="1"/>
  <c r="A3156" i="1"/>
  <c r="C3156" i="1"/>
  <c r="D3156" i="1" s="1"/>
  <c r="P3155" i="1"/>
  <c r="X3155" i="1"/>
  <c r="Q3154" i="1"/>
  <c r="R3154" i="1"/>
  <c r="V3154" i="1" s="1"/>
  <c r="Y3154" i="1" s="1"/>
  <c r="E3154" i="1"/>
  <c r="G3154" i="1" s="1"/>
  <c r="S3157" i="1"/>
  <c r="U3152" i="1"/>
  <c r="B3152" i="1" s="1"/>
  <c r="K3153" i="1"/>
  <c r="M3153" i="1" s="1"/>
  <c r="N3153" i="1" s="1"/>
  <c r="H3153" i="1"/>
  <c r="Q3155" i="1" l="1"/>
  <c r="R3155" i="1"/>
  <c r="V3155" i="1" s="1"/>
  <c r="Y3155" i="1" s="1"/>
  <c r="S3158" i="1"/>
  <c r="H3154" i="1"/>
  <c r="F3156" i="1"/>
  <c r="L3156" i="1"/>
  <c r="P3156" i="1"/>
  <c r="X3156" i="1"/>
  <c r="J3156" i="1"/>
  <c r="O3156" i="1"/>
  <c r="I3156" i="1"/>
  <c r="C3157" i="1"/>
  <c r="D3157" i="1" s="1"/>
  <c r="A3157" i="1"/>
  <c r="U3153" i="1"/>
  <c r="B3153" i="1" s="1"/>
  <c r="K3154" i="1"/>
  <c r="M3154" i="1" s="1"/>
  <c r="N3154" i="1" s="1"/>
  <c r="T3155" i="1"/>
  <c r="E3155" i="1"/>
  <c r="G3155" i="1" s="1"/>
  <c r="F3157" i="1" l="1"/>
  <c r="L3157" i="1"/>
  <c r="P3157" i="1"/>
  <c r="C3158" i="1"/>
  <c r="D3158" i="1" s="1"/>
  <c r="O3157" i="1"/>
  <c r="A3158" i="1"/>
  <c r="X3157" i="1"/>
  <c r="I3157" i="1"/>
  <c r="J3157" i="1"/>
  <c r="E3156" i="1"/>
  <c r="G3156" i="1" s="1"/>
  <c r="S3159" i="1"/>
  <c r="K3155" i="1"/>
  <c r="M3155" i="1" s="1"/>
  <c r="N3155" i="1" s="1"/>
  <c r="U3154" i="1"/>
  <c r="B3154" i="1" s="1"/>
  <c r="H3155" i="1"/>
  <c r="T3156" i="1"/>
  <c r="Q3156" i="1"/>
  <c r="R3156" i="1"/>
  <c r="V3156" i="1" s="1"/>
  <c r="Y3156" i="1" s="1"/>
  <c r="T3157" i="1" l="1"/>
  <c r="H3156" i="1"/>
  <c r="K3156" i="1"/>
  <c r="M3156" i="1" s="1"/>
  <c r="N3156" i="1" s="1"/>
  <c r="U3156" i="1" s="1"/>
  <c r="B3156" i="1" s="1"/>
  <c r="U3155" i="1"/>
  <c r="B3155" i="1" s="1"/>
  <c r="Q3157" i="1"/>
  <c r="R3157" i="1"/>
  <c r="V3157" i="1" s="1"/>
  <c r="Y3157" i="1" s="1"/>
  <c r="F3158" i="1"/>
  <c r="L3158" i="1"/>
  <c r="X3158" i="1"/>
  <c r="I3158" i="1"/>
  <c r="P3158" i="1"/>
  <c r="A3159" i="1"/>
  <c r="C3159" i="1"/>
  <c r="D3159" i="1" s="1"/>
  <c r="O3158" i="1"/>
  <c r="J3158" i="1"/>
  <c r="S3160" i="1"/>
  <c r="E3157" i="1"/>
  <c r="G3157" i="1" s="1"/>
  <c r="H3157" i="1" l="1"/>
  <c r="R3158" i="1"/>
  <c r="V3158" i="1" s="1"/>
  <c r="Y3158" i="1" s="1"/>
  <c r="Q3158" i="1"/>
  <c r="T3158" i="1"/>
  <c r="E3158" i="1"/>
  <c r="G3158" i="1" s="1"/>
  <c r="S3161" i="1"/>
  <c r="K3157" i="1"/>
  <c r="M3157" i="1" s="1"/>
  <c r="N3157" i="1" s="1"/>
  <c r="F3159" i="1"/>
  <c r="L3159" i="1"/>
  <c r="O3159" i="1"/>
  <c r="J3159" i="1"/>
  <c r="I3159" i="1"/>
  <c r="A3160" i="1"/>
  <c r="P3159" i="1"/>
  <c r="X3159" i="1"/>
  <c r="C3160" i="1"/>
  <c r="D3160" i="1" s="1"/>
  <c r="T3159" i="1" l="1"/>
  <c r="K3158" i="1"/>
  <c r="M3158" i="1" s="1"/>
  <c r="N3158" i="1" s="1"/>
  <c r="U3158" i="1" s="1"/>
  <c r="B3158" i="1" s="1"/>
  <c r="H3158" i="1"/>
  <c r="S3162" i="1"/>
  <c r="E3159" i="1"/>
  <c r="G3159" i="1" s="1"/>
  <c r="F3160" i="1"/>
  <c r="L3160" i="1"/>
  <c r="X3160" i="1"/>
  <c r="P3160" i="1"/>
  <c r="J3160" i="1"/>
  <c r="O3160" i="1"/>
  <c r="I3160" i="1"/>
  <c r="C3161" i="1"/>
  <c r="D3161" i="1" s="1"/>
  <c r="A3161" i="1"/>
  <c r="U3157" i="1"/>
  <c r="B3157" i="1" s="1"/>
  <c r="Q3159" i="1"/>
  <c r="R3159" i="1"/>
  <c r="V3159" i="1" s="1"/>
  <c r="Y3159" i="1" s="1"/>
  <c r="K3159" i="1" l="1"/>
  <c r="M3159" i="1" s="1"/>
  <c r="N3159" i="1" s="1"/>
  <c r="U3159" i="1" s="1"/>
  <c r="B3159" i="1" s="1"/>
  <c r="R3160" i="1"/>
  <c r="V3160" i="1" s="1"/>
  <c r="Y3160" i="1" s="1"/>
  <c r="Q3160" i="1"/>
  <c r="T3160" i="1"/>
  <c r="S3163" i="1"/>
  <c r="F3161" i="1"/>
  <c r="L3161" i="1"/>
  <c r="I3161" i="1"/>
  <c r="A3162" i="1"/>
  <c r="P3161" i="1"/>
  <c r="X3161" i="1"/>
  <c r="O3161" i="1"/>
  <c r="J3161" i="1"/>
  <c r="C3162" i="1"/>
  <c r="D3162" i="1" s="1"/>
  <c r="E3160" i="1"/>
  <c r="G3160" i="1" s="1"/>
  <c r="H3159" i="1"/>
  <c r="H3160" i="1" l="1"/>
  <c r="K3160" i="1"/>
  <c r="M3160" i="1" s="1"/>
  <c r="N3160" i="1" s="1"/>
  <c r="U3160" i="1" s="1"/>
  <c r="B3160" i="1" s="1"/>
  <c r="F3162" i="1"/>
  <c r="L3162" i="1"/>
  <c r="O3162" i="1"/>
  <c r="J3162" i="1"/>
  <c r="X3162" i="1"/>
  <c r="I3162" i="1"/>
  <c r="P3162" i="1"/>
  <c r="C3163" i="1"/>
  <c r="D3163" i="1" s="1"/>
  <c r="A3163" i="1"/>
  <c r="S3164" i="1"/>
  <c r="T3161" i="1"/>
  <c r="R3161" i="1"/>
  <c r="V3161" i="1" s="1"/>
  <c r="Y3161" i="1" s="1"/>
  <c r="Q3161" i="1"/>
  <c r="E3161" i="1"/>
  <c r="G3161" i="1" s="1"/>
  <c r="H3161" i="1" l="1"/>
  <c r="K3161" i="1"/>
  <c r="M3161" i="1" s="1"/>
  <c r="N3161" i="1" s="1"/>
  <c r="U3161" i="1" s="1"/>
  <c r="S3165" i="1"/>
  <c r="Q3162" i="1"/>
  <c r="R3162" i="1"/>
  <c r="V3162" i="1" s="1"/>
  <c r="Y3162" i="1" s="1"/>
  <c r="T3162" i="1"/>
  <c r="F3163" i="1"/>
  <c r="L3163" i="1"/>
  <c r="O3163" i="1"/>
  <c r="I3163" i="1"/>
  <c r="A3164" i="1"/>
  <c r="X3163" i="1"/>
  <c r="C3164" i="1"/>
  <c r="D3164" i="1" s="1"/>
  <c r="P3163" i="1"/>
  <c r="J3163" i="1"/>
  <c r="E3162" i="1"/>
  <c r="G3162" i="1" s="1"/>
  <c r="T3163" i="1" l="1"/>
  <c r="B3161" i="1"/>
  <c r="K3162" i="1"/>
  <c r="M3162" i="1" s="1"/>
  <c r="N3162" i="1" s="1"/>
  <c r="U3162" i="1" s="1"/>
  <c r="B3162" i="1" s="1"/>
  <c r="H3162" i="1"/>
  <c r="R3163" i="1"/>
  <c r="V3163" i="1" s="1"/>
  <c r="Y3163" i="1" s="1"/>
  <c r="Q3163" i="1"/>
  <c r="F3164" i="1"/>
  <c r="L3164" i="1"/>
  <c r="X3164" i="1"/>
  <c r="J3164" i="1"/>
  <c r="P3164" i="1"/>
  <c r="O3164" i="1"/>
  <c r="I3164" i="1"/>
  <c r="A3165" i="1"/>
  <c r="C3165" i="1"/>
  <c r="D3165" i="1" s="1"/>
  <c r="E3163" i="1"/>
  <c r="G3163" i="1" s="1"/>
  <c r="S3166" i="1"/>
  <c r="T3164" i="1" l="1"/>
  <c r="H3163" i="1"/>
  <c r="S3167" i="1"/>
  <c r="E3164" i="1"/>
  <c r="G3164" i="1" s="1"/>
  <c r="R3164" i="1"/>
  <c r="V3164" i="1" s="1"/>
  <c r="Y3164" i="1" s="1"/>
  <c r="Q3164" i="1"/>
  <c r="K3163" i="1"/>
  <c r="M3163" i="1" s="1"/>
  <c r="N3163" i="1" s="1"/>
  <c r="F3165" i="1"/>
  <c r="L3165" i="1"/>
  <c r="I3165" i="1"/>
  <c r="P3165" i="1"/>
  <c r="J3165" i="1"/>
  <c r="O3165" i="1"/>
  <c r="X3165" i="1"/>
  <c r="C3166" i="1"/>
  <c r="D3166" i="1" s="1"/>
  <c r="A3166" i="1"/>
  <c r="T3165" i="1" l="1"/>
  <c r="H3164" i="1"/>
  <c r="F3166" i="1"/>
  <c r="L3166" i="1"/>
  <c r="X3166" i="1"/>
  <c r="I3166" i="1"/>
  <c r="P3166" i="1"/>
  <c r="A3167" i="1"/>
  <c r="C3167" i="1"/>
  <c r="D3167" i="1" s="1"/>
  <c r="O3166" i="1"/>
  <c r="J3166" i="1"/>
  <c r="E3165" i="1"/>
  <c r="G3165" i="1" s="1"/>
  <c r="Q3165" i="1"/>
  <c r="R3165" i="1"/>
  <c r="V3165" i="1" s="1"/>
  <c r="Y3165" i="1" s="1"/>
  <c r="U3163" i="1"/>
  <c r="B3163" i="1" s="1"/>
  <c r="K3164" i="1"/>
  <c r="M3164" i="1" s="1"/>
  <c r="N3164" i="1" s="1"/>
  <c r="S3168" i="1"/>
  <c r="T3166" i="1" l="1"/>
  <c r="K3165" i="1"/>
  <c r="M3165" i="1" s="1"/>
  <c r="N3165" i="1" s="1"/>
  <c r="U3165" i="1" s="1"/>
  <c r="B3165" i="1" s="1"/>
  <c r="H3165" i="1"/>
  <c r="S3169" i="1"/>
  <c r="U3164" i="1"/>
  <c r="B3164" i="1" s="1"/>
  <c r="F3167" i="1"/>
  <c r="L3167" i="1"/>
  <c r="A3168" i="1"/>
  <c r="P3167" i="1"/>
  <c r="X3167" i="1"/>
  <c r="O3167" i="1"/>
  <c r="J3167" i="1"/>
  <c r="C3168" i="1"/>
  <c r="D3168" i="1" s="1"/>
  <c r="I3167" i="1"/>
  <c r="Q3166" i="1"/>
  <c r="R3166" i="1"/>
  <c r="V3166" i="1" s="1"/>
  <c r="Y3166" i="1" s="1"/>
  <c r="E3166" i="1"/>
  <c r="G3166" i="1" s="1"/>
  <c r="K3166" i="1" l="1"/>
  <c r="M3166" i="1" s="1"/>
  <c r="N3166" i="1" s="1"/>
  <c r="U3166" i="1" s="1"/>
  <c r="B3166" i="1" s="1"/>
  <c r="T3167" i="1"/>
  <c r="Q3167" i="1"/>
  <c r="R3167" i="1"/>
  <c r="V3167" i="1" s="1"/>
  <c r="Y3167" i="1" s="1"/>
  <c r="S3170" i="1"/>
  <c r="F3168" i="1"/>
  <c r="L3168" i="1"/>
  <c r="P3168" i="1"/>
  <c r="X3168" i="1"/>
  <c r="J3168" i="1"/>
  <c r="O3168" i="1"/>
  <c r="I3168" i="1"/>
  <c r="A3169" i="1"/>
  <c r="C3169" i="1"/>
  <c r="D3169" i="1" s="1"/>
  <c r="E3167" i="1"/>
  <c r="G3167" i="1" s="1"/>
  <c r="H3166" i="1"/>
  <c r="K3167" i="1" l="1"/>
  <c r="M3167" i="1" s="1"/>
  <c r="N3167" i="1" s="1"/>
  <c r="U3167" i="1" s="1"/>
  <c r="B3167" i="1" s="1"/>
  <c r="H3167" i="1"/>
  <c r="E3168" i="1"/>
  <c r="G3168" i="1" s="1"/>
  <c r="F3169" i="1"/>
  <c r="L3169" i="1"/>
  <c r="P3169" i="1"/>
  <c r="J3169" i="1"/>
  <c r="O3169" i="1"/>
  <c r="I3169" i="1"/>
  <c r="X3169" i="1"/>
  <c r="C3170" i="1"/>
  <c r="D3170" i="1" s="1"/>
  <c r="A3170" i="1"/>
  <c r="T3168" i="1"/>
  <c r="Q3168" i="1"/>
  <c r="R3168" i="1"/>
  <c r="V3168" i="1" s="1"/>
  <c r="Y3168" i="1" s="1"/>
  <c r="S3171" i="1"/>
  <c r="H3168" i="1" l="1"/>
  <c r="K3168" i="1"/>
  <c r="M3168" i="1" s="1"/>
  <c r="N3168" i="1" s="1"/>
  <c r="U3168" i="1" s="1"/>
  <c r="B3168" i="1" s="1"/>
  <c r="F3170" i="1"/>
  <c r="L3170" i="1"/>
  <c r="C3171" i="1"/>
  <c r="D3171" i="1" s="1"/>
  <c r="P3170" i="1"/>
  <c r="X3170" i="1"/>
  <c r="O3170" i="1"/>
  <c r="I3170" i="1"/>
  <c r="J3170" i="1"/>
  <c r="A3171" i="1"/>
  <c r="E3169" i="1"/>
  <c r="G3169" i="1" s="1"/>
  <c r="S3172" i="1"/>
  <c r="Q3169" i="1"/>
  <c r="R3169" i="1"/>
  <c r="V3169" i="1" s="1"/>
  <c r="Y3169" i="1" s="1"/>
  <c r="T3169" i="1"/>
  <c r="T3170" i="1" l="1"/>
  <c r="S3173" i="1"/>
  <c r="Q3170" i="1"/>
  <c r="R3170" i="1"/>
  <c r="V3170" i="1" s="1"/>
  <c r="Y3170" i="1" s="1"/>
  <c r="H3169" i="1"/>
  <c r="K3169" i="1"/>
  <c r="M3169" i="1" s="1"/>
  <c r="N3169" i="1" s="1"/>
  <c r="F3171" i="1"/>
  <c r="L3171" i="1"/>
  <c r="J3171" i="1"/>
  <c r="A3172" i="1"/>
  <c r="P3171" i="1"/>
  <c r="X3171" i="1"/>
  <c r="O3171" i="1"/>
  <c r="I3171" i="1"/>
  <c r="C3172" i="1"/>
  <c r="D3172" i="1" s="1"/>
  <c r="E3170" i="1"/>
  <c r="G3170" i="1" s="1"/>
  <c r="T3171" i="1" l="1"/>
  <c r="H3170" i="1"/>
  <c r="F3172" i="1"/>
  <c r="L3172" i="1"/>
  <c r="C3173" i="1"/>
  <c r="D3173" i="1" s="1"/>
  <c r="P3172" i="1"/>
  <c r="A3173" i="1"/>
  <c r="O3172" i="1"/>
  <c r="X3172" i="1"/>
  <c r="I3172" i="1"/>
  <c r="J3172" i="1"/>
  <c r="K3170" i="1"/>
  <c r="M3170" i="1" s="1"/>
  <c r="N3170" i="1" s="1"/>
  <c r="S3174" i="1"/>
  <c r="U3169" i="1"/>
  <c r="B3169" i="1" s="1"/>
  <c r="Q3171" i="1"/>
  <c r="R3171" i="1"/>
  <c r="V3171" i="1" s="1"/>
  <c r="Y3171" i="1" s="1"/>
  <c r="E3171" i="1"/>
  <c r="G3171" i="1" s="1"/>
  <c r="K3171" i="1" l="1"/>
  <c r="M3171" i="1" s="1"/>
  <c r="N3171" i="1" s="1"/>
  <c r="U3171" i="1" s="1"/>
  <c r="B3171" i="1" s="1"/>
  <c r="T3172" i="1"/>
  <c r="R3172" i="1"/>
  <c r="V3172" i="1" s="1"/>
  <c r="Y3172" i="1" s="1"/>
  <c r="Q3172" i="1"/>
  <c r="S3175" i="1"/>
  <c r="U3170" i="1"/>
  <c r="B3170" i="1" s="1"/>
  <c r="H3171" i="1"/>
  <c r="F3173" i="1"/>
  <c r="L3173" i="1"/>
  <c r="P3173" i="1"/>
  <c r="C3174" i="1"/>
  <c r="D3174" i="1" s="1"/>
  <c r="X3173" i="1"/>
  <c r="O3173" i="1"/>
  <c r="J3173" i="1"/>
  <c r="A3174" i="1"/>
  <c r="I3173" i="1"/>
  <c r="E3172" i="1"/>
  <c r="G3172" i="1" s="1"/>
  <c r="T3173" i="1" l="1"/>
  <c r="E3173" i="1"/>
  <c r="G3173" i="1" s="1"/>
  <c r="S3176" i="1"/>
  <c r="H3172" i="1"/>
  <c r="F3174" i="1"/>
  <c r="L3174" i="1"/>
  <c r="X3174" i="1"/>
  <c r="C3175" i="1"/>
  <c r="D3175" i="1" s="1"/>
  <c r="I3174" i="1"/>
  <c r="P3174" i="1"/>
  <c r="A3175" i="1"/>
  <c r="O3174" i="1"/>
  <c r="J3174" i="1"/>
  <c r="K3172" i="1"/>
  <c r="M3172" i="1" s="1"/>
  <c r="N3172" i="1" s="1"/>
  <c r="Q3173" i="1"/>
  <c r="R3173" i="1"/>
  <c r="V3173" i="1" s="1"/>
  <c r="Y3173" i="1" s="1"/>
  <c r="K3173" i="1" l="1"/>
  <c r="M3173" i="1" s="1"/>
  <c r="N3173" i="1" s="1"/>
  <c r="H3173" i="1"/>
  <c r="T3174" i="1"/>
  <c r="U3173" i="1"/>
  <c r="B3173" i="1" s="1"/>
  <c r="E3174" i="1"/>
  <c r="G3174" i="1" s="1"/>
  <c r="F3175" i="1"/>
  <c r="A3176" i="1"/>
  <c r="P3175" i="1"/>
  <c r="X3175" i="1"/>
  <c r="O3175" i="1"/>
  <c r="J3175" i="1"/>
  <c r="C3176" i="1"/>
  <c r="D3176" i="1" s="1"/>
  <c r="I3175" i="1"/>
  <c r="S3177" i="1"/>
  <c r="U3172" i="1"/>
  <c r="B3172" i="1" s="1"/>
  <c r="Q3174" i="1"/>
  <c r="S3178" i="1" l="1"/>
  <c r="T3175" i="1"/>
  <c r="E3175" i="1"/>
  <c r="G3175" i="1" s="1"/>
  <c r="R3175" i="1"/>
  <c r="V3175" i="1" s="1"/>
  <c r="Y3175" i="1" s="1"/>
  <c r="Q3175" i="1"/>
  <c r="H3174" i="1"/>
  <c r="F3176" i="1"/>
  <c r="A3177" i="1"/>
  <c r="P3176" i="1"/>
  <c r="X3176" i="1"/>
  <c r="O3176" i="1"/>
  <c r="J3176" i="1"/>
  <c r="C3177" i="1"/>
  <c r="D3177" i="1" s="1"/>
  <c r="I3176" i="1"/>
  <c r="K3174" i="1"/>
  <c r="M3174" i="1" s="1"/>
  <c r="T3176" i="1" l="1"/>
  <c r="N3174" i="1"/>
  <c r="L3175" i="1"/>
  <c r="L3176" i="1" s="1"/>
  <c r="L3177" i="1" s="1"/>
  <c r="E3176" i="1"/>
  <c r="G3176" i="1" s="1"/>
  <c r="Q3176" i="1"/>
  <c r="R3176" i="1"/>
  <c r="V3176" i="1" s="1"/>
  <c r="Y3176" i="1" s="1"/>
  <c r="K3175" i="1"/>
  <c r="F3177" i="1"/>
  <c r="O3177" i="1"/>
  <c r="A3178" i="1"/>
  <c r="C3178" i="1"/>
  <c r="D3178" i="1" s="1"/>
  <c r="X3177" i="1"/>
  <c r="J3177" i="1"/>
  <c r="I3177" i="1"/>
  <c r="P3177" i="1"/>
  <c r="H3175" i="1"/>
  <c r="S3179" i="1"/>
  <c r="M3175" i="1" l="1"/>
  <c r="N3175" i="1" s="1"/>
  <c r="U3175" i="1" s="1"/>
  <c r="B3175" i="1" s="1"/>
  <c r="K3176" i="1"/>
  <c r="M3176" i="1" s="1"/>
  <c r="N3176" i="1" s="1"/>
  <c r="U3176" i="1" s="1"/>
  <c r="B3176" i="1" s="1"/>
  <c r="S3180" i="1"/>
  <c r="Q3177" i="1"/>
  <c r="R3177" i="1"/>
  <c r="V3177" i="1" s="1"/>
  <c r="Y3177" i="1" s="1"/>
  <c r="E3177" i="1"/>
  <c r="G3177" i="1" s="1"/>
  <c r="T3177" i="1"/>
  <c r="F3178" i="1"/>
  <c r="L3178" i="1"/>
  <c r="O3178" i="1"/>
  <c r="A3179" i="1"/>
  <c r="J3178" i="1"/>
  <c r="X3178" i="1"/>
  <c r="I3178" i="1"/>
  <c r="C3179" i="1"/>
  <c r="D3179" i="1" s="1"/>
  <c r="P3178" i="1"/>
  <c r="H3176" i="1"/>
  <c r="U3174" i="1"/>
  <c r="B3174" i="1" s="1"/>
  <c r="R3174" i="1"/>
  <c r="T3178" i="1" l="1"/>
  <c r="V3174" i="1"/>
  <c r="Y3174" i="1" s="1"/>
  <c r="R3178" i="1"/>
  <c r="V3178" i="1" s="1"/>
  <c r="Y3178" i="1" s="1"/>
  <c r="Q3178" i="1"/>
  <c r="E3178" i="1"/>
  <c r="G3178" i="1" s="1"/>
  <c r="K3177" i="1"/>
  <c r="M3177" i="1" s="1"/>
  <c r="N3177" i="1" s="1"/>
  <c r="S3181" i="1"/>
  <c r="F3179" i="1"/>
  <c r="L3179" i="1"/>
  <c r="X3179" i="1"/>
  <c r="J3179" i="1"/>
  <c r="P3179" i="1"/>
  <c r="O3179" i="1"/>
  <c r="I3179" i="1"/>
  <c r="C3180" i="1"/>
  <c r="D3180" i="1" s="1"/>
  <c r="A3180" i="1"/>
  <c r="H3177" i="1"/>
  <c r="T3179" i="1" l="1"/>
  <c r="S3182" i="1"/>
  <c r="F3180" i="1"/>
  <c r="L3180" i="1"/>
  <c r="I3180" i="1"/>
  <c r="C3181" i="1"/>
  <c r="D3181" i="1" s="1"/>
  <c r="A3181" i="1"/>
  <c r="P3180" i="1"/>
  <c r="X3180" i="1"/>
  <c r="J3180" i="1"/>
  <c r="O3180" i="1"/>
  <c r="Q3179" i="1"/>
  <c r="R3179" i="1"/>
  <c r="V3179" i="1" s="1"/>
  <c r="Y3179" i="1" s="1"/>
  <c r="E3179" i="1"/>
  <c r="G3179" i="1" s="1"/>
  <c r="U3177" i="1"/>
  <c r="B3177" i="1" s="1"/>
  <c r="K3178" i="1"/>
  <c r="M3178" i="1" s="1"/>
  <c r="N3178" i="1" s="1"/>
  <c r="H3178" i="1"/>
  <c r="K3179" i="1" l="1"/>
  <c r="M3179" i="1" s="1"/>
  <c r="N3179" i="1" s="1"/>
  <c r="U3179" i="1" s="1"/>
  <c r="B3179" i="1" s="1"/>
  <c r="H3179" i="1"/>
  <c r="R3180" i="1"/>
  <c r="V3180" i="1" s="1"/>
  <c r="Y3180" i="1" s="1"/>
  <c r="Q3180" i="1"/>
  <c r="F3181" i="1"/>
  <c r="L3181" i="1"/>
  <c r="X3181" i="1"/>
  <c r="A3182" i="1"/>
  <c r="P3181" i="1"/>
  <c r="I3181" i="1"/>
  <c r="C3182" i="1"/>
  <c r="D3182" i="1" s="1"/>
  <c r="O3181" i="1"/>
  <c r="J3181" i="1"/>
  <c r="E3180" i="1"/>
  <c r="G3180" i="1" s="1"/>
  <c r="U3178" i="1"/>
  <c r="B3178" i="1" s="1"/>
  <c r="T3180" i="1"/>
  <c r="S3183" i="1"/>
  <c r="H3180" i="1" l="1"/>
  <c r="K3180" i="1"/>
  <c r="M3180" i="1" s="1"/>
  <c r="N3180" i="1" s="1"/>
  <c r="U3180" i="1" s="1"/>
  <c r="B3180" i="1" s="1"/>
  <c r="F3182" i="1"/>
  <c r="L3182" i="1"/>
  <c r="P3182" i="1"/>
  <c r="A3183" i="1"/>
  <c r="O3182" i="1"/>
  <c r="J3182" i="1"/>
  <c r="C3183" i="1"/>
  <c r="D3183" i="1" s="1"/>
  <c r="X3182" i="1"/>
  <c r="I3182" i="1"/>
  <c r="T3181" i="1"/>
  <c r="S3184" i="1"/>
  <c r="Q3181" i="1"/>
  <c r="R3181" i="1"/>
  <c r="V3181" i="1" s="1"/>
  <c r="Y3181" i="1" s="1"/>
  <c r="E3181" i="1"/>
  <c r="G3181" i="1" s="1"/>
  <c r="T3182" i="1" l="1"/>
  <c r="K3181" i="1"/>
  <c r="M3181" i="1" s="1"/>
  <c r="N3181" i="1" s="1"/>
  <c r="U3181" i="1" s="1"/>
  <c r="B3181" i="1" s="1"/>
  <c r="H3181" i="1"/>
  <c r="F3183" i="1"/>
  <c r="L3183" i="1"/>
  <c r="A3184" i="1"/>
  <c r="X3183" i="1"/>
  <c r="P3183" i="1"/>
  <c r="J3183" i="1"/>
  <c r="C3184" i="1"/>
  <c r="D3184" i="1" s="1"/>
  <c r="O3183" i="1"/>
  <c r="I3183" i="1"/>
  <c r="Q3182" i="1"/>
  <c r="R3182" i="1"/>
  <c r="V3182" i="1" s="1"/>
  <c r="Y3182" i="1" s="1"/>
  <c r="E3182" i="1"/>
  <c r="G3182" i="1" s="1"/>
  <c r="S3185" i="1"/>
  <c r="T3183" i="1" l="1"/>
  <c r="H3182" i="1"/>
  <c r="K3182" i="1"/>
  <c r="M3182" i="1" s="1"/>
  <c r="N3182" i="1" s="1"/>
  <c r="U3182" i="1" s="1"/>
  <c r="B3182" i="1" s="1"/>
  <c r="S3186" i="1"/>
  <c r="F3184" i="1"/>
  <c r="L3184" i="1"/>
  <c r="O3184" i="1"/>
  <c r="I3184" i="1"/>
  <c r="C3185" i="1"/>
  <c r="D3185" i="1" s="1"/>
  <c r="A3185" i="1"/>
  <c r="X3184" i="1"/>
  <c r="P3184" i="1"/>
  <c r="J3184" i="1"/>
  <c r="Q3183" i="1"/>
  <c r="R3183" i="1"/>
  <c r="V3183" i="1" s="1"/>
  <c r="Y3183" i="1" s="1"/>
  <c r="E3183" i="1"/>
  <c r="G3183" i="1" s="1"/>
  <c r="H3183" i="1" l="1"/>
  <c r="E3184" i="1"/>
  <c r="G3184" i="1" s="1"/>
  <c r="R3184" i="1"/>
  <c r="V3184" i="1" s="1"/>
  <c r="Y3184" i="1" s="1"/>
  <c r="Q3184" i="1"/>
  <c r="T3184" i="1"/>
  <c r="K3183" i="1"/>
  <c r="M3183" i="1" s="1"/>
  <c r="N3183" i="1" s="1"/>
  <c r="F3185" i="1"/>
  <c r="L3185" i="1"/>
  <c r="A3186" i="1"/>
  <c r="X3185" i="1"/>
  <c r="J3185" i="1"/>
  <c r="P3185" i="1"/>
  <c r="I3185" i="1"/>
  <c r="O3185" i="1"/>
  <c r="C3186" i="1"/>
  <c r="D3186" i="1" s="1"/>
  <c r="S3187" i="1"/>
  <c r="H3184" i="1" l="1"/>
  <c r="T3185" i="1"/>
  <c r="F3186" i="1"/>
  <c r="L3186" i="1"/>
  <c r="I3186" i="1"/>
  <c r="P3186" i="1"/>
  <c r="A3187" i="1"/>
  <c r="C3187" i="1"/>
  <c r="D3187" i="1" s="1"/>
  <c r="O3186" i="1"/>
  <c r="J3186" i="1"/>
  <c r="X3186" i="1"/>
  <c r="U3183" i="1"/>
  <c r="B3183" i="1" s="1"/>
  <c r="S3188" i="1"/>
  <c r="Q3185" i="1"/>
  <c r="R3185" i="1"/>
  <c r="V3185" i="1" s="1"/>
  <c r="Y3185" i="1" s="1"/>
  <c r="K3184" i="1"/>
  <c r="M3184" i="1" s="1"/>
  <c r="N3184" i="1" s="1"/>
  <c r="E3185" i="1"/>
  <c r="G3185" i="1" s="1"/>
  <c r="K3185" i="1" l="1"/>
  <c r="M3185" i="1" s="1"/>
  <c r="N3185" i="1" s="1"/>
  <c r="U3185" i="1" s="1"/>
  <c r="B3185" i="1" s="1"/>
  <c r="H3185" i="1"/>
  <c r="T3186" i="1"/>
  <c r="U3184" i="1"/>
  <c r="B3184" i="1" s="1"/>
  <c r="S3189" i="1"/>
  <c r="Q3186" i="1"/>
  <c r="R3186" i="1"/>
  <c r="V3186" i="1" s="1"/>
  <c r="Y3186" i="1" s="1"/>
  <c r="F3187" i="1"/>
  <c r="L3187" i="1"/>
  <c r="P3187" i="1"/>
  <c r="A3188" i="1"/>
  <c r="O3187" i="1"/>
  <c r="X3187" i="1"/>
  <c r="C3188" i="1"/>
  <c r="D3188" i="1" s="1"/>
  <c r="I3187" i="1"/>
  <c r="J3187" i="1"/>
  <c r="E3186" i="1"/>
  <c r="G3186" i="1" s="1"/>
  <c r="E3187" i="1" l="1"/>
  <c r="G3187" i="1" s="1"/>
  <c r="S3190" i="1"/>
  <c r="K3186" i="1"/>
  <c r="M3186" i="1" s="1"/>
  <c r="N3186" i="1" s="1"/>
  <c r="T3187" i="1"/>
  <c r="F3188" i="1"/>
  <c r="L3188" i="1"/>
  <c r="O3188" i="1"/>
  <c r="X3188" i="1"/>
  <c r="J3188" i="1"/>
  <c r="C3189" i="1"/>
  <c r="D3189" i="1" s="1"/>
  <c r="I3188" i="1"/>
  <c r="P3188" i="1"/>
  <c r="A3189" i="1"/>
  <c r="H3186" i="1"/>
  <c r="R3187" i="1"/>
  <c r="V3187" i="1" s="1"/>
  <c r="Y3187" i="1" s="1"/>
  <c r="Q3187" i="1"/>
  <c r="K3187" i="1" l="1"/>
  <c r="M3187" i="1" s="1"/>
  <c r="N3187" i="1" s="1"/>
  <c r="U3187" i="1" s="1"/>
  <c r="B3187" i="1" s="1"/>
  <c r="H3187" i="1"/>
  <c r="Q3188" i="1"/>
  <c r="R3188" i="1"/>
  <c r="V3188" i="1" s="1"/>
  <c r="Y3188" i="1" s="1"/>
  <c r="F3189" i="1"/>
  <c r="L3189" i="1"/>
  <c r="J3189" i="1"/>
  <c r="X3189" i="1"/>
  <c r="I3189" i="1"/>
  <c r="C3190" i="1"/>
  <c r="D3190" i="1" s="1"/>
  <c r="P3189" i="1"/>
  <c r="O3189" i="1"/>
  <c r="A3190" i="1"/>
  <c r="E3188" i="1"/>
  <c r="G3188" i="1" s="1"/>
  <c r="T3188" i="1"/>
  <c r="U3186" i="1"/>
  <c r="B3186" i="1" s="1"/>
  <c r="S3191" i="1"/>
  <c r="K3188" i="1" l="1"/>
  <c r="M3188" i="1" s="1"/>
  <c r="N3188" i="1" s="1"/>
  <c r="U3188" i="1" s="1"/>
  <c r="B3188" i="1" s="1"/>
  <c r="H3188" i="1"/>
  <c r="Q3189" i="1"/>
  <c r="R3189" i="1"/>
  <c r="V3189" i="1" s="1"/>
  <c r="Y3189" i="1" s="1"/>
  <c r="S3192" i="1"/>
  <c r="F3190" i="1"/>
  <c r="L3190" i="1"/>
  <c r="X3190" i="1"/>
  <c r="P3190" i="1"/>
  <c r="J3190" i="1"/>
  <c r="C3191" i="1"/>
  <c r="D3191" i="1" s="1"/>
  <c r="O3190" i="1"/>
  <c r="I3190" i="1"/>
  <c r="A3191" i="1"/>
  <c r="T3189" i="1"/>
  <c r="E3189" i="1"/>
  <c r="G3189" i="1" s="1"/>
  <c r="H3189" i="1" l="1"/>
  <c r="K3189" i="1"/>
  <c r="M3189" i="1" s="1"/>
  <c r="N3189" i="1" s="1"/>
  <c r="T3190" i="1"/>
  <c r="Q3190" i="1"/>
  <c r="R3190" i="1"/>
  <c r="V3190" i="1" s="1"/>
  <c r="Y3190" i="1" s="1"/>
  <c r="F3191" i="1"/>
  <c r="L3191" i="1"/>
  <c r="P3191" i="1"/>
  <c r="J3191" i="1"/>
  <c r="O3191" i="1"/>
  <c r="X3191" i="1"/>
  <c r="A3192" i="1"/>
  <c r="C3192" i="1"/>
  <c r="D3192" i="1" s="1"/>
  <c r="I3191" i="1"/>
  <c r="S3193" i="1"/>
  <c r="E3190" i="1"/>
  <c r="G3190" i="1" s="1"/>
  <c r="S3194" i="1" l="1"/>
  <c r="F3192" i="1"/>
  <c r="L3192" i="1"/>
  <c r="O3192" i="1"/>
  <c r="J3192" i="1"/>
  <c r="A3193" i="1"/>
  <c r="X3192" i="1"/>
  <c r="C3193" i="1"/>
  <c r="D3193" i="1" s="1"/>
  <c r="P3192" i="1"/>
  <c r="I3192" i="1"/>
  <c r="Q3191" i="1"/>
  <c r="R3191" i="1"/>
  <c r="V3191" i="1" s="1"/>
  <c r="Y3191" i="1" s="1"/>
  <c r="H3190" i="1"/>
  <c r="K3190" i="1"/>
  <c r="M3190" i="1" s="1"/>
  <c r="N3190" i="1" s="1"/>
  <c r="T3191" i="1"/>
  <c r="E3191" i="1"/>
  <c r="G3191" i="1" s="1"/>
  <c r="U3189" i="1"/>
  <c r="B3189" i="1" s="1"/>
  <c r="T3192" i="1" l="1"/>
  <c r="K3191" i="1"/>
  <c r="M3191" i="1" s="1"/>
  <c r="N3191" i="1" s="1"/>
  <c r="U3191" i="1" s="1"/>
  <c r="B3191" i="1" s="1"/>
  <c r="F3193" i="1"/>
  <c r="L3193" i="1"/>
  <c r="I3193" i="1"/>
  <c r="A3194" i="1"/>
  <c r="P3193" i="1"/>
  <c r="X3193" i="1"/>
  <c r="C3194" i="1"/>
  <c r="D3194" i="1" s="1"/>
  <c r="O3193" i="1"/>
  <c r="J3193" i="1"/>
  <c r="E3192" i="1"/>
  <c r="G3192" i="1" s="1"/>
  <c r="U3190" i="1"/>
  <c r="B3190" i="1" s="1"/>
  <c r="H3191" i="1"/>
  <c r="Q3192" i="1"/>
  <c r="R3192" i="1"/>
  <c r="V3192" i="1" s="1"/>
  <c r="Y3192" i="1" s="1"/>
  <c r="S3195" i="1"/>
  <c r="T3193" i="1" l="1"/>
  <c r="H3192" i="1"/>
  <c r="K3192" i="1"/>
  <c r="M3192" i="1" s="1"/>
  <c r="N3192" i="1" s="1"/>
  <c r="U3192" i="1" s="1"/>
  <c r="B3192" i="1" s="1"/>
  <c r="F3194" i="1"/>
  <c r="L3194" i="1"/>
  <c r="P3194" i="1"/>
  <c r="X3194" i="1"/>
  <c r="O3194" i="1"/>
  <c r="J3194" i="1"/>
  <c r="I3194" i="1"/>
  <c r="C3195" i="1"/>
  <c r="D3195" i="1" s="1"/>
  <c r="A3195" i="1"/>
  <c r="S3196" i="1"/>
  <c r="Q3193" i="1"/>
  <c r="R3193" i="1"/>
  <c r="V3193" i="1" s="1"/>
  <c r="Y3193" i="1" s="1"/>
  <c r="E3193" i="1"/>
  <c r="G3193" i="1" s="1"/>
  <c r="K3193" i="1" l="1"/>
  <c r="M3193" i="1" s="1"/>
  <c r="N3193" i="1" s="1"/>
  <c r="U3193" i="1" s="1"/>
  <c r="B3193" i="1" s="1"/>
  <c r="H3193" i="1"/>
  <c r="F3195" i="1"/>
  <c r="L3195" i="1"/>
  <c r="P3195" i="1"/>
  <c r="J3195" i="1"/>
  <c r="C3196" i="1"/>
  <c r="D3196" i="1" s="1"/>
  <c r="O3195" i="1"/>
  <c r="I3195" i="1"/>
  <c r="X3195" i="1"/>
  <c r="A3196" i="1"/>
  <c r="E3194" i="1"/>
  <c r="G3194" i="1" s="1"/>
  <c r="S3197" i="1"/>
  <c r="T3194" i="1"/>
  <c r="R3194" i="1"/>
  <c r="V3194" i="1" s="1"/>
  <c r="Y3194" i="1" s="1"/>
  <c r="Q3194" i="1"/>
  <c r="K3194" i="1" l="1"/>
  <c r="M3194" i="1" s="1"/>
  <c r="N3194" i="1" s="1"/>
  <c r="U3194" i="1" s="1"/>
  <c r="B3194" i="1" s="1"/>
  <c r="H3194" i="1"/>
  <c r="Q3195" i="1"/>
  <c r="R3195" i="1"/>
  <c r="V3195" i="1" s="1"/>
  <c r="Y3195" i="1" s="1"/>
  <c r="T3195" i="1"/>
  <c r="S3198" i="1"/>
  <c r="F3196" i="1"/>
  <c r="L3196" i="1"/>
  <c r="O3196" i="1"/>
  <c r="J3196" i="1"/>
  <c r="I3196" i="1"/>
  <c r="X3196" i="1"/>
  <c r="P3196" i="1"/>
  <c r="C3197" i="1"/>
  <c r="D3197" i="1" s="1"/>
  <c r="A3197" i="1"/>
  <c r="E3195" i="1"/>
  <c r="G3195" i="1" s="1"/>
  <c r="T3196" i="1" l="1"/>
  <c r="K3195" i="1"/>
  <c r="M3195" i="1" s="1"/>
  <c r="N3195" i="1" s="1"/>
  <c r="U3195" i="1" s="1"/>
  <c r="B3195" i="1" s="1"/>
  <c r="H3195" i="1"/>
  <c r="F3197" i="1"/>
  <c r="L3197" i="1"/>
  <c r="O3197" i="1"/>
  <c r="J3197" i="1"/>
  <c r="C3198" i="1"/>
  <c r="D3198" i="1" s="1"/>
  <c r="I3197" i="1"/>
  <c r="A3198" i="1"/>
  <c r="P3197" i="1"/>
  <c r="X3197" i="1"/>
  <c r="E3196" i="1"/>
  <c r="G3196" i="1" s="1"/>
  <c r="S3199" i="1"/>
  <c r="R3196" i="1"/>
  <c r="V3196" i="1" s="1"/>
  <c r="Y3196" i="1" s="1"/>
  <c r="Q3196" i="1"/>
  <c r="T3197" i="1" l="1"/>
  <c r="S3200" i="1"/>
  <c r="E3197" i="1"/>
  <c r="G3197" i="1" s="1"/>
  <c r="K3196" i="1"/>
  <c r="M3196" i="1" s="1"/>
  <c r="N3196" i="1" s="1"/>
  <c r="R3197" i="1"/>
  <c r="V3197" i="1" s="1"/>
  <c r="Y3197" i="1" s="1"/>
  <c r="Q3197" i="1"/>
  <c r="H3196" i="1"/>
  <c r="F3198" i="1"/>
  <c r="L3198" i="1"/>
  <c r="I3198" i="1"/>
  <c r="P3198" i="1"/>
  <c r="A3199" i="1"/>
  <c r="C3199" i="1"/>
  <c r="D3199" i="1" s="1"/>
  <c r="O3198" i="1"/>
  <c r="X3198" i="1"/>
  <c r="J3198" i="1"/>
  <c r="E3198" i="1" l="1"/>
  <c r="G3198" i="1" s="1"/>
  <c r="U3196" i="1"/>
  <c r="B3196" i="1" s="1"/>
  <c r="F3199" i="1"/>
  <c r="L3199" i="1"/>
  <c r="I3199" i="1"/>
  <c r="C3200" i="1"/>
  <c r="D3200" i="1" s="1"/>
  <c r="X3199" i="1"/>
  <c r="P3199" i="1"/>
  <c r="A3200" i="1"/>
  <c r="O3199" i="1"/>
  <c r="J3199" i="1"/>
  <c r="Q3198" i="1"/>
  <c r="R3198" i="1"/>
  <c r="V3198" i="1" s="1"/>
  <c r="Y3198" i="1" s="1"/>
  <c r="H3197" i="1"/>
  <c r="S3201" i="1"/>
  <c r="T3198" i="1"/>
  <c r="K3197" i="1"/>
  <c r="M3197" i="1" s="1"/>
  <c r="N3197" i="1" s="1"/>
  <c r="T3199" i="1" l="1"/>
  <c r="K3198" i="1"/>
  <c r="M3198" i="1" s="1"/>
  <c r="N3198" i="1" s="1"/>
  <c r="U3198" i="1" s="1"/>
  <c r="B3198" i="1" s="1"/>
  <c r="H3198" i="1"/>
  <c r="F3200" i="1"/>
  <c r="L3200" i="1"/>
  <c r="P3200" i="1"/>
  <c r="A3201" i="1"/>
  <c r="O3200" i="1"/>
  <c r="J3200" i="1"/>
  <c r="X3200" i="1"/>
  <c r="I3200" i="1"/>
  <c r="C3201" i="1"/>
  <c r="D3201" i="1" s="1"/>
  <c r="S3202" i="1"/>
  <c r="Q3199" i="1"/>
  <c r="R3199" i="1"/>
  <c r="V3199" i="1" s="1"/>
  <c r="Y3199" i="1" s="1"/>
  <c r="E3199" i="1"/>
  <c r="G3199" i="1" s="1"/>
  <c r="U3197" i="1"/>
  <c r="B3197" i="1" s="1"/>
  <c r="T3200" i="1" l="1"/>
  <c r="F3201" i="1"/>
  <c r="L3201" i="1"/>
  <c r="I3201" i="1"/>
  <c r="P3201" i="1"/>
  <c r="A3202" i="1"/>
  <c r="O3201" i="1"/>
  <c r="X3201" i="1"/>
  <c r="C3202" i="1"/>
  <c r="D3202" i="1" s="1"/>
  <c r="J3201" i="1"/>
  <c r="Q3200" i="1"/>
  <c r="R3200" i="1"/>
  <c r="V3200" i="1" s="1"/>
  <c r="Y3200" i="1" s="1"/>
  <c r="K3199" i="1"/>
  <c r="M3199" i="1" s="1"/>
  <c r="N3199" i="1" s="1"/>
  <c r="S3203" i="1"/>
  <c r="H3199" i="1"/>
  <c r="E3200" i="1"/>
  <c r="G3200" i="1" s="1"/>
  <c r="T3201" i="1" l="1"/>
  <c r="H3200" i="1"/>
  <c r="K3200" i="1"/>
  <c r="M3200" i="1" s="1"/>
  <c r="N3200" i="1" s="1"/>
  <c r="U3200" i="1" s="1"/>
  <c r="B3200" i="1" s="1"/>
  <c r="R3201" i="1"/>
  <c r="V3201" i="1" s="1"/>
  <c r="Y3201" i="1" s="1"/>
  <c r="Q3201" i="1"/>
  <c r="U3199" i="1"/>
  <c r="B3199" i="1" s="1"/>
  <c r="S3204" i="1"/>
  <c r="F3202" i="1"/>
  <c r="L3202" i="1"/>
  <c r="X3202" i="1"/>
  <c r="P3202" i="1"/>
  <c r="J3202" i="1"/>
  <c r="O3202" i="1"/>
  <c r="I3202" i="1"/>
  <c r="A3203" i="1"/>
  <c r="C3203" i="1"/>
  <c r="D3203" i="1" s="1"/>
  <c r="E3201" i="1"/>
  <c r="G3201" i="1" s="1"/>
  <c r="T3202" i="1" l="1"/>
  <c r="H3201" i="1"/>
  <c r="E3202" i="1"/>
  <c r="G3202" i="1" s="1"/>
  <c r="K3201" i="1"/>
  <c r="M3201" i="1" s="1"/>
  <c r="N3201" i="1" s="1"/>
  <c r="F3203" i="1"/>
  <c r="L3203" i="1"/>
  <c r="O3203" i="1"/>
  <c r="X3203" i="1"/>
  <c r="C3204" i="1"/>
  <c r="D3204" i="1" s="1"/>
  <c r="A3204" i="1"/>
  <c r="J3203" i="1"/>
  <c r="P3203" i="1"/>
  <c r="I3203" i="1"/>
  <c r="Q3202" i="1"/>
  <c r="R3202" i="1"/>
  <c r="V3202" i="1" s="1"/>
  <c r="Y3202" i="1" s="1"/>
  <c r="S3205" i="1"/>
  <c r="K3202" i="1" l="1"/>
  <c r="M3202" i="1" s="1"/>
  <c r="N3202" i="1" s="1"/>
  <c r="U3202" i="1" s="1"/>
  <c r="B3202" i="1" s="1"/>
  <c r="H3202" i="1"/>
  <c r="F3204" i="1"/>
  <c r="L3204" i="1"/>
  <c r="A3205" i="1"/>
  <c r="J3204" i="1"/>
  <c r="P3204" i="1"/>
  <c r="X3204" i="1"/>
  <c r="C3205" i="1"/>
  <c r="D3205" i="1" s="1"/>
  <c r="O3204" i="1"/>
  <c r="I3204" i="1"/>
  <c r="E3203" i="1"/>
  <c r="G3203" i="1" s="1"/>
  <c r="T3203" i="1"/>
  <c r="S3206" i="1"/>
  <c r="R3203" i="1"/>
  <c r="V3203" i="1" s="1"/>
  <c r="Y3203" i="1" s="1"/>
  <c r="Q3203" i="1"/>
  <c r="U3201" i="1"/>
  <c r="B3201" i="1" s="1"/>
  <c r="T3204" i="1" l="1"/>
  <c r="H3203" i="1"/>
  <c r="K3203" i="1"/>
  <c r="M3203" i="1" s="1"/>
  <c r="N3203" i="1" s="1"/>
  <c r="U3203" i="1" s="1"/>
  <c r="B3203" i="1" s="1"/>
  <c r="Q3204" i="1"/>
  <c r="R3204" i="1"/>
  <c r="V3204" i="1" s="1"/>
  <c r="Y3204" i="1" s="1"/>
  <c r="E3204" i="1"/>
  <c r="G3204" i="1" s="1"/>
  <c r="S3207" i="1"/>
  <c r="F3205" i="1"/>
  <c r="L3205" i="1"/>
  <c r="A3206" i="1"/>
  <c r="P3205" i="1"/>
  <c r="X3205" i="1"/>
  <c r="O3205" i="1"/>
  <c r="J3205" i="1"/>
  <c r="C3206" i="1"/>
  <c r="D3206" i="1" s="1"/>
  <c r="I3205" i="1"/>
  <c r="T3205" i="1" l="1"/>
  <c r="H3204" i="1"/>
  <c r="E3205" i="1"/>
  <c r="G3205" i="1" s="1"/>
  <c r="R3205" i="1"/>
  <c r="V3205" i="1" s="1"/>
  <c r="Y3205" i="1" s="1"/>
  <c r="Q3205" i="1"/>
  <c r="K3204" i="1"/>
  <c r="M3204" i="1" s="1"/>
  <c r="N3204" i="1" s="1"/>
  <c r="F3206" i="1"/>
  <c r="I3206" i="1"/>
  <c r="C3207" i="1"/>
  <c r="D3207" i="1" s="1"/>
  <c r="A3207" i="1"/>
  <c r="P3206" i="1"/>
  <c r="X3206" i="1"/>
  <c r="J3206" i="1"/>
  <c r="O3206" i="1"/>
  <c r="S3208" i="1"/>
  <c r="H3205" i="1" l="1"/>
  <c r="K3205" i="1"/>
  <c r="M3205" i="1" s="1"/>
  <c r="N3205" i="1" s="1"/>
  <c r="U3205" i="1" s="1"/>
  <c r="B3205" i="1" s="1"/>
  <c r="E3206" i="1"/>
  <c r="G3206" i="1" s="1"/>
  <c r="S3209" i="1"/>
  <c r="U3204" i="1"/>
  <c r="B3204" i="1" s="1"/>
  <c r="F3207" i="1"/>
  <c r="I3207" i="1"/>
  <c r="P3207" i="1"/>
  <c r="C3208" i="1"/>
  <c r="D3208" i="1" s="1"/>
  <c r="O3207" i="1"/>
  <c r="J3207" i="1"/>
  <c r="A3208" i="1"/>
  <c r="X3207" i="1"/>
  <c r="T3206" i="1"/>
  <c r="Q3206" i="1"/>
  <c r="R3206" i="1"/>
  <c r="V3206" i="1" s="1"/>
  <c r="Y3206" i="1" s="1"/>
  <c r="L3206" i="1" l="1"/>
  <c r="L3207" i="1" s="1"/>
  <c r="L3208" i="1" s="1"/>
  <c r="H3206" i="1"/>
  <c r="E3207" i="1"/>
  <c r="G3207" i="1" s="1"/>
  <c r="Q3207" i="1"/>
  <c r="R3207" i="1"/>
  <c r="V3207" i="1" s="1"/>
  <c r="Y3207" i="1" s="1"/>
  <c r="K3206" i="1"/>
  <c r="F3208" i="1"/>
  <c r="X3208" i="1"/>
  <c r="J3208" i="1"/>
  <c r="I3208" i="1"/>
  <c r="P3208" i="1"/>
  <c r="O3208" i="1"/>
  <c r="C3209" i="1"/>
  <c r="D3209" i="1" s="1"/>
  <c r="A3209" i="1"/>
  <c r="T3207" i="1"/>
  <c r="S3210" i="1"/>
  <c r="M3206" i="1" l="1"/>
  <c r="N3206" i="1" s="1"/>
  <c r="U3206" i="1" s="1"/>
  <c r="B3206" i="1" s="1"/>
  <c r="K3207" i="1"/>
  <c r="M3207" i="1" s="1"/>
  <c r="N3207" i="1" s="1"/>
  <c r="U3207" i="1" s="1"/>
  <c r="B3207" i="1" s="1"/>
  <c r="F3209" i="1"/>
  <c r="L3209" i="1"/>
  <c r="I3209" i="1"/>
  <c r="P3209" i="1"/>
  <c r="A3210" i="1"/>
  <c r="C3210" i="1"/>
  <c r="D3210" i="1" s="1"/>
  <c r="O3209" i="1"/>
  <c r="X3209" i="1"/>
  <c r="J3209" i="1"/>
  <c r="T3208" i="1"/>
  <c r="E3208" i="1"/>
  <c r="G3208" i="1" s="1"/>
  <c r="S3211" i="1"/>
  <c r="H3207" i="1"/>
  <c r="R3208" i="1"/>
  <c r="V3208" i="1" s="1"/>
  <c r="Y3208" i="1" s="1"/>
  <c r="Q3208" i="1"/>
  <c r="T3209" i="1" l="1"/>
  <c r="K3208" i="1"/>
  <c r="M3208" i="1" s="1"/>
  <c r="N3208" i="1" s="1"/>
  <c r="U3208" i="1" s="1"/>
  <c r="B3208" i="1" s="1"/>
  <c r="S3212" i="1"/>
  <c r="Q3209" i="1"/>
  <c r="R3209" i="1"/>
  <c r="V3209" i="1" s="1"/>
  <c r="Y3209" i="1" s="1"/>
  <c r="H3208" i="1"/>
  <c r="F3210" i="1"/>
  <c r="L3210" i="1"/>
  <c r="O3210" i="1"/>
  <c r="I3210" i="1"/>
  <c r="A3211" i="1"/>
  <c r="X3210" i="1"/>
  <c r="C3211" i="1"/>
  <c r="D3211" i="1" s="1"/>
  <c r="P3210" i="1"/>
  <c r="J3210" i="1"/>
  <c r="E3209" i="1"/>
  <c r="G3209" i="1" s="1"/>
  <c r="H3209" i="1" l="1"/>
  <c r="T3210" i="1"/>
  <c r="K3209" i="1"/>
  <c r="M3209" i="1" s="1"/>
  <c r="N3209" i="1" s="1"/>
  <c r="U3209" i="1" s="1"/>
  <c r="B3209" i="1" s="1"/>
  <c r="Q3210" i="1"/>
  <c r="R3210" i="1"/>
  <c r="V3210" i="1" s="1"/>
  <c r="Y3210" i="1" s="1"/>
  <c r="S3213" i="1"/>
  <c r="F3211" i="1"/>
  <c r="L3211" i="1"/>
  <c r="X3211" i="1"/>
  <c r="C3212" i="1"/>
  <c r="D3212" i="1" s="1"/>
  <c r="A3212" i="1"/>
  <c r="P3211" i="1"/>
  <c r="J3211" i="1"/>
  <c r="I3211" i="1"/>
  <c r="O3211" i="1"/>
  <c r="E3210" i="1"/>
  <c r="G3210" i="1" s="1"/>
  <c r="T3211" i="1" l="1"/>
  <c r="K3210" i="1"/>
  <c r="M3210" i="1" s="1"/>
  <c r="N3210" i="1" s="1"/>
  <c r="U3210" i="1" s="1"/>
  <c r="B3210" i="1" s="1"/>
  <c r="S3214" i="1"/>
  <c r="F3212" i="1"/>
  <c r="L3212" i="1"/>
  <c r="O3212" i="1"/>
  <c r="I3212" i="1"/>
  <c r="A3213" i="1"/>
  <c r="J3212" i="1"/>
  <c r="C3213" i="1"/>
  <c r="D3213" i="1" s="1"/>
  <c r="P3212" i="1"/>
  <c r="X3212" i="1"/>
  <c r="H3210" i="1"/>
  <c r="E3211" i="1"/>
  <c r="G3211" i="1" s="1"/>
  <c r="Q3211" i="1"/>
  <c r="R3211" i="1"/>
  <c r="V3211" i="1" s="1"/>
  <c r="Y3211" i="1" s="1"/>
  <c r="T3212" i="1" l="1"/>
  <c r="F3213" i="1"/>
  <c r="L3213" i="1"/>
  <c r="J3213" i="1"/>
  <c r="X3213" i="1"/>
  <c r="C3214" i="1"/>
  <c r="D3214" i="1" s="1"/>
  <c r="P3213" i="1"/>
  <c r="I3213" i="1"/>
  <c r="O3213" i="1"/>
  <c r="A3214" i="1"/>
  <c r="S3215" i="1"/>
  <c r="E3212" i="1"/>
  <c r="G3212" i="1" s="1"/>
  <c r="Q3212" i="1"/>
  <c r="R3212" i="1"/>
  <c r="V3212" i="1" s="1"/>
  <c r="Y3212" i="1" s="1"/>
  <c r="K3211" i="1"/>
  <c r="M3211" i="1" s="1"/>
  <c r="N3211" i="1" s="1"/>
  <c r="H3211" i="1"/>
  <c r="T3213" i="1" l="1"/>
  <c r="U3211" i="1"/>
  <c r="B3211" i="1" s="1"/>
  <c r="H3212" i="1"/>
  <c r="S3216" i="1"/>
  <c r="Q3213" i="1"/>
  <c r="R3213" i="1"/>
  <c r="V3213" i="1" s="1"/>
  <c r="Y3213" i="1" s="1"/>
  <c r="K3212" i="1"/>
  <c r="M3212" i="1" s="1"/>
  <c r="N3212" i="1" s="1"/>
  <c r="F3214" i="1"/>
  <c r="L3214" i="1"/>
  <c r="I3214" i="1"/>
  <c r="A3215" i="1"/>
  <c r="P3214" i="1"/>
  <c r="X3214" i="1"/>
  <c r="O3214" i="1"/>
  <c r="J3214" i="1"/>
  <c r="C3215" i="1"/>
  <c r="D3215" i="1" s="1"/>
  <c r="E3213" i="1"/>
  <c r="G3213" i="1" s="1"/>
  <c r="K3213" i="1" l="1"/>
  <c r="M3213" i="1" s="1"/>
  <c r="N3213" i="1" s="1"/>
  <c r="U3213" i="1" s="1"/>
  <c r="B3213" i="1" s="1"/>
  <c r="U3212" i="1"/>
  <c r="B3212" i="1" s="1"/>
  <c r="T3214" i="1"/>
  <c r="F3215" i="1"/>
  <c r="L3215" i="1"/>
  <c r="O3215" i="1"/>
  <c r="X3215" i="1"/>
  <c r="I3215" i="1"/>
  <c r="A3216" i="1"/>
  <c r="P3215" i="1"/>
  <c r="J3215" i="1"/>
  <c r="C3216" i="1"/>
  <c r="D3216" i="1" s="1"/>
  <c r="H3213" i="1"/>
  <c r="Q3214" i="1"/>
  <c r="R3214" i="1"/>
  <c r="V3214" i="1" s="1"/>
  <c r="Y3214" i="1" s="1"/>
  <c r="E3214" i="1"/>
  <c r="G3214" i="1" s="1"/>
  <c r="S3217" i="1"/>
  <c r="H3214" i="1" l="1"/>
  <c r="S3218" i="1"/>
  <c r="F3216" i="1"/>
  <c r="L3216" i="1"/>
  <c r="J3216" i="1"/>
  <c r="C3217" i="1"/>
  <c r="D3217" i="1" s="1"/>
  <c r="P3216" i="1"/>
  <c r="X3216" i="1"/>
  <c r="O3216" i="1"/>
  <c r="I3216" i="1"/>
  <c r="A3217" i="1"/>
  <c r="T3215" i="1"/>
  <c r="E3215" i="1"/>
  <c r="G3215" i="1" s="1"/>
  <c r="Q3215" i="1"/>
  <c r="R3215" i="1"/>
  <c r="V3215" i="1" s="1"/>
  <c r="Y3215" i="1" s="1"/>
  <c r="K3214" i="1"/>
  <c r="M3214" i="1" s="1"/>
  <c r="N3214" i="1" s="1"/>
  <c r="T3216" i="1" l="1"/>
  <c r="H3215" i="1"/>
  <c r="U3214" i="1"/>
  <c r="B3214" i="1" s="1"/>
  <c r="K3215" i="1"/>
  <c r="M3215" i="1" s="1"/>
  <c r="N3215" i="1" s="1"/>
  <c r="F3217" i="1"/>
  <c r="L3217" i="1"/>
  <c r="I3217" i="1"/>
  <c r="C3218" i="1"/>
  <c r="D3218" i="1" s="1"/>
  <c r="P3217" i="1"/>
  <c r="O3217" i="1"/>
  <c r="A3218" i="1"/>
  <c r="J3217" i="1"/>
  <c r="X3217" i="1"/>
  <c r="Q3216" i="1"/>
  <c r="R3216" i="1"/>
  <c r="V3216" i="1" s="1"/>
  <c r="Y3216" i="1" s="1"/>
  <c r="E3216" i="1"/>
  <c r="G3216" i="1" s="1"/>
  <c r="S3219" i="1"/>
  <c r="H3216" i="1" l="1"/>
  <c r="U3215" i="1"/>
  <c r="B3215" i="1" s="1"/>
  <c r="Q3217" i="1"/>
  <c r="R3217" i="1"/>
  <c r="V3217" i="1" s="1"/>
  <c r="Y3217" i="1" s="1"/>
  <c r="F3218" i="1"/>
  <c r="L3218" i="1"/>
  <c r="A3219" i="1"/>
  <c r="X3218" i="1"/>
  <c r="C3219" i="1"/>
  <c r="D3219" i="1" s="1"/>
  <c r="P3218" i="1"/>
  <c r="J3218" i="1"/>
  <c r="O3218" i="1"/>
  <c r="I3218" i="1"/>
  <c r="T3217" i="1"/>
  <c r="S3220" i="1"/>
  <c r="E3217" i="1"/>
  <c r="G3217" i="1" s="1"/>
  <c r="K3216" i="1"/>
  <c r="M3216" i="1" s="1"/>
  <c r="N3216" i="1" s="1"/>
  <c r="H3217" i="1" l="1"/>
  <c r="K3217" i="1"/>
  <c r="M3217" i="1" s="1"/>
  <c r="N3217" i="1" s="1"/>
  <c r="Q3218" i="1"/>
  <c r="R3218" i="1"/>
  <c r="V3218" i="1" s="1"/>
  <c r="Y3218" i="1" s="1"/>
  <c r="T3218" i="1"/>
  <c r="E3218" i="1"/>
  <c r="G3218" i="1" s="1"/>
  <c r="F3219" i="1"/>
  <c r="L3219" i="1"/>
  <c r="J3219" i="1"/>
  <c r="P3219" i="1"/>
  <c r="I3219" i="1"/>
  <c r="T3219" i="1" s="1"/>
  <c r="C3220" i="1"/>
  <c r="D3220" i="1" s="1"/>
  <c r="O3219" i="1"/>
  <c r="X3219" i="1"/>
  <c r="A3220" i="1"/>
  <c r="U3216" i="1"/>
  <c r="B3216" i="1" s="1"/>
  <c r="S3221" i="1"/>
  <c r="K3218" i="1" l="1"/>
  <c r="M3218" i="1" s="1"/>
  <c r="N3218" i="1" s="1"/>
  <c r="U3218" i="1" s="1"/>
  <c r="B3218" i="1" s="1"/>
  <c r="H3218" i="1"/>
  <c r="R3219" i="1"/>
  <c r="V3219" i="1" s="1"/>
  <c r="Y3219" i="1" s="1"/>
  <c r="Q3219" i="1"/>
  <c r="S3222" i="1"/>
  <c r="F3220" i="1"/>
  <c r="L3220" i="1"/>
  <c r="O3220" i="1"/>
  <c r="J3220" i="1"/>
  <c r="X3220" i="1"/>
  <c r="I3220" i="1"/>
  <c r="C3221" i="1"/>
  <c r="D3221" i="1" s="1"/>
  <c r="A3221" i="1"/>
  <c r="P3220" i="1"/>
  <c r="E3219" i="1"/>
  <c r="G3219" i="1" s="1"/>
  <c r="U3217" i="1"/>
  <c r="B3217" i="1" s="1"/>
  <c r="H3219" i="1" l="1"/>
  <c r="K3219" i="1"/>
  <c r="M3219" i="1" s="1"/>
  <c r="N3219" i="1" s="1"/>
  <c r="U3219" i="1" s="1"/>
  <c r="B3219" i="1" s="1"/>
  <c r="R3220" i="1"/>
  <c r="V3220" i="1" s="1"/>
  <c r="Y3220" i="1" s="1"/>
  <c r="Q3220" i="1"/>
  <c r="F3221" i="1"/>
  <c r="L3221" i="1"/>
  <c r="P3221" i="1"/>
  <c r="O3221" i="1"/>
  <c r="A3222" i="1"/>
  <c r="C3222" i="1"/>
  <c r="D3222" i="1" s="1"/>
  <c r="J3221" i="1"/>
  <c r="X3221" i="1"/>
  <c r="I3221" i="1"/>
  <c r="S3223" i="1"/>
  <c r="E3220" i="1"/>
  <c r="G3220" i="1" s="1"/>
  <c r="T3220" i="1"/>
  <c r="T3221" i="1" l="1"/>
  <c r="H3220" i="1"/>
  <c r="S3224" i="1"/>
  <c r="F3222" i="1"/>
  <c r="L3222" i="1"/>
  <c r="O3222" i="1"/>
  <c r="X3222" i="1"/>
  <c r="J3222" i="1"/>
  <c r="C3223" i="1"/>
  <c r="D3223" i="1" s="1"/>
  <c r="I3222" i="1"/>
  <c r="A3223" i="1"/>
  <c r="P3222" i="1"/>
  <c r="E3221" i="1"/>
  <c r="G3221" i="1" s="1"/>
  <c r="K3220" i="1"/>
  <c r="M3220" i="1" s="1"/>
  <c r="N3220" i="1" s="1"/>
  <c r="Q3221" i="1"/>
  <c r="R3221" i="1"/>
  <c r="V3221" i="1" s="1"/>
  <c r="Y3221" i="1" s="1"/>
  <c r="T3222" i="1" l="1"/>
  <c r="K3221" i="1"/>
  <c r="M3221" i="1" s="1"/>
  <c r="N3221" i="1" s="1"/>
  <c r="U3221" i="1" s="1"/>
  <c r="B3221" i="1" s="1"/>
  <c r="H3221" i="1"/>
  <c r="F3223" i="1"/>
  <c r="L3223" i="1"/>
  <c r="X3223" i="1"/>
  <c r="A3224" i="1"/>
  <c r="J3223" i="1"/>
  <c r="C3224" i="1"/>
  <c r="D3224" i="1" s="1"/>
  <c r="P3223" i="1"/>
  <c r="I3223" i="1"/>
  <c r="O3223" i="1"/>
  <c r="S3225" i="1"/>
  <c r="U3220" i="1"/>
  <c r="B3220" i="1" s="1"/>
  <c r="Q3222" i="1"/>
  <c r="R3222" i="1"/>
  <c r="V3222" i="1" s="1"/>
  <c r="Y3222" i="1" s="1"/>
  <c r="E3222" i="1"/>
  <c r="G3222" i="1" s="1"/>
  <c r="K3222" i="1" l="1"/>
  <c r="M3222" i="1" s="1"/>
  <c r="N3222" i="1" s="1"/>
  <c r="U3222" i="1" s="1"/>
  <c r="B3222" i="1" s="1"/>
  <c r="E3223" i="1"/>
  <c r="G3223" i="1" s="1"/>
  <c r="S3226" i="1"/>
  <c r="T3223" i="1"/>
  <c r="F3224" i="1"/>
  <c r="L3224" i="1"/>
  <c r="X3224" i="1"/>
  <c r="C3225" i="1"/>
  <c r="D3225" i="1" s="1"/>
  <c r="I3224" i="1"/>
  <c r="P3224" i="1"/>
  <c r="A3225" i="1"/>
  <c r="J3224" i="1"/>
  <c r="O3224" i="1"/>
  <c r="H3222" i="1"/>
  <c r="Q3223" i="1"/>
  <c r="R3223" i="1"/>
  <c r="V3223" i="1" s="1"/>
  <c r="Y3223" i="1" s="1"/>
  <c r="H3223" i="1" l="1"/>
  <c r="K3223" i="1"/>
  <c r="M3223" i="1" s="1"/>
  <c r="N3223" i="1" s="1"/>
  <c r="U3223" i="1" s="1"/>
  <c r="B3223" i="1" s="1"/>
  <c r="T3224" i="1"/>
  <c r="E3224" i="1"/>
  <c r="G3224" i="1" s="1"/>
  <c r="F3225" i="1"/>
  <c r="L3225" i="1"/>
  <c r="O3225" i="1"/>
  <c r="J3225" i="1"/>
  <c r="I3225" i="1"/>
  <c r="C3226" i="1"/>
  <c r="D3226" i="1" s="1"/>
  <c r="A3226" i="1"/>
  <c r="P3225" i="1"/>
  <c r="X3225" i="1"/>
  <c r="S3227" i="1"/>
  <c r="Q3224" i="1"/>
  <c r="R3224" i="1"/>
  <c r="V3224" i="1" s="1"/>
  <c r="Y3224" i="1" s="1"/>
  <c r="K3224" i="1" l="1"/>
  <c r="M3224" i="1" s="1"/>
  <c r="N3224" i="1" s="1"/>
  <c r="U3224" i="1" s="1"/>
  <c r="B3224" i="1" s="1"/>
  <c r="T3225" i="1"/>
  <c r="E3225" i="1"/>
  <c r="G3225" i="1" s="1"/>
  <c r="S3228" i="1"/>
  <c r="Q3225" i="1"/>
  <c r="R3225" i="1"/>
  <c r="V3225" i="1" s="1"/>
  <c r="Y3225" i="1" s="1"/>
  <c r="H3224" i="1"/>
  <c r="F3226" i="1"/>
  <c r="L3226" i="1"/>
  <c r="P3226" i="1"/>
  <c r="A3227" i="1"/>
  <c r="O3226" i="1"/>
  <c r="X3226" i="1"/>
  <c r="C3227" i="1"/>
  <c r="D3227" i="1" s="1"/>
  <c r="J3226" i="1"/>
  <c r="I3226" i="1"/>
  <c r="H3225" i="1" l="1"/>
  <c r="T3226" i="1"/>
  <c r="F3227" i="1"/>
  <c r="L3227" i="1"/>
  <c r="I3227" i="1"/>
  <c r="C3228" i="1"/>
  <c r="D3228" i="1" s="1"/>
  <c r="X3227" i="1"/>
  <c r="P3227" i="1"/>
  <c r="A3228" i="1"/>
  <c r="O3227" i="1"/>
  <c r="J3227" i="1"/>
  <c r="E3226" i="1"/>
  <c r="G3226" i="1" s="1"/>
  <c r="Q3226" i="1"/>
  <c r="R3226" i="1"/>
  <c r="V3226" i="1" s="1"/>
  <c r="Y3226" i="1" s="1"/>
  <c r="S3229" i="1"/>
  <c r="K3225" i="1"/>
  <c r="M3225" i="1" s="1"/>
  <c r="N3225" i="1" s="1"/>
  <c r="T3227" i="1" l="1"/>
  <c r="K3226" i="1"/>
  <c r="M3226" i="1" s="1"/>
  <c r="N3226" i="1" s="1"/>
  <c r="U3226" i="1" s="1"/>
  <c r="B3226" i="1" s="1"/>
  <c r="H3226" i="1"/>
  <c r="F3228" i="1"/>
  <c r="L3228" i="1"/>
  <c r="O3228" i="1"/>
  <c r="J3228" i="1"/>
  <c r="X3228" i="1"/>
  <c r="C3229" i="1"/>
  <c r="D3229" i="1" s="1"/>
  <c r="I3228" i="1"/>
  <c r="P3228" i="1"/>
  <c r="A3229" i="1"/>
  <c r="U3225" i="1"/>
  <c r="B3225" i="1" s="1"/>
  <c r="Q3227" i="1"/>
  <c r="R3227" i="1"/>
  <c r="V3227" i="1" s="1"/>
  <c r="Y3227" i="1" s="1"/>
  <c r="S3230" i="1"/>
  <c r="E3227" i="1"/>
  <c r="G3227" i="1" s="1"/>
  <c r="T3228" i="1" l="1"/>
  <c r="H3227" i="1"/>
  <c r="F3229" i="1"/>
  <c r="L3229" i="1"/>
  <c r="O3229" i="1"/>
  <c r="A3230" i="1"/>
  <c r="J3229" i="1"/>
  <c r="X3229" i="1"/>
  <c r="C3230" i="1"/>
  <c r="D3230" i="1" s="1"/>
  <c r="I3229" i="1"/>
  <c r="P3229" i="1"/>
  <c r="E3228" i="1"/>
  <c r="G3228" i="1" s="1"/>
  <c r="K3227" i="1"/>
  <c r="M3227" i="1" s="1"/>
  <c r="N3227" i="1" s="1"/>
  <c r="S3231" i="1"/>
  <c r="Q3228" i="1"/>
  <c r="R3228" i="1"/>
  <c r="V3228" i="1" s="1"/>
  <c r="Y3228" i="1" s="1"/>
  <c r="T3229" i="1" l="1"/>
  <c r="K3228" i="1"/>
  <c r="M3228" i="1" s="1"/>
  <c r="N3228" i="1" s="1"/>
  <c r="U3228" i="1" s="1"/>
  <c r="B3228" i="1" s="1"/>
  <c r="H3228" i="1"/>
  <c r="U3227" i="1"/>
  <c r="B3227" i="1" s="1"/>
  <c r="S3232" i="1"/>
  <c r="F3230" i="1"/>
  <c r="L3230" i="1"/>
  <c r="I3230" i="1"/>
  <c r="A3231" i="1"/>
  <c r="P3230" i="1"/>
  <c r="X3230" i="1"/>
  <c r="C3231" i="1"/>
  <c r="D3231" i="1" s="1"/>
  <c r="O3230" i="1"/>
  <c r="J3230" i="1"/>
  <c r="R3229" i="1"/>
  <c r="V3229" i="1" s="1"/>
  <c r="Y3229" i="1" s="1"/>
  <c r="Q3229" i="1"/>
  <c r="E3229" i="1"/>
  <c r="G3229" i="1" s="1"/>
  <c r="H3229" i="1" l="1"/>
  <c r="Q3230" i="1"/>
  <c r="R3230" i="1"/>
  <c r="V3230" i="1" s="1"/>
  <c r="Y3230" i="1" s="1"/>
  <c r="F3231" i="1"/>
  <c r="L3231" i="1"/>
  <c r="O3231" i="1"/>
  <c r="A3232" i="1"/>
  <c r="X3231" i="1"/>
  <c r="J3231" i="1"/>
  <c r="P3231" i="1"/>
  <c r="I3231" i="1"/>
  <c r="C3232" i="1"/>
  <c r="D3232" i="1" s="1"/>
  <c r="E3230" i="1"/>
  <c r="G3230" i="1" s="1"/>
  <c r="T3230" i="1"/>
  <c r="K3229" i="1"/>
  <c r="M3229" i="1" s="1"/>
  <c r="N3229" i="1" s="1"/>
  <c r="S3233" i="1"/>
  <c r="S3234" i="1" l="1"/>
  <c r="E3231" i="1"/>
  <c r="G3231" i="1" s="1"/>
  <c r="H3230" i="1"/>
  <c r="T3231" i="1"/>
  <c r="F3232" i="1"/>
  <c r="L3232" i="1"/>
  <c r="P3232" i="1"/>
  <c r="I3232" i="1"/>
  <c r="C3233" i="1"/>
  <c r="D3233" i="1" s="1"/>
  <c r="O3232" i="1"/>
  <c r="A3233" i="1"/>
  <c r="J3232" i="1"/>
  <c r="X3232" i="1"/>
  <c r="U3229" i="1"/>
  <c r="B3229" i="1" s="1"/>
  <c r="K3230" i="1"/>
  <c r="M3230" i="1" s="1"/>
  <c r="N3230" i="1" s="1"/>
  <c r="Q3231" i="1"/>
  <c r="R3231" i="1"/>
  <c r="V3231" i="1" s="1"/>
  <c r="Y3231" i="1" s="1"/>
  <c r="U3230" i="1" l="1"/>
  <c r="B3230" i="1" s="1"/>
  <c r="F3233" i="1"/>
  <c r="L3233" i="1"/>
  <c r="A3234" i="1"/>
  <c r="X3233" i="1"/>
  <c r="P3233" i="1"/>
  <c r="J3233" i="1"/>
  <c r="O3233" i="1"/>
  <c r="I3233" i="1"/>
  <c r="C3234" i="1"/>
  <c r="D3234" i="1" s="1"/>
  <c r="Q3232" i="1"/>
  <c r="R3232" i="1"/>
  <c r="V3232" i="1" s="1"/>
  <c r="Y3232" i="1" s="1"/>
  <c r="H3231" i="1"/>
  <c r="S3235" i="1"/>
  <c r="T3232" i="1"/>
  <c r="E3232" i="1"/>
  <c r="G3232" i="1" s="1"/>
  <c r="K3231" i="1"/>
  <c r="M3231" i="1" s="1"/>
  <c r="N3231" i="1" s="1"/>
  <c r="H3232" i="1" l="1"/>
  <c r="S3236" i="1"/>
  <c r="Q3233" i="1"/>
  <c r="R3233" i="1"/>
  <c r="V3233" i="1" s="1"/>
  <c r="Y3233" i="1" s="1"/>
  <c r="E3233" i="1"/>
  <c r="G3233" i="1" s="1"/>
  <c r="T3233" i="1"/>
  <c r="U3231" i="1"/>
  <c r="B3231" i="1" s="1"/>
  <c r="K3232" i="1"/>
  <c r="M3232" i="1" s="1"/>
  <c r="N3232" i="1" s="1"/>
  <c r="F3234" i="1"/>
  <c r="L3234" i="1"/>
  <c r="J3234" i="1"/>
  <c r="I3234" i="1"/>
  <c r="P3234" i="1"/>
  <c r="A3235" i="1"/>
  <c r="O3234" i="1"/>
  <c r="X3234" i="1"/>
  <c r="C3235" i="1"/>
  <c r="D3235" i="1" s="1"/>
  <c r="T3234" i="1" l="1"/>
  <c r="K3233" i="1"/>
  <c r="M3233" i="1" s="1"/>
  <c r="N3233" i="1" s="1"/>
  <c r="U3233" i="1" s="1"/>
  <c r="B3233" i="1" s="1"/>
  <c r="H3233" i="1"/>
  <c r="U3232" i="1"/>
  <c r="B3232" i="1" s="1"/>
  <c r="F3235" i="1"/>
  <c r="L3235" i="1"/>
  <c r="I3235" i="1"/>
  <c r="X3235" i="1"/>
  <c r="P3235" i="1"/>
  <c r="A3236" i="1"/>
  <c r="O3235" i="1"/>
  <c r="J3235" i="1"/>
  <c r="S3237" i="1"/>
  <c r="Q3234" i="1"/>
  <c r="R3234" i="1"/>
  <c r="V3234" i="1" s="1"/>
  <c r="Y3234" i="1" s="1"/>
  <c r="E3234" i="1"/>
  <c r="G3234" i="1" s="1"/>
  <c r="K3234" i="1" l="1"/>
  <c r="M3234" i="1" s="1"/>
  <c r="N3234" i="1" s="1"/>
  <c r="U3234" i="1" s="1"/>
  <c r="B3234" i="1" s="1"/>
  <c r="R3235" i="1"/>
  <c r="V3235" i="1" s="1"/>
  <c r="Y3235" i="1" s="1"/>
  <c r="Q3235" i="1"/>
  <c r="E3235" i="1"/>
  <c r="G3235" i="1" s="1"/>
  <c r="S3238" i="1"/>
  <c r="T3235" i="1"/>
  <c r="H3234" i="1"/>
  <c r="F3236" i="1"/>
  <c r="X3236" i="1"/>
  <c r="P3236" i="1"/>
  <c r="I3236" i="1"/>
  <c r="O3236" i="1"/>
  <c r="A3237" i="1"/>
  <c r="J3236" i="1"/>
  <c r="K3235" i="1" l="1"/>
  <c r="M3235" i="1" s="1"/>
  <c r="N3235" i="1" s="1"/>
  <c r="U3235" i="1" s="1"/>
  <c r="AA3235" i="1" s="1"/>
  <c r="C3236" i="1" s="1"/>
  <c r="E3236" i="1"/>
  <c r="G3236" i="1" s="1"/>
  <c r="R3236" i="1"/>
  <c r="V3236" i="1" s="1"/>
  <c r="Y3236" i="1" s="1"/>
  <c r="Q3236" i="1"/>
  <c r="F3237" i="1"/>
  <c r="P3237" i="1"/>
  <c r="X3237" i="1"/>
  <c r="O3237" i="1"/>
  <c r="J3237" i="1"/>
  <c r="I3237" i="1"/>
  <c r="A3238" i="1"/>
  <c r="T3236" i="1"/>
  <c r="S3239" i="1"/>
  <c r="H3235" i="1"/>
  <c r="L3236" i="1" l="1"/>
  <c r="L3237" i="1" s="1"/>
  <c r="L3238" i="1" s="1"/>
  <c r="K3236" i="1"/>
  <c r="T3237" i="1"/>
  <c r="H3236" i="1"/>
  <c r="E3237" i="1"/>
  <c r="G3237" i="1" s="1"/>
  <c r="Q3237" i="1"/>
  <c r="R3237" i="1"/>
  <c r="V3237" i="1" s="1"/>
  <c r="Y3237" i="1" s="1"/>
  <c r="S3240" i="1"/>
  <c r="B3235" i="1"/>
  <c r="F3238" i="1"/>
  <c r="J3238" i="1"/>
  <c r="X3238" i="1"/>
  <c r="I3238" i="1"/>
  <c r="P3238" i="1"/>
  <c r="O3238" i="1"/>
  <c r="A3239" i="1"/>
  <c r="D3236" i="1"/>
  <c r="C3237" i="1"/>
  <c r="M3236" i="1" l="1"/>
  <c r="N3236" i="1" s="1"/>
  <c r="U3236" i="1" s="1"/>
  <c r="B3236" i="1" s="1"/>
  <c r="K3237" i="1"/>
  <c r="M3237" i="1" s="1"/>
  <c r="H3237" i="1"/>
  <c r="D3237" i="1"/>
  <c r="C3238" i="1"/>
  <c r="R3238" i="1"/>
  <c r="V3238" i="1" s="1"/>
  <c r="Y3238" i="1" s="1"/>
  <c r="Q3238" i="1"/>
  <c r="T3238" i="1"/>
  <c r="E3238" i="1"/>
  <c r="G3238" i="1" s="1"/>
  <c r="S3241" i="1"/>
  <c r="L3239" i="1"/>
  <c r="F3239" i="1"/>
  <c r="I3239" i="1"/>
  <c r="P3239" i="1"/>
  <c r="O3239" i="1"/>
  <c r="J3239" i="1"/>
  <c r="A3240" i="1"/>
  <c r="X3239" i="1"/>
  <c r="N3237" i="1" l="1"/>
  <c r="U3237" i="1" s="1"/>
  <c r="B3237" i="1" s="1"/>
  <c r="T3239" i="1"/>
  <c r="L3240" i="1"/>
  <c r="F3240" i="1"/>
  <c r="A3241" i="1"/>
  <c r="J3240" i="1"/>
  <c r="P3240" i="1"/>
  <c r="X3240" i="1"/>
  <c r="O3240" i="1"/>
  <c r="I3240" i="1"/>
  <c r="E3239" i="1"/>
  <c r="G3239" i="1" s="1"/>
  <c r="H3238" i="1"/>
  <c r="D3238" i="1"/>
  <c r="C3239" i="1"/>
  <c r="S3242" i="1"/>
  <c r="Q3239" i="1"/>
  <c r="R3239" i="1"/>
  <c r="V3239" i="1" s="1"/>
  <c r="Y3239" i="1" s="1"/>
  <c r="K3238" i="1"/>
  <c r="M3238" i="1" s="1"/>
  <c r="H3239" i="1" l="1"/>
  <c r="K3239" i="1"/>
  <c r="M3239" i="1" s="1"/>
  <c r="T3240" i="1"/>
  <c r="D3239" i="1"/>
  <c r="C3240" i="1"/>
  <c r="E3240" i="1"/>
  <c r="G3240" i="1" s="1"/>
  <c r="S3243" i="1"/>
  <c r="F3241" i="1"/>
  <c r="L3241" i="1"/>
  <c r="J3241" i="1"/>
  <c r="I3241" i="1"/>
  <c r="P3241" i="1"/>
  <c r="A3242" i="1"/>
  <c r="X3241" i="1"/>
  <c r="O3241" i="1"/>
  <c r="N3238" i="1"/>
  <c r="Q3240" i="1"/>
  <c r="R3240" i="1"/>
  <c r="V3240" i="1" s="1"/>
  <c r="Y3240" i="1" s="1"/>
  <c r="N3239" i="1" l="1"/>
  <c r="U3239" i="1" s="1"/>
  <c r="B3239" i="1" s="1"/>
  <c r="H3240" i="1"/>
  <c r="T3241" i="1"/>
  <c r="E3241" i="1"/>
  <c r="G3241" i="1" s="1"/>
  <c r="L3242" i="1"/>
  <c r="F3242" i="1"/>
  <c r="P3242" i="1"/>
  <c r="A3243" i="1"/>
  <c r="O3242" i="1"/>
  <c r="X3242" i="1"/>
  <c r="I3242" i="1"/>
  <c r="J3242" i="1"/>
  <c r="S3244" i="1"/>
  <c r="D3240" i="1"/>
  <c r="C3241" i="1"/>
  <c r="U3238" i="1"/>
  <c r="B3238" i="1" s="1"/>
  <c r="R3241" i="1"/>
  <c r="V3241" i="1" s="1"/>
  <c r="Y3241" i="1" s="1"/>
  <c r="Q3241" i="1"/>
  <c r="K3240" i="1"/>
  <c r="M3240" i="1" s="1"/>
  <c r="K3241" i="1" l="1"/>
  <c r="M3241" i="1" s="1"/>
  <c r="H3241" i="1"/>
  <c r="N3240" i="1"/>
  <c r="U3240" i="1" s="1"/>
  <c r="B3240" i="1" s="1"/>
  <c r="T3242" i="1"/>
  <c r="L3243" i="1"/>
  <c r="F3243" i="1"/>
  <c r="P3243" i="1"/>
  <c r="I3243" i="1"/>
  <c r="O3243" i="1"/>
  <c r="X3243" i="1"/>
  <c r="A3244" i="1"/>
  <c r="J3243" i="1"/>
  <c r="Q3242" i="1"/>
  <c r="R3242" i="1"/>
  <c r="V3242" i="1" s="1"/>
  <c r="Y3242" i="1" s="1"/>
  <c r="D3241" i="1"/>
  <c r="C3242" i="1"/>
  <c r="S3245" i="1"/>
  <c r="E3242" i="1"/>
  <c r="G3242" i="1" s="1"/>
  <c r="N3241" i="1" l="1"/>
  <c r="K3242" i="1"/>
  <c r="M3242" i="1" s="1"/>
  <c r="D3242" i="1"/>
  <c r="C3243" i="1"/>
  <c r="U3241" i="1"/>
  <c r="B3241" i="1" s="1"/>
  <c r="E3243" i="1"/>
  <c r="G3243" i="1" s="1"/>
  <c r="T3243" i="1"/>
  <c r="H3242" i="1"/>
  <c r="S3246" i="1"/>
  <c r="L3244" i="1"/>
  <c r="F3244" i="1"/>
  <c r="I3244" i="1"/>
  <c r="P3244" i="1"/>
  <c r="A3245" i="1"/>
  <c r="O3244" i="1"/>
  <c r="J3244" i="1"/>
  <c r="X3244" i="1"/>
  <c r="Q3243" i="1"/>
  <c r="R3243" i="1"/>
  <c r="V3243" i="1" s="1"/>
  <c r="Y3243" i="1" s="1"/>
  <c r="T3244" i="1" l="1"/>
  <c r="K3243" i="1"/>
  <c r="M3243" i="1" s="1"/>
  <c r="N3242" i="1"/>
  <c r="U3242" i="1" s="1"/>
  <c r="B3242" i="1" s="1"/>
  <c r="R3244" i="1"/>
  <c r="V3244" i="1" s="1"/>
  <c r="Y3244" i="1" s="1"/>
  <c r="Q3244" i="1"/>
  <c r="E3244" i="1"/>
  <c r="G3244" i="1" s="1"/>
  <c r="S3247" i="1"/>
  <c r="H3243" i="1"/>
  <c r="D3243" i="1"/>
  <c r="C3244" i="1"/>
  <c r="F3245" i="1"/>
  <c r="L3245" i="1"/>
  <c r="X3245" i="1"/>
  <c r="P3245" i="1"/>
  <c r="J3245" i="1"/>
  <c r="O3245" i="1"/>
  <c r="I3245" i="1"/>
  <c r="A3246" i="1"/>
  <c r="N3243" i="1" l="1"/>
  <c r="U3243" i="1" s="1"/>
  <c r="B3243" i="1" s="1"/>
  <c r="H3244" i="1"/>
  <c r="Q3245" i="1"/>
  <c r="R3245" i="1"/>
  <c r="V3245" i="1" s="1"/>
  <c r="Y3245" i="1" s="1"/>
  <c r="E3245" i="1"/>
  <c r="G3245" i="1" s="1"/>
  <c r="S3248" i="1"/>
  <c r="T3245" i="1"/>
  <c r="D3244" i="1"/>
  <c r="C3245" i="1"/>
  <c r="L3246" i="1"/>
  <c r="F3246" i="1"/>
  <c r="P3246" i="1"/>
  <c r="A3247" i="1"/>
  <c r="O3246" i="1"/>
  <c r="X3246" i="1"/>
  <c r="I3246" i="1"/>
  <c r="J3246" i="1"/>
  <c r="K3244" i="1"/>
  <c r="M3244" i="1" s="1"/>
  <c r="K3245" i="1" l="1"/>
  <c r="M3245" i="1" s="1"/>
  <c r="T3246" i="1"/>
  <c r="Q3246" i="1"/>
  <c r="R3246" i="1"/>
  <c r="V3246" i="1" s="1"/>
  <c r="Y3246" i="1" s="1"/>
  <c r="D3245" i="1"/>
  <c r="C3246" i="1"/>
  <c r="S3249" i="1"/>
  <c r="E3246" i="1"/>
  <c r="G3246" i="1" s="1"/>
  <c r="L3247" i="1"/>
  <c r="F3247" i="1"/>
  <c r="A3248" i="1"/>
  <c r="P3247" i="1"/>
  <c r="J3247" i="1"/>
  <c r="O3247" i="1"/>
  <c r="I3247" i="1"/>
  <c r="X3247" i="1"/>
  <c r="N3244" i="1"/>
  <c r="H3245" i="1"/>
  <c r="N3245" i="1" l="1"/>
  <c r="Q3247" i="1"/>
  <c r="R3247" i="1"/>
  <c r="V3247" i="1" s="1"/>
  <c r="Y3247" i="1" s="1"/>
  <c r="U3244" i="1"/>
  <c r="B3244" i="1" s="1"/>
  <c r="E3247" i="1"/>
  <c r="G3247" i="1" s="1"/>
  <c r="T3247" i="1"/>
  <c r="L3248" i="1"/>
  <c r="F3248" i="1"/>
  <c r="P3248" i="1"/>
  <c r="I3248" i="1"/>
  <c r="O3248" i="1"/>
  <c r="J3248" i="1"/>
  <c r="A3249" i="1"/>
  <c r="X3248" i="1"/>
  <c r="K3246" i="1"/>
  <c r="M3246" i="1" s="1"/>
  <c r="S3250" i="1"/>
  <c r="U3245" i="1"/>
  <c r="B3245" i="1" s="1"/>
  <c r="H3246" i="1"/>
  <c r="D3246" i="1"/>
  <c r="C3247" i="1"/>
  <c r="K3247" i="1" l="1"/>
  <c r="M3247" i="1" s="1"/>
  <c r="H3247" i="1"/>
  <c r="N3246" i="1"/>
  <c r="U3246" i="1" s="1"/>
  <c r="B3246" i="1" s="1"/>
  <c r="S3251" i="1"/>
  <c r="Q3248" i="1"/>
  <c r="R3248" i="1"/>
  <c r="V3248" i="1" s="1"/>
  <c r="Y3248" i="1" s="1"/>
  <c r="E3248" i="1"/>
  <c r="G3248" i="1" s="1"/>
  <c r="F3249" i="1"/>
  <c r="L3249" i="1"/>
  <c r="O3249" i="1"/>
  <c r="X3249" i="1"/>
  <c r="J3249" i="1"/>
  <c r="I3249" i="1"/>
  <c r="P3249" i="1"/>
  <c r="A3250" i="1"/>
  <c r="D3247" i="1"/>
  <c r="C3248" i="1"/>
  <c r="T3248" i="1"/>
  <c r="N3247" i="1" l="1"/>
  <c r="U3247" i="1" s="1"/>
  <c r="B3247" i="1" s="1"/>
  <c r="T3249" i="1"/>
  <c r="K3248" i="1"/>
  <c r="M3248" i="1" s="1"/>
  <c r="H3248" i="1"/>
  <c r="D3248" i="1"/>
  <c r="C3249" i="1"/>
  <c r="L3250" i="1"/>
  <c r="F3250" i="1"/>
  <c r="A3251" i="1"/>
  <c r="X3250" i="1"/>
  <c r="P3250" i="1"/>
  <c r="J3250" i="1"/>
  <c r="O3250" i="1"/>
  <c r="I3250" i="1"/>
  <c r="E3249" i="1"/>
  <c r="G3249" i="1" s="1"/>
  <c r="S3252" i="1"/>
  <c r="Q3249" i="1"/>
  <c r="R3249" i="1"/>
  <c r="V3249" i="1" s="1"/>
  <c r="Y3249" i="1" s="1"/>
  <c r="N3248" i="1" l="1"/>
  <c r="U3248" i="1" s="1"/>
  <c r="B3248" i="1" s="1"/>
  <c r="H3249" i="1"/>
  <c r="K3249" i="1"/>
  <c r="M3249" i="1" s="1"/>
  <c r="L3251" i="1"/>
  <c r="F3251" i="1"/>
  <c r="I3251" i="1"/>
  <c r="X3251" i="1"/>
  <c r="P3251" i="1"/>
  <c r="A3252" i="1"/>
  <c r="O3251" i="1"/>
  <c r="J3251" i="1"/>
  <c r="D3249" i="1"/>
  <c r="C3250" i="1"/>
  <c r="R3250" i="1"/>
  <c r="V3250" i="1" s="1"/>
  <c r="Y3250" i="1" s="1"/>
  <c r="Q3250" i="1"/>
  <c r="E3250" i="1"/>
  <c r="G3250" i="1" s="1"/>
  <c r="S3253" i="1"/>
  <c r="T3250" i="1"/>
  <c r="N3249" i="1" l="1"/>
  <c r="U3249" i="1" s="1"/>
  <c r="B3249" i="1" s="1"/>
  <c r="T3251" i="1"/>
  <c r="S3254" i="1"/>
  <c r="L3252" i="1"/>
  <c r="F3252" i="1"/>
  <c r="P3252" i="1"/>
  <c r="X3252" i="1"/>
  <c r="O3252" i="1"/>
  <c r="I3252" i="1"/>
  <c r="A3253" i="1"/>
  <c r="J3252" i="1"/>
  <c r="H3250" i="1"/>
  <c r="Q3251" i="1"/>
  <c r="R3251" i="1"/>
  <c r="V3251" i="1" s="1"/>
  <c r="Y3251" i="1" s="1"/>
  <c r="E3251" i="1"/>
  <c r="G3251" i="1" s="1"/>
  <c r="K3250" i="1"/>
  <c r="M3250" i="1" s="1"/>
  <c r="D3250" i="1"/>
  <c r="C3251" i="1"/>
  <c r="H3251" i="1" l="1"/>
  <c r="K3251" i="1"/>
  <c r="M3251" i="1" s="1"/>
  <c r="F3253" i="1"/>
  <c r="L3253" i="1"/>
  <c r="P3253" i="1"/>
  <c r="A3254" i="1"/>
  <c r="O3253" i="1"/>
  <c r="X3253" i="1"/>
  <c r="J3253" i="1"/>
  <c r="I3253" i="1"/>
  <c r="Q3252" i="1"/>
  <c r="R3252" i="1"/>
  <c r="V3252" i="1" s="1"/>
  <c r="Y3252" i="1" s="1"/>
  <c r="D3251" i="1"/>
  <c r="C3252" i="1"/>
  <c r="N3250" i="1"/>
  <c r="T3252" i="1"/>
  <c r="E3252" i="1"/>
  <c r="G3252" i="1" s="1"/>
  <c r="S3255" i="1"/>
  <c r="N3251" i="1" l="1"/>
  <c r="U3251" i="1" s="1"/>
  <c r="B3251" i="1" s="1"/>
  <c r="Q3253" i="1"/>
  <c r="R3253" i="1"/>
  <c r="V3253" i="1" s="1"/>
  <c r="Y3253" i="1" s="1"/>
  <c r="S3256" i="1"/>
  <c r="H3252" i="1"/>
  <c r="U3250" i="1"/>
  <c r="B3250" i="1" s="1"/>
  <c r="K3252" i="1"/>
  <c r="M3252" i="1" s="1"/>
  <c r="D3252" i="1"/>
  <c r="C3253" i="1"/>
  <c r="T3253" i="1"/>
  <c r="L3254" i="1"/>
  <c r="F3254" i="1"/>
  <c r="P3254" i="1"/>
  <c r="X3254" i="1"/>
  <c r="O3254" i="1"/>
  <c r="J3254" i="1"/>
  <c r="I3254" i="1"/>
  <c r="A3255" i="1"/>
  <c r="E3253" i="1"/>
  <c r="G3253" i="1" s="1"/>
  <c r="N3252" i="1" l="1"/>
  <c r="U3252" i="1" s="1"/>
  <c r="B3252" i="1" s="1"/>
  <c r="H3253" i="1"/>
  <c r="D3253" i="1"/>
  <c r="C3254" i="1"/>
  <c r="E3254" i="1"/>
  <c r="G3254" i="1" s="1"/>
  <c r="L3255" i="1"/>
  <c r="F3255" i="1"/>
  <c r="I3255" i="1"/>
  <c r="J3255" i="1"/>
  <c r="P3255" i="1"/>
  <c r="X3255" i="1"/>
  <c r="O3255" i="1"/>
  <c r="A3256" i="1"/>
  <c r="K3253" i="1"/>
  <c r="M3253" i="1" s="1"/>
  <c r="T3254" i="1"/>
  <c r="Q3254" i="1"/>
  <c r="R3254" i="1"/>
  <c r="V3254" i="1" s="1"/>
  <c r="Y3254" i="1" s="1"/>
  <c r="S3257" i="1"/>
  <c r="K3254" i="1" l="1"/>
  <c r="M3254" i="1" s="1"/>
  <c r="T3255" i="1"/>
  <c r="L3256" i="1"/>
  <c r="F3256" i="1"/>
  <c r="X3256" i="1"/>
  <c r="J3256" i="1"/>
  <c r="I3256" i="1"/>
  <c r="P3256" i="1"/>
  <c r="O3256" i="1"/>
  <c r="A3257" i="1"/>
  <c r="D3254" i="1"/>
  <c r="C3255" i="1"/>
  <c r="S3258" i="1"/>
  <c r="Q3255" i="1"/>
  <c r="R3255" i="1"/>
  <c r="V3255" i="1" s="1"/>
  <c r="Y3255" i="1" s="1"/>
  <c r="E3255" i="1"/>
  <c r="G3255" i="1" s="1"/>
  <c r="H3254" i="1"/>
  <c r="N3253" i="1"/>
  <c r="N3254" i="1" l="1"/>
  <c r="U3254" i="1" s="1"/>
  <c r="B3254" i="1" s="1"/>
  <c r="T3256" i="1"/>
  <c r="K3255" i="1"/>
  <c r="M3255" i="1" s="1"/>
  <c r="H3255" i="1"/>
  <c r="D3255" i="1"/>
  <c r="C3256" i="1"/>
  <c r="E3256" i="1"/>
  <c r="G3256" i="1" s="1"/>
  <c r="Q3256" i="1"/>
  <c r="R3256" i="1"/>
  <c r="V3256" i="1" s="1"/>
  <c r="Y3256" i="1" s="1"/>
  <c r="S3259" i="1"/>
  <c r="F3257" i="1"/>
  <c r="L3257" i="1"/>
  <c r="P3257" i="1"/>
  <c r="O3257" i="1"/>
  <c r="A3258" i="1"/>
  <c r="J3257" i="1"/>
  <c r="X3257" i="1"/>
  <c r="I3257" i="1"/>
  <c r="U3253" i="1"/>
  <c r="B3253" i="1" s="1"/>
  <c r="N3255" i="1" l="1"/>
  <c r="U3255" i="1" s="1"/>
  <c r="B3255" i="1" s="1"/>
  <c r="K3256" i="1"/>
  <c r="M3256" i="1" s="1"/>
  <c r="L3258" i="1"/>
  <c r="F3258" i="1"/>
  <c r="A3259" i="1"/>
  <c r="X3258" i="1"/>
  <c r="P3258" i="1"/>
  <c r="J3258" i="1"/>
  <c r="O3258" i="1"/>
  <c r="I3258" i="1"/>
  <c r="T3257" i="1"/>
  <c r="E3257" i="1"/>
  <c r="G3257" i="1" s="1"/>
  <c r="D3256" i="1"/>
  <c r="C3257" i="1"/>
  <c r="R3257" i="1"/>
  <c r="V3257" i="1" s="1"/>
  <c r="Y3257" i="1" s="1"/>
  <c r="Q3257" i="1"/>
  <c r="S3260" i="1"/>
  <c r="H3256" i="1"/>
  <c r="N3256" i="1" l="1"/>
  <c r="U3256" i="1" s="1"/>
  <c r="B3256" i="1" s="1"/>
  <c r="K3257" i="1"/>
  <c r="M3257" i="1" s="1"/>
  <c r="D3257" i="1"/>
  <c r="C3258" i="1"/>
  <c r="Q3258" i="1"/>
  <c r="R3258" i="1"/>
  <c r="V3258" i="1" s="1"/>
  <c r="Y3258" i="1" s="1"/>
  <c r="E3258" i="1"/>
  <c r="G3258" i="1" s="1"/>
  <c r="L3259" i="1"/>
  <c r="F3259" i="1"/>
  <c r="X3259" i="1"/>
  <c r="A3260" i="1"/>
  <c r="P3259" i="1"/>
  <c r="J3259" i="1"/>
  <c r="O3259" i="1"/>
  <c r="I3259" i="1"/>
  <c r="S3261" i="1"/>
  <c r="H3257" i="1"/>
  <c r="T3258" i="1"/>
  <c r="N3257" i="1" l="1"/>
  <c r="U3257" i="1" s="1"/>
  <c r="B3257" i="1" s="1"/>
  <c r="H3258" i="1"/>
  <c r="E3259" i="1"/>
  <c r="G3259" i="1" s="1"/>
  <c r="S3262" i="1"/>
  <c r="Q3259" i="1"/>
  <c r="R3259" i="1"/>
  <c r="V3259" i="1" s="1"/>
  <c r="Y3259" i="1" s="1"/>
  <c r="T3259" i="1"/>
  <c r="L3260" i="1"/>
  <c r="F3260" i="1"/>
  <c r="O3260" i="1"/>
  <c r="A3261" i="1"/>
  <c r="J3260" i="1"/>
  <c r="X3260" i="1"/>
  <c r="P3260" i="1"/>
  <c r="I3260" i="1"/>
  <c r="D3258" i="1"/>
  <c r="C3259" i="1"/>
  <c r="K3258" i="1"/>
  <c r="M3258" i="1" s="1"/>
  <c r="K3259" i="1" l="1"/>
  <c r="M3259" i="1" s="1"/>
  <c r="H3259" i="1"/>
  <c r="D3259" i="1"/>
  <c r="C3260" i="1"/>
  <c r="E3260" i="1"/>
  <c r="G3260" i="1" s="1"/>
  <c r="N3258" i="1"/>
  <c r="Q3260" i="1"/>
  <c r="R3260" i="1"/>
  <c r="V3260" i="1" s="1"/>
  <c r="Y3260" i="1" s="1"/>
  <c r="T3260" i="1"/>
  <c r="F3261" i="1"/>
  <c r="L3261" i="1"/>
  <c r="J3261" i="1"/>
  <c r="I3261" i="1"/>
  <c r="P3261" i="1"/>
  <c r="A3262" i="1"/>
  <c r="O3261" i="1"/>
  <c r="X3261" i="1"/>
  <c r="S3263" i="1"/>
  <c r="N3259" i="1" l="1"/>
  <c r="U3259" i="1" s="1"/>
  <c r="B3259" i="1" s="1"/>
  <c r="T3261" i="1"/>
  <c r="K3260" i="1"/>
  <c r="M3260" i="1" s="1"/>
  <c r="S3264" i="1"/>
  <c r="R3261" i="1"/>
  <c r="V3261" i="1" s="1"/>
  <c r="Y3261" i="1" s="1"/>
  <c r="Q3261" i="1"/>
  <c r="L3262" i="1"/>
  <c r="F3262" i="1"/>
  <c r="A3263" i="1"/>
  <c r="P3262" i="1"/>
  <c r="X3262" i="1"/>
  <c r="O3262" i="1"/>
  <c r="J3262" i="1"/>
  <c r="I3262" i="1"/>
  <c r="E3261" i="1"/>
  <c r="G3261" i="1" s="1"/>
  <c r="U3258" i="1"/>
  <c r="B3258" i="1" s="1"/>
  <c r="D3260" i="1"/>
  <c r="C3261" i="1"/>
  <c r="H3260" i="1"/>
  <c r="N3260" i="1" l="1"/>
  <c r="U3260" i="1" s="1"/>
  <c r="B3260" i="1" s="1"/>
  <c r="H3261" i="1"/>
  <c r="K3261" i="1"/>
  <c r="M3261" i="1" s="1"/>
  <c r="L3263" i="1"/>
  <c r="F3263" i="1"/>
  <c r="O3263" i="1"/>
  <c r="I3263" i="1"/>
  <c r="X3263" i="1"/>
  <c r="A3264" i="1"/>
  <c r="P3263" i="1"/>
  <c r="J3263" i="1"/>
  <c r="E3262" i="1"/>
  <c r="G3262" i="1" s="1"/>
  <c r="S3265" i="1"/>
  <c r="D3261" i="1"/>
  <c r="C3262" i="1"/>
  <c r="T3262" i="1"/>
  <c r="Q3262" i="1"/>
  <c r="R3262" i="1"/>
  <c r="V3262" i="1" s="1"/>
  <c r="Y3262" i="1" s="1"/>
  <c r="N3261" i="1" l="1"/>
  <c r="U3261" i="1" s="1"/>
  <c r="B3261" i="1" s="1"/>
  <c r="E3263" i="1"/>
  <c r="G3263" i="1" s="1"/>
  <c r="S3266" i="1"/>
  <c r="D3262" i="1"/>
  <c r="C3263" i="1"/>
  <c r="H3262" i="1"/>
  <c r="Q3263" i="1"/>
  <c r="R3263" i="1"/>
  <c r="V3263" i="1" s="1"/>
  <c r="Y3263" i="1" s="1"/>
  <c r="T3263" i="1"/>
  <c r="K3262" i="1"/>
  <c r="M3262" i="1" s="1"/>
  <c r="L3264" i="1"/>
  <c r="F3264" i="1"/>
  <c r="O3264" i="1"/>
  <c r="A3265" i="1"/>
  <c r="J3264" i="1"/>
  <c r="X3264" i="1"/>
  <c r="P3264" i="1"/>
  <c r="I3264" i="1"/>
  <c r="K3263" i="1" l="1"/>
  <c r="M3263" i="1" s="1"/>
  <c r="H3263" i="1"/>
  <c r="T3264" i="1"/>
  <c r="D3263" i="1"/>
  <c r="C3264" i="1"/>
  <c r="N3262" i="1"/>
  <c r="F3265" i="1"/>
  <c r="L3265" i="1"/>
  <c r="I3265" i="1"/>
  <c r="J3265" i="1"/>
  <c r="P3265" i="1"/>
  <c r="A3266" i="1"/>
  <c r="O3265" i="1"/>
  <c r="X3265" i="1"/>
  <c r="Q3264" i="1"/>
  <c r="R3264" i="1"/>
  <c r="V3264" i="1" s="1"/>
  <c r="Y3264" i="1" s="1"/>
  <c r="E3264" i="1"/>
  <c r="G3264" i="1" s="1"/>
  <c r="S3267" i="1"/>
  <c r="N3263" i="1" l="1"/>
  <c r="U3263" i="1" s="1"/>
  <c r="B3263" i="1" s="1"/>
  <c r="T3265" i="1"/>
  <c r="U3262" i="1"/>
  <c r="B3262" i="1" s="1"/>
  <c r="S3268" i="1"/>
  <c r="L3266" i="1"/>
  <c r="F3266" i="1"/>
  <c r="I3266" i="1"/>
  <c r="P3266" i="1"/>
  <c r="O3266" i="1"/>
  <c r="A3267" i="1"/>
  <c r="X3266" i="1"/>
  <c r="J3266" i="1"/>
  <c r="D3264" i="1"/>
  <c r="C3265" i="1"/>
  <c r="H3264" i="1"/>
  <c r="R3265" i="1"/>
  <c r="V3265" i="1" s="1"/>
  <c r="Y3265" i="1" s="1"/>
  <c r="Q3265" i="1"/>
  <c r="K3264" i="1"/>
  <c r="M3264" i="1" s="1"/>
  <c r="E3265" i="1"/>
  <c r="G3265" i="1" s="1"/>
  <c r="H3265" i="1" l="1"/>
  <c r="T3266" i="1"/>
  <c r="S3269" i="1"/>
  <c r="K3265" i="1"/>
  <c r="M3265" i="1" s="1"/>
  <c r="D3265" i="1"/>
  <c r="C3266" i="1"/>
  <c r="F3267" i="1"/>
  <c r="O3267" i="1"/>
  <c r="J3267" i="1"/>
  <c r="I3267" i="1"/>
  <c r="X3267" i="1"/>
  <c r="P3267" i="1"/>
  <c r="A3268" i="1"/>
  <c r="E3266" i="1"/>
  <c r="G3266" i="1" s="1"/>
  <c r="Q3266" i="1"/>
  <c r="R3266" i="1"/>
  <c r="V3266" i="1" s="1"/>
  <c r="Y3266" i="1" s="1"/>
  <c r="N3264" i="1"/>
  <c r="T3267" i="1" l="1"/>
  <c r="E3267" i="1"/>
  <c r="G3267" i="1" s="1"/>
  <c r="H3266" i="1"/>
  <c r="R3267" i="1"/>
  <c r="V3267" i="1" s="1"/>
  <c r="Y3267" i="1" s="1"/>
  <c r="Q3267" i="1"/>
  <c r="D3266" i="1"/>
  <c r="S3270" i="1"/>
  <c r="F3268" i="1"/>
  <c r="I3268" i="1"/>
  <c r="P3268" i="1"/>
  <c r="A3269" i="1"/>
  <c r="O3268" i="1"/>
  <c r="J3268" i="1"/>
  <c r="X3268" i="1"/>
  <c r="U3264" i="1"/>
  <c r="B3264" i="1" s="1"/>
  <c r="K3266" i="1"/>
  <c r="M3266" i="1" s="1"/>
  <c r="L3267" i="1" s="1"/>
  <c r="L3268" i="1" s="1"/>
  <c r="N3265" i="1"/>
  <c r="H3267" i="1" l="1"/>
  <c r="K3267" i="1"/>
  <c r="M3267" i="1" s="1"/>
  <c r="N3266" i="1"/>
  <c r="U3266" i="1" s="1"/>
  <c r="AA3266" i="1" s="1"/>
  <c r="C3267" i="1" s="1"/>
  <c r="E3268" i="1"/>
  <c r="G3268" i="1" s="1"/>
  <c r="T3268" i="1"/>
  <c r="L3269" i="1"/>
  <c r="F3269" i="1"/>
  <c r="P3269" i="1"/>
  <c r="J3269" i="1"/>
  <c r="I3269" i="1"/>
  <c r="O3269" i="1"/>
  <c r="A3270" i="1"/>
  <c r="X3269" i="1"/>
  <c r="U3265" i="1"/>
  <c r="B3265" i="1" s="1"/>
  <c r="Q3268" i="1"/>
  <c r="R3268" i="1"/>
  <c r="V3268" i="1" s="1"/>
  <c r="Y3268" i="1" s="1"/>
  <c r="S3271" i="1"/>
  <c r="H3268" i="1" l="1"/>
  <c r="Q3269" i="1"/>
  <c r="R3269" i="1"/>
  <c r="V3269" i="1" s="1"/>
  <c r="Y3269" i="1" s="1"/>
  <c r="L3270" i="1"/>
  <c r="F3270" i="1"/>
  <c r="O3270" i="1"/>
  <c r="X3270" i="1"/>
  <c r="I3270" i="1"/>
  <c r="A3271" i="1"/>
  <c r="P3270" i="1"/>
  <c r="J3270" i="1"/>
  <c r="S3272" i="1"/>
  <c r="E3269" i="1"/>
  <c r="G3269" i="1" s="1"/>
  <c r="B3266" i="1"/>
  <c r="T3269" i="1"/>
  <c r="K3268" i="1"/>
  <c r="M3268" i="1" s="1"/>
  <c r="D3267" i="1"/>
  <c r="N3267" i="1" s="1"/>
  <c r="C3268" i="1"/>
  <c r="T3270" i="1" l="1"/>
  <c r="K3269" i="1"/>
  <c r="M3269" i="1" s="1"/>
  <c r="H3269" i="1"/>
  <c r="U3267" i="1"/>
  <c r="B3267" i="1" s="1"/>
  <c r="Q3270" i="1"/>
  <c r="R3270" i="1"/>
  <c r="V3270" i="1" s="1"/>
  <c r="Y3270" i="1" s="1"/>
  <c r="D3268" i="1"/>
  <c r="N3268" i="1" s="1"/>
  <c r="C3269" i="1"/>
  <c r="S3273" i="1"/>
  <c r="F3271" i="1"/>
  <c r="L3271" i="1"/>
  <c r="P3271" i="1"/>
  <c r="X3271" i="1"/>
  <c r="O3271" i="1"/>
  <c r="I3271" i="1"/>
  <c r="A3272" i="1"/>
  <c r="J3271" i="1"/>
  <c r="E3270" i="1"/>
  <c r="G3270" i="1" s="1"/>
  <c r="H3270" i="1" l="1"/>
  <c r="K3270" i="1"/>
  <c r="M3270" i="1" s="1"/>
  <c r="T3271" i="1"/>
  <c r="S3274" i="1"/>
  <c r="Q3271" i="1"/>
  <c r="R3271" i="1"/>
  <c r="V3271" i="1" s="1"/>
  <c r="Y3271" i="1" s="1"/>
  <c r="D3269" i="1"/>
  <c r="N3269" i="1" s="1"/>
  <c r="C3270" i="1"/>
  <c r="L3272" i="1"/>
  <c r="F3272" i="1"/>
  <c r="P3272" i="1"/>
  <c r="J3272" i="1"/>
  <c r="I3272" i="1"/>
  <c r="O3272" i="1"/>
  <c r="A3273" i="1"/>
  <c r="X3272" i="1"/>
  <c r="E3271" i="1"/>
  <c r="G3271" i="1" s="1"/>
  <c r="U3268" i="1"/>
  <c r="B3268" i="1" s="1"/>
  <c r="T3272" i="1" l="1"/>
  <c r="Q3272" i="1"/>
  <c r="R3272" i="1"/>
  <c r="V3272" i="1" s="1"/>
  <c r="Y3272" i="1" s="1"/>
  <c r="D3270" i="1"/>
  <c r="N3270" i="1" s="1"/>
  <c r="C3271" i="1"/>
  <c r="E3272" i="1"/>
  <c r="G3272" i="1" s="1"/>
  <c r="H3271" i="1"/>
  <c r="L3273" i="1"/>
  <c r="F3273" i="1"/>
  <c r="O3273" i="1"/>
  <c r="X3273" i="1"/>
  <c r="J3273" i="1"/>
  <c r="I3273" i="1"/>
  <c r="P3273" i="1"/>
  <c r="A3274" i="1"/>
  <c r="K3271" i="1"/>
  <c r="M3271" i="1" s="1"/>
  <c r="U3269" i="1"/>
  <c r="B3269" i="1" s="1"/>
  <c r="S3275" i="1"/>
  <c r="H3272" i="1" l="1"/>
  <c r="T3273" i="1"/>
  <c r="K3272" i="1"/>
  <c r="M3272" i="1" s="1"/>
  <c r="E3273" i="1"/>
  <c r="G3273" i="1" s="1"/>
  <c r="U3270" i="1"/>
  <c r="B3270" i="1" s="1"/>
  <c r="D3271" i="1"/>
  <c r="N3271" i="1" s="1"/>
  <c r="C3272" i="1"/>
  <c r="S3276" i="1"/>
  <c r="R3273" i="1"/>
  <c r="V3273" i="1" s="1"/>
  <c r="Y3273" i="1" s="1"/>
  <c r="Q3273" i="1"/>
  <c r="L3274" i="1"/>
  <c r="F3274" i="1"/>
  <c r="I3274" i="1"/>
  <c r="A3275" i="1"/>
  <c r="P3274" i="1"/>
  <c r="O3274" i="1"/>
  <c r="X3274" i="1"/>
  <c r="J3274" i="1"/>
  <c r="H3273" i="1" l="1"/>
  <c r="K3273" i="1"/>
  <c r="M3273" i="1" s="1"/>
  <c r="T3274" i="1"/>
  <c r="D3272" i="1"/>
  <c r="N3272" i="1" s="1"/>
  <c r="C3273" i="1"/>
  <c r="S3277" i="1"/>
  <c r="E3274" i="1"/>
  <c r="G3274" i="1" s="1"/>
  <c r="U3271" i="1"/>
  <c r="B3271" i="1" s="1"/>
  <c r="F3275" i="1"/>
  <c r="L3275" i="1"/>
  <c r="P3275" i="1"/>
  <c r="X3275" i="1"/>
  <c r="O3275" i="1"/>
  <c r="I3275" i="1"/>
  <c r="A3276" i="1"/>
  <c r="J3275" i="1"/>
  <c r="R3274" i="1"/>
  <c r="V3274" i="1" s="1"/>
  <c r="Y3274" i="1" s="1"/>
  <c r="Q3274" i="1"/>
  <c r="H3274" i="1" l="1"/>
  <c r="K3274" i="1"/>
  <c r="M3274" i="1" s="1"/>
  <c r="E3275" i="1"/>
  <c r="G3275" i="1" s="1"/>
  <c r="D3273" i="1"/>
  <c r="N3273" i="1" s="1"/>
  <c r="C3274" i="1"/>
  <c r="L3276" i="1"/>
  <c r="F3276" i="1"/>
  <c r="I3276" i="1"/>
  <c r="P3276" i="1"/>
  <c r="A3277" i="1"/>
  <c r="O3276" i="1"/>
  <c r="X3276" i="1"/>
  <c r="J3276" i="1"/>
  <c r="Q3275" i="1"/>
  <c r="R3275" i="1"/>
  <c r="V3275" i="1" s="1"/>
  <c r="Y3275" i="1" s="1"/>
  <c r="U3272" i="1"/>
  <c r="B3272" i="1" s="1"/>
  <c r="T3275" i="1"/>
  <c r="S3278" i="1"/>
  <c r="H3275" i="1" l="1"/>
  <c r="K3275" i="1"/>
  <c r="M3275" i="1" s="1"/>
  <c r="S3279" i="1"/>
  <c r="L3277" i="1"/>
  <c r="F3277" i="1"/>
  <c r="J3277" i="1"/>
  <c r="I3277" i="1"/>
  <c r="P3277" i="1"/>
  <c r="A3278" i="1"/>
  <c r="O3277" i="1"/>
  <c r="X3277" i="1"/>
  <c r="E3276" i="1"/>
  <c r="G3276" i="1" s="1"/>
  <c r="Q3276" i="1"/>
  <c r="R3276" i="1"/>
  <c r="V3276" i="1" s="1"/>
  <c r="Y3276" i="1" s="1"/>
  <c r="U3273" i="1"/>
  <c r="B3273" i="1" s="1"/>
  <c r="T3276" i="1"/>
  <c r="D3274" i="1"/>
  <c r="N3274" i="1" s="1"/>
  <c r="C3275" i="1"/>
  <c r="T3277" i="1" l="1"/>
  <c r="Q3277" i="1"/>
  <c r="R3277" i="1"/>
  <c r="V3277" i="1" s="1"/>
  <c r="Y3277" i="1" s="1"/>
  <c r="H3276" i="1"/>
  <c r="S3280" i="1"/>
  <c r="U3274" i="1"/>
  <c r="B3274" i="1" s="1"/>
  <c r="D3275" i="1"/>
  <c r="N3275" i="1" s="1"/>
  <c r="C3276" i="1"/>
  <c r="K3276" i="1"/>
  <c r="M3276" i="1" s="1"/>
  <c r="L3278" i="1"/>
  <c r="F3278" i="1"/>
  <c r="X3278" i="1"/>
  <c r="A3279" i="1"/>
  <c r="P3278" i="1"/>
  <c r="J3278" i="1"/>
  <c r="O3278" i="1"/>
  <c r="I3278" i="1"/>
  <c r="E3277" i="1"/>
  <c r="G3277" i="1" s="1"/>
  <c r="T3278" i="1" l="1"/>
  <c r="Q3278" i="1"/>
  <c r="R3278" i="1"/>
  <c r="V3278" i="1" s="1"/>
  <c r="Y3278" i="1" s="1"/>
  <c r="F3279" i="1"/>
  <c r="L3279" i="1"/>
  <c r="J3279" i="1"/>
  <c r="X3279" i="1"/>
  <c r="P3279" i="1"/>
  <c r="I3279" i="1"/>
  <c r="O3279" i="1"/>
  <c r="A3280" i="1"/>
  <c r="S3281" i="1"/>
  <c r="K3277" i="1"/>
  <c r="M3277" i="1" s="1"/>
  <c r="U3275" i="1"/>
  <c r="B3275" i="1" s="1"/>
  <c r="H3277" i="1"/>
  <c r="E3278" i="1"/>
  <c r="G3278" i="1" s="1"/>
  <c r="D3276" i="1"/>
  <c r="N3276" i="1" s="1"/>
  <c r="C3277" i="1"/>
  <c r="H3278" i="1" l="1"/>
  <c r="K3278" i="1"/>
  <c r="M3278" i="1" s="1"/>
  <c r="L3280" i="1"/>
  <c r="F3280" i="1"/>
  <c r="X3280" i="1"/>
  <c r="P3280" i="1"/>
  <c r="J3280" i="1"/>
  <c r="O3280" i="1"/>
  <c r="I3280" i="1"/>
  <c r="A3281" i="1"/>
  <c r="E3279" i="1"/>
  <c r="G3279" i="1" s="1"/>
  <c r="D3277" i="1"/>
  <c r="N3277" i="1" s="1"/>
  <c r="C3278" i="1"/>
  <c r="Q3279" i="1"/>
  <c r="R3279" i="1"/>
  <c r="V3279" i="1" s="1"/>
  <c r="Y3279" i="1" s="1"/>
  <c r="U3276" i="1"/>
  <c r="B3276" i="1" s="1"/>
  <c r="S3282" i="1"/>
  <c r="T3279" i="1"/>
  <c r="T3280" i="1" l="1"/>
  <c r="K3279" i="1"/>
  <c r="M3279" i="1" s="1"/>
  <c r="H3279" i="1"/>
  <c r="S3283" i="1"/>
  <c r="D3278" i="1"/>
  <c r="N3278" i="1" s="1"/>
  <c r="C3279" i="1"/>
  <c r="E3280" i="1"/>
  <c r="G3280" i="1" s="1"/>
  <c r="U3277" i="1"/>
  <c r="B3277" i="1" s="1"/>
  <c r="L3281" i="1"/>
  <c r="F3281" i="1"/>
  <c r="O3281" i="1"/>
  <c r="I3281" i="1"/>
  <c r="A3282" i="1"/>
  <c r="X3281" i="1"/>
  <c r="J3281" i="1"/>
  <c r="P3281" i="1"/>
  <c r="R3280" i="1"/>
  <c r="V3280" i="1" s="1"/>
  <c r="Y3280" i="1" s="1"/>
  <c r="Q3280" i="1"/>
  <c r="K3280" i="1" l="1"/>
  <c r="M3280" i="1" s="1"/>
  <c r="E3281" i="1"/>
  <c r="G3281" i="1" s="1"/>
  <c r="L3282" i="1"/>
  <c r="F3282" i="1"/>
  <c r="A3283" i="1"/>
  <c r="P3282" i="1"/>
  <c r="J3282" i="1"/>
  <c r="O3282" i="1"/>
  <c r="I3282" i="1"/>
  <c r="X3282" i="1"/>
  <c r="U3278" i="1"/>
  <c r="B3278" i="1" s="1"/>
  <c r="Q3281" i="1"/>
  <c r="R3281" i="1"/>
  <c r="V3281" i="1" s="1"/>
  <c r="Y3281" i="1" s="1"/>
  <c r="T3281" i="1"/>
  <c r="H3280" i="1"/>
  <c r="S3284" i="1"/>
  <c r="D3279" i="1"/>
  <c r="N3279" i="1" s="1"/>
  <c r="C3280" i="1"/>
  <c r="H3281" i="1" l="1"/>
  <c r="K3281" i="1"/>
  <c r="M3281" i="1" s="1"/>
  <c r="R3282" i="1"/>
  <c r="V3282" i="1" s="1"/>
  <c r="Y3282" i="1" s="1"/>
  <c r="Q3282" i="1"/>
  <c r="S3285" i="1"/>
  <c r="T3282" i="1"/>
  <c r="F3283" i="1"/>
  <c r="L3283" i="1"/>
  <c r="P3283" i="1"/>
  <c r="I3283" i="1"/>
  <c r="O3283" i="1"/>
  <c r="J3283" i="1"/>
  <c r="A3284" i="1"/>
  <c r="X3283" i="1"/>
  <c r="D3280" i="1"/>
  <c r="N3280" i="1" s="1"/>
  <c r="C3281" i="1"/>
  <c r="E3282" i="1"/>
  <c r="G3282" i="1" s="1"/>
  <c r="U3279" i="1"/>
  <c r="B3279" i="1" s="1"/>
  <c r="H3282" i="1" l="1"/>
  <c r="S3286" i="1"/>
  <c r="U3280" i="1"/>
  <c r="B3280" i="1" s="1"/>
  <c r="K3282" i="1"/>
  <c r="M3282" i="1" s="1"/>
  <c r="T3283" i="1"/>
  <c r="E3283" i="1"/>
  <c r="G3283" i="1" s="1"/>
  <c r="D3281" i="1"/>
  <c r="N3281" i="1" s="1"/>
  <c r="C3282" i="1"/>
  <c r="L3284" i="1"/>
  <c r="F3284" i="1"/>
  <c r="J3284" i="1"/>
  <c r="I3284" i="1"/>
  <c r="P3284" i="1"/>
  <c r="A3285" i="1"/>
  <c r="O3284" i="1"/>
  <c r="X3284" i="1"/>
  <c r="Q3283" i="1"/>
  <c r="R3283" i="1"/>
  <c r="V3283" i="1" s="1"/>
  <c r="Y3283" i="1" s="1"/>
  <c r="L3285" i="1" l="1"/>
  <c r="F3285" i="1"/>
  <c r="J3285" i="1"/>
  <c r="X3285" i="1"/>
  <c r="P3285" i="1"/>
  <c r="I3285" i="1"/>
  <c r="O3285" i="1"/>
  <c r="A3286" i="1"/>
  <c r="U3281" i="1"/>
  <c r="B3281" i="1" s="1"/>
  <c r="S3287" i="1"/>
  <c r="D3282" i="1"/>
  <c r="N3282" i="1" s="1"/>
  <c r="C3283" i="1"/>
  <c r="Q3284" i="1"/>
  <c r="R3284" i="1"/>
  <c r="V3284" i="1" s="1"/>
  <c r="Y3284" i="1" s="1"/>
  <c r="E3284" i="1"/>
  <c r="G3284" i="1" s="1"/>
  <c r="H3283" i="1"/>
  <c r="T3284" i="1"/>
  <c r="K3283" i="1"/>
  <c r="M3283" i="1" s="1"/>
  <c r="K3284" i="1" l="1"/>
  <c r="M3284" i="1" s="1"/>
  <c r="H3284" i="1"/>
  <c r="D3283" i="1"/>
  <c r="N3283" i="1" s="1"/>
  <c r="C3284" i="1"/>
  <c r="T3285" i="1"/>
  <c r="E3285" i="1"/>
  <c r="G3285" i="1" s="1"/>
  <c r="S3288" i="1"/>
  <c r="U3282" i="1"/>
  <c r="B3282" i="1" s="1"/>
  <c r="R3285" i="1"/>
  <c r="V3285" i="1" s="1"/>
  <c r="Y3285" i="1" s="1"/>
  <c r="Q3285" i="1"/>
  <c r="L3286" i="1"/>
  <c r="F3286" i="1"/>
  <c r="J3286" i="1"/>
  <c r="P3286" i="1"/>
  <c r="I3286" i="1"/>
  <c r="O3286" i="1"/>
  <c r="A3287" i="1"/>
  <c r="X3286" i="1"/>
  <c r="S3289" i="1" l="1"/>
  <c r="E3286" i="1"/>
  <c r="G3286" i="1" s="1"/>
  <c r="T3286" i="1"/>
  <c r="H3285" i="1"/>
  <c r="D3284" i="1"/>
  <c r="N3284" i="1" s="1"/>
  <c r="C3285" i="1"/>
  <c r="F3287" i="1"/>
  <c r="L3287" i="1"/>
  <c r="X3287" i="1"/>
  <c r="P3287" i="1"/>
  <c r="I3287" i="1"/>
  <c r="O3287" i="1"/>
  <c r="A3288" i="1"/>
  <c r="J3287" i="1"/>
  <c r="Q3286" i="1"/>
  <c r="R3286" i="1"/>
  <c r="V3286" i="1" s="1"/>
  <c r="Y3286" i="1" s="1"/>
  <c r="K3285" i="1"/>
  <c r="M3285" i="1" s="1"/>
  <c r="U3283" i="1"/>
  <c r="B3283" i="1" s="1"/>
  <c r="T3287" i="1" l="1"/>
  <c r="H3286" i="1"/>
  <c r="U3284" i="1"/>
  <c r="B3284" i="1" s="1"/>
  <c r="Q3287" i="1"/>
  <c r="R3287" i="1"/>
  <c r="V3287" i="1" s="1"/>
  <c r="Y3287" i="1" s="1"/>
  <c r="E3287" i="1"/>
  <c r="G3287" i="1" s="1"/>
  <c r="S3290" i="1"/>
  <c r="L3288" i="1"/>
  <c r="F3288" i="1"/>
  <c r="J3288" i="1"/>
  <c r="I3288" i="1"/>
  <c r="P3288" i="1"/>
  <c r="A3289" i="1"/>
  <c r="X3288" i="1"/>
  <c r="O3288" i="1"/>
  <c r="D3285" i="1"/>
  <c r="N3285" i="1" s="1"/>
  <c r="C3286" i="1"/>
  <c r="K3286" i="1"/>
  <c r="M3286" i="1" s="1"/>
  <c r="T3288" i="1" l="1"/>
  <c r="H3287" i="1"/>
  <c r="K3287" i="1"/>
  <c r="M3287" i="1" s="1"/>
  <c r="U3285" i="1"/>
  <c r="B3285" i="1" s="1"/>
  <c r="Q3288" i="1"/>
  <c r="R3288" i="1"/>
  <c r="V3288" i="1" s="1"/>
  <c r="Y3288" i="1" s="1"/>
  <c r="E3288" i="1"/>
  <c r="G3288" i="1" s="1"/>
  <c r="D3286" i="1"/>
  <c r="N3286" i="1" s="1"/>
  <c r="C3287" i="1"/>
  <c r="L3289" i="1"/>
  <c r="F3289" i="1"/>
  <c r="P3289" i="1"/>
  <c r="X3289" i="1"/>
  <c r="O3289" i="1"/>
  <c r="J3289" i="1"/>
  <c r="I3289" i="1"/>
  <c r="A3290" i="1"/>
  <c r="S3291" i="1"/>
  <c r="K3288" i="1" l="1"/>
  <c r="M3288" i="1" s="1"/>
  <c r="H3288" i="1"/>
  <c r="S3292" i="1"/>
  <c r="U3286" i="1"/>
  <c r="B3286" i="1" s="1"/>
  <c r="L3290" i="1"/>
  <c r="F3290" i="1"/>
  <c r="I3290" i="1"/>
  <c r="P3290" i="1"/>
  <c r="J3290" i="1"/>
  <c r="O3290" i="1"/>
  <c r="X3290" i="1"/>
  <c r="A3291" i="1"/>
  <c r="E3289" i="1"/>
  <c r="G3289" i="1" s="1"/>
  <c r="T3289" i="1"/>
  <c r="R3289" i="1"/>
  <c r="V3289" i="1" s="1"/>
  <c r="Y3289" i="1" s="1"/>
  <c r="Q3289" i="1"/>
  <c r="D3287" i="1"/>
  <c r="N3287" i="1" s="1"/>
  <c r="C3288" i="1"/>
  <c r="T3290" i="1" l="1"/>
  <c r="K3289" i="1"/>
  <c r="M3289" i="1" s="1"/>
  <c r="H3289" i="1"/>
  <c r="E3290" i="1"/>
  <c r="G3290" i="1" s="1"/>
  <c r="U3287" i="1"/>
  <c r="B3287" i="1" s="1"/>
  <c r="D3288" i="1"/>
  <c r="N3288" i="1" s="1"/>
  <c r="C3289" i="1"/>
  <c r="F3291" i="1"/>
  <c r="L3291" i="1"/>
  <c r="I3291" i="1"/>
  <c r="P3291" i="1"/>
  <c r="A3292" i="1"/>
  <c r="O3291" i="1"/>
  <c r="J3291" i="1"/>
  <c r="X3291" i="1"/>
  <c r="Q3290" i="1"/>
  <c r="R3290" i="1"/>
  <c r="V3290" i="1" s="1"/>
  <c r="Y3290" i="1" s="1"/>
  <c r="S3293" i="1"/>
  <c r="K3290" i="1" l="1"/>
  <c r="M3290" i="1" s="1"/>
  <c r="H3290" i="1"/>
  <c r="D3289" i="1"/>
  <c r="N3289" i="1" s="1"/>
  <c r="C3290" i="1"/>
  <c r="U3288" i="1"/>
  <c r="B3288" i="1" s="1"/>
  <c r="L3292" i="1"/>
  <c r="F3292" i="1"/>
  <c r="I3292" i="1"/>
  <c r="A3293" i="1"/>
  <c r="P3292" i="1"/>
  <c r="X3292" i="1"/>
  <c r="J3292" i="1"/>
  <c r="O3292" i="1"/>
  <c r="T3291" i="1"/>
  <c r="S3294" i="1"/>
  <c r="Q3291" i="1"/>
  <c r="R3291" i="1"/>
  <c r="V3291" i="1" s="1"/>
  <c r="Y3291" i="1" s="1"/>
  <c r="E3291" i="1"/>
  <c r="G3291" i="1" s="1"/>
  <c r="T3292" i="1" l="1"/>
  <c r="K3291" i="1"/>
  <c r="M3291" i="1" s="1"/>
  <c r="S3295" i="1"/>
  <c r="Q3292" i="1"/>
  <c r="R3292" i="1"/>
  <c r="V3292" i="1" s="1"/>
  <c r="Y3292" i="1" s="1"/>
  <c r="E3292" i="1"/>
  <c r="G3292" i="1" s="1"/>
  <c r="D3290" i="1"/>
  <c r="N3290" i="1" s="1"/>
  <c r="C3291" i="1"/>
  <c r="H3291" i="1"/>
  <c r="L3293" i="1"/>
  <c r="F3293" i="1"/>
  <c r="X3293" i="1"/>
  <c r="P3293" i="1"/>
  <c r="J3293" i="1"/>
  <c r="O3293" i="1"/>
  <c r="I3293" i="1"/>
  <c r="A3294" i="1"/>
  <c r="U3289" i="1"/>
  <c r="B3289" i="1" s="1"/>
  <c r="H3292" i="1" l="1"/>
  <c r="U3290" i="1"/>
  <c r="B3290" i="1" s="1"/>
  <c r="Q3293" i="1"/>
  <c r="R3293" i="1"/>
  <c r="V3293" i="1" s="1"/>
  <c r="Y3293" i="1" s="1"/>
  <c r="L3294" i="1"/>
  <c r="F3294" i="1"/>
  <c r="I3294" i="1"/>
  <c r="X3294" i="1"/>
  <c r="P3294" i="1"/>
  <c r="A3295" i="1"/>
  <c r="O3294" i="1"/>
  <c r="J3294" i="1"/>
  <c r="T3293" i="1"/>
  <c r="K3292" i="1"/>
  <c r="M3292" i="1" s="1"/>
  <c r="S3296" i="1"/>
  <c r="E3293" i="1"/>
  <c r="G3293" i="1" s="1"/>
  <c r="D3291" i="1"/>
  <c r="N3291" i="1" s="1"/>
  <c r="C3292" i="1"/>
  <c r="T3294" i="1" l="1"/>
  <c r="K3293" i="1"/>
  <c r="M3293" i="1" s="1"/>
  <c r="H3293" i="1"/>
  <c r="E3294" i="1"/>
  <c r="G3294" i="1" s="1"/>
  <c r="D3292" i="1"/>
  <c r="N3292" i="1" s="1"/>
  <c r="C3293" i="1"/>
  <c r="Q3294" i="1"/>
  <c r="R3294" i="1"/>
  <c r="V3294" i="1" s="1"/>
  <c r="Y3294" i="1" s="1"/>
  <c r="S3297" i="1"/>
  <c r="F3295" i="1"/>
  <c r="L3295" i="1"/>
  <c r="X3295" i="1"/>
  <c r="I3295" i="1"/>
  <c r="P3295" i="1"/>
  <c r="A3296" i="1"/>
  <c r="O3295" i="1"/>
  <c r="J3295" i="1"/>
  <c r="U3291" i="1"/>
  <c r="B3291" i="1" s="1"/>
  <c r="K3294" i="1" l="1"/>
  <c r="M3294" i="1" s="1"/>
  <c r="H3294" i="1"/>
  <c r="L3296" i="1"/>
  <c r="F3296" i="1"/>
  <c r="O3296" i="1"/>
  <c r="X3296" i="1"/>
  <c r="J3296" i="1"/>
  <c r="I3296" i="1"/>
  <c r="P3296" i="1"/>
  <c r="A3297" i="1"/>
  <c r="U3292" i="1"/>
  <c r="B3292" i="1" s="1"/>
  <c r="Q3295" i="1"/>
  <c r="R3295" i="1"/>
  <c r="V3295" i="1" s="1"/>
  <c r="Y3295" i="1" s="1"/>
  <c r="T3295" i="1"/>
  <c r="E3295" i="1"/>
  <c r="G3295" i="1" s="1"/>
  <c r="S3298" i="1"/>
  <c r="D3293" i="1"/>
  <c r="N3293" i="1" s="1"/>
  <c r="C3294" i="1"/>
  <c r="T3296" i="1" l="1"/>
  <c r="K3295" i="1"/>
  <c r="M3295" i="1" s="1"/>
  <c r="Q3296" i="1"/>
  <c r="R3296" i="1"/>
  <c r="V3296" i="1" s="1"/>
  <c r="Y3296" i="1" s="1"/>
  <c r="E3296" i="1"/>
  <c r="G3296" i="1" s="1"/>
  <c r="U3293" i="1"/>
  <c r="B3293" i="1" s="1"/>
  <c r="S3299" i="1"/>
  <c r="D3294" i="1"/>
  <c r="N3294" i="1" s="1"/>
  <c r="C3295" i="1"/>
  <c r="H3295" i="1"/>
  <c r="L3297" i="1"/>
  <c r="F3297" i="1"/>
  <c r="O3297" i="1"/>
  <c r="I3297" i="1"/>
  <c r="A3298" i="1"/>
  <c r="X3297" i="1"/>
  <c r="P3297" i="1"/>
  <c r="J3297" i="1"/>
  <c r="T3297" i="1" l="1"/>
  <c r="H3296" i="1"/>
  <c r="D3295" i="1"/>
  <c r="N3295" i="1" s="1"/>
  <c r="C3296" i="1"/>
  <c r="S3300" i="1"/>
  <c r="R3297" i="1"/>
  <c r="V3297" i="1" s="1"/>
  <c r="Y3297" i="1" s="1"/>
  <c r="Q3297" i="1"/>
  <c r="U3294" i="1"/>
  <c r="B3294" i="1" s="1"/>
  <c r="E3297" i="1"/>
  <c r="G3297" i="1" s="1"/>
  <c r="F3298" i="1"/>
  <c r="X3298" i="1"/>
  <c r="P3298" i="1"/>
  <c r="A3299" i="1"/>
  <c r="O3298" i="1"/>
  <c r="J3298" i="1"/>
  <c r="I3298" i="1"/>
  <c r="K3296" i="1"/>
  <c r="M3296" i="1" s="1"/>
  <c r="T3298" i="1" l="1"/>
  <c r="K3297" i="1"/>
  <c r="M3297" i="1" s="1"/>
  <c r="L3298" i="1" s="1"/>
  <c r="L3299" i="1" s="1"/>
  <c r="H3297" i="1"/>
  <c r="R3298" i="1"/>
  <c r="V3298" i="1" s="1"/>
  <c r="Y3298" i="1" s="1"/>
  <c r="Q3298" i="1"/>
  <c r="S3301" i="1"/>
  <c r="D3296" i="1"/>
  <c r="N3296" i="1" s="1"/>
  <c r="C3297" i="1"/>
  <c r="F3299" i="1"/>
  <c r="J3299" i="1"/>
  <c r="X3299" i="1"/>
  <c r="P3299" i="1"/>
  <c r="I3299" i="1"/>
  <c r="O3299" i="1"/>
  <c r="A3300" i="1"/>
  <c r="E3298" i="1"/>
  <c r="G3298" i="1" s="1"/>
  <c r="U3295" i="1"/>
  <c r="B3295" i="1" s="1"/>
  <c r="Q3299" i="1" l="1"/>
  <c r="R3299" i="1"/>
  <c r="V3299" i="1" s="1"/>
  <c r="Y3299" i="1" s="1"/>
  <c r="L3300" i="1"/>
  <c r="F3300" i="1"/>
  <c r="J3300" i="1"/>
  <c r="I3300" i="1"/>
  <c r="P3300" i="1"/>
  <c r="A3301" i="1"/>
  <c r="X3300" i="1"/>
  <c r="O3300" i="1"/>
  <c r="K3298" i="1"/>
  <c r="M3298" i="1" s="1"/>
  <c r="C3298" i="1"/>
  <c r="D3297" i="1"/>
  <c r="N3297" i="1" s="1"/>
  <c r="E3299" i="1"/>
  <c r="G3299" i="1" s="1"/>
  <c r="S3302" i="1"/>
  <c r="H3298" i="1"/>
  <c r="T3299" i="1"/>
  <c r="U3296" i="1"/>
  <c r="B3296" i="1" s="1"/>
  <c r="T3300" i="1" l="1"/>
  <c r="K3299" i="1"/>
  <c r="M3299" i="1" s="1"/>
  <c r="S3303" i="1"/>
  <c r="U3297" i="1"/>
  <c r="B3297" i="1" s="1"/>
  <c r="R3300" i="1"/>
  <c r="V3300" i="1" s="1"/>
  <c r="Y3300" i="1" s="1"/>
  <c r="Q3300" i="1"/>
  <c r="H3299" i="1"/>
  <c r="D3298" i="1"/>
  <c r="N3298" i="1" s="1"/>
  <c r="C3299" i="1"/>
  <c r="F3301" i="1"/>
  <c r="L3301" i="1"/>
  <c r="P3301" i="1"/>
  <c r="A3302" i="1"/>
  <c r="X3301" i="1"/>
  <c r="O3301" i="1"/>
  <c r="J3301" i="1"/>
  <c r="I3301" i="1"/>
  <c r="E3300" i="1"/>
  <c r="G3300" i="1" s="1"/>
  <c r="T3301" i="1" l="1"/>
  <c r="H3300" i="1"/>
  <c r="F3302" i="1"/>
  <c r="L3302" i="1"/>
  <c r="O3302" i="1"/>
  <c r="I3302" i="1"/>
  <c r="X3302" i="1"/>
  <c r="A3303" i="1"/>
  <c r="P3302" i="1"/>
  <c r="J3302" i="1"/>
  <c r="S3304" i="1"/>
  <c r="U3298" i="1"/>
  <c r="B3298" i="1" s="1"/>
  <c r="E3301" i="1"/>
  <c r="G3301" i="1" s="1"/>
  <c r="K3300" i="1"/>
  <c r="M3300" i="1" s="1"/>
  <c r="Q3301" i="1"/>
  <c r="R3301" i="1"/>
  <c r="V3301" i="1" s="1"/>
  <c r="Y3301" i="1" s="1"/>
  <c r="D3299" i="1"/>
  <c r="N3299" i="1" s="1"/>
  <c r="C3300" i="1"/>
  <c r="H3301" i="1" l="1"/>
  <c r="K3301" i="1"/>
  <c r="M3301" i="1" s="1"/>
  <c r="Q3302" i="1"/>
  <c r="R3302" i="1"/>
  <c r="V3302" i="1" s="1"/>
  <c r="Y3302" i="1" s="1"/>
  <c r="F3303" i="1"/>
  <c r="L3303" i="1"/>
  <c r="O3303" i="1"/>
  <c r="A3304" i="1"/>
  <c r="J3303" i="1"/>
  <c r="X3303" i="1"/>
  <c r="P3303" i="1"/>
  <c r="I3303" i="1"/>
  <c r="S3305" i="1"/>
  <c r="E3302" i="1"/>
  <c r="G3302" i="1" s="1"/>
  <c r="U3299" i="1"/>
  <c r="B3299" i="1" s="1"/>
  <c r="D3300" i="1"/>
  <c r="N3300" i="1" s="1"/>
  <c r="C3301" i="1"/>
  <c r="T3302" i="1"/>
  <c r="K3302" i="1" l="1"/>
  <c r="M3302" i="1" s="1"/>
  <c r="H3302" i="1"/>
  <c r="D3301" i="1"/>
  <c r="N3301" i="1" s="1"/>
  <c r="C3302" i="1"/>
  <c r="S3306" i="1"/>
  <c r="E3303" i="1"/>
  <c r="G3303" i="1" s="1"/>
  <c r="T3303" i="1"/>
  <c r="L3304" i="1"/>
  <c r="F3304" i="1"/>
  <c r="X3304" i="1"/>
  <c r="P3304" i="1"/>
  <c r="J3304" i="1"/>
  <c r="O3304" i="1"/>
  <c r="A3305" i="1"/>
  <c r="I3304" i="1"/>
  <c r="R3303" i="1"/>
  <c r="V3303" i="1" s="1"/>
  <c r="Y3303" i="1" s="1"/>
  <c r="Q3303" i="1"/>
  <c r="U3300" i="1"/>
  <c r="B3300" i="1" s="1"/>
  <c r="H3303" i="1" l="1"/>
  <c r="K3303" i="1"/>
  <c r="M3303" i="1" s="1"/>
  <c r="F3305" i="1"/>
  <c r="L3305" i="1"/>
  <c r="I3305" i="1"/>
  <c r="J3305" i="1"/>
  <c r="P3305" i="1"/>
  <c r="A3306" i="1"/>
  <c r="O3305" i="1"/>
  <c r="X3305" i="1"/>
  <c r="S3307" i="1"/>
  <c r="E3304" i="1"/>
  <c r="G3304" i="1" s="1"/>
  <c r="D3302" i="1"/>
  <c r="N3302" i="1" s="1"/>
  <c r="C3303" i="1"/>
  <c r="T3304" i="1"/>
  <c r="Q3304" i="1"/>
  <c r="R3304" i="1"/>
  <c r="V3304" i="1" s="1"/>
  <c r="Y3304" i="1" s="1"/>
  <c r="U3301" i="1"/>
  <c r="B3301" i="1" s="1"/>
  <c r="T3305" i="1" l="1"/>
  <c r="F3306" i="1"/>
  <c r="L3306" i="1"/>
  <c r="I3306" i="1"/>
  <c r="J3306" i="1"/>
  <c r="P3306" i="1"/>
  <c r="X3306" i="1"/>
  <c r="O3306" i="1"/>
  <c r="A3307" i="1"/>
  <c r="U3302" i="1"/>
  <c r="B3302" i="1" s="1"/>
  <c r="K3304" i="1"/>
  <c r="M3304" i="1" s="1"/>
  <c r="S3308" i="1"/>
  <c r="Q3305" i="1"/>
  <c r="R3305" i="1"/>
  <c r="V3305" i="1" s="1"/>
  <c r="Y3305" i="1" s="1"/>
  <c r="D3303" i="1"/>
  <c r="N3303" i="1" s="1"/>
  <c r="C3304" i="1"/>
  <c r="H3304" i="1"/>
  <c r="E3305" i="1"/>
  <c r="G3305" i="1" s="1"/>
  <c r="T3306" i="1" l="1"/>
  <c r="Q3306" i="1"/>
  <c r="R3306" i="1"/>
  <c r="V3306" i="1" s="1"/>
  <c r="Y3306" i="1" s="1"/>
  <c r="E3306" i="1"/>
  <c r="G3306" i="1" s="1"/>
  <c r="K3305" i="1"/>
  <c r="M3305" i="1" s="1"/>
  <c r="D3304" i="1"/>
  <c r="N3304" i="1" s="1"/>
  <c r="C3305" i="1"/>
  <c r="H3305" i="1"/>
  <c r="U3303" i="1"/>
  <c r="B3303" i="1" s="1"/>
  <c r="S3309" i="1"/>
  <c r="F3307" i="1"/>
  <c r="L3307" i="1"/>
  <c r="O3307" i="1"/>
  <c r="A3308" i="1"/>
  <c r="J3307" i="1"/>
  <c r="X3307" i="1"/>
  <c r="P3307" i="1"/>
  <c r="I3307" i="1"/>
  <c r="K3306" i="1" l="1"/>
  <c r="M3306" i="1" s="1"/>
  <c r="E3307" i="1"/>
  <c r="G3307" i="1" s="1"/>
  <c r="D3305" i="1"/>
  <c r="N3305" i="1" s="1"/>
  <c r="C3306" i="1"/>
  <c r="U3304" i="1"/>
  <c r="B3304" i="1" s="1"/>
  <c r="T3307" i="1"/>
  <c r="L3308" i="1"/>
  <c r="F3308" i="1"/>
  <c r="P3308" i="1"/>
  <c r="A3309" i="1"/>
  <c r="O3308" i="1"/>
  <c r="X3308" i="1"/>
  <c r="I3308" i="1"/>
  <c r="J3308" i="1"/>
  <c r="R3307" i="1"/>
  <c r="V3307" i="1" s="1"/>
  <c r="Y3307" i="1" s="1"/>
  <c r="Q3307" i="1"/>
  <c r="S3310" i="1"/>
  <c r="H3306" i="1"/>
  <c r="K3307" i="1" l="1"/>
  <c r="M3307" i="1" s="1"/>
  <c r="T3308" i="1"/>
  <c r="H3307" i="1"/>
  <c r="Q3308" i="1"/>
  <c r="R3308" i="1"/>
  <c r="V3308" i="1" s="1"/>
  <c r="Y3308" i="1" s="1"/>
  <c r="U3305" i="1"/>
  <c r="B3305" i="1" s="1"/>
  <c r="E3308" i="1"/>
  <c r="G3308" i="1" s="1"/>
  <c r="S3311" i="1"/>
  <c r="F3309" i="1"/>
  <c r="L3309" i="1"/>
  <c r="P3309" i="1"/>
  <c r="X3309" i="1"/>
  <c r="J3309" i="1"/>
  <c r="O3309" i="1"/>
  <c r="I3309" i="1"/>
  <c r="A3310" i="1"/>
  <c r="D3306" i="1"/>
  <c r="N3306" i="1" s="1"/>
  <c r="C3307" i="1"/>
  <c r="K3308" i="1" l="1"/>
  <c r="M3308" i="1" s="1"/>
  <c r="H3308" i="1"/>
  <c r="S3312" i="1"/>
  <c r="E3309" i="1"/>
  <c r="G3309" i="1" s="1"/>
  <c r="D3307" i="1"/>
  <c r="N3307" i="1" s="1"/>
  <c r="C3308" i="1"/>
  <c r="U3306" i="1"/>
  <c r="B3306" i="1" s="1"/>
  <c r="F3310" i="1"/>
  <c r="L3310" i="1"/>
  <c r="A3311" i="1"/>
  <c r="J3310" i="1"/>
  <c r="P3310" i="1"/>
  <c r="I3310" i="1"/>
  <c r="O3310" i="1"/>
  <c r="X3310" i="1"/>
  <c r="T3309" i="1"/>
  <c r="Q3309" i="1"/>
  <c r="R3309" i="1"/>
  <c r="V3309" i="1" s="1"/>
  <c r="Y3309" i="1" s="1"/>
  <c r="T3310" i="1" l="1"/>
  <c r="K3309" i="1"/>
  <c r="M3309" i="1" s="1"/>
  <c r="R3310" i="1"/>
  <c r="V3310" i="1" s="1"/>
  <c r="Y3310" i="1" s="1"/>
  <c r="Q3310" i="1"/>
  <c r="E3310" i="1"/>
  <c r="G3310" i="1" s="1"/>
  <c r="D3308" i="1"/>
  <c r="N3308" i="1" s="1"/>
  <c r="C3309" i="1"/>
  <c r="U3307" i="1"/>
  <c r="B3307" i="1" s="1"/>
  <c r="S3313" i="1"/>
  <c r="F3311" i="1"/>
  <c r="L3311" i="1"/>
  <c r="P3311" i="1"/>
  <c r="I3311" i="1"/>
  <c r="O3311" i="1"/>
  <c r="A3312" i="1"/>
  <c r="J3311" i="1"/>
  <c r="X3311" i="1"/>
  <c r="H3309" i="1"/>
  <c r="T3311" i="1" l="1"/>
  <c r="H3310" i="1"/>
  <c r="Q3311" i="1"/>
  <c r="R3311" i="1"/>
  <c r="V3311" i="1" s="1"/>
  <c r="Y3311" i="1" s="1"/>
  <c r="S3314" i="1"/>
  <c r="L3312" i="1"/>
  <c r="F3312" i="1"/>
  <c r="P3312" i="1"/>
  <c r="J3312" i="1"/>
  <c r="O3312" i="1"/>
  <c r="I3312" i="1"/>
  <c r="T3312" i="1" s="1"/>
  <c r="A3313" i="1"/>
  <c r="X3312" i="1"/>
  <c r="U3308" i="1"/>
  <c r="B3308" i="1" s="1"/>
  <c r="D3309" i="1"/>
  <c r="N3309" i="1" s="1"/>
  <c r="C3310" i="1"/>
  <c r="E3311" i="1"/>
  <c r="G3311" i="1" s="1"/>
  <c r="K3310" i="1"/>
  <c r="M3310" i="1" s="1"/>
  <c r="K3311" i="1" l="1"/>
  <c r="M3311" i="1" s="1"/>
  <c r="H3311" i="1"/>
  <c r="E3312" i="1"/>
  <c r="G3312" i="1" s="1"/>
  <c r="S3315" i="1"/>
  <c r="F3313" i="1"/>
  <c r="L3313" i="1"/>
  <c r="A3314" i="1"/>
  <c r="I3313" i="1"/>
  <c r="X3313" i="1"/>
  <c r="P3313" i="1"/>
  <c r="J3313" i="1"/>
  <c r="O3313" i="1"/>
  <c r="U3309" i="1"/>
  <c r="B3309" i="1" s="1"/>
  <c r="R3312" i="1"/>
  <c r="V3312" i="1" s="1"/>
  <c r="Y3312" i="1" s="1"/>
  <c r="Q3312" i="1"/>
  <c r="D3310" i="1"/>
  <c r="N3310" i="1" s="1"/>
  <c r="C3311" i="1"/>
  <c r="H3312" i="1" l="1"/>
  <c r="T3313" i="1"/>
  <c r="K3312" i="1"/>
  <c r="M3312" i="1" s="1"/>
  <c r="U3310" i="1"/>
  <c r="B3310" i="1" s="1"/>
  <c r="E3313" i="1"/>
  <c r="G3313" i="1" s="1"/>
  <c r="D3311" i="1"/>
  <c r="N3311" i="1" s="1"/>
  <c r="C3312" i="1"/>
  <c r="Q3313" i="1"/>
  <c r="R3313" i="1"/>
  <c r="V3313" i="1" s="1"/>
  <c r="Y3313" i="1" s="1"/>
  <c r="F3314" i="1"/>
  <c r="L3314" i="1"/>
  <c r="P3314" i="1"/>
  <c r="O3314" i="1"/>
  <c r="X3314" i="1"/>
  <c r="J3314" i="1"/>
  <c r="A3315" i="1"/>
  <c r="I3314" i="1"/>
  <c r="S3316" i="1"/>
  <c r="K3313" i="1" l="1"/>
  <c r="M3313" i="1" s="1"/>
  <c r="S3317" i="1"/>
  <c r="E3314" i="1"/>
  <c r="G3314" i="1" s="1"/>
  <c r="D3312" i="1"/>
  <c r="N3312" i="1" s="1"/>
  <c r="C3313" i="1"/>
  <c r="T3314" i="1"/>
  <c r="U3311" i="1"/>
  <c r="B3311" i="1" s="1"/>
  <c r="F3315" i="1"/>
  <c r="L3315" i="1"/>
  <c r="X3315" i="1"/>
  <c r="P3315" i="1"/>
  <c r="I3315" i="1"/>
  <c r="O3315" i="1"/>
  <c r="J3315" i="1"/>
  <c r="A3316" i="1"/>
  <c r="Q3314" i="1"/>
  <c r="R3314" i="1"/>
  <c r="V3314" i="1" s="1"/>
  <c r="Y3314" i="1" s="1"/>
  <c r="H3313" i="1"/>
  <c r="K3314" i="1" l="1"/>
  <c r="M3314" i="1" s="1"/>
  <c r="T3315" i="1"/>
  <c r="E3315" i="1"/>
  <c r="G3315" i="1" s="1"/>
  <c r="L3316" i="1"/>
  <c r="F3316" i="1"/>
  <c r="P3316" i="1"/>
  <c r="J3316" i="1"/>
  <c r="O3316" i="1"/>
  <c r="I3316" i="1"/>
  <c r="A3317" i="1"/>
  <c r="X3316" i="1"/>
  <c r="D3313" i="1"/>
  <c r="N3313" i="1" s="1"/>
  <c r="C3314" i="1"/>
  <c r="U3312" i="1"/>
  <c r="B3312" i="1" s="1"/>
  <c r="Q3315" i="1"/>
  <c r="R3315" i="1"/>
  <c r="V3315" i="1" s="1"/>
  <c r="Y3315" i="1" s="1"/>
  <c r="H3314" i="1"/>
  <c r="S3318" i="1"/>
  <c r="H3315" i="1" l="1"/>
  <c r="K3315" i="1"/>
  <c r="M3315" i="1" s="1"/>
  <c r="F3317" i="1"/>
  <c r="L3317" i="1"/>
  <c r="O3317" i="1"/>
  <c r="I3317" i="1"/>
  <c r="A3318" i="1"/>
  <c r="X3317" i="1"/>
  <c r="P3317" i="1"/>
  <c r="J3317" i="1"/>
  <c r="R3316" i="1"/>
  <c r="V3316" i="1" s="1"/>
  <c r="Y3316" i="1" s="1"/>
  <c r="Q3316" i="1"/>
  <c r="D3314" i="1"/>
  <c r="N3314" i="1" s="1"/>
  <c r="C3315" i="1"/>
  <c r="T3316" i="1"/>
  <c r="E3316" i="1"/>
  <c r="G3316" i="1" s="1"/>
  <c r="S3319" i="1"/>
  <c r="U3313" i="1"/>
  <c r="B3313" i="1" s="1"/>
  <c r="K3316" i="1" l="1"/>
  <c r="M3316" i="1" s="1"/>
  <c r="R3317" i="1"/>
  <c r="V3317" i="1" s="1"/>
  <c r="Y3317" i="1" s="1"/>
  <c r="Q3317" i="1"/>
  <c r="S3320" i="1"/>
  <c r="F3318" i="1"/>
  <c r="L3318" i="1"/>
  <c r="O3318" i="1"/>
  <c r="X3318" i="1"/>
  <c r="A3319" i="1"/>
  <c r="J3318" i="1"/>
  <c r="P3318" i="1"/>
  <c r="I3318" i="1"/>
  <c r="U3314" i="1"/>
  <c r="B3314" i="1" s="1"/>
  <c r="H3316" i="1"/>
  <c r="D3315" i="1"/>
  <c r="N3315" i="1" s="1"/>
  <c r="C3316" i="1"/>
  <c r="T3317" i="1"/>
  <c r="E3317" i="1"/>
  <c r="G3317" i="1" s="1"/>
  <c r="S3321" i="1" l="1"/>
  <c r="H3317" i="1"/>
  <c r="F3319" i="1"/>
  <c r="L3319" i="1"/>
  <c r="A3320" i="1"/>
  <c r="J3319" i="1"/>
  <c r="P3319" i="1"/>
  <c r="X3319" i="1"/>
  <c r="O3319" i="1"/>
  <c r="I3319" i="1"/>
  <c r="E3318" i="1"/>
  <c r="G3318" i="1" s="1"/>
  <c r="R3318" i="1"/>
  <c r="V3318" i="1" s="1"/>
  <c r="Y3318" i="1" s="1"/>
  <c r="Q3318" i="1"/>
  <c r="D3316" i="1"/>
  <c r="N3316" i="1" s="1"/>
  <c r="C3317" i="1"/>
  <c r="K3317" i="1"/>
  <c r="M3317" i="1" s="1"/>
  <c r="U3315" i="1"/>
  <c r="B3315" i="1" s="1"/>
  <c r="T3318" i="1"/>
  <c r="H3318" i="1" l="1"/>
  <c r="T3319" i="1"/>
  <c r="D3317" i="1"/>
  <c r="N3317" i="1" s="1"/>
  <c r="C3318" i="1"/>
  <c r="L3320" i="1"/>
  <c r="F3320" i="1"/>
  <c r="I3320" i="1"/>
  <c r="A3321" i="1"/>
  <c r="P3320" i="1"/>
  <c r="X3320" i="1"/>
  <c r="O3320" i="1"/>
  <c r="J3320" i="1"/>
  <c r="U3316" i="1"/>
  <c r="B3316" i="1" s="1"/>
  <c r="K3318" i="1"/>
  <c r="M3318" i="1" s="1"/>
  <c r="Q3319" i="1"/>
  <c r="R3319" i="1"/>
  <c r="V3319" i="1" s="1"/>
  <c r="Y3319" i="1" s="1"/>
  <c r="E3319" i="1"/>
  <c r="G3319" i="1" s="1"/>
  <c r="S3322" i="1"/>
  <c r="K3319" i="1" l="1"/>
  <c r="M3319" i="1" s="1"/>
  <c r="T3320" i="1"/>
  <c r="H3319" i="1"/>
  <c r="S3323" i="1"/>
  <c r="Q3320" i="1"/>
  <c r="R3320" i="1"/>
  <c r="V3320" i="1" s="1"/>
  <c r="Y3320" i="1" s="1"/>
  <c r="F3321" i="1"/>
  <c r="L3321" i="1"/>
  <c r="I3321" i="1"/>
  <c r="P3321" i="1"/>
  <c r="A3322" i="1"/>
  <c r="O3321" i="1"/>
  <c r="X3321" i="1"/>
  <c r="J3321" i="1"/>
  <c r="D3318" i="1"/>
  <c r="N3318" i="1" s="1"/>
  <c r="C3319" i="1"/>
  <c r="E3320" i="1"/>
  <c r="G3320" i="1" s="1"/>
  <c r="U3317" i="1"/>
  <c r="B3317" i="1" s="1"/>
  <c r="T3321" i="1" l="1"/>
  <c r="D3319" i="1"/>
  <c r="N3319" i="1" s="1"/>
  <c r="C3320" i="1"/>
  <c r="K3320" i="1"/>
  <c r="M3320" i="1" s="1"/>
  <c r="S3324" i="1"/>
  <c r="U3318" i="1"/>
  <c r="B3318" i="1" s="1"/>
  <c r="F3322" i="1"/>
  <c r="L3322" i="1"/>
  <c r="P3322" i="1"/>
  <c r="I3322" i="1"/>
  <c r="O3322" i="1"/>
  <c r="J3322" i="1"/>
  <c r="X3322" i="1"/>
  <c r="A3323" i="1"/>
  <c r="H3320" i="1"/>
  <c r="Q3321" i="1"/>
  <c r="R3321" i="1"/>
  <c r="V3321" i="1" s="1"/>
  <c r="Y3321" i="1" s="1"/>
  <c r="E3321" i="1"/>
  <c r="G3321" i="1" s="1"/>
  <c r="T3322" i="1" l="1"/>
  <c r="F3323" i="1"/>
  <c r="L3323" i="1"/>
  <c r="I3323" i="1"/>
  <c r="P3323" i="1"/>
  <c r="O3323" i="1"/>
  <c r="A3324" i="1"/>
  <c r="X3323" i="1"/>
  <c r="J3323" i="1"/>
  <c r="S3325" i="1"/>
  <c r="Q3322" i="1"/>
  <c r="R3322" i="1"/>
  <c r="V3322" i="1" s="1"/>
  <c r="Y3322" i="1" s="1"/>
  <c r="H3321" i="1"/>
  <c r="D3320" i="1"/>
  <c r="N3320" i="1" s="1"/>
  <c r="C3321" i="1"/>
  <c r="K3321" i="1"/>
  <c r="M3321" i="1" s="1"/>
  <c r="E3322" i="1"/>
  <c r="G3322" i="1" s="1"/>
  <c r="U3319" i="1"/>
  <c r="B3319" i="1" s="1"/>
  <c r="T3323" i="1" l="1"/>
  <c r="K3322" i="1"/>
  <c r="M3322" i="1" s="1"/>
  <c r="H3322" i="1"/>
  <c r="U3320" i="1"/>
  <c r="B3320" i="1" s="1"/>
  <c r="D3321" i="1"/>
  <c r="N3321" i="1" s="1"/>
  <c r="C3322" i="1"/>
  <c r="L3324" i="1"/>
  <c r="F3324" i="1"/>
  <c r="O3324" i="1"/>
  <c r="J3324" i="1"/>
  <c r="I3324" i="1"/>
  <c r="A3325" i="1"/>
  <c r="X3324" i="1"/>
  <c r="P3324" i="1"/>
  <c r="S3326" i="1"/>
  <c r="E3323" i="1"/>
  <c r="G3323" i="1" s="1"/>
  <c r="Q3323" i="1"/>
  <c r="R3323" i="1"/>
  <c r="V3323" i="1" s="1"/>
  <c r="Y3323" i="1" s="1"/>
  <c r="T3324" i="1" l="1"/>
  <c r="F3325" i="1"/>
  <c r="L3325" i="1"/>
  <c r="A3326" i="1"/>
  <c r="P3325" i="1"/>
  <c r="X3325" i="1"/>
  <c r="O3325" i="1"/>
  <c r="J3325" i="1"/>
  <c r="I3325" i="1"/>
  <c r="E3324" i="1"/>
  <c r="G3324" i="1" s="1"/>
  <c r="U3321" i="1"/>
  <c r="B3321" i="1" s="1"/>
  <c r="H3323" i="1"/>
  <c r="S3327" i="1"/>
  <c r="D3322" i="1"/>
  <c r="N3322" i="1" s="1"/>
  <c r="C3323" i="1"/>
  <c r="K3323" i="1"/>
  <c r="M3323" i="1" s="1"/>
  <c r="Q3324" i="1"/>
  <c r="R3324" i="1"/>
  <c r="V3324" i="1" s="1"/>
  <c r="Y3324" i="1" s="1"/>
  <c r="K3324" i="1" l="1"/>
  <c r="M3324" i="1" s="1"/>
  <c r="H3324" i="1"/>
  <c r="D3323" i="1"/>
  <c r="N3323" i="1" s="1"/>
  <c r="C3324" i="1"/>
  <c r="F3326" i="1"/>
  <c r="L3326" i="1"/>
  <c r="X3326" i="1"/>
  <c r="A3327" i="1"/>
  <c r="P3326" i="1"/>
  <c r="J3326" i="1"/>
  <c r="O3326" i="1"/>
  <c r="I3326" i="1"/>
  <c r="U3322" i="1"/>
  <c r="B3322" i="1" s="1"/>
  <c r="S3328" i="1"/>
  <c r="T3325" i="1"/>
  <c r="Q3325" i="1"/>
  <c r="R3325" i="1"/>
  <c r="V3325" i="1" s="1"/>
  <c r="Y3325" i="1" s="1"/>
  <c r="E3325" i="1"/>
  <c r="G3325" i="1" s="1"/>
  <c r="T3326" i="1" l="1"/>
  <c r="H3325" i="1"/>
  <c r="E3326" i="1"/>
  <c r="G3326" i="1" s="1"/>
  <c r="S3329" i="1"/>
  <c r="F3327" i="1"/>
  <c r="L3327" i="1"/>
  <c r="I3327" i="1"/>
  <c r="P3327" i="1"/>
  <c r="O3327" i="1"/>
  <c r="X3327" i="1"/>
  <c r="A3328" i="1"/>
  <c r="J3327" i="1"/>
  <c r="Q3326" i="1"/>
  <c r="R3326" i="1"/>
  <c r="V3326" i="1" s="1"/>
  <c r="Y3326" i="1" s="1"/>
  <c r="D3324" i="1"/>
  <c r="N3324" i="1" s="1"/>
  <c r="C3325" i="1"/>
  <c r="K3325" i="1"/>
  <c r="M3325" i="1" s="1"/>
  <c r="U3323" i="1"/>
  <c r="B3323" i="1" s="1"/>
  <c r="T3327" i="1" l="1"/>
  <c r="H3326" i="1"/>
  <c r="K3326" i="1"/>
  <c r="M3326" i="1" s="1"/>
  <c r="U3324" i="1"/>
  <c r="B3324" i="1" s="1"/>
  <c r="E3327" i="1"/>
  <c r="G3327" i="1" s="1"/>
  <c r="F3328" i="1"/>
  <c r="P3328" i="1"/>
  <c r="X3328" i="1"/>
  <c r="J3328" i="1"/>
  <c r="O3328" i="1"/>
  <c r="I3328" i="1"/>
  <c r="A3329" i="1"/>
  <c r="S3330" i="1"/>
  <c r="D3325" i="1"/>
  <c r="N3325" i="1" s="1"/>
  <c r="C3326" i="1"/>
  <c r="Q3327" i="1"/>
  <c r="R3327" i="1"/>
  <c r="V3327" i="1" s="1"/>
  <c r="Y3327" i="1" s="1"/>
  <c r="K3327" i="1" l="1"/>
  <c r="M3327" i="1" s="1"/>
  <c r="L3328" i="1" s="1"/>
  <c r="L3329" i="1" s="1"/>
  <c r="E3328" i="1"/>
  <c r="G3328" i="1" s="1"/>
  <c r="S3331" i="1"/>
  <c r="D3326" i="1"/>
  <c r="N3326" i="1" s="1"/>
  <c r="C3327" i="1"/>
  <c r="F3329" i="1"/>
  <c r="O3329" i="1"/>
  <c r="A3330" i="1"/>
  <c r="X3329" i="1"/>
  <c r="J3329" i="1"/>
  <c r="I3329" i="1"/>
  <c r="P3329" i="1"/>
  <c r="U3325" i="1"/>
  <c r="B3325" i="1" s="1"/>
  <c r="T3328" i="1"/>
  <c r="Q3328" i="1"/>
  <c r="R3328" i="1"/>
  <c r="V3328" i="1" s="1"/>
  <c r="Y3328" i="1" s="1"/>
  <c r="H3327" i="1"/>
  <c r="H3328" i="1" l="1"/>
  <c r="K3328" i="1"/>
  <c r="M3328" i="1" s="1"/>
  <c r="T3329" i="1"/>
  <c r="C3328" i="1"/>
  <c r="D3327" i="1"/>
  <c r="N3327" i="1" s="1"/>
  <c r="U3326" i="1"/>
  <c r="B3326" i="1" s="1"/>
  <c r="Q3329" i="1"/>
  <c r="R3329" i="1"/>
  <c r="V3329" i="1" s="1"/>
  <c r="Y3329" i="1" s="1"/>
  <c r="L3330" i="1"/>
  <c r="F3330" i="1"/>
  <c r="P3330" i="1"/>
  <c r="J3330" i="1"/>
  <c r="O3330" i="1"/>
  <c r="I3330" i="1"/>
  <c r="X3330" i="1"/>
  <c r="A3331" i="1"/>
  <c r="E3329" i="1"/>
  <c r="G3329" i="1" s="1"/>
  <c r="S3332" i="1"/>
  <c r="L3331" i="1" l="1"/>
  <c r="F3331" i="1"/>
  <c r="A3332" i="1"/>
  <c r="J3331" i="1"/>
  <c r="P3331" i="1"/>
  <c r="X3331" i="1"/>
  <c r="O3331" i="1"/>
  <c r="I3331" i="1"/>
  <c r="K3329" i="1"/>
  <c r="M3329" i="1" s="1"/>
  <c r="U3327" i="1"/>
  <c r="B3327" i="1" s="1"/>
  <c r="S3333" i="1"/>
  <c r="Q3330" i="1"/>
  <c r="R3330" i="1"/>
  <c r="V3330" i="1" s="1"/>
  <c r="Y3330" i="1" s="1"/>
  <c r="H3329" i="1"/>
  <c r="T3330" i="1"/>
  <c r="E3330" i="1"/>
  <c r="G3330" i="1" s="1"/>
  <c r="D3328" i="1"/>
  <c r="N3328" i="1" s="1"/>
  <c r="C3329" i="1"/>
  <c r="T3331" i="1" l="1"/>
  <c r="K3330" i="1"/>
  <c r="M3330" i="1" s="1"/>
  <c r="H3330" i="1"/>
  <c r="F3332" i="1"/>
  <c r="L3332" i="1"/>
  <c r="O3332" i="1"/>
  <c r="I3332" i="1"/>
  <c r="A3333" i="1"/>
  <c r="X3332" i="1"/>
  <c r="J3332" i="1"/>
  <c r="P3332" i="1"/>
  <c r="D3329" i="1"/>
  <c r="N3329" i="1" s="1"/>
  <c r="C3330" i="1"/>
  <c r="E3331" i="1"/>
  <c r="G3331" i="1" s="1"/>
  <c r="S3334" i="1"/>
  <c r="Q3331" i="1"/>
  <c r="R3331" i="1"/>
  <c r="V3331" i="1" s="1"/>
  <c r="Y3331" i="1" s="1"/>
  <c r="U3328" i="1"/>
  <c r="B3328" i="1" s="1"/>
  <c r="D3330" i="1" l="1"/>
  <c r="N3330" i="1" s="1"/>
  <c r="C3331" i="1"/>
  <c r="S3335" i="1"/>
  <c r="H3331" i="1"/>
  <c r="U3329" i="1"/>
  <c r="B3329" i="1" s="1"/>
  <c r="L3333" i="1"/>
  <c r="F3333" i="1"/>
  <c r="P3333" i="1"/>
  <c r="A3334" i="1"/>
  <c r="O3333" i="1"/>
  <c r="X3333" i="1"/>
  <c r="J3333" i="1"/>
  <c r="I3333" i="1"/>
  <c r="K3331" i="1"/>
  <c r="M3331" i="1" s="1"/>
  <c r="R3332" i="1"/>
  <c r="V3332" i="1" s="1"/>
  <c r="Y3332" i="1" s="1"/>
  <c r="Q3332" i="1"/>
  <c r="T3332" i="1"/>
  <c r="E3332" i="1"/>
  <c r="G3332" i="1" s="1"/>
  <c r="T3333" i="1" l="1"/>
  <c r="H3332" i="1"/>
  <c r="K3332" i="1"/>
  <c r="M3332" i="1" s="1"/>
  <c r="L3334" i="1"/>
  <c r="F3334" i="1"/>
  <c r="J3334" i="1"/>
  <c r="P3334" i="1"/>
  <c r="I3334" i="1"/>
  <c r="O3334" i="1"/>
  <c r="X3334" i="1"/>
  <c r="A3335" i="1"/>
  <c r="R3333" i="1"/>
  <c r="V3333" i="1" s="1"/>
  <c r="Y3333" i="1" s="1"/>
  <c r="Q3333" i="1"/>
  <c r="S3336" i="1"/>
  <c r="D3331" i="1"/>
  <c r="N3331" i="1" s="1"/>
  <c r="C3332" i="1"/>
  <c r="E3333" i="1"/>
  <c r="G3333" i="1" s="1"/>
  <c r="U3330" i="1"/>
  <c r="B3330" i="1" s="1"/>
  <c r="D3332" i="1" l="1"/>
  <c r="N3332" i="1" s="1"/>
  <c r="C3333" i="1"/>
  <c r="E3334" i="1"/>
  <c r="G3334" i="1" s="1"/>
  <c r="U3331" i="1"/>
  <c r="B3331" i="1" s="1"/>
  <c r="T3334" i="1"/>
  <c r="S3337" i="1"/>
  <c r="K3333" i="1"/>
  <c r="M3333" i="1" s="1"/>
  <c r="H3333" i="1"/>
  <c r="L3335" i="1"/>
  <c r="F3335" i="1"/>
  <c r="J3335" i="1"/>
  <c r="P3335" i="1"/>
  <c r="O3335" i="1"/>
  <c r="X3335" i="1"/>
  <c r="I3335" i="1"/>
  <c r="A3336" i="1"/>
  <c r="Q3334" i="1"/>
  <c r="R3334" i="1"/>
  <c r="V3334" i="1" s="1"/>
  <c r="Y3334" i="1" s="1"/>
  <c r="T3335" i="1" l="1"/>
  <c r="K3334" i="1"/>
  <c r="M3334" i="1" s="1"/>
  <c r="E3335" i="1"/>
  <c r="G3335" i="1" s="1"/>
  <c r="D3333" i="1"/>
  <c r="N3333" i="1" s="1"/>
  <c r="C3334" i="1"/>
  <c r="F3336" i="1"/>
  <c r="L3336" i="1"/>
  <c r="O3336" i="1"/>
  <c r="X3336" i="1"/>
  <c r="J3336" i="1"/>
  <c r="I3336" i="1"/>
  <c r="P3336" i="1"/>
  <c r="A3337" i="1"/>
  <c r="R3335" i="1"/>
  <c r="V3335" i="1" s="1"/>
  <c r="Y3335" i="1" s="1"/>
  <c r="Q3335" i="1"/>
  <c r="S3338" i="1"/>
  <c r="H3334" i="1"/>
  <c r="U3332" i="1"/>
  <c r="B3332" i="1" s="1"/>
  <c r="T3336" i="1" l="1"/>
  <c r="K3335" i="1"/>
  <c r="M3335" i="1" s="1"/>
  <c r="H3335" i="1"/>
  <c r="U3333" i="1"/>
  <c r="B3333" i="1" s="1"/>
  <c r="S3339" i="1"/>
  <c r="L3337" i="1"/>
  <c r="F3337" i="1"/>
  <c r="P3337" i="1"/>
  <c r="X3337" i="1"/>
  <c r="J3337" i="1"/>
  <c r="O3337" i="1"/>
  <c r="I3337" i="1"/>
  <c r="A3338" i="1"/>
  <c r="E3336" i="1"/>
  <c r="G3336" i="1" s="1"/>
  <c r="Q3336" i="1"/>
  <c r="R3336" i="1"/>
  <c r="V3336" i="1" s="1"/>
  <c r="Y3336" i="1" s="1"/>
  <c r="D3334" i="1"/>
  <c r="N3334" i="1" s="1"/>
  <c r="C3335" i="1"/>
  <c r="T3337" i="1" l="1"/>
  <c r="H3336" i="1"/>
  <c r="K3336" i="1"/>
  <c r="M3336" i="1" s="1"/>
  <c r="D3335" i="1"/>
  <c r="N3335" i="1" s="1"/>
  <c r="C3336" i="1"/>
  <c r="R3337" i="1"/>
  <c r="V3337" i="1" s="1"/>
  <c r="Y3337" i="1" s="1"/>
  <c r="Q3337" i="1"/>
  <c r="S3340" i="1"/>
  <c r="E3337" i="1"/>
  <c r="G3337" i="1" s="1"/>
  <c r="U3334" i="1"/>
  <c r="B3334" i="1" s="1"/>
  <c r="L3338" i="1"/>
  <c r="F3338" i="1"/>
  <c r="I3338" i="1"/>
  <c r="A3339" i="1"/>
  <c r="P3338" i="1"/>
  <c r="X3338" i="1"/>
  <c r="J3338" i="1"/>
  <c r="O3338" i="1"/>
  <c r="H3337" i="1" l="1"/>
  <c r="Q3338" i="1"/>
  <c r="R3338" i="1"/>
  <c r="V3338" i="1" s="1"/>
  <c r="Y3338" i="1" s="1"/>
  <c r="L3339" i="1"/>
  <c r="F3339" i="1"/>
  <c r="P3339" i="1"/>
  <c r="X3339" i="1"/>
  <c r="I3339" i="1"/>
  <c r="O3339" i="1"/>
  <c r="A3340" i="1"/>
  <c r="J3339" i="1"/>
  <c r="T3338" i="1"/>
  <c r="E3338" i="1"/>
  <c r="G3338" i="1" s="1"/>
  <c r="S3341" i="1"/>
  <c r="D3336" i="1"/>
  <c r="N3336" i="1" s="1"/>
  <c r="C3337" i="1"/>
  <c r="K3337" i="1"/>
  <c r="M3337" i="1" s="1"/>
  <c r="U3335" i="1"/>
  <c r="B3335" i="1" s="1"/>
  <c r="T3339" i="1" l="1"/>
  <c r="H3338" i="1"/>
  <c r="K3338" i="1"/>
  <c r="M3338" i="1" s="1"/>
  <c r="S3342" i="1"/>
  <c r="D3337" i="1"/>
  <c r="N3337" i="1" s="1"/>
  <c r="C3338" i="1"/>
  <c r="U3336" i="1"/>
  <c r="B3336" i="1" s="1"/>
  <c r="F3340" i="1"/>
  <c r="L3340" i="1"/>
  <c r="X3340" i="1"/>
  <c r="P3340" i="1"/>
  <c r="I3340" i="1"/>
  <c r="O3340" i="1"/>
  <c r="A3341" i="1"/>
  <c r="J3340" i="1"/>
  <c r="Q3339" i="1"/>
  <c r="R3339" i="1"/>
  <c r="V3339" i="1" s="1"/>
  <c r="Y3339" i="1" s="1"/>
  <c r="E3339" i="1"/>
  <c r="G3339" i="1" s="1"/>
  <c r="H3339" i="1" l="1"/>
  <c r="T3340" i="1"/>
  <c r="K3339" i="1"/>
  <c r="M3339" i="1" s="1"/>
  <c r="D3338" i="1"/>
  <c r="N3338" i="1" s="1"/>
  <c r="C3339" i="1"/>
  <c r="R3340" i="1"/>
  <c r="V3340" i="1" s="1"/>
  <c r="Y3340" i="1" s="1"/>
  <c r="Q3340" i="1"/>
  <c r="L3341" i="1"/>
  <c r="F3341" i="1"/>
  <c r="P3341" i="1"/>
  <c r="J3341" i="1"/>
  <c r="O3341" i="1"/>
  <c r="I3341" i="1"/>
  <c r="A3342" i="1"/>
  <c r="X3341" i="1"/>
  <c r="E3340" i="1"/>
  <c r="G3340" i="1" s="1"/>
  <c r="U3337" i="1"/>
  <c r="B3337" i="1" s="1"/>
  <c r="S3343" i="1"/>
  <c r="T3341" i="1" l="1"/>
  <c r="K3340" i="1"/>
  <c r="M3340" i="1" s="1"/>
  <c r="H3340" i="1"/>
  <c r="L3342" i="1"/>
  <c r="F3342" i="1"/>
  <c r="O3342" i="1"/>
  <c r="I3342" i="1"/>
  <c r="X3342" i="1"/>
  <c r="A3343" i="1"/>
  <c r="J3342" i="1"/>
  <c r="P3342" i="1"/>
  <c r="E3341" i="1"/>
  <c r="G3341" i="1" s="1"/>
  <c r="D3339" i="1"/>
  <c r="N3339" i="1" s="1"/>
  <c r="C3340" i="1"/>
  <c r="S3344" i="1"/>
  <c r="Q3341" i="1"/>
  <c r="R3341" i="1"/>
  <c r="V3341" i="1" s="1"/>
  <c r="Y3341" i="1" s="1"/>
  <c r="U3338" i="1"/>
  <c r="B3338" i="1" s="1"/>
  <c r="K3341" i="1" l="1"/>
  <c r="M3341" i="1" s="1"/>
  <c r="H3341" i="1"/>
  <c r="S3345" i="1"/>
  <c r="L3343" i="1"/>
  <c r="F3343" i="1"/>
  <c r="P3343" i="1"/>
  <c r="J3343" i="1"/>
  <c r="I3343" i="1"/>
  <c r="O3343" i="1"/>
  <c r="A3344" i="1"/>
  <c r="X3343" i="1"/>
  <c r="E3342" i="1"/>
  <c r="G3342" i="1" s="1"/>
  <c r="D3340" i="1"/>
  <c r="N3340" i="1" s="1"/>
  <c r="C3341" i="1"/>
  <c r="U3339" i="1"/>
  <c r="B3339" i="1" s="1"/>
  <c r="Q3342" i="1"/>
  <c r="R3342" i="1"/>
  <c r="V3342" i="1" s="1"/>
  <c r="Y3342" i="1" s="1"/>
  <c r="T3342" i="1"/>
  <c r="T3343" i="1" l="1"/>
  <c r="D3341" i="1"/>
  <c r="N3341" i="1" s="1"/>
  <c r="C3342" i="1"/>
  <c r="U3340" i="1"/>
  <c r="B3340" i="1" s="1"/>
  <c r="K3342" i="1"/>
  <c r="M3342" i="1" s="1"/>
  <c r="F3344" i="1"/>
  <c r="L3344" i="1"/>
  <c r="O3344" i="1"/>
  <c r="J3344" i="1"/>
  <c r="A3345" i="1"/>
  <c r="X3344" i="1"/>
  <c r="P3344" i="1"/>
  <c r="I3344" i="1"/>
  <c r="Q3343" i="1"/>
  <c r="R3343" i="1"/>
  <c r="V3343" i="1" s="1"/>
  <c r="Y3343" i="1" s="1"/>
  <c r="S3346" i="1"/>
  <c r="H3342" i="1"/>
  <c r="E3343" i="1"/>
  <c r="G3343" i="1" s="1"/>
  <c r="T3344" i="1" l="1"/>
  <c r="L3345" i="1"/>
  <c r="F3345" i="1"/>
  <c r="O3345" i="1"/>
  <c r="X3345" i="1"/>
  <c r="I3345" i="1"/>
  <c r="J3345" i="1"/>
  <c r="A3346" i="1"/>
  <c r="P3345" i="1"/>
  <c r="H3343" i="1"/>
  <c r="E3344" i="1"/>
  <c r="G3344" i="1" s="1"/>
  <c r="D3342" i="1"/>
  <c r="N3342" i="1" s="1"/>
  <c r="C3343" i="1"/>
  <c r="K3343" i="1"/>
  <c r="M3343" i="1" s="1"/>
  <c r="S3347" i="1"/>
  <c r="Q3344" i="1"/>
  <c r="R3344" i="1"/>
  <c r="V3344" i="1" s="1"/>
  <c r="Y3344" i="1" s="1"/>
  <c r="U3341" i="1"/>
  <c r="B3341" i="1" s="1"/>
  <c r="K3344" i="1" l="1"/>
  <c r="M3344" i="1" s="1"/>
  <c r="L3346" i="1"/>
  <c r="F3346" i="1"/>
  <c r="O3346" i="1"/>
  <c r="A3347" i="1"/>
  <c r="J3346" i="1"/>
  <c r="X3346" i="1"/>
  <c r="I3346" i="1"/>
  <c r="P3346" i="1"/>
  <c r="D3343" i="1"/>
  <c r="N3343" i="1" s="1"/>
  <c r="C3344" i="1"/>
  <c r="U3342" i="1"/>
  <c r="B3342" i="1" s="1"/>
  <c r="T3345" i="1"/>
  <c r="E3345" i="1"/>
  <c r="G3345" i="1" s="1"/>
  <c r="S3348" i="1"/>
  <c r="H3344" i="1"/>
  <c r="R3345" i="1"/>
  <c r="V3345" i="1" s="1"/>
  <c r="Y3345" i="1" s="1"/>
  <c r="Q3345" i="1"/>
  <c r="K3345" i="1" l="1"/>
  <c r="M3345" i="1" s="1"/>
  <c r="T3346" i="1"/>
  <c r="U3343" i="1"/>
  <c r="B3343" i="1" s="1"/>
  <c r="D3344" i="1"/>
  <c r="N3344" i="1" s="1"/>
  <c r="C3345" i="1"/>
  <c r="E3346" i="1"/>
  <c r="G3346" i="1" s="1"/>
  <c r="S3349" i="1"/>
  <c r="H3345" i="1"/>
  <c r="Q3346" i="1"/>
  <c r="R3346" i="1"/>
  <c r="V3346" i="1" s="1"/>
  <c r="Y3346" i="1" s="1"/>
  <c r="L3347" i="1"/>
  <c r="F3347" i="1"/>
  <c r="O3347" i="1"/>
  <c r="X3347" i="1"/>
  <c r="I3347" i="1"/>
  <c r="J3347" i="1"/>
  <c r="A3348" i="1"/>
  <c r="P3347" i="1"/>
  <c r="H3346" i="1" l="1"/>
  <c r="K3346" i="1"/>
  <c r="M3346" i="1" s="1"/>
  <c r="F3348" i="1"/>
  <c r="L3348" i="1"/>
  <c r="J3348" i="1"/>
  <c r="X3348" i="1"/>
  <c r="P3348" i="1"/>
  <c r="A3349" i="1"/>
  <c r="I3348" i="1"/>
  <c r="O3348" i="1"/>
  <c r="S3350" i="1"/>
  <c r="T3347" i="1"/>
  <c r="D3345" i="1"/>
  <c r="N3345" i="1" s="1"/>
  <c r="C3346" i="1"/>
  <c r="E3347" i="1"/>
  <c r="G3347" i="1" s="1"/>
  <c r="U3344" i="1"/>
  <c r="B3344" i="1" s="1"/>
  <c r="Q3347" i="1"/>
  <c r="R3347" i="1"/>
  <c r="V3347" i="1" s="1"/>
  <c r="Y3347" i="1" s="1"/>
  <c r="T3348" i="1" l="1"/>
  <c r="H3347" i="1"/>
  <c r="S3351" i="1"/>
  <c r="D3346" i="1"/>
  <c r="N3346" i="1" s="1"/>
  <c r="C3347" i="1"/>
  <c r="Q3348" i="1"/>
  <c r="R3348" i="1"/>
  <c r="V3348" i="1" s="1"/>
  <c r="Y3348" i="1" s="1"/>
  <c r="L3349" i="1"/>
  <c r="F3349" i="1"/>
  <c r="P3349" i="1"/>
  <c r="A3350" i="1"/>
  <c r="X3349" i="1"/>
  <c r="O3349" i="1"/>
  <c r="I3349" i="1"/>
  <c r="J3349" i="1"/>
  <c r="K3347" i="1"/>
  <c r="M3347" i="1" s="1"/>
  <c r="U3345" i="1"/>
  <c r="B3345" i="1" s="1"/>
  <c r="E3348" i="1"/>
  <c r="G3348" i="1" s="1"/>
  <c r="T3349" i="1" l="1"/>
  <c r="K3348" i="1"/>
  <c r="M3348" i="1" s="1"/>
  <c r="D3347" i="1"/>
  <c r="N3347" i="1" s="1"/>
  <c r="C3348" i="1"/>
  <c r="L3350" i="1"/>
  <c r="F3350" i="1"/>
  <c r="O3350" i="1"/>
  <c r="A3351" i="1"/>
  <c r="I3350" i="1"/>
  <c r="J3350" i="1"/>
  <c r="P3350" i="1"/>
  <c r="X3350" i="1"/>
  <c r="U3346" i="1"/>
  <c r="B3346" i="1" s="1"/>
  <c r="Q3349" i="1"/>
  <c r="R3349" i="1"/>
  <c r="V3349" i="1" s="1"/>
  <c r="Y3349" i="1" s="1"/>
  <c r="E3349" i="1"/>
  <c r="G3349" i="1" s="1"/>
  <c r="H3348" i="1"/>
  <c r="S3352" i="1"/>
  <c r="T3350" i="1" l="1"/>
  <c r="L3351" i="1"/>
  <c r="F3351" i="1"/>
  <c r="P3351" i="1"/>
  <c r="A3352" i="1"/>
  <c r="J3351" i="1"/>
  <c r="O3351" i="1"/>
  <c r="X3351" i="1"/>
  <c r="I3351" i="1"/>
  <c r="S3353" i="1"/>
  <c r="Q3350" i="1"/>
  <c r="R3350" i="1"/>
  <c r="V3350" i="1" s="1"/>
  <c r="Y3350" i="1" s="1"/>
  <c r="D3348" i="1"/>
  <c r="N3348" i="1" s="1"/>
  <c r="C3349" i="1"/>
  <c r="H3349" i="1"/>
  <c r="K3349" i="1"/>
  <c r="M3349" i="1" s="1"/>
  <c r="E3350" i="1"/>
  <c r="G3350" i="1" s="1"/>
  <c r="U3347" i="1"/>
  <c r="B3347" i="1" s="1"/>
  <c r="K3350" i="1" l="1"/>
  <c r="M3350" i="1" s="1"/>
  <c r="H3350" i="1"/>
  <c r="Q3351" i="1"/>
  <c r="R3351" i="1"/>
  <c r="V3351" i="1" s="1"/>
  <c r="Y3351" i="1" s="1"/>
  <c r="S3354" i="1"/>
  <c r="E3351" i="1"/>
  <c r="G3351" i="1" s="1"/>
  <c r="U3348" i="1"/>
  <c r="B3348" i="1" s="1"/>
  <c r="D3349" i="1"/>
  <c r="N3349" i="1" s="1"/>
  <c r="C3350" i="1"/>
  <c r="T3351" i="1"/>
  <c r="F3352" i="1"/>
  <c r="L3352" i="1"/>
  <c r="I3352" i="1"/>
  <c r="A3353" i="1"/>
  <c r="P3352" i="1"/>
  <c r="X3352" i="1"/>
  <c r="J3352" i="1"/>
  <c r="O3352" i="1"/>
  <c r="K3351" i="1" l="1"/>
  <c r="M3351" i="1" s="1"/>
  <c r="H3351" i="1"/>
  <c r="T3352" i="1"/>
  <c r="D3350" i="1"/>
  <c r="N3350" i="1" s="1"/>
  <c r="C3351" i="1"/>
  <c r="S3355" i="1"/>
  <c r="Q3352" i="1"/>
  <c r="R3352" i="1"/>
  <c r="V3352" i="1" s="1"/>
  <c r="Y3352" i="1" s="1"/>
  <c r="U3349" i="1"/>
  <c r="B3349" i="1" s="1"/>
  <c r="L3353" i="1"/>
  <c r="F3353" i="1"/>
  <c r="A3354" i="1"/>
  <c r="X3353" i="1"/>
  <c r="P3353" i="1"/>
  <c r="J3353" i="1"/>
  <c r="I3353" i="1"/>
  <c r="O3353" i="1"/>
  <c r="E3352" i="1"/>
  <c r="G3352" i="1" s="1"/>
  <c r="T3353" i="1" l="1"/>
  <c r="K3352" i="1"/>
  <c r="M3352" i="1" s="1"/>
  <c r="H3352" i="1"/>
  <c r="S3356" i="1"/>
  <c r="Q3353" i="1"/>
  <c r="R3353" i="1"/>
  <c r="V3353" i="1" s="1"/>
  <c r="Y3353" i="1" s="1"/>
  <c r="E3353" i="1"/>
  <c r="G3353" i="1" s="1"/>
  <c r="D3351" i="1"/>
  <c r="N3351" i="1" s="1"/>
  <c r="C3352" i="1"/>
  <c r="L3354" i="1"/>
  <c r="F3354" i="1"/>
  <c r="O3354" i="1"/>
  <c r="J3354" i="1"/>
  <c r="X3354" i="1"/>
  <c r="A3355" i="1"/>
  <c r="P3354" i="1"/>
  <c r="I3354" i="1"/>
  <c r="U3350" i="1"/>
  <c r="B3350" i="1" s="1"/>
  <c r="H3353" i="1" l="1"/>
  <c r="T3354" i="1"/>
  <c r="K3353" i="1"/>
  <c r="M3353" i="1" s="1"/>
  <c r="L3355" i="1"/>
  <c r="F3355" i="1"/>
  <c r="A3356" i="1"/>
  <c r="X3355" i="1"/>
  <c r="P3355" i="1"/>
  <c r="I3355" i="1"/>
  <c r="O3355" i="1"/>
  <c r="J3355" i="1"/>
  <c r="U3351" i="1"/>
  <c r="B3351" i="1" s="1"/>
  <c r="E3354" i="1"/>
  <c r="G3354" i="1" s="1"/>
  <c r="Q3354" i="1"/>
  <c r="R3354" i="1"/>
  <c r="V3354" i="1" s="1"/>
  <c r="Y3354" i="1" s="1"/>
  <c r="D3352" i="1"/>
  <c r="N3352" i="1" s="1"/>
  <c r="C3353" i="1"/>
  <c r="S3357" i="1"/>
  <c r="T3355" i="1" l="1"/>
  <c r="E3355" i="1"/>
  <c r="G3355" i="1" s="1"/>
  <c r="F3356" i="1"/>
  <c r="L3356" i="1"/>
  <c r="I3356" i="1"/>
  <c r="A3357" i="1"/>
  <c r="P3356" i="1"/>
  <c r="O3356" i="1"/>
  <c r="X3356" i="1"/>
  <c r="J3356" i="1"/>
  <c r="D3353" i="1"/>
  <c r="N3353" i="1" s="1"/>
  <c r="C3354" i="1"/>
  <c r="H3354" i="1"/>
  <c r="Q3355" i="1"/>
  <c r="R3355" i="1"/>
  <c r="V3355" i="1" s="1"/>
  <c r="Y3355" i="1" s="1"/>
  <c r="S3358" i="1"/>
  <c r="U3352" i="1"/>
  <c r="B3352" i="1" s="1"/>
  <c r="K3354" i="1"/>
  <c r="M3354" i="1" s="1"/>
  <c r="K3355" i="1" l="1"/>
  <c r="M3355" i="1" s="1"/>
  <c r="E3356" i="1"/>
  <c r="G3356" i="1" s="1"/>
  <c r="T3356" i="1"/>
  <c r="L3357" i="1"/>
  <c r="F3357" i="1"/>
  <c r="X3357" i="1"/>
  <c r="J3357" i="1"/>
  <c r="P3357" i="1"/>
  <c r="O3357" i="1"/>
  <c r="I3357" i="1"/>
  <c r="A3358" i="1"/>
  <c r="S3359" i="1"/>
  <c r="D3354" i="1"/>
  <c r="N3354" i="1" s="1"/>
  <c r="C3355" i="1"/>
  <c r="H3355" i="1"/>
  <c r="U3353" i="1"/>
  <c r="B3353" i="1" s="1"/>
  <c r="Q3356" i="1"/>
  <c r="R3356" i="1"/>
  <c r="V3356" i="1" s="1"/>
  <c r="Y3356" i="1" s="1"/>
  <c r="T3357" i="1" l="1"/>
  <c r="K3356" i="1"/>
  <c r="M3356" i="1" s="1"/>
  <c r="H3356" i="1"/>
  <c r="Q3357" i="1"/>
  <c r="R3357" i="1"/>
  <c r="V3357" i="1" s="1"/>
  <c r="Y3357" i="1" s="1"/>
  <c r="E3357" i="1"/>
  <c r="G3357" i="1" s="1"/>
  <c r="U3354" i="1"/>
  <c r="B3354" i="1" s="1"/>
  <c r="S3360" i="1"/>
  <c r="D3355" i="1"/>
  <c r="N3355" i="1" s="1"/>
  <c r="C3356" i="1"/>
  <c r="L3358" i="1"/>
  <c r="F3358" i="1"/>
  <c r="P3358" i="1"/>
  <c r="A3359" i="1"/>
  <c r="O3358" i="1"/>
  <c r="J3358" i="1"/>
  <c r="X3358" i="1"/>
  <c r="I3358" i="1"/>
  <c r="H3357" i="1" l="1"/>
  <c r="T3358" i="1"/>
  <c r="S3361" i="1"/>
  <c r="D3356" i="1"/>
  <c r="N3356" i="1" s="1"/>
  <c r="C3357" i="1"/>
  <c r="F3359" i="1"/>
  <c r="P3359" i="1"/>
  <c r="J3359" i="1"/>
  <c r="O3359" i="1"/>
  <c r="A3360" i="1"/>
  <c r="X3359" i="1"/>
  <c r="I3359" i="1"/>
  <c r="U3355" i="1"/>
  <c r="B3355" i="1" s="1"/>
  <c r="R3358" i="1"/>
  <c r="V3358" i="1" s="1"/>
  <c r="Y3358" i="1" s="1"/>
  <c r="Q3358" i="1"/>
  <c r="E3358" i="1"/>
  <c r="G3358" i="1" s="1"/>
  <c r="K3357" i="1"/>
  <c r="M3357" i="1" s="1"/>
  <c r="T3359" i="1" l="1"/>
  <c r="H3358" i="1"/>
  <c r="R3359" i="1"/>
  <c r="V3359" i="1" s="1"/>
  <c r="Y3359" i="1" s="1"/>
  <c r="Q3359" i="1"/>
  <c r="D3357" i="1"/>
  <c r="N3357" i="1" s="1"/>
  <c r="C3358" i="1"/>
  <c r="K3358" i="1"/>
  <c r="M3358" i="1" s="1"/>
  <c r="L3359" i="1" s="1"/>
  <c r="L3360" i="1" s="1"/>
  <c r="F3360" i="1"/>
  <c r="O3360" i="1"/>
  <c r="A3361" i="1"/>
  <c r="J3360" i="1"/>
  <c r="X3360" i="1"/>
  <c r="I3360" i="1"/>
  <c r="P3360" i="1"/>
  <c r="U3356" i="1"/>
  <c r="B3356" i="1" s="1"/>
  <c r="E3359" i="1"/>
  <c r="G3359" i="1" s="1"/>
  <c r="S3362" i="1"/>
  <c r="K3359" i="1" l="1"/>
  <c r="M3359" i="1" s="1"/>
  <c r="E3360" i="1"/>
  <c r="G3360" i="1" s="1"/>
  <c r="U3357" i="1"/>
  <c r="B3357" i="1" s="1"/>
  <c r="C3359" i="1"/>
  <c r="D3358" i="1"/>
  <c r="N3358" i="1" s="1"/>
  <c r="H3359" i="1"/>
  <c r="R3360" i="1"/>
  <c r="V3360" i="1" s="1"/>
  <c r="Y3360" i="1" s="1"/>
  <c r="Q3360" i="1"/>
  <c r="L3361" i="1"/>
  <c r="F3361" i="1"/>
  <c r="J3361" i="1"/>
  <c r="I3361" i="1"/>
  <c r="P3361" i="1"/>
  <c r="A3362" i="1"/>
  <c r="X3361" i="1"/>
  <c r="O3361" i="1"/>
  <c r="S3363" i="1"/>
  <c r="T3360" i="1"/>
  <c r="K3360" i="1" l="1"/>
  <c r="M3360" i="1" s="1"/>
  <c r="H3360" i="1"/>
  <c r="T3361" i="1"/>
  <c r="Q3361" i="1"/>
  <c r="R3361" i="1"/>
  <c r="V3361" i="1" s="1"/>
  <c r="Y3361" i="1" s="1"/>
  <c r="U3358" i="1"/>
  <c r="B3358" i="1" s="1"/>
  <c r="D3359" i="1"/>
  <c r="N3359" i="1" s="1"/>
  <c r="C3360" i="1"/>
  <c r="S3364" i="1"/>
  <c r="F3362" i="1"/>
  <c r="L3362" i="1"/>
  <c r="A3363" i="1"/>
  <c r="X3362" i="1"/>
  <c r="P3362" i="1"/>
  <c r="J3362" i="1"/>
  <c r="I3362" i="1"/>
  <c r="O3362" i="1"/>
  <c r="E3361" i="1"/>
  <c r="G3361" i="1" s="1"/>
  <c r="T3362" i="1" l="1"/>
  <c r="K3361" i="1"/>
  <c r="M3361" i="1" s="1"/>
  <c r="H3361" i="1"/>
  <c r="F3363" i="1"/>
  <c r="L3363" i="1"/>
  <c r="P3363" i="1"/>
  <c r="A3364" i="1"/>
  <c r="O3363" i="1"/>
  <c r="J3363" i="1"/>
  <c r="X3363" i="1"/>
  <c r="I3363" i="1"/>
  <c r="S3365" i="1"/>
  <c r="D3360" i="1"/>
  <c r="N3360" i="1" s="1"/>
  <c r="C3361" i="1"/>
  <c r="R3362" i="1"/>
  <c r="V3362" i="1" s="1"/>
  <c r="Y3362" i="1" s="1"/>
  <c r="Q3362" i="1"/>
  <c r="E3362" i="1"/>
  <c r="G3362" i="1" s="1"/>
  <c r="U3359" i="1"/>
  <c r="B3359" i="1" s="1"/>
  <c r="U3360" i="1" l="1"/>
  <c r="B3360" i="1" s="1"/>
  <c r="K3362" i="1"/>
  <c r="M3362" i="1" s="1"/>
  <c r="S3366" i="1"/>
  <c r="E3363" i="1"/>
  <c r="G3363" i="1" s="1"/>
  <c r="Q3363" i="1"/>
  <c r="R3363" i="1"/>
  <c r="V3363" i="1" s="1"/>
  <c r="Y3363" i="1" s="1"/>
  <c r="H3362" i="1"/>
  <c r="D3361" i="1"/>
  <c r="N3361" i="1" s="1"/>
  <c r="C3362" i="1"/>
  <c r="T3363" i="1"/>
  <c r="F3364" i="1"/>
  <c r="L3364" i="1"/>
  <c r="O3364" i="1"/>
  <c r="J3364" i="1"/>
  <c r="I3364" i="1"/>
  <c r="A3365" i="1"/>
  <c r="X3364" i="1"/>
  <c r="P3364" i="1"/>
  <c r="T3364" i="1" l="1"/>
  <c r="H3363" i="1"/>
  <c r="K3363" i="1"/>
  <c r="M3363" i="1" s="1"/>
  <c r="U3361" i="1"/>
  <c r="B3361" i="1" s="1"/>
  <c r="S3367" i="1"/>
  <c r="E3364" i="1"/>
  <c r="G3364" i="1" s="1"/>
  <c r="Q3364" i="1"/>
  <c r="R3364" i="1"/>
  <c r="V3364" i="1" s="1"/>
  <c r="Y3364" i="1" s="1"/>
  <c r="L3365" i="1"/>
  <c r="F3365" i="1"/>
  <c r="J3365" i="1"/>
  <c r="A3366" i="1"/>
  <c r="P3365" i="1"/>
  <c r="O3365" i="1"/>
  <c r="X3365" i="1"/>
  <c r="I3365" i="1"/>
  <c r="D3362" i="1"/>
  <c r="N3362" i="1" s="1"/>
  <c r="C3363" i="1"/>
  <c r="K3364" i="1" l="1"/>
  <c r="M3364" i="1" s="1"/>
  <c r="H3364" i="1"/>
  <c r="T3365" i="1"/>
  <c r="D3363" i="1"/>
  <c r="N3363" i="1" s="1"/>
  <c r="C3364" i="1"/>
  <c r="R3365" i="1"/>
  <c r="V3365" i="1" s="1"/>
  <c r="Y3365" i="1" s="1"/>
  <c r="Q3365" i="1"/>
  <c r="S3368" i="1"/>
  <c r="E3365" i="1"/>
  <c r="G3365" i="1" s="1"/>
  <c r="U3362" i="1"/>
  <c r="B3362" i="1" s="1"/>
  <c r="F3366" i="1"/>
  <c r="L3366" i="1"/>
  <c r="I3366" i="1"/>
  <c r="J3366" i="1"/>
  <c r="P3366" i="1"/>
  <c r="X3366" i="1"/>
  <c r="O3366" i="1"/>
  <c r="A3367" i="1"/>
  <c r="K3365" i="1" l="1"/>
  <c r="M3365" i="1" s="1"/>
  <c r="F3367" i="1"/>
  <c r="L3367" i="1"/>
  <c r="J3367" i="1"/>
  <c r="X3367" i="1"/>
  <c r="P3367" i="1"/>
  <c r="O3367" i="1"/>
  <c r="I3367" i="1"/>
  <c r="A3368" i="1"/>
  <c r="E3366" i="1"/>
  <c r="G3366" i="1" s="1"/>
  <c r="T3366" i="1"/>
  <c r="D3364" i="1"/>
  <c r="N3364" i="1" s="1"/>
  <c r="C3365" i="1"/>
  <c r="R3366" i="1"/>
  <c r="V3366" i="1" s="1"/>
  <c r="Y3366" i="1" s="1"/>
  <c r="Q3366" i="1"/>
  <c r="H3365" i="1"/>
  <c r="S3369" i="1"/>
  <c r="U3363" i="1"/>
  <c r="B3363" i="1" s="1"/>
  <c r="T3367" i="1" l="1"/>
  <c r="K3366" i="1"/>
  <c r="M3366" i="1" s="1"/>
  <c r="S3370" i="1"/>
  <c r="D3365" i="1"/>
  <c r="N3365" i="1" s="1"/>
  <c r="C3366" i="1"/>
  <c r="H3366" i="1"/>
  <c r="U3364" i="1"/>
  <c r="B3364" i="1" s="1"/>
  <c r="Q3367" i="1"/>
  <c r="R3367" i="1"/>
  <c r="V3367" i="1" s="1"/>
  <c r="Y3367" i="1" s="1"/>
  <c r="E3367" i="1"/>
  <c r="G3367" i="1" s="1"/>
  <c r="F3368" i="1"/>
  <c r="L3368" i="1"/>
  <c r="O3368" i="1"/>
  <c r="I3368" i="1"/>
  <c r="A3369" i="1"/>
  <c r="X3368" i="1"/>
  <c r="J3368" i="1"/>
  <c r="P3368" i="1"/>
  <c r="K3367" i="1" l="1"/>
  <c r="M3367" i="1" s="1"/>
  <c r="H3367" i="1"/>
  <c r="U3365" i="1"/>
  <c r="B3365" i="1" s="1"/>
  <c r="D3366" i="1"/>
  <c r="N3366" i="1" s="1"/>
  <c r="C3367" i="1"/>
  <c r="L3369" i="1"/>
  <c r="F3369" i="1"/>
  <c r="A3370" i="1"/>
  <c r="X3369" i="1"/>
  <c r="P3369" i="1"/>
  <c r="J3369" i="1"/>
  <c r="I3369" i="1"/>
  <c r="O3369" i="1"/>
  <c r="E3368" i="1"/>
  <c r="G3368" i="1" s="1"/>
  <c r="Q3368" i="1"/>
  <c r="R3368" i="1"/>
  <c r="V3368" i="1" s="1"/>
  <c r="Y3368" i="1" s="1"/>
  <c r="T3368" i="1"/>
  <c r="S3371" i="1"/>
  <c r="T3369" i="1" l="1"/>
  <c r="K3368" i="1"/>
  <c r="M3368" i="1" s="1"/>
  <c r="H3368" i="1"/>
  <c r="F3370" i="1"/>
  <c r="L3370" i="1"/>
  <c r="P3370" i="1"/>
  <c r="X3370" i="1"/>
  <c r="A3371" i="1"/>
  <c r="O3370" i="1"/>
  <c r="I3370" i="1"/>
  <c r="J3370" i="1"/>
  <c r="U3366" i="1"/>
  <c r="B3366" i="1" s="1"/>
  <c r="R3369" i="1"/>
  <c r="V3369" i="1" s="1"/>
  <c r="Y3369" i="1" s="1"/>
  <c r="Q3369" i="1"/>
  <c r="D3367" i="1"/>
  <c r="N3367" i="1" s="1"/>
  <c r="C3368" i="1"/>
  <c r="E3369" i="1"/>
  <c r="G3369" i="1" s="1"/>
  <c r="S3372" i="1"/>
  <c r="T3370" i="1" l="1"/>
  <c r="Q3370" i="1"/>
  <c r="R3370" i="1"/>
  <c r="V3370" i="1" s="1"/>
  <c r="Y3370" i="1" s="1"/>
  <c r="D3368" i="1"/>
  <c r="N3368" i="1" s="1"/>
  <c r="C3369" i="1"/>
  <c r="U3367" i="1"/>
  <c r="B3367" i="1" s="1"/>
  <c r="F3371" i="1"/>
  <c r="L3371" i="1"/>
  <c r="O3371" i="1"/>
  <c r="J3371" i="1"/>
  <c r="X3371" i="1"/>
  <c r="I3371" i="1"/>
  <c r="A3372" i="1"/>
  <c r="P3371" i="1"/>
  <c r="S3373" i="1"/>
  <c r="H3369" i="1"/>
  <c r="K3369" i="1"/>
  <c r="M3369" i="1" s="1"/>
  <c r="E3370" i="1"/>
  <c r="G3370" i="1" s="1"/>
  <c r="E3371" i="1" l="1"/>
  <c r="G3371" i="1" s="1"/>
  <c r="D3369" i="1"/>
  <c r="N3369" i="1" s="1"/>
  <c r="C3370" i="1"/>
  <c r="R3371" i="1"/>
  <c r="V3371" i="1" s="1"/>
  <c r="Y3371" i="1" s="1"/>
  <c r="Q3371" i="1"/>
  <c r="U3368" i="1"/>
  <c r="B3368" i="1" s="1"/>
  <c r="K3370" i="1"/>
  <c r="M3370" i="1" s="1"/>
  <c r="F3372" i="1"/>
  <c r="L3372" i="1"/>
  <c r="I3372" i="1"/>
  <c r="P3372" i="1"/>
  <c r="A3373" i="1"/>
  <c r="O3372" i="1"/>
  <c r="X3372" i="1"/>
  <c r="J3372" i="1"/>
  <c r="H3370" i="1"/>
  <c r="S3374" i="1"/>
  <c r="T3371" i="1"/>
  <c r="K3371" i="1" l="1"/>
  <c r="M3371" i="1" s="1"/>
  <c r="H3371" i="1"/>
  <c r="L3373" i="1"/>
  <c r="F3373" i="1"/>
  <c r="I3373" i="1"/>
  <c r="A3374" i="1"/>
  <c r="P3373" i="1"/>
  <c r="X3373" i="1"/>
  <c r="O3373" i="1"/>
  <c r="J3373" i="1"/>
  <c r="Q3372" i="1"/>
  <c r="R3372" i="1"/>
  <c r="V3372" i="1" s="1"/>
  <c r="Y3372" i="1" s="1"/>
  <c r="U3369" i="1"/>
  <c r="B3369" i="1" s="1"/>
  <c r="T3372" i="1"/>
  <c r="E3372" i="1"/>
  <c r="G3372" i="1" s="1"/>
  <c r="S3375" i="1"/>
  <c r="D3370" i="1"/>
  <c r="N3370" i="1" s="1"/>
  <c r="C3371" i="1"/>
  <c r="K3372" i="1" l="1"/>
  <c r="M3372" i="1" s="1"/>
  <c r="T3373" i="1"/>
  <c r="E3373" i="1"/>
  <c r="G3373" i="1" s="1"/>
  <c r="Q3373" i="1"/>
  <c r="R3373" i="1"/>
  <c r="V3373" i="1" s="1"/>
  <c r="Y3373" i="1" s="1"/>
  <c r="U3370" i="1"/>
  <c r="B3370" i="1" s="1"/>
  <c r="S3376" i="1"/>
  <c r="D3371" i="1"/>
  <c r="N3371" i="1" s="1"/>
  <c r="C3372" i="1"/>
  <c r="H3372" i="1"/>
  <c r="F3374" i="1"/>
  <c r="L3374" i="1"/>
  <c r="A3375" i="1"/>
  <c r="J3374" i="1"/>
  <c r="P3374" i="1"/>
  <c r="O3374" i="1"/>
  <c r="I3374" i="1"/>
  <c r="X3374" i="1"/>
  <c r="K3373" i="1" l="1"/>
  <c r="M3373" i="1" s="1"/>
  <c r="T3374" i="1"/>
  <c r="D3372" i="1"/>
  <c r="N3372" i="1" s="1"/>
  <c r="C3373" i="1"/>
  <c r="F3375" i="1"/>
  <c r="L3375" i="1"/>
  <c r="P3375" i="1"/>
  <c r="A3376" i="1"/>
  <c r="O3375" i="1"/>
  <c r="J3375" i="1"/>
  <c r="X3375" i="1"/>
  <c r="I3375" i="1"/>
  <c r="Q3374" i="1"/>
  <c r="R3374" i="1"/>
  <c r="V3374" i="1" s="1"/>
  <c r="Y3374" i="1" s="1"/>
  <c r="U3371" i="1"/>
  <c r="B3371" i="1" s="1"/>
  <c r="H3373" i="1"/>
  <c r="S3377" i="1"/>
  <c r="E3374" i="1"/>
  <c r="G3374" i="1" s="1"/>
  <c r="H3374" i="1" l="1"/>
  <c r="T3375" i="1"/>
  <c r="F3376" i="1"/>
  <c r="L3376" i="1"/>
  <c r="P3376" i="1"/>
  <c r="A3377" i="1"/>
  <c r="O3376" i="1"/>
  <c r="X3376" i="1"/>
  <c r="J3376" i="1"/>
  <c r="I3376" i="1"/>
  <c r="Q3375" i="1"/>
  <c r="R3375" i="1"/>
  <c r="V3375" i="1" s="1"/>
  <c r="Y3375" i="1" s="1"/>
  <c r="D3373" i="1"/>
  <c r="N3373" i="1" s="1"/>
  <c r="C3374" i="1"/>
  <c r="E3375" i="1"/>
  <c r="G3375" i="1" s="1"/>
  <c r="K3374" i="1"/>
  <c r="M3374" i="1" s="1"/>
  <c r="S3378" i="1"/>
  <c r="U3372" i="1"/>
  <c r="B3372" i="1" s="1"/>
  <c r="H3375" i="1" l="1"/>
  <c r="K3375" i="1"/>
  <c r="M3375" i="1" s="1"/>
  <c r="S3379" i="1"/>
  <c r="Q3376" i="1"/>
  <c r="R3376" i="1"/>
  <c r="V3376" i="1" s="1"/>
  <c r="Y3376" i="1" s="1"/>
  <c r="E3376" i="1"/>
  <c r="G3376" i="1" s="1"/>
  <c r="U3373" i="1"/>
  <c r="B3373" i="1" s="1"/>
  <c r="D3374" i="1"/>
  <c r="N3374" i="1" s="1"/>
  <c r="C3375" i="1"/>
  <c r="T3376" i="1"/>
  <c r="L3377" i="1"/>
  <c r="F3377" i="1"/>
  <c r="O3377" i="1"/>
  <c r="J3377" i="1"/>
  <c r="I3377" i="1"/>
  <c r="A3378" i="1"/>
  <c r="X3377" i="1"/>
  <c r="P3377" i="1"/>
  <c r="T3377" i="1" l="1"/>
  <c r="K3376" i="1"/>
  <c r="M3376" i="1" s="1"/>
  <c r="F3378" i="1"/>
  <c r="L3378" i="1"/>
  <c r="J3378" i="1"/>
  <c r="I3378" i="1"/>
  <c r="P3378" i="1"/>
  <c r="X3378" i="1"/>
  <c r="A3379" i="1"/>
  <c r="O3378" i="1"/>
  <c r="D3375" i="1"/>
  <c r="N3375" i="1" s="1"/>
  <c r="C3376" i="1"/>
  <c r="U3374" i="1"/>
  <c r="B3374" i="1" s="1"/>
  <c r="H3376" i="1"/>
  <c r="E3377" i="1"/>
  <c r="G3377" i="1" s="1"/>
  <c r="R3377" i="1"/>
  <c r="V3377" i="1" s="1"/>
  <c r="Y3377" i="1" s="1"/>
  <c r="Q3377" i="1"/>
  <c r="S3380" i="1"/>
  <c r="H3377" i="1" l="1"/>
  <c r="S3381" i="1"/>
  <c r="F3379" i="1"/>
  <c r="L3379" i="1"/>
  <c r="X3379" i="1"/>
  <c r="I3379" i="1"/>
  <c r="P3379" i="1"/>
  <c r="O3379" i="1"/>
  <c r="A3380" i="1"/>
  <c r="J3379" i="1"/>
  <c r="D3376" i="1"/>
  <c r="N3376" i="1" s="1"/>
  <c r="C3377" i="1"/>
  <c r="U3375" i="1"/>
  <c r="B3375" i="1" s="1"/>
  <c r="Q3378" i="1"/>
  <c r="R3378" i="1"/>
  <c r="V3378" i="1" s="1"/>
  <c r="Y3378" i="1" s="1"/>
  <c r="K3377" i="1"/>
  <c r="M3377" i="1" s="1"/>
  <c r="T3378" i="1"/>
  <c r="E3378" i="1"/>
  <c r="G3378" i="1" s="1"/>
  <c r="U3376" i="1" l="1"/>
  <c r="B3376" i="1" s="1"/>
  <c r="Q3379" i="1"/>
  <c r="R3379" i="1"/>
  <c r="V3379" i="1" s="1"/>
  <c r="Y3379" i="1" s="1"/>
  <c r="T3379" i="1"/>
  <c r="E3379" i="1"/>
  <c r="G3379" i="1" s="1"/>
  <c r="H3378" i="1"/>
  <c r="F3380" i="1"/>
  <c r="L3380" i="1"/>
  <c r="O3380" i="1"/>
  <c r="I3380" i="1"/>
  <c r="A3381" i="1"/>
  <c r="X3380" i="1"/>
  <c r="J3380" i="1"/>
  <c r="P3380" i="1"/>
  <c r="K3378" i="1"/>
  <c r="M3378" i="1" s="1"/>
  <c r="D3377" i="1"/>
  <c r="N3377" i="1" s="1"/>
  <c r="C3378" i="1"/>
  <c r="S3382" i="1"/>
  <c r="T3380" i="1" l="1"/>
  <c r="K3379" i="1"/>
  <c r="M3379" i="1" s="1"/>
  <c r="H3379" i="1"/>
  <c r="L3381" i="1"/>
  <c r="F3381" i="1"/>
  <c r="P3381" i="1"/>
  <c r="A3382" i="1"/>
  <c r="X3381" i="1"/>
  <c r="O3381" i="1"/>
  <c r="J3381" i="1"/>
  <c r="I3381" i="1"/>
  <c r="E3380" i="1"/>
  <c r="G3380" i="1" s="1"/>
  <c r="Q3380" i="1"/>
  <c r="R3380" i="1"/>
  <c r="V3380" i="1" s="1"/>
  <c r="Y3380" i="1" s="1"/>
  <c r="U3377" i="1"/>
  <c r="B3377" i="1" s="1"/>
  <c r="S3383" i="1"/>
  <c r="D3378" i="1"/>
  <c r="N3378" i="1" s="1"/>
  <c r="C3379" i="1"/>
  <c r="K3380" i="1" l="1"/>
  <c r="M3380" i="1" s="1"/>
  <c r="H3380" i="1"/>
  <c r="Q3381" i="1"/>
  <c r="R3381" i="1"/>
  <c r="V3381" i="1" s="1"/>
  <c r="Y3381" i="1" s="1"/>
  <c r="E3381" i="1"/>
  <c r="G3381" i="1" s="1"/>
  <c r="D3379" i="1"/>
  <c r="N3379" i="1" s="1"/>
  <c r="C3380" i="1"/>
  <c r="U3378" i="1"/>
  <c r="B3378" i="1" s="1"/>
  <c r="S3384" i="1"/>
  <c r="T3381" i="1"/>
  <c r="F3382" i="1"/>
  <c r="L3382" i="1"/>
  <c r="I3382" i="1"/>
  <c r="X3382" i="1"/>
  <c r="P3382" i="1"/>
  <c r="A3383" i="1"/>
  <c r="O3382" i="1"/>
  <c r="J3382" i="1"/>
  <c r="T3382" i="1" l="1"/>
  <c r="H3381" i="1"/>
  <c r="F3383" i="1"/>
  <c r="L3383" i="1"/>
  <c r="I3383" i="1"/>
  <c r="P3383" i="1"/>
  <c r="A3384" i="1"/>
  <c r="O3383" i="1"/>
  <c r="J3383" i="1"/>
  <c r="X3383" i="1"/>
  <c r="D3380" i="1"/>
  <c r="N3380" i="1" s="1"/>
  <c r="C3381" i="1"/>
  <c r="R3382" i="1"/>
  <c r="V3382" i="1" s="1"/>
  <c r="Y3382" i="1" s="1"/>
  <c r="Q3382" i="1"/>
  <c r="S3385" i="1"/>
  <c r="U3379" i="1"/>
  <c r="B3379" i="1" s="1"/>
  <c r="E3382" i="1"/>
  <c r="G3382" i="1" s="1"/>
  <c r="K3381" i="1"/>
  <c r="M3381" i="1" s="1"/>
  <c r="H3382" i="1" l="1"/>
  <c r="K3382" i="1"/>
  <c r="M3382" i="1" s="1"/>
  <c r="T3383" i="1"/>
  <c r="D3381" i="1"/>
  <c r="N3381" i="1" s="1"/>
  <c r="C3382" i="1"/>
  <c r="S3386" i="1"/>
  <c r="U3380" i="1"/>
  <c r="B3380" i="1" s="1"/>
  <c r="F3384" i="1"/>
  <c r="L3384" i="1"/>
  <c r="P3384" i="1"/>
  <c r="X3384" i="1"/>
  <c r="J3384" i="1"/>
  <c r="O3384" i="1"/>
  <c r="I3384" i="1"/>
  <c r="A3385" i="1"/>
  <c r="E3383" i="1"/>
  <c r="G3383" i="1" s="1"/>
  <c r="Q3383" i="1"/>
  <c r="R3383" i="1"/>
  <c r="V3383" i="1" s="1"/>
  <c r="Y3383" i="1" s="1"/>
  <c r="T3384" i="1" l="1"/>
  <c r="H3383" i="1"/>
  <c r="K3383" i="1"/>
  <c r="M3383" i="1" s="1"/>
  <c r="Q3384" i="1"/>
  <c r="R3384" i="1"/>
  <c r="V3384" i="1" s="1"/>
  <c r="Y3384" i="1" s="1"/>
  <c r="D3382" i="1"/>
  <c r="N3382" i="1" s="1"/>
  <c r="C3383" i="1"/>
  <c r="U3381" i="1"/>
  <c r="B3381" i="1" s="1"/>
  <c r="L3385" i="1"/>
  <c r="F3385" i="1"/>
  <c r="O3385" i="1"/>
  <c r="I3385" i="1"/>
  <c r="A3386" i="1"/>
  <c r="X3385" i="1"/>
  <c r="J3385" i="1"/>
  <c r="P3385" i="1"/>
  <c r="E3384" i="1"/>
  <c r="G3384" i="1" s="1"/>
  <c r="S3387" i="1"/>
  <c r="T3385" i="1" l="1"/>
  <c r="D3383" i="1"/>
  <c r="N3383" i="1" s="1"/>
  <c r="C3384" i="1"/>
  <c r="Q3385" i="1"/>
  <c r="R3385" i="1"/>
  <c r="V3385" i="1" s="1"/>
  <c r="Y3385" i="1" s="1"/>
  <c r="U3382" i="1"/>
  <c r="B3382" i="1" s="1"/>
  <c r="F3386" i="1"/>
  <c r="L3386" i="1"/>
  <c r="A3387" i="1"/>
  <c r="X3386" i="1"/>
  <c r="I3386" i="1"/>
  <c r="P3386" i="1"/>
  <c r="J3386" i="1"/>
  <c r="O3386" i="1"/>
  <c r="S3388" i="1"/>
  <c r="H3384" i="1"/>
  <c r="K3384" i="1"/>
  <c r="M3384" i="1" s="1"/>
  <c r="E3385" i="1"/>
  <c r="G3385" i="1" s="1"/>
  <c r="T3386" i="1" l="1"/>
  <c r="E3386" i="1"/>
  <c r="G3386" i="1" s="1"/>
  <c r="S3389" i="1"/>
  <c r="H3385" i="1"/>
  <c r="F3387" i="1"/>
  <c r="L3387" i="1"/>
  <c r="P3387" i="1"/>
  <c r="A3388" i="1"/>
  <c r="O3387" i="1"/>
  <c r="J3387" i="1"/>
  <c r="X3387" i="1"/>
  <c r="I3387" i="1"/>
  <c r="D3384" i="1"/>
  <c r="N3384" i="1" s="1"/>
  <c r="C3385" i="1"/>
  <c r="K3385" i="1"/>
  <c r="M3385" i="1" s="1"/>
  <c r="Q3386" i="1"/>
  <c r="R3386" i="1"/>
  <c r="V3386" i="1" s="1"/>
  <c r="Y3386" i="1" s="1"/>
  <c r="U3383" i="1"/>
  <c r="B3383" i="1" s="1"/>
  <c r="H3386" i="1" l="1"/>
  <c r="K3386" i="1"/>
  <c r="M3386" i="1" s="1"/>
  <c r="T3387" i="1"/>
  <c r="E3387" i="1"/>
  <c r="G3387" i="1" s="1"/>
  <c r="F3388" i="1"/>
  <c r="L3388" i="1"/>
  <c r="J3388" i="1"/>
  <c r="X3388" i="1"/>
  <c r="P3388" i="1"/>
  <c r="I3388" i="1"/>
  <c r="O3388" i="1"/>
  <c r="A3389" i="1"/>
  <c r="U3384" i="1"/>
  <c r="B3384" i="1" s="1"/>
  <c r="S3390" i="1"/>
  <c r="Q3387" i="1"/>
  <c r="R3387" i="1"/>
  <c r="V3387" i="1" s="1"/>
  <c r="Y3387" i="1" s="1"/>
  <c r="D3385" i="1"/>
  <c r="N3385" i="1" s="1"/>
  <c r="C3386" i="1"/>
  <c r="H3387" i="1" l="1"/>
  <c r="K3387" i="1"/>
  <c r="M3387" i="1" s="1"/>
  <c r="E3388" i="1"/>
  <c r="G3388" i="1" s="1"/>
  <c r="D3386" i="1"/>
  <c r="N3386" i="1" s="1"/>
  <c r="C3387" i="1"/>
  <c r="S3391" i="1"/>
  <c r="F3389" i="1"/>
  <c r="P3389" i="1"/>
  <c r="J3389" i="1"/>
  <c r="O3389" i="1"/>
  <c r="I3389" i="1"/>
  <c r="A3390" i="1"/>
  <c r="X3389" i="1"/>
  <c r="U3385" i="1"/>
  <c r="B3385" i="1" s="1"/>
  <c r="R3388" i="1"/>
  <c r="V3388" i="1" s="1"/>
  <c r="Q3388" i="1"/>
  <c r="T3388" i="1"/>
  <c r="H3388" i="1" l="1"/>
  <c r="K3388" i="1"/>
  <c r="M3388" i="1" s="1"/>
  <c r="L3389" i="1" s="1"/>
  <c r="L3390" i="1" s="1"/>
  <c r="U3386" i="1"/>
  <c r="B3386" i="1" s="1"/>
  <c r="F3390" i="1"/>
  <c r="A3391" i="1"/>
  <c r="J3390" i="1"/>
  <c r="P3390" i="1"/>
  <c r="O3390" i="1"/>
  <c r="I3390" i="1"/>
  <c r="X3390" i="1"/>
  <c r="R3389" i="1"/>
  <c r="V3389" i="1" s="1"/>
  <c r="Y3389" i="1" s="1"/>
  <c r="Q3389" i="1"/>
  <c r="S3392" i="1"/>
  <c r="T3389" i="1"/>
  <c r="E3389" i="1"/>
  <c r="G3389" i="1" s="1"/>
  <c r="D3387" i="1"/>
  <c r="N3387" i="1" s="1"/>
  <c r="C3388" i="1"/>
  <c r="H3389" i="1" l="1"/>
  <c r="E3390" i="1"/>
  <c r="G3390" i="1" s="1"/>
  <c r="Q3390" i="1"/>
  <c r="R3390" i="1"/>
  <c r="V3390" i="1" s="1"/>
  <c r="Y3390" i="1" s="1"/>
  <c r="K3389" i="1"/>
  <c r="M3389" i="1" s="1"/>
  <c r="S3393" i="1"/>
  <c r="T3390" i="1"/>
  <c r="L3391" i="1"/>
  <c r="F3391" i="1"/>
  <c r="A3392" i="1"/>
  <c r="J3391" i="1"/>
  <c r="P3391" i="1"/>
  <c r="X3391" i="1"/>
  <c r="I3391" i="1"/>
  <c r="O3391" i="1"/>
  <c r="U3387" i="1"/>
  <c r="B3387" i="1" s="1"/>
  <c r="D3388" i="1"/>
  <c r="N3388" i="1" s="1"/>
  <c r="C3389" i="1"/>
  <c r="H3390" i="1" l="1"/>
  <c r="K3390" i="1"/>
  <c r="M3390" i="1" s="1"/>
  <c r="Q3391" i="1"/>
  <c r="R3391" i="1"/>
  <c r="V3391" i="1" s="1"/>
  <c r="Y3391" i="1" s="1"/>
  <c r="S3394" i="1"/>
  <c r="E3391" i="1"/>
  <c r="G3391" i="1" s="1"/>
  <c r="D3389" i="1"/>
  <c r="N3389" i="1" s="1"/>
  <c r="C3390" i="1"/>
  <c r="U3388" i="1"/>
  <c r="B3388" i="1" s="1"/>
  <c r="Y3388" i="1" s="1"/>
  <c r="T3391" i="1"/>
  <c r="F3392" i="1"/>
  <c r="L3392" i="1"/>
  <c r="O3392" i="1"/>
  <c r="X3392" i="1"/>
  <c r="I3392" i="1"/>
  <c r="J3392" i="1"/>
  <c r="P3392" i="1"/>
  <c r="A3393" i="1"/>
  <c r="T3392" i="1" l="1"/>
  <c r="K3391" i="1"/>
  <c r="M3391" i="1" s="1"/>
  <c r="H3391" i="1"/>
  <c r="Q3392" i="1"/>
  <c r="R3392" i="1"/>
  <c r="V3392" i="1" s="1"/>
  <c r="Y3392" i="1" s="1"/>
  <c r="U3389" i="1"/>
  <c r="B3389" i="1" s="1"/>
  <c r="S3395" i="1"/>
  <c r="L3393" i="1"/>
  <c r="F3393" i="1"/>
  <c r="J3393" i="1"/>
  <c r="I3393" i="1"/>
  <c r="P3393" i="1"/>
  <c r="A3394" i="1"/>
  <c r="O3393" i="1"/>
  <c r="X3393" i="1"/>
  <c r="E3392" i="1"/>
  <c r="G3392" i="1" s="1"/>
  <c r="D3390" i="1"/>
  <c r="N3390" i="1" s="1"/>
  <c r="C3391" i="1"/>
  <c r="T3393" i="1" l="1"/>
  <c r="E3393" i="1"/>
  <c r="G3393" i="1" s="1"/>
  <c r="U3390" i="1"/>
  <c r="B3390" i="1" s="1"/>
  <c r="D3391" i="1"/>
  <c r="N3391" i="1" s="1"/>
  <c r="C3392" i="1"/>
  <c r="R3393" i="1"/>
  <c r="V3393" i="1" s="1"/>
  <c r="Y3393" i="1" s="1"/>
  <c r="Q3393" i="1"/>
  <c r="K3392" i="1"/>
  <c r="M3392" i="1" s="1"/>
  <c r="H3392" i="1"/>
  <c r="L3394" i="1"/>
  <c r="F3394" i="1"/>
  <c r="X3394" i="1"/>
  <c r="A3395" i="1"/>
  <c r="P3394" i="1"/>
  <c r="J3394" i="1"/>
  <c r="O3394" i="1"/>
  <c r="I3394" i="1"/>
  <c r="S3396" i="1"/>
  <c r="H3393" i="1" l="1"/>
  <c r="T3394" i="1"/>
  <c r="K3393" i="1"/>
  <c r="M3393" i="1" s="1"/>
  <c r="D3392" i="1"/>
  <c r="N3392" i="1" s="1"/>
  <c r="C3393" i="1"/>
  <c r="U3391" i="1"/>
  <c r="B3391" i="1" s="1"/>
  <c r="L3395" i="1"/>
  <c r="F3395" i="1"/>
  <c r="X3395" i="1"/>
  <c r="I3395" i="1"/>
  <c r="P3395" i="1"/>
  <c r="A3396" i="1"/>
  <c r="O3395" i="1"/>
  <c r="J3395" i="1"/>
  <c r="S3397" i="1"/>
  <c r="Q3394" i="1"/>
  <c r="R3394" i="1"/>
  <c r="V3394" i="1" s="1"/>
  <c r="Y3394" i="1" s="1"/>
  <c r="E3394" i="1"/>
  <c r="G3394" i="1" s="1"/>
  <c r="K3394" i="1" l="1"/>
  <c r="M3394" i="1" s="1"/>
  <c r="H3394" i="1"/>
  <c r="E3395" i="1"/>
  <c r="G3395" i="1" s="1"/>
  <c r="Q3395" i="1"/>
  <c r="R3395" i="1"/>
  <c r="V3395" i="1" s="1"/>
  <c r="Y3395" i="1" s="1"/>
  <c r="D3393" i="1"/>
  <c r="N3393" i="1" s="1"/>
  <c r="C3394" i="1"/>
  <c r="F3396" i="1"/>
  <c r="L3396" i="1"/>
  <c r="A3397" i="1"/>
  <c r="P3396" i="1"/>
  <c r="X3396" i="1"/>
  <c r="O3396" i="1"/>
  <c r="J3396" i="1"/>
  <c r="I3396" i="1"/>
  <c r="S3398" i="1"/>
  <c r="T3395" i="1"/>
  <c r="U3392" i="1"/>
  <c r="B3392" i="1" s="1"/>
  <c r="T3396" i="1" l="1"/>
  <c r="H3395" i="1"/>
  <c r="K3395" i="1"/>
  <c r="M3395" i="1" s="1"/>
  <c r="E3396" i="1"/>
  <c r="G3396" i="1" s="1"/>
  <c r="L3397" i="1"/>
  <c r="F3397" i="1"/>
  <c r="O3397" i="1"/>
  <c r="A3398" i="1"/>
  <c r="X3397" i="1"/>
  <c r="J3397" i="1"/>
  <c r="I3397" i="1"/>
  <c r="P3397" i="1"/>
  <c r="S3399" i="1"/>
  <c r="U3393" i="1"/>
  <c r="B3393" i="1" s="1"/>
  <c r="Q3396" i="1"/>
  <c r="R3396" i="1"/>
  <c r="V3396" i="1" s="1"/>
  <c r="Y3396" i="1" s="1"/>
  <c r="D3394" i="1"/>
  <c r="N3394" i="1" s="1"/>
  <c r="C3395" i="1"/>
  <c r="T3397" i="1" l="1"/>
  <c r="K3396" i="1"/>
  <c r="M3396" i="1" s="1"/>
  <c r="H3396" i="1"/>
  <c r="D3395" i="1"/>
  <c r="N3395" i="1" s="1"/>
  <c r="C3396" i="1"/>
  <c r="Q3397" i="1"/>
  <c r="R3397" i="1"/>
  <c r="V3397" i="1" s="1"/>
  <c r="Y3397" i="1" s="1"/>
  <c r="L3398" i="1"/>
  <c r="F3398" i="1"/>
  <c r="P3398" i="1"/>
  <c r="J3398" i="1"/>
  <c r="O3398" i="1"/>
  <c r="I3398" i="1"/>
  <c r="X3398" i="1"/>
  <c r="A3399" i="1"/>
  <c r="U3394" i="1"/>
  <c r="B3394" i="1" s="1"/>
  <c r="S3400" i="1"/>
  <c r="E3397" i="1"/>
  <c r="G3397" i="1" s="1"/>
  <c r="T3398" i="1" l="1"/>
  <c r="H3397" i="1"/>
  <c r="K3397" i="1"/>
  <c r="M3397" i="1" s="1"/>
  <c r="S3401" i="1"/>
  <c r="E3398" i="1"/>
  <c r="G3398" i="1" s="1"/>
  <c r="D3396" i="1"/>
  <c r="N3396" i="1" s="1"/>
  <c r="C3397" i="1"/>
  <c r="R3398" i="1"/>
  <c r="V3398" i="1" s="1"/>
  <c r="Y3398" i="1" s="1"/>
  <c r="Q3398" i="1"/>
  <c r="L3399" i="1"/>
  <c r="F3399" i="1"/>
  <c r="X3399" i="1"/>
  <c r="I3399" i="1"/>
  <c r="P3399" i="1"/>
  <c r="A3400" i="1"/>
  <c r="J3399" i="1"/>
  <c r="O3399" i="1"/>
  <c r="U3395" i="1"/>
  <c r="B3395" i="1" s="1"/>
  <c r="T3399" i="1" l="1"/>
  <c r="K3398" i="1"/>
  <c r="M3398" i="1" s="1"/>
  <c r="D3397" i="1"/>
  <c r="N3397" i="1" s="1"/>
  <c r="C3398" i="1"/>
  <c r="F3400" i="1"/>
  <c r="L3400" i="1"/>
  <c r="I3400" i="1"/>
  <c r="A3401" i="1"/>
  <c r="P3400" i="1"/>
  <c r="X3400" i="1"/>
  <c r="J3400" i="1"/>
  <c r="O3400" i="1"/>
  <c r="Q3399" i="1"/>
  <c r="R3399" i="1"/>
  <c r="V3399" i="1" s="1"/>
  <c r="Y3399" i="1" s="1"/>
  <c r="S3402" i="1"/>
  <c r="E3399" i="1"/>
  <c r="G3399" i="1" s="1"/>
  <c r="U3396" i="1"/>
  <c r="B3396" i="1" s="1"/>
  <c r="H3398" i="1"/>
  <c r="L3401" i="1" l="1"/>
  <c r="F3401" i="1"/>
  <c r="P3401" i="1"/>
  <c r="A3402" i="1"/>
  <c r="O3401" i="1"/>
  <c r="X3401" i="1"/>
  <c r="I3401" i="1"/>
  <c r="J3401" i="1"/>
  <c r="E3400" i="1"/>
  <c r="G3400" i="1" s="1"/>
  <c r="R3400" i="1"/>
  <c r="V3400" i="1" s="1"/>
  <c r="Y3400" i="1" s="1"/>
  <c r="Q3400" i="1"/>
  <c r="K3399" i="1"/>
  <c r="M3399" i="1" s="1"/>
  <c r="D3398" i="1"/>
  <c r="N3398" i="1" s="1"/>
  <c r="C3399" i="1"/>
  <c r="S3403" i="1"/>
  <c r="T3400" i="1"/>
  <c r="H3399" i="1"/>
  <c r="U3397" i="1"/>
  <c r="B3397" i="1" s="1"/>
  <c r="T3401" i="1" l="1"/>
  <c r="H3400" i="1"/>
  <c r="K3400" i="1"/>
  <c r="M3400" i="1" s="1"/>
  <c r="E3401" i="1"/>
  <c r="G3401" i="1" s="1"/>
  <c r="U3398" i="1"/>
  <c r="B3398" i="1" s="1"/>
  <c r="Q3401" i="1"/>
  <c r="R3401" i="1"/>
  <c r="V3401" i="1" s="1"/>
  <c r="Y3401" i="1" s="1"/>
  <c r="S3404" i="1"/>
  <c r="D3399" i="1"/>
  <c r="N3399" i="1" s="1"/>
  <c r="C3400" i="1"/>
  <c r="L3402" i="1"/>
  <c r="F3402" i="1"/>
  <c r="O3402" i="1"/>
  <c r="X3402" i="1"/>
  <c r="J3402" i="1"/>
  <c r="I3402" i="1"/>
  <c r="P3402" i="1"/>
  <c r="A3403" i="1"/>
  <c r="T3402" i="1" l="1"/>
  <c r="H3401" i="1"/>
  <c r="K3401" i="1"/>
  <c r="M3401" i="1" s="1"/>
  <c r="Q3402" i="1"/>
  <c r="R3402" i="1"/>
  <c r="V3402" i="1" s="1"/>
  <c r="Y3402" i="1" s="1"/>
  <c r="D3400" i="1"/>
  <c r="N3400" i="1" s="1"/>
  <c r="C3401" i="1"/>
  <c r="U3399" i="1"/>
  <c r="B3399" i="1" s="1"/>
  <c r="E3402" i="1"/>
  <c r="G3402" i="1" s="1"/>
  <c r="L3403" i="1"/>
  <c r="F3403" i="1"/>
  <c r="P3403" i="1"/>
  <c r="X3403" i="1"/>
  <c r="I3403" i="1"/>
  <c r="O3403" i="1"/>
  <c r="A3404" i="1"/>
  <c r="J3403" i="1"/>
  <c r="S3405" i="1"/>
  <c r="T3403" i="1" l="1"/>
  <c r="H3402" i="1"/>
  <c r="E3403" i="1"/>
  <c r="G3403" i="1" s="1"/>
  <c r="U3400" i="1"/>
  <c r="B3400" i="1" s="1"/>
  <c r="D3401" i="1"/>
  <c r="N3401" i="1" s="1"/>
  <c r="C3402" i="1"/>
  <c r="S3406" i="1"/>
  <c r="F3404" i="1"/>
  <c r="L3404" i="1"/>
  <c r="O3404" i="1"/>
  <c r="J3404" i="1"/>
  <c r="I3404" i="1"/>
  <c r="A3405" i="1"/>
  <c r="P3404" i="1"/>
  <c r="X3404" i="1"/>
  <c r="R3403" i="1"/>
  <c r="V3403" i="1" s="1"/>
  <c r="Y3403" i="1" s="1"/>
  <c r="Q3403" i="1"/>
  <c r="K3402" i="1"/>
  <c r="M3402" i="1" s="1"/>
  <c r="K3403" i="1" l="1"/>
  <c r="M3403" i="1" s="1"/>
  <c r="H3403" i="1"/>
  <c r="T3404" i="1"/>
  <c r="D3402" i="1"/>
  <c r="N3402" i="1" s="1"/>
  <c r="C3403" i="1"/>
  <c r="L3405" i="1"/>
  <c r="F3405" i="1"/>
  <c r="I3405" i="1"/>
  <c r="A3406" i="1"/>
  <c r="P3405" i="1"/>
  <c r="O3405" i="1"/>
  <c r="X3405" i="1"/>
  <c r="J3405" i="1"/>
  <c r="E3404" i="1"/>
  <c r="G3404" i="1" s="1"/>
  <c r="U3401" i="1"/>
  <c r="B3401" i="1" s="1"/>
  <c r="Q3404" i="1"/>
  <c r="R3404" i="1"/>
  <c r="V3404" i="1" s="1"/>
  <c r="Y3404" i="1" s="1"/>
  <c r="S3407" i="1"/>
  <c r="L3406" i="1" l="1"/>
  <c r="F3406" i="1"/>
  <c r="A3407" i="1"/>
  <c r="J3406" i="1"/>
  <c r="P3406" i="1"/>
  <c r="O3406" i="1"/>
  <c r="I3406" i="1"/>
  <c r="X3406" i="1"/>
  <c r="S3408" i="1"/>
  <c r="Q3405" i="1"/>
  <c r="R3405" i="1"/>
  <c r="V3405" i="1" s="1"/>
  <c r="Y3405" i="1" s="1"/>
  <c r="H3404" i="1"/>
  <c r="T3405" i="1"/>
  <c r="D3403" i="1"/>
  <c r="N3403" i="1" s="1"/>
  <c r="C3404" i="1"/>
  <c r="E3405" i="1"/>
  <c r="G3405" i="1" s="1"/>
  <c r="K3404" i="1"/>
  <c r="M3404" i="1" s="1"/>
  <c r="U3402" i="1"/>
  <c r="B3402" i="1" s="1"/>
  <c r="T3406" i="1" l="1"/>
  <c r="K3405" i="1"/>
  <c r="M3405" i="1" s="1"/>
  <c r="H3405" i="1"/>
  <c r="U3403" i="1"/>
  <c r="B3403" i="1" s="1"/>
  <c r="S3409" i="1"/>
  <c r="Q3406" i="1"/>
  <c r="R3406" i="1"/>
  <c r="V3406" i="1" s="1"/>
  <c r="Y3406" i="1" s="1"/>
  <c r="E3406" i="1"/>
  <c r="G3406" i="1" s="1"/>
  <c r="L3407" i="1"/>
  <c r="F3407" i="1"/>
  <c r="O3407" i="1"/>
  <c r="J3407" i="1"/>
  <c r="I3407" i="1"/>
  <c r="X3407" i="1"/>
  <c r="P3407" i="1"/>
  <c r="A3408" i="1"/>
  <c r="D3404" i="1"/>
  <c r="N3404" i="1" s="1"/>
  <c r="C3405" i="1"/>
  <c r="T3407" i="1" l="1"/>
  <c r="H3406" i="1"/>
  <c r="E3407" i="1"/>
  <c r="G3407" i="1" s="1"/>
  <c r="S3410" i="1"/>
  <c r="U3404" i="1"/>
  <c r="B3404" i="1" s="1"/>
  <c r="D3405" i="1"/>
  <c r="N3405" i="1" s="1"/>
  <c r="C3406" i="1"/>
  <c r="F3408" i="1"/>
  <c r="L3408" i="1"/>
  <c r="A3409" i="1"/>
  <c r="P3408" i="1"/>
  <c r="X3408" i="1"/>
  <c r="O3408" i="1"/>
  <c r="J3408" i="1"/>
  <c r="I3408" i="1"/>
  <c r="Q3407" i="1"/>
  <c r="R3407" i="1"/>
  <c r="V3407" i="1" s="1"/>
  <c r="Y3407" i="1" s="1"/>
  <c r="K3406" i="1"/>
  <c r="M3406" i="1" s="1"/>
  <c r="H3407" i="1" l="1"/>
  <c r="T3408" i="1"/>
  <c r="K3407" i="1"/>
  <c r="M3407" i="1" s="1"/>
  <c r="U3405" i="1"/>
  <c r="B3405" i="1" s="1"/>
  <c r="E3408" i="1"/>
  <c r="G3408" i="1" s="1"/>
  <c r="Q3408" i="1"/>
  <c r="R3408" i="1"/>
  <c r="V3408" i="1" s="1"/>
  <c r="Y3408" i="1" s="1"/>
  <c r="L3409" i="1"/>
  <c r="F3409" i="1"/>
  <c r="O3409" i="1"/>
  <c r="X3409" i="1"/>
  <c r="A3410" i="1"/>
  <c r="I3409" i="1"/>
  <c r="P3409" i="1"/>
  <c r="J3409" i="1"/>
  <c r="D3406" i="1"/>
  <c r="N3406" i="1" s="1"/>
  <c r="C3407" i="1"/>
  <c r="S3411" i="1"/>
  <c r="K3408" i="1" l="1"/>
  <c r="M3408" i="1" s="1"/>
  <c r="S3412" i="1"/>
  <c r="R3409" i="1"/>
  <c r="V3409" i="1" s="1"/>
  <c r="Y3409" i="1" s="1"/>
  <c r="Q3409" i="1"/>
  <c r="D3407" i="1"/>
  <c r="N3407" i="1" s="1"/>
  <c r="C3408" i="1"/>
  <c r="T3409" i="1"/>
  <c r="U3406" i="1"/>
  <c r="B3406" i="1" s="1"/>
  <c r="L3410" i="1"/>
  <c r="F3410" i="1"/>
  <c r="J3410" i="1"/>
  <c r="X3410" i="1"/>
  <c r="P3410" i="1"/>
  <c r="O3410" i="1"/>
  <c r="I3410" i="1"/>
  <c r="A3411" i="1"/>
  <c r="E3409" i="1"/>
  <c r="G3409" i="1" s="1"/>
  <c r="H3408" i="1"/>
  <c r="T3410" i="1" l="1"/>
  <c r="H3409" i="1"/>
  <c r="E3410" i="1"/>
  <c r="G3410" i="1" s="1"/>
  <c r="Q3410" i="1"/>
  <c r="R3410" i="1"/>
  <c r="V3410" i="1" s="1"/>
  <c r="Y3410" i="1" s="1"/>
  <c r="L3411" i="1"/>
  <c r="F3411" i="1"/>
  <c r="X3411" i="1"/>
  <c r="P3411" i="1"/>
  <c r="J3411" i="1"/>
  <c r="O3411" i="1"/>
  <c r="I3411" i="1"/>
  <c r="A3412" i="1"/>
  <c r="D3408" i="1"/>
  <c r="N3408" i="1" s="1"/>
  <c r="C3409" i="1"/>
  <c r="K3409" i="1"/>
  <c r="M3409" i="1" s="1"/>
  <c r="U3407" i="1"/>
  <c r="B3407" i="1" s="1"/>
  <c r="S3413" i="1"/>
  <c r="H3410" i="1" l="1"/>
  <c r="D3409" i="1"/>
  <c r="N3409" i="1" s="1"/>
  <c r="C3410" i="1"/>
  <c r="U3408" i="1"/>
  <c r="B3408" i="1" s="1"/>
  <c r="F3412" i="1"/>
  <c r="L3412" i="1"/>
  <c r="I3412" i="1"/>
  <c r="J3412" i="1"/>
  <c r="P3412" i="1"/>
  <c r="A3413" i="1"/>
  <c r="O3412" i="1"/>
  <c r="X3412" i="1"/>
  <c r="Q3411" i="1"/>
  <c r="R3411" i="1"/>
  <c r="V3411" i="1" s="1"/>
  <c r="Y3411" i="1" s="1"/>
  <c r="K3410" i="1"/>
  <c r="M3410" i="1" s="1"/>
  <c r="E3411" i="1"/>
  <c r="G3411" i="1" s="1"/>
  <c r="S3414" i="1"/>
  <c r="T3411" i="1"/>
  <c r="H3411" i="1" l="1"/>
  <c r="T3412" i="1"/>
  <c r="K3411" i="1"/>
  <c r="M3411" i="1" s="1"/>
  <c r="L3413" i="1"/>
  <c r="F3413" i="1"/>
  <c r="O3413" i="1"/>
  <c r="A3414" i="1"/>
  <c r="J3413" i="1"/>
  <c r="I3413" i="1"/>
  <c r="P3413" i="1"/>
  <c r="X3413" i="1"/>
  <c r="Q3412" i="1"/>
  <c r="R3412" i="1"/>
  <c r="V3412" i="1" s="1"/>
  <c r="Y3412" i="1" s="1"/>
  <c r="D3410" i="1"/>
  <c r="N3410" i="1" s="1"/>
  <c r="C3411" i="1"/>
  <c r="S3415" i="1"/>
  <c r="E3412" i="1"/>
  <c r="G3412" i="1" s="1"/>
  <c r="U3409" i="1"/>
  <c r="B3409" i="1" s="1"/>
  <c r="T3413" i="1" l="1"/>
  <c r="Q3413" i="1"/>
  <c r="R3413" i="1"/>
  <c r="V3413" i="1" s="1"/>
  <c r="Y3413" i="1" s="1"/>
  <c r="E3413" i="1"/>
  <c r="G3413" i="1" s="1"/>
  <c r="U3410" i="1"/>
  <c r="B3410" i="1" s="1"/>
  <c r="K3412" i="1"/>
  <c r="M3412" i="1" s="1"/>
  <c r="S3416" i="1"/>
  <c r="H3412" i="1"/>
  <c r="D3411" i="1"/>
  <c r="N3411" i="1" s="1"/>
  <c r="C3412" i="1"/>
  <c r="L3414" i="1"/>
  <c r="F3414" i="1"/>
  <c r="X3414" i="1"/>
  <c r="I3414" i="1"/>
  <c r="P3414" i="1"/>
  <c r="A3415" i="1"/>
  <c r="O3414" i="1"/>
  <c r="J3414" i="1"/>
  <c r="H3413" i="1" l="1"/>
  <c r="L3415" i="1"/>
  <c r="F3415" i="1"/>
  <c r="O3415" i="1"/>
  <c r="J3415" i="1"/>
  <c r="I3415" i="1"/>
  <c r="A3416" i="1"/>
  <c r="P3415" i="1"/>
  <c r="X3415" i="1"/>
  <c r="U3411" i="1"/>
  <c r="B3411" i="1" s="1"/>
  <c r="Q3414" i="1"/>
  <c r="R3414" i="1"/>
  <c r="V3414" i="1" s="1"/>
  <c r="Y3414" i="1" s="1"/>
  <c r="E3414" i="1"/>
  <c r="G3414" i="1" s="1"/>
  <c r="T3414" i="1"/>
  <c r="D3412" i="1"/>
  <c r="N3412" i="1" s="1"/>
  <c r="C3413" i="1"/>
  <c r="S3417" i="1"/>
  <c r="K3413" i="1"/>
  <c r="M3413" i="1" s="1"/>
  <c r="T3415" i="1" l="1"/>
  <c r="K3414" i="1"/>
  <c r="M3414" i="1" s="1"/>
  <c r="H3414" i="1"/>
  <c r="Q3415" i="1"/>
  <c r="R3415" i="1"/>
  <c r="V3415" i="1" s="1"/>
  <c r="Y3415" i="1" s="1"/>
  <c r="D3413" i="1"/>
  <c r="N3413" i="1" s="1"/>
  <c r="C3414" i="1"/>
  <c r="F3416" i="1"/>
  <c r="L3416" i="1"/>
  <c r="O3416" i="1"/>
  <c r="X3416" i="1"/>
  <c r="I3416" i="1"/>
  <c r="J3416" i="1"/>
  <c r="P3416" i="1"/>
  <c r="A3417" i="1"/>
  <c r="E3415" i="1"/>
  <c r="G3415" i="1" s="1"/>
  <c r="U3412" i="1"/>
  <c r="B3412" i="1" s="1"/>
  <c r="S3418" i="1"/>
  <c r="H3415" i="1" l="1"/>
  <c r="K3415" i="1"/>
  <c r="M3415" i="1" s="1"/>
  <c r="Q3416" i="1"/>
  <c r="R3416" i="1"/>
  <c r="V3416" i="1" s="1"/>
  <c r="Y3416" i="1" s="1"/>
  <c r="D3414" i="1"/>
  <c r="N3414" i="1" s="1"/>
  <c r="C3415" i="1"/>
  <c r="S3419" i="1"/>
  <c r="U3413" i="1"/>
  <c r="B3413" i="1" s="1"/>
  <c r="T3416" i="1"/>
  <c r="L3417" i="1"/>
  <c r="F3417" i="1"/>
  <c r="X3417" i="1"/>
  <c r="A3418" i="1"/>
  <c r="P3417" i="1"/>
  <c r="J3417" i="1"/>
  <c r="I3417" i="1"/>
  <c r="O3417" i="1"/>
  <c r="E3416" i="1"/>
  <c r="G3416" i="1" s="1"/>
  <c r="K3416" i="1" l="1"/>
  <c r="M3416" i="1" s="1"/>
  <c r="E3417" i="1"/>
  <c r="G3417" i="1" s="1"/>
  <c r="L3418" i="1"/>
  <c r="F3418" i="1"/>
  <c r="P3418" i="1"/>
  <c r="I3418" i="1"/>
  <c r="O3418" i="1"/>
  <c r="A3419" i="1"/>
  <c r="J3418" i="1"/>
  <c r="X3418" i="1"/>
  <c r="D3415" i="1"/>
  <c r="N3415" i="1" s="1"/>
  <c r="C3416" i="1"/>
  <c r="R3417" i="1"/>
  <c r="V3417" i="1" s="1"/>
  <c r="Y3417" i="1" s="1"/>
  <c r="Q3417" i="1"/>
  <c r="U3414" i="1"/>
  <c r="B3414" i="1" s="1"/>
  <c r="H3416" i="1"/>
  <c r="T3417" i="1"/>
  <c r="S3420" i="1"/>
  <c r="T3418" i="1" l="1"/>
  <c r="K3417" i="1"/>
  <c r="M3417" i="1" s="1"/>
  <c r="H3417" i="1"/>
  <c r="Q3418" i="1"/>
  <c r="R3418" i="1"/>
  <c r="V3418" i="1" s="1"/>
  <c r="Y3418" i="1" s="1"/>
  <c r="D3416" i="1"/>
  <c r="N3416" i="1" s="1"/>
  <c r="C3417" i="1"/>
  <c r="L3419" i="1"/>
  <c r="F3419" i="1"/>
  <c r="O3419" i="1"/>
  <c r="J3419" i="1"/>
  <c r="I3419" i="1"/>
  <c r="A3420" i="1"/>
  <c r="X3419" i="1"/>
  <c r="P3419" i="1"/>
  <c r="S3421" i="1"/>
  <c r="U3415" i="1"/>
  <c r="B3415" i="1" s="1"/>
  <c r="E3418" i="1"/>
  <c r="G3418" i="1" s="1"/>
  <c r="K3418" i="1" l="1"/>
  <c r="M3418" i="1" s="1"/>
  <c r="H3418" i="1"/>
  <c r="Q3419" i="1"/>
  <c r="R3419" i="1"/>
  <c r="V3419" i="1" s="1"/>
  <c r="D3417" i="1"/>
  <c r="N3417" i="1" s="1"/>
  <c r="C3418" i="1"/>
  <c r="S3422" i="1"/>
  <c r="O3420" i="1"/>
  <c r="A3421" i="1"/>
  <c r="J3420" i="1"/>
  <c r="X3420" i="1"/>
  <c r="F3420" i="1"/>
  <c r="P3420" i="1"/>
  <c r="I3420" i="1"/>
  <c r="U3416" i="1"/>
  <c r="B3416" i="1" s="1"/>
  <c r="E3419" i="1"/>
  <c r="G3419" i="1" s="1"/>
  <c r="T3419" i="1"/>
  <c r="T3420" i="1" l="1"/>
  <c r="H3419" i="1"/>
  <c r="K3419" i="1"/>
  <c r="M3419" i="1" s="1"/>
  <c r="L3420" i="1" s="1"/>
  <c r="L3421" i="1" s="1"/>
  <c r="F3421" i="1"/>
  <c r="P3421" i="1"/>
  <c r="X3421" i="1"/>
  <c r="O3421" i="1"/>
  <c r="A3422" i="1"/>
  <c r="I3421" i="1"/>
  <c r="J3421" i="1"/>
  <c r="U3417" i="1"/>
  <c r="B3417" i="1" s="1"/>
  <c r="Q3420" i="1"/>
  <c r="R3420" i="1"/>
  <c r="V3420" i="1" s="1"/>
  <c r="Y3420" i="1" s="1"/>
  <c r="D3418" i="1"/>
  <c r="N3418" i="1" s="1"/>
  <c r="C3419" i="1"/>
  <c r="E3420" i="1"/>
  <c r="G3420" i="1" s="1"/>
  <c r="S3423" i="1"/>
  <c r="T3421" i="1" l="1"/>
  <c r="H3420" i="1"/>
  <c r="S3424" i="1"/>
  <c r="U3418" i="1"/>
  <c r="B3418" i="1" s="1"/>
  <c r="P3422" i="1"/>
  <c r="I3422" i="1"/>
  <c r="A3423" i="1"/>
  <c r="O3422" i="1"/>
  <c r="F3422" i="1"/>
  <c r="J3422" i="1"/>
  <c r="L3422" i="1"/>
  <c r="X3422" i="1"/>
  <c r="R3421" i="1"/>
  <c r="V3421" i="1" s="1"/>
  <c r="Y3421" i="1" s="1"/>
  <c r="Q3421" i="1"/>
  <c r="D3419" i="1"/>
  <c r="N3419" i="1" s="1"/>
  <c r="C3420" i="1"/>
  <c r="K3420" i="1"/>
  <c r="M3420" i="1" s="1"/>
  <c r="E3421" i="1"/>
  <c r="G3421" i="1" s="1"/>
  <c r="D3420" i="1" l="1"/>
  <c r="N3420" i="1" s="1"/>
  <c r="C3421" i="1"/>
  <c r="E3422" i="1"/>
  <c r="G3422" i="1" s="1"/>
  <c r="H3421" i="1"/>
  <c r="U3419" i="1"/>
  <c r="B3419" i="1" s="1"/>
  <c r="Y3419" i="1" s="1"/>
  <c r="K3421" i="1"/>
  <c r="M3421" i="1" s="1"/>
  <c r="P3423" i="1"/>
  <c r="A3424" i="1"/>
  <c r="O3423" i="1"/>
  <c r="F3423" i="1"/>
  <c r="X3423" i="1"/>
  <c r="L3423" i="1"/>
  <c r="I3423" i="1"/>
  <c r="J3423" i="1"/>
  <c r="T3422" i="1"/>
  <c r="S3425" i="1"/>
  <c r="Q3422" i="1"/>
  <c r="R3422" i="1"/>
  <c r="V3422" i="1" s="1"/>
  <c r="Y3422" i="1" s="1"/>
  <c r="H3422" i="1" l="1"/>
  <c r="T3423" i="1"/>
  <c r="A3425" i="1"/>
  <c r="I3424" i="1"/>
  <c r="L3424" i="1"/>
  <c r="X3424" i="1"/>
  <c r="P3424" i="1"/>
  <c r="J3424" i="1"/>
  <c r="F3424" i="1"/>
  <c r="O3424" i="1"/>
  <c r="Q3423" i="1"/>
  <c r="R3423" i="1"/>
  <c r="V3423" i="1" s="1"/>
  <c r="Y3423" i="1" s="1"/>
  <c r="D3421" i="1"/>
  <c r="N3421" i="1" s="1"/>
  <c r="C3422" i="1"/>
  <c r="S3426" i="1"/>
  <c r="E3423" i="1"/>
  <c r="G3423" i="1" s="1"/>
  <c r="K3422" i="1"/>
  <c r="M3422" i="1" s="1"/>
  <c r="U3420" i="1"/>
  <c r="B3420" i="1" s="1"/>
  <c r="E3424" i="1" l="1"/>
  <c r="G3424" i="1" s="1"/>
  <c r="S3427" i="1"/>
  <c r="Q3424" i="1"/>
  <c r="R3424" i="1"/>
  <c r="V3424" i="1" s="1"/>
  <c r="Y3424" i="1" s="1"/>
  <c r="T3424" i="1"/>
  <c r="U3421" i="1"/>
  <c r="B3421" i="1" s="1"/>
  <c r="H3423" i="1"/>
  <c r="K3423" i="1"/>
  <c r="M3423" i="1" s="1"/>
  <c r="D3422" i="1"/>
  <c r="N3422" i="1" s="1"/>
  <c r="C3423" i="1"/>
  <c r="F3425" i="1"/>
  <c r="L3425" i="1"/>
  <c r="J3425" i="1"/>
  <c r="P3425" i="1"/>
  <c r="O3425" i="1"/>
  <c r="I3425" i="1"/>
  <c r="A3426" i="1"/>
  <c r="X3425" i="1"/>
  <c r="H3424" i="1" l="1"/>
  <c r="K3424" i="1"/>
  <c r="M3424" i="1" s="1"/>
  <c r="E3425" i="1"/>
  <c r="G3425" i="1" s="1"/>
  <c r="D3423" i="1"/>
  <c r="N3423" i="1" s="1"/>
  <c r="C3424" i="1"/>
  <c r="S3428" i="1"/>
  <c r="Q3425" i="1"/>
  <c r="R3425" i="1"/>
  <c r="V3425" i="1" s="1"/>
  <c r="Y3425" i="1" s="1"/>
  <c r="X3426" i="1"/>
  <c r="J3426" i="1"/>
  <c r="L3426" i="1"/>
  <c r="I3426" i="1"/>
  <c r="F3426" i="1"/>
  <c r="P3426" i="1"/>
  <c r="O3426" i="1"/>
  <c r="A3427" i="1"/>
  <c r="T3425" i="1"/>
  <c r="U3422" i="1"/>
  <c r="B3422" i="1" s="1"/>
  <c r="Q3426" i="1" l="1"/>
  <c r="R3426" i="1"/>
  <c r="V3426" i="1" s="1"/>
  <c r="Y3426" i="1" s="1"/>
  <c r="E3426" i="1"/>
  <c r="G3426" i="1" s="1"/>
  <c r="S3429" i="1"/>
  <c r="X3427" i="1"/>
  <c r="P3427" i="1"/>
  <c r="L3427" i="1"/>
  <c r="J3427" i="1"/>
  <c r="O3427" i="1"/>
  <c r="F3427" i="1"/>
  <c r="A3428" i="1"/>
  <c r="I3427" i="1"/>
  <c r="T3426" i="1"/>
  <c r="K3425" i="1"/>
  <c r="M3425" i="1" s="1"/>
  <c r="U3423" i="1"/>
  <c r="B3423" i="1" s="1"/>
  <c r="D3424" i="1"/>
  <c r="N3424" i="1" s="1"/>
  <c r="C3425" i="1"/>
  <c r="H3425" i="1"/>
  <c r="T3427" i="1" l="1"/>
  <c r="K3426" i="1"/>
  <c r="M3426" i="1" s="1"/>
  <c r="A3429" i="1"/>
  <c r="I3428" i="1"/>
  <c r="X3428" i="1"/>
  <c r="L3428" i="1"/>
  <c r="P3428" i="1"/>
  <c r="J3428" i="1"/>
  <c r="O3428" i="1"/>
  <c r="F3428" i="1"/>
  <c r="S3430" i="1"/>
  <c r="D3425" i="1"/>
  <c r="N3425" i="1" s="1"/>
  <c r="C3426" i="1"/>
  <c r="U3424" i="1"/>
  <c r="B3424" i="1" s="1"/>
  <c r="E3427" i="1"/>
  <c r="G3427" i="1" s="1"/>
  <c r="R3427" i="1"/>
  <c r="V3427" i="1" s="1"/>
  <c r="Y3427" i="1" s="1"/>
  <c r="Q3427" i="1"/>
  <c r="H3426" i="1"/>
  <c r="K3427" i="1" l="1"/>
  <c r="M3427" i="1" s="1"/>
  <c r="U3425" i="1"/>
  <c r="B3425" i="1" s="1"/>
  <c r="S3431" i="1"/>
  <c r="R3428" i="1"/>
  <c r="V3428" i="1" s="1"/>
  <c r="Y3428" i="1" s="1"/>
  <c r="Q3428" i="1"/>
  <c r="T3428" i="1"/>
  <c r="H3427" i="1"/>
  <c r="D3426" i="1"/>
  <c r="N3426" i="1" s="1"/>
  <c r="C3427" i="1"/>
  <c r="E3428" i="1"/>
  <c r="G3428" i="1" s="1"/>
  <c r="X3429" i="1"/>
  <c r="F3429" i="1"/>
  <c r="L3429" i="1"/>
  <c r="A3430" i="1"/>
  <c r="P3429" i="1"/>
  <c r="J3429" i="1"/>
  <c r="I3429" i="1"/>
  <c r="O3429" i="1"/>
  <c r="H3428" i="1" l="1"/>
  <c r="S3432" i="1"/>
  <c r="E3429" i="1"/>
  <c r="G3429" i="1" s="1"/>
  <c r="Q3429" i="1"/>
  <c r="R3429" i="1"/>
  <c r="V3429" i="1" s="1"/>
  <c r="Y3429" i="1" s="1"/>
  <c r="D3427" i="1"/>
  <c r="N3427" i="1" s="1"/>
  <c r="C3428" i="1"/>
  <c r="T3429" i="1"/>
  <c r="X3430" i="1"/>
  <c r="L3430" i="1"/>
  <c r="P3430" i="1"/>
  <c r="I3430" i="1"/>
  <c r="O3430" i="1"/>
  <c r="A3431" i="1"/>
  <c r="F3430" i="1"/>
  <c r="J3430" i="1"/>
  <c r="K3428" i="1"/>
  <c r="M3428" i="1" s="1"/>
  <c r="U3426" i="1"/>
  <c r="B3426" i="1" s="1"/>
  <c r="H3429" i="1" l="1"/>
  <c r="K3429" i="1"/>
  <c r="M3429" i="1" s="1"/>
  <c r="U3427" i="1"/>
  <c r="B3427" i="1" s="1"/>
  <c r="T3430" i="1"/>
  <c r="E3430" i="1"/>
  <c r="G3430" i="1" s="1"/>
  <c r="F3431" i="1"/>
  <c r="J3431" i="1"/>
  <c r="I3431" i="1"/>
  <c r="L3431" i="1"/>
  <c r="P3431" i="1"/>
  <c r="A3432" i="1"/>
  <c r="O3431" i="1"/>
  <c r="X3431" i="1"/>
  <c r="Q3430" i="1"/>
  <c r="R3430" i="1"/>
  <c r="V3430" i="1" s="1"/>
  <c r="Y3430" i="1" s="1"/>
  <c r="D3428" i="1"/>
  <c r="N3428" i="1" s="1"/>
  <c r="C3429" i="1"/>
  <c r="S3433" i="1"/>
  <c r="H3430" i="1" l="1"/>
  <c r="P3432" i="1"/>
  <c r="I3432" i="1"/>
  <c r="O3432" i="1"/>
  <c r="A3433" i="1"/>
  <c r="J3432" i="1"/>
  <c r="X3432" i="1"/>
  <c r="F3432" i="1"/>
  <c r="L3432" i="1"/>
  <c r="Q3431" i="1"/>
  <c r="R3431" i="1"/>
  <c r="V3431" i="1" s="1"/>
  <c r="Y3431" i="1" s="1"/>
  <c r="S3434" i="1"/>
  <c r="D3429" i="1"/>
  <c r="N3429" i="1" s="1"/>
  <c r="C3430" i="1"/>
  <c r="E3431" i="1"/>
  <c r="G3431" i="1" s="1"/>
  <c r="U3428" i="1"/>
  <c r="B3428" i="1" s="1"/>
  <c r="T3431" i="1"/>
  <c r="K3430" i="1"/>
  <c r="M3430" i="1" s="1"/>
  <c r="K3431" i="1" l="1"/>
  <c r="M3431" i="1" s="1"/>
  <c r="H3431" i="1"/>
  <c r="E3432" i="1"/>
  <c r="G3432" i="1" s="1"/>
  <c r="D3430" i="1"/>
  <c r="N3430" i="1" s="1"/>
  <c r="C3431" i="1"/>
  <c r="T3432" i="1"/>
  <c r="S3435" i="1"/>
  <c r="U3429" i="1"/>
  <c r="B3429" i="1" s="1"/>
  <c r="P3433" i="1"/>
  <c r="J3433" i="1"/>
  <c r="O3433" i="1"/>
  <c r="I3433" i="1"/>
  <c r="X3433" i="1"/>
  <c r="F3433" i="1"/>
  <c r="L3433" i="1"/>
  <c r="A3434" i="1"/>
  <c r="R3432" i="1"/>
  <c r="V3432" i="1" s="1"/>
  <c r="Y3432" i="1" s="1"/>
  <c r="Q3432" i="1"/>
  <c r="K3432" i="1" l="1"/>
  <c r="M3432" i="1" s="1"/>
  <c r="X3434" i="1"/>
  <c r="F3434" i="1"/>
  <c r="L3434" i="1"/>
  <c r="I3434" i="1"/>
  <c r="P3434" i="1"/>
  <c r="A3435" i="1"/>
  <c r="O3434" i="1"/>
  <c r="J3434" i="1"/>
  <c r="Q3433" i="1"/>
  <c r="R3433" i="1"/>
  <c r="V3433" i="1" s="1"/>
  <c r="Y3433" i="1" s="1"/>
  <c r="S3436" i="1"/>
  <c r="U3430" i="1"/>
  <c r="B3430" i="1" s="1"/>
  <c r="T3433" i="1"/>
  <c r="H3432" i="1"/>
  <c r="E3433" i="1"/>
  <c r="G3433" i="1" s="1"/>
  <c r="D3431" i="1"/>
  <c r="N3431" i="1" s="1"/>
  <c r="C3432" i="1"/>
  <c r="H3433" i="1" l="1"/>
  <c r="S3437" i="1"/>
  <c r="I3435" i="1"/>
  <c r="J3435" i="1"/>
  <c r="L3435" i="1"/>
  <c r="A3436" i="1"/>
  <c r="P3435" i="1"/>
  <c r="X3435" i="1"/>
  <c r="F3435" i="1"/>
  <c r="O3435" i="1"/>
  <c r="D3432" i="1"/>
  <c r="N3432" i="1" s="1"/>
  <c r="C3433" i="1"/>
  <c r="K3433" i="1"/>
  <c r="M3433" i="1" s="1"/>
  <c r="Q3434" i="1"/>
  <c r="R3434" i="1"/>
  <c r="V3434" i="1" s="1"/>
  <c r="Y3434" i="1" s="1"/>
  <c r="E3434" i="1"/>
  <c r="G3434" i="1" s="1"/>
  <c r="U3431" i="1"/>
  <c r="B3431" i="1" s="1"/>
  <c r="T3434" i="1"/>
  <c r="H3434" i="1" l="1"/>
  <c r="R3435" i="1"/>
  <c r="V3435" i="1" s="1"/>
  <c r="Y3435" i="1" s="1"/>
  <c r="Q3435" i="1"/>
  <c r="T3435" i="1"/>
  <c r="K3434" i="1"/>
  <c r="M3434" i="1" s="1"/>
  <c r="E3435" i="1"/>
  <c r="G3435" i="1" s="1"/>
  <c r="S3438" i="1"/>
  <c r="U3432" i="1"/>
  <c r="B3432" i="1" s="1"/>
  <c r="P3436" i="1"/>
  <c r="A3437" i="1"/>
  <c r="I3436" i="1"/>
  <c r="O3436" i="1"/>
  <c r="J3436" i="1"/>
  <c r="F3436" i="1"/>
  <c r="X3436" i="1"/>
  <c r="L3436" i="1"/>
  <c r="D3433" i="1"/>
  <c r="N3433" i="1" s="1"/>
  <c r="C3434" i="1"/>
  <c r="H3435" i="1" l="1"/>
  <c r="K3435" i="1"/>
  <c r="M3435" i="1" s="1"/>
  <c r="T3436" i="1"/>
  <c r="E3436" i="1"/>
  <c r="G3436" i="1" s="1"/>
  <c r="U3433" i="1"/>
  <c r="B3433" i="1" s="1"/>
  <c r="R3436" i="1"/>
  <c r="V3436" i="1" s="1"/>
  <c r="Y3436" i="1" s="1"/>
  <c r="Q3436" i="1"/>
  <c r="S3439" i="1"/>
  <c r="D3434" i="1"/>
  <c r="N3434" i="1" s="1"/>
  <c r="C3435" i="1"/>
  <c r="O3437" i="1"/>
  <c r="L3437" i="1"/>
  <c r="F3437" i="1"/>
  <c r="A3438" i="1"/>
  <c r="J3437" i="1"/>
  <c r="X3437" i="1"/>
  <c r="I3437" i="1"/>
  <c r="P3437" i="1"/>
  <c r="K3436" i="1" l="1"/>
  <c r="M3436" i="1" s="1"/>
  <c r="H3436" i="1"/>
  <c r="T3437" i="1"/>
  <c r="D3435" i="1"/>
  <c r="N3435" i="1" s="1"/>
  <c r="C3436" i="1"/>
  <c r="U3434" i="1"/>
  <c r="B3434" i="1" s="1"/>
  <c r="R3437" i="1"/>
  <c r="V3437" i="1" s="1"/>
  <c r="Y3437" i="1" s="1"/>
  <c r="Q3437" i="1"/>
  <c r="P3438" i="1"/>
  <c r="I3438" i="1"/>
  <c r="O3438" i="1"/>
  <c r="A3439" i="1"/>
  <c r="J3438" i="1"/>
  <c r="F3438" i="1"/>
  <c r="L3438" i="1"/>
  <c r="X3438" i="1"/>
  <c r="S3440" i="1"/>
  <c r="E3437" i="1"/>
  <c r="G3437" i="1" s="1"/>
  <c r="T3438" i="1" l="1"/>
  <c r="K3437" i="1"/>
  <c r="M3437" i="1" s="1"/>
  <c r="Q3438" i="1"/>
  <c r="R3438" i="1"/>
  <c r="V3438" i="1" s="1"/>
  <c r="Y3438" i="1" s="1"/>
  <c r="I3439" i="1"/>
  <c r="F3439" i="1"/>
  <c r="L3439" i="1"/>
  <c r="A3440" i="1"/>
  <c r="P3439" i="1"/>
  <c r="X3439" i="1"/>
  <c r="J3439" i="1"/>
  <c r="O3439" i="1"/>
  <c r="H3437" i="1"/>
  <c r="D3436" i="1"/>
  <c r="N3436" i="1" s="1"/>
  <c r="C3437" i="1"/>
  <c r="S3441" i="1"/>
  <c r="E3438" i="1"/>
  <c r="G3438" i="1" s="1"/>
  <c r="U3435" i="1"/>
  <c r="B3435" i="1" s="1"/>
  <c r="T3439" i="1" l="1"/>
  <c r="H3438" i="1"/>
  <c r="S3442" i="1"/>
  <c r="Q3439" i="1"/>
  <c r="R3439" i="1"/>
  <c r="V3439" i="1" s="1"/>
  <c r="Y3439" i="1" s="1"/>
  <c r="D3437" i="1"/>
  <c r="N3437" i="1" s="1"/>
  <c r="C3438" i="1"/>
  <c r="A3441" i="1"/>
  <c r="I3440" i="1"/>
  <c r="X3440" i="1"/>
  <c r="P3440" i="1"/>
  <c r="J3440" i="1"/>
  <c r="L3440" i="1"/>
  <c r="O3440" i="1"/>
  <c r="F3440" i="1"/>
  <c r="K3438" i="1"/>
  <c r="M3438" i="1" s="1"/>
  <c r="U3436" i="1"/>
  <c r="B3436" i="1" s="1"/>
  <c r="E3439" i="1"/>
  <c r="G3439" i="1" s="1"/>
  <c r="T3440" i="1" l="1"/>
  <c r="K3439" i="1"/>
  <c r="M3439" i="1" s="1"/>
  <c r="E3440" i="1"/>
  <c r="G3440" i="1" s="1"/>
  <c r="Q3440" i="1"/>
  <c r="R3440" i="1"/>
  <c r="V3440" i="1" s="1"/>
  <c r="Y3440" i="1" s="1"/>
  <c r="P3441" i="1"/>
  <c r="I3441" i="1"/>
  <c r="J3441" i="1"/>
  <c r="L3441" i="1"/>
  <c r="O3441" i="1"/>
  <c r="F3441" i="1"/>
  <c r="X3441" i="1"/>
  <c r="A3442" i="1"/>
  <c r="D3438" i="1"/>
  <c r="N3438" i="1" s="1"/>
  <c r="C3439" i="1"/>
  <c r="H3439" i="1"/>
  <c r="U3437" i="1"/>
  <c r="B3437" i="1" s="1"/>
  <c r="S3443" i="1"/>
  <c r="S3444" i="1" l="1"/>
  <c r="T3441" i="1"/>
  <c r="D3439" i="1"/>
  <c r="N3439" i="1" s="1"/>
  <c r="C3440" i="1"/>
  <c r="U3438" i="1"/>
  <c r="B3438" i="1" s="1"/>
  <c r="Q3441" i="1"/>
  <c r="R3441" i="1"/>
  <c r="V3441" i="1" s="1"/>
  <c r="Y3441" i="1" s="1"/>
  <c r="H3440" i="1"/>
  <c r="E3441" i="1"/>
  <c r="G3441" i="1" s="1"/>
  <c r="A3443" i="1"/>
  <c r="I3442" i="1"/>
  <c r="L3442" i="1"/>
  <c r="J3442" i="1"/>
  <c r="P3442" i="1"/>
  <c r="F3442" i="1"/>
  <c r="O3442" i="1"/>
  <c r="X3442" i="1"/>
  <c r="K3440" i="1"/>
  <c r="M3440" i="1" s="1"/>
  <c r="T3442" i="1" l="1"/>
  <c r="H3441" i="1"/>
  <c r="Q3442" i="1"/>
  <c r="R3442" i="1"/>
  <c r="V3442" i="1" s="1"/>
  <c r="Y3442" i="1" s="1"/>
  <c r="O3443" i="1"/>
  <c r="J3443" i="1"/>
  <c r="I3443" i="1"/>
  <c r="L3443" i="1"/>
  <c r="F3443" i="1"/>
  <c r="A3444" i="1"/>
  <c r="P3443" i="1"/>
  <c r="X3443" i="1"/>
  <c r="U3439" i="1"/>
  <c r="B3439" i="1" s="1"/>
  <c r="E3442" i="1"/>
  <c r="G3442" i="1" s="1"/>
  <c r="K3441" i="1"/>
  <c r="M3441" i="1" s="1"/>
  <c r="D3440" i="1"/>
  <c r="N3440" i="1" s="1"/>
  <c r="C3441" i="1"/>
  <c r="S3445" i="1"/>
  <c r="K3442" i="1" l="1"/>
  <c r="M3442" i="1" s="1"/>
  <c r="H3442" i="1"/>
  <c r="E3443" i="1"/>
  <c r="G3443" i="1" s="1"/>
  <c r="S3446" i="1"/>
  <c r="D3441" i="1"/>
  <c r="N3441" i="1" s="1"/>
  <c r="C3442" i="1"/>
  <c r="U3440" i="1"/>
  <c r="B3440" i="1" s="1"/>
  <c r="F3444" i="1"/>
  <c r="I3444" i="1"/>
  <c r="P3444" i="1"/>
  <c r="L3444" i="1"/>
  <c r="O3444" i="1"/>
  <c r="A3445" i="1"/>
  <c r="X3444" i="1"/>
  <c r="J3444" i="1"/>
  <c r="Q3443" i="1"/>
  <c r="R3443" i="1"/>
  <c r="V3443" i="1" s="1"/>
  <c r="Y3443" i="1" s="1"/>
  <c r="T3443" i="1"/>
  <c r="K3443" i="1" l="1"/>
  <c r="M3443" i="1" s="1"/>
  <c r="H3443" i="1"/>
  <c r="T3444" i="1"/>
  <c r="R3444" i="1"/>
  <c r="V3444" i="1" s="1"/>
  <c r="Y3444" i="1" s="1"/>
  <c r="Q3444" i="1"/>
  <c r="S3447" i="1"/>
  <c r="P3445" i="1"/>
  <c r="J3445" i="1"/>
  <c r="I3445" i="1"/>
  <c r="O3445" i="1"/>
  <c r="X3445" i="1"/>
  <c r="L3445" i="1"/>
  <c r="A3446" i="1"/>
  <c r="F3445" i="1"/>
  <c r="D3442" i="1"/>
  <c r="N3442" i="1" s="1"/>
  <c r="C3443" i="1"/>
  <c r="E3444" i="1"/>
  <c r="G3444" i="1" s="1"/>
  <c r="U3441" i="1"/>
  <c r="B3441" i="1" s="1"/>
  <c r="T3445" i="1" l="1"/>
  <c r="S3448" i="1"/>
  <c r="U3442" i="1"/>
  <c r="B3442" i="1" s="1"/>
  <c r="E3445" i="1"/>
  <c r="G3445" i="1" s="1"/>
  <c r="D3443" i="1"/>
  <c r="N3443" i="1" s="1"/>
  <c r="C3444" i="1"/>
  <c r="O3446" i="1"/>
  <c r="J3446" i="1"/>
  <c r="F3446" i="1"/>
  <c r="X3446" i="1"/>
  <c r="I3446" i="1"/>
  <c r="P3446" i="1"/>
  <c r="A3447" i="1"/>
  <c r="L3446" i="1"/>
  <c r="H3444" i="1"/>
  <c r="K3444" i="1"/>
  <c r="M3444" i="1" s="1"/>
  <c r="Q3445" i="1"/>
  <c r="R3445" i="1"/>
  <c r="V3445" i="1" s="1"/>
  <c r="Y3445" i="1" s="1"/>
  <c r="K3445" i="1" l="1"/>
  <c r="M3445" i="1" s="1"/>
  <c r="E3446" i="1"/>
  <c r="G3446" i="1" s="1"/>
  <c r="Q3446" i="1"/>
  <c r="R3446" i="1"/>
  <c r="V3446" i="1" s="1"/>
  <c r="Y3446" i="1" s="1"/>
  <c r="U3443" i="1"/>
  <c r="B3443" i="1" s="1"/>
  <c r="S3449" i="1"/>
  <c r="T3446" i="1"/>
  <c r="O3447" i="1"/>
  <c r="X3447" i="1"/>
  <c r="L3447" i="1"/>
  <c r="J3447" i="1"/>
  <c r="F3447" i="1"/>
  <c r="I3447" i="1"/>
  <c r="P3447" i="1"/>
  <c r="A3448" i="1"/>
  <c r="D3444" i="1"/>
  <c r="N3444" i="1" s="1"/>
  <c r="C3445" i="1"/>
  <c r="H3445" i="1"/>
  <c r="T3447" i="1" l="1"/>
  <c r="E3447" i="1"/>
  <c r="G3447" i="1" s="1"/>
  <c r="H3446" i="1"/>
  <c r="U3444" i="1"/>
  <c r="B3444" i="1" s="1"/>
  <c r="S3450" i="1"/>
  <c r="O3448" i="1"/>
  <c r="X3448" i="1"/>
  <c r="J3448" i="1"/>
  <c r="F3448" i="1"/>
  <c r="I3448" i="1"/>
  <c r="A3449" i="1"/>
  <c r="L3448" i="1"/>
  <c r="P3448" i="1"/>
  <c r="Q3447" i="1"/>
  <c r="R3447" i="1"/>
  <c r="V3447" i="1" s="1"/>
  <c r="Y3447" i="1" s="1"/>
  <c r="D3445" i="1"/>
  <c r="N3445" i="1" s="1"/>
  <c r="C3446" i="1"/>
  <c r="K3446" i="1"/>
  <c r="M3446" i="1" s="1"/>
  <c r="U3445" i="1" l="1"/>
  <c r="B3445" i="1" s="1"/>
  <c r="S3451" i="1"/>
  <c r="P3449" i="1"/>
  <c r="X3449" i="1"/>
  <c r="L3449" i="1"/>
  <c r="A3450" i="1"/>
  <c r="O3449" i="1"/>
  <c r="I3449" i="1"/>
  <c r="J3449" i="1"/>
  <c r="F3449" i="1"/>
  <c r="H3447" i="1"/>
  <c r="E3448" i="1"/>
  <c r="G3448" i="1" s="1"/>
  <c r="D3446" i="1"/>
  <c r="N3446" i="1" s="1"/>
  <c r="C3447" i="1"/>
  <c r="R3448" i="1"/>
  <c r="V3448" i="1" s="1"/>
  <c r="Y3448" i="1" s="1"/>
  <c r="Q3448" i="1"/>
  <c r="T3448" i="1"/>
  <c r="K3447" i="1"/>
  <c r="M3447" i="1" s="1"/>
  <c r="H3448" i="1" l="1"/>
  <c r="D3447" i="1"/>
  <c r="N3447" i="1" s="1"/>
  <c r="C3448" i="1"/>
  <c r="T3449" i="1"/>
  <c r="S3452" i="1"/>
  <c r="U3446" i="1"/>
  <c r="B3446" i="1" s="1"/>
  <c r="K3448" i="1"/>
  <c r="M3448" i="1" s="1"/>
  <c r="E3449" i="1"/>
  <c r="G3449" i="1" s="1"/>
  <c r="F3450" i="1"/>
  <c r="J3450" i="1"/>
  <c r="X3450" i="1"/>
  <c r="P3450" i="1"/>
  <c r="I3450" i="1"/>
  <c r="A3451" i="1"/>
  <c r="O3450" i="1"/>
  <c r="L3450" i="1"/>
  <c r="Q3449" i="1"/>
  <c r="R3449" i="1"/>
  <c r="V3449" i="1" s="1"/>
  <c r="Y3449" i="1" s="1"/>
  <c r="T3450" i="1" l="1"/>
  <c r="K3449" i="1"/>
  <c r="M3449" i="1" s="1"/>
  <c r="H3449" i="1"/>
  <c r="S3453" i="1"/>
  <c r="D3448" i="1"/>
  <c r="N3448" i="1" s="1"/>
  <c r="C3449" i="1"/>
  <c r="E3450" i="1"/>
  <c r="G3450" i="1" s="1"/>
  <c r="I3451" i="1"/>
  <c r="F3451" i="1"/>
  <c r="A3452" i="1"/>
  <c r="P3451" i="1"/>
  <c r="X3451" i="1"/>
  <c r="O3451" i="1"/>
  <c r="J3451" i="1"/>
  <c r="U3447" i="1"/>
  <c r="B3447" i="1" s="1"/>
  <c r="H3450" i="1" l="1"/>
  <c r="Q3451" i="1"/>
  <c r="R3451" i="1"/>
  <c r="V3451" i="1" s="1"/>
  <c r="Y3451" i="1" s="1"/>
  <c r="D3449" i="1"/>
  <c r="N3449" i="1" s="1"/>
  <c r="C3450" i="1"/>
  <c r="E3451" i="1"/>
  <c r="G3451" i="1" s="1"/>
  <c r="F3452" i="1"/>
  <c r="X3452" i="1"/>
  <c r="I3452" i="1"/>
  <c r="P3452" i="1"/>
  <c r="J3452" i="1"/>
  <c r="O3452" i="1"/>
  <c r="A3453" i="1"/>
  <c r="U3448" i="1"/>
  <c r="B3448" i="1" s="1"/>
  <c r="S3454" i="1"/>
  <c r="T3451" i="1"/>
  <c r="K3450" i="1"/>
  <c r="M3450" i="1" s="1"/>
  <c r="L3451" i="1" s="1"/>
  <c r="L3452" i="1" s="1"/>
  <c r="D3450" i="1" l="1"/>
  <c r="N3450" i="1" s="1"/>
  <c r="C3451" i="1"/>
  <c r="K3451" i="1"/>
  <c r="M3451" i="1" s="1"/>
  <c r="H3451" i="1"/>
  <c r="T3452" i="1"/>
  <c r="O3453" i="1"/>
  <c r="F3453" i="1"/>
  <c r="X3453" i="1"/>
  <c r="L3453" i="1"/>
  <c r="J3453" i="1"/>
  <c r="I3453" i="1"/>
  <c r="A3454" i="1"/>
  <c r="P3453" i="1"/>
  <c r="E3452" i="1"/>
  <c r="G3452" i="1" s="1"/>
  <c r="U3449" i="1"/>
  <c r="B3449" i="1" s="1"/>
  <c r="S3455" i="1"/>
  <c r="Q3452" i="1"/>
  <c r="R3452" i="1"/>
  <c r="V3452" i="1" s="1"/>
  <c r="Y3452" i="1" s="1"/>
  <c r="Q3450" i="1"/>
  <c r="T3453" i="1" l="1"/>
  <c r="D3451" i="1"/>
  <c r="N3451" i="1" s="1"/>
  <c r="U3451" i="1" s="1"/>
  <c r="B3451" i="1" s="1"/>
  <c r="C3452" i="1"/>
  <c r="K3452" i="1"/>
  <c r="M3452" i="1" s="1"/>
  <c r="H3452" i="1"/>
  <c r="E3453" i="1"/>
  <c r="G3453" i="1" s="1"/>
  <c r="J3454" i="1"/>
  <c r="X3454" i="1"/>
  <c r="I3454" i="1"/>
  <c r="L3454" i="1"/>
  <c r="P3454" i="1"/>
  <c r="F3454" i="1"/>
  <c r="O3454" i="1"/>
  <c r="A3455" i="1"/>
  <c r="U3450" i="1"/>
  <c r="B3450" i="1" s="1"/>
  <c r="Y3450" i="1" s="1"/>
  <c r="R3450" i="1"/>
  <c r="S3456" i="1"/>
  <c r="Q3453" i="1"/>
  <c r="R3453" i="1"/>
  <c r="V3453" i="1" s="1"/>
  <c r="Y3453" i="1" s="1"/>
  <c r="D3452" i="1" l="1"/>
  <c r="N3452" i="1" s="1"/>
  <c r="U3452" i="1" s="1"/>
  <c r="B3452" i="1" s="1"/>
  <c r="C3453" i="1"/>
  <c r="H3453" i="1"/>
  <c r="K3453" i="1"/>
  <c r="M3453" i="1" s="1"/>
  <c r="V3450" i="1"/>
  <c r="R3454" i="1"/>
  <c r="V3454" i="1" s="1"/>
  <c r="Y3454" i="1" s="1"/>
  <c r="Q3454" i="1"/>
  <c r="E3454" i="1"/>
  <c r="G3454" i="1" s="1"/>
  <c r="P3455" i="1"/>
  <c r="F3455" i="1"/>
  <c r="O3455" i="1"/>
  <c r="X3455" i="1"/>
  <c r="A3456" i="1"/>
  <c r="I3455" i="1"/>
  <c r="L3455" i="1"/>
  <c r="J3455" i="1"/>
  <c r="S3457" i="1"/>
  <c r="T3454" i="1"/>
  <c r="D3453" i="1" l="1"/>
  <c r="N3453" i="1" s="1"/>
  <c r="U3453" i="1" s="1"/>
  <c r="B3453" i="1" s="1"/>
  <c r="C3454" i="1"/>
  <c r="T3455" i="1"/>
  <c r="H3454" i="1"/>
  <c r="K3454" i="1"/>
  <c r="M3454" i="1" s="1"/>
  <c r="E3455" i="1"/>
  <c r="G3455" i="1" s="1"/>
  <c r="S3458" i="1"/>
  <c r="F3456" i="1"/>
  <c r="X3456" i="1"/>
  <c r="J3456" i="1"/>
  <c r="I3456" i="1"/>
  <c r="P3456" i="1"/>
  <c r="O3456" i="1"/>
  <c r="L3456" i="1"/>
  <c r="A3457" i="1"/>
  <c r="R3455" i="1"/>
  <c r="V3455" i="1" s="1"/>
  <c r="Y3455" i="1" s="1"/>
  <c r="Q3455" i="1"/>
  <c r="D3454" i="1" l="1"/>
  <c r="N3454" i="1" s="1"/>
  <c r="U3454" i="1" s="1"/>
  <c r="B3454" i="1" s="1"/>
  <c r="C3455" i="1"/>
  <c r="H3455" i="1"/>
  <c r="K3455" i="1"/>
  <c r="M3455" i="1" s="1"/>
  <c r="S3459" i="1"/>
  <c r="Q3456" i="1"/>
  <c r="R3456" i="1"/>
  <c r="V3456" i="1" s="1"/>
  <c r="Y3456" i="1" s="1"/>
  <c r="I3457" i="1"/>
  <c r="A3458" i="1"/>
  <c r="P3457" i="1"/>
  <c r="L3457" i="1"/>
  <c r="O3457" i="1"/>
  <c r="X3457" i="1"/>
  <c r="J3457" i="1"/>
  <c r="F3457" i="1"/>
  <c r="T3456" i="1"/>
  <c r="E3456" i="1"/>
  <c r="G3456" i="1" s="1"/>
  <c r="D3455" i="1" l="1"/>
  <c r="N3455" i="1" s="1"/>
  <c r="U3455" i="1" s="1"/>
  <c r="B3455" i="1" s="1"/>
  <c r="C3456" i="1"/>
  <c r="T3457" i="1"/>
  <c r="E3457" i="1"/>
  <c r="G3457" i="1" s="1"/>
  <c r="Q3457" i="1"/>
  <c r="R3457" i="1"/>
  <c r="V3457" i="1" s="1"/>
  <c r="Y3457" i="1" s="1"/>
  <c r="H3456" i="1"/>
  <c r="K3456" i="1"/>
  <c r="M3456" i="1" s="1"/>
  <c r="J3458" i="1"/>
  <c r="X3458" i="1"/>
  <c r="P3458" i="1"/>
  <c r="I3458" i="1"/>
  <c r="O3458" i="1"/>
  <c r="F3458" i="1"/>
  <c r="A3459" i="1"/>
  <c r="L3458" i="1"/>
  <c r="S3460" i="1"/>
  <c r="D3456" i="1" l="1"/>
  <c r="N3456" i="1" s="1"/>
  <c r="U3456" i="1" s="1"/>
  <c r="B3456" i="1" s="1"/>
  <c r="C3457" i="1"/>
  <c r="T3458" i="1"/>
  <c r="O3459" i="1"/>
  <c r="F3459" i="1"/>
  <c r="A3460" i="1"/>
  <c r="X3459" i="1"/>
  <c r="J3459" i="1"/>
  <c r="L3459" i="1"/>
  <c r="P3459" i="1"/>
  <c r="I3459" i="1"/>
  <c r="E3458" i="1"/>
  <c r="G3458" i="1" s="1"/>
  <c r="Q3458" i="1"/>
  <c r="R3458" i="1"/>
  <c r="V3458" i="1" s="1"/>
  <c r="Y3458" i="1" s="1"/>
  <c r="K3457" i="1"/>
  <c r="M3457" i="1" s="1"/>
  <c r="S3461" i="1"/>
  <c r="H3457" i="1"/>
  <c r="D3457" i="1" l="1"/>
  <c r="N3457" i="1" s="1"/>
  <c r="U3457" i="1" s="1"/>
  <c r="B3457" i="1" s="1"/>
  <c r="C3458" i="1"/>
  <c r="H3458" i="1"/>
  <c r="T3459" i="1"/>
  <c r="Q3459" i="1"/>
  <c r="R3459" i="1"/>
  <c r="V3459" i="1" s="1"/>
  <c r="Y3459" i="1" s="1"/>
  <c r="F3460" i="1"/>
  <c r="P3460" i="1"/>
  <c r="A3461" i="1"/>
  <c r="O3460" i="1"/>
  <c r="X3460" i="1"/>
  <c r="L3460" i="1"/>
  <c r="J3460" i="1"/>
  <c r="I3460" i="1"/>
  <c r="S3462" i="1"/>
  <c r="K3458" i="1"/>
  <c r="M3458" i="1" s="1"/>
  <c r="E3459" i="1"/>
  <c r="G3459" i="1" s="1"/>
  <c r="D3458" i="1" l="1"/>
  <c r="N3458" i="1" s="1"/>
  <c r="U3458" i="1" s="1"/>
  <c r="B3458" i="1" s="1"/>
  <c r="C3459" i="1"/>
  <c r="K3459" i="1"/>
  <c r="M3459" i="1" s="1"/>
  <c r="T3460" i="1"/>
  <c r="S3463" i="1"/>
  <c r="P3461" i="1"/>
  <c r="I3461" i="1"/>
  <c r="L3461" i="1"/>
  <c r="O3461" i="1"/>
  <c r="A3462" i="1"/>
  <c r="J3461" i="1"/>
  <c r="X3461" i="1"/>
  <c r="F3461" i="1"/>
  <c r="E3460" i="1"/>
  <c r="G3460" i="1" s="1"/>
  <c r="H3459" i="1"/>
  <c r="Q3460" i="1"/>
  <c r="R3460" i="1"/>
  <c r="V3460" i="1" s="1"/>
  <c r="Y3460" i="1" s="1"/>
  <c r="D3459" i="1" l="1"/>
  <c r="N3459" i="1" s="1"/>
  <c r="U3459" i="1" s="1"/>
  <c r="B3459" i="1" s="1"/>
  <c r="C3460" i="1"/>
  <c r="H3460" i="1"/>
  <c r="Q3461" i="1"/>
  <c r="R3461" i="1"/>
  <c r="V3461" i="1" s="1"/>
  <c r="Y3461" i="1" s="1"/>
  <c r="T3461" i="1"/>
  <c r="E3461" i="1"/>
  <c r="G3461" i="1" s="1"/>
  <c r="X3462" i="1"/>
  <c r="F3462" i="1"/>
  <c r="A3463" i="1"/>
  <c r="P3462" i="1"/>
  <c r="J3462" i="1"/>
  <c r="L3462" i="1"/>
  <c r="I3462" i="1"/>
  <c r="O3462" i="1"/>
  <c r="K3460" i="1"/>
  <c r="M3460" i="1" s="1"/>
  <c r="S3464" i="1"/>
  <c r="D3460" i="1" l="1"/>
  <c r="N3460" i="1" s="1"/>
  <c r="U3460" i="1" s="1"/>
  <c r="B3460" i="1" s="1"/>
  <c r="C3461" i="1"/>
  <c r="T3462" i="1"/>
  <c r="Q3462" i="1"/>
  <c r="R3462" i="1"/>
  <c r="V3462" i="1" s="1"/>
  <c r="Y3462" i="1" s="1"/>
  <c r="F3463" i="1"/>
  <c r="L3463" i="1"/>
  <c r="X3463" i="1"/>
  <c r="P3463" i="1"/>
  <c r="O3463" i="1"/>
  <c r="I3463" i="1"/>
  <c r="J3463" i="1"/>
  <c r="A3464" i="1"/>
  <c r="K3461" i="1"/>
  <c r="M3461" i="1" s="1"/>
  <c r="S3465" i="1"/>
  <c r="E3462" i="1"/>
  <c r="G3462" i="1" s="1"/>
  <c r="H3461" i="1"/>
  <c r="D3461" i="1" l="1"/>
  <c r="N3461" i="1" s="1"/>
  <c r="U3461" i="1" s="1"/>
  <c r="B3461" i="1" s="1"/>
  <c r="C3462" i="1"/>
  <c r="H3462" i="1"/>
  <c r="K3462" i="1"/>
  <c r="M3462" i="1" s="1"/>
  <c r="Q3463" i="1"/>
  <c r="R3463" i="1"/>
  <c r="V3463" i="1" s="1"/>
  <c r="Y3463" i="1" s="1"/>
  <c r="O3464" i="1"/>
  <c r="A3465" i="1"/>
  <c r="X3464" i="1"/>
  <c r="J3464" i="1"/>
  <c r="F3464" i="1"/>
  <c r="P3464" i="1"/>
  <c r="I3464" i="1"/>
  <c r="L3464" i="1"/>
  <c r="S3466" i="1"/>
  <c r="E3463" i="1"/>
  <c r="G3463" i="1" s="1"/>
  <c r="T3463" i="1"/>
  <c r="D3462" i="1" l="1"/>
  <c r="N3462" i="1" s="1"/>
  <c r="U3462" i="1" s="1"/>
  <c r="B3462" i="1" s="1"/>
  <c r="C3463" i="1"/>
  <c r="T3464" i="1"/>
  <c r="K3463" i="1"/>
  <c r="M3463" i="1" s="1"/>
  <c r="H3463" i="1"/>
  <c r="S3467" i="1"/>
  <c r="E3464" i="1"/>
  <c r="G3464" i="1" s="1"/>
  <c r="J3465" i="1"/>
  <c r="X3465" i="1"/>
  <c r="F3465" i="1"/>
  <c r="L3465" i="1"/>
  <c r="P3465" i="1"/>
  <c r="I3465" i="1"/>
  <c r="A3466" i="1"/>
  <c r="O3465" i="1"/>
  <c r="Q3464" i="1"/>
  <c r="R3464" i="1"/>
  <c r="V3464" i="1" s="1"/>
  <c r="Y3464" i="1" s="1"/>
  <c r="D3463" i="1" l="1"/>
  <c r="N3463" i="1" s="1"/>
  <c r="U3463" i="1" s="1"/>
  <c r="B3463" i="1" s="1"/>
  <c r="C3464" i="1"/>
  <c r="T3465" i="1"/>
  <c r="K3464" i="1"/>
  <c r="M3464" i="1" s="1"/>
  <c r="E3465" i="1"/>
  <c r="G3465" i="1" s="1"/>
  <c r="I3466" i="1"/>
  <c r="J3466" i="1"/>
  <c r="A3467" i="1"/>
  <c r="P3466" i="1"/>
  <c r="X3466" i="1"/>
  <c r="L3466" i="1"/>
  <c r="O3466" i="1"/>
  <c r="F3466" i="1"/>
  <c r="Q3465" i="1"/>
  <c r="R3465" i="1"/>
  <c r="V3465" i="1" s="1"/>
  <c r="Y3465" i="1" s="1"/>
  <c r="H3464" i="1"/>
  <c r="S3468" i="1"/>
  <c r="D3464" i="1" l="1"/>
  <c r="N3464" i="1" s="1"/>
  <c r="U3464" i="1" s="1"/>
  <c r="B3464" i="1" s="1"/>
  <c r="C3465" i="1"/>
  <c r="T3466" i="1"/>
  <c r="H3465" i="1"/>
  <c r="K3465" i="1"/>
  <c r="M3465" i="1" s="1"/>
  <c r="S3469" i="1"/>
  <c r="R3466" i="1"/>
  <c r="V3466" i="1" s="1"/>
  <c r="Y3466" i="1" s="1"/>
  <c r="Q3466" i="1"/>
  <c r="A3468" i="1"/>
  <c r="I3467" i="1"/>
  <c r="L3467" i="1"/>
  <c r="J3467" i="1"/>
  <c r="P3467" i="1"/>
  <c r="F3467" i="1"/>
  <c r="O3467" i="1"/>
  <c r="X3467" i="1"/>
  <c r="E3466" i="1"/>
  <c r="G3466" i="1" s="1"/>
  <c r="T3467" i="1" l="1"/>
  <c r="D3465" i="1"/>
  <c r="N3465" i="1" s="1"/>
  <c r="U3465" i="1" s="1"/>
  <c r="B3465" i="1" s="1"/>
  <c r="C3466" i="1"/>
  <c r="E3467" i="1"/>
  <c r="G3467" i="1" s="1"/>
  <c r="Q3467" i="1"/>
  <c r="R3467" i="1"/>
  <c r="V3467" i="1" s="1"/>
  <c r="Y3467" i="1" s="1"/>
  <c r="O3468" i="1"/>
  <c r="F3468" i="1"/>
  <c r="L3468" i="1"/>
  <c r="A3469" i="1"/>
  <c r="I3468" i="1"/>
  <c r="X3468" i="1"/>
  <c r="J3468" i="1"/>
  <c r="P3468" i="1"/>
  <c r="S3470" i="1"/>
  <c r="H3466" i="1"/>
  <c r="K3466" i="1"/>
  <c r="M3466" i="1" s="1"/>
  <c r="K3467" i="1" l="1"/>
  <c r="M3467" i="1" s="1"/>
  <c r="D3466" i="1"/>
  <c r="N3466" i="1" s="1"/>
  <c r="U3466" i="1" s="1"/>
  <c r="B3466" i="1" s="1"/>
  <c r="C3467" i="1"/>
  <c r="E3468" i="1"/>
  <c r="G3468" i="1" s="1"/>
  <c r="S3471" i="1"/>
  <c r="T3468" i="1"/>
  <c r="Q3468" i="1"/>
  <c r="R3468" i="1"/>
  <c r="V3468" i="1" s="1"/>
  <c r="Y3468" i="1" s="1"/>
  <c r="F3469" i="1"/>
  <c r="J3469" i="1"/>
  <c r="L3469" i="1"/>
  <c r="I3469" i="1"/>
  <c r="P3469" i="1"/>
  <c r="A3470" i="1"/>
  <c r="O3469" i="1"/>
  <c r="X3469" i="1"/>
  <c r="H3467" i="1"/>
  <c r="D3467" i="1" l="1"/>
  <c r="N3467" i="1" s="1"/>
  <c r="U3467" i="1" s="1"/>
  <c r="B3467" i="1" s="1"/>
  <c r="C3468" i="1"/>
  <c r="O3470" i="1"/>
  <c r="A3471" i="1"/>
  <c r="L3470" i="1"/>
  <c r="I3470" i="1"/>
  <c r="J3470" i="1"/>
  <c r="F3470" i="1"/>
  <c r="P3470" i="1"/>
  <c r="X3470" i="1"/>
  <c r="Q3469" i="1"/>
  <c r="R3469" i="1"/>
  <c r="V3469" i="1" s="1"/>
  <c r="Y3469" i="1" s="1"/>
  <c r="E3469" i="1"/>
  <c r="G3469" i="1" s="1"/>
  <c r="S3472" i="1"/>
  <c r="K3468" i="1"/>
  <c r="M3468" i="1" s="1"/>
  <c r="T3469" i="1"/>
  <c r="H3468" i="1"/>
  <c r="D3468" i="1" l="1"/>
  <c r="N3468" i="1" s="1"/>
  <c r="U3468" i="1" s="1"/>
  <c r="B3468" i="1" s="1"/>
  <c r="C3469" i="1"/>
  <c r="T3470" i="1"/>
  <c r="H3469" i="1"/>
  <c r="S3473" i="1"/>
  <c r="Q3470" i="1"/>
  <c r="R3470" i="1"/>
  <c r="V3470" i="1" s="1"/>
  <c r="Y3470" i="1" s="1"/>
  <c r="K3469" i="1"/>
  <c r="M3469" i="1" s="1"/>
  <c r="E3470" i="1"/>
  <c r="G3470" i="1" s="1"/>
  <c r="F3471" i="1"/>
  <c r="X3471" i="1"/>
  <c r="L3471" i="1"/>
  <c r="P3471" i="1"/>
  <c r="O3471" i="1"/>
  <c r="I3471" i="1"/>
  <c r="A3472" i="1"/>
  <c r="J3471" i="1"/>
  <c r="D3469" i="1" l="1"/>
  <c r="N3469" i="1" s="1"/>
  <c r="U3469" i="1" s="1"/>
  <c r="B3469" i="1" s="1"/>
  <c r="C3470" i="1"/>
  <c r="K3470" i="1"/>
  <c r="M3470" i="1" s="1"/>
  <c r="J3472" i="1"/>
  <c r="X3472" i="1"/>
  <c r="F3472" i="1"/>
  <c r="P3472" i="1"/>
  <c r="I3472" i="1"/>
  <c r="L3472" i="1"/>
  <c r="A3473" i="1"/>
  <c r="O3472" i="1"/>
  <c r="T3471" i="1"/>
  <c r="H3470" i="1"/>
  <c r="S3474" i="1"/>
  <c r="Q3471" i="1"/>
  <c r="R3471" i="1"/>
  <c r="V3471" i="1" s="1"/>
  <c r="Y3471" i="1" s="1"/>
  <c r="E3471" i="1"/>
  <c r="G3471" i="1" s="1"/>
  <c r="D3470" i="1" l="1"/>
  <c r="N3470" i="1" s="1"/>
  <c r="U3470" i="1" s="1"/>
  <c r="B3470" i="1" s="1"/>
  <c r="C3471" i="1"/>
  <c r="T3472" i="1"/>
  <c r="H3471" i="1"/>
  <c r="P3473" i="1"/>
  <c r="I3473" i="1"/>
  <c r="L3473" i="1"/>
  <c r="A3474" i="1"/>
  <c r="O3473" i="1"/>
  <c r="J3473" i="1"/>
  <c r="X3473" i="1"/>
  <c r="F3473" i="1"/>
  <c r="E3472" i="1"/>
  <c r="G3472" i="1" s="1"/>
  <c r="R3472" i="1"/>
  <c r="V3472" i="1" s="1"/>
  <c r="Y3472" i="1" s="1"/>
  <c r="Q3472" i="1"/>
  <c r="K3471" i="1"/>
  <c r="M3471" i="1" s="1"/>
  <c r="S3475" i="1"/>
  <c r="D3471" i="1" l="1"/>
  <c r="N3471" i="1" s="1"/>
  <c r="U3471" i="1" s="1"/>
  <c r="B3471" i="1" s="1"/>
  <c r="C3472" i="1"/>
  <c r="H3472" i="1"/>
  <c r="K3472" i="1"/>
  <c r="M3472" i="1" s="1"/>
  <c r="E3473" i="1"/>
  <c r="G3473" i="1" s="1"/>
  <c r="T3473" i="1"/>
  <c r="J3474" i="1"/>
  <c r="X3474" i="1"/>
  <c r="P3474" i="1"/>
  <c r="L3474" i="1"/>
  <c r="I3474" i="1"/>
  <c r="O3474" i="1"/>
  <c r="A3475" i="1"/>
  <c r="F3474" i="1"/>
  <c r="S3476" i="1"/>
  <c r="Q3473" i="1"/>
  <c r="R3473" i="1"/>
  <c r="V3473" i="1" s="1"/>
  <c r="Y3473" i="1" s="1"/>
  <c r="D3472" i="1" l="1"/>
  <c r="N3472" i="1" s="1"/>
  <c r="U3472" i="1" s="1"/>
  <c r="B3472" i="1" s="1"/>
  <c r="C3473" i="1"/>
  <c r="K3473" i="1"/>
  <c r="M3473" i="1" s="1"/>
  <c r="T3474" i="1"/>
  <c r="P3475" i="1"/>
  <c r="F3475" i="1"/>
  <c r="L3475" i="1"/>
  <c r="O3475" i="1"/>
  <c r="X3475" i="1"/>
  <c r="A3476" i="1"/>
  <c r="I3475" i="1"/>
  <c r="J3475" i="1"/>
  <c r="S3477" i="1"/>
  <c r="R3474" i="1"/>
  <c r="V3474" i="1" s="1"/>
  <c r="Y3474" i="1" s="1"/>
  <c r="Q3474" i="1"/>
  <c r="E3474" i="1"/>
  <c r="G3474" i="1" s="1"/>
  <c r="H3473" i="1"/>
  <c r="D3473" i="1" l="1"/>
  <c r="N3473" i="1" s="1"/>
  <c r="U3473" i="1" s="1"/>
  <c r="B3473" i="1" s="1"/>
  <c r="C3474" i="1"/>
  <c r="H3474" i="1"/>
  <c r="T3475" i="1"/>
  <c r="K3474" i="1"/>
  <c r="M3474" i="1" s="1"/>
  <c r="J3476" i="1"/>
  <c r="P3476" i="1"/>
  <c r="F3476" i="1"/>
  <c r="O3476" i="1"/>
  <c r="X3476" i="1"/>
  <c r="L3476" i="1"/>
  <c r="A3477" i="1"/>
  <c r="I3476" i="1"/>
  <c r="E3475" i="1"/>
  <c r="G3475" i="1" s="1"/>
  <c r="S3478" i="1"/>
  <c r="R3475" i="1"/>
  <c r="V3475" i="1" s="1"/>
  <c r="Y3475" i="1" s="1"/>
  <c r="Q3475" i="1"/>
  <c r="T3476" i="1" l="1"/>
  <c r="D3474" i="1"/>
  <c r="N3474" i="1" s="1"/>
  <c r="U3474" i="1" s="1"/>
  <c r="B3474" i="1" s="1"/>
  <c r="C3475" i="1"/>
  <c r="K3475" i="1"/>
  <c r="M3475" i="1" s="1"/>
  <c r="P3477" i="1"/>
  <c r="A3478" i="1"/>
  <c r="O3477" i="1"/>
  <c r="X3477" i="1"/>
  <c r="I3477" i="1"/>
  <c r="J3477" i="1"/>
  <c r="L3477" i="1"/>
  <c r="F3477" i="1"/>
  <c r="Q3476" i="1"/>
  <c r="R3476" i="1"/>
  <c r="V3476" i="1" s="1"/>
  <c r="Y3476" i="1" s="1"/>
  <c r="S3479" i="1"/>
  <c r="H3475" i="1"/>
  <c r="E3476" i="1"/>
  <c r="G3476" i="1" s="1"/>
  <c r="D3475" i="1" l="1"/>
  <c r="N3475" i="1" s="1"/>
  <c r="U3475" i="1" s="1"/>
  <c r="B3475" i="1" s="1"/>
  <c r="C3476" i="1"/>
  <c r="H3476" i="1"/>
  <c r="T3477" i="1"/>
  <c r="O3478" i="1"/>
  <c r="X3478" i="1"/>
  <c r="J3478" i="1"/>
  <c r="F3478" i="1"/>
  <c r="I3478" i="1"/>
  <c r="P3478" i="1"/>
  <c r="L3478" i="1"/>
  <c r="A3479" i="1"/>
  <c r="E3477" i="1"/>
  <c r="G3477" i="1" s="1"/>
  <c r="R3477" i="1"/>
  <c r="V3477" i="1" s="1"/>
  <c r="Y3477" i="1" s="1"/>
  <c r="Q3477" i="1"/>
  <c r="S3480" i="1"/>
  <c r="K3476" i="1"/>
  <c r="M3476" i="1" s="1"/>
  <c r="D3476" i="1" l="1"/>
  <c r="N3476" i="1" s="1"/>
  <c r="U3476" i="1" s="1"/>
  <c r="B3476" i="1" s="1"/>
  <c r="C3477" i="1"/>
  <c r="H3477" i="1"/>
  <c r="T3478" i="1"/>
  <c r="S3481" i="1"/>
  <c r="I3479" i="1"/>
  <c r="F3479" i="1"/>
  <c r="P3479" i="1"/>
  <c r="O3479" i="1"/>
  <c r="X3479" i="1"/>
  <c r="J3479" i="1"/>
  <c r="A3480" i="1"/>
  <c r="K3477" i="1"/>
  <c r="M3477" i="1" s="1"/>
  <c r="E3478" i="1"/>
  <c r="G3478" i="1" s="1"/>
  <c r="H3478" i="1" l="1"/>
  <c r="D3477" i="1"/>
  <c r="N3477" i="1" s="1"/>
  <c r="U3477" i="1" s="1"/>
  <c r="B3477" i="1" s="1"/>
  <c r="C3478" i="1"/>
  <c r="K3478" i="1"/>
  <c r="M3478" i="1" s="1"/>
  <c r="E3479" i="1"/>
  <c r="G3479" i="1" s="1"/>
  <c r="S3482" i="1"/>
  <c r="Q3479" i="1"/>
  <c r="R3479" i="1"/>
  <c r="V3479" i="1" s="1"/>
  <c r="Y3479" i="1" s="1"/>
  <c r="X3480" i="1"/>
  <c r="J3480" i="1"/>
  <c r="I3480" i="1"/>
  <c r="P3480" i="1"/>
  <c r="O3480" i="1"/>
  <c r="F3480" i="1"/>
  <c r="A3481" i="1"/>
  <c r="T3479" i="1"/>
  <c r="D3478" i="1" l="1"/>
  <c r="Q3478" i="1" s="1"/>
  <c r="C3479" i="1"/>
  <c r="L3479" i="1"/>
  <c r="L3480" i="1" s="1"/>
  <c r="L3481" i="1" s="1"/>
  <c r="K3479" i="1"/>
  <c r="S3483" i="1"/>
  <c r="F3481" i="1"/>
  <c r="X3481" i="1"/>
  <c r="I3481" i="1"/>
  <c r="P3481" i="1"/>
  <c r="O3481" i="1"/>
  <c r="A3482" i="1"/>
  <c r="J3481" i="1"/>
  <c r="E3480" i="1"/>
  <c r="G3480" i="1" s="1"/>
  <c r="Q3480" i="1"/>
  <c r="R3480" i="1"/>
  <c r="V3480" i="1" s="1"/>
  <c r="Y3480" i="1" s="1"/>
  <c r="H3479" i="1"/>
  <c r="T3480" i="1"/>
  <c r="N3478" i="1" l="1"/>
  <c r="R3478" i="1" s="1"/>
  <c r="D3479" i="1"/>
  <c r="C3480" i="1"/>
  <c r="M3479" i="1"/>
  <c r="H3480" i="1"/>
  <c r="K3480" i="1"/>
  <c r="M3480" i="1" s="1"/>
  <c r="E3481" i="1"/>
  <c r="G3481" i="1" s="1"/>
  <c r="O3482" i="1"/>
  <c r="F3482" i="1"/>
  <c r="I3482" i="1"/>
  <c r="A3483" i="1"/>
  <c r="X3482" i="1"/>
  <c r="J3482" i="1"/>
  <c r="L3482" i="1"/>
  <c r="P3482" i="1"/>
  <c r="Q3481" i="1"/>
  <c r="R3481" i="1"/>
  <c r="V3481" i="1" s="1"/>
  <c r="Y3481" i="1" s="1"/>
  <c r="T3481" i="1"/>
  <c r="S3484" i="1"/>
  <c r="N3479" i="1" l="1"/>
  <c r="U3479" i="1" s="1"/>
  <c r="B3479" i="1" s="1"/>
  <c r="U3478" i="1"/>
  <c r="V3478" i="1" s="1"/>
  <c r="D3480" i="1"/>
  <c r="N3480" i="1" s="1"/>
  <c r="U3480" i="1" s="1"/>
  <c r="B3480" i="1" s="1"/>
  <c r="C3481" i="1"/>
  <c r="Q3482" i="1"/>
  <c r="R3482" i="1"/>
  <c r="V3482" i="1" s="1"/>
  <c r="Y3482" i="1" s="1"/>
  <c r="J3483" i="1"/>
  <c r="L3483" i="1"/>
  <c r="P3483" i="1"/>
  <c r="A3484" i="1"/>
  <c r="O3483" i="1"/>
  <c r="I3483" i="1"/>
  <c r="X3483" i="1"/>
  <c r="F3483" i="1"/>
  <c r="K3481" i="1"/>
  <c r="M3481" i="1" s="1"/>
  <c r="T3482" i="1"/>
  <c r="S3485" i="1"/>
  <c r="E3482" i="1"/>
  <c r="G3482" i="1" s="1"/>
  <c r="H3481" i="1"/>
  <c r="B3478" i="1" l="1"/>
  <c r="Y3478" i="1" s="1"/>
  <c r="D3481" i="1"/>
  <c r="N3481" i="1" s="1"/>
  <c r="U3481" i="1" s="1"/>
  <c r="B3481" i="1" s="1"/>
  <c r="C3482" i="1"/>
  <c r="T3483" i="1"/>
  <c r="K3482" i="1"/>
  <c r="M3482" i="1" s="1"/>
  <c r="S3486" i="1"/>
  <c r="E3483" i="1"/>
  <c r="G3483" i="1" s="1"/>
  <c r="H3482" i="1"/>
  <c r="O3484" i="1"/>
  <c r="X3484" i="1"/>
  <c r="I3484" i="1"/>
  <c r="L3484" i="1"/>
  <c r="A3485" i="1"/>
  <c r="J3484" i="1"/>
  <c r="F3484" i="1"/>
  <c r="P3484" i="1"/>
  <c r="Q3483" i="1"/>
  <c r="R3483" i="1"/>
  <c r="V3483" i="1" s="1"/>
  <c r="Y3483" i="1" s="1"/>
  <c r="D3482" i="1" l="1"/>
  <c r="N3482" i="1" s="1"/>
  <c r="U3482" i="1" s="1"/>
  <c r="B3482" i="1" s="1"/>
  <c r="C3483" i="1"/>
  <c r="T3484" i="1"/>
  <c r="S3487" i="1"/>
  <c r="E3484" i="1"/>
  <c r="G3484" i="1" s="1"/>
  <c r="X3485" i="1"/>
  <c r="L3485" i="1"/>
  <c r="P3485" i="1"/>
  <c r="J3485" i="1"/>
  <c r="O3485" i="1"/>
  <c r="F3485" i="1"/>
  <c r="I3485" i="1"/>
  <c r="A3486" i="1"/>
  <c r="K3483" i="1"/>
  <c r="M3483" i="1" s="1"/>
  <c r="Q3484" i="1"/>
  <c r="R3484" i="1"/>
  <c r="V3484" i="1" s="1"/>
  <c r="Y3484" i="1" s="1"/>
  <c r="H3483" i="1"/>
  <c r="D3483" i="1" l="1"/>
  <c r="N3483" i="1" s="1"/>
  <c r="U3483" i="1" s="1"/>
  <c r="B3483" i="1" s="1"/>
  <c r="C3484" i="1"/>
  <c r="S3488" i="1"/>
  <c r="T3485" i="1"/>
  <c r="Q3485" i="1"/>
  <c r="R3485" i="1"/>
  <c r="V3485" i="1" s="1"/>
  <c r="Y3485" i="1" s="1"/>
  <c r="K3484" i="1"/>
  <c r="M3484" i="1" s="1"/>
  <c r="F3486" i="1"/>
  <c r="J3486" i="1"/>
  <c r="L3486" i="1"/>
  <c r="I3486" i="1"/>
  <c r="P3486" i="1"/>
  <c r="A3487" i="1"/>
  <c r="X3486" i="1"/>
  <c r="O3486" i="1"/>
  <c r="E3485" i="1"/>
  <c r="G3485" i="1" s="1"/>
  <c r="H3484" i="1"/>
  <c r="D3484" i="1" l="1"/>
  <c r="N3484" i="1" s="1"/>
  <c r="U3484" i="1" s="1"/>
  <c r="B3484" i="1" s="1"/>
  <c r="C3485" i="1"/>
  <c r="T3486" i="1"/>
  <c r="H3485" i="1"/>
  <c r="K3485" i="1"/>
  <c r="M3485" i="1" s="1"/>
  <c r="S3489" i="1"/>
  <c r="F3487" i="1"/>
  <c r="J3487" i="1"/>
  <c r="A3488" i="1"/>
  <c r="P3487" i="1"/>
  <c r="O3487" i="1"/>
  <c r="I3487" i="1"/>
  <c r="X3487" i="1"/>
  <c r="L3487" i="1"/>
  <c r="Q3486" i="1"/>
  <c r="R3486" i="1"/>
  <c r="V3486" i="1" s="1"/>
  <c r="Y3486" i="1" s="1"/>
  <c r="E3486" i="1"/>
  <c r="G3486" i="1" s="1"/>
  <c r="D3485" i="1" l="1"/>
  <c r="N3485" i="1" s="1"/>
  <c r="U3485" i="1" s="1"/>
  <c r="B3485" i="1" s="1"/>
  <c r="C3486" i="1"/>
  <c r="T3487" i="1"/>
  <c r="H3486" i="1"/>
  <c r="E3487" i="1"/>
  <c r="G3487" i="1" s="1"/>
  <c r="S3490" i="1"/>
  <c r="Q3487" i="1"/>
  <c r="R3487" i="1"/>
  <c r="V3487" i="1" s="1"/>
  <c r="Y3487" i="1" s="1"/>
  <c r="K3486" i="1"/>
  <c r="M3486" i="1" s="1"/>
  <c r="F3488" i="1"/>
  <c r="P3488" i="1"/>
  <c r="X3488" i="1"/>
  <c r="O3488" i="1"/>
  <c r="I3488" i="1"/>
  <c r="L3488" i="1"/>
  <c r="J3488" i="1"/>
  <c r="A3489" i="1"/>
  <c r="D3486" i="1" l="1"/>
  <c r="N3486" i="1" s="1"/>
  <c r="U3486" i="1" s="1"/>
  <c r="B3486" i="1" s="1"/>
  <c r="C3487" i="1"/>
  <c r="T3488" i="1"/>
  <c r="Q3488" i="1"/>
  <c r="R3488" i="1"/>
  <c r="V3488" i="1" s="1"/>
  <c r="Y3488" i="1" s="1"/>
  <c r="F3489" i="1"/>
  <c r="J3489" i="1"/>
  <c r="I3489" i="1"/>
  <c r="L3489" i="1"/>
  <c r="P3489" i="1"/>
  <c r="A3490" i="1"/>
  <c r="O3489" i="1"/>
  <c r="X3489" i="1"/>
  <c r="E3488" i="1"/>
  <c r="G3488" i="1" s="1"/>
  <c r="K3487" i="1"/>
  <c r="M3487" i="1" s="1"/>
  <c r="H3487" i="1"/>
  <c r="S3491" i="1"/>
  <c r="D3487" i="1" l="1"/>
  <c r="N3487" i="1" s="1"/>
  <c r="U3487" i="1" s="1"/>
  <c r="B3487" i="1" s="1"/>
  <c r="C3488" i="1"/>
  <c r="K3488" i="1"/>
  <c r="M3488" i="1" s="1"/>
  <c r="E3489" i="1"/>
  <c r="G3489" i="1" s="1"/>
  <c r="S3492" i="1"/>
  <c r="Q3489" i="1"/>
  <c r="R3489" i="1"/>
  <c r="V3489" i="1" s="1"/>
  <c r="Y3489" i="1" s="1"/>
  <c r="T3489" i="1"/>
  <c r="H3488" i="1"/>
  <c r="O3490" i="1"/>
  <c r="F3490" i="1"/>
  <c r="L3490" i="1"/>
  <c r="I3490" i="1"/>
  <c r="A3491" i="1"/>
  <c r="X3490" i="1"/>
  <c r="P3490" i="1"/>
  <c r="J3490" i="1"/>
  <c r="D3488" i="1" l="1"/>
  <c r="N3488" i="1" s="1"/>
  <c r="U3488" i="1" s="1"/>
  <c r="B3488" i="1" s="1"/>
  <c r="C3489" i="1"/>
  <c r="Q3490" i="1"/>
  <c r="R3490" i="1"/>
  <c r="V3490" i="1" s="1"/>
  <c r="Y3490" i="1" s="1"/>
  <c r="E3490" i="1"/>
  <c r="G3490" i="1" s="1"/>
  <c r="H3489" i="1"/>
  <c r="I3491" i="1"/>
  <c r="P3491" i="1"/>
  <c r="L3491" i="1"/>
  <c r="F3491" i="1"/>
  <c r="O3491" i="1"/>
  <c r="X3491" i="1"/>
  <c r="A3492" i="1"/>
  <c r="J3491" i="1"/>
  <c r="S3493" i="1"/>
  <c r="T3490" i="1"/>
  <c r="K3489" i="1"/>
  <c r="M3489" i="1" s="1"/>
  <c r="D3489" i="1" l="1"/>
  <c r="N3489" i="1" s="1"/>
  <c r="U3489" i="1" s="1"/>
  <c r="B3489" i="1" s="1"/>
  <c r="C3490" i="1"/>
  <c r="K3490" i="1"/>
  <c r="M3490" i="1" s="1"/>
  <c r="T3491" i="1"/>
  <c r="E3491" i="1"/>
  <c r="G3491" i="1" s="1"/>
  <c r="I3492" i="1"/>
  <c r="L3492" i="1"/>
  <c r="P3492" i="1"/>
  <c r="A3493" i="1"/>
  <c r="O3492" i="1"/>
  <c r="X3492" i="1"/>
  <c r="F3492" i="1"/>
  <c r="J3492" i="1"/>
  <c r="S3494" i="1"/>
  <c r="R3491" i="1"/>
  <c r="V3491" i="1" s="1"/>
  <c r="Y3491" i="1" s="1"/>
  <c r="Q3491" i="1"/>
  <c r="H3490" i="1"/>
  <c r="D3490" i="1" l="1"/>
  <c r="N3490" i="1" s="1"/>
  <c r="U3490" i="1" s="1"/>
  <c r="B3490" i="1" s="1"/>
  <c r="C3491" i="1"/>
  <c r="H3491" i="1"/>
  <c r="K3491" i="1"/>
  <c r="M3491" i="1" s="1"/>
  <c r="R3492" i="1"/>
  <c r="V3492" i="1" s="1"/>
  <c r="Y3492" i="1" s="1"/>
  <c r="Q3492" i="1"/>
  <c r="E3492" i="1"/>
  <c r="G3492" i="1" s="1"/>
  <c r="S3495" i="1"/>
  <c r="F3493" i="1"/>
  <c r="P3493" i="1"/>
  <c r="A3494" i="1"/>
  <c r="L3493" i="1"/>
  <c r="O3493" i="1"/>
  <c r="I3493" i="1"/>
  <c r="X3493" i="1"/>
  <c r="J3493" i="1"/>
  <c r="T3492" i="1"/>
  <c r="D3491" i="1" l="1"/>
  <c r="N3491" i="1" s="1"/>
  <c r="U3491" i="1" s="1"/>
  <c r="B3491" i="1" s="1"/>
  <c r="C3492" i="1"/>
  <c r="E3493" i="1"/>
  <c r="G3493" i="1" s="1"/>
  <c r="O3494" i="1"/>
  <c r="X3494" i="1"/>
  <c r="J3494" i="1"/>
  <c r="F3494" i="1"/>
  <c r="A3495" i="1"/>
  <c r="L3494" i="1"/>
  <c r="I3494" i="1"/>
  <c r="P3494" i="1"/>
  <c r="H3492" i="1"/>
  <c r="T3493" i="1"/>
  <c r="R3493" i="1"/>
  <c r="V3493" i="1" s="1"/>
  <c r="Y3493" i="1" s="1"/>
  <c r="Q3493" i="1"/>
  <c r="S3496" i="1"/>
  <c r="K3492" i="1"/>
  <c r="M3492" i="1" s="1"/>
  <c r="D3492" i="1" l="1"/>
  <c r="N3492" i="1" s="1"/>
  <c r="U3492" i="1" s="1"/>
  <c r="B3492" i="1" s="1"/>
  <c r="C3493" i="1"/>
  <c r="T3494" i="1"/>
  <c r="O3495" i="1"/>
  <c r="X3495" i="1"/>
  <c r="L3495" i="1"/>
  <c r="A3496" i="1"/>
  <c r="J3495" i="1"/>
  <c r="I3495" i="1"/>
  <c r="F3495" i="1"/>
  <c r="P3495" i="1"/>
  <c r="E3494" i="1"/>
  <c r="G3494" i="1" s="1"/>
  <c r="Q3494" i="1"/>
  <c r="R3494" i="1"/>
  <c r="V3494" i="1" s="1"/>
  <c r="Y3494" i="1" s="1"/>
  <c r="H3493" i="1"/>
  <c r="S3497" i="1"/>
  <c r="K3493" i="1"/>
  <c r="M3493" i="1" s="1"/>
  <c r="K3494" i="1" l="1"/>
  <c r="M3494" i="1" s="1"/>
  <c r="D3493" i="1"/>
  <c r="N3493" i="1" s="1"/>
  <c r="U3493" i="1" s="1"/>
  <c r="B3493" i="1" s="1"/>
  <c r="C3494" i="1"/>
  <c r="H3494" i="1"/>
  <c r="T3495" i="1"/>
  <c r="X3496" i="1"/>
  <c r="F3496" i="1"/>
  <c r="A3497" i="1"/>
  <c r="L3496" i="1"/>
  <c r="P3496" i="1"/>
  <c r="I3496" i="1"/>
  <c r="O3496" i="1"/>
  <c r="J3496" i="1"/>
  <c r="S3498" i="1"/>
  <c r="E3495" i="1"/>
  <c r="G3495" i="1" s="1"/>
  <c r="Q3495" i="1"/>
  <c r="R3495" i="1"/>
  <c r="V3495" i="1" s="1"/>
  <c r="Y3495" i="1" s="1"/>
  <c r="D3494" i="1" l="1"/>
  <c r="N3494" i="1" s="1"/>
  <c r="U3494" i="1" s="1"/>
  <c r="B3494" i="1" s="1"/>
  <c r="C3495" i="1"/>
  <c r="T3496" i="1"/>
  <c r="S3499" i="1"/>
  <c r="P3497" i="1"/>
  <c r="I3497" i="1"/>
  <c r="L3497" i="1"/>
  <c r="O3497" i="1"/>
  <c r="F3497" i="1"/>
  <c r="J3497" i="1"/>
  <c r="A3498" i="1"/>
  <c r="X3497" i="1"/>
  <c r="K3495" i="1"/>
  <c r="M3495" i="1" s="1"/>
  <c r="Q3496" i="1"/>
  <c r="R3496" i="1"/>
  <c r="V3496" i="1" s="1"/>
  <c r="Y3496" i="1" s="1"/>
  <c r="E3496" i="1"/>
  <c r="G3496" i="1" s="1"/>
  <c r="H3495" i="1"/>
  <c r="D3495" i="1" l="1"/>
  <c r="N3495" i="1" s="1"/>
  <c r="U3495" i="1" s="1"/>
  <c r="B3495" i="1" s="1"/>
  <c r="C3496" i="1"/>
  <c r="H3496" i="1"/>
  <c r="K3496" i="1"/>
  <c r="M3496" i="1" s="1"/>
  <c r="E3497" i="1"/>
  <c r="G3497" i="1" s="1"/>
  <c r="J3498" i="1"/>
  <c r="P3498" i="1"/>
  <c r="X3498" i="1"/>
  <c r="O3498" i="1"/>
  <c r="I3498" i="1"/>
  <c r="L3498" i="1"/>
  <c r="A3499" i="1"/>
  <c r="F3498" i="1"/>
  <c r="R3497" i="1"/>
  <c r="V3497" i="1" s="1"/>
  <c r="Y3497" i="1" s="1"/>
  <c r="Q3497" i="1"/>
  <c r="T3497" i="1"/>
  <c r="S3500" i="1"/>
  <c r="D3496" i="1" l="1"/>
  <c r="N3496" i="1" s="1"/>
  <c r="U3496" i="1" s="1"/>
  <c r="B3496" i="1" s="1"/>
  <c r="C3497" i="1"/>
  <c r="T3498" i="1"/>
  <c r="H3497" i="1"/>
  <c r="K3497" i="1"/>
  <c r="M3497" i="1" s="1"/>
  <c r="Q3498" i="1"/>
  <c r="R3498" i="1"/>
  <c r="V3498" i="1" s="1"/>
  <c r="Y3498" i="1" s="1"/>
  <c r="A3500" i="1"/>
  <c r="I3499" i="1"/>
  <c r="L3499" i="1"/>
  <c r="J3499" i="1"/>
  <c r="F3499" i="1"/>
  <c r="P3499" i="1"/>
  <c r="O3499" i="1"/>
  <c r="X3499" i="1"/>
  <c r="S3501" i="1"/>
  <c r="E3498" i="1"/>
  <c r="G3498" i="1" s="1"/>
  <c r="D3497" i="1" l="1"/>
  <c r="N3497" i="1" s="1"/>
  <c r="U3497" i="1" s="1"/>
  <c r="B3497" i="1" s="1"/>
  <c r="C3498" i="1"/>
  <c r="S3502" i="1"/>
  <c r="H3498" i="1"/>
  <c r="T3499" i="1"/>
  <c r="R3499" i="1"/>
  <c r="V3499" i="1" s="1"/>
  <c r="Y3499" i="1" s="1"/>
  <c r="Q3499" i="1"/>
  <c r="K3498" i="1"/>
  <c r="M3498" i="1" s="1"/>
  <c r="E3499" i="1"/>
  <c r="G3499" i="1" s="1"/>
  <c r="J3500" i="1"/>
  <c r="P3500" i="1"/>
  <c r="F3500" i="1"/>
  <c r="O3500" i="1"/>
  <c r="X3500" i="1"/>
  <c r="L3500" i="1"/>
  <c r="A3501" i="1"/>
  <c r="I3500" i="1"/>
  <c r="T3500" i="1" l="1"/>
  <c r="D3498" i="1"/>
  <c r="N3498" i="1" s="1"/>
  <c r="U3498" i="1" s="1"/>
  <c r="B3498" i="1" s="1"/>
  <c r="C3499" i="1"/>
  <c r="E3500" i="1"/>
  <c r="G3500" i="1" s="1"/>
  <c r="K3499" i="1"/>
  <c r="M3499" i="1" s="1"/>
  <c r="S3503" i="1"/>
  <c r="I3501" i="1"/>
  <c r="L3501" i="1"/>
  <c r="P3501" i="1"/>
  <c r="A3502" i="1"/>
  <c r="O3501" i="1"/>
  <c r="X3501" i="1"/>
  <c r="J3501" i="1"/>
  <c r="F3501" i="1"/>
  <c r="Q3500" i="1"/>
  <c r="R3500" i="1"/>
  <c r="V3500" i="1" s="1"/>
  <c r="Y3500" i="1" s="1"/>
  <c r="H3499" i="1"/>
  <c r="D3499" i="1" l="1"/>
  <c r="N3499" i="1" s="1"/>
  <c r="U3499" i="1" s="1"/>
  <c r="B3499" i="1" s="1"/>
  <c r="C3500" i="1"/>
  <c r="K3500" i="1"/>
  <c r="M3500" i="1" s="1"/>
  <c r="H3500" i="1"/>
  <c r="R3501" i="1"/>
  <c r="V3501" i="1" s="1"/>
  <c r="Y3501" i="1" s="1"/>
  <c r="Q3501" i="1"/>
  <c r="S3504" i="1"/>
  <c r="T3501" i="1"/>
  <c r="E3501" i="1"/>
  <c r="G3501" i="1" s="1"/>
  <c r="F3502" i="1"/>
  <c r="I3502" i="1"/>
  <c r="P3502" i="1"/>
  <c r="O3502" i="1"/>
  <c r="A3503" i="1"/>
  <c r="J3502" i="1"/>
  <c r="L3502" i="1"/>
  <c r="X3502" i="1"/>
  <c r="D3500" i="1" l="1"/>
  <c r="N3500" i="1" s="1"/>
  <c r="U3500" i="1" s="1"/>
  <c r="B3500" i="1" s="1"/>
  <c r="C3501" i="1"/>
  <c r="K3501" i="1"/>
  <c r="M3501" i="1" s="1"/>
  <c r="S3505" i="1"/>
  <c r="T3502" i="1"/>
  <c r="E3502" i="1"/>
  <c r="G3502" i="1" s="1"/>
  <c r="Q3502" i="1"/>
  <c r="R3502" i="1"/>
  <c r="V3502" i="1" s="1"/>
  <c r="Y3502" i="1" s="1"/>
  <c r="J3503" i="1"/>
  <c r="I3503" i="1"/>
  <c r="P3503" i="1"/>
  <c r="L3503" i="1"/>
  <c r="O3503" i="1"/>
  <c r="F3503" i="1"/>
  <c r="A3504" i="1"/>
  <c r="X3503" i="1"/>
  <c r="H3501" i="1"/>
  <c r="D3501" i="1" l="1"/>
  <c r="N3501" i="1" s="1"/>
  <c r="U3501" i="1" s="1"/>
  <c r="B3501" i="1" s="1"/>
  <c r="C3502" i="1"/>
  <c r="T3503" i="1"/>
  <c r="K3502" i="1"/>
  <c r="M3502" i="1" s="1"/>
  <c r="S3506" i="1"/>
  <c r="H3502" i="1"/>
  <c r="E3503" i="1"/>
  <c r="G3503" i="1" s="1"/>
  <c r="O3504" i="1"/>
  <c r="I3504" i="1"/>
  <c r="J3504" i="1"/>
  <c r="A3505" i="1"/>
  <c r="F3504" i="1"/>
  <c r="L3504" i="1"/>
  <c r="X3504" i="1"/>
  <c r="P3504" i="1"/>
  <c r="R3503" i="1"/>
  <c r="V3503" i="1" s="1"/>
  <c r="Y3503" i="1" s="1"/>
  <c r="Q3503" i="1"/>
  <c r="D3502" i="1" l="1"/>
  <c r="N3502" i="1" s="1"/>
  <c r="U3502" i="1" s="1"/>
  <c r="B3502" i="1" s="1"/>
  <c r="C3503" i="1"/>
  <c r="H3503" i="1"/>
  <c r="F3505" i="1"/>
  <c r="L3505" i="1"/>
  <c r="A3506" i="1"/>
  <c r="P3505" i="1"/>
  <c r="O3505" i="1"/>
  <c r="X3505" i="1"/>
  <c r="I3505" i="1"/>
  <c r="J3505" i="1"/>
  <c r="S3507" i="1"/>
  <c r="T3504" i="1"/>
  <c r="K3503" i="1"/>
  <c r="M3503" i="1" s="1"/>
  <c r="R3504" i="1"/>
  <c r="V3504" i="1" s="1"/>
  <c r="Y3504" i="1" s="1"/>
  <c r="Q3504" i="1"/>
  <c r="E3504" i="1"/>
  <c r="G3504" i="1" s="1"/>
  <c r="D3503" i="1" l="1"/>
  <c r="N3503" i="1" s="1"/>
  <c r="U3503" i="1" s="1"/>
  <c r="B3503" i="1" s="1"/>
  <c r="C3504" i="1"/>
  <c r="Q3505" i="1"/>
  <c r="R3505" i="1"/>
  <c r="V3505" i="1" s="1"/>
  <c r="Y3505" i="1" s="1"/>
  <c r="H3504" i="1"/>
  <c r="T3505" i="1"/>
  <c r="O3506" i="1"/>
  <c r="A3507" i="1"/>
  <c r="J3506" i="1"/>
  <c r="F3506" i="1"/>
  <c r="X3506" i="1"/>
  <c r="L3506" i="1"/>
  <c r="I3506" i="1"/>
  <c r="P3506" i="1"/>
  <c r="S3508" i="1"/>
  <c r="K3504" i="1"/>
  <c r="M3504" i="1" s="1"/>
  <c r="E3505" i="1"/>
  <c r="G3505" i="1" s="1"/>
  <c r="D3504" i="1" l="1"/>
  <c r="N3504" i="1" s="1"/>
  <c r="U3504" i="1" s="1"/>
  <c r="B3504" i="1" s="1"/>
  <c r="C3505" i="1"/>
  <c r="H3505" i="1"/>
  <c r="T3506" i="1"/>
  <c r="K3505" i="1"/>
  <c r="M3505" i="1" s="1"/>
  <c r="S3509" i="1"/>
  <c r="P3507" i="1"/>
  <c r="X3507" i="1"/>
  <c r="L3507" i="1"/>
  <c r="O3507" i="1"/>
  <c r="A3508" i="1"/>
  <c r="I3507" i="1"/>
  <c r="J3507" i="1"/>
  <c r="F3507" i="1"/>
  <c r="E3506" i="1"/>
  <c r="G3506" i="1" s="1"/>
  <c r="R3506" i="1"/>
  <c r="V3506" i="1" s="1"/>
  <c r="Y3506" i="1" s="1"/>
  <c r="Q3506" i="1"/>
  <c r="D3505" i="1" l="1"/>
  <c r="N3505" i="1" s="1"/>
  <c r="U3505" i="1" s="1"/>
  <c r="B3505" i="1" s="1"/>
  <c r="C3506" i="1"/>
  <c r="K3506" i="1"/>
  <c r="M3506" i="1" s="1"/>
  <c r="H3506" i="1"/>
  <c r="T3507" i="1"/>
  <c r="E3507" i="1"/>
  <c r="G3507" i="1" s="1"/>
  <c r="F3508" i="1"/>
  <c r="X3508" i="1"/>
  <c r="P3508" i="1"/>
  <c r="O3508" i="1"/>
  <c r="I3508" i="1"/>
  <c r="J3508" i="1"/>
  <c r="L3508" i="1"/>
  <c r="A3509" i="1"/>
  <c r="Q3507" i="1"/>
  <c r="R3507" i="1"/>
  <c r="V3507" i="1" s="1"/>
  <c r="Y3507" i="1" s="1"/>
  <c r="S3510" i="1"/>
  <c r="D3506" i="1" l="1"/>
  <c r="N3506" i="1" s="1"/>
  <c r="U3506" i="1" s="1"/>
  <c r="B3506" i="1" s="1"/>
  <c r="C3507" i="1"/>
  <c r="H3507" i="1"/>
  <c r="K3507" i="1"/>
  <c r="M3507" i="1" s="1"/>
  <c r="Q3508" i="1"/>
  <c r="R3508" i="1"/>
  <c r="V3508" i="1" s="1"/>
  <c r="Y3508" i="1" s="1"/>
  <c r="S3511" i="1"/>
  <c r="F3509" i="1"/>
  <c r="X3509" i="1"/>
  <c r="L3509" i="1"/>
  <c r="P3509" i="1"/>
  <c r="I3509" i="1"/>
  <c r="O3509" i="1"/>
  <c r="A3510" i="1"/>
  <c r="J3509" i="1"/>
  <c r="T3508" i="1"/>
  <c r="E3508" i="1"/>
  <c r="G3508" i="1" s="1"/>
  <c r="D3507" i="1" l="1"/>
  <c r="N3507" i="1" s="1"/>
  <c r="U3507" i="1" s="1"/>
  <c r="B3507" i="1" s="1"/>
  <c r="C3508" i="1"/>
  <c r="E3509" i="1"/>
  <c r="G3509" i="1" s="1"/>
  <c r="Q3509" i="1"/>
  <c r="H3508" i="1"/>
  <c r="X3510" i="1"/>
  <c r="J3510" i="1"/>
  <c r="P3510" i="1"/>
  <c r="O3510" i="1"/>
  <c r="F3510" i="1"/>
  <c r="A3511" i="1"/>
  <c r="I3510" i="1"/>
  <c r="K3508" i="1"/>
  <c r="M3508" i="1" s="1"/>
  <c r="T3509" i="1"/>
  <c r="S3512" i="1"/>
  <c r="D3508" i="1" l="1"/>
  <c r="N3508" i="1" s="1"/>
  <c r="U3508" i="1" s="1"/>
  <c r="B3508" i="1" s="1"/>
  <c r="C3509" i="1"/>
  <c r="T3510" i="1"/>
  <c r="R3510" i="1"/>
  <c r="V3510" i="1" s="1"/>
  <c r="Y3510" i="1" s="1"/>
  <c r="Q3510" i="1"/>
  <c r="H3509" i="1"/>
  <c r="F3511" i="1"/>
  <c r="A3512" i="1"/>
  <c r="P3511" i="1"/>
  <c r="J3511" i="1"/>
  <c r="O3511" i="1"/>
  <c r="I3511" i="1"/>
  <c r="X3511" i="1"/>
  <c r="K3509" i="1"/>
  <c r="M3509" i="1" s="1"/>
  <c r="S3513" i="1"/>
  <c r="E3510" i="1"/>
  <c r="G3510" i="1" s="1"/>
  <c r="D3509" i="1" l="1"/>
  <c r="N3509" i="1" s="1"/>
  <c r="C3510" i="1"/>
  <c r="T3511" i="1"/>
  <c r="H3510" i="1"/>
  <c r="Q3511" i="1"/>
  <c r="R3511" i="1"/>
  <c r="V3511" i="1" s="1"/>
  <c r="Y3511" i="1" s="1"/>
  <c r="L3510" i="1"/>
  <c r="L3511" i="1" s="1"/>
  <c r="L3512" i="1" s="1"/>
  <c r="P3512" i="1"/>
  <c r="I3512" i="1"/>
  <c r="O3512" i="1"/>
  <c r="A3513" i="1"/>
  <c r="F3512" i="1"/>
  <c r="J3512" i="1"/>
  <c r="X3512" i="1"/>
  <c r="S3514" i="1"/>
  <c r="K3510" i="1"/>
  <c r="E3511" i="1"/>
  <c r="G3511" i="1" s="1"/>
  <c r="D3510" i="1" l="1"/>
  <c r="C3511" i="1"/>
  <c r="M3510" i="1"/>
  <c r="K3511" i="1"/>
  <c r="M3511" i="1" s="1"/>
  <c r="T3512" i="1"/>
  <c r="U3509" i="1"/>
  <c r="B3509" i="1" s="1"/>
  <c r="Y3509" i="1" s="1"/>
  <c r="R3509" i="1"/>
  <c r="S3515" i="1"/>
  <c r="H3511" i="1"/>
  <c r="E3512" i="1"/>
  <c r="G3512" i="1" s="1"/>
  <c r="R3512" i="1"/>
  <c r="V3512" i="1" s="1"/>
  <c r="Y3512" i="1" s="1"/>
  <c r="Q3512" i="1"/>
  <c r="P3513" i="1"/>
  <c r="I3513" i="1"/>
  <c r="O3513" i="1"/>
  <c r="A3514" i="1"/>
  <c r="L3513" i="1"/>
  <c r="J3513" i="1"/>
  <c r="X3513" i="1"/>
  <c r="F3513" i="1"/>
  <c r="N3510" i="1" l="1"/>
  <c r="U3510" i="1" s="1"/>
  <c r="B3510" i="1" s="1"/>
  <c r="D3511" i="1"/>
  <c r="N3511" i="1" s="1"/>
  <c r="U3511" i="1" s="1"/>
  <c r="B3511" i="1" s="1"/>
  <c r="C3512" i="1"/>
  <c r="K3512" i="1"/>
  <c r="M3512" i="1" s="1"/>
  <c r="H3512" i="1"/>
  <c r="T3513" i="1"/>
  <c r="S3516" i="1"/>
  <c r="E3513" i="1"/>
  <c r="G3513" i="1" s="1"/>
  <c r="F3514" i="1"/>
  <c r="L3514" i="1"/>
  <c r="P3514" i="1"/>
  <c r="A3515" i="1"/>
  <c r="O3514" i="1"/>
  <c r="X3514" i="1"/>
  <c r="J3514" i="1"/>
  <c r="I3514" i="1"/>
  <c r="R3513" i="1"/>
  <c r="V3513" i="1" s="1"/>
  <c r="Y3513" i="1" s="1"/>
  <c r="Q3513" i="1"/>
  <c r="V3509" i="1"/>
  <c r="D3512" i="1" l="1"/>
  <c r="N3512" i="1" s="1"/>
  <c r="U3512" i="1" s="1"/>
  <c r="B3512" i="1" s="1"/>
  <c r="C3513" i="1"/>
  <c r="T3514" i="1"/>
  <c r="E3514" i="1"/>
  <c r="G3514" i="1" s="1"/>
  <c r="A3516" i="1"/>
  <c r="X3515" i="1"/>
  <c r="L3515" i="1"/>
  <c r="I3515" i="1"/>
  <c r="F3515" i="1"/>
  <c r="P3515" i="1"/>
  <c r="O3515" i="1"/>
  <c r="J3515" i="1"/>
  <c r="S3517" i="1"/>
  <c r="R3514" i="1"/>
  <c r="V3514" i="1" s="1"/>
  <c r="Y3514" i="1" s="1"/>
  <c r="Q3514" i="1"/>
  <c r="K3513" i="1"/>
  <c r="M3513" i="1" s="1"/>
  <c r="H3513" i="1"/>
  <c r="D3513" i="1" l="1"/>
  <c r="N3513" i="1" s="1"/>
  <c r="U3513" i="1" s="1"/>
  <c r="B3513" i="1" s="1"/>
  <c r="C3514" i="1"/>
  <c r="H3514" i="1"/>
  <c r="K3514" i="1"/>
  <c r="M3514" i="1" s="1"/>
  <c r="I3516" i="1"/>
  <c r="F3516" i="1"/>
  <c r="J3516" i="1"/>
  <c r="P3516" i="1"/>
  <c r="X3516" i="1"/>
  <c r="L3516" i="1"/>
  <c r="O3516" i="1"/>
  <c r="A3517" i="1"/>
  <c r="T3515" i="1"/>
  <c r="E3515" i="1"/>
  <c r="G3515" i="1" s="1"/>
  <c r="S3518" i="1"/>
  <c r="Q3515" i="1"/>
  <c r="R3515" i="1"/>
  <c r="V3515" i="1" s="1"/>
  <c r="Y3515" i="1" s="1"/>
  <c r="D3514" i="1" l="1"/>
  <c r="N3514" i="1" s="1"/>
  <c r="U3514" i="1" s="1"/>
  <c r="B3514" i="1" s="1"/>
  <c r="C3515" i="1"/>
  <c r="K3515" i="1"/>
  <c r="M3515" i="1" s="1"/>
  <c r="H3515" i="1"/>
  <c r="S3519" i="1"/>
  <c r="E3516" i="1"/>
  <c r="G3516" i="1" s="1"/>
  <c r="I3517" i="1"/>
  <c r="P3517" i="1"/>
  <c r="A3518" i="1"/>
  <c r="L3517" i="1"/>
  <c r="O3517" i="1"/>
  <c r="X3517" i="1"/>
  <c r="F3517" i="1"/>
  <c r="J3517" i="1"/>
  <c r="Q3516" i="1"/>
  <c r="R3516" i="1"/>
  <c r="V3516" i="1" s="1"/>
  <c r="Y3516" i="1" s="1"/>
  <c r="T3516" i="1"/>
  <c r="D3515" i="1" l="1"/>
  <c r="N3515" i="1" s="1"/>
  <c r="U3515" i="1" s="1"/>
  <c r="B3515" i="1" s="1"/>
  <c r="C3516" i="1"/>
  <c r="H3516" i="1"/>
  <c r="K3516" i="1"/>
  <c r="M3516" i="1" s="1"/>
  <c r="O3518" i="1"/>
  <c r="I3518" i="1"/>
  <c r="X3518" i="1"/>
  <c r="F3518" i="1"/>
  <c r="A3519" i="1"/>
  <c r="L3518" i="1"/>
  <c r="J3518" i="1"/>
  <c r="P3518" i="1"/>
  <c r="Q3517" i="1"/>
  <c r="R3517" i="1"/>
  <c r="V3517" i="1" s="1"/>
  <c r="Y3517" i="1" s="1"/>
  <c r="E3517" i="1"/>
  <c r="G3517" i="1" s="1"/>
  <c r="T3517" i="1"/>
  <c r="S3520" i="1"/>
  <c r="D3516" i="1" l="1"/>
  <c r="N3516" i="1" s="1"/>
  <c r="U3516" i="1" s="1"/>
  <c r="B3516" i="1" s="1"/>
  <c r="C3517" i="1"/>
  <c r="K3517" i="1"/>
  <c r="M3517" i="1" s="1"/>
  <c r="H3517" i="1"/>
  <c r="E3518" i="1"/>
  <c r="G3518" i="1" s="1"/>
  <c r="P3519" i="1"/>
  <c r="I3519" i="1"/>
  <c r="A3520" i="1"/>
  <c r="L3519" i="1"/>
  <c r="O3519" i="1"/>
  <c r="F3519" i="1"/>
  <c r="J3519" i="1"/>
  <c r="X3519" i="1"/>
  <c r="T3518" i="1"/>
  <c r="S3521" i="1"/>
  <c r="Q3518" i="1"/>
  <c r="R3518" i="1"/>
  <c r="V3518" i="1" s="1"/>
  <c r="Y3518" i="1" s="1"/>
  <c r="D3517" i="1" l="1"/>
  <c r="N3517" i="1" s="1"/>
  <c r="U3517" i="1" s="1"/>
  <c r="B3517" i="1" s="1"/>
  <c r="C3518" i="1"/>
  <c r="H3518" i="1"/>
  <c r="K3518" i="1"/>
  <c r="M3518" i="1" s="1"/>
  <c r="T3519" i="1"/>
  <c r="Q3519" i="1"/>
  <c r="R3519" i="1"/>
  <c r="V3519" i="1" s="1"/>
  <c r="Y3519" i="1" s="1"/>
  <c r="F3520" i="1"/>
  <c r="A3521" i="1"/>
  <c r="P3520" i="1"/>
  <c r="O3520" i="1"/>
  <c r="X3520" i="1"/>
  <c r="L3520" i="1"/>
  <c r="J3520" i="1"/>
  <c r="I3520" i="1"/>
  <c r="E3519" i="1"/>
  <c r="G3519" i="1" s="1"/>
  <c r="S3522" i="1"/>
  <c r="D3518" i="1" l="1"/>
  <c r="N3518" i="1" s="1"/>
  <c r="C3519" i="1"/>
  <c r="T3520" i="1"/>
  <c r="K3519" i="1"/>
  <c r="M3519" i="1" s="1"/>
  <c r="H3519" i="1"/>
  <c r="E3520" i="1"/>
  <c r="G3520" i="1" s="1"/>
  <c r="Q3520" i="1"/>
  <c r="R3520" i="1"/>
  <c r="V3520" i="1" s="1"/>
  <c r="Y3520" i="1" s="1"/>
  <c r="O3521" i="1"/>
  <c r="F3521" i="1"/>
  <c r="I3521" i="1"/>
  <c r="L3521" i="1"/>
  <c r="A3522" i="1"/>
  <c r="X3521" i="1"/>
  <c r="P3521" i="1"/>
  <c r="J3521" i="1"/>
  <c r="S3523" i="1"/>
  <c r="U3518" i="1" l="1"/>
  <c r="B3518" i="1" s="1"/>
  <c r="D3519" i="1"/>
  <c r="N3519" i="1" s="1"/>
  <c r="U3519" i="1" s="1"/>
  <c r="B3519" i="1" s="1"/>
  <c r="C3520" i="1"/>
  <c r="A3523" i="1"/>
  <c r="J3522" i="1"/>
  <c r="P3522" i="1"/>
  <c r="O3522" i="1"/>
  <c r="I3522" i="1"/>
  <c r="X3522" i="1"/>
  <c r="L3522" i="1"/>
  <c r="F3522" i="1"/>
  <c r="Q3521" i="1"/>
  <c r="R3521" i="1"/>
  <c r="V3521" i="1" s="1"/>
  <c r="Y3521" i="1" s="1"/>
  <c r="T3521" i="1"/>
  <c r="H3520" i="1"/>
  <c r="S3524" i="1"/>
  <c r="E3521" i="1"/>
  <c r="G3521" i="1" s="1"/>
  <c r="K3520" i="1"/>
  <c r="M3520" i="1" s="1"/>
  <c r="D3520" i="1" l="1"/>
  <c r="N3520" i="1" s="1"/>
  <c r="U3520" i="1" s="1"/>
  <c r="B3520" i="1" s="1"/>
  <c r="C3521" i="1"/>
  <c r="T3522" i="1"/>
  <c r="H3521" i="1"/>
  <c r="Q3522" i="1"/>
  <c r="R3522" i="1"/>
  <c r="V3522" i="1" s="1"/>
  <c r="Y3522" i="1" s="1"/>
  <c r="S3525" i="1"/>
  <c r="K3521" i="1"/>
  <c r="M3521" i="1" s="1"/>
  <c r="E3522" i="1"/>
  <c r="G3522" i="1" s="1"/>
  <c r="P3523" i="1"/>
  <c r="I3523" i="1"/>
  <c r="L3523" i="1"/>
  <c r="O3523" i="1"/>
  <c r="A3524" i="1"/>
  <c r="F3523" i="1"/>
  <c r="J3523" i="1"/>
  <c r="X3523" i="1"/>
  <c r="D3521" i="1" l="1"/>
  <c r="N3521" i="1" s="1"/>
  <c r="U3521" i="1" s="1"/>
  <c r="B3521" i="1" s="1"/>
  <c r="C3522" i="1"/>
  <c r="H3522" i="1"/>
  <c r="Q3523" i="1"/>
  <c r="R3523" i="1"/>
  <c r="V3523" i="1" s="1"/>
  <c r="Y3523" i="1" s="1"/>
  <c r="P3524" i="1"/>
  <c r="I3524" i="1"/>
  <c r="A3525" i="1"/>
  <c r="O3524" i="1"/>
  <c r="J3524" i="1"/>
  <c r="X3524" i="1"/>
  <c r="L3524" i="1"/>
  <c r="F3524" i="1"/>
  <c r="S3526" i="1"/>
  <c r="E3523" i="1"/>
  <c r="G3523" i="1" s="1"/>
  <c r="T3523" i="1"/>
  <c r="K3522" i="1"/>
  <c r="M3522" i="1" s="1"/>
  <c r="D3522" i="1" l="1"/>
  <c r="N3522" i="1" s="1"/>
  <c r="U3522" i="1" s="1"/>
  <c r="B3522" i="1" s="1"/>
  <c r="C3523" i="1"/>
  <c r="K3523" i="1"/>
  <c r="M3523" i="1" s="1"/>
  <c r="T3524" i="1"/>
  <c r="H3523" i="1"/>
  <c r="S3527" i="1"/>
  <c r="R3524" i="1"/>
  <c r="V3524" i="1" s="1"/>
  <c r="Y3524" i="1" s="1"/>
  <c r="Q3524" i="1"/>
  <c r="E3524" i="1"/>
  <c r="G3524" i="1" s="1"/>
  <c r="O3525" i="1"/>
  <c r="L3525" i="1"/>
  <c r="A3526" i="1"/>
  <c r="J3525" i="1"/>
  <c r="F3525" i="1"/>
  <c r="X3525" i="1"/>
  <c r="I3525" i="1"/>
  <c r="P3525" i="1"/>
  <c r="D3523" i="1" l="1"/>
  <c r="N3523" i="1" s="1"/>
  <c r="U3523" i="1" s="1"/>
  <c r="B3523" i="1" s="1"/>
  <c r="C3524" i="1"/>
  <c r="T3525" i="1"/>
  <c r="K3524" i="1"/>
  <c r="M3524" i="1" s="1"/>
  <c r="F3526" i="1"/>
  <c r="X3526" i="1"/>
  <c r="P3526" i="1"/>
  <c r="O3526" i="1"/>
  <c r="I3526" i="1"/>
  <c r="L3526" i="1"/>
  <c r="A3527" i="1"/>
  <c r="J3526" i="1"/>
  <c r="Q3525" i="1"/>
  <c r="R3525" i="1"/>
  <c r="V3525" i="1" s="1"/>
  <c r="Y3525" i="1" s="1"/>
  <c r="E3525" i="1"/>
  <c r="G3525" i="1" s="1"/>
  <c r="H3524" i="1"/>
  <c r="S3528" i="1"/>
  <c r="D3524" i="1" l="1"/>
  <c r="N3524" i="1" s="1"/>
  <c r="U3524" i="1" s="1"/>
  <c r="B3524" i="1" s="1"/>
  <c r="C3525" i="1"/>
  <c r="T3526" i="1"/>
  <c r="H3525" i="1"/>
  <c r="K3525" i="1"/>
  <c r="M3525" i="1" s="1"/>
  <c r="E3526" i="1"/>
  <c r="G3526" i="1" s="1"/>
  <c r="S3529" i="1"/>
  <c r="O3527" i="1"/>
  <c r="A3528" i="1"/>
  <c r="L3527" i="1"/>
  <c r="J3527" i="1"/>
  <c r="I3527" i="1"/>
  <c r="X3527" i="1"/>
  <c r="P3527" i="1"/>
  <c r="F3527" i="1"/>
  <c r="R3526" i="1"/>
  <c r="V3526" i="1" s="1"/>
  <c r="Y3526" i="1" s="1"/>
  <c r="Q3526" i="1"/>
  <c r="T3527" i="1" l="1"/>
  <c r="D3525" i="1"/>
  <c r="N3525" i="1" s="1"/>
  <c r="U3525" i="1" s="1"/>
  <c r="B3525" i="1" s="1"/>
  <c r="C3526" i="1"/>
  <c r="H3526" i="1"/>
  <c r="K3526" i="1"/>
  <c r="M3526" i="1" s="1"/>
  <c r="Q3527" i="1"/>
  <c r="R3527" i="1"/>
  <c r="V3527" i="1" s="1"/>
  <c r="Y3527" i="1" s="1"/>
  <c r="S3530" i="1"/>
  <c r="F3528" i="1"/>
  <c r="J3528" i="1"/>
  <c r="P3528" i="1"/>
  <c r="O3528" i="1"/>
  <c r="X3528" i="1"/>
  <c r="I3528" i="1"/>
  <c r="L3528" i="1"/>
  <c r="A3529" i="1"/>
  <c r="E3527" i="1"/>
  <c r="G3527" i="1" s="1"/>
  <c r="D3526" i="1" l="1"/>
  <c r="N3526" i="1" s="1"/>
  <c r="U3526" i="1" s="1"/>
  <c r="B3526" i="1" s="1"/>
  <c r="C3527" i="1"/>
  <c r="T3528" i="1"/>
  <c r="E3528" i="1"/>
  <c r="G3528" i="1" s="1"/>
  <c r="A3530" i="1"/>
  <c r="I3529" i="1"/>
  <c r="L3529" i="1"/>
  <c r="X3529" i="1"/>
  <c r="P3529" i="1"/>
  <c r="J3529" i="1"/>
  <c r="O3529" i="1"/>
  <c r="F3529" i="1"/>
  <c r="H3527" i="1"/>
  <c r="K3527" i="1"/>
  <c r="M3527" i="1" s="1"/>
  <c r="Q3528" i="1"/>
  <c r="R3528" i="1"/>
  <c r="V3528" i="1" s="1"/>
  <c r="Y3528" i="1" s="1"/>
  <c r="S3531" i="1"/>
  <c r="D3527" i="1" l="1"/>
  <c r="N3527" i="1" s="1"/>
  <c r="U3527" i="1" s="1"/>
  <c r="B3527" i="1" s="1"/>
  <c r="C3528" i="1"/>
  <c r="H3528" i="1"/>
  <c r="K3528" i="1"/>
  <c r="M3528" i="1" s="1"/>
  <c r="E3529" i="1"/>
  <c r="G3529" i="1" s="1"/>
  <c r="S3532" i="1"/>
  <c r="T3529" i="1"/>
  <c r="Q3529" i="1"/>
  <c r="R3529" i="1"/>
  <c r="V3529" i="1" s="1"/>
  <c r="Y3529" i="1" s="1"/>
  <c r="O3530" i="1"/>
  <c r="X3530" i="1"/>
  <c r="J3530" i="1"/>
  <c r="F3530" i="1"/>
  <c r="I3530" i="1"/>
  <c r="L3530" i="1"/>
  <c r="P3530" i="1"/>
  <c r="A3531" i="1"/>
  <c r="H3529" i="1" l="1"/>
  <c r="D3528" i="1"/>
  <c r="N3528" i="1" s="1"/>
  <c r="U3528" i="1" s="1"/>
  <c r="B3528" i="1" s="1"/>
  <c r="C3529" i="1"/>
  <c r="T3530" i="1"/>
  <c r="K3529" i="1"/>
  <c r="M3529" i="1" s="1"/>
  <c r="S3533" i="1"/>
  <c r="X3531" i="1"/>
  <c r="A3532" i="1"/>
  <c r="F3531" i="1"/>
  <c r="P3531" i="1"/>
  <c r="J3531" i="1"/>
  <c r="L3531" i="1"/>
  <c r="O3531" i="1"/>
  <c r="I3531" i="1"/>
  <c r="E3530" i="1"/>
  <c r="G3530" i="1" s="1"/>
  <c r="Q3530" i="1"/>
  <c r="R3530" i="1"/>
  <c r="V3530" i="1" s="1"/>
  <c r="Y3530" i="1" s="1"/>
  <c r="D3529" i="1" l="1"/>
  <c r="N3529" i="1" s="1"/>
  <c r="U3529" i="1" s="1"/>
  <c r="B3529" i="1" s="1"/>
  <c r="C3530" i="1"/>
  <c r="H3530" i="1"/>
  <c r="K3530" i="1"/>
  <c r="M3530" i="1" s="1"/>
  <c r="Q3531" i="1"/>
  <c r="R3531" i="1"/>
  <c r="V3531" i="1" s="1"/>
  <c r="Y3531" i="1" s="1"/>
  <c r="E3531" i="1"/>
  <c r="G3531" i="1" s="1"/>
  <c r="S3534" i="1"/>
  <c r="T3531" i="1"/>
  <c r="O3532" i="1"/>
  <c r="I3532" i="1"/>
  <c r="A3533" i="1"/>
  <c r="J3532" i="1"/>
  <c r="F3532" i="1"/>
  <c r="P3532" i="1"/>
  <c r="X3532" i="1"/>
  <c r="L3532" i="1"/>
  <c r="D3530" i="1" l="1"/>
  <c r="N3530" i="1" s="1"/>
  <c r="U3530" i="1" s="1"/>
  <c r="B3530" i="1" s="1"/>
  <c r="C3531" i="1"/>
  <c r="S3535" i="1"/>
  <c r="E3532" i="1"/>
  <c r="G3532" i="1" s="1"/>
  <c r="R3532" i="1"/>
  <c r="V3532" i="1" s="1"/>
  <c r="Y3532" i="1" s="1"/>
  <c r="Q3532" i="1"/>
  <c r="P3533" i="1"/>
  <c r="A3534" i="1"/>
  <c r="X3533" i="1"/>
  <c r="O3533" i="1"/>
  <c r="L3533" i="1"/>
  <c r="F3533" i="1"/>
  <c r="J3533" i="1"/>
  <c r="I3533" i="1"/>
  <c r="H3531" i="1"/>
  <c r="T3532" i="1"/>
  <c r="K3531" i="1"/>
  <c r="M3531" i="1" s="1"/>
  <c r="D3531" i="1" l="1"/>
  <c r="N3531" i="1" s="1"/>
  <c r="U3531" i="1" s="1"/>
  <c r="B3531" i="1" s="1"/>
  <c r="C3532" i="1"/>
  <c r="T3533" i="1"/>
  <c r="H3532" i="1"/>
  <c r="Q3533" i="1"/>
  <c r="R3533" i="1"/>
  <c r="V3533" i="1" s="1"/>
  <c r="Y3533" i="1" s="1"/>
  <c r="E3533" i="1"/>
  <c r="G3533" i="1" s="1"/>
  <c r="O3534" i="1"/>
  <c r="F3534" i="1"/>
  <c r="A3535" i="1"/>
  <c r="I3534" i="1"/>
  <c r="X3534" i="1"/>
  <c r="L3534" i="1"/>
  <c r="J3534" i="1"/>
  <c r="P3534" i="1"/>
  <c r="K3532" i="1"/>
  <c r="M3532" i="1" s="1"/>
  <c r="S3536" i="1"/>
  <c r="D3532" i="1" l="1"/>
  <c r="N3532" i="1" s="1"/>
  <c r="U3532" i="1" s="1"/>
  <c r="B3532" i="1" s="1"/>
  <c r="C3533" i="1"/>
  <c r="T3534" i="1"/>
  <c r="K3533" i="1"/>
  <c r="M3533" i="1" s="1"/>
  <c r="O3535" i="1"/>
  <c r="I3535" i="1"/>
  <c r="L3535" i="1"/>
  <c r="X3535" i="1"/>
  <c r="A3536" i="1"/>
  <c r="F3535" i="1"/>
  <c r="P3535" i="1"/>
  <c r="J3535" i="1"/>
  <c r="S3537" i="1"/>
  <c r="E3534" i="1"/>
  <c r="G3534" i="1" s="1"/>
  <c r="H3533" i="1"/>
  <c r="R3534" i="1"/>
  <c r="V3534" i="1" s="1"/>
  <c r="Y3534" i="1" s="1"/>
  <c r="Q3534" i="1"/>
  <c r="D3533" i="1" l="1"/>
  <c r="N3533" i="1" s="1"/>
  <c r="U3533" i="1" s="1"/>
  <c r="B3533" i="1" s="1"/>
  <c r="C3534" i="1"/>
  <c r="K3534" i="1"/>
  <c r="M3534" i="1" s="1"/>
  <c r="H3534" i="1"/>
  <c r="E3535" i="1"/>
  <c r="G3535" i="1" s="1"/>
  <c r="Q3535" i="1"/>
  <c r="R3535" i="1"/>
  <c r="V3535" i="1" s="1"/>
  <c r="Y3535" i="1" s="1"/>
  <c r="X3536" i="1"/>
  <c r="J3536" i="1"/>
  <c r="P3536" i="1"/>
  <c r="I3536" i="1"/>
  <c r="O3536" i="1"/>
  <c r="L3536" i="1"/>
  <c r="F3536" i="1"/>
  <c r="A3537" i="1"/>
  <c r="T3535" i="1"/>
  <c r="S3538" i="1"/>
  <c r="D3534" i="1" l="1"/>
  <c r="N3534" i="1" s="1"/>
  <c r="U3534" i="1" s="1"/>
  <c r="B3534" i="1" s="1"/>
  <c r="C3535" i="1"/>
  <c r="H3535" i="1"/>
  <c r="T3536" i="1"/>
  <c r="K3535" i="1"/>
  <c r="M3535" i="1" s="1"/>
  <c r="E3536" i="1"/>
  <c r="G3536" i="1" s="1"/>
  <c r="R3536" i="1"/>
  <c r="V3536" i="1" s="1"/>
  <c r="Y3536" i="1" s="1"/>
  <c r="Q3536" i="1"/>
  <c r="S3539" i="1"/>
  <c r="X3537" i="1"/>
  <c r="L3537" i="1"/>
  <c r="P3537" i="1"/>
  <c r="J3537" i="1"/>
  <c r="O3537" i="1"/>
  <c r="F3537" i="1"/>
  <c r="A3538" i="1"/>
  <c r="I3537" i="1"/>
  <c r="D3535" i="1" l="1"/>
  <c r="N3535" i="1" s="1"/>
  <c r="U3535" i="1" s="1"/>
  <c r="B3535" i="1" s="1"/>
  <c r="C3536" i="1"/>
  <c r="K3536" i="1"/>
  <c r="M3536" i="1" s="1"/>
  <c r="E3537" i="1"/>
  <c r="G3537" i="1" s="1"/>
  <c r="T3537" i="1"/>
  <c r="F3538" i="1"/>
  <c r="J3538" i="1"/>
  <c r="L3538" i="1"/>
  <c r="I3538" i="1"/>
  <c r="P3538" i="1"/>
  <c r="A3539" i="1"/>
  <c r="O3538" i="1"/>
  <c r="X3538" i="1"/>
  <c r="Q3537" i="1"/>
  <c r="R3537" i="1"/>
  <c r="V3537" i="1" s="1"/>
  <c r="Y3537" i="1" s="1"/>
  <c r="H3536" i="1"/>
  <c r="D3536" i="1" l="1"/>
  <c r="N3536" i="1" s="1"/>
  <c r="U3536" i="1" s="1"/>
  <c r="B3536" i="1" s="1"/>
  <c r="C3537" i="1"/>
  <c r="K3537" i="1"/>
  <c r="M3537" i="1" s="1"/>
  <c r="H3537" i="1"/>
  <c r="P3539" i="1"/>
  <c r="I3539" i="1"/>
  <c r="X3539" i="1"/>
  <c r="O3539" i="1"/>
  <c r="F3539" i="1"/>
  <c r="L3539" i="1"/>
  <c r="J3539" i="1"/>
  <c r="Q3538" i="1"/>
  <c r="R3538" i="1"/>
  <c r="V3538" i="1" s="1"/>
  <c r="Y3538" i="1" s="1"/>
  <c r="T3538" i="1"/>
  <c r="E3538" i="1"/>
  <c r="G3538" i="1" s="1"/>
  <c r="D3537" i="1" l="1"/>
  <c r="N3537" i="1" s="1"/>
  <c r="U3537" i="1" s="1"/>
  <c r="B3537" i="1" s="1"/>
  <c r="C3538" i="1"/>
  <c r="T3539" i="1"/>
  <c r="H3538" i="1"/>
  <c r="E3539" i="1"/>
  <c r="G3539" i="1" s="1"/>
  <c r="K3538" i="1"/>
  <c r="M3538" i="1" s="1"/>
  <c r="D3538" i="1" l="1"/>
  <c r="N3538" i="1" s="1"/>
  <c r="U3538" i="1" s="1"/>
  <c r="B3538" i="1" s="1"/>
  <c r="C3539" i="1"/>
  <c r="H3539" i="1"/>
  <c r="K3539" i="1"/>
  <c r="M3539" i="1" s="1"/>
  <c r="D3539" i="1" l="1"/>
  <c r="Q3539" i="1" s="1"/>
  <c r="C3540" i="1"/>
  <c r="R3539" i="1"/>
  <c r="N3539" i="1" l="1"/>
  <c r="U3539" i="1" s="1"/>
  <c r="B3539" i="1" s="1"/>
  <c r="Y3539" i="1" s="1"/>
  <c r="V3539" i="1"/>
</calcChain>
</file>

<file path=xl/sharedStrings.xml><?xml version="1.0" encoding="utf-8"?>
<sst xmlns="http://schemas.openxmlformats.org/spreadsheetml/2006/main" count="132" uniqueCount="65">
  <si>
    <t>GAIA SECURITIZADORA S.A. - 2ª EMISSÃO / 2ª SÉRIE</t>
  </si>
  <si>
    <t>DATA BASE</t>
  </si>
  <si>
    <t>DATA</t>
  </si>
  <si>
    <t>PU</t>
  </si>
  <si>
    <t>VALOR</t>
  </si>
  <si>
    <t>IGP-M</t>
  </si>
  <si>
    <t>PARCELA</t>
  </si>
  <si>
    <t>JUROS</t>
  </si>
  <si>
    <t>AMORT</t>
  </si>
  <si>
    <t>PRÓXIMO</t>
  </si>
  <si>
    <t>SALDO</t>
  </si>
  <si>
    <t>GAIA-C22</t>
  </si>
  <si>
    <t>NOMINAL</t>
  </si>
  <si>
    <t>Número</t>
  </si>
  <si>
    <t>Mês</t>
  </si>
  <si>
    <t>Variação</t>
  </si>
  <si>
    <t xml:space="preserve">Dias </t>
  </si>
  <si>
    <t>Dias</t>
  </si>
  <si>
    <t xml:space="preserve">Fator </t>
  </si>
  <si>
    <t>TAXA</t>
  </si>
  <si>
    <t>+JUROS</t>
  </si>
  <si>
    <t>EVENTO</t>
  </si>
  <si>
    <t>DEVEDOR</t>
  </si>
  <si>
    <t>GAIA SEC</t>
  </si>
  <si>
    <t>Índice</t>
  </si>
  <si>
    <t>Ref</t>
  </si>
  <si>
    <t>Percentual</t>
  </si>
  <si>
    <t>corridos</t>
  </si>
  <si>
    <t xml:space="preserve">contidos </t>
  </si>
  <si>
    <t>Acumulado</t>
  </si>
  <si>
    <t>ATUALIZ</t>
  </si>
  <si>
    <t>TABELA</t>
  </si>
  <si>
    <t>ANUAL</t>
  </si>
  <si>
    <t>A=AMORT</t>
  </si>
  <si>
    <t xml:space="preserve">SEM </t>
  </si>
  <si>
    <t>2ªSER/2ªEMI</t>
  </si>
  <si>
    <t>(NIn-1)</t>
  </si>
  <si>
    <t>(NIn)</t>
  </si>
  <si>
    <t>(dcp)</t>
  </si>
  <si>
    <t>(dct)</t>
  </si>
  <si>
    <t>Auxiliar</t>
  </si>
  <si>
    <t>PGA</t>
  </si>
  <si>
    <t>J=JUROS</t>
  </si>
  <si>
    <t>ATUALIZAÇÃO</t>
  </si>
  <si>
    <t>Nº</t>
  </si>
  <si>
    <t>Data</t>
  </si>
  <si>
    <t>Saldo</t>
  </si>
  <si>
    <t>Juros</t>
  </si>
  <si>
    <t>Amortização</t>
  </si>
  <si>
    <t>Total PG</t>
  </si>
  <si>
    <t>Próximo</t>
  </si>
  <si>
    <t>R$</t>
  </si>
  <si>
    <t>%</t>
  </si>
  <si>
    <t>Evento</t>
  </si>
  <si>
    <t>Parcela</t>
  </si>
  <si>
    <t>Status</t>
  </si>
  <si>
    <t>-</t>
  </si>
  <si>
    <t>A+J=</t>
  </si>
  <si>
    <t>GAIA -C22 Pagamentos Realizados CRI Subordinados</t>
  </si>
  <si>
    <t>Amortização R$</t>
  </si>
  <si>
    <t>Amortização %</t>
  </si>
  <si>
    <t>AJ2:BG4340</t>
  </si>
  <si>
    <t>BI5:BO106</t>
  </si>
  <si>
    <t>JUROS PAGOS</t>
  </si>
  <si>
    <t>JUROS A INCORPORAR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</si>
</sst>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0000000"/>
    <numFmt numFmtId="165" formatCode="0.0000%"/>
    <numFmt numFmtId="166" formatCode="d\-mmm\-yy"/>
    <numFmt numFmtId="167" formatCode="#,##0.000"/>
    <numFmt numFmtId="168" formatCode="#,##0.000000000"/>
    <numFmt numFmtId="169" formatCode="0.000000000%"/>
    <numFmt numFmtId="170" formatCode="#,##0.000000"/>
    <numFmt numFmtId="171" formatCode="#,##0.0000"/>
    <numFmt numFmtId="173" formatCode="#,##0.0000000"/>
    <numFmt numFmtId="174" formatCode="#,##0.00000"/>
    <numFmt numFmtId="175" formatCode="0.00000000%"/>
    <numFmt numFmtId="176" formatCode="0.00000000"/>
  </numFmts>
  <fonts count="16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rgb="FF0000FF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sz val="7.5"/>
      <color rgb="FFFF0000"/>
      <name val="Verdana"/>
      <family val="2"/>
    </font>
    <font>
      <b/>
      <sz val="7.5"/>
      <color rgb="FFFF0000"/>
      <name val="Verdana"/>
      <family val="2"/>
    </font>
    <font>
      <sz val="10"/>
      <color rgb="FFFF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1F1B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D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96">
    <xf numFmtId="0" fontId="0" fillId="0" borderId="0" xfId="0"/>
    <xf numFmtId="0" fontId="1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1" fillId="0" borderId="1" xfId="0" applyFont="1" applyBorder="1"/>
    <xf numFmtId="171" fontId="1" fillId="0" borderId="0" xfId="0" applyNumberFormat="1" applyFont="1"/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4" fontId="3" fillId="5" borderId="0" xfId="0" applyNumberFormat="1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3" fontId="5" fillId="5" borderId="0" xfId="0" applyNumberFormat="1" applyFont="1" applyFill="1" applyAlignment="1">
      <alignment horizontal="center" vertical="center"/>
    </xf>
    <xf numFmtId="4" fontId="5" fillId="5" borderId="0" xfId="0" applyNumberFormat="1" applyFont="1" applyFill="1" applyAlignment="1">
      <alignment horizontal="center" vertical="center"/>
    </xf>
    <xf numFmtId="165" fontId="5" fillId="5" borderId="0" xfId="0" applyNumberFormat="1" applyFont="1" applyFill="1" applyAlignment="1">
      <alignment horizontal="center" vertical="center"/>
    </xf>
    <xf numFmtId="4" fontId="3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6" fontId="8" fillId="5" borderId="0" xfId="0" applyNumberFormat="1" applyFont="1" applyFill="1" applyAlignment="1">
      <alignment horizontal="center" vertical="center"/>
    </xf>
    <xf numFmtId="3" fontId="8" fillId="5" borderId="0" xfId="0" applyNumberFormat="1" applyFont="1" applyFill="1" applyAlignment="1">
      <alignment horizontal="center" vertical="center"/>
    </xf>
    <xf numFmtId="4" fontId="8" fillId="5" borderId="0" xfId="0" applyNumberFormat="1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166" fontId="8" fillId="4" borderId="0" xfId="0" applyNumberFormat="1" applyFont="1" applyFill="1" applyAlignment="1">
      <alignment horizontal="center" vertical="center"/>
    </xf>
    <xf numFmtId="3" fontId="8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73" fontId="1" fillId="4" borderId="0" xfId="0" applyNumberFormat="1" applyFont="1" applyFill="1" applyAlignment="1">
      <alignment horizontal="center" vertical="center"/>
    </xf>
    <xf numFmtId="174" fontId="1" fillId="4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70" fontId="5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70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4" fontId="1" fillId="0" borderId="0" xfId="0" applyNumberFormat="1" applyFont="1"/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0" fontId="1" fillId="0" borderId="2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166" fontId="3" fillId="2" borderId="2" xfId="0" applyNumberFormat="1" applyFont="1" applyFill="1" applyBorder="1" applyAlignment="1">
      <alignment horizontal="center" vertical="center"/>
    </xf>
    <xf numFmtId="0" fontId="6" fillId="0" borderId="2" xfId="0" applyFont="1" applyBorder="1"/>
    <xf numFmtId="166" fontId="4" fillId="0" borderId="4" xfId="0" applyNumberFormat="1" applyFont="1" applyBorder="1" applyAlignment="1">
      <alignment horizontal="left" vertical="center"/>
    </xf>
    <xf numFmtId="4" fontId="1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68" fontId="1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6" fillId="0" borderId="4" xfId="0" applyFont="1" applyBorder="1"/>
    <xf numFmtId="0" fontId="2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10" fontId="4" fillId="0" borderId="4" xfId="0" applyNumberFormat="1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Continuous" vertical="center"/>
    </xf>
    <xf numFmtId="166" fontId="4" fillId="0" borderId="4" xfId="0" applyNumberFormat="1" applyFont="1" applyBorder="1" applyAlignment="1">
      <alignment horizontal="center" vertical="center"/>
    </xf>
    <xf numFmtId="167" fontId="3" fillId="0" borderId="4" xfId="0" applyNumberFormat="1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Continuous" vertical="center"/>
    </xf>
    <xf numFmtId="166" fontId="3" fillId="2" borderId="4" xfId="0" applyNumberFormat="1" applyFont="1" applyFill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167" fontId="3" fillId="0" borderId="6" xfId="0" applyNumberFormat="1" applyFont="1" applyBorder="1" applyAlignment="1">
      <alignment horizontal="center" vertical="center"/>
    </xf>
    <xf numFmtId="166" fontId="3" fillId="0" borderId="6" xfId="0" applyNumberFormat="1" applyFont="1" applyBorder="1" applyAlignment="1">
      <alignment horizontal="center" vertical="center"/>
    </xf>
    <xf numFmtId="10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169" fontId="4" fillId="0" borderId="6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6" fillId="0" borderId="6" xfId="0" applyFont="1" applyBorder="1"/>
    <xf numFmtId="4" fontId="4" fillId="0" borderId="9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3" borderId="0" xfId="0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5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66" fontId="5" fillId="3" borderId="0" xfId="0" applyNumberFormat="1" applyFont="1" applyFill="1" applyAlignment="1">
      <alignment horizontal="center"/>
    </xf>
    <xf numFmtId="10" fontId="7" fillId="3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center"/>
    </xf>
    <xf numFmtId="14" fontId="4" fillId="0" borderId="7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vertical="center"/>
    </xf>
    <xf numFmtId="14" fontId="8" fillId="0" borderId="8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0" borderId="8" xfId="0" applyNumberFormat="1" applyFont="1" applyBorder="1" applyAlignment="1">
      <alignment horizontal="center" vertical="top"/>
    </xf>
    <xf numFmtId="3" fontId="1" fillId="7" borderId="0" xfId="0" applyNumberFormat="1" applyFont="1" applyFill="1" applyAlignment="1">
      <alignment horizontal="center" vertical="center"/>
    </xf>
    <xf numFmtId="166" fontId="1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8" fillId="7" borderId="0" xfId="0" applyNumberFormat="1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4" fontId="5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4" fontId="5" fillId="7" borderId="0" xfId="0" applyNumberFormat="1" applyFont="1" applyFill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5" fillId="7" borderId="0" xfId="0" applyNumberFormat="1" applyFont="1" applyFill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4" fontId="10" fillId="0" borderId="8" xfId="0" applyNumberFormat="1" applyFont="1" applyBorder="1" applyAlignment="1">
      <alignment horizontal="center" vertical="center"/>
    </xf>
    <xf numFmtId="167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0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166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10" fillId="0" borderId="0" xfId="0" applyFont="1"/>
    <xf numFmtId="14" fontId="5" fillId="5" borderId="0" xfId="0" applyNumberFormat="1" applyFont="1" applyFill="1" applyAlignment="1">
      <alignment horizontal="center" vertical="center"/>
    </xf>
    <xf numFmtId="14" fontId="11" fillId="0" borderId="8" xfId="0" applyNumberFormat="1" applyFont="1" applyBorder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0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6" fontId="11" fillId="4" borderId="0" xfId="0" applyNumberFormat="1" applyFont="1" applyFill="1" applyAlignment="1">
      <alignment horizontal="center" vertical="center"/>
    </xf>
    <xf numFmtId="0" fontId="11" fillId="0" borderId="0" xfId="0" applyFont="1"/>
    <xf numFmtId="175" fontId="12" fillId="8" borderId="0" xfId="0" applyNumberFormat="1" applyFont="1" applyFill="1" applyAlignment="1">
      <alignment horizontal="center" vertical="center" wrapText="1"/>
    </xf>
    <xf numFmtId="175" fontId="10" fillId="8" borderId="0" xfId="0" applyNumberFormat="1" applyFont="1" applyFill="1" applyAlignment="1">
      <alignment horizontal="center" vertical="center" wrapText="1"/>
    </xf>
    <xf numFmtId="175" fontId="12" fillId="8" borderId="0" xfId="0" applyNumberFormat="1" applyFont="1" applyFill="1" applyAlignment="1">
      <alignment horizontal="center" wrapText="1"/>
    </xf>
    <xf numFmtId="175" fontId="10" fillId="8" borderId="0" xfId="0" applyNumberFormat="1" applyFont="1" applyFill="1" applyAlignment="1">
      <alignment horizontal="center" wrapText="1"/>
    </xf>
    <xf numFmtId="176" fontId="12" fillId="8" borderId="0" xfId="0" applyNumberFormat="1" applyFont="1" applyFill="1" applyAlignment="1">
      <alignment horizontal="center" vertical="center" wrapText="1"/>
    </xf>
    <xf numFmtId="176" fontId="10" fillId="9" borderId="0" xfId="0" applyNumberFormat="1" applyFont="1" applyFill="1" applyAlignment="1">
      <alignment horizontal="center" vertical="center" wrapText="1"/>
    </xf>
    <xf numFmtId="176" fontId="10" fillId="8" borderId="0" xfId="0" applyNumberFormat="1" applyFont="1" applyFill="1" applyAlignment="1">
      <alignment horizontal="center" vertical="center" wrapText="1"/>
    </xf>
    <xf numFmtId="176" fontId="12" fillId="10" borderId="0" xfId="0" applyNumberFormat="1" applyFont="1" applyFill="1" applyAlignment="1">
      <alignment horizontal="center" vertical="center" wrapText="1"/>
    </xf>
    <xf numFmtId="0" fontId="14" fillId="9" borderId="0" xfId="0" applyFont="1" applyFill="1" applyAlignment="1">
      <alignment horizontal="center" vertical="center" wrapText="1"/>
    </xf>
    <xf numFmtId="176" fontId="1" fillId="4" borderId="0" xfId="0" applyNumberFormat="1" applyFont="1" applyFill="1" applyAlignment="1">
      <alignment horizontal="center" vertical="center"/>
    </xf>
    <xf numFmtId="164" fontId="9" fillId="8" borderId="0" xfId="0" applyNumberFormat="1" applyFont="1" applyFill="1" applyAlignment="1">
      <alignment horizontal="center" vertical="center" wrapText="1"/>
    </xf>
    <xf numFmtId="164" fontId="12" fillId="8" borderId="0" xfId="0" applyNumberFormat="1" applyFont="1" applyFill="1" applyAlignment="1">
      <alignment horizontal="center" vertical="center" wrapText="1"/>
    </xf>
    <xf numFmtId="164" fontId="1" fillId="7" borderId="0" xfId="0" applyNumberFormat="1" applyFont="1" applyFill="1" applyAlignment="1">
      <alignment horizontal="center" vertical="center"/>
    </xf>
    <xf numFmtId="176" fontId="13" fillId="9" borderId="0" xfId="0" applyNumberFormat="1" applyFont="1" applyFill="1" applyAlignment="1">
      <alignment horizontal="center" vertical="center" wrapText="1"/>
    </xf>
    <xf numFmtId="0" fontId="9" fillId="9" borderId="0" xfId="0" applyFont="1" applyFill="1" applyAlignment="1">
      <alignment horizontal="center" vertical="center" wrapText="1"/>
    </xf>
    <xf numFmtId="0" fontId="15" fillId="9" borderId="0" xfId="0" applyFont="1" applyFill="1" applyAlignment="1">
      <alignment horizontal="center" vertical="center" wrapText="1"/>
    </xf>
    <xf numFmtId="4" fontId="15" fillId="9" borderId="0" xfId="0" applyNumberFormat="1" applyFont="1" applyFill="1" applyAlignment="1">
      <alignment horizontal="center" vertical="center" wrapText="1"/>
    </xf>
    <xf numFmtId="175" fontId="12" fillId="9" borderId="0" xfId="0" applyNumberFormat="1" applyFont="1" applyFill="1" applyAlignment="1">
      <alignment horizontal="center" vertical="center" wrapText="1"/>
    </xf>
    <xf numFmtId="164" fontId="15" fillId="9" borderId="0" xfId="0" applyNumberFormat="1" applyFont="1" applyFill="1" applyAlignment="1">
      <alignment horizontal="center" vertical="center" wrapText="1"/>
    </xf>
    <xf numFmtId="2" fontId="1" fillId="4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BROOKFIELD2_GAIA-C22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1</xdr:row>
      <xdr:rowOff>19050</xdr:rowOff>
    </xdr:from>
    <xdr:to>
      <xdr:col>36</xdr:col>
      <xdr:colOff>650082</xdr:colOff>
      <xdr:row>2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61900" y="1809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5</xdr:row>
      <xdr:rowOff>19050</xdr:rowOff>
    </xdr:from>
    <xdr:to>
      <xdr:col>37</xdr:col>
      <xdr:colOff>142876</xdr:colOff>
      <xdr:row>6</xdr:row>
      <xdr:rowOff>123825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61900" y="1085850"/>
          <a:ext cx="1800226" cy="266700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0</xdr:row>
      <xdr:rowOff>133350</xdr:rowOff>
    </xdr:from>
    <xdr:to>
      <xdr:col>36</xdr:col>
      <xdr:colOff>24525</xdr:colOff>
      <xdr:row>2</xdr:row>
      <xdr:rowOff>28392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61900" y="13335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5">
          <cell r="BN15">
            <v>37600</v>
          </cell>
          <cell r="BO15">
            <v>37600</v>
          </cell>
          <cell r="BP15">
            <v>270.86700000000002</v>
          </cell>
        </row>
        <row r="16">
          <cell r="BN16">
            <v>37631</v>
          </cell>
          <cell r="BO16">
            <v>37631</v>
          </cell>
          <cell r="BP16">
            <v>277.173</v>
          </cell>
        </row>
        <row r="17">
          <cell r="BN17">
            <v>37662</v>
          </cell>
          <cell r="BO17">
            <v>37662</v>
          </cell>
          <cell r="BP17">
            <v>283.50599999999997</v>
          </cell>
        </row>
        <row r="18">
          <cell r="BN18">
            <v>37690</v>
          </cell>
          <cell r="BO18">
            <v>37690</v>
          </cell>
          <cell r="BP18">
            <v>287.85500000000002</v>
          </cell>
        </row>
        <row r="19">
          <cell r="BN19">
            <v>37721</v>
          </cell>
          <cell r="BO19">
            <v>37721</v>
          </cell>
          <cell r="BP19">
            <v>290.512</v>
          </cell>
        </row>
        <row r="20">
          <cell r="BN20">
            <v>37751</v>
          </cell>
          <cell r="BO20">
            <v>37751</v>
          </cell>
          <cell r="BP20">
            <v>289.74700000000001</v>
          </cell>
        </row>
        <row r="21">
          <cell r="BN21">
            <v>37782</v>
          </cell>
          <cell r="BO21">
            <v>37782</v>
          </cell>
          <cell r="BP21">
            <v>286.84300000000002</v>
          </cell>
        </row>
        <row r="22">
          <cell r="BN22">
            <v>37812</v>
          </cell>
          <cell r="BO22">
            <v>37812</v>
          </cell>
          <cell r="BP22">
            <v>285.649</v>
          </cell>
        </row>
        <row r="23">
          <cell r="BN23">
            <v>37843</v>
          </cell>
          <cell r="BO23">
            <v>37843</v>
          </cell>
          <cell r="BP23">
            <v>286.73500000000001</v>
          </cell>
        </row>
        <row r="24">
          <cell r="BN24">
            <v>37874</v>
          </cell>
          <cell r="BO24">
            <v>37874</v>
          </cell>
          <cell r="BP24">
            <v>290.12700000000001</v>
          </cell>
        </row>
        <row r="25">
          <cell r="BN25">
            <v>37904</v>
          </cell>
          <cell r="BO25">
            <v>37904</v>
          </cell>
          <cell r="BP25">
            <v>291.22899999999998</v>
          </cell>
        </row>
        <row r="26">
          <cell r="BN26">
            <v>37935</v>
          </cell>
          <cell r="BO26">
            <v>37935</v>
          </cell>
          <cell r="BP26">
            <v>292.65699999999998</v>
          </cell>
        </row>
        <row r="27">
          <cell r="BN27">
            <v>37965</v>
          </cell>
          <cell r="BO27">
            <v>37965</v>
          </cell>
          <cell r="BP27">
            <v>294.45499999999998</v>
          </cell>
        </row>
        <row r="28">
          <cell r="BN28">
            <v>37996</v>
          </cell>
          <cell r="BO28">
            <v>37996</v>
          </cell>
          <cell r="BP28">
            <v>297.03899999999999</v>
          </cell>
        </row>
        <row r="29">
          <cell r="BN29">
            <v>38027</v>
          </cell>
          <cell r="BO29">
            <v>38027</v>
          </cell>
          <cell r="BP29">
            <v>299.09699999999998</v>
          </cell>
        </row>
        <row r="30">
          <cell r="BN30">
            <v>38056</v>
          </cell>
          <cell r="BO30">
            <v>38056</v>
          </cell>
          <cell r="BP30">
            <v>302.48399999999998</v>
          </cell>
        </row>
        <row r="31">
          <cell r="BN31">
            <v>38087</v>
          </cell>
          <cell r="BO31">
            <v>38087</v>
          </cell>
          <cell r="BP31">
            <v>306.15100000000001</v>
          </cell>
        </row>
        <row r="32">
          <cell r="BN32">
            <v>38117</v>
          </cell>
          <cell r="BO32">
            <v>38117</v>
          </cell>
          <cell r="BP32">
            <v>310.15199999999999</v>
          </cell>
        </row>
        <row r="33">
          <cell r="BN33">
            <v>38148</v>
          </cell>
          <cell r="BO33">
            <v>38148</v>
          </cell>
          <cell r="BP33">
            <v>314.41899999999998</v>
          </cell>
        </row>
        <row r="34">
          <cell r="BN34">
            <v>38178</v>
          </cell>
          <cell r="BO34">
            <v>38178</v>
          </cell>
          <cell r="BP34">
            <v>318.53199999999998</v>
          </cell>
        </row>
        <row r="35">
          <cell r="BN35">
            <v>38209</v>
          </cell>
          <cell r="BO35">
            <v>38209</v>
          </cell>
          <cell r="BP35">
            <v>322.41199999999998</v>
          </cell>
        </row>
        <row r="36">
          <cell r="BN36">
            <v>38240</v>
          </cell>
          <cell r="BO36">
            <v>38240</v>
          </cell>
          <cell r="BP36">
            <v>324.65100000000001</v>
          </cell>
        </row>
        <row r="37">
          <cell r="BN37">
            <v>38270</v>
          </cell>
          <cell r="BO37">
            <v>38270</v>
          </cell>
          <cell r="BP37">
            <v>325.92500000000001</v>
          </cell>
        </row>
        <row r="38">
          <cell r="BN38">
            <v>38301</v>
          </cell>
          <cell r="BO38">
            <v>38301</v>
          </cell>
          <cell r="BP38">
            <v>328.58800000000002</v>
          </cell>
        </row>
        <row r="39">
          <cell r="BN39">
            <v>38331</v>
          </cell>
          <cell r="BO39">
            <v>38331</v>
          </cell>
          <cell r="BP39">
            <v>331.005</v>
          </cell>
        </row>
        <row r="40">
          <cell r="BN40">
            <v>38362</v>
          </cell>
          <cell r="BO40">
            <v>38362</v>
          </cell>
          <cell r="BP40">
            <v>332.298</v>
          </cell>
        </row>
        <row r="41">
          <cell r="BN41">
            <v>38393</v>
          </cell>
          <cell r="BO41">
            <v>38393</v>
          </cell>
          <cell r="BP41">
            <v>333.28800000000001</v>
          </cell>
        </row>
        <row r="42">
          <cell r="BN42">
            <v>38421</v>
          </cell>
          <cell r="BO42">
            <v>38421</v>
          </cell>
          <cell r="BP42">
            <v>336.12299999999999</v>
          </cell>
        </row>
        <row r="43">
          <cell r="BN43">
            <v>38452</v>
          </cell>
          <cell r="BO43">
            <v>38452</v>
          </cell>
          <cell r="BP43">
            <v>339.03</v>
          </cell>
        </row>
        <row r="44">
          <cell r="BN44">
            <v>38482</v>
          </cell>
          <cell r="BO44">
            <v>38482</v>
          </cell>
          <cell r="BP44">
            <v>338.29899999999998</v>
          </cell>
        </row>
        <row r="45">
          <cell r="BN45">
            <v>38513</v>
          </cell>
          <cell r="BO45">
            <v>38513</v>
          </cell>
          <cell r="BP45">
            <v>336.80099999999999</v>
          </cell>
        </row>
        <row r="46">
          <cell r="BN46">
            <v>38543</v>
          </cell>
          <cell r="BO46">
            <v>38543</v>
          </cell>
          <cell r="BP46">
            <v>335.66300000000001</v>
          </cell>
        </row>
        <row r="47">
          <cell r="BN47">
            <v>38574</v>
          </cell>
          <cell r="BO47">
            <v>38574</v>
          </cell>
          <cell r="BP47">
            <v>333.47399999999999</v>
          </cell>
        </row>
        <row r="48">
          <cell r="BN48">
            <v>38605</v>
          </cell>
          <cell r="BO48">
            <v>38605</v>
          </cell>
          <cell r="BP48">
            <v>331.69</v>
          </cell>
        </row>
        <row r="49">
          <cell r="BN49">
            <v>38635</v>
          </cell>
          <cell r="BO49">
            <v>38635</v>
          </cell>
          <cell r="BP49">
            <v>333.69400000000002</v>
          </cell>
        </row>
        <row r="50">
          <cell r="BN50">
            <v>38666</v>
          </cell>
          <cell r="BO50">
            <v>38666</v>
          </cell>
          <cell r="BP50">
            <v>335.03300000000002</v>
          </cell>
        </row>
        <row r="51">
          <cell r="BN51">
            <v>38696</v>
          </cell>
          <cell r="BO51">
            <v>38696</v>
          </cell>
          <cell r="BP51">
            <v>335.00599999999997</v>
          </cell>
        </row>
        <row r="52">
          <cell r="BN52">
            <v>38727</v>
          </cell>
          <cell r="BO52">
            <v>38727</v>
          </cell>
          <cell r="BP52">
            <v>338.08300000000003</v>
          </cell>
        </row>
        <row r="53">
          <cell r="BN53">
            <v>38758</v>
          </cell>
          <cell r="BO53">
            <v>38758</v>
          </cell>
          <cell r="BP53">
            <v>338.12799999999999</v>
          </cell>
        </row>
        <row r="54">
          <cell r="BN54">
            <v>38786</v>
          </cell>
          <cell r="BO54">
            <v>38786</v>
          </cell>
          <cell r="BP54">
            <v>337.339</v>
          </cell>
        </row>
        <row r="55">
          <cell r="BN55">
            <v>38817</v>
          </cell>
          <cell r="BO55">
            <v>38817</v>
          </cell>
          <cell r="BP55">
            <v>335.92099999999999</v>
          </cell>
        </row>
        <row r="56">
          <cell r="BN56">
            <v>38847</v>
          </cell>
          <cell r="BO56">
            <v>38847</v>
          </cell>
          <cell r="BP56">
            <v>337.185</v>
          </cell>
        </row>
        <row r="57">
          <cell r="BN57">
            <v>38878</v>
          </cell>
          <cell r="BO57">
            <v>38878</v>
          </cell>
          <cell r="BP57">
            <v>339.71199999999999</v>
          </cell>
        </row>
        <row r="58">
          <cell r="BN58">
            <v>38908</v>
          </cell>
          <cell r="BO58">
            <v>38908</v>
          </cell>
          <cell r="BP58">
            <v>340.31200000000001</v>
          </cell>
        </row>
        <row r="59">
          <cell r="BN59">
            <v>38939</v>
          </cell>
          <cell r="BO59">
            <v>38939</v>
          </cell>
          <cell r="BP59">
            <v>341.57400000000001</v>
          </cell>
        </row>
        <row r="60">
          <cell r="BN60">
            <v>38970</v>
          </cell>
          <cell r="BO60">
            <v>38970</v>
          </cell>
          <cell r="BP60">
            <v>342.56099999999998</v>
          </cell>
        </row>
        <row r="61">
          <cell r="BN61">
            <v>39000</v>
          </cell>
          <cell r="BO61">
            <v>39000</v>
          </cell>
          <cell r="BP61">
            <v>344.15499999999997</v>
          </cell>
        </row>
        <row r="62">
          <cell r="BN62">
            <v>39031</v>
          </cell>
          <cell r="BO62">
            <v>39031</v>
          </cell>
          <cell r="BP62">
            <v>346.74599999999998</v>
          </cell>
        </row>
        <row r="63">
          <cell r="BN63">
            <v>39061</v>
          </cell>
          <cell r="BO63">
            <v>39061</v>
          </cell>
          <cell r="BP63">
            <v>347.84199999999998</v>
          </cell>
        </row>
        <row r="64">
          <cell r="BN64">
            <v>39092</v>
          </cell>
          <cell r="BO64">
            <v>39092</v>
          </cell>
          <cell r="BP64">
            <v>349.59300000000002</v>
          </cell>
        </row>
        <row r="65">
          <cell r="BN65">
            <v>39123</v>
          </cell>
          <cell r="BO65">
            <v>39123</v>
          </cell>
          <cell r="BP65">
            <v>350.524</v>
          </cell>
        </row>
        <row r="66">
          <cell r="BN66">
            <v>39151</v>
          </cell>
          <cell r="BO66">
            <v>39151</v>
          </cell>
          <cell r="BP66">
            <v>351.71699999999998</v>
          </cell>
        </row>
        <row r="67">
          <cell r="BN67">
            <v>39182</v>
          </cell>
          <cell r="BO67">
            <v>39182</v>
          </cell>
          <cell r="BP67">
            <v>351.86900000000003</v>
          </cell>
        </row>
        <row r="68">
          <cell r="BN68">
            <v>39212</v>
          </cell>
          <cell r="BO68">
            <v>39212</v>
          </cell>
          <cell r="BP68">
            <v>352.02</v>
          </cell>
        </row>
        <row r="69">
          <cell r="BN69">
            <v>39243</v>
          </cell>
          <cell r="BO69">
            <v>39243</v>
          </cell>
          <cell r="BP69">
            <v>352.93599999999998</v>
          </cell>
        </row>
        <row r="70">
          <cell r="BN70">
            <v>39273</v>
          </cell>
          <cell r="BO70">
            <v>39273</v>
          </cell>
          <cell r="BP70">
            <v>353.92</v>
          </cell>
        </row>
        <row r="71">
          <cell r="BN71">
            <v>39304</v>
          </cell>
          <cell r="BO71">
            <v>39304</v>
          </cell>
          <cell r="BP71">
            <v>357.404</v>
          </cell>
        </row>
        <row r="72">
          <cell r="BN72">
            <v>39335</v>
          </cell>
          <cell r="BO72">
            <v>39335</v>
          </cell>
          <cell r="BP72">
            <v>361.99700000000001</v>
          </cell>
        </row>
        <row r="73">
          <cell r="BN73">
            <v>39365</v>
          </cell>
          <cell r="BO73">
            <v>39365</v>
          </cell>
          <cell r="BP73">
            <v>365.79399999999998</v>
          </cell>
        </row>
        <row r="74">
          <cell r="BN74">
            <v>39396</v>
          </cell>
          <cell r="BO74">
            <v>39396</v>
          </cell>
          <cell r="BP74">
            <v>368.334</v>
          </cell>
        </row>
        <row r="75">
          <cell r="BN75">
            <v>39426</v>
          </cell>
          <cell r="BO75">
            <v>39426</v>
          </cell>
          <cell r="BP75">
            <v>374.815</v>
          </cell>
        </row>
        <row r="76">
          <cell r="BN76">
            <v>39457</v>
          </cell>
          <cell r="BO76">
            <v>39457</v>
          </cell>
          <cell r="BP76">
            <v>378.9</v>
          </cell>
        </row>
        <row r="77">
          <cell r="BN77">
            <v>39488</v>
          </cell>
          <cell r="BO77">
            <v>39488</v>
          </cell>
          <cell r="BP77">
            <v>380.90600000000001</v>
          </cell>
        </row>
        <row r="78">
          <cell r="BN78">
            <v>39517</v>
          </cell>
          <cell r="BO78">
            <v>39517</v>
          </cell>
          <cell r="BP78">
            <v>383.73099999999999</v>
          </cell>
        </row>
        <row r="79">
          <cell r="BN79">
            <v>39548</v>
          </cell>
          <cell r="BO79">
            <v>39548</v>
          </cell>
          <cell r="BP79">
            <v>386.38</v>
          </cell>
        </row>
        <row r="80">
          <cell r="BN80">
            <v>39578</v>
          </cell>
          <cell r="BO80">
            <v>39578</v>
          </cell>
          <cell r="BP80">
            <v>392.59199999999998</v>
          </cell>
        </row>
        <row r="81">
          <cell r="BN81">
            <v>39609</v>
          </cell>
          <cell r="BO81">
            <v>39609</v>
          </cell>
          <cell r="BP81">
            <v>400.38200000000001</v>
          </cell>
        </row>
        <row r="82">
          <cell r="BN82">
            <v>39639</v>
          </cell>
          <cell r="BO82">
            <v>39639</v>
          </cell>
          <cell r="BP82">
            <v>407.44600000000003</v>
          </cell>
        </row>
        <row r="83">
          <cell r="BN83">
            <v>39670</v>
          </cell>
          <cell r="BO83">
            <v>39670</v>
          </cell>
          <cell r="BP83">
            <v>406.12700000000001</v>
          </cell>
        </row>
        <row r="84">
          <cell r="BN84">
            <v>39701</v>
          </cell>
          <cell r="BO84">
            <v>39701</v>
          </cell>
          <cell r="BP84">
            <v>406.55700000000002</v>
          </cell>
        </row>
        <row r="85">
          <cell r="BN85">
            <v>39731</v>
          </cell>
          <cell r="BO85">
            <v>39731</v>
          </cell>
          <cell r="BP85">
            <v>410.524</v>
          </cell>
        </row>
        <row r="86">
          <cell r="BN86">
            <v>39762</v>
          </cell>
          <cell r="BO86">
            <v>39762</v>
          </cell>
          <cell r="BP86">
            <v>412.10399999999998</v>
          </cell>
        </row>
        <row r="87">
          <cell r="BN87">
            <v>39792</v>
          </cell>
          <cell r="BO87">
            <v>39792</v>
          </cell>
          <cell r="BP87">
            <v>411.57499999999999</v>
          </cell>
        </row>
        <row r="88">
          <cell r="BN88">
            <v>39823</v>
          </cell>
          <cell r="BO88">
            <v>39823</v>
          </cell>
          <cell r="BP88">
            <v>409.78199999999998</v>
          </cell>
        </row>
        <row r="89">
          <cell r="BN89">
            <v>39854</v>
          </cell>
          <cell r="BO89">
            <v>39854</v>
          </cell>
          <cell r="BP89">
            <v>410.84899999999999</v>
          </cell>
        </row>
        <row r="90">
          <cell r="BN90">
            <v>39882</v>
          </cell>
          <cell r="BO90">
            <v>39882</v>
          </cell>
          <cell r="BP90">
            <v>407.80799999999999</v>
          </cell>
        </row>
        <row r="91">
          <cell r="BN91">
            <v>39913</v>
          </cell>
          <cell r="BO91">
            <v>39913</v>
          </cell>
          <cell r="BP91">
            <v>407.18099999999998</v>
          </cell>
        </row>
        <row r="92">
          <cell r="BN92">
            <v>39943</v>
          </cell>
          <cell r="BO92">
            <v>39943</v>
          </cell>
          <cell r="BP92">
            <v>406.88499999999999</v>
          </cell>
        </row>
        <row r="93">
          <cell r="BN93">
            <v>39974</v>
          </cell>
          <cell r="BO93">
            <v>39974</v>
          </cell>
          <cell r="BP93">
            <v>406.48599999999999</v>
          </cell>
        </row>
        <row r="94">
          <cell r="BN94">
            <v>40004</v>
          </cell>
          <cell r="BO94">
            <v>40004</v>
          </cell>
          <cell r="BP94">
            <v>404.71800000000002</v>
          </cell>
        </row>
        <row r="95">
          <cell r="BN95">
            <v>40035</v>
          </cell>
          <cell r="BO95">
            <v>40035</v>
          </cell>
          <cell r="BP95">
            <v>403.25299999999999</v>
          </cell>
        </row>
        <row r="96">
          <cell r="BN96">
            <v>40066</v>
          </cell>
          <cell r="BO96">
            <v>40066</v>
          </cell>
          <cell r="BP96">
            <v>404.94499999999999</v>
          </cell>
        </row>
        <row r="97">
          <cell r="BN97">
            <v>40096</v>
          </cell>
          <cell r="BO97">
            <v>40096</v>
          </cell>
          <cell r="BP97">
            <v>405.12900000000002</v>
          </cell>
        </row>
        <row r="98">
          <cell r="BN98">
            <v>40127</v>
          </cell>
          <cell r="BO98">
            <v>40127</v>
          </cell>
          <cell r="BP98">
            <v>405.548</v>
          </cell>
        </row>
        <row r="99">
          <cell r="BN99">
            <v>40157</v>
          </cell>
          <cell r="BO99">
            <v>40157</v>
          </cell>
          <cell r="BP99">
            <v>404.49900000000002</v>
          </cell>
        </row>
        <row r="100">
          <cell r="BN100">
            <v>40188</v>
          </cell>
          <cell r="BO100">
            <v>40188</v>
          </cell>
          <cell r="BP100">
            <v>407.04899999999998</v>
          </cell>
        </row>
        <row r="101">
          <cell r="BN101">
            <v>40219</v>
          </cell>
          <cell r="BO101">
            <v>40219</v>
          </cell>
          <cell r="BP101">
            <v>411.84300000000002</v>
          </cell>
        </row>
        <row r="102">
          <cell r="BN102">
            <v>40247</v>
          </cell>
          <cell r="BO102">
            <v>40247</v>
          </cell>
          <cell r="BP102">
            <v>415.73399999999998</v>
          </cell>
        </row>
        <row r="103">
          <cell r="BN103">
            <v>40278</v>
          </cell>
          <cell r="BO103">
            <v>40278</v>
          </cell>
          <cell r="BP103">
            <v>418.91699999999997</v>
          </cell>
        </row>
        <row r="104">
          <cell r="BN104">
            <v>40308</v>
          </cell>
          <cell r="BO104">
            <v>40308</v>
          </cell>
          <cell r="BP104">
            <v>423.88499999999999</v>
          </cell>
        </row>
        <row r="105">
          <cell r="BN105">
            <v>40339</v>
          </cell>
          <cell r="BO105">
            <v>40339</v>
          </cell>
          <cell r="BP105">
            <v>427.48899999999998</v>
          </cell>
        </row>
        <row r="106">
          <cell r="BN106">
            <v>40369</v>
          </cell>
          <cell r="BO106">
            <v>40369</v>
          </cell>
          <cell r="BP106">
            <v>428.15</v>
          </cell>
        </row>
        <row r="107">
          <cell r="BN107">
            <v>40400</v>
          </cell>
          <cell r="BO107">
            <v>40400</v>
          </cell>
          <cell r="BP107">
            <v>431.44499999999999</v>
          </cell>
        </row>
        <row r="108">
          <cell r="BN108">
            <v>40431</v>
          </cell>
          <cell r="BO108">
            <v>40431</v>
          </cell>
          <cell r="BP108">
            <v>436.423</v>
          </cell>
        </row>
        <row r="109">
          <cell r="BN109">
            <v>40461</v>
          </cell>
          <cell r="BO109">
            <v>40461</v>
          </cell>
          <cell r="BP109">
            <v>440.82900000000001</v>
          </cell>
        </row>
        <row r="110">
          <cell r="BN110">
            <v>40492</v>
          </cell>
          <cell r="BO110">
            <v>40492</v>
          </cell>
          <cell r="BP110">
            <v>447.20600000000002</v>
          </cell>
        </row>
        <row r="111">
          <cell r="BN111">
            <v>40522</v>
          </cell>
          <cell r="BO111">
            <v>40522</v>
          </cell>
          <cell r="BP111">
            <v>450.30099999999999</v>
          </cell>
        </row>
        <row r="112">
          <cell r="BN112">
            <v>40553</v>
          </cell>
          <cell r="BO112">
            <v>40553</v>
          </cell>
          <cell r="BP112">
            <v>453.875</v>
          </cell>
        </row>
        <row r="113">
          <cell r="BN113">
            <v>40584</v>
          </cell>
          <cell r="BO113">
            <v>40584</v>
          </cell>
          <cell r="BP113">
            <v>458.39699999999999</v>
          </cell>
        </row>
        <row r="114">
          <cell r="BN114">
            <v>40612</v>
          </cell>
          <cell r="BO114">
            <v>40612</v>
          </cell>
          <cell r="BP114">
            <v>461.24900000000002</v>
          </cell>
        </row>
        <row r="115">
          <cell r="BN115">
            <v>40643</v>
          </cell>
          <cell r="BO115">
            <v>40643</v>
          </cell>
          <cell r="BP115">
            <v>463.31099999999998</v>
          </cell>
        </row>
        <row r="116">
          <cell r="BN116">
            <v>40673</v>
          </cell>
          <cell r="BO116">
            <v>40673</v>
          </cell>
          <cell r="BP116">
            <v>465.31099999999998</v>
          </cell>
        </row>
        <row r="117">
          <cell r="BN117">
            <v>40704</v>
          </cell>
          <cell r="BO117">
            <v>40704</v>
          </cell>
          <cell r="BP117">
            <v>464.46300000000002</v>
          </cell>
        </row>
        <row r="118">
          <cell r="BN118">
            <v>40734</v>
          </cell>
          <cell r="BO118">
            <v>40734</v>
          </cell>
          <cell r="BP118">
            <v>463.92700000000002</v>
          </cell>
        </row>
        <row r="119">
          <cell r="BN119">
            <v>40765</v>
          </cell>
          <cell r="BO119">
            <v>40765</v>
          </cell>
          <cell r="BP119">
            <v>465.96800000000002</v>
          </cell>
        </row>
        <row r="120">
          <cell r="BN120">
            <v>40796</v>
          </cell>
          <cell r="BO120">
            <v>40796</v>
          </cell>
          <cell r="BP120">
            <v>468.97500000000002</v>
          </cell>
        </row>
        <row r="121">
          <cell r="BN121">
            <v>40826</v>
          </cell>
          <cell r="BO121">
            <v>40826</v>
          </cell>
          <cell r="BP121">
            <v>471.46600000000001</v>
          </cell>
        </row>
        <row r="122">
          <cell r="BN122">
            <v>40857</v>
          </cell>
          <cell r="BO122">
            <v>40857</v>
          </cell>
          <cell r="BP122">
            <v>473.80799999999999</v>
          </cell>
        </row>
        <row r="123">
          <cell r="BN123">
            <v>40887</v>
          </cell>
          <cell r="BO123">
            <v>40887</v>
          </cell>
          <cell r="BP123">
            <v>473.25200000000001</v>
          </cell>
        </row>
        <row r="124">
          <cell r="BN124">
            <v>40918</v>
          </cell>
          <cell r="BO124">
            <v>40918</v>
          </cell>
          <cell r="BP124">
            <v>474.42899999999997</v>
          </cell>
        </row>
        <row r="125">
          <cell r="BN125">
            <v>40949</v>
          </cell>
          <cell r="BO125">
            <v>40949</v>
          </cell>
          <cell r="BP125">
            <v>474.13799999999998</v>
          </cell>
        </row>
        <row r="126">
          <cell r="BN126">
            <v>40978</v>
          </cell>
          <cell r="BO126">
            <v>40978</v>
          </cell>
          <cell r="BP126">
            <v>476.166</v>
          </cell>
        </row>
        <row r="127">
          <cell r="BN127">
            <v>41009</v>
          </cell>
          <cell r="BO127">
            <v>41009</v>
          </cell>
          <cell r="BP127">
            <v>480.22899999999998</v>
          </cell>
        </row>
        <row r="128">
          <cell r="BN128">
            <v>41039</v>
          </cell>
          <cell r="BO128">
            <v>41039</v>
          </cell>
          <cell r="BP128">
            <v>485.14</v>
          </cell>
        </row>
        <row r="129">
          <cell r="BN129">
            <v>41070</v>
          </cell>
          <cell r="BO129">
            <v>41070</v>
          </cell>
          <cell r="BP129">
            <v>488.34199999999998</v>
          </cell>
        </row>
        <row r="130">
          <cell r="BN130">
            <v>41100</v>
          </cell>
          <cell r="BO130">
            <v>41100</v>
          </cell>
          <cell r="BP130">
            <v>494.89100000000002</v>
          </cell>
        </row>
        <row r="131">
          <cell r="BN131">
            <v>41131</v>
          </cell>
          <cell r="BO131">
            <v>41131</v>
          </cell>
          <cell r="BP131">
            <v>501.95699999999999</v>
          </cell>
        </row>
        <row r="132">
          <cell r="BN132">
            <v>41162</v>
          </cell>
          <cell r="BO132">
            <v>41162</v>
          </cell>
          <cell r="BP132">
            <v>506.80399999999997</v>
          </cell>
        </row>
        <row r="133">
          <cell r="BN133">
            <v>41192</v>
          </cell>
          <cell r="BO133">
            <v>41192</v>
          </cell>
          <cell r="BP133">
            <v>506.92599999999999</v>
          </cell>
        </row>
        <row r="134">
          <cell r="BN134">
            <v>41223</v>
          </cell>
          <cell r="BO134">
            <v>41223</v>
          </cell>
          <cell r="BP134">
            <v>506.79500000000002</v>
          </cell>
        </row>
        <row r="135">
          <cell r="BN135">
            <v>41253</v>
          </cell>
          <cell r="BO135">
            <v>41253</v>
          </cell>
          <cell r="BP135">
            <v>510.25200000000001</v>
          </cell>
        </row>
        <row r="136">
          <cell r="BN136">
            <v>41284</v>
          </cell>
          <cell r="BO136">
            <v>41284</v>
          </cell>
          <cell r="BP136">
            <v>511.97699999999998</v>
          </cell>
        </row>
        <row r="137">
          <cell r="BN137">
            <v>41315</v>
          </cell>
          <cell r="BO137">
            <v>41315</v>
          </cell>
          <cell r="BP137">
            <v>513.46699999999998</v>
          </cell>
        </row>
        <row r="138">
          <cell r="BN138">
            <v>41343</v>
          </cell>
          <cell r="BO138">
            <v>41343</v>
          </cell>
          <cell r="BP138">
            <v>514.52599999999995</v>
          </cell>
        </row>
        <row r="139">
          <cell r="BN139">
            <v>41374</v>
          </cell>
          <cell r="BO139">
            <v>41374</v>
          </cell>
          <cell r="BP139">
            <v>515.27599999999995</v>
          </cell>
        </row>
        <row r="140">
          <cell r="BN140">
            <v>41404</v>
          </cell>
          <cell r="BO140">
            <v>41404</v>
          </cell>
          <cell r="BP140">
            <v>515.29899999999998</v>
          </cell>
        </row>
        <row r="141">
          <cell r="BN141">
            <v>41435</v>
          </cell>
          <cell r="BO141">
            <v>41435</v>
          </cell>
          <cell r="BP141">
            <v>519.15300000000002</v>
          </cell>
        </row>
        <row r="142">
          <cell r="BN142">
            <v>41465</v>
          </cell>
          <cell r="BO142">
            <v>41465</v>
          </cell>
          <cell r="BP142">
            <v>520.50800000000004</v>
          </cell>
        </row>
        <row r="143">
          <cell r="BN143">
            <v>41496</v>
          </cell>
          <cell r="BO143">
            <v>41496</v>
          </cell>
          <cell r="BP143">
            <v>521.27</v>
          </cell>
        </row>
        <row r="144">
          <cell r="BN144">
            <v>41527</v>
          </cell>
          <cell r="BO144">
            <v>41527</v>
          </cell>
          <cell r="BP144">
            <v>529.08500000000004</v>
          </cell>
        </row>
        <row r="145">
          <cell r="BN145">
            <v>41557</v>
          </cell>
          <cell r="BO145">
            <v>41557</v>
          </cell>
          <cell r="BP145">
            <v>533.62099999999998</v>
          </cell>
        </row>
        <row r="146">
          <cell r="BN146">
            <v>41588</v>
          </cell>
          <cell r="BO146">
            <v>41588</v>
          </cell>
          <cell r="BP146">
            <v>535.16800000000001</v>
          </cell>
        </row>
        <row r="147">
          <cell r="BN147">
            <v>41618</v>
          </cell>
          <cell r="BO147">
            <v>41618</v>
          </cell>
          <cell r="BP147">
            <v>538.37</v>
          </cell>
        </row>
        <row r="148">
          <cell r="BN148">
            <v>41649</v>
          </cell>
          <cell r="BO148">
            <v>41649</v>
          </cell>
          <cell r="BP148">
            <v>540.95899999999995</v>
          </cell>
        </row>
        <row r="149">
          <cell r="BN149">
            <v>41680</v>
          </cell>
          <cell r="BO149">
            <v>41680</v>
          </cell>
          <cell r="BP149">
            <v>543.03800000000001</v>
          </cell>
        </row>
        <row r="150">
          <cell r="BN150">
            <v>41708</v>
          </cell>
          <cell r="BO150">
            <v>41708</v>
          </cell>
          <cell r="BP150">
            <v>552.08699999999999</v>
          </cell>
        </row>
        <row r="151">
          <cell r="BN151">
            <v>41739</v>
          </cell>
          <cell r="BO151">
            <v>41739</v>
          </cell>
          <cell r="BP151">
            <v>556.41999999999996</v>
          </cell>
        </row>
        <row r="152">
          <cell r="BN152">
            <v>41769</v>
          </cell>
          <cell r="BO152">
            <v>41769</v>
          </cell>
          <cell r="BP152">
            <v>555.67899999999997</v>
          </cell>
        </row>
        <row r="153">
          <cell r="BN153">
            <v>41800</v>
          </cell>
          <cell r="BO153">
            <v>41800</v>
          </cell>
          <cell r="BP153">
            <v>551.55399999999997</v>
          </cell>
        </row>
        <row r="154">
          <cell r="BN154">
            <v>41830</v>
          </cell>
          <cell r="BO154">
            <v>41830</v>
          </cell>
          <cell r="BP154">
            <v>548.202</v>
          </cell>
        </row>
        <row r="155">
          <cell r="BN155">
            <v>41861</v>
          </cell>
          <cell r="BO155">
            <v>41861</v>
          </cell>
          <cell r="BP155">
            <v>546.745</v>
          </cell>
        </row>
        <row r="156">
          <cell r="BN156">
            <v>41892</v>
          </cell>
          <cell r="BO156">
            <v>41892</v>
          </cell>
          <cell r="BP156">
            <v>547.83900000000006</v>
          </cell>
        </row>
        <row r="157">
          <cell r="BN157">
            <v>41922</v>
          </cell>
          <cell r="BO157">
            <v>41922</v>
          </cell>
          <cell r="BP157">
            <v>549.39599999999996</v>
          </cell>
        </row>
        <row r="158">
          <cell r="BN158">
            <v>41953</v>
          </cell>
          <cell r="BO158">
            <v>41953</v>
          </cell>
          <cell r="BP158">
            <v>554.76900000000001</v>
          </cell>
        </row>
        <row r="159">
          <cell r="BN159">
            <v>41983</v>
          </cell>
          <cell r="BO159">
            <v>41983</v>
          </cell>
          <cell r="BP159">
            <v>558.21299999999997</v>
          </cell>
        </row>
        <row r="160">
          <cell r="BN160">
            <v>42014</v>
          </cell>
          <cell r="BO160">
            <v>42014</v>
          </cell>
          <cell r="BP160">
            <v>562.48199999999997</v>
          </cell>
        </row>
        <row r="161">
          <cell r="BN161">
            <v>42045</v>
          </cell>
          <cell r="BO161">
            <v>42045</v>
          </cell>
          <cell r="BP161">
            <v>564.00400000000002</v>
          </cell>
        </row>
        <row r="162">
          <cell r="BN162">
            <v>42073</v>
          </cell>
          <cell r="BO162">
            <v>42073</v>
          </cell>
          <cell r="BP162">
            <v>569.53599999999994</v>
          </cell>
        </row>
        <row r="163">
          <cell r="BN163">
            <v>42104</v>
          </cell>
          <cell r="BO163">
            <v>42104</v>
          </cell>
          <cell r="BP163">
            <v>576.17499999999995</v>
          </cell>
        </row>
        <row r="164">
          <cell r="BN164">
            <v>42134</v>
          </cell>
          <cell r="BO164">
            <v>42134</v>
          </cell>
          <cell r="BP164">
            <v>578.51599999999996</v>
          </cell>
        </row>
        <row r="165">
          <cell r="BN165">
            <v>42165</v>
          </cell>
          <cell r="BO165">
            <v>42165</v>
          </cell>
          <cell r="BP165">
            <v>582.40099999999995</v>
          </cell>
        </row>
        <row r="166">
          <cell r="BN166">
            <v>42195</v>
          </cell>
          <cell r="BO166">
            <v>42195</v>
          </cell>
          <cell r="BP166">
            <v>586.42600000000004</v>
          </cell>
        </row>
        <row r="167">
          <cell r="BN167">
            <v>42226</v>
          </cell>
          <cell r="BO167">
            <v>42226</v>
          </cell>
          <cell r="BP167">
            <v>588.04200000000003</v>
          </cell>
        </row>
        <row r="168">
          <cell r="BN168">
            <v>42257</v>
          </cell>
          <cell r="BO168">
            <v>42257</v>
          </cell>
          <cell r="BP168">
            <v>593.60599999999999</v>
          </cell>
        </row>
        <row r="169">
          <cell r="BN169">
            <v>42287</v>
          </cell>
          <cell r="BO169">
            <v>42287</v>
          </cell>
          <cell r="BP169">
            <v>604.83199999999999</v>
          </cell>
        </row>
        <row r="170">
          <cell r="BN170">
            <v>42318</v>
          </cell>
          <cell r="BO170">
            <v>42318</v>
          </cell>
          <cell r="BP170">
            <v>614.05100000000004</v>
          </cell>
        </row>
        <row r="171">
          <cell r="BN171">
            <v>42348</v>
          </cell>
          <cell r="BO171">
            <v>42348</v>
          </cell>
          <cell r="BP171">
            <v>617.04399999999998</v>
          </cell>
        </row>
        <row r="172">
          <cell r="BN172">
            <v>42379</v>
          </cell>
          <cell r="BO172">
            <v>42379</v>
          </cell>
          <cell r="BP172">
            <v>624.05999999999995</v>
          </cell>
        </row>
        <row r="173">
          <cell r="BN173">
            <v>42410</v>
          </cell>
          <cell r="BO173">
            <v>42410</v>
          </cell>
          <cell r="BP173">
            <v>632.11400000000003</v>
          </cell>
        </row>
        <row r="174">
          <cell r="BN174">
            <v>42439</v>
          </cell>
          <cell r="BO174">
            <v>42439</v>
          </cell>
          <cell r="BP174">
            <v>635.34900000000005</v>
          </cell>
        </row>
        <row r="175">
          <cell r="BN175">
            <v>42470</v>
          </cell>
          <cell r="BO175">
            <v>42470</v>
          </cell>
          <cell r="BP175">
            <v>637.43399999999997</v>
          </cell>
        </row>
        <row r="176">
          <cell r="BN176">
            <v>42500</v>
          </cell>
          <cell r="BO176">
            <v>42500</v>
          </cell>
          <cell r="BP176">
            <v>642.65099999999995</v>
          </cell>
        </row>
        <row r="177">
          <cell r="BN177">
            <v>42531</v>
          </cell>
          <cell r="BO177">
            <v>42531</v>
          </cell>
          <cell r="BP177">
            <v>653.49599999999998</v>
          </cell>
        </row>
        <row r="178">
          <cell r="BN178">
            <v>42561</v>
          </cell>
          <cell r="BO178">
            <v>42561</v>
          </cell>
          <cell r="BP178">
            <v>654.64099999999996</v>
          </cell>
        </row>
        <row r="179">
          <cell r="BN179">
            <v>42592</v>
          </cell>
          <cell r="BO179">
            <v>42592</v>
          </cell>
          <cell r="BP179">
            <v>655.60199999999998</v>
          </cell>
        </row>
        <row r="180">
          <cell r="BN180">
            <v>42623</v>
          </cell>
          <cell r="BO180">
            <v>42623</v>
          </cell>
          <cell r="BP180">
            <v>656.89400000000001</v>
          </cell>
        </row>
        <row r="181">
          <cell r="BN181">
            <v>42653</v>
          </cell>
          <cell r="BO181">
            <v>42653</v>
          </cell>
          <cell r="BP181">
            <v>657.92700000000002</v>
          </cell>
        </row>
        <row r="182">
          <cell r="BN182">
            <v>42684</v>
          </cell>
          <cell r="BO182">
            <v>42684</v>
          </cell>
          <cell r="BP182">
            <v>657.75199999999995</v>
          </cell>
        </row>
        <row r="183">
          <cell r="BN183">
            <v>42714</v>
          </cell>
          <cell r="BO183">
            <v>42714</v>
          </cell>
          <cell r="BP183">
            <v>661.30399999999997</v>
          </cell>
        </row>
        <row r="184">
          <cell r="BN184">
            <v>42745</v>
          </cell>
          <cell r="BO184">
            <v>42745</v>
          </cell>
          <cell r="BP184">
            <v>665.54200000000003</v>
          </cell>
        </row>
        <row r="185">
          <cell r="BN185">
            <v>42776</v>
          </cell>
          <cell r="BO185">
            <v>42776</v>
          </cell>
          <cell r="BP185">
            <v>666.09900000000005</v>
          </cell>
        </row>
        <row r="186">
          <cell r="BN186">
            <v>42804</v>
          </cell>
          <cell r="BO186">
            <v>42804</v>
          </cell>
          <cell r="BP186">
            <v>666.197</v>
          </cell>
        </row>
        <row r="187">
          <cell r="BN187">
            <v>42835</v>
          </cell>
          <cell r="BO187">
            <v>42835</v>
          </cell>
          <cell r="BP187">
            <v>658.89800000000002</v>
          </cell>
        </row>
        <row r="188">
          <cell r="BN188">
            <v>42865</v>
          </cell>
          <cell r="BO188">
            <v>42865</v>
          </cell>
          <cell r="BP188">
            <v>652.75800000000004</v>
          </cell>
        </row>
        <row r="189">
          <cell r="BN189">
            <v>42896</v>
          </cell>
          <cell r="BO189">
            <v>42896</v>
          </cell>
          <cell r="BP189">
            <v>648.40899999999999</v>
          </cell>
        </row>
        <row r="190">
          <cell r="BN190">
            <v>42926</v>
          </cell>
          <cell r="BO190">
            <v>42926</v>
          </cell>
          <cell r="BP190">
            <v>643.76599999999996</v>
          </cell>
        </row>
        <row r="191">
          <cell r="BN191">
            <v>42957</v>
          </cell>
          <cell r="BO191">
            <v>42957</v>
          </cell>
          <cell r="BP191">
            <v>644.38300000000004</v>
          </cell>
        </row>
        <row r="192">
          <cell r="BN192">
            <v>42988</v>
          </cell>
          <cell r="BO192">
            <v>42988</v>
          </cell>
          <cell r="BP192">
            <v>647.4</v>
          </cell>
        </row>
        <row r="193">
          <cell r="BN193">
            <v>43018</v>
          </cell>
          <cell r="BO193">
            <v>43018</v>
          </cell>
          <cell r="BP193">
            <v>648.67200000000003</v>
          </cell>
        </row>
        <row r="194">
          <cell r="BN194">
            <v>43049</v>
          </cell>
          <cell r="BO194">
            <v>43049</v>
          </cell>
          <cell r="BP194">
            <v>652.07299999999998</v>
          </cell>
        </row>
        <row r="195">
          <cell r="BN195">
            <v>43079</v>
          </cell>
          <cell r="BO195">
            <v>43079</v>
          </cell>
          <cell r="BP195">
            <v>657.85900000000004</v>
          </cell>
        </row>
        <row r="196">
          <cell r="BN196">
            <v>43110</v>
          </cell>
          <cell r="BO196">
            <v>43110</v>
          </cell>
          <cell r="BP196">
            <v>662.82600000000002</v>
          </cell>
        </row>
        <row r="197">
          <cell r="BN197">
            <v>43141</v>
          </cell>
          <cell r="BO197">
            <v>43141</v>
          </cell>
          <cell r="BP197">
            <v>663.31100000000004</v>
          </cell>
        </row>
        <row r="198">
          <cell r="BN198">
            <v>43169</v>
          </cell>
          <cell r="BO198">
            <v>43169</v>
          </cell>
          <cell r="BP198">
            <v>667.524</v>
          </cell>
        </row>
        <row r="199">
          <cell r="BN199">
            <v>43200</v>
          </cell>
          <cell r="BO199">
            <v>43200</v>
          </cell>
          <cell r="BP199">
            <v>671.327</v>
          </cell>
        </row>
        <row r="200">
          <cell r="BN200">
            <v>43230</v>
          </cell>
          <cell r="BO200">
            <v>43230</v>
          </cell>
          <cell r="BP200">
            <v>680.57899999999995</v>
          </cell>
        </row>
        <row r="201">
          <cell r="BN201">
            <v>43261</v>
          </cell>
          <cell r="BO201">
            <v>43261</v>
          </cell>
          <cell r="BP201">
            <v>693.28700000000003</v>
          </cell>
        </row>
        <row r="202">
          <cell r="BN202">
            <v>43291</v>
          </cell>
          <cell r="BO202">
            <v>43291</v>
          </cell>
          <cell r="BP202">
            <v>696.8</v>
          </cell>
        </row>
        <row r="203">
          <cell r="BN203">
            <v>43322</v>
          </cell>
          <cell r="BO203">
            <v>43322</v>
          </cell>
          <cell r="BP203">
            <v>701.67700000000002</v>
          </cell>
        </row>
        <row r="204">
          <cell r="BN204">
            <v>43353</v>
          </cell>
          <cell r="BO204">
            <v>43353</v>
          </cell>
          <cell r="BP204">
            <v>712.37300000000005</v>
          </cell>
        </row>
        <row r="205">
          <cell r="BN205">
            <v>43383</v>
          </cell>
          <cell r="BO205">
            <v>43383</v>
          </cell>
          <cell r="BP205">
            <v>718.68399999999997</v>
          </cell>
        </row>
        <row r="206">
          <cell r="BN206">
            <v>43414</v>
          </cell>
          <cell r="BO206">
            <v>43414</v>
          </cell>
          <cell r="BP206">
            <v>715.16600000000005</v>
          </cell>
        </row>
        <row r="207">
          <cell r="BN207">
            <v>43444</v>
          </cell>
          <cell r="BO207">
            <v>43444</v>
          </cell>
          <cell r="BP207">
            <v>707.44100000000003</v>
          </cell>
        </row>
        <row r="208">
          <cell r="BN208">
            <v>43475</v>
          </cell>
          <cell r="BO208">
            <v>43475</v>
          </cell>
          <cell r="BP208">
            <v>707.48800000000006</v>
          </cell>
        </row>
        <row r="209">
          <cell r="BN209">
            <v>43506</v>
          </cell>
          <cell r="BO209">
            <v>43506</v>
          </cell>
          <cell r="BP209">
            <v>713.74699999999996</v>
          </cell>
        </row>
        <row r="210">
          <cell r="BN210">
            <v>43534</v>
          </cell>
          <cell r="BO210">
            <v>43534</v>
          </cell>
          <cell r="BP210">
            <v>722.70699999999999</v>
          </cell>
        </row>
        <row r="211">
          <cell r="BN211">
            <v>43565</v>
          </cell>
          <cell r="BO211">
            <v>43565</v>
          </cell>
          <cell r="BP211">
            <v>729.346</v>
          </cell>
        </row>
        <row r="212">
          <cell r="BN212">
            <v>43595</v>
          </cell>
          <cell r="BO212">
            <v>43595</v>
          </cell>
          <cell r="BP212">
            <v>732.59500000000003</v>
          </cell>
        </row>
        <row r="213">
          <cell r="BN213">
            <v>43626</v>
          </cell>
          <cell r="BO213">
            <v>43626</v>
          </cell>
          <cell r="BP213">
            <v>738.42100000000005</v>
          </cell>
        </row>
        <row r="214">
          <cell r="BN214">
            <v>43656</v>
          </cell>
          <cell r="BO214">
            <v>43656</v>
          </cell>
          <cell r="BP214">
            <v>741.346</v>
          </cell>
        </row>
        <row r="215">
          <cell r="BN215">
            <v>43687</v>
          </cell>
          <cell r="BO215">
            <v>43687</v>
          </cell>
          <cell r="BP215">
            <v>736.40200000000004</v>
          </cell>
        </row>
        <row r="216">
          <cell r="BN216">
            <v>43718</v>
          </cell>
          <cell r="BO216">
            <v>43718</v>
          </cell>
          <cell r="BP216">
            <v>736.36199999999997</v>
          </cell>
        </row>
        <row r="217">
          <cell r="BN217">
            <v>43748</v>
          </cell>
          <cell r="BO217">
            <v>43748</v>
          </cell>
          <cell r="BP217">
            <v>741.33299999999997</v>
          </cell>
        </row>
        <row r="218">
          <cell r="BN218">
            <v>43779</v>
          </cell>
          <cell r="BO218">
            <v>43779</v>
          </cell>
          <cell r="BP218">
            <v>743.55799999999999</v>
          </cell>
        </row>
        <row r="219">
          <cell r="BN219">
            <v>43809</v>
          </cell>
          <cell r="BO219">
            <v>43809</v>
          </cell>
          <cell r="BP219">
            <v>759.11199999999997</v>
          </cell>
        </row>
        <row r="220">
          <cell r="BN220">
            <v>43840</v>
          </cell>
          <cell r="BO220">
            <v>43840</v>
          </cell>
          <cell r="BP220">
            <v>762.73299999999995</v>
          </cell>
        </row>
        <row r="221">
          <cell r="BN221">
            <v>43871</v>
          </cell>
          <cell r="BO221">
            <v>43871</v>
          </cell>
          <cell r="BP221">
            <v>762.423</v>
          </cell>
        </row>
        <row r="222">
          <cell r="BN222">
            <v>43900</v>
          </cell>
          <cell r="BO222">
            <v>43900</v>
          </cell>
          <cell r="BP222">
            <v>771.90800000000002</v>
          </cell>
        </row>
        <row r="223">
          <cell r="BN223">
            <v>43931</v>
          </cell>
          <cell r="BO223">
            <v>43931</v>
          </cell>
          <cell r="BP223">
            <v>778.101</v>
          </cell>
        </row>
        <row r="224">
          <cell r="BN224">
            <v>43961</v>
          </cell>
          <cell r="BO224">
            <v>43961</v>
          </cell>
          <cell r="BP224">
            <v>780.28</v>
          </cell>
        </row>
        <row r="225">
          <cell r="BN225">
            <v>43992</v>
          </cell>
          <cell r="BO225">
            <v>43992</v>
          </cell>
          <cell r="BP225">
            <v>792.42899999999997</v>
          </cell>
        </row>
        <row r="226">
          <cell r="BN226">
            <v>44022</v>
          </cell>
          <cell r="BO226">
            <v>44022</v>
          </cell>
          <cell r="BP226">
            <v>810.08299999999997</v>
          </cell>
        </row>
        <row r="227">
          <cell r="BN227">
            <v>44053</v>
          </cell>
          <cell r="BO227">
            <v>44053</v>
          </cell>
          <cell r="BP227">
            <v>832.31299999999999</v>
          </cell>
        </row>
        <row r="228">
          <cell r="BN228">
            <v>44084</v>
          </cell>
          <cell r="BO228">
            <v>44084</v>
          </cell>
          <cell r="BP228">
            <v>868.44200000000001</v>
          </cell>
        </row>
        <row r="229">
          <cell r="BN229">
            <v>44114</v>
          </cell>
          <cell r="BO229">
            <v>44114</v>
          </cell>
          <cell r="BP229">
            <v>896.505</v>
          </cell>
        </row>
        <row r="230">
          <cell r="BN230">
            <v>44145</v>
          </cell>
          <cell r="BO230">
            <v>44145</v>
          </cell>
          <cell r="BP230">
            <v>925.88699999999994</v>
          </cell>
        </row>
        <row r="231">
          <cell r="BN231">
            <v>44175</v>
          </cell>
          <cell r="BO231">
            <v>44175</v>
          </cell>
          <cell r="BP231">
            <v>934.75800000000004</v>
          </cell>
        </row>
        <row r="232">
          <cell r="BN232">
            <v>44206</v>
          </cell>
          <cell r="BO232">
            <v>44206</v>
          </cell>
          <cell r="BP232">
            <v>958.84400000000005</v>
          </cell>
        </row>
        <row r="233">
          <cell r="BN233">
            <v>44237</v>
          </cell>
          <cell r="BO233">
            <v>44237</v>
          </cell>
          <cell r="BP233">
            <v>983.06299999999999</v>
          </cell>
        </row>
        <row r="234">
          <cell r="BN234">
            <v>44265</v>
          </cell>
          <cell r="BO234">
            <v>44265</v>
          </cell>
          <cell r="BP234">
            <v>1011.948</v>
          </cell>
        </row>
        <row r="235">
          <cell r="BN235">
            <v>44296</v>
          </cell>
          <cell r="BO235">
            <v>44296</v>
          </cell>
          <cell r="BP235">
            <v>1027.211</v>
          </cell>
        </row>
        <row r="236">
          <cell r="BN236">
            <v>44326</v>
          </cell>
          <cell r="BO236">
            <v>44326</v>
          </cell>
          <cell r="BP236">
            <v>1069.289</v>
          </cell>
        </row>
        <row r="237">
          <cell r="BN237">
            <v>44357</v>
          </cell>
          <cell r="BO237">
            <v>44357</v>
          </cell>
          <cell r="BP237">
            <v>1075.7329999999999</v>
          </cell>
        </row>
        <row r="238">
          <cell r="BN238">
            <v>44387</v>
          </cell>
          <cell r="BO238">
            <v>44387</v>
          </cell>
          <cell r="BP238">
            <v>1084.095</v>
          </cell>
        </row>
        <row r="239">
          <cell r="BN239">
            <v>44418</v>
          </cell>
          <cell r="BO239">
            <v>44418</v>
          </cell>
          <cell r="BP239">
            <v>1091.29</v>
          </cell>
        </row>
        <row r="240">
          <cell r="BN240">
            <v>44449</v>
          </cell>
          <cell r="BO240">
            <v>44449</v>
          </cell>
          <cell r="BP240">
            <v>1084.3119999999999</v>
          </cell>
        </row>
        <row r="241">
          <cell r="BN241">
            <v>44479</v>
          </cell>
          <cell r="BO241">
            <v>44479</v>
          </cell>
          <cell r="BP241">
            <v>1091.2829999999999</v>
          </cell>
        </row>
        <row r="242">
          <cell r="BN242">
            <v>44510</v>
          </cell>
          <cell r="BO242">
            <v>44510</v>
          </cell>
          <cell r="BP242">
            <v>1091.4829999999999</v>
          </cell>
        </row>
        <row r="243">
          <cell r="BN243">
            <v>44540</v>
          </cell>
          <cell r="BO243">
            <v>44540</v>
          </cell>
          <cell r="BP243">
            <v>1100.9880000000001</v>
          </cell>
        </row>
        <row r="244">
          <cell r="BN244">
            <v>44571</v>
          </cell>
          <cell r="BO244">
            <v>44571</v>
          </cell>
          <cell r="BP244">
            <v>1120.999</v>
          </cell>
        </row>
        <row r="245">
          <cell r="BN245">
            <v>44602</v>
          </cell>
          <cell r="BO245">
            <v>44602</v>
          </cell>
          <cell r="BP245">
            <v>1141.546</v>
          </cell>
        </row>
        <row r="246">
          <cell r="BN246">
            <v>44630</v>
          </cell>
          <cell r="BO246">
            <v>44630</v>
          </cell>
          <cell r="BP246">
            <v>1161.4179999999999</v>
          </cell>
        </row>
        <row r="247">
          <cell r="BN247">
            <v>44661</v>
          </cell>
          <cell r="BO247">
            <v>44661</v>
          </cell>
          <cell r="BP247">
            <v>1177.809</v>
          </cell>
        </row>
        <row r="248">
          <cell r="BN248">
            <v>44691</v>
          </cell>
          <cell r="BO248">
            <v>44691</v>
          </cell>
          <cell r="BP248">
            <v>1183.953</v>
          </cell>
        </row>
        <row r="249">
          <cell r="BN249">
            <v>44722</v>
          </cell>
          <cell r="BO249">
            <v>44722</v>
          </cell>
          <cell r="BP249">
            <v>1190.8820000000001</v>
          </cell>
        </row>
        <row r="250">
          <cell r="BN250">
            <v>44752</v>
          </cell>
          <cell r="BO250">
            <v>44752</v>
          </cell>
          <cell r="BP250">
            <v>1190.8820000000001</v>
          </cell>
        </row>
        <row r="251">
          <cell r="BN251">
            <v>44783</v>
          </cell>
          <cell r="BO251">
            <v>44783</v>
          </cell>
          <cell r="BP251">
            <v>1190.8820000000001</v>
          </cell>
        </row>
        <row r="252">
          <cell r="BN252">
            <v>44814</v>
          </cell>
          <cell r="BO252">
            <v>44814</v>
          </cell>
          <cell r="BP252">
            <v>1190.8820000000001</v>
          </cell>
        </row>
        <row r="253">
          <cell r="BN253">
            <v>44844</v>
          </cell>
          <cell r="BO253">
            <v>44844</v>
          </cell>
          <cell r="BP253">
            <v>1190.8820000000001</v>
          </cell>
        </row>
        <row r="254">
          <cell r="BN254">
            <v>44875</v>
          </cell>
          <cell r="BO254">
            <v>44875</v>
          </cell>
          <cell r="BP254">
            <v>1190.8820000000001</v>
          </cell>
        </row>
        <row r="255">
          <cell r="BN255">
            <v>44905</v>
          </cell>
          <cell r="BO255">
            <v>44905</v>
          </cell>
          <cell r="BP255">
            <v>1190.8820000000001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D439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28515625" style="127" customWidth="1"/>
    <col min="2" max="3" width="21.42578125" style="1" customWidth="1"/>
    <col min="4" max="4" width="18.85546875" style="1" customWidth="1"/>
    <col min="5" max="5" width="17.5703125" style="1" customWidth="1"/>
    <col min="6" max="10" width="12.42578125" style="1" customWidth="1"/>
    <col min="11" max="12" width="15" style="1" customWidth="1"/>
    <col min="13" max="13" width="16.28515625" style="1" customWidth="1"/>
    <col min="14" max="14" width="21.42578125" style="1" customWidth="1"/>
    <col min="15" max="15" width="11.140625" style="1" customWidth="1"/>
    <col min="16" max="17" width="13.7109375" style="1" customWidth="1"/>
    <col min="18" max="18" width="21.42578125" style="1" customWidth="1"/>
    <col min="19" max="19" width="11.140625" style="1" customWidth="1"/>
    <col min="20" max="20" width="16.28515625" style="1" customWidth="1"/>
    <col min="21" max="21" width="18.85546875" style="1" customWidth="1"/>
    <col min="22" max="23" width="12.42578125" style="1" customWidth="1"/>
    <col min="24" max="24" width="15" style="1" customWidth="1"/>
    <col min="25" max="25" width="21.42578125" style="64" customWidth="1"/>
    <col min="26" max="27" width="20.140625" style="1" customWidth="1"/>
    <col min="28" max="28" width="21" style="1" bestFit="1" customWidth="1"/>
    <col min="29" max="31" width="20.140625" style="1" customWidth="1"/>
    <col min="32" max="32" width="13.7109375" style="1" customWidth="1"/>
    <col min="33" max="33" width="12.42578125" style="1" customWidth="1"/>
    <col min="34" max="35" width="15" style="1" customWidth="1"/>
    <col min="36" max="186" width="12.42578125" style="1" customWidth="1"/>
    <col min="187" max="187" width="16.28515625" style="8" customWidth="1"/>
    <col min="188" max="189" width="21.42578125" style="8" customWidth="1"/>
    <col min="190" max="190" width="18.85546875" style="8" customWidth="1"/>
    <col min="191" max="191" width="17.5703125" style="8" customWidth="1"/>
    <col min="192" max="196" width="12.42578125" style="8" customWidth="1"/>
    <col min="197" max="198" width="15" style="8" customWidth="1"/>
    <col min="199" max="199" width="16.28515625" style="8" customWidth="1"/>
    <col min="200" max="200" width="21.42578125" style="8" customWidth="1"/>
    <col min="201" max="201" width="11.140625" style="8" customWidth="1"/>
    <col min="202" max="203" width="13.7109375" style="8" customWidth="1"/>
    <col min="204" max="204" width="21.42578125" style="8" customWidth="1"/>
    <col min="205" max="205" width="11.140625" style="8" customWidth="1"/>
    <col min="206" max="206" width="16.28515625" style="8" customWidth="1"/>
    <col min="207" max="207" width="18.85546875" style="8" customWidth="1"/>
    <col min="208" max="209" width="12.42578125" style="8" customWidth="1"/>
    <col min="210" max="210" width="15" style="8" customWidth="1"/>
    <col min="211" max="211" width="21.42578125" style="8" customWidth="1"/>
    <col min="212" max="217" width="20.140625" style="8" customWidth="1"/>
    <col min="218" max="218" width="13.7109375" style="8" customWidth="1"/>
    <col min="219" max="219" width="12.42578125" style="8" customWidth="1"/>
    <col min="220" max="221" width="15" style="8" customWidth="1"/>
    <col min="222" max="239" width="16.28515625" style="8" customWidth="1"/>
    <col min="240" max="240" width="17.5703125" style="8" customWidth="1"/>
    <col min="241" max="247" width="16.28515625" style="8" customWidth="1"/>
    <col min="248" max="248" width="9.85546875" style="8" customWidth="1"/>
    <col min="249" max="249" width="12.42578125" style="8" customWidth="1"/>
    <col min="250" max="251" width="15" style="8" customWidth="1"/>
    <col min="252" max="254" width="16.28515625" style="8" customWidth="1"/>
    <col min="255" max="255" width="27.85546875" style="8" customWidth="1"/>
    <col min="256" max="256" width="29.140625" style="8" customWidth="1"/>
    <col min="257" max="257" width="16.28515625" style="8" customWidth="1"/>
    <col min="258" max="442" width="12.42578125" style="8" customWidth="1"/>
    <col min="443" max="443" width="16.28515625" style="8" customWidth="1"/>
    <col min="444" max="445" width="21.42578125" style="8" customWidth="1"/>
    <col min="446" max="446" width="18.85546875" style="8" customWidth="1"/>
    <col min="447" max="447" width="17.5703125" style="8" customWidth="1"/>
    <col min="448" max="452" width="12.42578125" style="8" customWidth="1"/>
    <col min="453" max="454" width="15" style="8" customWidth="1"/>
    <col min="455" max="455" width="16.28515625" style="8" customWidth="1"/>
    <col min="456" max="456" width="21.42578125" style="8" customWidth="1"/>
    <col min="457" max="457" width="11.140625" style="8" customWidth="1"/>
    <col min="458" max="459" width="13.7109375" style="8" customWidth="1"/>
    <col min="460" max="460" width="21.42578125" style="8" customWidth="1"/>
    <col min="461" max="461" width="11.140625" style="8" customWidth="1"/>
    <col min="462" max="462" width="16.28515625" style="8" customWidth="1"/>
    <col min="463" max="463" width="18.85546875" style="8" customWidth="1"/>
    <col min="464" max="465" width="12.42578125" style="8" customWidth="1"/>
    <col min="466" max="466" width="15" style="8" customWidth="1"/>
    <col min="467" max="467" width="21.42578125" style="8" customWidth="1"/>
    <col min="468" max="473" width="20.140625" style="8" customWidth="1"/>
    <col min="474" max="474" width="13.7109375" style="8" customWidth="1"/>
    <col min="475" max="475" width="12.42578125" style="8" customWidth="1"/>
    <col min="476" max="477" width="15" style="8" customWidth="1"/>
    <col min="478" max="495" width="16.28515625" style="8" customWidth="1"/>
    <col min="496" max="496" width="17.5703125" style="8" customWidth="1"/>
    <col min="497" max="503" width="16.28515625" style="8" customWidth="1"/>
    <col min="504" max="504" width="9.85546875" style="8" customWidth="1"/>
    <col min="505" max="505" width="12.42578125" style="8" customWidth="1"/>
    <col min="506" max="507" width="15" style="8" customWidth="1"/>
    <col min="508" max="510" width="16.28515625" style="8" customWidth="1"/>
    <col min="511" max="511" width="27.85546875" style="8" customWidth="1"/>
    <col min="512" max="512" width="29.140625" style="8" customWidth="1"/>
    <col min="513" max="513" width="16.28515625" style="8" customWidth="1"/>
    <col min="514" max="698" width="12.42578125" style="8" customWidth="1"/>
    <col min="699" max="699" width="16.28515625" style="8" customWidth="1"/>
    <col min="700" max="701" width="21.42578125" style="8" customWidth="1"/>
    <col min="702" max="702" width="18.85546875" style="8" customWidth="1"/>
    <col min="703" max="703" width="17.5703125" style="8" customWidth="1"/>
    <col min="704" max="708" width="12.42578125" style="8" customWidth="1"/>
    <col min="709" max="710" width="15" style="8" customWidth="1"/>
    <col min="711" max="711" width="16.28515625" style="8" customWidth="1"/>
    <col min="712" max="712" width="21.42578125" style="8" customWidth="1"/>
    <col min="713" max="713" width="11.140625" style="8" customWidth="1"/>
    <col min="714" max="715" width="13.7109375" style="8" customWidth="1"/>
    <col min="716" max="716" width="21.42578125" style="8" customWidth="1"/>
    <col min="717" max="717" width="11.140625" style="8" customWidth="1"/>
    <col min="718" max="718" width="16.28515625" style="8" customWidth="1"/>
    <col min="719" max="719" width="18.85546875" style="8" customWidth="1"/>
    <col min="720" max="721" width="12.42578125" style="8" customWidth="1"/>
    <col min="722" max="722" width="15" style="8" customWidth="1"/>
    <col min="723" max="723" width="21.42578125" style="8" customWidth="1"/>
    <col min="724" max="729" width="20.140625" style="8" customWidth="1"/>
    <col min="730" max="730" width="13.7109375" style="8" customWidth="1"/>
    <col min="731" max="731" width="12.42578125" style="8" customWidth="1"/>
    <col min="732" max="733" width="15" style="8" customWidth="1"/>
    <col min="734" max="751" width="16.28515625" style="8" customWidth="1"/>
    <col min="752" max="752" width="17.5703125" style="8" customWidth="1"/>
    <col min="753" max="759" width="16.28515625" style="8" customWidth="1"/>
    <col min="760" max="760" width="9.85546875" style="8" customWidth="1"/>
    <col min="761" max="761" width="12.42578125" style="8" customWidth="1"/>
    <col min="762" max="763" width="15" style="8" customWidth="1"/>
    <col min="764" max="766" width="16.28515625" style="8" customWidth="1"/>
    <col min="767" max="767" width="27.85546875" style="8" customWidth="1"/>
    <col min="768" max="768" width="29.140625" style="8" customWidth="1"/>
    <col min="769" max="769" width="16.28515625" style="8" customWidth="1"/>
    <col min="770" max="954" width="12.42578125" style="8" customWidth="1"/>
    <col min="955" max="955" width="16.28515625" style="8" customWidth="1"/>
    <col min="956" max="957" width="21.42578125" style="8" customWidth="1"/>
    <col min="958" max="958" width="18.85546875" style="8" customWidth="1"/>
    <col min="959" max="959" width="17.5703125" style="8" customWidth="1"/>
    <col min="960" max="964" width="12.42578125" style="8" customWidth="1"/>
    <col min="965" max="966" width="15" style="8" customWidth="1"/>
    <col min="967" max="967" width="16.28515625" style="8" customWidth="1"/>
    <col min="968" max="968" width="21.42578125" style="8" customWidth="1"/>
    <col min="969" max="969" width="11.140625" style="8" customWidth="1"/>
    <col min="970" max="971" width="13.7109375" style="8" customWidth="1"/>
    <col min="972" max="972" width="21.42578125" style="8" customWidth="1"/>
    <col min="973" max="973" width="11.140625" style="8" customWidth="1"/>
    <col min="974" max="974" width="16.28515625" style="8" customWidth="1"/>
    <col min="975" max="975" width="18.85546875" style="8" customWidth="1"/>
    <col min="976" max="977" width="12.42578125" style="8" customWidth="1"/>
    <col min="978" max="978" width="15" style="8" customWidth="1"/>
    <col min="979" max="979" width="21.42578125" style="8" customWidth="1"/>
    <col min="980" max="985" width="20.140625" style="8" customWidth="1"/>
    <col min="986" max="986" width="13.7109375" style="8" customWidth="1"/>
    <col min="987" max="987" width="12.42578125" style="8" customWidth="1"/>
    <col min="988" max="989" width="15" style="8" customWidth="1"/>
    <col min="990" max="1007" width="16.28515625" style="8" customWidth="1"/>
    <col min="1008" max="1008" width="17.5703125" style="8" customWidth="1"/>
    <col min="1009" max="1015" width="16.28515625" style="8" customWidth="1"/>
    <col min="1016" max="1016" width="9.85546875" style="8" customWidth="1"/>
    <col min="1017" max="1017" width="12.42578125" style="8" customWidth="1"/>
    <col min="1018" max="1019" width="15" style="8" customWidth="1"/>
    <col min="1020" max="1022" width="16.28515625" style="8" customWidth="1"/>
    <col min="1023" max="1023" width="27.85546875" style="8" customWidth="1"/>
    <col min="1024" max="1024" width="29.140625" style="8" customWidth="1"/>
    <col min="1025" max="1025" width="16.28515625" style="8" customWidth="1"/>
    <col min="1026" max="1210" width="12.42578125" style="8" customWidth="1"/>
    <col min="1211" max="1211" width="16.28515625" style="8" customWidth="1"/>
    <col min="1212" max="1213" width="21.42578125" style="8" customWidth="1"/>
    <col min="1214" max="1214" width="18.85546875" style="8" customWidth="1"/>
    <col min="1215" max="1215" width="17.5703125" style="8" customWidth="1"/>
    <col min="1216" max="1220" width="12.42578125" style="8" customWidth="1"/>
    <col min="1221" max="1222" width="15" style="8" customWidth="1"/>
    <col min="1223" max="1223" width="16.28515625" style="8" customWidth="1"/>
    <col min="1224" max="1224" width="21.42578125" style="8" customWidth="1"/>
    <col min="1225" max="1225" width="11.140625" style="8" customWidth="1"/>
    <col min="1226" max="1227" width="13.7109375" style="8" customWidth="1"/>
    <col min="1228" max="1228" width="21.42578125" style="8" customWidth="1"/>
    <col min="1229" max="1229" width="11.140625" style="8" customWidth="1"/>
    <col min="1230" max="1230" width="16.28515625" style="8" customWidth="1"/>
    <col min="1231" max="1231" width="18.85546875" style="8" customWidth="1"/>
    <col min="1232" max="1233" width="12.42578125" style="8" customWidth="1"/>
    <col min="1234" max="1234" width="15" style="8" customWidth="1"/>
    <col min="1235" max="1235" width="21.42578125" style="8" customWidth="1"/>
    <col min="1236" max="1241" width="20.140625" style="8" customWidth="1"/>
    <col min="1242" max="1242" width="13.7109375" style="8" customWidth="1"/>
    <col min="1243" max="1243" width="12.42578125" style="8" customWidth="1"/>
    <col min="1244" max="1245" width="15" style="8" customWidth="1"/>
    <col min="1246" max="1263" width="16.28515625" style="8" customWidth="1"/>
    <col min="1264" max="1264" width="17.5703125" style="8" customWidth="1"/>
    <col min="1265" max="1271" width="16.28515625" style="8" customWidth="1"/>
    <col min="1272" max="1272" width="9.85546875" style="8" customWidth="1"/>
    <col min="1273" max="1273" width="12.42578125" style="8" customWidth="1"/>
    <col min="1274" max="1275" width="15" style="8" customWidth="1"/>
    <col min="1276" max="1278" width="16.28515625" style="8" customWidth="1"/>
    <col min="1279" max="1279" width="27.85546875" style="8" customWidth="1"/>
    <col min="1280" max="1280" width="29.140625" style="8" customWidth="1"/>
    <col min="1281" max="1281" width="16.28515625" style="8" customWidth="1"/>
    <col min="1282" max="1466" width="12.42578125" style="8" customWidth="1"/>
    <col min="1467" max="1467" width="16.28515625" style="8" customWidth="1"/>
    <col min="1468" max="1469" width="21.42578125" style="8" customWidth="1"/>
    <col min="1470" max="1470" width="18.85546875" style="8" customWidth="1"/>
    <col min="1471" max="1471" width="17.5703125" style="8" customWidth="1"/>
    <col min="1472" max="1476" width="12.42578125" style="8" customWidth="1"/>
    <col min="1477" max="1478" width="15" style="8" customWidth="1"/>
    <col min="1479" max="1479" width="16.28515625" style="8" customWidth="1"/>
    <col min="1480" max="1480" width="21.42578125" style="8" customWidth="1"/>
    <col min="1481" max="1481" width="11.140625" style="8" customWidth="1"/>
    <col min="1482" max="1483" width="13.7109375" style="8" customWidth="1"/>
    <col min="1484" max="1484" width="21.42578125" style="8" customWidth="1"/>
    <col min="1485" max="1485" width="11.140625" style="8" customWidth="1"/>
    <col min="1486" max="1486" width="16.28515625" style="8" customWidth="1"/>
    <col min="1487" max="1487" width="18.85546875" style="8" customWidth="1"/>
    <col min="1488" max="1489" width="12.42578125" style="8" customWidth="1"/>
    <col min="1490" max="1490" width="15" style="8" customWidth="1"/>
    <col min="1491" max="1491" width="21.42578125" style="8" customWidth="1"/>
    <col min="1492" max="1497" width="20.140625" style="8" customWidth="1"/>
    <col min="1498" max="1498" width="13.7109375" style="8" customWidth="1"/>
    <col min="1499" max="1499" width="12.42578125" style="8" customWidth="1"/>
    <col min="1500" max="1501" width="15" style="8" customWidth="1"/>
    <col min="1502" max="1519" width="16.28515625" style="8" customWidth="1"/>
    <col min="1520" max="1520" width="17.5703125" style="8" customWidth="1"/>
    <col min="1521" max="1527" width="16.28515625" style="8" customWidth="1"/>
    <col min="1528" max="1528" width="9.85546875" style="8" customWidth="1"/>
    <col min="1529" max="1529" width="12.42578125" style="8" customWidth="1"/>
    <col min="1530" max="1531" width="15" style="8" customWidth="1"/>
    <col min="1532" max="1534" width="16.28515625" style="8" customWidth="1"/>
    <col min="1535" max="1535" width="27.85546875" style="8" customWidth="1"/>
    <col min="1536" max="1536" width="29.140625" style="8" customWidth="1"/>
    <col min="1537" max="1537" width="16.28515625" style="8" customWidth="1"/>
    <col min="1538" max="1722" width="12.42578125" style="8" customWidth="1"/>
    <col min="1723" max="1723" width="16.28515625" style="8" customWidth="1"/>
    <col min="1724" max="1725" width="21.42578125" style="8" customWidth="1"/>
    <col min="1726" max="1726" width="18.85546875" style="8" customWidth="1"/>
    <col min="1727" max="1727" width="17.5703125" style="8" customWidth="1"/>
    <col min="1728" max="1732" width="12.42578125" style="8" customWidth="1"/>
    <col min="1733" max="1734" width="15" style="8" customWidth="1"/>
    <col min="1735" max="1735" width="16.28515625" style="8" customWidth="1"/>
    <col min="1736" max="1736" width="21.42578125" style="8" customWidth="1"/>
    <col min="1737" max="1737" width="11.140625" style="8" customWidth="1"/>
    <col min="1738" max="1739" width="13.7109375" style="8" customWidth="1"/>
    <col min="1740" max="1740" width="21.42578125" style="8" customWidth="1"/>
    <col min="1741" max="1741" width="11.140625" style="8" customWidth="1"/>
    <col min="1742" max="1742" width="16.28515625" style="8" customWidth="1"/>
    <col min="1743" max="1743" width="18.85546875" style="8" customWidth="1"/>
    <col min="1744" max="1745" width="12.42578125" style="8" customWidth="1"/>
    <col min="1746" max="1746" width="15" style="8" customWidth="1"/>
    <col min="1747" max="1747" width="21.42578125" style="8" customWidth="1"/>
    <col min="1748" max="1753" width="20.140625" style="8" customWidth="1"/>
    <col min="1754" max="1754" width="13.7109375" style="8" customWidth="1"/>
    <col min="1755" max="1755" width="12.42578125" style="8" customWidth="1"/>
    <col min="1756" max="1757" width="15" style="8" customWidth="1"/>
    <col min="1758" max="1775" width="16.28515625" style="8" customWidth="1"/>
    <col min="1776" max="1776" width="17.5703125" style="8" customWidth="1"/>
    <col min="1777" max="1783" width="16.28515625" style="8" customWidth="1"/>
    <col min="1784" max="1784" width="9.85546875" style="8" customWidth="1"/>
    <col min="1785" max="1785" width="12.42578125" style="8" customWidth="1"/>
    <col min="1786" max="1787" width="15" style="8" customWidth="1"/>
    <col min="1788" max="1790" width="16.28515625" style="8" customWidth="1"/>
    <col min="1791" max="1791" width="27.85546875" style="8" customWidth="1"/>
    <col min="1792" max="1792" width="29.140625" style="8" customWidth="1"/>
    <col min="1793" max="1793" width="16.28515625" style="8" customWidth="1"/>
    <col min="1794" max="1978" width="12.42578125" style="8" customWidth="1"/>
    <col min="1979" max="1979" width="16.28515625" style="8" customWidth="1"/>
    <col min="1980" max="1981" width="21.42578125" style="8" customWidth="1"/>
    <col min="1982" max="1982" width="18.85546875" style="8" customWidth="1"/>
    <col min="1983" max="1983" width="17.5703125" style="8" customWidth="1"/>
    <col min="1984" max="1988" width="12.42578125" style="8" customWidth="1"/>
    <col min="1989" max="1990" width="15" style="8" customWidth="1"/>
    <col min="1991" max="1991" width="16.28515625" style="8" customWidth="1"/>
    <col min="1992" max="1992" width="21.42578125" style="8" customWidth="1"/>
    <col min="1993" max="1993" width="11.140625" style="8" customWidth="1"/>
    <col min="1994" max="1995" width="13.7109375" style="8" customWidth="1"/>
    <col min="1996" max="1996" width="21.42578125" style="8" customWidth="1"/>
    <col min="1997" max="1997" width="11.140625" style="8" customWidth="1"/>
    <col min="1998" max="1998" width="16.28515625" style="8" customWidth="1"/>
    <col min="1999" max="1999" width="18.85546875" style="8" customWidth="1"/>
    <col min="2000" max="2001" width="12.42578125" style="8" customWidth="1"/>
    <col min="2002" max="2002" width="15" style="8" customWidth="1"/>
    <col min="2003" max="2003" width="21.42578125" style="8" customWidth="1"/>
    <col min="2004" max="2009" width="20.140625" style="8" customWidth="1"/>
    <col min="2010" max="2010" width="13.7109375" style="8" customWidth="1"/>
    <col min="2011" max="2011" width="12.42578125" style="8" customWidth="1"/>
    <col min="2012" max="2013" width="15" style="8" customWidth="1"/>
    <col min="2014" max="2031" width="16.28515625" style="8" customWidth="1"/>
    <col min="2032" max="2032" width="17.5703125" style="8" customWidth="1"/>
    <col min="2033" max="2039" width="16.28515625" style="8" customWidth="1"/>
    <col min="2040" max="2040" width="9.85546875" style="8" customWidth="1"/>
    <col min="2041" max="2041" width="12.42578125" style="8" customWidth="1"/>
    <col min="2042" max="2043" width="15" style="8" customWidth="1"/>
    <col min="2044" max="2046" width="16.28515625" style="8" customWidth="1"/>
    <col min="2047" max="2047" width="27.85546875" style="8" customWidth="1"/>
    <col min="2048" max="2048" width="29.140625" style="8" customWidth="1"/>
    <col min="2049" max="2049" width="16.28515625" style="8" customWidth="1"/>
    <col min="2050" max="2234" width="12.42578125" style="8" customWidth="1"/>
    <col min="2235" max="2235" width="16.28515625" style="8" customWidth="1"/>
    <col min="2236" max="2237" width="21.42578125" style="8" customWidth="1"/>
    <col min="2238" max="2238" width="18.85546875" style="8" customWidth="1"/>
    <col min="2239" max="2239" width="17.5703125" style="8" customWidth="1"/>
    <col min="2240" max="2244" width="12.42578125" style="8" customWidth="1"/>
    <col min="2245" max="2246" width="15" style="8" customWidth="1"/>
    <col min="2247" max="2247" width="16.28515625" style="8" customWidth="1"/>
    <col min="2248" max="2248" width="21.42578125" style="8" customWidth="1"/>
    <col min="2249" max="2249" width="11.140625" style="8" customWidth="1"/>
    <col min="2250" max="2251" width="13.7109375" style="8" customWidth="1"/>
    <col min="2252" max="2252" width="21.42578125" style="8" customWidth="1"/>
    <col min="2253" max="2253" width="11.140625" style="8" customWidth="1"/>
    <col min="2254" max="2254" width="16.28515625" style="8" customWidth="1"/>
    <col min="2255" max="2255" width="18.85546875" style="8" customWidth="1"/>
    <col min="2256" max="2257" width="12.42578125" style="8" customWidth="1"/>
    <col min="2258" max="2258" width="15" style="8" customWidth="1"/>
    <col min="2259" max="2259" width="21.42578125" style="8" customWidth="1"/>
    <col min="2260" max="2265" width="20.140625" style="8" customWidth="1"/>
    <col min="2266" max="2266" width="13.7109375" style="8" customWidth="1"/>
    <col min="2267" max="2267" width="12.42578125" style="8" customWidth="1"/>
    <col min="2268" max="2269" width="15" style="8" customWidth="1"/>
    <col min="2270" max="2287" width="16.28515625" style="8" customWidth="1"/>
    <col min="2288" max="2288" width="17.5703125" style="8" customWidth="1"/>
    <col min="2289" max="2295" width="16.28515625" style="8" customWidth="1"/>
    <col min="2296" max="2296" width="9.85546875" style="8" customWidth="1"/>
    <col min="2297" max="2297" width="12.42578125" style="8" customWidth="1"/>
    <col min="2298" max="2299" width="15" style="8" customWidth="1"/>
    <col min="2300" max="2302" width="16.28515625" style="8" customWidth="1"/>
    <col min="2303" max="2303" width="27.85546875" style="8" customWidth="1"/>
    <col min="2304" max="2304" width="29.140625" style="8" customWidth="1"/>
    <col min="2305" max="2305" width="16.28515625" style="8" customWidth="1"/>
    <col min="2306" max="2490" width="12.42578125" style="8" customWidth="1"/>
    <col min="2491" max="2491" width="16.28515625" style="8" customWidth="1"/>
    <col min="2492" max="2493" width="21.42578125" style="8" customWidth="1"/>
    <col min="2494" max="2494" width="18.85546875" style="8" customWidth="1"/>
    <col min="2495" max="2495" width="17.5703125" style="8" customWidth="1"/>
    <col min="2496" max="2500" width="12.42578125" style="8" customWidth="1"/>
    <col min="2501" max="2502" width="15" style="8" customWidth="1"/>
    <col min="2503" max="2503" width="16.28515625" style="8" customWidth="1"/>
    <col min="2504" max="2504" width="21.42578125" style="8" customWidth="1"/>
    <col min="2505" max="2505" width="11.140625" style="8" customWidth="1"/>
    <col min="2506" max="2507" width="13.7109375" style="8" customWidth="1"/>
    <col min="2508" max="2508" width="21.42578125" style="8" customWidth="1"/>
    <col min="2509" max="2509" width="11.140625" style="8" customWidth="1"/>
    <col min="2510" max="2510" width="16.28515625" style="8" customWidth="1"/>
    <col min="2511" max="2511" width="18.85546875" style="8" customWidth="1"/>
    <col min="2512" max="2513" width="12.42578125" style="8" customWidth="1"/>
    <col min="2514" max="2514" width="15" style="8" customWidth="1"/>
    <col min="2515" max="2515" width="21.42578125" style="8" customWidth="1"/>
    <col min="2516" max="2521" width="20.140625" style="8" customWidth="1"/>
    <col min="2522" max="2522" width="13.7109375" style="8" customWidth="1"/>
    <col min="2523" max="2523" width="12.42578125" style="8" customWidth="1"/>
    <col min="2524" max="2525" width="15" style="8" customWidth="1"/>
    <col min="2526" max="2543" width="16.28515625" style="8" customWidth="1"/>
    <col min="2544" max="2544" width="17.5703125" style="8" customWidth="1"/>
    <col min="2545" max="2551" width="16.28515625" style="8" customWidth="1"/>
    <col min="2552" max="2552" width="9.85546875" style="8" customWidth="1"/>
    <col min="2553" max="2553" width="12.42578125" style="8" customWidth="1"/>
    <col min="2554" max="2555" width="15" style="8" customWidth="1"/>
    <col min="2556" max="2558" width="16.28515625" style="8" customWidth="1"/>
    <col min="2559" max="2559" width="27.85546875" style="8" customWidth="1"/>
    <col min="2560" max="2560" width="29.140625" style="8" customWidth="1"/>
    <col min="2561" max="2561" width="16.28515625" style="8" customWidth="1"/>
    <col min="2562" max="2746" width="12.42578125" style="8" customWidth="1"/>
    <col min="2747" max="2747" width="16.28515625" style="8" customWidth="1"/>
    <col min="2748" max="2749" width="21.42578125" style="8" customWidth="1"/>
    <col min="2750" max="2750" width="18.85546875" style="8" customWidth="1"/>
    <col min="2751" max="2751" width="17.5703125" style="8" customWidth="1"/>
    <col min="2752" max="2756" width="12.42578125" style="8" customWidth="1"/>
    <col min="2757" max="2758" width="15" style="8" customWidth="1"/>
    <col min="2759" max="2759" width="16.28515625" style="8" customWidth="1"/>
    <col min="2760" max="2760" width="21.42578125" style="8" customWidth="1"/>
    <col min="2761" max="2761" width="11.140625" style="8" customWidth="1"/>
    <col min="2762" max="2763" width="13.7109375" style="8" customWidth="1"/>
    <col min="2764" max="2764" width="21.42578125" style="8" customWidth="1"/>
    <col min="2765" max="2765" width="11.140625" style="8" customWidth="1"/>
    <col min="2766" max="2766" width="16.28515625" style="8" customWidth="1"/>
    <col min="2767" max="2767" width="18.85546875" style="8" customWidth="1"/>
    <col min="2768" max="2769" width="12.42578125" style="8" customWidth="1"/>
    <col min="2770" max="2770" width="15" style="8" customWidth="1"/>
    <col min="2771" max="2771" width="21.42578125" style="8" customWidth="1"/>
    <col min="2772" max="2777" width="20.140625" style="8" customWidth="1"/>
    <col min="2778" max="2778" width="13.7109375" style="8" customWidth="1"/>
    <col min="2779" max="2779" width="12.42578125" style="8" customWidth="1"/>
    <col min="2780" max="2781" width="15" style="8" customWidth="1"/>
    <col min="2782" max="2799" width="16.28515625" style="8" customWidth="1"/>
    <col min="2800" max="2800" width="17.5703125" style="8" customWidth="1"/>
    <col min="2801" max="2807" width="16.28515625" style="8" customWidth="1"/>
    <col min="2808" max="2808" width="9.85546875" style="8" customWidth="1"/>
    <col min="2809" max="2809" width="12.42578125" style="8" customWidth="1"/>
    <col min="2810" max="2811" width="15" style="8" customWidth="1"/>
    <col min="2812" max="2814" width="16.28515625" style="8" customWidth="1"/>
    <col min="2815" max="2815" width="27.85546875" style="8" customWidth="1"/>
    <col min="2816" max="2816" width="29.140625" style="8" customWidth="1"/>
    <col min="2817" max="2817" width="16.28515625" style="8" customWidth="1"/>
    <col min="2818" max="3002" width="12.42578125" style="8" customWidth="1"/>
    <col min="3003" max="3003" width="16.28515625" style="8" customWidth="1"/>
    <col min="3004" max="3005" width="21.42578125" style="8" customWidth="1"/>
    <col min="3006" max="3006" width="18.85546875" style="8" customWidth="1"/>
    <col min="3007" max="3007" width="17.5703125" style="8" customWidth="1"/>
    <col min="3008" max="3012" width="12.42578125" style="8" customWidth="1"/>
    <col min="3013" max="3014" width="15" style="8" customWidth="1"/>
    <col min="3015" max="3015" width="16.28515625" style="8" customWidth="1"/>
    <col min="3016" max="3016" width="21.42578125" style="8" customWidth="1"/>
    <col min="3017" max="3017" width="11.140625" style="8" customWidth="1"/>
    <col min="3018" max="3019" width="13.7109375" style="8" customWidth="1"/>
    <col min="3020" max="3020" width="21.42578125" style="8" customWidth="1"/>
    <col min="3021" max="3021" width="11.140625" style="8" customWidth="1"/>
    <col min="3022" max="3022" width="16.28515625" style="8" customWidth="1"/>
    <col min="3023" max="3023" width="18.85546875" style="8" customWidth="1"/>
    <col min="3024" max="3025" width="12.42578125" style="8" customWidth="1"/>
    <col min="3026" max="3026" width="15" style="8" customWidth="1"/>
    <col min="3027" max="3027" width="21.42578125" style="8" customWidth="1"/>
    <col min="3028" max="3033" width="20.140625" style="8" customWidth="1"/>
    <col min="3034" max="3034" width="13.7109375" style="8" customWidth="1"/>
    <col min="3035" max="3035" width="12.42578125" style="8" customWidth="1"/>
    <col min="3036" max="3037" width="15" style="8" customWidth="1"/>
    <col min="3038" max="3055" width="16.28515625" style="8" customWidth="1"/>
    <col min="3056" max="3056" width="17.5703125" style="8" customWidth="1"/>
    <col min="3057" max="3063" width="16.28515625" style="8" customWidth="1"/>
    <col min="3064" max="3064" width="9.85546875" style="8" customWidth="1"/>
    <col min="3065" max="3065" width="12.42578125" style="8" customWidth="1"/>
    <col min="3066" max="3067" width="15" style="8" customWidth="1"/>
    <col min="3068" max="3070" width="16.28515625" style="8" customWidth="1"/>
    <col min="3071" max="3071" width="27.85546875" style="8" customWidth="1"/>
    <col min="3072" max="3072" width="29.140625" style="8" customWidth="1"/>
    <col min="3073" max="3073" width="16.28515625" style="8" customWidth="1"/>
    <col min="3074" max="3258" width="12.42578125" style="8" customWidth="1"/>
    <col min="3259" max="3259" width="16.28515625" style="8" customWidth="1"/>
    <col min="3260" max="3261" width="21.42578125" style="8" customWidth="1"/>
    <col min="3262" max="3262" width="18.85546875" style="8" customWidth="1"/>
    <col min="3263" max="3263" width="17.5703125" style="8" customWidth="1"/>
    <col min="3264" max="3268" width="12.42578125" style="8" customWidth="1"/>
    <col min="3269" max="3270" width="15" style="8" customWidth="1"/>
    <col min="3271" max="3271" width="16.28515625" style="8" customWidth="1"/>
    <col min="3272" max="3272" width="21.42578125" style="8" customWidth="1"/>
    <col min="3273" max="3273" width="11.140625" style="8" customWidth="1"/>
    <col min="3274" max="3275" width="13.7109375" style="8" customWidth="1"/>
    <col min="3276" max="3276" width="21.42578125" style="8" customWidth="1"/>
    <col min="3277" max="3277" width="11.140625" style="8" customWidth="1"/>
    <col min="3278" max="3278" width="16.28515625" style="8" customWidth="1"/>
    <col min="3279" max="3279" width="18.85546875" style="8" customWidth="1"/>
    <col min="3280" max="3281" width="12.42578125" style="8" customWidth="1"/>
    <col min="3282" max="3282" width="15" style="8" customWidth="1"/>
    <col min="3283" max="3283" width="21.42578125" style="8" customWidth="1"/>
    <col min="3284" max="3289" width="20.140625" style="8" customWidth="1"/>
    <col min="3290" max="3290" width="13.7109375" style="8" customWidth="1"/>
    <col min="3291" max="3291" width="12.42578125" style="8" customWidth="1"/>
    <col min="3292" max="3293" width="15" style="8" customWidth="1"/>
    <col min="3294" max="3311" width="16.28515625" style="8" customWidth="1"/>
    <col min="3312" max="3312" width="17.5703125" style="8" customWidth="1"/>
    <col min="3313" max="3319" width="16.28515625" style="8" customWidth="1"/>
    <col min="3320" max="3320" width="9.85546875" style="8" customWidth="1"/>
    <col min="3321" max="3321" width="12.42578125" style="8" customWidth="1"/>
    <col min="3322" max="3323" width="15" style="8" customWidth="1"/>
    <col min="3324" max="3326" width="16.28515625" style="8" customWidth="1"/>
    <col min="3327" max="3327" width="27.85546875" style="8" customWidth="1"/>
    <col min="3328" max="3328" width="29.140625" style="8" customWidth="1"/>
    <col min="3329" max="3329" width="16.28515625" style="8" customWidth="1"/>
    <col min="3330" max="3514" width="12.42578125" style="8" customWidth="1"/>
    <col min="3515" max="3515" width="16.28515625" style="8" customWidth="1"/>
    <col min="3516" max="3517" width="21.42578125" style="8" customWidth="1"/>
    <col min="3518" max="3518" width="18.85546875" style="8" customWidth="1"/>
    <col min="3519" max="3519" width="17.5703125" style="8" customWidth="1"/>
    <col min="3520" max="3524" width="12.42578125" style="8" customWidth="1"/>
    <col min="3525" max="3526" width="15" style="8" customWidth="1"/>
    <col min="3527" max="3527" width="16.28515625" style="8" customWidth="1"/>
    <col min="3528" max="3528" width="21.42578125" style="8" customWidth="1"/>
    <col min="3529" max="3529" width="11.140625" style="8" customWidth="1"/>
    <col min="3530" max="3531" width="13.7109375" style="8" customWidth="1"/>
    <col min="3532" max="3532" width="21.42578125" style="8" customWidth="1"/>
    <col min="3533" max="3533" width="11.140625" style="8" customWidth="1"/>
    <col min="3534" max="3534" width="16.28515625" style="8" customWidth="1"/>
    <col min="3535" max="3535" width="18.85546875" style="8" customWidth="1"/>
    <col min="3536" max="3537" width="12.42578125" style="8" customWidth="1"/>
    <col min="3538" max="3538" width="15" style="8" customWidth="1"/>
    <col min="3539" max="3539" width="21.42578125" style="8" customWidth="1"/>
    <col min="3540" max="3545" width="20.140625" style="8" customWidth="1"/>
    <col min="3546" max="3546" width="13.7109375" style="8" customWidth="1"/>
    <col min="3547" max="3547" width="12.42578125" style="8" customWidth="1"/>
    <col min="3548" max="3549" width="15" style="8" customWidth="1"/>
    <col min="3550" max="3567" width="16.28515625" style="8" customWidth="1"/>
    <col min="3568" max="3568" width="17.5703125" style="8" customWidth="1"/>
    <col min="3569" max="3575" width="16.28515625" style="8" customWidth="1"/>
    <col min="3576" max="3576" width="9.85546875" style="8" customWidth="1"/>
    <col min="3577" max="3577" width="12.42578125" style="8" customWidth="1"/>
    <col min="3578" max="3579" width="15" style="8" customWidth="1"/>
    <col min="3580" max="3582" width="16.28515625" style="8" customWidth="1"/>
    <col min="3583" max="3583" width="27.85546875" style="8" customWidth="1"/>
    <col min="3584" max="3584" width="29.140625" style="8" customWidth="1"/>
    <col min="3585" max="3585" width="16.28515625" style="8" customWidth="1"/>
    <col min="3586" max="3770" width="12.42578125" style="8" customWidth="1"/>
    <col min="3771" max="3771" width="16.28515625" style="8" customWidth="1"/>
    <col min="3772" max="3773" width="21.42578125" style="8" customWidth="1"/>
    <col min="3774" max="3774" width="18.85546875" style="8" customWidth="1"/>
    <col min="3775" max="3775" width="17.5703125" style="8" customWidth="1"/>
    <col min="3776" max="3780" width="12.42578125" style="8" customWidth="1"/>
    <col min="3781" max="3782" width="15" style="8" customWidth="1"/>
    <col min="3783" max="3783" width="16.28515625" style="8" customWidth="1"/>
    <col min="3784" max="3784" width="21.42578125" style="8" customWidth="1"/>
    <col min="3785" max="3785" width="11.140625" style="8" customWidth="1"/>
    <col min="3786" max="3787" width="13.7109375" style="8" customWidth="1"/>
    <col min="3788" max="3788" width="21.42578125" style="8" customWidth="1"/>
    <col min="3789" max="3789" width="11.140625" style="8" customWidth="1"/>
    <col min="3790" max="3790" width="16.28515625" style="8" customWidth="1"/>
    <col min="3791" max="3791" width="18.85546875" style="8" customWidth="1"/>
    <col min="3792" max="3793" width="12.42578125" style="8" customWidth="1"/>
    <col min="3794" max="3794" width="15" style="8" customWidth="1"/>
    <col min="3795" max="3795" width="21.42578125" style="8" customWidth="1"/>
    <col min="3796" max="3801" width="20.140625" style="8" customWidth="1"/>
    <col min="3802" max="3802" width="13.7109375" style="8" customWidth="1"/>
    <col min="3803" max="3803" width="12.42578125" style="8" customWidth="1"/>
    <col min="3804" max="3805" width="15" style="8" customWidth="1"/>
    <col min="3806" max="3823" width="16.28515625" style="8" customWidth="1"/>
    <col min="3824" max="3824" width="17.5703125" style="8" customWidth="1"/>
    <col min="3825" max="3831" width="16.28515625" style="8" customWidth="1"/>
    <col min="3832" max="3832" width="9.85546875" style="8" customWidth="1"/>
    <col min="3833" max="3833" width="12.42578125" style="8" customWidth="1"/>
    <col min="3834" max="3835" width="15" style="8" customWidth="1"/>
    <col min="3836" max="3838" width="16.28515625" style="8" customWidth="1"/>
    <col min="3839" max="3839" width="27.85546875" style="8" customWidth="1"/>
    <col min="3840" max="3840" width="29.140625" style="8" customWidth="1"/>
    <col min="3841" max="3841" width="16.28515625" style="8" customWidth="1"/>
    <col min="3842" max="4026" width="12.42578125" style="8" customWidth="1"/>
    <col min="4027" max="4027" width="16.28515625" style="8" customWidth="1"/>
    <col min="4028" max="4029" width="21.42578125" style="8" customWidth="1"/>
    <col min="4030" max="4030" width="18.85546875" style="8" customWidth="1"/>
    <col min="4031" max="4031" width="17.5703125" style="8" customWidth="1"/>
    <col min="4032" max="4036" width="12.42578125" style="8" customWidth="1"/>
    <col min="4037" max="4038" width="15" style="8" customWidth="1"/>
    <col min="4039" max="4039" width="16.28515625" style="8" customWidth="1"/>
    <col min="4040" max="4040" width="21.42578125" style="8" customWidth="1"/>
    <col min="4041" max="4041" width="11.140625" style="8" customWidth="1"/>
    <col min="4042" max="4043" width="13.7109375" style="8" customWidth="1"/>
    <col min="4044" max="4044" width="21.42578125" style="8" customWidth="1"/>
    <col min="4045" max="4045" width="11.140625" style="8" customWidth="1"/>
    <col min="4046" max="4046" width="16.28515625" style="8" customWidth="1"/>
    <col min="4047" max="4047" width="18.85546875" style="8" customWidth="1"/>
    <col min="4048" max="4049" width="12.42578125" style="8" customWidth="1"/>
    <col min="4050" max="4050" width="15" style="8" customWidth="1"/>
    <col min="4051" max="4051" width="21.42578125" style="8" customWidth="1"/>
    <col min="4052" max="4057" width="20.140625" style="8" customWidth="1"/>
    <col min="4058" max="4058" width="13.7109375" style="8" customWidth="1"/>
    <col min="4059" max="4059" width="12.42578125" style="8" customWidth="1"/>
    <col min="4060" max="4061" width="15" style="8" customWidth="1"/>
    <col min="4062" max="4079" width="16.28515625" style="8" customWidth="1"/>
    <col min="4080" max="4080" width="17.5703125" style="8" customWidth="1"/>
    <col min="4081" max="4087" width="16.28515625" style="8" customWidth="1"/>
    <col min="4088" max="4088" width="9.85546875" style="8" customWidth="1"/>
    <col min="4089" max="4089" width="12.42578125" style="8" customWidth="1"/>
    <col min="4090" max="4091" width="15" style="8" customWidth="1"/>
    <col min="4092" max="4094" width="16.28515625" style="8" customWidth="1"/>
    <col min="4095" max="4095" width="27.85546875" style="8" customWidth="1"/>
    <col min="4096" max="4096" width="29.140625" style="8" customWidth="1"/>
    <col min="4097" max="4097" width="16.28515625" style="8" customWidth="1"/>
    <col min="4098" max="4282" width="12.42578125" style="8" customWidth="1"/>
    <col min="4283" max="4283" width="16.28515625" style="8" customWidth="1"/>
    <col min="4284" max="4285" width="21.42578125" style="8" customWidth="1"/>
    <col min="4286" max="4286" width="18.85546875" style="8" customWidth="1"/>
    <col min="4287" max="4287" width="17.5703125" style="8" customWidth="1"/>
    <col min="4288" max="4292" width="12.42578125" style="8" customWidth="1"/>
    <col min="4293" max="4294" width="15" style="8" customWidth="1"/>
    <col min="4295" max="4295" width="16.28515625" style="8" customWidth="1"/>
    <col min="4296" max="4296" width="21.42578125" style="8" customWidth="1"/>
    <col min="4297" max="4297" width="11.140625" style="8" customWidth="1"/>
    <col min="4298" max="4299" width="13.7109375" style="8" customWidth="1"/>
    <col min="4300" max="4300" width="21.42578125" style="8" customWidth="1"/>
    <col min="4301" max="4301" width="11.140625" style="8" customWidth="1"/>
    <col min="4302" max="4302" width="16.28515625" style="8" customWidth="1"/>
    <col min="4303" max="4303" width="18.85546875" style="8" customWidth="1"/>
    <col min="4304" max="4305" width="12.42578125" style="8" customWidth="1"/>
    <col min="4306" max="4306" width="15" style="8" customWidth="1"/>
    <col min="4307" max="4307" width="21.42578125" style="8" customWidth="1"/>
    <col min="4308" max="4313" width="20.140625" style="8" customWidth="1"/>
    <col min="4314" max="4314" width="13.7109375" style="8" customWidth="1"/>
    <col min="4315" max="4315" width="12.42578125" style="8" customWidth="1"/>
    <col min="4316" max="4317" width="15" style="8" customWidth="1"/>
    <col min="4318" max="4335" width="16.28515625" style="8" customWidth="1"/>
    <col min="4336" max="4336" width="17.5703125" style="8" customWidth="1"/>
    <col min="4337" max="4343" width="16.28515625" style="8" customWidth="1"/>
    <col min="4344" max="4344" width="9.85546875" style="8" customWidth="1"/>
    <col min="4345" max="4345" width="12.42578125" style="8" customWidth="1"/>
    <col min="4346" max="4347" width="15" style="8" customWidth="1"/>
    <col min="4348" max="4350" width="16.28515625" style="8" customWidth="1"/>
    <col min="4351" max="4351" width="27.85546875" style="8" customWidth="1"/>
    <col min="4352" max="4352" width="29.140625" style="8" customWidth="1"/>
    <col min="4353" max="4353" width="16.28515625" style="8" customWidth="1"/>
    <col min="4354" max="4538" width="12.42578125" style="8" customWidth="1"/>
    <col min="4539" max="4539" width="16.28515625" style="8" customWidth="1"/>
    <col min="4540" max="4541" width="21.42578125" style="8" customWidth="1"/>
    <col min="4542" max="4542" width="18.85546875" style="8" customWidth="1"/>
    <col min="4543" max="4543" width="17.5703125" style="8" customWidth="1"/>
    <col min="4544" max="4548" width="12.42578125" style="8" customWidth="1"/>
    <col min="4549" max="4550" width="15" style="8" customWidth="1"/>
    <col min="4551" max="4551" width="16.28515625" style="8" customWidth="1"/>
    <col min="4552" max="4552" width="21.42578125" style="8" customWidth="1"/>
    <col min="4553" max="4553" width="11.140625" style="8" customWidth="1"/>
    <col min="4554" max="4555" width="13.7109375" style="8" customWidth="1"/>
    <col min="4556" max="4556" width="21.42578125" style="8" customWidth="1"/>
    <col min="4557" max="4557" width="11.140625" style="8" customWidth="1"/>
    <col min="4558" max="4558" width="16.28515625" style="8" customWidth="1"/>
    <col min="4559" max="4559" width="18.85546875" style="8" customWidth="1"/>
    <col min="4560" max="4561" width="12.42578125" style="8" customWidth="1"/>
    <col min="4562" max="4562" width="15" style="8" customWidth="1"/>
    <col min="4563" max="4563" width="21.42578125" style="8" customWidth="1"/>
    <col min="4564" max="4569" width="20.140625" style="8" customWidth="1"/>
    <col min="4570" max="4570" width="13.7109375" style="8" customWidth="1"/>
    <col min="4571" max="4571" width="12.42578125" style="8" customWidth="1"/>
    <col min="4572" max="4573" width="15" style="8" customWidth="1"/>
    <col min="4574" max="4591" width="16.28515625" style="8" customWidth="1"/>
    <col min="4592" max="4592" width="17.5703125" style="8" customWidth="1"/>
    <col min="4593" max="4599" width="16.28515625" style="8" customWidth="1"/>
    <col min="4600" max="4600" width="9.85546875" style="8" customWidth="1"/>
    <col min="4601" max="4601" width="12.42578125" style="8" customWidth="1"/>
    <col min="4602" max="4603" width="15" style="8" customWidth="1"/>
    <col min="4604" max="4606" width="16.28515625" style="8" customWidth="1"/>
    <col min="4607" max="4607" width="27.85546875" style="8" customWidth="1"/>
    <col min="4608" max="4608" width="29.140625" style="8" customWidth="1"/>
    <col min="4609" max="4609" width="16.28515625" style="8" customWidth="1"/>
    <col min="4610" max="4794" width="12.42578125" style="8" customWidth="1"/>
    <col min="4795" max="4795" width="16.28515625" style="8" customWidth="1"/>
    <col min="4796" max="4797" width="21.42578125" style="8" customWidth="1"/>
    <col min="4798" max="4798" width="18.85546875" style="8" customWidth="1"/>
    <col min="4799" max="4799" width="17.5703125" style="8" customWidth="1"/>
    <col min="4800" max="4804" width="12.42578125" style="8" customWidth="1"/>
    <col min="4805" max="4806" width="15" style="8" customWidth="1"/>
    <col min="4807" max="4807" width="16.28515625" style="8" customWidth="1"/>
    <col min="4808" max="4808" width="21.42578125" style="8" customWidth="1"/>
    <col min="4809" max="4809" width="11.140625" style="8" customWidth="1"/>
    <col min="4810" max="4811" width="13.7109375" style="8" customWidth="1"/>
    <col min="4812" max="4812" width="21.42578125" style="8" customWidth="1"/>
    <col min="4813" max="4813" width="11.140625" style="8" customWidth="1"/>
    <col min="4814" max="4814" width="16.28515625" style="8" customWidth="1"/>
    <col min="4815" max="4815" width="18.85546875" style="8" customWidth="1"/>
    <col min="4816" max="4817" width="12.42578125" style="8" customWidth="1"/>
    <col min="4818" max="4818" width="15" style="8" customWidth="1"/>
    <col min="4819" max="4819" width="21.42578125" style="8" customWidth="1"/>
    <col min="4820" max="4825" width="20.140625" style="8" customWidth="1"/>
    <col min="4826" max="4826" width="13.7109375" style="8" customWidth="1"/>
    <col min="4827" max="4827" width="12.42578125" style="8" customWidth="1"/>
    <col min="4828" max="4829" width="15" style="8" customWidth="1"/>
    <col min="4830" max="4847" width="16.28515625" style="8" customWidth="1"/>
    <col min="4848" max="4848" width="17.5703125" style="8" customWidth="1"/>
    <col min="4849" max="4855" width="16.28515625" style="8" customWidth="1"/>
    <col min="4856" max="4856" width="9.85546875" style="8" customWidth="1"/>
    <col min="4857" max="4857" width="12.42578125" style="8" customWidth="1"/>
    <col min="4858" max="4859" width="15" style="8" customWidth="1"/>
    <col min="4860" max="4862" width="16.28515625" style="8" customWidth="1"/>
    <col min="4863" max="4863" width="27.85546875" style="8" customWidth="1"/>
    <col min="4864" max="4864" width="29.140625" style="8" customWidth="1"/>
    <col min="4865" max="4865" width="16.28515625" style="8" customWidth="1"/>
    <col min="4866" max="5050" width="12.42578125" style="8" customWidth="1"/>
    <col min="5051" max="5051" width="16.28515625" style="8" customWidth="1"/>
    <col min="5052" max="5053" width="21.42578125" style="8" customWidth="1"/>
    <col min="5054" max="5054" width="18.85546875" style="8" customWidth="1"/>
    <col min="5055" max="5055" width="17.5703125" style="8" customWidth="1"/>
    <col min="5056" max="5060" width="12.42578125" style="8" customWidth="1"/>
    <col min="5061" max="5062" width="15" style="8" customWidth="1"/>
    <col min="5063" max="5063" width="16.28515625" style="8" customWidth="1"/>
    <col min="5064" max="5064" width="21.42578125" style="8" customWidth="1"/>
    <col min="5065" max="5065" width="11.140625" style="8" customWidth="1"/>
    <col min="5066" max="5067" width="13.7109375" style="8" customWidth="1"/>
    <col min="5068" max="5068" width="21.42578125" style="8" customWidth="1"/>
    <col min="5069" max="5069" width="11.140625" style="8" customWidth="1"/>
    <col min="5070" max="5070" width="16.28515625" style="8" customWidth="1"/>
    <col min="5071" max="5071" width="18.85546875" style="8" customWidth="1"/>
    <col min="5072" max="5073" width="12.42578125" style="8" customWidth="1"/>
    <col min="5074" max="5074" width="15" style="8" customWidth="1"/>
    <col min="5075" max="5075" width="21.42578125" style="8" customWidth="1"/>
    <col min="5076" max="5081" width="20.140625" style="8" customWidth="1"/>
    <col min="5082" max="5082" width="13.7109375" style="8" customWidth="1"/>
    <col min="5083" max="5083" width="12.42578125" style="8" customWidth="1"/>
    <col min="5084" max="5085" width="15" style="8" customWidth="1"/>
    <col min="5086" max="5103" width="16.28515625" style="8" customWidth="1"/>
    <col min="5104" max="5104" width="17.5703125" style="8" customWidth="1"/>
    <col min="5105" max="5111" width="16.28515625" style="8" customWidth="1"/>
    <col min="5112" max="5112" width="9.85546875" style="8" customWidth="1"/>
    <col min="5113" max="5113" width="12.42578125" style="8" customWidth="1"/>
    <col min="5114" max="5115" width="15" style="8" customWidth="1"/>
    <col min="5116" max="5118" width="16.28515625" style="8" customWidth="1"/>
    <col min="5119" max="5119" width="27.85546875" style="8" customWidth="1"/>
    <col min="5120" max="5120" width="29.140625" style="8" customWidth="1"/>
    <col min="5121" max="5121" width="16.28515625" style="8" customWidth="1"/>
    <col min="5122" max="5306" width="12.42578125" style="8" customWidth="1"/>
    <col min="5307" max="5307" width="16.28515625" style="8" customWidth="1"/>
    <col min="5308" max="5309" width="21.42578125" style="8" customWidth="1"/>
    <col min="5310" max="5310" width="18.85546875" style="8" customWidth="1"/>
    <col min="5311" max="5311" width="17.5703125" style="8" customWidth="1"/>
    <col min="5312" max="5316" width="12.42578125" style="8" customWidth="1"/>
    <col min="5317" max="5318" width="15" style="8" customWidth="1"/>
    <col min="5319" max="5319" width="16.28515625" style="8" customWidth="1"/>
    <col min="5320" max="5320" width="21.42578125" style="8" customWidth="1"/>
    <col min="5321" max="5321" width="11.140625" style="8" customWidth="1"/>
    <col min="5322" max="5323" width="13.7109375" style="8" customWidth="1"/>
    <col min="5324" max="5324" width="21.42578125" style="8" customWidth="1"/>
    <col min="5325" max="5325" width="11.140625" style="8" customWidth="1"/>
    <col min="5326" max="5326" width="16.28515625" style="8" customWidth="1"/>
    <col min="5327" max="5327" width="18.85546875" style="8" customWidth="1"/>
    <col min="5328" max="5329" width="12.42578125" style="8" customWidth="1"/>
    <col min="5330" max="5330" width="15" style="8" customWidth="1"/>
    <col min="5331" max="5331" width="21.42578125" style="8" customWidth="1"/>
    <col min="5332" max="5337" width="20.140625" style="8" customWidth="1"/>
    <col min="5338" max="5338" width="13.7109375" style="8" customWidth="1"/>
    <col min="5339" max="5339" width="12.42578125" style="8" customWidth="1"/>
    <col min="5340" max="5341" width="15" style="8" customWidth="1"/>
    <col min="5342" max="5359" width="16.28515625" style="8" customWidth="1"/>
    <col min="5360" max="5360" width="17.5703125" style="8" customWidth="1"/>
    <col min="5361" max="5367" width="16.28515625" style="8" customWidth="1"/>
    <col min="5368" max="5368" width="9.85546875" style="8" customWidth="1"/>
    <col min="5369" max="5369" width="12.42578125" style="8" customWidth="1"/>
    <col min="5370" max="5371" width="15" style="8" customWidth="1"/>
    <col min="5372" max="5374" width="16.28515625" style="8" customWidth="1"/>
    <col min="5375" max="5375" width="27.85546875" style="8" customWidth="1"/>
    <col min="5376" max="5376" width="29.140625" style="8" customWidth="1"/>
    <col min="5377" max="5377" width="16.28515625" style="8" customWidth="1"/>
    <col min="5378" max="5562" width="12.42578125" style="8" customWidth="1"/>
    <col min="5563" max="5563" width="16.28515625" style="8" customWidth="1"/>
    <col min="5564" max="5565" width="21.42578125" style="8" customWidth="1"/>
    <col min="5566" max="5566" width="18.85546875" style="8" customWidth="1"/>
    <col min="5567" max="5567" width="17.5703125" style="8" customWidth="1"/>
    <col min="5568" max="5572" width="12.42578125" style="8" customWidth="1"/>
    <col min="5573" max="5574" width="15" style="8" customWidth="1"/>
    <col min="5575" max="5575" width="16.28515625" style="8" customWidth="1"/>
    <col min="5576" max="5576" width="21.42578125" style="8" customWidth="1"/>
    <col min="5577" max="5577" width="11.140625" style="8" customWidth="1"/>
    <col min="5578" max="5579" width="13.7109375" style="8" customWidth="1"/>
    <col min="5580" max="5580" width="21.42578125" style="8" customWidth="1"/>
    <col min="5581" max="5581" width="11.140625" style="8" customWidth="1"/>
    <col min="5582" max="5582" width="16.28515625" style="8" customWidth="1"/>
    <col min="5583" max="5583" width="18.85546875" style="8" customWidth="1"/>
    <col min="5584" max="5585" width="12.42578125" style="8" customWidth="1"/>
    <col min="5586" max="5586" width="15" style="8" customWidth="1"/>
    <col min="5587" max="5587" width="21.42578125" style="8" customWidth="1"/>
    <col min="5588" max="5593" width="20.140625" style="8" customWidth="1"/>
    <col min="5594" max="5594" width="13.7109375" style="8" customWidth="1"/>
    <col min="5595" max="5595" width="12.42578125" style="8" customWidth="1"/>
    <col min="5596" max="5597" width="15" style="8" customWidth="1"/>
    <col min="5598" max="5615" width="16.28515625" style="8" customWidth="1"/>
    <col min="5616" max="5616" width="17.5703125" style="8" customWidth="1"/>
    <col min="5617" max="5623" width="16.28515625" style="8" customWidth="1"/>
    <col min="5624" max="5624" width="9.85546875" style="8" customWidth="1"/>
    <col min="5625" max="5625" width="12.42578125" style="8" customWidth="1"/>
    <col min="5626" max="5627" width="15" style="8" customWidth="1"/>
    <col min="5628" max="5630" width="16.28515625" style="8" customWidth="1"/>
    <col min="5631" max="5631" width="27.85546875" style="8" customWidth="1"/>
    <col min="5632" max="5632" width="29.140625" style="8" customWidth="1"/>
    <col min="5633" max="5633" width="16.28515625" style="8" customWidth="1"/>
    <col min="5634" max="5818" width="12.42578125" style="8" customWidth="1"/>
    <col min="5819" max="5819" width="16.28515625" style="8" customWidth="1"/>
    <col min="5820" max="5821" width="21.42578125" style="8" customWidth="1"/>
    <col min="5822" max="5822" width="18.85546875" style="8" customWidth="1"/>
    <col min="5823" max="5823" width="17.5703125" style="8" customWidth="1"/>
    <col min="5824" max="5828" width="12.42578125" style="8" customWidth="1"/>
    <col min="5829" max="5830" width="15" style="8" customWidth="1"/>
    <col min="5831" max="5831" width="16.28515625" style="8" customWidth="1"/>
    <col min="5832" max="5832" width="21.42578125" style="8" customWidth="1"/>
    <col min="5833" max="5833" width="11.140625" style="8" customWidth="1"/>
    <col min="5834" max="5835" width="13.7109375" style="8" customWidth="1"/>
    <col min="5836" max="5836" width="21.42578125" style="8" customWidth="1"/>
    <col min="5837" max="5837" width="11.140625" style="8" customWidth="1"/>
    <col min="5838" max="5838" width="16.28515625" style="8" customWidth="1"/>
    <col min="5839" max="5839" width="18.85546875" style="8" customWidth="1"/>
    <col min="5840" max="5841" width="12.42578125" style="8" customWidth="1"/>
    <col min="5842" max="5842" width="15" style="8" customWidth="1"/>
    <col min="5843" max="5843" width="21.42578125" style="8" customWidth="1"/>
    <col min="5844" max="5849" width="20.140625" style="8" customWidth="1"/>
    <col min="5850" max="5850" width="13.7109375" style="8" customWidth="1"/>
    <col min="5851" max="5851" width="12.42578125" style="8" customWidth="1"/>
    <col min="5852" max="5853" width="15" style="8" customWidth="1"/>
    <col min="5854" max="5871" width="16.28515625" style="8" customWidth="1"/>
    <col min="5872" max="5872" width="17.5703125" style="8" customWidth="1"/>
    <col min="5873" max="5879" width="16.28515625" style="8" customWidth="1"/>
    <col min="5880" max="5880" width="9.85546875" style="8" customWidth="1"/>
    <col min="5881" max="5881" width="12.42578125" style="8" customWidth="1"/>
    <col min="5882" max="5883" width="15" style="8" customWidth="1"/>
    <col min="5884" max="5886" width="16.28515625" style="8" customWidth="1"/>
    <col min="5887" max="5887" width="27.85546875" style="8" customWidth="1"/>
    <col min="5888" max="5888" width="29.140625" style="8" customWidth="1"/>
    <col min="5889" max="5889" width="16.28515625" style="8" customWidth="1"/>
    <col min="5890" max="6074" width="12.42578125" style="8" customWidth="1"/>
    <col min="6075" max="6075" width="16.28515625" style="8" customWidth="1"/>
    <col min="6076" max="6077" width="21.42578125" style="8" customWidth="1"/>
    <col min="6078" max="6078" width="18.85546875" style="8" customWidth="1"/>
    <col min="6079" max="6079" width="17.5703125" style="8" customWidth="1"/>
    <col min="6080" max="6084" width="12.42578125" style="8" customWidth="1"/>
    <col min="6085" max="6086" width="15" style="8" customWidth="1"/>
    <col min="6087" max="6087" width="16.28515625" style="8" customWidth="1"/>
    <col min="6088" max="6088" width="21.42578125" style="8" customWidth="1"/>
    <col min="6089" max="6089" width="11.140625" style="8" customWidth="1"/>
    <col min="6090" max="6091" width="13.7109375" style="8" customWidth="1"/>
    <col min="6092" max="6092" width="21.42578125" style="8" customWidth="1"/>
    <col min="6093" max="6093" width="11.140625" style="8" customWidth="1"/>
    <col min="6094" max="6094" width="16.28515625" style="8" customWidth="1"/>
    <col min="6095" max="6095" width="18.85546875" style="8" customWidth="1"/>
    <col min="6096" max="6097" width="12.42578125" style="8" customWidth="1"/>
    <col min="6098" max="6098" width="15" style="8" customWidth="1"/>
    <col min="6099" max="6099" width="21.42578125" style="8" customWidth="1"/>
    <col min="6100" max="6105" width="20.140625" style="8" customWidth="1"/>
    <col min="6106" max="6106" width="13.7109375" style="8" customWidth="1"/>
    <col min="6107" max="6107" width="12.42578125" style="8" customWidth="1"/>
    <col min="6108" max="6109" width="15" style="8" customWidth="1"/>
    <col min="6110" max="6127" width="16.28515625" style="8" customWidth="1"/>
    <col min="6128" max="6128" width="17.5703125" style="8" customWidth="1"/>
    <col min="6129" max="6135" width="16.28515625" style="8" customWidth="1"/>
    <col min="6136" max="6136" width="9.85546875" style="8" customWidth="1"/>
    <col min="6137" max="6137" width="12.42578125" style="8" customWidth="1"/>
    <col min="6138" max="6139" width="15" style="8" customWidth="1"/>
    <col min="6140" max="6142" width="16.28515625" style="8" customWidth="1"/>
    <col min="6143" max="6143" width="27.85546875" style="8" customWidth="1"/>
    <col min="6144" max="6144" width="29.140625" style="8" customWidth="1"/>
    <col min="6145" max="6145" width="16.28515625" style="8" customWidth="1"/>
    <col min="6146" max="6330" width="12.42578125" style="8" customWidth="1"/>
    <col min="6331" max="6331" width="16.28515625" style="8" customWidth="1"/>
    <col min="6332" max="6333" width="21.42578125" style="8" customWidth="1"/>
    <col min="6334" max="6334" width="18.85546875" style="8" customWidth="1"/>
    <col min="6335" max="6335" width="17.5703125" style="8" customWidth="1"/>
    <col min="6336" max="6340" width="12.42578125" style="8" customWidth="1"/>
    <col min="6341" max="6342" width="15" style="8" customWidth="1"/>
    <col min="6343" max="6343" width="16.28515625" style="8" customWidth="1"/>
    <col min="6344" max="6344" width="21.42578125" style="8" customWidth="1"/>
    <col min="6345" max="6345" width="11.140625" style="8" customWidth="1"/>
    <col min="6346" max="6347" width="13.7109375" style="8" customWidth="1"/>
    <col min="6348" max="6348" width="21.42578125" style="8" customWidth="1"/>
    <col min="6349" max="6349" width="11.140625" style="8" customWidth="1"/>
    <col min="6350" max="6350" width="16.28515625" style="8" customWidth="1"/>
    <col min="6351" max="6351" width="18.85546875" style="8" customWidth="1"/>
    <col min="6352" max="6353" width="12.42578125" style="8" customWidth="1"/>
    <col min="6354" max="6354" width="15" style="8" customWidth="1"/>
    <col min="6355" max="6355" width="21.42578125" style="8" customWidth="1"/>
    <col min="6356" max="6361" width="20.140625" style="8" customWidth="1"/>
    <col min="6362" max="6362" width="13.7109375" style="8" customWidth="1"/>
    <col min="6363" max="6363" width="12.42578125" style="8" customWidth="1"/>
    <col min="6364" max="6365" width="15" style="8" customWidth="1"/>
    <col min="6366" max="6383" width="16.28515625" style="8" customWidth="1"/>
    <col min="6384" max="6384" width="17.5703125" style="8" customWidth="1"/>
    <col min="6385" max="6391" width="16.28515625" style="8" customWidth="1"/>
    <col min="6392" max="6392" width="9.85546875" style="8" customWidth="1"/>
    <col min="6393" max="6393" width="12.42578125" style="8" customWidth="1"/>
    <col min="6394" max="6395" width="15" style="8" customWidth="1"/>
    <col min="6396" max="6398" width="16.28515625" style="8" customWidth="1"/>
    <col min="6399" max="6399" width="27.85546875" style="8" customWidth="1"/>
    <col min="6400" max="6400" width="29.140625" style="8" customWidth="1"/>
    <col min="6401" max="6401" width="16.28515625" style="8" customWidth="1"/>
    <col min="6402" max="6586" width="12.42578125" style="8" customWidth="1"/>
    <col min="6587" max="6587" width="16.28515625" style="8" customWidth="1"/>
    <col min="6588" max="6589" width="21.42578125" style="8" customWidth="1"/>
    <col min="6590" max="6590" width="18.85546875" style="8" customWidth="1"/>
    <col min="6591" max="6591" width="17.5703125" style="8" customWidth="1"/>
    <col min="6592" max="6596" width="12.42578125" style="8" customWidth="1"/>
    <col min="6597" max="6598" width="15" style="8" customWidth="1"/>
    <col min="6599" max="6599" width="16.28515625" style="8" customWidth="1"/>
    <col min="6600" max="6600" width="21.42578125" style="8" customWidth="1"/>
    <col min="6601" max="6601" width="11.140625" style="8" customWidth="1"/>
    <col min="6602" max="6603" width="13.7109375" style="8" customWidth="1"/>
    <col min="6604" max="6604" width="21.42578125" style="8" customWidth="1"/>
    <col min="6605" max="6605" width="11.140625" style="8" customWidth="1"/>
    <col min="6606" max="6606" width="16.28515625" style="8" customWidth="1"/>
    <col min="6607" max="6607" width="18.85546875" style="8" customWidth="1"/>
    <col min="6608" max="6609" width="12.42578125" style="8" customWidth="1"/>
    <col min="6610" max="6610" width="15" style="8" customWidth="1"/>
    <col min="6611" max="6611" width="21.42578125" style="8" customWidth="1"/>
    <col min="6612" max="6617" width="20.140625" style="8" customWidth="1"/>
    <col min="6618" max="6618" width="13.7109375" style="8" customWidth="1"/>
    <col min="6619" max="6619" width="12.42578125" style="8" customWidth="1"/>
    <col min="6620" max="6621" width="15" style="8" customWidth="1"/>
    <col min="6622" max="6639" width="16.28515625" style="8" customWidth="1"/>
    <col min="6640" max="6640" width="17.5703125" style="8" customWidth="1"/>
    <col min="6641" max="6647" width="16.28515625" style="8" customWidth="1"/>
    <col min="6648" max="6648" width="9.85546875" style="8" customWidth="1"/>
    <col min="6649" max="6649" width="12.42578125" style="8" customWidth="1"/>
    <col min="6650" max="6651" width="15" style="8" customWidth="1"/>
    <col min="6652" max="6654" width="16.28515625" style="8" customWidth="1"/>
    <col min="6655" max="6655" width="27.85546875" style="8" customWidth="1"/>
    <col min="6656" max="6656" width="29.140625" style="8" customWidth="1"/>
    <col min="6657" max="6657" width="16.28515625" style="8" customWidth="1"/>
    <col min="6658" max="6842" width="12.42578125" style="8" customWidth="1"/>
    <col min="6843" max="6843" width="16.28515625" style="8" customWidth="1"/>
    <col min="6844" max="6845" width="21.42578125" style="8" customWidth="1"/>
    <col min="6846" max="6846" width="18.85546875" style="8" customWidth="1"/>
    <col min="6847" max="6847" width="17.5703125" style="8" customWidth="1"/>
    <col min="6848" max="6852" width="12.42578125" style="8" customWidth="1"/>
    <col min="6853" max="6854" width="15" style="8" customWidth="1"/>
    <col min="6855" max="6855" width="16.28515625" style="8" customWidth="1"/>
    <col min="6856" max="6856" width="21.42578125" style="8" customWidth="1"/>
    <col min="6857" max="6857" width="11.140625" style="8" customWidth="1"/>
    <col min="6858" max="6859" width="13.7109375" style="8" customWidth="1"/>
    <col min="6860" max="6860" width="21.42578125" style="8" customWidth="1"/>
    <col min="6861" max="6861" width="11.140625" style="8" customWidth="1"/>
    <col min="6862" max="6862" width="16.28515625" style="8" customWidth="1"/>
    <col min="6863" max="6863" width="18.85546875" style="8" customWidth="1"/>
    <col min="6864" max="6865" width="12.42578125" style="8" customWidth="1"/>
    <col min="6866" max="6866" width="15" style="8" customWidth="1"/>
    <col min="6867" max="6867" width="21.42578125" style="8" customWidth="1"/>
    <col min="6868" max="6873" width="20.140625" style="8" customWidth="1"/>
    <col min="6874" max="6874" width="13.7109375" style="8" customWidth="1"/>
    <col min="6875" max="6875" width="12.42578125" style="8" customWidth="1"/>
    <col min="6876" max="6877" width="15" style="8" customWidth="1"/>
    <col min="6878" max="6895" width="16.28515625" style="8" customWidth="1"/>
    <col min="6896" max="6896" width="17.5703125" style="8" customWidth="1"/>
    <col min="6897" max="6903" width="16.28515625" style="8" customWidth="1"/>
    <col min="6904" max="6904" width="9.85546875" style="8" customWidth="1"/>
    <col min="6905" max="6905" width="12.42578125" style="8" customWidth="1"/>
    <col min="6906" max="6907" width="15" style="8" customWidth="1"/>
    <col min="6908" max="6910" width="16.28515625" style="8" customWidth="1"/>
    <col min="6911" max="6911" width="27.85546875" style="8" customWidth="1"/>
    <col min="6912" max="6912" width="29.140625" style="8" customWidth="1"/>
    <col min="6913" max="6913" width="16.28515625" style="8" customWidth="1"/>
    <col min="6914" max="7098" width="12.42578125" style="8" customWidth="1"/>
    <col min="7099" max="7099" width="16.28515625" style="8" customWidth="1"/>
    <col min="7100" max="7101" width="21.42578125" style="8" customWidth="1"/>
    <col min="7102" max="7102" width="18.85546875" style="8" customWidth="1"/>
    <col min="7103" max="7103" width="17.5703125" style="8" customWidth="1"/>
    <col min="7104" max="7108" width="12.42578125" style="8" customWidth="1"/>
    <col min="7109" max="7110" width="15" style="8" customWidth="1"/>
    <col min="7111" max="7111" width="16.28515625" style="8" customWidth="1"/>
    <col min="7112" max="7112" width="21.42578125" style="8" customWidth="1"/>
    <col min="7113" max="7113" width="11.140625" style="8" customWidth="1"/>
    <col min="7114" max="7115" width="13.7109375" style="8" customWidth="1"/>
    <col min="7116" max="7116" width="21.42578125" style="8" customWidth="1"/>
    <col min="7117" max="7117" width="11.140625" style="8" customWidth="1"/>
    <col min="7118" max="7118" width="16.28515625" style="8" customWidth="1"/>
    <col min="7119" max="7119" width="18.85546875" style="8" customWidth="1"/>
    <col min="7120" max="7121" width="12.42578125" style="8" customWidth="1"/>
    <col min="7122" max="7122" width="15" style="8" customWidth="1"/>
    <col min="7123" max="7123" width="21.42578125" style="8" customWidth="1"/>
    <col min="7124" max="7129" width="20.140625" style="8" customWidth="1"/>
    <col min="7130" max="7130" width="13.7109375" style="8" customWidth="1"/>
    <col min="7131" max="7131" width="12.42578125" style="8" customWidth="1"/>
    <col min="7132" max="7133" width="15" style="8" customWidth="1"/>
    <col min="7134" max="7151" width="16.28515625" style="8" customWidth="1"/>
    <col min="7152" max="7152" width="17.5703125" style="8" customWidth="1"/>
    <col min="7153" max="7159" width="16.28515625" style="8" customWidth="1"/>
    <col min="7160" max="7160" width="9.85546875" style="8" customWidth="1"/>
    <col min="7161" max="7161" width="12.42578125" style="8" customWidth="1"/>
    <col min="7162" max="7163" width="15" style="8" customWidth="1"/>
    <col min="7164" max="7166" width="16.28515625" style="8" customWidth="1"/>
    <col min="7167" max="7167" width="27.85546875" style="8" customWidth="1"/>
    <col min="7168" max="7168" width="29.140625" style="8" customWidth="1"/>
    <col min="7169" max="7169" width="16.28515625" style="8" customWidth="1"/>
    <col min="7170" max="7354" width="12.42578125" style="8" customWidth="1"/>
    <col min="7355" max="7355" width="16.28515625" style="8" customWidth="1"/>
    <col min="7356" max="7357" width="21.42578125" style="8" customWidth="1"/>
    <col min="7358" max="7358" width="18.85546875" style="8" customWidth="1"/>
    <col min="7359" max="7359" width="17.5703125" style="8" customWidth="1"/>
    <col min="7360" max="7364" width="12.42578125" style="8" customWidth="1"/>
    <col min="7365" max="7366" width="15" style="8" customWidth="1"/>
    <col min="7367" max="7367" width="16.28515625" style="8" customWidth="1"/>
    <col min="7368" max="7368" width="21.42578125" style="8" customWidth="1"/>
    <col min="7369" max="7369" width="11.140625" style="8" customWidth="1"/>
    <col min="7370" max="7371" width="13.7109375" style="8" customWidth="1"/>
    <col min="7372" max="7372" width="21.42578125" style="8" customWidth="1"/>
    <col min="7373" max="7373" width="11.140625" style="8" customWidth="1"/>
    <col min="7374" max="7374" width="16.28515625" style="8" customWidth="1"/>
    <col min="7375" max="7375" width="18.85546875" style="8" customWidth="1"/>
    <col min="7376" max="7377" width="12.42578125" style="8" customWidth="1"/>
    <col min="7378" max="7378" width="15" style="8" customWidth="1"/>
    <col min="7379" max="7379" width="21.42578125" style="8" customWidth="1"/>
    <col min="7380" max="7385" width="20.140625" style="8" customWidth="1"/>
    <col min="7386" max="7386" width="13.7109375" style="8" customWidth="1"/>
    <col min="7387" max="7387" width="12.42578125" style="8" customWidth="1"/>
    <col min="7388" max="7389" width="15" style="8" customWidth="1"/>
    <col min="7390" max="7407" width="16.28515625" style="8" customWidth="1"/>
    <col min="7408" max="7408" width="17.5703125" style="8" customWidth="1"/>
    <col min="7409" max="7415" width="16.28515625" style="8" customWidth="1"/>
    <col min="7416" max="7416" width="9.85546875" style="8" customWidth="1"/>
    <col min="7417" max="7417" width="12.42578125" style="8" customWidth="1"/>
    <col min="7418" max="7419" width="15" style="8" customWidth="1"/>
    <col min="7420" max="7422" width="16.28515625" style="8" customWidth="1"/>
    <col min="7423" max="7423" width="27.85546875" style="8" customWidth="1"/>
    <col min="7424" max="7424" width="29.140625" style="8" customWidth="1"/>
    <col min="7425" max="7425" width="16.28515625" style="8" customWidth="1"/>
    <col min="7426" max="7610" width="12.42578125" style="8" customWidth="1"/>
    <col min="7611" max="7611" width="16.28515625" style="8" customWidth="1"/>
    <col min="7612" max="7613" width="21.42578125" style="8" customWidth="1"/>
    <col min="7614" max="7614" width="18.85546875" style="8" customWidth="1"/>
    <col min="7615" max="7615" width="17.5703125" style="8" customWidth="1"/>
    <col min="7616" max="7620" width="12.42578125" style="8" customWidth="1"/>
    <col min="7621" max="7622" width="15" style="8" customWidth="1"/>
    <col min="7623" max="7623" width="16.28515625" style="8" customWidth="1"/>
    <col min="7624" max="7624" width="21.42578125" style="8" customWidth="1"/>
    <col min="7625" max="7625" width="11.140625" style="8" customWidth="1"/>
    <col min="7626" max="7627" width="13.7109375" style="8" customWidth="1"/>
    <col min="7628" max="7628" width="21.42578125" style="8" customWidth="1"/>
    <col min="7629" max="7629" width="11.140625" style="8" customWidth="1"/>
    <col min="7630" max="7630" width="16.28515625" style="8" customWidth="1"/>
    <col min="7631" max="7631" width="18.85546875" style="8" customWidth="1"/>
    <col min="7632" max="7633" width="12.42578125" style="8" customWidth="1"/>
    <col min="7634" max="7634" width="15" style="8" customWidth="1"/>
    <col min="7635" max="7635" width="21.42578125" style="8" customWidth="1"/>
    <col min="7636" max="7641" width="20.140625" style="8" customWidth="1"/>
    <col min="7642" max="7642" width="13.7109375" style="8" customWidth="1"/>
    <col min="7643" max="7643" width="12.42578125" style="8" customWidth="1"/>
    <col min="7644" max="7645" width="15" style="8" customWidth="1"/>
    <col min="7646" max="7663" width="16.28515625" style="8" customWidth="1"/>
    <col min="7664" max="7664" width="17.5703125" style="8" customWidth="1"/>
    <col min="7665" max="7671" width="16.28515625" style="8" customWidth="1"/>
    <col min="7672" max="7672" width="9.85546875" style="8" customWidth="1"/>
    <col min="7673" max="7673" width="12.42578125" style="8" customWidth="1"/>
    <col min="7674" max="7675" width="15" style="8" customWidth="1"/>
    <col min="7676" max="7678" width="16.28515625" style="8" customWidth="1"/>
    <col min="7679" max="7679" width="27.85546875" style="8" customWidth="1"/>
    <col min="7680" max="7680" width="29.140625" style="8" customWidth="1"/>
    <col min="7681" max="7681" width="16.28515625" style="8" customWidth="1"/>
    <col min="7682" max="7866" width="12.42578125" style="8" customWidth="1"/>
    <col min="7867" max="7867" width="16.28515625" style="8" customWidth="1"/>
    <col min="7868" max="7869" width="21.42578125" style="8" customWidth="1"/>
    <col min="7870" max="7870" width="18.85546875" style="8" customWidth="1"/>
    <col min="7871" max="7871" width="17.5703125" style="8" customWidth="1"/>
    <col min="7872" max="7876" width="12.42578125" style="8" customWidth="1"/>
    <col min="7877" max="7878" width="15" style="8" customWidth="1"/>
    <col min="7879" max="7879" width="16.28515625" style="8" customWidth="1"/>
    <col min="7880" max="7880" width="21.42578125" style="8" customWidth="1"/>
    <col min="7881" max="7881" width="11.140625" style="8" customWidth="1"/>
    <col min="7882" max="7883" width="13.7109375" style="8" customWidth="1"/>
    <col min="7884" max="7884" width="21.42578125" style="8" customWidth="1"/>
    <col min="7885" max="7885" width="11.140625" style="8" customWidth="1"/>
    <col min="7886" max="7886" width="16.28515625" style="8" customWidth="1"/>
    <col min="7887" max="7887" width="18.85546875" style="8" customWidth="1"/>
    <col min="7888" max="7889" width="12.42578125" style="8" customWidth="1"/>
    <col min="7890" max="7890" width="15" style="8" customWidth="1"/>
    <col min="7891" max="7891" width="21.42578125" style="8" customWidth="1"/>
    <col min="7892" max="7897" width="20.140625" style="8" customWidth="1"/>
    <col min="7898" max="7898" width="13.7109375" style="8" customWidth="1"/>
    <col min="7899" max="7899" width="12.42578125" style="8" customWidth="1"/>
    <col min="7900" max="7901" width="15" style="8" customWidth="1"/>
    <col min="7902" max="7919" width="16.28515625" style="8" customWidth="1"/>
    <col min="7920" max="7920" width="17.5703125" style="8" customWidth="1"/>
    <col min="7921" max="7927" width="16.28515625" style="8" customWidth="1"/>
    <col min="7928" max="7928" width="9.85546875" style="8" customWidth="1"/>
    <col min="7929" max="7929" width="12.42578125" style="8" customWidth="1"/>
    <col min="7930" max="7931" width="15" style="8" customWidth="1"/>
    <col min="7932" max="7934" width="16.28515625" style="8" customWidth="1"/>
    <col min="7935" max="7935" width="27.85546875" style="8" customWidth="1"/>
    <col min="7936" max="7936" width="29.140625" style="8" customWidth="1"/>
    <col min="7937" max="7937" width="16.28515625" style="8" customWidth="1"/>
    <col min="7938" max="8122" width="12.42578125" style="8" customWidth="1"/>
    <col min="8123" max="8123" width="16.28515625" style="8" customWidth="1"/>
    <col min="8124" max="8125" width="21.42578125" style="8" customWidth="1"/>
    <col min="8126" max="8126" width="18.85546875" style="8" customWidth="1"/>
    <col min="8127" max="8127" width="17.5703125" style="8" customWidth="1"/>
    <col min="8128" max="8132" width="12.42578125" style="8" customWidth="1"/>
    <col min="8133" max="8134" width="15" style="8" customWidth="1"/>
    <col min="8135" max="8135" width="16.28515625" style="8" customWidth="1"/>
    <col min="8136" max="8136" width="21.42578125" style="8" customWidth="1"/>
    <col min="8137" max="8137" width="11.140625" style="8" customWidth="1"/>
    <col min="8138" max="8139" width="13.7109375" style="8" customWidth="1"/>
    <col min="8140" max="8140" width="21.42578125" style="8" customWidth="1"/>
    <col min="8141" max="8141" width="11.140625" style="8" customWidth="1"/>
    <col min="8142" max="8142" width="16.28515625" style="8" customWidth="1"/>
    <col min="8143" max="8143" width="18.85546875" style="8" customWidth="1"/>
    <col min="8144" max="8145" width="12.42578125" style="8" customWidth="1"/>
    <col min="8146" max="8146" width="15" style="8" customWidth="1"/>
    <col min="8147" max="8147" width="21.42578125" style="8" customWidth="1"/>
    <col min="8148" max="8153" width="20.140625" style="8" customWidth="1"/>
    <col min="8154" max="8154" width="13.7109375" style="8" customWidth="1"/>
    <col min="8155" max="8155" width="12.42578125" style="8" customWidth="1"/>
    <col min="8156" max="8157" width="15" style="8" customWidth="1"/>
    <col min="8158" max="8175" width="16.28515625" style="8" customWidth="1"/>
    <col min="8176" max="8176" width="17.5703125" style="8" customWidth="1"/>
    <col min="8177" max="8183" width="16.28515625" style="8" customWidth="1"/>
    <col min="8184" max="8184" width="9.85546875" style="8" customWidth="1"/>
    <col min="8185" max="8185" width="12.42578125" style="8" customWidth="1"/>
    <col min="8186" max="8187" width="15" style="8" customWidth="1"/>
    <col min="8188" max="8190" width="16.28515625" style="8" customWidth="1"/>
    <col min="8191" max="8191" width="27.85546875" style="8" customWidth="1"/>
    <col min="8192" max="8192" width="29.140625" style="8" customWidth="1"/>
    <col min="8193" max="8193" width="16.28515625" style="8" customWidth="1"/>
    <col min="8194" max="8378" width="12.42578125" style="8" customWidth="1"/>
    <col min="8379" max="8379" width="16.28515625" style="8" customWidth="1"/>
    <col min="8380" max="8381" width="21.42578125" style="8" customWidth="1"/>
    <col min="8382" max="8382" width="18.85546875" style="8" customWidth="1"/>
    <col min="8383" max="8383" width="17.5703125" style="8" customWidth="1"/>
    <col min="8384" max="8388" width="12.42578125" style="8" customWidth="1"/>
    <col min="8389" max="8390" width="15" style="8" customWidth="1"/>
    <col min="8391" max="8391" width="16.28515625" style="8" customWidth="1"/>
    <col min="8392" max="8392" width="21.42578125" style="8" customWidth="1"/>
    <col min="8393" max="8393" width="11.140625" style="8" customWidth="1"/>
    <col min="8394" max="8395" width="13.7109375" style="8" customWidth="1"/>
    <col min="8396" max="8396" width="21.42578125" style="8" customWidth="1"/>
    <col min="8397" max="8397" width="11.140625" style="8" customWidth="1"/>
    <col min="8398" max="8398" width="16.28515625" style="8" customWidth="1"/>
    <col min="8399" max="8399" width="18.85546875" style="8" customWidth="1"/>
    <col min="8400" max="8401" width="12.42578125" style="8" customWidth="1"/>
    <col min="8402" max="8402" width="15" style="8" customWidth="1"/>
    <col min="8403" max="8403" width="21.42578125" style="8" customWidth="1"/>
    <col min="8404" max="8409" width="20.140625" style="8" customWidth="1"/>
    <col min="8410" max="8410" width="13.7109375" style="8" customWidth="1"/>
    <col min="8411" max="8411" width="12.42578125" style="8" customWidth="1"/>
    <col min="8412" max="8413" width="15" style="8" customWidth="1"/>
    <col min="8414" max="8431" width="16.28515625" style="8" customWidth="1"/>
    <col min="8432" max="8432" width="17.5703125" style="8" customWidth="1"/>
    <col min="8433" max="8439" width="16.28515625" style="8" customWidth="1"/>
    <col min="8440" max="8440" width="9.85546875" style="8" customWidth="1"/>
    <col min="8441" max="8441" width="12.42578125" style="8" customWidth="1"/>
    <col min="8442" max="8443" width="15" style="8" customWidth="1"/>
    <col min="8444" max="8446" width="16.28515625" style="8" customWidth="1"/>
    <col min="8447" max="8447" width="27.85546875" style="8" customWidth="1"/>
    <col min="8448" max="8448" width="29.140625" style="8" customWidth="1"/>
    <col min="8449" max="8449" width="16.28515625" style="8" customWidth="1"/>
    <col min="8450" max="8634" width="12.42578125" style="8" customWidth="1"/>
    <col min="8635" max="8635" width="16.28515625" style="8" customWidth="1"/>
    <col min="8636" max="8637" width="21.42578125" style="8" customWidth="1"/>
    <col min="8638" max="8638" width="18.85546875" style="8" customWidth="1"/>
    <col min="8639" max="8639" width="17.5703125" style="8" customWidth="1"/>
    <col min="8640" max="8644" width="12.42578125" style="8" customWidth="1"/>
    <col min="8645" max="8646" width="15" style="8" customWidth="1"/>
    <col min="8647" max="8647" width="16.28515625" style="8" customWidth="1"/>
    <col min="8648" max="8648" width="21.42578125" style="8" customWidth="1"/>
    <col min="8649" max="8649" width="11.140625" style="8" customWidth="1"/>
    <col min="8650" max="8651" width="13.7109375" style="8" customWidth="1"/>
    <col min="8652" max="8652" width="21.42578125" style="8" customWidth="1"/>
    <col min="8653" max="8653" width="11.140625" style="8" customWidth="1"/>
    <col min="8654" max="8654" width="16.28515625" style="8" customWidth="1"/>
    <col min="8655" max="8655" width="18.85546875" style="8" customWidth="1"/>
    <col min="8656" max="8657" width="12.42578125" style="8" customWidth="1"/>
    <col min="8658" max="8658" width="15" style="8" customWidth="1"/>
    <col min="8659" max="8659" width="21.42578125" style="8" customWidth="1"/>
    <col min="8660" max="8665" width="20.140625" style="8" customWidth="1"/>
    <col min="8666" max="8666" width="13.7109375" style="8" customWidth="1"/>
    <col min="8667" max="8667" width="12.42578125" style="8" customWidth="1"/>
    <col min="8668" max="8669" width="15" style="8" customWidth="1"/>
    <col min="8670" max="8687" width="16.28515625" style="8" customWidth="1"/>
    <col min="8688" max="8688" width="17.5703125" style="8" customWidth="1"/>
    <col min="8689" max="8695" width="16.28515625" style="8" customWidth="1"/>
    <col min="8696" max="8696" width="9.85546875" style="8" customWidth="1"/>
    <col min="8697" max="8697" width="12.42578125" style="8" customWidth="1"/>
    <col min="8698" max="8699" width="15" style="8" customWidth="1"/>
    <col min="8700" max="8702" width="16.28515625" style="8" customWidth="1"/>
    <col min="8703" max="8703" width="27.85546875" style="8" customWidth="1"/>
    <col min="8704" max="8704" width="29.140625" style="8" customWidth="1"/>
    <col min="8705" max="8705" width="16.28515625" style="8" customWidth="1"/>
    <col min="8706" max="8890" width="12.42578125" style="8" customWidth="1"/>
    <col min="8891" max="8891" width="16.28515625" style="8" customWidth="1"/>
    <col min="8892" max="8893" width="21.42578125" style="8" customWidth="1"/>
    <col min="8894" max="8894" width="18.85546875" style="8" customWidth="1"/>
    <col min="8895" max="8895" width="17.5703125" style="8" customWidth="1"/>
    <col min="8896" max="8900" width="12.42578125" style="8" customWidth="1"/>
    <col min="8901" max="8902" width="15" style="8" customWidth="1"/>
    <col min="8903" max="8903" width="16.28515625" style="8" customWidth="1"/>
    <col min="8904" max="8904" width="21.42578125" style="8" customWidth="1"/>
    <col min="8905" max="8905" width="11.140625" style="8" customWidth="1"/>
    <col min="8906" max="8907" width="13.7109375" style="8" customWidth="1"/>
    <col min="8908" max="8908" width="21.42578125" style="8" customWidth="1"/>
    <col min="8909" max="8909" width="11.140625" style="8" customWidth="1"/>
    <col min="8910" max="8910" width="16.28515625" style="8" customWidth="1"/>
    <col min="8911" max="8911" width="18.85546875" style="8" customWidth="1"/>
    <col min="8912" max="8913" width="12.42578125" style="8" customWidth="1"/>
    <col min="8914" max="8914" width="15" style="8" customWidth="1"/>
    <col min="8915" max="8915" width="21.42578125" style="8" customWidth="1"/>
    <col min="8916" max="8921" width="20.140625" style="8" customWidth="1"/>
    <col min="8922" max="8922" width="13.7109375" style="8" customWidth="1"/>
    <col min="8923" max="8923" width="12.42578125" style="8" customWidth="1"/>
    <col min="8924" max="8925" width="15" style="8" customWidth="1"/>
    <col min="8926" max="8943" width="16.28515625" style="8" customWidth="1"/>
    <col min="8944" max="8944" width="17.5703125" style="8" customWidth="1"/>
    <col min="8945" max="8951" width="16.28515625" style="8" customWidth="1"/>
    <col min="8952" max="8952" width="9.85546875" style="8" customWidth="1"/>
    <col min="8953" max="8953" width="12.42578125" style="8" customWidth="1"/>
    <col min="8954" max="8955" width="15" style="8" customWidth="1"/>
    <col min="8956" max="8958" width="16.28515625" style="8" customWidth="1"/>
    <col min="8959" max="8959" width="27.85546875" style="8" customWidth="1"/>
    <col min="8960" max="8960" width="29.140625" style="8" customWidth="1"/>
    <col min="8961" max="8961" width="16.28515625" style="8" customWidth="1"/>
    <col min="8962" max="9146" width="12.42578125" style="8" customWidth="1"/>
    <col min="9147" max="9147" width="16.28515625" style="8" customWidth="1"/>
    <col min="9148" max="9149" width="21.42578125" style="8" customWidth="1"/>
    <col min="9150" max="9150" width="18.85546875" style="8" customWidth="1"/>
    <col min="9151" max="9151" width="17.5703125" style="8" customWidth="1"/>
    <col min="9152" max="9156" width="12.42578125" style="8" customWidth="1"/>
    <col min="9157" max="9158" width="15" style="8" customWidth="1"/>
    <col min="9159" max="9159" width="16.28515625" style="8" customWidth="1"/>
    <col min="9160" max="9160" width="21.42578125" style="8" customWidth="1"/>
    <col min="9161" max="9161" width="11.140625" style="8" customWidth="1"/>
    <col min="9162" max="9163" width="13.7109375" style="8" customWidth="1"/>
    <col min="9164" max="9164" width="21.42578125" style="8" customWidth="1"/>
    <col min="9165" max="9165" width="11.140625" style="8" customWidth="1"/>
    <col min="9166" max="9166" width="16.28515625" style="8" customWidth="1"/>
    <col min="9167" max="9167" width="18.85546875" style="8" customWidth="1"/>
    <col min="9168" max="9169" width="12.42578125" style="8" customWidth="1"/>
    <col min="9170" max="9170" width="15" style="8" customWidth="1"/>
    <col min="9171" max="9171" width="21.42578125" style="8" customWidth="1"/>
    <col min="9172" max="9177" width="20.140625" style="8" customWidth="1"/>
    <col min="9178" max="9178" width="13.7109375" style="8" customWidth="1"/>
    <col min="9179" max="9179" width="12.42578125" style="8" customWidth="1"/>
    <col min="9180" max="9181" width="15" style="8" customWidth="1"/>
    <col min="9182" max="9199" width="16.28515625" style="8" customWidth="1"/>
    <col min="9200" max="9200" width="17.5703125" style="8" customWidth="1"/>
    <col min="9201" max="9207" width="16.28515625" style="8" customWidth="1"/>
    <col min="9208" max="9208" width="9.85546875" style="8" customWidth="1"/>
    <col min="9209" max="9209" width="12.42578125" style="8" customWidth="1"/>
    <col min="9210" max="9211" width="15" style="8" customWidth="1"/>
    <col min="9212" max="9214" width="16.28515625" style="8" customWidth="1"/>
    <col min="9215" max="9215" width="27.85546875" style="8" customWidth="1"/>
    <col min="9216" max="9216" width="29.140625" style="8" customWidth="1"/>
    <col min="9217" max="9217" width="16.28515625" style="8" customWidth="1"/>
    <col min="9218" max="9402" width="12.42578125" style="8" customWidth="1"/>
    <col min="9403" max="9403" width="16.28515625" style="8" customWidth="1"/>
    <col min="9404" max="9405" width="21.42578125" style="8" customWidth="1"/>
    <col min="9406" max="9406" width="18.85546875" style="8" customWidth="1"/>
    <col min="9407" max="9407" width="17.5703125" style="8" customWidth="1"/>
    <col min="9408" max="9412" width="12.42578125" style="8" customWidth="1"/>
    <col min="9413" max="9414" width="15" style="8" customWidth="1"/>
    <col min="9415" max="9415" width="16.28515625" style="8" customWidth="1"/>
    <col min="9416" max="9416" width="21.42578125" style="8" customWidth="1"/>
    <col min="9417" max="9417" width="11.140625" style="8" customWidth="1"/>
    <col min="9418" max="9419" width="13.7109375" style="8" customWidth="1"/>
    <col min="9420" max="9420" width="21.42578125" style="8" customWidth="1"/>
    <col min="9421" max="9421" width="11.140625" style="8" customWidth="1"/>
    <col min="9422" max="9422" width="16.28515625" style="8" customWidth="1"/>
    <col min="9423" max="9423" width="18.85546875" style="8" customWidth="1"/>
    <col min="9424" max="9425" width="12.42578125" style="8" customWidth="1"/>
    <col min="9426" max="9426" width="15" style="8" customWidth="1"/>
    <col min="9427" max="9427" width="21.42578125" style="8" customWidth="1"/>
    <col min="9428" max="9433" width="20.140625" style="8" customWidth="1"/>
    <col min="9434" max="9434" width="13.7109375" style="8" customWidth="1"/>
    <col min="9435" max="9435" width="12.42578125" style="8" customWidth="1"/>
    <col min="9436" max="9437" width="15" style="8" customWidth="1"/>
    <col min="9438" max="9455" width="16.28515625" style="8" customWidth="1"/>
    <col min="9456" max="9456" width="17.5703125" style="8" customWidth="1"/>
    <col min="9457" max="9463" width="16.28515625" style="8" customWidth="1"/>
    <col min="9464" max="9464" width="9.85546875" style="8" customWidth="1"/>
    <col min="9465" max="9465" width="12.42578125" style="8" customWidth="1"/>
    <col min="9466" max="9467" width="15" style="8" customWidth="1"/>
    <col min="9468" max="9470" width="16.28515625" style="8" customWidth="1"/>
    <col min="9471" max="9471" width="27.85546875" style="8" customWidth="1"/>
    <col min="9472" max="9472" width="29.140625" style="8" customWidth="1"/>
    <col min="9473" max="9473" width="16.28515625" style="8" customWidth="1"/>
    <col min="9474" max="9658" width="12.42578125" style="8" customWidth="1"/>
    <col min="9659" max="9659" width="16.28515625" style="8" customWidth="1"/>
    <col min="9660" max="9661" width="21.42578125" style="8" customWidth="1"/>
    <col min="9662" max="9662" width="18.85546875" style="8" customWidth="1"/>
    <col min="9663" max="9663" width="17.5703125" style="8" customWidth="1"/>
    <col min="9664" max="9668" width="12.42578125" style="8" customWidth="1"/>
    <col min="9669" max="9670" width="15" style="8" customWidth="1"/>
    <col min="9671" max="9671" width="16.28515625" style="8" customWidth="1"/>
    <col min="9672" max="9672" width="21.42578125" style="8" customWidth="1"/>
    <col min="9673" max="9673" width="11.140625" style="8" customWidth="1"/>
    <col min="9674" max="9675" width="13.7109375" style="8" customWidth="1"/>
    <col min="9676" max="9676" width="21.42578125" style="8" customWidth="1"/>
    <col min="9677" max="9677" width="11.140625" style="8" customWidth="1"/>
    <col min="9678" max="9678" width="16.28515625" style="8" customWidth="1"/>
    <col min="9679" max="9679" width="18.85546875" style="8" customWidth="1"/>
    <col min="9680" max="9681" width="12.42578125" style="8" customWidth="1"/>
    <col min="9682" max="9682" width="15" style="8" customWidth="1"/>
    <col min="9683" max="9683" width="21.42578125" style="8" customWidth="1"/>
    <col min="9684" max="9689" width="20.140625" style="8" customWidth="1"/>
    <col min="9690" max="9690" width="13.7109375" style="8" customWidth="1"/>
    <col min="9691" max="9691" width="12.42578125" style="8" customWidth="1"/>
    <col min="9692" max="9693" width="15" style="8" customWidth="1"/>
    <col min="9694" max="9711" width="16.28515625" style="8" customWidth="1"/>
    <col min="9712" max="9712" width="17.5703125" style="8" customWidth="1"/>
    <col min="9713" max="9719" width="16.28515625" style="8" customWidth="1"/>
    <col min="9720" max="9720" width="9.85546875" style="8" customWidth="1"/>
    <col min="9721" max="9721" width="12.42578125" style="8" customWidth="1"/>
    <col min="9722" max="9723" width="15" style="8" customWidth="1"/>
    <col min="9724" max="9726" width="16.28515625" style="8" customWidth="1"/>
    <col min="9727" max="9727" width="27.85546875" style="8" customWidth="1"/>
    <col min="9728" max="9728" width="29.140625" style="8" customWidth="1"/>
    <col min="9729" max="9729" width="16.28515625" style="8" customWidth="1"/>
    <col min="9730" max="9914" width="12.42578125" style="8" customWidth="1"/>
    <col min="9915" max="9915" width="16.28515625" style="8" customWidth="1"/>
    <col min="9916" max="9917" width="21.42578125" style="8" customWidth="1"/>
    <col min="9918" max="9918" width="18.85546875" style="8" customWidth="1"/>
    <col min="9919" max="9919" width="17.5703125" style="8" customWidth="1"/>
    <col min="9920" max="9924" width="12.42578125" style="8" customWidth="1"/>
    <col min="9925" max="9926" width="15" style="8" customWidth="1"/>
    <col min="9927" max="9927" width="16.28515625" style="8" customWidth="1"/>
    <col min="9928" max="9928" width="21.42578125" style="8" customWidth="1"/>
    <col min="9929" max="9929" width="11.140625" style="8" customWidth="1"/>
    <col min="9930" max="9931" width="13.7109375" style="8" customWidth="1"/>
    <col min="9932" max="9932" width="21.42578125" style="8" customWidth="1"/>
    <col min="9933" max="9933" width="11.140625" style="8" customWidth="1"/>
    <col min="9934" max="9934" width="16.28515625" style="8" customWidth="1"/>
    <col min="9935" max="9935" width="18.85546875" style="8" customWidth="1"/>
    <col min="9936" max="9937" width="12.42578125" style="8" customWidth="1"/>
    <col min="9938" max="9938" width="15" style="8" customWidth="1"/>
    <col min="9939" max="9939" width="21.42578125" style="8" customWidth="1"/>
    <col min="9940" max="9945" width="20.140625" style="8" customWidth="1"/>
    <col min="9946" max="9946" width="13.7109375" style="8" customWidth="1"/>
    <col min="9947" max="9947" width="12.42578125" style="8" customWidth="1"/>
    <col min="9948" max="9949" width="15" style="8" customWidth="1"/>
    <col min="9950" max="9967" width="16.28515625" style="8" customWidth="1"/>
    <col min="9968" max="9968" width="17.5703125" style="8" customWidth="1"/>
    <col min="9969" max="9975" width="16.28515625" style="8" customWidth="1"/>
    <col min="9976" max="9976" width="9.85546875" style="8" customWidth="1"/>
    <col min="9977" max="9977" width="12.42578125" style="8" customWidth="1"/>
    <col min="9978" max="9979" width="15" style="8" customWidth="1"/>
    <col min="9980" max="9982" width="16.28515625" style="8" customWidth="1"/>
    <col min="9983" max="9983" width="27.85546875" style="8" customWidth="1"/>
    <col min="9984" max="9984" width="29.140625" style="8" customWidth="1"/>
    <col min="9985" max="9985" width="16.28515625" style="8" customWidth="1"/>
    <col min="9986" max="10170" width="12.42578125" style="8" customWidth="1"/>
    <col min="10171" max="10171" width="16.28515625" style="8" customWidth="1"/>
    <col min="10172" max="10173" width="21.42578125" style="8" customWidth="1"/>
    <col min="10174" max="10174" width="18.85546875" style="8" customWidth="1"/>
    <col min="10175" max="10175" width="17.5703125" style="8" customWidth="1"/>
    <col min="10176" max="10180" width="12.42578125" style="8" customWidth="1"/>
    <col min="10181" max="10182" width="15" style="8" customWidth="1"/>
    <col min="10183" max="10183" width="16.28515625" style="8" customWidth="1"/>
    <col min="10184" max="10184" width="21.42578125" style="8" customWidth="1"/>
    <col min="10185" max="10185" width="11.140625" style="8" customWidth="1"/>
    <col min="10186" max="10187" width="13.7109375" style="8" customWidth="1"/>
    <col min="10188" max="10188" width="21.42578125" style="8" customWidth="1"/>
    <col min="10189" max="10189" width="11.140625" style="8" customWidth="1"/>
    <col min="10190" max="10190" width="16.28515625" style="8" customWidth="1"/>
    <col min="10191" max="10191" width="18.85546875" style="8" customWidth="1"/>
    <col min="10192" max="10193" width="12.42578125" style="8" customWidth="1"/>
    <col min="10194" max="10194" width="15" style="8" customWidth="1"/>
    <col min="10195" max="10195" width="21.42578125" style="8" customWidth="1"/>
    <col min="10196" max="10201" width="20.140625" style="8" customWidth="1"/>
    <col min="10202" max="10202" width="13.7109375" style="8" customWidth="1"/>
    <col min="10203" max="10203" width="12.42578125" style="8" customWidth="1"/>
    <col min="10204" max="10205" width="15" style="8" customWidth="1"/>
    <col min="10206" max="10223" width="16.28515625" style="8" customWidth="1"/>
    <col min="10224" max="10224" width="17.5703125" style="8" customWidth="1"/>
    <col min="10225" max="10231" width="16.28515625" style="8" customWidth="1"/>
    <col min="10232" max="10232" width="9.85546875" style="8" customWidth="1"/>
    <col min="10233" max="10233" width="12.42578125" style="8" customWidth="1"/>
    <col min="10234" max="10235" width="15" style="8" customWidth="1"/>
    <col min="10236" max="10238" width="16.28515625" style="8" customWidth="1"/>
    <col min="10239" max="10239" width="27.85546875" style="8" customWidth="1"/>
    <col min="10240" max="10240" width="29.140625" style="8" customWidth="1"/>
    <col min="10241" max="10241" width="16.28515625" style="8" customWidth="1"/>
    <col min="10242" max="10426" width="12.42578125" style="8" customWidth="1"/>
    <col min="10427" max="10427" width="16.28515625" style="8" customWidth="1"/>
    <col min="10428" max="10429" width="21.42578125" style="8" customWidth="1"/>
    <col min="10430" max="10430" width="18.85546875" style="8" customWidth="1"/>
    <col min="10431" max="10431" width="17.5703125" style="8" customWidth="1"/>
    <col min="10432" max="10436" width="12.42578125" style="8" customWidth="1"/>
    <col min="10437" max="10438" width="15" style="8" customWidth="1"/>
    <col min="10439" max="10439" width="16.28515625" style="8" customWidth="1"/>
    <col min="10440" max="10440" width="21.42578125" style="8" customWidth="1"/>
    <col min="10441" max="10441" width="11.140625" style="8" customWidth="1"/>
    <col min="10442" max="10443" width="13.7109375" style="8" customWidth="1"/>
    <col min="10444" max="10444" width="21.42578125" style="8" customWidth="1"/>
    <col min="10445" max="10445" width="11.140625" style="8" customWidth="1"/>
    <col min="10446" max="10446" width="16.28515625" style="8" customWidth="1"/>
    <col min="10447" max="10447" width="18.85546875" style="8" customWidth="1"/>
    <col min="10448" max="10449" width="12.42578125" style="8" customWidth="1"/>
    <col min="10450" max="10450" width="15" style="8" customWidth="1"/>
    <col min="10451" max="10451" width="21.42578125" style="8" customWidth="1"/>
    <col min="10452" max="10457" width="20.140625" style="8" customWidth="1"/>
    <col min="10458" max="10458" width="13.7109375" style="8" customWidth="1"/>
    <col min="10459" max="10459" width="12.42578125" style="8" customWidth="1"/>
    <col min="10460" max="10461" width="15" style="8" customWidth="1"/>
    <col min="10462" max="10479" width="16.28515625" style="8" customWidth="1"/>
    <col min="10480" max="10480" width="17.5703125" style="8" customWidth="1"/>
    <col min="10481" max="10487" width="16.28515625" style="8" customWidth="1"/>
    <col min="10488" max="10488" width="9.85546875" style="8" customWidth="1"/>
    <col min="10489" max="10489" width="12.42578125" style="8" customWidth="1"/>
    <col min="10490" max="10491" width="15" style="8" customWidth="1"/>
    <col min="10492" max="10494" width="16.28515625" style="8" customWidth="1"/>
    <col min="10495" max="10495" width="27.85546875" style="8" customWidth="1"/>
    <col min="10496" max="10496" width="29.140625" style="8" customWidth="1"/>
    <col min="10497" max="10497" width="16.28515625" style="8" customWidth="1"/>
    <col min="10498" max="10682" width="12.42578125" style="8" customWidth="1"/>
    <col min="10683" max="10683" width="16.28515625" style="8" customWidth="1"/>
    <col min="10684" max="10685" width="21.42578125" style="8" customWidth="1"/>
    <col min="10686" max="10686" width="18.85546875" style="8" customWidth="1"/>
    <col min="10687" max="10687" width="17.5703125" style="8" customWidth="1"/>
    <col min="10688" max="10692" width="12.42578125" style="8" customWidth="1"/>
    <col min="10693" max="10694" width="15" style="8" customWidth="1"/>
    <col min="10695" max="10695" width="16.28515625" style="8" customWidth="1"/>
    <col min="10696" max="10696" width="21.42578125" style="8" customWidth="1"/>
    <col min="10697" max="10697" width="11.140625" style="8" customWidth="1"/>
    <col min="10698" max="10699" width="13.7109375" style="8" customWidth="1"/>
    <col min="10700" max="10700" width="21.42578125" style="8" customWidth="1"/>
    <col min="10701" max="10701" width="11.140625" style="8" customWidth="1"/>
    <col min="10702" max="10702" width="16.28515625" style="8" customWidth="1"/>
    <col min="10703" max="10703" width="18.85546875" style="8" customWidth="1"/>
    <col min="10704" max="10705" width="12.42578125" style="8" customWidth="1"/>
    <col min="10706" max="10706" width="15" style="8" customWidth="1"/>
    <col min="10707" max="10707" width="21.42578125" style="8" customWidth="1"/>
    <col min="10708" max="10713" width="20.140625" style="8" customWidth="1"/>
    <col min="10714" max="10714" width="13.7109375" style="8" customWidth="1"/>
    <col min="10715" max="10715" width="12.42578125" style="8" customWidth="1"/>
    <col min="10716" max="10717" width="15" style="8" customWidth="1"/>
    <col min="10718" max="10735" width="16.28515625" style="8" customWidth="1"/>
    <col min="10736" max="10736" width="17.5703125" style="8" customWidth="1"/>
    <col min="10737" max="10743" width="16.28515625" style="8" customWidth="1"/>
    <col min="10744" max="10744" width="9.85546875" style="8" customWidth="1"/>
    <col min="10745" max="10745" width="12.42578125" style="8" customWidth="1"/>
    <col min="10746" max="10747" width="15" style="8" customWidth="1"/>
    <col min="10748" max="10750" width="16.28515625" style="8" customWidth="1"/>
    <col min="10751" max="10751" width="27.85546875" style="8" customWidth="1"/>
    <col min="10752" max="10752" width="29.140625" style="8" customWidth="1"/>
    <col min="10753" max="10753" width="16.28515625" style="8" customWidth="1"/>
    <col min="10754" max="10938" width="12.42578125" style="8" customWidth="1"/>
    <col min="10939" max="10939" width="16.28515625" style="8" customWidth="1"/>
    <col min="10940" max="10941" width="21.42578125" style="8" customWidth="1"/>
    <col min="10942" max="10942" width="18.85546875" style="8" customWidth="1"/>
    <col min="10943" max="10943" width="17.5703125" style="8" customWidth="1"/>
    <col min="10944" max="10948" width="12.42578125" style="8" customWidth="1"/>
    <col min="10949" max="10950" width="15" style="8" customWidth="1"/>
    <col min="10951" max="10951" width="16.28515625" style="8" customWidth="1"/>
    <col min="10952" max="10952" width="21.42578125" style="8" customWidth="1"/>
    <col min="10953" max="10953" width="11.140625" style="8" customWidth="1"/>
    <col min="10954" max="10955" width="13.7109375" style="8" customWidth="1"/>
    <col min="10956" max="10956" width="21.42578125" style="8" customWidth="1"/>
    <col min="10957" max="10957" width="11.140625" style="8" customWidth="1"/>
    <col min="10958" max="10958" width="16.28515625" style="8" customWidth="1"/>
    <col min="10959" max="10959" width="18.85546875" style="8" customWidth="1"/>
    <col min="10960" max="10961" width="12.42578125" style="8" customWidth="1"/>
    <col min="10962" max="10962" width="15" style="8" customWidth="1"/>
    <col min="10963" max="10963" width="21.42578125" style="8" customWidth="1"/>
    <col min="10964" max="10969" width="20.140625" style="8" customWidth="1"/>
    <col min="10970" max="10970" width="13.7109375" style="8" customWidth="1"/>
    <col min="10971" max="10971" width="12.42578125" style="8" customWidth="1"/>
    <col min="10972" max="10973" width="15" style="8" customWidth="1"/>
    <col min="10974" max="10991" width="16.28515625" style="8" customWidth="1"/>
    <col min="10992" max="10992" width="17.5703125" style="8" customWidth="1"/>
    <col min="10993" max="10999" width="16.28515625" style="8" customWidth="1"/>
    <col min="11000" max="11000" width="9.85546875" style="8" customWidth="1"/>
    <col min="11001" max="11001" width="12.42578125" style="8" customWidth="1"/>
    <col min="11002" max="11003" width="15" style="8" customWidth="1"/>
    <col min="11004" max="11006" width="16.28515625" style="8" customWidth="1"/>
    <col min="11007" max="11007" width="27.85546875" style="8" customWidth="1"/>
    <col min="11008" max="11008" width="29.140625" style="8" customWidth="1"/>
    <col min="11009" max="11009" width="16.28515625" style="8" customWidth="1"/>
    <col min="11010" max="11194" width="12.42578125" style="8" customWidth="1"/>
    <col min="11195" max="11195" width="16.28515625" style="8" customWidth="1"/>
    <col min="11196" max="11197" width="21.42578125" style="8" customWidth="1"/>
    <col min="11198" max="11198" width="18.85546875" style="8" customWidth="1"/>
    <col min="11199" max="11199" width="17.5703125" style="8" customWidth="1"/>
    <col min="11200" max="11204" width="12.42578125" style="8" customWidth="1"/>
    <col min="11205" max="11206" width="15" style="8" customWidth="1"/>
    <col min="11207" max="11207" width="16.28515625" style="8" customWidth="1"/>
    <col min="11208" max="11208" width="21.42578125" style="8" customWidth="1"/>
    <col min="11209" max="11209" width="11.140625" style="8" customWidth="1"/>
    <col min="11210" max="11211" width="13.7109375" style="8" customWidth="1"/>
    <col min="11212" max="11212" width="21.42578125" style="8" customWidth="1"/>
    <col min="11213" max="11213" width="11.140625" style="8" customWidth="1"/>
    <col min="11214" max="11214" width="16.28515625" style="8" customWidth="1"/>
    <col min="11215" max="11215" width="18.85546875" style="8" customWidth="1"/>
    <col min="11216" max="11217" width="12.42578125" style="8" customWidth="1"/>
    <col min="11218" max="11218" width="15" style="8" customWidth="1"/>
    <col min="11219" max="11219" width="21.42578125" style="8" customWidth="1"/>
    <col min="11220" max="11225" width="20.140625" style="8" customWidth="1"/>
    <col min="11226" max="11226" width="13.7109375" style="8" customWidth="1"/>
    <col min="11227" max="11227" width="12.42578125" style="8" customWidth="1"/>
    <col min="11228" max="11229" width="15" style="8" customWidth="1"/>
    <col min="11230" max="11247" width="16.28515625" style="8" customWidth="1"/>
    <col min="11248" max="11248" width="17.5703125" style="8" customWidth="1"/>
    <col min="11249" max="11255" width="16.28515625" style="8" customWidth="1"/>
    <col min="11256" max="11256" width="9.85546875" style="8" customWidth="1"/>
    <col min="11257" max="11257" width="12.42578125" style="8" customWidth="1"/>
    <col min="11258" max="11259" width="15" style="8" customWidth="1"/>
    <col min="11260" max="11262" width="16.28515625" style="8" customWidth="1"/>
    <col min="11263" max="11263" width="27.85546875" style="8" customWidth="1"/>
    <col min="11264" max="11264" width="29.140625" style="8" customWidth="1"/>
    <col min="11265" max="11265" width="16.28515625" style="8" customWidth="1"/>
    <col min="11266" max="11450" width="12.42578125" style="8" customWidth="1"/>
    <col min="11451" max="11451" width="16.28515625" style="8" customWidth="1"/>
    <col min="11452" max="11453" width="21.42578125" style="8" customWidth="1"/>
    <col min="11454" max="11454" width="18.85546875" style="8" customWidth="1"/>
    <col min="11455" max="11455" width="17.5703125" style="8" customWidth="1"/>
    <col min="11456" max="11460" width="12.42578125" style="8" customWidth="1"/>
    <col min="11461" max="11462" width="15" style="8" customWidth="1"/>
    <col min="11463" max="11463" width="16.28515625" style="8" customWidth="1"/>
    <col min="11464" max="11464" width="21.42578125" style="8" customWidth="1"/>
    <col min="11465" max="11465" width="11.140625" style="8" customWidth="1"/>
    <col min="11466" max="11467" width="13.7109375" style="8" customWidth="1"/>
    <col min="11468" max="11468" width="21.42578125" style="8" customWidth="1"/>
    <col min="11469" max="11469" width="11.140625" style="8" customWidth="1"/>
    <col min="11470" max="11470" width="16.28515625" style="8" customWidth="1"/>
    <col min="11471" max="11471" width="18.85546875" style="8" customWidth="1"/>
    <col min="11472" max="11473" width="12.42578125" style="8" customWidth="1"/>
    <col min="11474" max="11474" width="15" style="8" customWidth="1"/>
    <col min="11475" max="11475" width="21.42578125" style="8" customWidth="1"/>
    <col min="11476" max="11481" width="20.140625" style="8" customWidth="1"/>
    <col min="11482" max="11482" width="13.7109375" style="8" customWidth="1"/>
    <col min="11483" max="11483" width="12.42578125" style="8" customWidth="1"/>
    <col min="11484" max="11485" width="15" style="8" customWidth="1"/>
    <col min="11486" max="11503" width="16.28515625" style="8" customWidth="1"/>
    <col min="11504" max="11504" width="17.5703125" style="8" customWidth="1"/>
    <col min="11505" max="11511" width="16.28515625" style="8" customWidth="1"/>
    <col min="11512" max="11512" width="9.85546875" style="8" customWidth="1"/>
    <col min="11513" max="11513" width="12.42578125" style="8" customWidth="1"/>
    <col min="11514" max="11515" width="15" style="8" customWidth="1"/>
    <col min="11516" max="11518" width="16.28515625" style="8" customWidth="1"/>
    <col min="11519" max="11519" width="27.85546875" style="8" customWidth="1"/>
    <col min="11520" max="11520" width="29.140625" style="8" customWidth="1"/>
    <col min="11521" max="11521" width="16.28515625" style="8" customWidth="1"/>
    <col min="11522" max="11706" width="12.42578125" style="8" customWidth="1"/>
    <col min="11707" max="11707" width="16.28515625" style="8" customWidth="1"/>
    <col min="11708" max="11709" width="21.42578125" style="8" customWidth="1"/>
    <col min="11710" max="11710" width="18.85546875" style="8" customWidth="1"/>
    <col min="11711" max="11711" width="17.5703125" style="8" customWidth="1"/>
    <col min="11712" max="11716" width="12.42578125" style="8" customWidth="1"/>
    <col min="11717" max="11718" width="15" style="8" customWidth="1"/>
    <col min="11719" max="11719" width="16.28515625" style="8" customWidth="1"/>
    <col min="11720" max="11720" width="21.42578125" style="8" customWidth="1"/>
    <col min="11721" max="11721" width="11.140625" style="8" customWidth="1"/>
    <col min="11722" max="11723" width="13.7109375" style="8" customWidth="1"/>
    <col min="11724" max="11724" width="21.42578125" style="8" customWidth="1"/>
    <col min="11725" max="11725" width="11.140625" style="8" customWidth="1"/>
    <col min="11726" max="11726" width="16.28515625" style="8" customWidth="1"/>
    <col min="11727" max="11727" width="18.85546875" style="8" customWidth="1"/>
    <col min="11728" max="11729" width="12.42578125" style="8" customWidth="1"/>
    <col min="11730" max="11730" width="15" style="8" customWidth="1"/>
    <col min="11731" max="11731" width="21.42578125" style="8" customWidth="1"/>
    <col min="11732" max="11737" width="20.140625" style="8" customWidth="1"/>
    <col min="11738" max="11738" width="13.7109375" style="8" customWidth="1"/>
    <col min="11739" max="11739" width="12.42578125" style="8" customWidth="1"/>
    <col min="11740" max="11741" width="15" style="8" customWidth="1"/>
    <col min="11742" max="11759" width="16.28515625" style="8" customWidth="1"/>
    <col min="11760" max="11760" width="17.5703125" style="8" customWidth="1"/>
    <col min="11761" max="11767" width="16.28515625" style="8" customWidth="1"/>
    <col min="11768" max="11768" width="9.85546875" style="8" customWidth="1"/>
    <col min="11769" max="11769" width="12.42578125" style="8" customWidth="1"/>
    <col min="11770" max="11771" width="15" style="8" customWidth="1"/>
    <col min="11772" max="11774" width="16.28515625" style="8" customWidth="1"/>
    <col min="11775" max="11775" width="27.85546875" style="8" customWidth="1"/>
    <col min="11776" max="11776" width="29.140625" style="8" customWidth="1"/>
    <col min="11777" max="11777" width="16.28515625" style="8" customWidth="1"/>
    <col min="11778" max="11962" width="12.42578125" style="8" customWidth="1"/>
    <col min="11963" max="11963" width="16.28515625" style="8" customWidth="1"/>
    <col min="11964" max="11965" width="21.42578125" style="8" customWidth="1"/>
    <col min="11966" max="11966" width="18.85546875" style="8" customWidth="1"/>
    <col min="11967" max="11967" width="17.5703125" style="8" customWidth="1"/>
    <col min="11968" max="11972" width="12.42578125" style="8" customWidth="1"/>
    <col min="11973" max="11974" width="15" style="8" customWidth="1"/>
    <col min="11975" max="11975" width="16.28515625" style="8" customWidth="1"/>
    <col min="11976" max="11976" width="21.42578125" style="8" customWidth="1"/>
    <col min="11977" max="11977" width="11.140625" style="8" customWidth="1"/>
    <col min="11978" max="11979" width="13.7109375" style="8" customWidth="1"/>
    <col min="11980" max="11980" width="21.42578125" style="8" customWidth="1"/>
    <col min="11981" max="11981" width="11.140625" style="8" customWidth="1"/>
    <col min="11982" max="11982" width="16.28515625" style="8" customWidth="1"/>
    <col min="11983" max="11983" width="18.85546875" style="8" customWidth="1"/>
    <col min="11984" max="11985" width="12.42578125" style="8" customWidth="1"/>
    <col min="11986" max="11986" width="15" style="8" customWidth="1"/>
    <col min="11987" max="11987" width="21.42578125" style="8" customWidth="1"/>
    <col min="11988" max="11993" width="20.140625" style="8" customWidth="1"/>
    <col min="11994" max="11994" width="13.7109375" style="8" customWidth="1"/>
    <col min="11995" max="11995" width="12.42578125" style="8" customWidth="1"/>
    <col min="11996" max="11997" width="15" style="8" customWidth="1"/>
    <col min="11998" max="12015" width="16.28515625" style="8" customWidth="1"/>
    <col min="12016" max="12016" width="17.5703125" style="8" customWidth="1"/>
    <col min="12017" max="12023" width="16.28515625" style="8" customWidth="1"/>
    <col min="12024" max="12024" width="9.85546875" style="8" customWidth="1"/>
    <col min="12025" max="12025" width="12.42578125" style="8" customWidth="1"/>
    <col min="12026" max="12027" width="15" style="8" customWidth="1"/>
    <col min="12028" max="12030" width="16.28515625" style="8" customWidth="1"/>
    <col min="12031" max="12031" width="27.85546875" style="8" customWidth="1"/>
    <col min="12032" max="12032" width="29.140625" style="8" customWidth="1"/>
    <col min="12033" max="12033" width="16.28515625" style="8" customWidth="1"/>
    <col min="12034" max="12218" width="12.42578125" style="8" customWidth="1"/>
    <col min="12219" max="12219" width="16.28515625" style="8" customWidth="1"/>
    <col min="12220" max="12221" width="21.42578125" style="8" customWidth="1"/>
    <col min="12222" max="12222" width="18.85546875" style="8" customWidth="1"/>
    <col min="12223" max="12223" width="17.5703125" style="8" customWidth="1"/>
    <col min="12224" max="12228" width="12.42578125" style="8" customWidth="1"/>
    <col min="12229" max="12230" width="15" style="8" customWidth="1"/>
    <col min="12231" max="12231" width="16.28515625" style="8" customWidth="1"/>
    <col min="12232" max="12232" width="21.42578125" style="8" customWidth="1"/>
    <col min="12233" max="12233" width="11.140625" style="8" customWidth="1"/>
    <col min="12234" max="12235" width="13.7109375" style="8" customWidth="1"/>
    <col min="12236" max="12236" width="21.42578125" style="8" customWidth="1"/>
    <col min="12237" max="12237" width="11.140625" style="8" customWidth="1"/>
    <col min="12238" max="12238" width="16.28515625" style="8" customWidth="1"/>
    <col min="12239" max="12239" width="18.85546875" style="8" customWidth="1"/>
    <col min="12240" max="12241" width="12.42578125" style="8" customWidth="1"/>
    <col min="12242" max="12242" width="15" style="8" customWidth="1"/>
    <col min="12243" max="12243" width="21.42578125" style="8" customWidth="1"/>
    <col min="12244" max="12249" width="20.140625" style="8" customWidth="1"/>
    <col min="12250" max="12250" width="13.7109375" style="8" customWidth="1"/>
    <col min="12251" max="12251" width="12.42578125" style="8" customWidth="1"/>
    <col min="12252" max="12253" width="15" style="8" customWidth="1"/>
    <col min="12254" max="12271" width="16.28515625" style="8" customWidth="1"/>
    <col min="12272" max="12272" width="17.5703125" style="8" customWidth="1"/>
    <col min="12273" max="12279" width="16.28515625" style="8" customWidth="1"/>
    <col min="12280" max="12280" width="9.85546875" style="8" customWidth="1"/>
    <col min="12281" max="12281" width="12.42578125" style="8" customWidth="1"/>
    <col min="12282" max="12283" width="15" style="8" customWidth="1"/>
    <col min="12284" max="12286" width="16.28515625" style="8" customWidth="1"/>
    <col min="12287" max="12287" width="27.85546875" style="8" customWidth="1"/>
    <col min="12288" max="12288" width="29.140625" style="8" customWidth="1"/>
    <col min="12289" max="12289" width="16.28515625" style="8" customWidth="1"/>
    <col min="12290" max="12474" width="12.42578125" style="8" customWidth="1"/>
    <col min="12475" max="12475" width="16.28515625" style="8" customWidth="1"/>
    <col min="12476" max="12477" width="21.42578125" style="8" customWidth="1"/>
    <col min="12478" max="12478" width="18.85546875" style="8" customWidth="1"/>
    <col min="12479" max="12479" width="17.5703125" style="8" customWidth="1"/>
    <col min="12480" max="12484" width="12.42578125" style="8" customWidth="1"/>
    <col min="12485" max="12486" width="15" style="8" customWidth="1"/>
    <col min="12487" max="12487" width="16.28515625" style="8" customWidth="1"/>
    <col min="12488" max="12488" width="21.42578125" style="8" customWidth="1"/>
    <col min="12489" max="12489" width="11.140625" style="8" customWidth="1"/>
    <col min="12490" max="12491" width="13.7109375" style="8" customWidth="1"/>
    <col min="12492" max="12492" width="21.42578125" style="8" customWidth="1"/>
    <col min="12493" max="12493" width="11.140625" style="8" customWidth="1"/>
    <col min="12494" max="12494" width="16.28515625" style="8" customWidth="1"/>
    <col min="12495" max="12495" width="18.85546875" style="8" customWidth="1"/>
    <col min="12496" max="12497" width="12.42578125" style="8" customWidth="1"/>
    <col min="12498" max="12498" width="15" style="8" customWidth="1"/>
    <col min="12499" max="12499" width="21.42578125" style="8" customWidth="1"/>
    <col min="12500" max="12505" width="20.140625" style="8" customWidth="1"/>
    <col min="12506" max="12506" width="13.7109375" style="8" customWidth="1"/>
    <col min="12507" max="12507" width="12.42578125" style="8" customWidth="1"/>
    <col min="12508" max="12509" width="15" style="8" customWidth="1"/>
    <col min="12510" max="12527" width="16.28515625" style="8" customWidth="1"/>
    <col min="12528" max="12528" width="17.5703125" style="8" customWidth="1"/>
    <col min="12529" max="12535" width="16.28515625" style="8" customWidth="1"/>
    <col min="12536" max="12536" width="9.85546875" style="8" customWidth="1"/>
    <col min="12537" max="12537" width="12.42578125" style="8" customWidth="1"/>
    <col min="12538" max="12539" width="15" style="8" customWidth="1"/>
    <col min="12540" max="12542" width="16.28515625" style="8" customWidth="1"/>
    <col min="12543" max="12543" width="27.85546875" style="8" customWidth="1"/>
    <col min="12544" max="12544" width="29.140625" style="8" customWidth="1"/>
    <col min="12545" max="12545" width="16.28515625" style="8" customWidth="1"/>
    <col min="12546" max="12730" width="12.42578125" style="8" customWidth="1"/>
    <col min="12731" max="12731" width="16.28515625" style="8" customWidth="1"/>
    <col min="12732" max="12733" width="21.42578125" style="8" customWidth="1"/>
    <col min="12734" max="12734" width="18.85546875" style="8" customWidth="1"/>
    <col min="12735" max="12735" width="17.5703125" style="8" customWidth="1"/>
    <col min="12736" max="12740" width="12.42578125" style="8" customWidth="1"/>
    <col min="12741" max="12742" width="15" style="8" customWidth="1"/>
    <col min="12743" max="12743" width="16.28515625" style="8" customWidth="1"/>
    <col min="12744" max="12744" width="21.42578125" style="8" customWidth="1"/>
    <col min="12745" max="12745" width="11.140625" style="8" customWidth="1"/>
    <col min="12746" max="12747" width="13.7109375" style="8" customWidth="1"/>
    <col min="12748" max="12748" width="21.42578125" style="8" customWidth="1"/>
    <col min="12749" max="12749" width="11.140625" style="8" customWidth="1"/>
    <col min="12750" max="12750" width="16.28515625" style="8" customWidth="1"/>
    <col min="12751" max="12751" width="18.85546875" style="8" customWidth="1"/>
    <col min="12752" max="12753" width="12.42578125" style="8" customWidth="1"/>
    <col min="12754" max="12754" width="15" style="8" customWidth="1"/>
    <col min="12755" max="12755" width="21.42578125" style="8" customWidth="1"/>
    <col min="12756" max="12761" width="20.140625" style="8" customWidth="1"/>
    <col min="12762" max="12762" width="13.7109375" style="8" customWidth="1"/>
    <col min="12763" max="12763" width="12.42578125" style="8" customWidth="1"/>
    <col min="12764" max="12765" width="15" style="8" customWidth="1"/>
    <col min="12766" max="12783" width="16.28515625" style="8" customWidth="1"/>
    <col min="12784" max="12784" width="17.5703125" style="8" customWidth="1"/>
    <col min="12785" max="12791" width="16.28515625" style="8" customWidth="1"/>
    <col min="12792" max="12792" width="9.85546875" style="8" customWidth="1"/>
    <col min="12793" max="12793" width="12.42578125" style="8" customWidth="1"/>
    <col min="12794" max="12795" width="15" style="8" customWidth="1"/>
    <col min="12796" max="12798" width="16.28515625" style="8" customWidth="1"/>
    <col min="12799" max="12799" width="27.85546875" style="8" customWidth="1"/>
    <col min="12800" max="12800" width="29.140625" style="8" customWidth="1"/>
    <col min="12801" max="12801" width="16.28515625" style="8" customWidth="1"/>
    <col min="12802" max="12986" width="12.42578125" style="8" customWidth="1"/>
    <col min="12987" max="12987" width="16.28515625" style="8" customWidth="1"/>
    <col min="12988" max="12989" width="21.42578125" style="8" customWidth="1"/>
    <col min="12990" max="12990" width="18.85546875" style="8" customWidth="1"/>
    <col min="12991" max="12991" width="17.5703125" style="8" customWidth="1"/>
    <col min="12992" max="12996" width="12.42578125" style="8" customWidth="1"/>
    <col min="12997" max="12998" width="15" style="8" customWidth="1"/>
    <col min="12999" max="12999" width="16.28515625" style="8" customWidth="1"/>
    <col min="13000" max="13000" width="21.42578125" style="8" customWidth="1"/>
    <col min="13001" max="13001" width="11.140625" style="8" customWidth="1"/>
    <col min="13002" max="13003" width="13.7109375" style="8" customWidth="1"/>
    <col min="13004" max="13004" width="21.42578125" style="8" customWidth="1"/>
    <col min="13005" max="13005" width="11.140625" style="8" customWidth="1"/>
    <col min="13006" max="13006" width="16.28515625" style="8" customWidth="1"/>
    <col min="13007" max="13007" width="18.85546875" style="8" customWidth="1"/>
    <col min="13008" max="13009" width="12.42578125" style="8" customWidth="1"/>
    <col min="13010" max="13010" width="15" style="8" customWidth="1"/>
    <col min="13011" max="13011" width="21.42578125" style="8" customWidth="1"/>
    <col min="13012" max="13017" width="20.140625" style="8" customWidth="1"/>
    <col min="13018" max="13018" width="13.7109375" style="8" customWidth="1"/>
    <col min="13019" max="13019" width="12.42578125" style="8" customWidth="1"/>
    <col min="13020" max="13021" width="15" style="8" customWidth="1"/>
    <col min="13022" max="13039" width="16.28515625" style="8" customWidth="1"/>
    <col min="13040" max="13040" width="17.5703125" style="8" customWidth="1"/>
    <col min="13041" max="13047" width="16.28515625" style="8" customWidth="1"/>
    <col min="13048" max="13048" width="9.85546875" style="8" customWidth="1"/>
    <col min="13049" max="13049" width="12.42578125" style="8" customWidth="1"/>
    <col min="13050" max="13051" width="15" style="8" customWidth="1"/>
    <col min="13052" max="13054" width="16.28515625" style="8" customWidth="1"/>
    <col min="13055" max="13055" width="27.85546875" style="8" customWidth="1"/>
    <col min="13056" max="13056" width="29.140625" style="8" customWidth="1"/>
    <col min="13057" max="13057" width="16.28515625" style="8" customWidth="1"/>
    <col min="13058" max="13242" width="12.42578125" style="8" customWidth="1"/>
    <col min="13243" max="13243" width="16.28515625" style="8" customWidth="1"/>
    <col min="13244" max="13245" width="21.42578125" style="8" customWidth="1"/>
    <col min="13246" max="13246" width="18.85546875" style="8" customWidth="1"/>
    <col min="13247" max="13247" width="17.5703125" style="8" customWidth="1"/>
    <col min="13248" max="13252" width="12.42578125" style="8" customWidth="1"/>
    <col min="13253" max="13254" width="15" style="8" customWidth="1"/>
    <col min="13255" max="13255" width="16.28515625" style="8" customWidth="1"/>
    <col min="13256" max="13256" width="21.42578125" style="8" customWidth="1"/>
    <col min="13257" max="13257" width="11.140625" style="8" customWidth="1"/>
    <col min="13258" max="13259" width="13.7109375" style="8" customWidth="1"/>
    <col min="13260" max="13260" width="21.42578125" style="8" customWidth="1"/>
    <col min="13261" max="13261" width="11.140625" style="8" customWidth="1"/>
    <col min="13262" max="13262" width="16.28515625" style="8" customWidth="1"/>
    <col min="13263" max="13263" width="18.85546875" style="8" customWidth="1"/>
    <col min="13264" max="13265" width="12.42578125" style="8" customWidth="1"/>
    <col min="13266" max="13266" width="15" style="8" customWidth="1"/>
    <col min="13267" max="13267" width="21.42578125" style="8" customWidth="1"/>
    <col min="13268" max="13273" width="20.140625" style="8" customWidth="1"/>
    <col min="13274" max="13274" width="13.7109375" style="8" customWidth="1"/>
    <col min="13275" max="13275" width="12.42578125" style="8" customWidth="1"/>
    <col min="13276" max="13277" width="15" style="8" customWidth="1"/>
    <col min="13278" max="13295" width="16.28515625" style="8" customWidth="1"/>
    <col min="13296" max="13296" width="17.5703125" style="8" customWidth="1"/>
    <col min="13297" max="13303" width="16.28515625" style="8" customWidth="1"/>
    <col min="13304" max="13304" width="9.85546875" style="8" customWidth="1"/>
    <col min="13305" max="13305" width="12.42578125" style="8" customWidth="1"/>
    <col min="13306" max="13307" width="15" style="8" customWidth="1"/>
    <col min="13308" max="13310" width="16.28515625" style="8" customWidth="1"/>
    <col min="13311" max="13311" width="27.85546875" style="8" customWidth="1"/>
    <col min="13312" max="13312" width="29.140625" style="8" customWidth="1"/>
    <col min="13313" max="13313" width="16.28515625" style="8" customWidth="1"/>
    <col min="13314" max="13498" width="12.42578125" style="8" customWidth="1"/>
    <col min="13499" max="13499" width="16.28515625" style="8" customWidth="1"/>
    <col min="13500" max="13501" width="21.42578125" style="8" customWidth="1"/>
    <col min="13502" max="13502" width="18.85546875" style="8" customWidth="1"/>
    <col min="13503" max="13503" width="17.5703125" style="8" customWidth="1"/>
    <col min="13504" max="13508" width="12.42578125" style="8" customWidth="1"/>
    <col min="13509" max="13510" width="15" style="8" customWidth="1"/>
    <col min="13511" max="13511" width="16.28515625" style="8" customWidth="1"/>
    <col min="13512" max="13512" width="21.42578125" style="8" customWidth="1"/>
    <col min="13513" max="13513" width="11.140625" style="8" customWidth="1"/>
    <col min="13514" max="13515" width="13.7109375" style="8" customWidth="1"/>
    <col min="13516" max="13516" width="21.42578125" style="8" customWidth="1"/>
    <col min="13517" max="13517" width="11.140625" style="8" customWidth="1"/>
    <col min="13518" max="13518" width="16.28515625" style="8" customWidth="1"/>
    <col min="13519" max="13519" width="18.85546875" style="8" customWidth="1"/>
    <col min="13520" max="13521" width="12.42578125" style="8" customWidth="1"/>
    <col min="13522" max="13522" width="15" style="8" customWidth="1"/>
    <col min="13523" max="13523" width="21.42578125" style="8" customWidth="1"/>
    <col min="13524" max="13529" width="20.140625" style="8" customWidth="1"/>
    <col min="13530" max="13530" width="13.7109375" style="8" customWidth="1"/>
    <col min="13531" max="13531" width="12.42578125" style="8" customWidth="1"/>
    <col min="13532" max="13533" width="15" style="8" customWidth="1"/>
    <col min="13534" max="13551" width="16.28515625" style="8" customWidth="1"/>
    <col min="13552" max="13552" width="17.5703125" style="8" customWidth="1"/>
    <col min="13553" max="13559" width="16.28515625" style="8" customWidth="1"/>
    <col min="13560" max="13560" width="9.85546875" style="8" customWidth="1"/>
    <col min="13561" max="13561" width="12.42578125" style="8" customWidth="1"/>
    <col min="13562" max="13563" width="15" style="8" customWidth="1"/>
    <col min="13564" max="13566" width="16.28515625" style="8" customWidth="1"/>
    <col min="13567" max="13567" width="27.85546875" style="8" customWidth="1"/>
    <col min="13568" max="13568" width="29.140625" style="8" customWidth="1"/>
    <col min="13569" max="13569" width="16.28515625" style="8" customWidth="1"/>
    <col min="13570" max="13754" width="12.42578125" style="8" customWidth="1"/>
    <col min="13755" max="13755" width="16.28515625" style="8" customWidth="1"/>
    <col min="13756" max="13757" width="21.42578125" style="8" customWidth="1"/>
    <col min="13758" max="13758" width="18.85546875" style="8" customWidth="1"/>
    <col min="13759" max="13759" width="17.5703125" style="8" customWidth="1"/>
    <col min="13760" max="13764" width="12.42578125" style="8" customWidth="1"/>
    <col min="13765" max="13766" width="15" style="8" customWidth="1"/>
    <col min="13767" max="13767" width="16.28515625" style="8" customWidth="1"/>
    <col min="13768" max="13768" width="21.42578125" style="8" customWidth="1"/>
    <col min="13769" max="13769" width="11.140625" style="8" customWidth="1"/>
    <col min="13770" max="13771" width="13.7109375" style="8" customWidth="1"/>
    <col min="13772" max="13772" width="21.42578125" style="8" customWidth="1"/>
    <col min="13773" max="13773" width="11.140625" style="8" customWidth="1"/>
    <col min="13774" max="13774" width="16.28515625" style="8" customWidth="1"/>
    <col min="13775" max="13775" width="18.85546875" style="8" customWidth="1"/>
    <col min="13776" max="13777" width="12.42578125" style="8" customWidth="1"/>
    <col min="13778" max="13778" width="15" style="8" customWidth="1"/>
    <col min="13779" max="13779" width="21.42578125" style="8" customWidth="1"/>
    <col min="13780" max="13785" width="20.140625" style="8" customWidth="1"/>
    <col min="13786" max="13786" width="13.7109375" style="8" customWidth="1"/>
    <col min="13787" max="13787" width="12.42578125" style="8" customWidth="1"/>
    <col min="13788" max="13789" width="15" style="8" customWidth="1"/>
    <col min="13790" max="13807" width="16.28515625" style="8" customWidth="1"/>
    <col min="13808" max="13808" width="17.5703125" style="8" customWidth="1"/>
    <col min="13809" max="13815" width="16.28515625" style="8" customWidth="1"/>
    <col min="13816" max="13816" width="9.85546875" style="8" customWidth="1"/>
    <col min="13817" max="13817" width="12.42578125" style="8" customWidth="1"/>
    <col min="13818" max="13819" width="15" style="8" customWidth="1"/>
    <col min="13820" max="13822" width="16.28515625" style="8" customWidth="1"/>
    <col min="13823" max="13823" width="27.85546875" style="8" customWidth="1"/>
    <col min="13824" max="13824" width="29.140625" style="8" customWidth="1"/>
    <col min="13825" max="13825" width="16.28515625" style="8" customWidth="1"/>
    <col min="13826" max="14010" width="12.42578125" style="8" customWidth="1"/>
    <col min="14011" max="14011" width="16.28515625" style="8" customWidth="1"/>
    <col min="14012" max="14013" width="21.42578125" style="8" customWidth="1"/>
    <col min="14014" max="14014" width="18.85546875" style="8" customWidth="1"/>
    <col min="14015" max="14015" width="17.5703125" style="8" customWidth="1"/>
    <col min="14016" max="14020" width="12.42578125" style="8" customWidth="1"/>
    <col min="14021" max="14022" width="15" style="8" customWidth="1"/>
    <col min="14023" max="14023" width="16.28515625" style="8" customWidth="1"/>
    <col min="14024" max="14024" width="21.42578125" style="8" customWidth="1"/>
    <col min="14025" max="14025" width="11.140625" style="8" customWidth="1"/>
    <col min="14026" max="14027" width="13.7109375" style="8" customWidth="1"/>
    <col min="14028" max="14028" width="21.42578125" style="8" customWidth="1"/>
    <col min="14029" max="14029" width="11.140625" style="8" customWidth="1"/>
    <col min="14030" max="14030" width="16.28515625" style="8" customWidth="1"/>
    <col min="14031" max="14031" width="18.85546875" style="8" customWidth="1"/>
    <col min="14032" max="14033" width="12.42578125" style="8" customWidth="1"/>
    <col min="14034" max="14034" width="15" style="8" customWidth="1"/>
    <col min="14035" max="14035" width="21.42578125" style="8" customWidth="1"/>
    <col min="14036" max="14041" width="20.140625" style="8" customWidth="1"/>
    <col min="14042" max="14042" width="13.7109375" style="8" customWidth="1"/>
    <col min="14043" max="14043" width="12.42578125" style="8" customWidth="1"/>
    <col min="14044" max="14045" width="15" style="8" customWidth="1"/>
    <col min="14046" max="14063" width="16.28515625" style="8" customWidth="1"/>
    <col min="14064" max="14064" width="17.5703125" style="8" customWidth="1"/>
    <col min="14065" max="14071" width="16.28515625" style="8" customWidth="1"/>
    <col min="14072" max="14072" width="9.85546875" style="8" customWidth="1"/>
    <col min="14073" max="14073" width="12.42578125" style="8" customWidth="1"/>
    <col min="14074" max="14075" width="15" style="8" customWidth="1"/>
    <col min="14076" max="14078" width="16.28515625" style="8" customWidth="1"/>
    <col min="14079" max="14079" width="27.85546875" style="8" customWidth="1"/>
    <col min="14080" max="14080" width="29.140625" style="8" customWidth="1"/>
    <col min="14081" max="14081" width="16.28515625" style="8" customWidth="1"/>
    <col min="14082" max="14266" width="12.42578125" style="8" customWidth="1"/>
    <col min="14267" max="14267" width="16.28515625" style="8" customWidth="1"/>
    <col min="14268" max="14269" width="21.42578125" style="8" customWidth="1"/>
    <col min="14270" max="14270" width="18.85546875" style="8" customWidth="1"/>
    <col min="14271" max="14271" width="17.5703125" style="8" customWidth="1"/>
    <col min="14272" max="14276" width="12.42578125" style="8" customWidth="1"/>
    <col min="14277" max="14278" width="15" style="8" customWidth="1"/>
    <col min="14279" max="14279" width="16.28515625" style="8" customWidth="1"/>
    <col min="14280" max="14280" width="21.42578125" style="8" customWidth="1"/>
    <col min="14281" max="14281" width="11.140625" style="8" customWidth="1"/>
    <col min="14282" max="14283" width="13.7109375" style="8" customWidth="1"/>
    <col min="14284" max="14284" width="21.42578125" style="8" customWidth="1"/>
    <col min="14285" max="14285" width="11.140625" style="8" customWidth="1"/>
    <col min="14286" max="14286" width="16.28515625" style="8" customWidth="1"/>
    <col min="14287" max="14287" width="18.85546875" style="8" customWidth="1"/>
    <col min="14288" max="14289" width="12.42578125" style="8" customWidth="1"/>
    <col min="14290" max="14290" width="15" style="8" customWidth="1"/>
    <col min="14291" max="14291" width="21.42578125" style="8" customWidth="1"/>
    <col min="14292" max="14297" width="20.140625" style="8" customWidth="1"/>
    <col min="14298" max="14298" width="13.7109375" style="8" customWidth="1"/>
    <col min="14299" max="14299" width="12.42578125" style="8" customWidth="1"/>
    <col min="14300" max="14301" width="15" style="8" customWidth="1"/>
    <col min="14302" max="14319" width="16.28515625" style="8" customWidth="1"/>
    <col min="14320" max="14320" width="17.5703125" style="8" customWidth="1"/>
    <col min="14321" max="14327" width="16.28515625" style="8" customWidth="1"/>
    <col min="14328" max="14328" width="9.85546875" style="8" customWidth="1"/>
    <col min="14329" max="14329" width="12.42578125" style="8" customWidth="1"/>
    <col min="14330" max="14331" width="15" style="8" customWidth="1"/>
    <col min="14332" max="14334" width="16.28515625" style="8" customWidth="1"/>
    <col min="14335" max="14335" width="27.85546875" style="8" customWidth="1"/>
    <col min="14336" max="14336" width="29.140625" style="8" customWidth="1"/>
    <col min="14337" max="14337" width="16.28515625" style="8" customWidth="1"/>
    <col min="14338" max="14522" width="12.42578125" style="8" customWidth="1"/>
    <col min="14523" max="14523" width="16.28515625" style="8" customWidth="1"/>
    <col min="14524" max="14525" width="21.42578125" style="8" customWidth="1"/>
    <col min="14526" max="14526" width="18.85546875" style="8" customWidth="1"/>
    <col min="14527" max="14527" width="17.5703125" style="8" customWidth="1"/>
    <col min="14528" max="14532" width="12.42578125" style="8" customWidth="1"/>
    <col min="14533" max="14534" width="15" style="8" customWidth="1"/>
    <col min="14535" max="14535" width="16.28515625" style="8" customWidth="1"/>
    <col min="14536" max="14536" width="21.42578125" style="8" customWidth="1"/>
    <col min="14537" max="14537" width="11.140625" style="8" customWidth="1"/>
    <col min="14538" max="14539" width="13.7109375" style="8" customWidth="1"/>
    <col min="14540" max="14540" width="21.42578125" style="8" customWidth="1"/>
    <col min="14541" max="14541" width="11.140625" style="8" customWidth="1"/>
    <col min="14542" max="14542" width="16.28515625" style="8" customWidth="1"/>
    <col min="14543" max="14543" width="18.85546875" style="8" customWidth="1"/>
    <col min="14544" max="14545" width="12.42578125" style="8" customWidth="1"/>
    <col min="14546" max="14546" width="15" style="8" customWidth="1"/>
    <col min="14547" max="14547" width="21.42578125" style="8" customWidth="1"/>
    <col min="14548" max="14553" width="20.140625" style="8" customWidth="1"/>
    <col min="14554" max="14554" width="13.7109375" style="8" customWidth="1"/>
    <col min="14555" max="14555" width="12.42578125" style="8" customWidth="1"/>
    <col min="14556" max="14557" width="15" style="8" customWidth="1"/>
    <col min="14558" max="14575" width="16.28515625" style="8" customWidth="1"/>
    <col min="14576" max="14576" width="17.5703125" style="8" customWidth="1"/>
    <col min="14577" max="14583" width="16.28515625" style="8" customWidth="1"/>
    <col min="14584" max="14584" width="9.85546875" style="8" customWidth="1"/>
    <col min="14585" max="14585" width="12.42578125" style="8" customWidth="1"/>
    <col min="14586" max="14587" width="15" style="8" customWidth="1"/>
    <col min="14588" max="14590" width="16.28515625" style="8" customWidth="1"/>
    <col min="14591" max="14591" width="27.85546875" style="8" customWidth="1"/>
    <col min="14592" max="14592" width="29.140625" style="8" customWidth="1"/>
    <col min="14593" max="14593" width="16.28515625" style="8" customWidth="1"/>
    <col min="14594" max="14778" width="12.42578125" style="8" customWidth="1"/>
    <col min="14779" max="14779" width="16.28515625" style="8" customWidth="1"/>
    <col min="14780" max="14781" width="21.42578125" style="8" customWidth="1"/>
    <col min="14782" max="14782" width="18.85546875" style="8" customWidth="1"/>
    <col min="14783" max="14783" width="17.5703125" style="8" customWidth="1"/>
    <col min="14784" max="14788" width="12.42578125" style="8" customWidth="1"/>
    <col min="14789" max="14790" width="15" style="8" customWidth="1"/>
    <col min="14791" max="14791" width="16.28515625" style="8" customWidth="1"/>
    <col min="14792" max="14792" width="21.42578125" style="8" customWidth="1"/>
    <col min="14793" max="14793" width="11.140625" style="8" customWidth="1"/>
    <col min="14794" max="14795" width="13.7109375" style="8" customWidth="1"/>
    <col min="14796" max="14796" width="21.42578125" style="8" customWidth="1"/>
    <col min="14797" max="14797" width="11.140625" style="8" customWidth="1"/>
    <col min="14798" max="14798" width="16.28515625" style="8" customWidth="1"/>
    <col min="14799" max="14799" width="18.85546875" style="8" customWidth="1"/>
    <col min="14800" max="14801" width="12.42578125" style="8" customWidth="1"/>
    <col min="14802" max="14802" width="15" style="8" customWidth="1"/>
    <col min="14803" max="14803" width="21.42578125" style="8" customWidth="1"/>
    <col min="14804" max="14809" width="20.140625" style="8" customWidth="1"/>
    <col min="14810" max="14810" width="13.7109375" style="8" customWidth="1"/>
    <col min="14811" max="14811" width="12.42578125" style="8" customWidth="1"/>
    <col min="14812" max="14813" width="15" style="8" customWidth="1"/>
    <col min="14814" max="14831" width="16.28515625" style="8" customWidth="1"/>
    <col min="14832" max="14832" width="17.5703125" style="8" customWidth="1"/>
    <col min="14833" max="14839" width="16.28515625" style="8" customWidth="1"/>
    <col min="14840" max="14840" width="9.85546875" style="8" customWidth="1"/>
    <col min="14841" max="14841" width="12.42578125" style="8" customWidth="1"/>
    <col min="14842" max="14843" width="15" style="8" customWidth="1"/>
    <col min="14844" max="14846" width="16.28515625" style="8" customWidth="1"/>
    <col min="14847" max="14847" width="27.85546875" style="8" customWidth="1"/>
    <col min="14848" max="14848" width="29.140625" style="8" customWidth="1"/>
    <col min="14849" max="14849" width="16.28515625" style="8" customWidth="1"/>
    <col min="14850" max="15034" width="12.42578125" style="8" customWidth="1"/>
    <col min="15035" max="15035" width="16.28515625" style="8" customWidth="1"/>
    <col min="15036" max="15037" width="21.42578125" style="8" customWidth="1"/>
    <col min="15038" max="15038" width="18.85546875" style="8" customWidth="1"/>
    <col min="15039" max="15039" width="17.5703125" style="8" customWidth="1"/>
    <col min="15040" max="15044" width="12.42578125" style="8" customWidth="1"/>
    <col min="15045" max="15046" width="15" style="8" customWidth="1"/>
    <col min="15047" max="15047" width="16.28515625" style="8" customWidth="1"/>
    <col min="15048" max="15048" width="21.42578125" style="8" customWidth="1"/>
    <col min="15049" max="15049" width="11.140625" style="8" customWidth="1"/>
    <col min="15050" max="15051" width="13.7109375" style="8" customWidth="1"/>
    <col min="15052" max="15052" width="21.42578125" style="8" customWidth="1"/>
    <col min="15053" max="15053" width="11.140625" style="8" customWidth="1"/>
    <col min="15054" max="15054" width="16.28515625" style="8" customWidth="1"/>
    <col min="15055" max="15055" width="18.85546875" style="8" customWidth="1"/>
    <col min="15056" max="15057" width="12.42578125" style="8" customWidth="1"/>
    <col min="15058" max="15058" width="15" style="8" customWidth="1"/>
    <col min="15059" max="15059" width="21.42578125" style="8" customWidth="1"/>
    <col min="15060" max="15065" width="20.140625" style="8" customWidth="1"/>
    <col min="15066" max="15066" width="13.7109375" style="8" customWidth="1"/>
    <col min="15067" max="15067" width="12.42578125" style="8" customWidth="1"/>
    <col min="15068" max="15069" width="15" style="8" customWidth="1"/>
    <col min="15070" max="15087" width="16.28515625" style="8" customWidth="1"/>
    <col min="15088" max="15088" width="17.5703125" style="8" customWidth="1"/>
    <col min="15089" max="15095" width="16.28515625" style="8" customWidth="1"/>
    <col min="15096" max="15096" width="9.85546875" style="8" customWidth="1"/>
    <col min="15097" max="15097" width="12.42578125" style="8" customWidth="1"/>
    <col min="15098" max="15099" width="15" style="8" customWidth="1"/>
    <col min="15100" max="15102" width="16.28515625" style="8" customWidth="1"/>
    <col min="15103" max="15103" width="27.85546875" style="8" customWidth="1"/>
    <col min="15104" max="15104" width="29.140625" style="8" customWidth="1"/>
    <col min="15105" max="15105" width="16.28515625" style="8" customWidth="1"/>
    <col min="15106" max="15290" width="12.42578125" style="8" customWidth="1"/>
    <col min="15291" max="15291" width="16.28515625" style="8" customWidth="1"/>
    <col min="15292" max="15293" width="21.42578125" style="8" customWidth="1"/>
    <col min="15294" max="15294" width="18.85546875" style="8" customWidth="1"/>
    <col min="15295" max="15295" width="17.5703125" style="8" customWidth="1"/>
    <col min="15296" max="15300" width="12.42578125" style="8" customWidth="1"/>
    <col min="15301" max="15302" width="15" style="8" customWidth="1"/>
    <col min="15303" max="15303" width="16.28515625" style="8" customWidth="1"/>
    <col min="15304" max="15304" width="21.42578125" style="8" customWidth="1"/>
    <col min="15305" max="15305" width="11.140625" style="8" customWidth="1"/>
    <col min="15306" max="15307" width="13.7109375" style="8" customWidth="1"/>
    <col min="15308" max="15308" width="21.42578125" style="8" customWidth="1"/>
    <col min="15309" max="15309" width="11.140625" style="8" customWidth="1"/>
    <col min="15310" max="15310" width="16.28515625" style="8" customWidth="1"/>
    <col min="15311" max="15311" width="18.85546875" style="8" customWidth="1"/>
    <col min="15312" max="15313" width="12.42578125" style="8" customWidth="1"/>
    <col min="15314" max="15314" width="15" style="8" customWidth="1"/>
    <col min="15315" max="15315" width="21.42578125" style="8" customWidth="1"/>
    <col min="15316" max="15321" width="20.140625" style="8" customWidth="1"/>
    <col min="15322" max="15322" width="13.7109375" style="8" customWidth="1"/>
    <col min="15323" max="15323" width="12.42578125" style="8" customWidth="1"/>
    <col min="15324" max="15325" width="15" style="8" customWidth="1"/>
    <col min="15326" max="15343" width="16.28515625" style="8" customWidth="1"/>
    <col min="15344" max="15344" width="17.5703125" style="8" customWidth="1"/>
    <col min="15345" max="15351" width="16.28515625" style="8" customWidth="1"/>
    <col min="15352" max="15352" width="9.85546875" style="8" customWidth="1"/>
    <col min="15353" max="15353" width="12.42578125" style="8" customWidth="1"/>
    <col min="15354" max="15355" width="15" style="8" customWidth="1"/>
    <col min="15356" max="15358" width="16.28515625" style="8" customWidth="1"/>
    <col min="15359" max="15359" width="27.85546875" style="8" customWidth="1"/>
    <col min="15360" max="15360" width="29.140625" style="8" customWidth="1"/>
    <col min="15361" max="15361" width="16.28515625" style="8" customWidth="1"/>
    <col min="15362" max="15546" width="12.42578125" style="8" customWidth="1"/>
    <col min="15547" max="15547" width="16.28515625" style="8" customWidth="1"/>
    <col min="15548" max="15549" width="21.42578125" style="8" customWidth="1"/>
    <col min="15550" max="15550" width="18.85546875" style="8" customWidth="1"/>
    <col min="15551" max="15551" width="17.5703125" style="8" customWidth="1"/>
    <col min="15552" max="15556" width="12.42578125" style="8" customWidth="1"/>
    <col min="15557" max="15558" width="15" style="8" customWidth="1"/>
    <col min="15559" max="15559" width="16.28515625" style="8" customWidth="1"/>
    <col min="15560" max="15560" width="21.42578125" style="8" customWidth="1"/>
    <col min="15561" max="15561" width="11.140625" style="8" customWidth="1"/>
    <col min="15562" max="15563" width="13.7109375" style="8" customWidth="1"/>
    <col min="15564" max="15564" width="21.42578125" style="8" customWidth="1"/>
    <col min="15565" max="15565" width="11.140625" style="8" customWidth="1"/>
    <col min="15566" max="15566" width="16.28515625" style="8" customWidth="1"/>
    <col min="15567" max="15567" width="18.85546875" style="8" customWidth="1"/>
    <col min="15568" max="15569" width="12.42578125" style="8" customWidth="1"/>
    <col min="15570" max="15570" width="15" style="8" customWidth="1"/>
    <col min="15571" max="15571" width="21.42578125" style="8" customWidth="1"/>
    <col min="15572" max="15577" width="20.140625" style="8" customWidth="1"/>
    <col min="15578" max="15578" width="13.7109375" style="8" customWidth="1"/>
    <col min="15579" max="15579" width="12.42578125" style="8" customWidth="1"/>
    <col min="15580" max="15581" width="15" style="8" customWidth="1"/>
    <col min="15582" max="15599" width="16.28515625" style="8" customWidth="1"/>
    <col min="15600" max="15600" width="17.5703125" style="8" customWidth="1"/>
    <col min="15601" max="15607" width="16.28515625" style="8" customWidth="1"/>
    <col min="15608" max="15608" width="9.85546875" style="8" customWidth="1"/>
    <col min="15609" max="15609" width="12.42578125" style="8" customWidth="1"/>
    <col min="15610" max="15611" width="15" style="8" customWidth="1"/>
    <col min="15612" max="15614" width="16.28515625" style="8" customWidth="1"/>
    <col min="15615" max="15615" width="27.85546875" style="8" customWidth="1"/>
    <col min="15616" max="15616" width="29.140625" style="8" customWidth="1"/>
    <col min="15617" max="15617" width="16.28515625" style="8" customWidth="1"/>
    <col min="15618" max="15802" width="12.42578125" style="8" customWidth="1"/>
    <col min="15803" max="15803" width="16.28515625" style="8" customWidth="1"/>
    <col min="15804" max="15805" width="21.42578125" style="8" customWidth="1"/>
    <col min="15806" max="15806" width="18.85546875" style="8" customWidth="1"/>
    <col min="15807" max="15807" width="17.5703125" style="8" customWidth="1"/>
    <col min="15808" max="15812" width="12.42578125" style="8" customWidth="1"/>
    <col min="15813" max="15814" width="15" style="8" customWidth="1"/>
    <col min="15815" max="15815" width="16.28515625" style="8" customWidth="1"/>
    <col min="15816" max="15816" width="21.42578125" style="8" customWidth="1"/>
    <col min="15817" max="15817" width="11.140625" style="8" customWidth="1"/>
    <col min="15818" max="15819" width="13.7109375" style="8" customWidth="1"/>
    <col min="15820" max="15820" width="21.42578125" style="8" customWidth="1"/>
    <col min="15821" max="15821" width="11.140625" style="8" customWidth="1"/>
    <col min="15822" max="15822" width="16.28515625" style="8" customWidth="1"/>
    <col min="15823" max="15823" width="18.85546875" style="8" customWidth="1"/>
    <col min="15824" max="15825" width="12.42578125" style="8" customWidth="1"/>
    <col min="15826" max="15826" width="15" style="8" customWidth="1"/>
    <col min="15827" max="15827" width="21.42578125" style="8" customWidth="1"/>
    <col min="15828" max="15833" width="20.140625" style="8" customWidth="1"/>
    <col min="15834" max="15834" width="13.7109375" style="8" customWidth="1"/>
    <col min="15835" max="15835" width="12.42578125" style="8" customWidth="1"/>
    <col min="15836" max="15837" width="15" style="8" customWidth="1"/>
    <col min="15838" max="15855" width="16.28515625" style="8" customWidth="1"/>
    <col min="15856" max="15856" width="17.5703125" style="8" customWidth="1"/>
    <col min="15857" max="15863" width="16.28515625" style="8" customWidth="1"/>
    <col min="15864" max="15864" width="9.85546875" style="8" customWidth="1"/>
    <col min="15865" max="15865" width="12.42578125" style="8" customWidth="1"/>
    <col min="15866" max="15867" width="15" style="8" customWidth="1"/>
    <col min="15868" max="15870" width="16.28515625" style="8" customWidth="1"/>
    <col min="15871" max="15871" width="27.85546875" style="8" customWidth="1"/>
    <col min="15872" max="15872" width="29.140625" style="8" customWidth="1"/>
    <col min="15873" max="15873" width="16.28515625" style="8" customWidth="1"/>
    <col min="15874" max="16058" width="12.42578125" style="8" customWidth="1"/>
    <col min="16059" max="16059" width="16.28515625" style="8" customWidth="1"/>
    <col min="16060" max="16061" width="21.42578125" style="8" customWidth="1"/>
    <col min="16062" max="16062" width="18.85546875" style="8" customWidth="1"/>
    <col min="16063" max="16063" width="17.5703125" style="8" customWidth="1"/>
    <col min="16064" max="16068" width="12.42578125" style="8" customWidth="1"/>
    <col min="16069" max="16070" width="15" style="8" customWidth="1"/>
    <col min="16071" max="16071" width="16.28515625" style="8" customWidth="1"/>
    <col min="16072" max="16072" width="21.42578125" style="8" customWidth="1"/>
    <col min="16073" max="16073" width="11.140625" style="8" customWidth="1"/>
    <col min="16074" max="16075" width="13.7109375" style="8" customWidth="1"/>
    <col min="16076" max="16076" width="21.42578125" style="8" customWidth="1"/>
    <col min="16077" max="16077" width="11.140625" style="8" customWidth="1"/>
    <col min="16078" max="16078" width="16.28515625" style="8" customWidth="1"/>
    <col min="16079" max="16079" width="18.85546875" style="8" customWidth="1"/>
    <col min="16080" max="16081" width="12.42578125" style="8" customWidth="1"/>
    <col min="16082" max="16082" width="15" style="8" customWidth="1"/>
    <col min="16083" max="16083" width="21.42578125" style="8" customWidth="1"/>
    <col min="16084" max="16089" width="20.140625" style="8" customWidth="1"/>
    <col min="16090" max="16090" width="13.7109375" style="8" customWidth="1"/>
    <col min="16091" max="16091" width="12.42578125" style="8" customWidth="1"/>
    <col min="16092" max="16093" width="15" style="8" customWidth="1"/>
    <col min="16094" max="16111" width="16.28515625" style="8" customWidth="1"/>
    <col min="16112" max="16112" width="17.5703125" style="8" customWidth="1"/>
    <col min="16113" max="16119" width="16.28515625" style="8" customWidth="1"/>
    <col min="16120" max="16120" width="9.85546875" style="8" customWidth="1"/>
    <col min="16121" max="16121" width="12.42578125" style="8" customWidth="1"/>
    <col min="16122" max="16123" width="15" style="8" customWidth="1"/>
    <col min="16124" max="16126" width="16.28515625" style="8" customWidth="1"/>
    <col min="16127" max="16127" width="27.85546875" style="8" customWidth="1"/>
    <col min="16128" max="16128" width="29.140625" style="8" customWidth="1"/>
    <col min="16129" max="16129" width="16.28515625" style="8" customWidth="1"/>
    <col min="16130" max="16384" width="12.42578125" style="8" customWidth="1"/>
  </cols>
  <sheetData>
    <row r="1" spans="1:186" s="72" customFormat="1" x14ac:dyDescent="0.2">
      <c r="A1" s="126" t="s">
        <v>61</v>
      </c>
      <c r="B1" s="65"/>
      <c r="C1" s="65"/>
      <c r="D1" s="65"/>
      <c r="E1" s="66"/>
      <c r="F1" s="66"/>
      <c r="G1" s="66"/>
      <c r="H1" s="67"/>
      <c r="I1" s="65"/>
      <c r="J1" s="65"/>
      <c r="K1" s="65"/>
      <c r="L1" s="65"/>
      <c r="M1" s="65"/>
      <c r="N1" s="68">
        <f>N3113</f>
        <v>84504.326772739994</v>
      </c>
      <c r="O1" s="65"/>
      <c r="P1" s="65"/>
      <c r="Q1" s="65"/>
      <c r="R1" s="65"/>
      <c r="S1" s="65"/>
      <c r="T1" s="65"/>
      <c r="U1" s="65"/>
      <c r="V1" s="65"/>
      <c r="W1" s="65"/>
      <c r="X1" s="65"/>
      <c r="Y1" s="69"/>
      <c r="Z1" s="65"/>
      <c r="AA1" s="65"/>
      <c r="AB1" s="65"/>
      <c r="AC1" s="65"/>
      <c r="AD1" s="65"/>
      <c r="AE1" s="70"/>
      <c r="AF1" s="65"/>
      <c r="AG1" s="65"/>
      <c r="AH1" s="65"/>
      <c r="AI1" s="71">
        <f ca="1">TODAY()</f>
        <v>44771</v>
      </c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</row>
    <row r="2" spans="1:186" s="86" customFormat="1" ht="18.75" customHeight="1" x14ac:dyDescent="0.2">
      <c r="A2" s="132" t="s">
        <v>62</v>
      </c>
      <c r="B2" s="73" t="s">
        <v>0</v>
      </c>
      <c r="C2" s="74"/>
      <c r="D2" s="74"/>
      <c r="E2" s="75" t="s">
        <v>1</v>
      </c>
      <c r="F2" s="76">
        <v>9</v>
      </c>
      <c r="G2" s="77"/>
      <c r="H2" s="78"/>
      <c r="I2" s="79"/>
      <c r="J2" s="79"/>
      <c r="K2" s="79"/>
      <c r="L2" s="80"/>
      <c r="M2" s="80"/>
      <c r="N2" s="80"/>
      <c r="O2" s="81"/>
      <c r="P2" s="74"/>
      <c r="Q2" s="74"/>
      <c r="R2" s="74"/>
      <c r="S2" s="79"/>
      <c r="T2" s="82"/>
      <c r="U2" s="74"/>
      <c r="V2" s="74"/>
      <c r="W2" s="79"/>
      <c r="X2" s="79"/>
      <c r="Y2" s="74"/>
      <c r="Z2" s="79"/>
      <c r="AA2" s="83"/>
      <c r="AB2" s="79"/>
      <c r="AC2" s="79"/>
      <c r="AD2" s="79"/>
      <c r="AE2" s="84"/>
      <c r="AF2" s="79"/>
      <c r="AG2" s="79"/>
      <c r="AH2" s="79"/>
      <c r="AI2" s="85">
        <f ca="1">DAY(AI1)</f>
        <v>29</v>
      </c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</row>
    <row r="3" spans="1:186" s="86" customFormat="1" ht="27" customHeight="1" x14ac:dyDescent="0.2">
      <c r="A3" s="127"/>
      <c r="B3" s="74"/>
      <c r="C3" s="74"/>
      <c r="D3" s="74"/>
      <c r="E3" s="87"/>
      <c r="F3" s="87"/>
      <c r="G3" s="77"/>
      <c r="H3" s="78"/>
      <c r="I3" s="79"/>
      <c r="J3" s="79"/>
      <c r="K3" s="79">
        <f>DAY(EOMONTH(A11,12))</f>
        <v>30</v>
      </c>
      <c r="L3" s="80"/>
      <c r="M3" s="80"/>
      <c r="N3" s="80"/>
      <c r="O3" s="81"/>
      <c r="P3" s="74"/>
      <c r="Q3" s="74"/>
      <c r="R3" s="74"/>
      <c r="S3" s="79"/>
      <c r="T3" s="82"/>
      <c r="U3" s="74"/>
      <c r="V3" s="74"/>
      <c r="W3" s="79"/>
      <c r="X3" s="79"/>
      <c r="Y3" s="74"/>
      <c r="Z3" s="79"/>
      <c r="AA3" s="83"/>
      <c r="AB3" s="79"/>
      <c r="AC3" s="79"/>
      <c r="AD3" s="79"/>
      <c r="AE3" s="84"/>
      <c r="AF3" s="79"/>
      <c r="AG3" s="79"/>
      <c r="AH3" s="79"/>
      <c r="AI3" s="88">
        <v>9</v>
      </c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</row>
    <row r="4" spans="1:186" s="86" customFormat="1" x14ac:dyDescent="0.2">
      <c r="A4" s="128"/>
      <c r="B4" s="89">
        <v>1</v>
      </c>
      <c r="C4" s="89">
        <f t="shared" ref="C4:Y4" si="0">(B4+1)</f>
        <v>2</v>
      </c>
      <c r="D4" s="89">
        <f t="shared" si="0"/>
        <v>3</v>
      </c>
      <c r="E4" s="89">
        <f t="shared" si="0"/>
        <v>4</v>
      </c>
      <c r="F4" s="89">
        <f t="shared" si="0"/>
        <v>5</v>
      </c>
      <c r="G4" s="89">
        <f t="shared" si="0"/>
        <v>6</v>
      </c>
      <c r="H4" s="89">
        <f t="shared" si="0"/>
        <v>7</v>
      </c>
      <c r="I4" s="89">
        <f t="shared" si="0"/>
        <v>8</v>
      </c>
      <c r="J4" s="89">
        <f t="shared" si="0"/>
        <v>9</v>
      </c>
      <c r="K4" s="89">
        <f t="shared" si="0"/>
        <v>10</v>
      </c>
      <c r="L4" s="89">
        <f t="shared" si="0"/>
        <v>11</v>
      </c>
      <c r="M4" s="89">
        <f t="shared" si="0"/>
        <v>12</v>
      </c>
      <c r="N4" s="89">
        <f t="shared" si="0"/>
        <v>13</v>
      </c>
      <c r="O4" s="89">
        <f t="shared" si="0"/>
        <v>14</v>
      </c>
      <c r="P4" s="89">
        <f t="shared" si="0"/>
        <v>15</v>
      </c>
      <c r="Q4" s="89">
        <f t="shared" si="0"/>
        <v>16</v>
      </c>
      <c r="R4" s="89">
        <f t="shared" si="0"/>
        <v>17</v>
      </c>
      <c r="S4" s="89">
        <f t="shared" si="0"/>
        <v>18</v>
      </c>
      <c r="T4" s="89">
        <f t="shared" si="0"/>
        <v>19</v>
      </c>
      <c r="U4" s="89">
        <f t="shared" si="0"/>
        <v>20</v>
      </c>
      <c r="V4" s="89">
        <f t="shared" si="0"/>
        <v>21</v>
      </c>
      <c r="W4" s="89">
        <f t="shared" si="0"/>
        <v>22</v>
      </c>
      <c r="X4" s="89">
        <f t="shared" si="0"/>
        <v>23</v>
      </c>
      <c r="Y4" s="90">
        <f t="shared" si="0"/>
        <v>24</v>
      </c>
      <c r="Z4" s="89"/>
      <c r="AA4" s="89"/>
      <c r="AB4" s="91"/>
      <c r="AC4" s="91"/>
      <c r="AD4" s="91"/>
      <c r="AE4" s="89"/>
      <c r="AF4" s="89"/>
      <c r="AG4" s="89"/>
      <c r="AH4" s="89"/>
      <c r="AI4" s="88">
        <f ca="1">MONTH(AI1)</f>
        <v>7</v>
      </c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</row>
    <row r="5" spans="1:186" s="86" customFormat="1" x14ac:dyDescent="0.2">
      <c r="A5" s="128" t="s">
        <v>2</v>
      </c>
      <c r="B5" s="90" t="s">
        <v>3</v>
      </c>
      <c r="C5" s="90"/>
      <c r="D5" s="90" t="s">
        <v>4</v>
      </c>
      <c r="E5" s="75" t="s">
        <v>5</v>
      </c>
      <c r="F5" s="75" t="s">
        <v>5</v>
      </c>
      <c r="G5" s="94" t="s">
        <v>5</v>
      </c>
      <c r="H5" s="92" t="s">
        <v>5</v>
      </c>
      <c r="I5" s="95" t="s">
        <v>5</v>
      </c>
      <c r="J5" s="95" t="s">
        <v>5</v>
      </c>
      <c r="K5" s="95" t="s">
        <v>5</v>
      </c>
      <c r="L5" s="96" t="s">
        <v>5</v>
      </c>
      <c r="M5" s="96" t="s">
        <v>5</v>
      </c>
      <c r="N5" s="96" t="s">
        <v>4</v>
      </c>
      <c r="O5" s="89" t="s">
        <v>6</v>
      </c>
      <c r="P5" s="90" t="s">
        <v>4</v>
      </c>
      <c r="Q5" s="90"/>
      <c r="R5" s="90" t="s">
        <v>4</v>
      </c>
      <c r="S5" s="97" t="s">
        <v>7</v>
      </c>
      <c r="T5" s="97" t="s">
        <v>7</v>
      </c>
      <c r="U5" s="90" t="s">
        <v>4</v>
      </c>
      <c r="V5" s="90" t="s">
        <v>8</v>
      </c>
      <c r="W5" s="95" t="s">
        <v>9</v>
      </c>
      <c r="X5" s="95" t="s">
        <v>9</v>
      </c>
      <c r="Y5" s="90" t="s">
        <v>10</v>
      </c>
      <c r="Z5" s="95"/>
      <c r="AA5" s="98"/>
      <c r="AB5" s="75"/>
      <c r="AC5" s="75"/>
      <c r="AD5" s="75"/>
      <c r="AE5" s="93"/>
      <c r="AF5" s="95"/>
      <c r="AG5" s="95"/>
      <c r="AH5" s="95"/>
      <c r="AI5" s="88">
        <f ca="1">YEAR(AI1)</f>
        <v>2022</v>
      </c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</row>
    <row r="6" spans="1:186" s="86" customFormat="1" x14ac:dyDescent="0.2">
      <c r="A6" s="128"/>
      <c r="B6" s="95" t="s">
        <v>11</v>
      </c>
      <c r="C6" s="95"/>
      <c r="D6" s="90" t="s">
        <v>12</v>
      </c>
      <c r="E6" s="99" t="s">
        <v>13</v>
      </c>
      <c r="F6" s="99" t="s">
        <v>13</v>
      </c>
      <c r="G6" s="100" t="s">
        <v>14</v>
      </c>
      <c r="H6" s="92" t="s">
        <v>15</v>
      </c>
      <c r="I6" s="95" t="s">
        <v>16</v>
      </c>
      <c r="J6" s="95" t="s">
        <v>17</v>
      </c>
      <c r="K6" s="95" t="s">
        <v>18</v>
      </c>
      <c r="L6" s="96" t="s">
        <v>18</v>
      </c>
      <c r="M6" s="96" t="s">
        <v>18</v>
      </c>
      <c r="N6" s="96" t="s">
        <v>12</v>
      </c>
      <c r="O6" s="89" t="s">
        <v>8</v>
      </c>
      <c r="P6" s="90" t="s">
        <v>8</v>
      </c>
      <c r="Q6" s="90"/>
      <c r="R6" s="90" t="s">
        <v>8</v>
      </c>
      <c r="S6" s="95" t="s">
        <v>19</v>
      </c>
      <c r="T6" s="95" t="s">
        <v>18</v>
      </c>
      <c r="U6" s="90" t="s">
        <v>7</v>
      </c>
      <c r="V6" s="90" t="s">
        <v>20</v>
      </c>
      <c r="W6" s="95" t="s">
        <v>21</v>
      </c>
      <c r="X6" s="95" t="s">
        <v>21</v>
      </c>
      <c r="Y6" s="90" t="s">
        <v>22</v>
      </c>
      <c r="Z6" s="95"/>
      <c r="AA6" s="98"/>
      <c r="AB6" s="75"/>
      <c r="AC6" s="75"/>
      <c r="AD6" s="75"/>
      <c r="AE6" s="93"/>
      <c r="AF6" s="95"/>
      <c r="AG6" s="95"/>
      <c r="AH6" s="95"/>
      <c r="AI6" s="101">
        <f ca="1">IF(AI2&gt;AI3,DATE(AI$5,AI$4,AI$3),DATE(AI$5,AI$4-1,AI$3))</f>
        <v>44751</v>
      </c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</row>
    <row r="7" spans="1:186" s="86" customFormat="1" x14ac:dyDescent="0.2">
      <c r="A7" s="128"/>
      <c r="B7" s="90" t="s">
        <v>23</v>
      </c>
      <c r="C7" s="90"/>
      <c r="D7" s="90"/>
      <c r="E7" s="75" t="s">
        <v>24</v>
      </c>
      <c r="F7" s="75" t="s">
        <v>24</v>
      </c>
      <c r="G7" s="94" t="s">
        <v>25</v>
      </c>
      <c r="H7" s="92" t="s">
        <v>26</v>
      </c>
      <c r="I7" s="95" t="s">
        <v>27</v>
      </c>
      <c r="J7" s="95" t="s">
        <v>28</v>
      </c>
      <c r="K7" s="95" t="s">
        <v>29</v>
      </c>
      <c r="L7" s="96" t="s">
        <v>29</v>
      </c>
      <c r="M7" s="96" t="s">
        <v>29</v>
      </c>
      <c r="N7" s="96" t="s">
        <v>30</v>
      </c>
      <c r="O7" s="89"/>
      <c r="P7" s="90" t="s">
        <v>31</v>
      </c>
      <c r="Q7" s="90"/>
      <c r="R7" s="90" t="s">
        <v>30</v>
      </c>
      <c r="S7" s="95" t="s">
        <v>32</v>
      </c>
      <c r="T7" s="95" t="s">
        <v>29</v>
      </c>
      <c r="U7" s="90" t="s">
        <v>30</v>
      </c>
      <c r="V7" s="90" t="s">
        <v>30</v>
      </c>
      <c r="W7" s="95" t="s">
        <v>33</v>
      </c>
      <c r="X7" s="95" t="s">
        <v>2</v>
      </c>
      <c r="Y7" s="90" t="s">
        <v>34</v>
      </c>
      <c r="Z7" s="106"/>
      <c r="AA7" s="110"/>
      <c r="AB7" s="112"/>
      <c r="AC7" s="112"/>
      <c r="AD7" s="112"/>
      <c r="AE7" s="111"/>
      <c r="AF7" s="106"/>
      <c r="AG7" s="106"/>
      <c r="AH7" s="106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</row>
    <row r="8" spans="1:186" s="86" customFormat="1" x14ac:dyDescent="0.2">
      <c r="A8" s="128"/>
      <c r="B8" s="90" t="s">
        <v>35</v>
      </c>
      <c r="C8" s="90"/>
      <c r="D8" s="90"/>
      <c r="E8" s="99" t="s">
        <v>36</v>
      </c>
      <c r="F8" s="99" t="s">
        <v>37</v>
      </c>
      <c r="G8" s="94"/>
      <c r="H8" s="92"/>
      <c r="I8" s="95" t="s">
        <v>38</v>
      </c>
      <c r="J8" s="95" t="s">
        <v>39</v>
      </c>
      <c r="K8" s="95" t="s">
        <v>14</v>
      </c>
      <c r="L8" s="96" t="s">
        <v>40</v>
      </c>
      <c r="M8" s="96"/>
      <c r="N8" s="96"/>
      <c r="O8" s="89"/>
      <c r="P8" s="90"/>
      <c r="Q8" s="90"/>
      <c r="R8" s="90"/>
      <c r="S8" s="95"/>
      <c r="T8" s="95"/>
      <c r="U8" s="90"/>
      <c r="V8" s="90" t="s">
        <v>41</v>
      </c>
      <c r="W8" s="95" t="s">
        <v>42</v>
      </c>
      <c r="X8" s="95"/>
      <c r="Y8" s="115" t="s">
        <v>43</v>
      </c>
      <c r="Z8" s="119" t="s">
        <v>44</v>
      </c>
      <c r="AA8" s="120" t="s">
        <v>45</v>
      </c>
      <c r="AB8" s="119" t="s">
        <v>46</v>
      </c>
      <c r="AC8" s="119" t="s">
        <v>47</v>
      </c>
      <c r="AD8" s="119" t="s">
        <v>48</v>
      </c>
      <c r="AE8" s="121" t="s">
        <v>48</v>
      </c>
      <c r="AF8" s="119" t="s">
        <v>49</v>
      </c>
      <c r="AG8" s="119" t="s">
        <v>44</v>
      </c>
      <c r="AH8" s="119" t="s">
        <v>50</v>
      </c>
      <c r="AI8" s="117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  <c r="FL8" s="79"/>
      <c r="FM8" s="79"/>
      <c r="FN8" s="79"/>
      <c r="FO8" s="79"/>
      <c r="FP8" s="79"/>
      <c r="FQ8" s="79"/>
      <c r="FR8" s="79"/>
      <c r="FS8" s="79"/>
      <c r="FT8" s="79"/>
      <c r="FU8" s="79"/>
      <c r="FV8" s="79"/>
      <c r="FW8" s="79"/>
      <c r="FX8" s="79"/>
      <c r="FY8" s="79"/>
      <c r="FZ8" s="79"/>
      <c r="GA8" s="79"/>
      <c r="GB8" s="79"/>
      <c r="GC8" s="79"/>
      <c r="GD8" s="79"/>
    </row>
    <row r="9" spans="1:186" s="114" customFormat="1" x14ac:dyDescent="0.2">
      <c r="A9" s="128"/>
      <c r="B9" s="102" t="s">
        <v>51</v>
      </c>
      <c r="C9" s="102"/>
      <c r="D9" s="102" t="s">
        <v>51</v>
      </c>
      <c r="E9" s="103"/>
      <c r="F9" s="103"/>
      <c r="G9" s="104"/>
      <c r="H9" s="105"/>
      <c r="I9" s="106"/>
      <c r="J9" s="106"/>
      <c r="K9" s="106"/>
      <c r="L9" s="107"/>
      <c r="M9" s="107"/>
      <c r="N9" s="107" t="s">
        <v>51</v>
      </c>
      <c r="O9" s="108"/>
      <c r="P9" s="102" t="s">
        <v>52</v>
      </c>
      <c r="Q9" s="102"/>
      <c r="R9" s="102" t="s">
        <v>51</v>
      </c>
      <c r="S9" s="108"/>
      <c r="T9" s="109"/>
      <c r="U9" s="102" t="s">
        <v>51</v>
      </c>
      <c r="V9" s="102" t="s">
        <v>51</v>
      </c>
      <c r="W9" s="106"/>
      <c r="X9" s="106"/>
      <c r="Y9" s="116"/>
      <c r="Z9" s="122"/>
      <c r="AA9" s="123"/>
      <c r="AB9" s="122" t="s">
        <v>51</v>
      </c>
      <c r="AC9" s="124">
        <v>0.14000000000000001</v>
      </c>
      <c r="AD9" s="122" t="s">
        <v>51</v>
      </c>
      <c r="AE9" s="125" t="s">
        <v>52</v>
      </c>
      <c r="AF9" s="122" t="s">
        <v>51</v>
      </c>
      <c r="AG9" s="122"/>
      <c r="AH9" s="119" t="s">
        <v>53</v>
      </c>
      <c r="AI9" s="118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</row>
    <row r="10" spans="1:186" x14ac:dyDescent="0.2">
      <c r="A10" s="127">
        <v>40065</v>
      </c>
      <c r="B10" s="4">
        <f t="shared" ref="B10:B73" si="1">(N10+U10)</f>
        <v>303775</v>
      </c>
      <c r="C10" s="4">
        <v>303775</v>
      </c>
      <c r="D10" s="53">
        <f>AB10</f>
        <v>303775</v>
      </c>
      <c r="E10" s="11">
        <v>403.25299999999999</v>
      </c>
      <c r="F10" s="11">
        <v>404.94499999999999</v>
      </c>
      <c r="G10" s="6">
        <f t="shared" ref="G10:G73" si="2">IF(E10=E9,G9,A10)</f>
        <v>40065</v>
      </c>
      <c r="H10" s="2">
        <f t="shared" ref="H10:H73" si="3">(F10/E10)-1</f>
        <v>4.1958770300531967E-3</v>
      </c>
      <c r="I10" s="1">
        <v>0</v>
      </c>
      <c r="J10" s="1">
        <v>30</v>
      </c>
      <c r="K10" s="54">
        <f t="shared" ref="K10:K73" si="4">((F10/E10)^(I10/J10))</f>
        <v>1</v>
      </c>
      <c r="L10" s="3">
        <f>((F10/E10)^(I10/J10))</f>
        <v>1</v>
      </c>
      <c r="M10" s="3">
        <f t="shared" ref="M10:M41" si="5">TRUNC(((F10/E10)^(I10/J10)),8)</f>
        <v>1</v>
      </c>
      <c r="N10" s="3">
        <f t="shared" ref="N10:N73" si="6">TRUNC(D10*M10,8)</f>
        <v>303775</v>
      </c>
      <c r="O10" s="52">
        <v>0</v>
      </c>
      <c r="P10" s="4">
        <v>0</v>
      </c>
      <c r="Q10" s="53">
        <f t="shared" ref="Q10:Q73" si="7">IF($P10&gt;0,($P10*D10),0)</f>
        <v>0</v>
      </c>
      <c r="R10" s="4">
        <f t="shared" ref="R10:R41" si="8">IF(P10&gt;0,(P10*M10),0)</f>
        <v>0</v>
      </c>
      <c r="S10" s="55">
        <f>AC$9</f>
        <v>0.14000000000000001</v>
      </c>
      <c r="T10" s="9">
        <f t="shared" ref="T10:T73" si="9">ROUND((1+S10)^(1/12)^(I10/J10),9)</f>
        <v>1</v>
      </c>
      <c r="U10" s="4">
        <f>TRUNC(N10*(T10-1),2)</f>
        <v>0</v>
      </c>
      <c r="V10" s="4">
        <f t="shared" ref="V10:V73" si="10">IF(R10&gt;0,R10+U10,0)</f>
        <v>0</v>
      </c>
      <c r="W10" s="1" t="s">
        <v>57</v>
      </c>
      <c r="X10" s="10">
        <f>AH10</f>
        <v>40156</v>
      </c>
      <c r="Y10" s="4">
        <f t="shared" ref="Y10:Y73" si="11">IF(V10&gt;0,B10-V10,0)</f>
        <v>0</v>
      </c>
      <c r="Z10" s="133">
        <v>0</v>
      </c>
      <c r="AA10" s="141">
        <v>40065</v>
      </c>
      <c r="AB10" s="186">
        <v>303775</v>
      </c>
      <c r="AC10" s="135" t="s">
        <v>56</v>
      </c>
      <c r="AD10" s="135" t="s">
        <v>56</v>
      </c>
      <c r="AE10" s="176">
        <v>0</v>
      </c>
      <c r="AF10" s="135">
        <v>0</v>
      </c>
      <c r="AG10" s="135">
        <v>0</v>
      </c>
      <c r="AH10" s="144">
        <v>40156</v>
      </c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21"/>
    </row>
    <row r="11" spans="1:186" x14ac:dyDescent="0.2">
      <c r="A11" s="127">
        <f t="shared" ref="A11:A74" si="12">(A10+1)</f>
        <v>40066</v>
      </c>
      <c r="B11" s="4">
        <f t="shared" si="1"/>
        <v>303927.99773935997</v>
      </c>
      <c r="C11" s="4">
        <f>IF(DAY(A10)=9,VLOOKUP(A10,$AA$10:$AB$126,2),C10)</f>
        <v>303775</v>
      </c>
      <c r="D11" s="4">
        <f t="shared" ref="D11:D74" si="13">(C11)</f>
        <v>303775</v>
      </c>
      <c r="E11" s="56">
        <v>403.25299999999999</v>
      </c>
      <c r="F11" s="11">
        <f>IF(DAY(A11)=F$2+1,VLOOKUP(A11,[1]Plan1!$BN$15:$BP$255,3),F10)</f>
        <v>404.94499999999999</v>
      </c>
      <c r="G11" s="6">
        <f t="shared" si="2"/>
        <v>40065</v>
      </c>
      <c r="H11" s="2">
        <f t="shared" si="3"/>
        <v>4.1958770300531967E-3</v>
      </c>
      <c r="I11" s="1">
        <f t="shared" ref="I11:I74" si="14">IF(DAY(A11)=F$2+1,1,I10+1)</f>
        <v>1</v>
      </c>
      <c r="J11" s="1">
        <f>IF(DAY(A11)=F$2+1,DAY(EOMONTH(A11,0)),J10)</f>
        <v>30</v>
      </c>
      <c r="K11" s="54">
        <f t="shared" si="4"/>
        <v>1.0001395797031452</v>
      </c>
      <c r="L11" s="3">
        <f t="shared" ref="L11:L74" si="15">IF(DAY(A11)=F$2+1,M10,L10)</f>
        <v>1</v>
      </c>
      <c r="M11" s="3">
        <f t="shared" si="5"/>
        <v>1.00013957</v>
      </c>
      <c r="N11" s="3">
        <f t="shared" si="6"/>
        <v>303817.39787674998</v>
      </c>
      <c r="O11" s="52">
        <v>0</v>
      </c>
      <c r="P11" s="4">
        <v>0</v>
      </c>
      <c r="Q11" s="53">
        <f t="shared" si="7"/>
        <v>0</v>
      </c>
      <c r="R11" s="4">
        <f t="shared" si="8"/>
        <v>0</v>
      </c>
      <c r="S11" s="2">
        <f t="shared" ref="S11:S74" si="16">(S10)</f>
        <v>0.14000000000000001</v>
      </c>
      <c r="T11" s="9">
        <f t="shared" si="9"/>
        <v>1.000364034</v>
      </c>
      <c r="U11" s="4">
        <f t="shared" ref="U11:U74" si="17">TRUNC(N11*(T11-1),8)</f>
        <v>110.59986261</v>
      </c>
      <c r="V11" s="4">
        <f t="shared" si="10"/>
        <v>0</v>
      </c>
      <c r="W11" s="1" t="str">
        <f t="shared" ref="W11:X42" si="18">W10</f>
        <v>A+J=</v>
      </c>
      <c r="X11" s="10">
        <f t="shared" si="18"/>
        <v>40156</v>
      </c>
      <c r="Y11" s="4">
        <f t="shared" si="11"/>
        <v>0</v>
      </c>
      <c r="Z11" s="135">
        <v>0</v>
      </c>
      <c r="AA11" s="141">
        <v>40095</v>
      </c>
      <c r="AB11" s="187">
        <v>307110.10075116</v>
      </c>
      <c r="AC11" s="136">
        <f t="shared" ref="AC11:AC74" si="19">(((1+AC$9)^(1/12))-1)*AB10</f>
        <v>3335.1007511639405</v>
      </c>
      <c r="AD11" s="180">
        <v>0</v>
      </c>
      <c r="AE11" s="176">
        <v>0</v>
      </c>
      <c r="AF11" s="136">
        <f t="shared" ref="AF11:AF74" si="20">(AC11+AD11)</f>
        <v>3335.1007511639405</v>
      </c>
      <c r="AG11" s="135">
        <v>0</v>
      </c>
      <c r="AH11" s="141">
        <v>40156</v>
      </c>
      <c r="AI11" s="22"/>
    </row>
    <row r="12" spans="1:186" x14ac:dyDescent="0.2">
      <c r="A12" s="127">
        <f t="shared" si="12"/>
        <v>40067</v>
      </c>
      <c r="B12" s="4">
        <f t="shared" si="1"/>
        <v>304081.07557665004</v>
      </c>
      <c r="C12" s="4">
        <f t="shared" ref="C12:C75" si="21">IF(DAY(A11)=9,VLOOKUP(A11,$AA$10:$AB$126,2),C11)</f>
        <v>303775</v>
      </c>
      <c r="D12" s="4">
        <f t="shared" si="13"/>
        <v>303775</v>
      </c>
      <c r="E12" s="56">
        <f t="shared" ref="E12:E75" si="22">IF(F12=F11,E11,F11)</f>
        <v>403.25299999999999</v>
      </c>
      <c r="F12" s="11">
        <f>IF(DAY(A12)=F$2+1,VLOOKUP(A12,[1]Plan1!$BN$15:$BP$255,3),F11)</f>
        <v>404.94499999999999</v>
      </c>
      <c r="G12" s="6">
        <f t="shared" si="2"/>
        <v>40065</v>
      </c>
      <c r="H12" s="2">
        <f t="shared" si="3"/>
        <v>4.1958770300531967E-3</v>
      </c>
      <c r="I12" s="1">
        <f t="shared" si="14"/>
        <v>2</v>
      </c>
      <c r="J12" s="1">
        <f t="shared" ref="J12:J75" si="23">IF(DAY(A12)=F$2+1,DAY(EOMONTH(A12,0)),J11)</f>
        <v>30</v>
      </c>
      <c r="K12" s="54">
        <f t="shared" si="4"/>
        <v>1.0002791788887837</v>
      </c>
      <c r="L12" s="3">
        <f t="shared" si="15"/>
        <v>1</v>
      </c>
      <c r="M12" s="3">
        <f t="shared" si="5"/>
        <v>1.00027917</v>
      </c>
      <c r="N12" s="3">
        <f t="shared" si="6"/>
        <v>303859.80486675003</v>
      </c>
      <c r="O12" s="52">
        <v>0</v>
      </c>
      <c r="P12" s="4">
        <v>0</v>
      </c>
      <c r="Q12" s="53">
        <f t="shared" si="7"/>
        <v>0</v>
      </c>
      <c r="R12" s="4">
        <f t="shared" si="8"/>
        <v>0</v>
      </c>
      <c r="S12" s="2">
        <f t="shared" si="16"/>
        <v>0.14000000000000001</v>
      </c>
      <c r="T12" s="9">
        <f t="shared" si="9"/>
        <v>1.0007282</v>
      </c>
      <c r="U12" s="4">
        <f t="shared" si="17"/>
        <v>221.27070990000001</v>
      </c>
      <c r="V12" s="4">
        <f t="shared" si="10"/>
        <v>0</v>
      </c>
      <c r="W12" s="1" t="str">
        <f t="shared" si="18"/>
        <v>A+J=</v>
      </c>
      <c r="X12" s="10">
        <f t="shared" si="18"/>
        <v>40156</v>
      </c>
      <c r="Y12" s="4">
        <f t="shared" si="11"/>
        <v>0</v>
      </c>
      <c r="Z12" s="135">
        <v>0</v>
      </c>
      <c r="AA12" s="141">
        <v>40126</v>
      </c>
      <c r="AB12" s="187">
        <v>310481.81707971002</v>
      </c>
      <c r="AC12" s="136">
        <f t="shared" si="19"/>
        <v>3371.7163285498382</v>
      </c>
      <c r="AD12" s="180">
        <v>0</v>
      </c>
      <c r="AE12" s="176">
        <v>0</v>
      </c>
      <c r="AF12" s="136">
        <f t="shared" si="20"/>
        <v>3371.7163285498382</v>
      </c>
      <c r="AG12" s="135">
        <v>0</v>
      </c>
      <c r="AH12" s="141">
        <f t="shared" ref="AH12:AH75" si="24">AA13</f>
        <v>40156</v>
      </c>
      <c r="AI12" s="22"/>
    </row>
    <row r="13" spans="1:186" x14ac:dyDescent="0.2">
      <c r="A13" s="127">
        <f t="shared" si="12"/>
        <v>40068</v>
      </c>
      <c r="B13" s="4">
        <f t="shared" si="1"/>
        <v>304234.23080143001</v>
      </c>
      <c r="C13" s="4">
        <f t="shared" si="21"/>
        <v>303775</v>
      </c>
      <c r="D13" s="4">
        <f t="shared" si="13"/>
        <v>303775</v>
      </c>
      <c r="E13" s="56">
        <f t="shared" si="22"/>
        <v>403.25299999999999</v>
      </c>
      <c r="F13" s="11">
        <f>IF(DAY(A13)=F$2+1,VLOOKUP(A13,[1]Plan1!$BN$15:$BP$255,3),F12)</f>
        <v>404.94499999999999</v>
      </c>
      <c r="G13" s="6">
        <f t="shared" si="2"/>
        <v>40065</v>
      </c>
      <c r="H13" s="2">
        <f t="shared" si="3"/>
        <v>4.1958770300531967E-3</v>
      </c>
      <c r="I13" s="1">
        <f t="shared" si="14"/>
        <v>3</v>
      </c>
      <c r="J13" s="1">
        <f t="shared" si="23"/>
        <v>30</v>
      </c>
      <c r="K13" s="54">
        <f t="shared" si="4"/>
        <v>1.0004187975596353</v>
      </c>
      <c r="L13" s="3">
        <f t="shared" si="15"/>
        <v>1</v>
      </c>
      <c r="M13" s="3">
        <f t="shared" si="5"/>
        <v>1.0004187899999999</v>
      </c>
      <c r="N13" s="3">
        <f t="shared" si="6"/>
        <v>303902.21793225</v>
      </c>
      <c r="O13" s="52">
        <v>0</v>
      </c>
      <c r="P13" s="4">
        <v>0</v>
      </c>
      <c r="Q13" s="53">
        <f t="shared" si="7"/>
        <v>0</v>
      </c>
      <c r="R13" s="4">
        <f t="shared" si="8"/>
        <v>0</v>
      </c>
      <c r="S13" s="2">
        <f t="shared" si="16"/>
        <v>0.14000000000000001</v>
      </c>
      <c r="T13" s="9">
        <f t="shared" si="9"/>
        <v>1.0010924990000001</v>
      </c>
      <c r="U13" s="4">
        <f t="shared" si="17"/>
        <v>332.01286918</v>
      </c>
      <c r="V13" s="4">
        <f t="shared" si="10"/>
        <v>0</v>
      </c>
      <c r="W13" s="1" t="str">
        <f t="shared" si="18"/>
        <v>A+J=</v>
      </c>
      <c r="X13" s="10">
        <f t="shared" si="18"/>
        <v>40156</v>
      </c>
      <c r="Y13" s="4">
        <f t="shared" si="11"/>
        <v>0</v>
      </c>
      <c r="Z13" s="135">
        <f t="shared" ref="Z13:Z76" si="25">(Z12+1)</f>
        <v>1</v>
      </c>
      <c r="AA13" s="141">
        <v>40156</v>
      </c>
      <c r="AB13" s="187">
        <v>313890.55098265002</v>
      </c>
      <c r="AC13" s="136">
        <f t="shared" si="19"/>
        <v>3408.7339029389714</v>
      </c>
      <c r="AD13" s="180">
        <v>0</v>
      </c>
      <c r="AE13" s="176">
        <v>0</v>
      </c>
      <c r="AF13" s="136">
        <f t="shared" si="20"/>
        <v>3408.7339029389714</v>
      </c>
      <c r="AG13" s="135">
        <f t="shared" ref="AG13:AG76" si="26">Z13</f>
        <v>1</v>
      </c>
      <c r="AH13" s="141">
        <f t="shared" si="24"/>
        <v>40187</v>
      </c>
      <c r="AI13" s="22"/>
    </row>
    <row r="14" spans="1:186" x14ac:dyDescent="0.2">
      <c r="A14" s="127">
        <f t="shared" si="12"/>
        <v>40069</v>
      </c>
      <c r="B14" s="4">
        <f t="shared" si="1"/>
        <v>304387.46313334</v>
      </c>
      <c r="C14" s="4">
        <f t="shared" si="21"/>
        <v>303775</v>
      </c>
      <c r="D14" s="4">
        <f t="shared" si="13"/>
        <v>303775</v>
      </c>
      <c r="E14" s="56">
        <f t="shared" si="22"/>
        <v>403.25299999999999</v>
      </c>
      <c r="F14" s="11">
        <f>IF(DAY(A14)=F$2+1,VLOOKUP(A14,[1]Plan1!$BN$15:$BP$255,3),F13)</f>
        <v>404.94499999999999</v>
      </c>
      <c r="G14" s="6">
        <f t="shared" si="2"/>
        <v>40065</v>
      </c>
      <c r="H14" s="2">
        <f t="shared" si="3"/>
        <v>4.1958770300531967E-3</v>
      </c>
      <c r="I14" s="1">
        <f t="shared" si="14"/>
        <v>4</v>
      </c>
      <c r="J14" s="1">
        <f t="shared" si="23"/>
        <v>30</v>
      </c>
      <c r="K14" s="54">
        <f t="shared" si="4"/>
        <v>1.0005584357184194</v>
      </c>
      <c r="L14" s="3">
        <f t="shared" si="15"/>
        <v>1</v>
      </c>
      <c r="M14" s="3">
        <f t="shared" si="5"/>
        <v>1.0005584300000001</v>
      </c>
      <c r="N14" s="3">
        <f t="shared" si="6"/>
        <v>303944.63707325002</v>
      </c>
      <c r="O14" s="52">
        <v>0</v>
      </c>
      <c r="P14" s="4">
        <v>0</v>
      </c>
      <c r="Q14" s="53">
        <f t="shared" si="7"/>
        <v>0</v>
      </c>
      <c r="R14" s="4">
        <f t="shared" si="8"/>
        <v>0</v>
      </c>
      <c r="S14" s="2">
        <f t="shared" si="16"/>
        <v>0.14000000000000001</v>
      </c>
      <c r="T14" s="9">
        <f t="shared" si="9"/>
        <v>1.00145693</v>
      </c>
      <c r="U14" s="4">
        <f t="shared" si="17"/>
        <v>442.82606009</v>
      </c>
      <c r="V14" s="4">
        <f t="shared" si="10"/>
        <v>0</v>
      </c>
      <c r="W14" s="1" t="str">
        <f t="shared" si="18"/>
        <v>A+J=</v>
      </c>
      <c r="X14" s="10">
        <f t="shared" si="18"/>
        <v>40156</v>
      </c>
      <c r="Y14" s="4">
        <f t="shared" si="11"/>
        <v>0</v>
      </c>
      <c r="Z14" s="135">
        <f t="shared" si="25"/>
        <v>2</v>
      </c>
      <c r="AA14" s="141">
        <v>40187</v>
      </c>
      <c r="AB14" s="187">
        <v>317336.70887044998</v>
      </c>
      <c r="AC14" s="136">
        <f t="shared" si="19"/>
        <v>3446.1578877968864</v>
      </c>
      <c r="AD14" s="180">
        <v>0</v>
      </c>
      <c r="AE14" s="176">
        <v>0</v>
      </c>
      <c r="AF14" s="136">
        <f t="shared" si="20"/>
        <v>3446.1578877968864</v>
      </c>
      <c r="AG14" s="135">
        <f t="shared" si="26"/>
        <v>2</v>
      </c>
      <c r="AH14" s="141">
        <f t="shared" si="24"/>
        <v>40218</v>
      </c>
      <c r="AI14" s="22"/>
    </row>
    <row r="15" spans="1:186" x14ac:dyDescent="0.2">
      <c r="A15" s="127">
        <f t="shared" si="12"/>
        <v>40070</v>
      </c>
      <c r="B15" s="4">
        <f t="shared" si="1"/>
        <v>304540.77289978001</v>
      </c>
      <c r="C15" s="4">
        <f t="shared" si="21"/>
        <v>303775</v>
      </c>
      <c r="D15" s="4">
        <f t="shared" si="13"/>
        <v>303775</v>
      </c>
      <c r="E15" s="56">
        <f t="shared" si="22"/>
        <v>403.25299999999999</v>
      </c>
      <c r="F15" s="11">
        <f>IF(DAY(A15)=F$2+1,VLOOKUP(A15,[1]Plan1!$BN$15:$BP$255,3),F14)</f>
        <v>404.94499999999999</v>
      </c>
      <c r="G15" s="6">
        <f t="shared" si="2"/>
        <v>40065</v>
      </c>
      <c r="H15" s="2">
        <f t="shared" si="3"/>
        <v>4.1958770300531967E-3</v>
      </c>
      <c r="I15" s="1">
        <f t="shared" si="14"/>
        <v>5</v>
      </c>
      <c r="J15" s="1">
        <f t="shared" si="23"/>
        <v>30</v>
      </c>
      <c r="K15" s="54">
        <f t="shared" si="4"/>
        <v>1.0006980933678564</v>
      </c>
      <c r="L15" s="3">
        <f t="shared" si="15"/>
        <v>1</v>
      </c>
      <c r="M15" s="3">
        <f t="shared" si="5"/>
        <v>1.00069809</v>
      </c>
      <c r="N15" s="3">
        <f t="shared" si="6"/>
        <v>303987.06228975003</v>
      </c>
      <c r="O15" s="52">
        <v>0</v>
      </c>
      <c r="P15" s="4">
        <v>0</v>
      </c>
      <c r="Q15" s="53">
        <f t="shared" si="7"/>
        <v>0</v>
      </c>
      <c r="R15" s="4">
        <f t="shared" si="8"/>
        <v>0</v>
      </c>
      <c r="S15" s="2">
        <f t="shared" si="16"/>
        <v>0.14000000000000001</v>
      </c>
      <c r="T15" s="9">
        <f t="shared" si="9"/>
        <v>1.0018214940000001</v>
      </c>
      <c r="U15" s="4">
        <f t="shared" si="17"/>
        <v>553.71061003</v>
      </c>
      <c r="V15" s="4">
        <f t="shared" si="10"/>
        <v>0</v>
      </c>
      <c r="W15" s="1" t="str">
        <f t="shared" si="18"/>
        <v>A+J=</v>
      </c>
      <c r="X15" s="10">
        <f t="shared" si="18"/>
        <v>40156</v>
      </c>
      <c r="Y15" s="4">
        <f t="shared" si="11"/>
        <v>0</v>
      </c>
      <c r="Z15" s="135">
        <f t="shared" si="25"/>
        <v>3</v>
      </c>
      <c r="AA15" s="141">
        <v>40218</v>
      </c>
      <c r="AB15" s="187">
        <v>302496.56522707001</v>
      </c>
      <c r="AC15" s="136">
        <f t="shared" si="19"/>
        <v>3483.9927450439645</v>
      </c>
      <c r="AD15" s="181">
        <v>14840.143643380001</v>
      </c>
      <c r="AE15" s="177">
        <v>4.67646611E-2</v>
      </c>
      <c r="AF15" s="136">
        <f t="shared" si="20"/>
        <v>18324.136388423965</v>
      </c>
      <c r="AG15" s="135">
        <f t="shared" si="26"/>
        <v>3</v>
      </c>
      <c r="AH15" s="141">
        <f t="shared" si="24"/>
        <v>40246</v>
      </c>
      <c r="AI15" s="22"/>
    </row>
    <row r="16" spans="1:186" x14ac:dyDescent="0.2">
      <c r="A16" s="127">
        <f t="shared" si="12"/>
        <v>40071</v>
      </c>
      <c r="B16" s="4">
        <f t="shared" si="1"/>
        <v>304694.16012435005</v>
      </c>
      <c r="C16" s="4">
        <f t="shared" si="21"/>
        <v>303775</v>
      </c>
      <c r="D16" s="4">
        <f t="shared" si="13"/>
        <v>303775</v>
      </c>
      <c r="E16" s="56">
        <f t="shared" si="22"/>
        <v>403.25299999999999</v>
      </c>
      <c r="F16" s="11">
        <f>IF(DAY(A16)=F$2+1,VLOOKUP(A16,[1]Plan1!$BN$15:$BP$255,3),F15)</f>
        <v>404.94499999999999</v>
      </c>
      <c r="G16" s="6">
        <f t="shared" si="2"/>
        <v>40065</v>
      </c>
      <c r="H16" s="2">
        <f t="shared" si="3"/>
        <v>4.1958770300531967E-3</v>
      </c>
      <c r="I16" s="1">
        <f t="shared" si="14"/>
        <v>6</v>
      </c>
      <c r="J16" s="1">
        <f t="shared" si="23"/>
        <v>30</v>
      </c>
      <c r="K16" s="54">
        <f t="shared" si="4"/>
        <v>1.0008377705106666</v>
      </c>
      <c r="L16" s="3">
        <f t="shared" si="15"/>
        <v>1</v>
      </c>
      <c r="M16" s="3">
        <f t="shared" si="5"/>
        <v>1.00083777</v>
      </c>
      <c r="N16" s="3">
        <f t="shared" si="6"/>
        <v>304029.49358175002</v>
      </c>
      <c r="O16" s="52">
        <v>0</v>
      </c>
      <c r="P16" s="4">
        <v>0</v>
      </c>
      <c r="Q16" s="53">
        <f t="shared" si="7"/>
        <v>0</v>
      </c>
      <c r="R16" s="4">
        <f t="shared" si="8"/>
        <v>0</v>
      </c>
      <c r="S16" s="2">
        <f t="shared" si="16"/>
        <v>0.14000000000000001</v>
      </c>
      <c r="T16" s="9">
        <f t="shared" si="9"/>
        <v>1.0021861910000001</v>
      </c>
      <c r="U16" s="4">
        <f t="shared" si="17"/>
        <v>664.66654259999996</v>
      </c>
      <c r="V16" s="4">
        <f t="shared" si="10"/>
        <v>0</v>
      </c>
      <c r="W16" s="1" t="str">
        <f t="shared" si="18"/>
        <v>A+J=</v>
      </c>
      <c r="X16" s="10">
        <f t="shared" si="18"/>
        <v>40156</v>
      </c>
      <c r="Y16" s="4">
        <f t="shared" si="11"/>
        <v>0</v>
      </c>
      <c r="Z16" s="135">
        <f t="shared" si="25"/>
        <v>4</v>
      </c>
      <c r="AA16" s="141">
        <v>40246</v>
      </c>
      <c r="AB16" s="187">
        <v>289859.07549483998</v>
      </c>
      <c r="AC16" s="136">
        <f t="shared" si="19"/>
        <v>3321.0650050639883</v>
      </c>
      <c r="AD16" s="181">
        <v>12637.48973223</v>
      </c>
      <c r="AE16" s="177">
        <v>4.1777299900000002E-2</v>
      </c>
      <c r="AF16" s="136">
        <f t="shared" si="20"/>
        <v>15958.554737293989</v>
      </c>
      <c r="AG16" s="135">
        <f t="shared" si="26"/>
        <v>4</v>
      </c>
      <c r="AH16" s="141">
        <f t="shared" si="24"/>
        <v>40277</v>
      </c>
      <c r="AI16" s="22"/>
    </row>
    <row r="17" spans="1:118" x14ac:dyDescent="0.2">
      <c r="A17" s="127">
        <f t="shared" si="12"/>
        <v>40072</v>
      </c>
      <c r="B17" s="4">
        <f t="shared" si="1"/>
        <v>304847.62148103997</v>
      </c>
      <c r="C17" s="4">
        <f t="shared" si="21"/>
        <v>303775</v>
      </c>
      <c r="D17" s="4">
        <f t="shared" si="13"/>
        <v>303775</v>
      </c>
      <c r="E17" s="56">
        <f t="shared" si="22"/>
        <v>403.25299999999999</v>
      </c>
      <c r="F17" s="11">
        <f>IF(DAY(A17)=F$2+1,VLOOKUP(A17,[1]Plan1!$BN$15:$BP$255,3),F16)</f>
        <v>404.94499999999999</v>
      </c>
      <c r="G17" s="6">
        <f t="shared" si="2"/>
        <v>40065</v>
      </c>
      <c r="H17" s="2">
        <f t="shared" si="3"/>
        <v>4.1958770300531967E-3</v>
      </c>
      <c r="I17" s="1">
        <f t="shared" si="14"/>
        <v>7</v>
      </c>
      <c r="J17" s="1">
        <f t="shared" si="23"/>
        <v>30</v>
      </c>
      <c r="K17" s="54">
        <f t="shared" si="4"/>
        <v>1.0009774671495708</v>
      </c>
      <c r="L17" s="3">
        <f t="shared" si="15"/>
        <v>1</v>
      </c>
      <c r="M17" s="3">
        <f t="shared" si="5"/>
        <v>1.0009774600000001</v>
      </c>
      <c r="N17" s="3">
        <f t="shared" si="6"/>
        <v>304071.92791149998</v>
      </c>
      <c r="O17" s="52">
        <v>0</v>
      </c>
      <c r="P17" s="4">
        <v>0</v>
      </c>
      <c r="Q17" s="53">
        <f t="shared" si="7"/>
        <v>0</v>
      </c>
      <c r="R17" s="4">
        <f t="shared" si="8"/>
        <v>0</v>
      </c>
      <c r="S17" s="2">
        <f t="shared" si="16"/>
        <v>0.14000000000000001</v>
      </c>
      <c r="T17" s="9">
        <f t="shared" si="9"/>
        <v>1.0025510200000001</v>
      </c>
      <c r="U17" s="4">
        <f t="shared" si="17"/>
        <v>775.69356954</v>
      </c>
      <c r="V17" s="4">
        <f t="shared" si="10"/>
        <v>0</v>
      </c>
      <c r="W17" s="1" t="str">
        <f t="shared" si="18"/>
        <v>A+J=</v>
      </c>
      <c r="X17" s="10">
        <f t="shared" si="18"/>
        <v>40156</v>
      </c>
      <c r="Y17" s="4">
        <f t="shared" si="11"/>
        <v>0</v>
      </c>
      <c r="Z17" s="135">
        <f t="shared" si="25"/>
        <v>5</v>
      </c>
      <c r="AA17" s="141">
        <v>40277</v>
      </c>
      <c r="AB17" s="187">
        <v>257006.94329677001</v>
      </c>
      <c r="AC17" s="136">
        <f t="shared" si="19"/>
        <v>3182.3198762719976</v>
      </c>
      <c r="AD17" s="181">
        <v>32852.132198070001</v>
      </c>
      <c r="AE17" s="177">
        <v>0.1133382908</v>
      </c>
      <c r="AF17" s="136">
        <f t="shared" si="20"/>
        <v>36034.452074342</v>
      </c>
      <c r="AG17" s="135">
        <f t="shared" si="26"/>
        <v>5</v>
      </c>
      <c r="AH17" s="141">
        <f t="shared" si="24"/>
        <v>40307</v>
      </c>
      <c r="AI17" s="22"/>
    </row>
    <row r="18" spans="1:118" x14ac:dyDescent="0.2">
      <c r="A18" s="127">
        <f t="shared" si="12"/>
        <v>40073</v>
      </c>
      <c r="B18" s="4">
        <f t="shared" si="1"/>
        <v>305001.16338730999</v>
      </c>
      <c r="C18" s="4">
        <f t="shared" si="21"/>
        <v>303775</v>
      </c>
      <c r="D18" s="4">
        <f t="shared" si="13"/>
        <v>303775</v>
      </c>
      <c r="E18" s="56">
        <f t="shared" si="22"/>
        <v>403.25299999999999</v>
      </c>
      <c r="F18" s="11">
        <f>IF(DAY(A18)=F$2+1,VLOOKUP(A18,[1]Plan1!$BN$15:$BP$255,3),F17)</f>
        <v>404.94499999999999</v>
      </c>
      <c r="G18" s="6">
        <f t="shared" si="2"/>
        <v>40065</v>
      </c>
      <c r="H18" s="2">
        <f t="shared" si="3"/>
        <v>4.1958770300531967E-3</v>
      </c>
      <c r="I18" s="1">
        <f t="shared" si="14"/>
        <v>8</v>
      </c>
      <c r="J18" s="1">
        <f t="shared" si="23"/>
        <v>30</v>
      </c>
      <c r="K18" s="54">
        <f t="shared" si="4"/>
        <v>1.0011171832872907</v>
      </c>
      <c r="L18" s="3">
        <f t="shared" si="15"/>
        <v>1</v>
      </c>
      <c r="M18" s="3">
        <f t="shared" si="5"/>
        <v>1.0011171800000001</v>
      </c>
      <c r="N18" s="3">
        <f t="shared" si="6"/>
        <v>304114.37135450001</v>
      </c>
      <c r="O18" s="52">
        <v>0</v>
      </c>
      <c r="P18" s="4">
        <v>0</v>
      </c>
      <c r="Q18" s="53">
        <f t="shared" si="7"/>
        <v>0</v>
      </c>
      <c r="R18" s="4">
        <f t="shared" si="8"/>
        <v>0</v>
      </c>
      <c r="S18" s="2">
        <f t="shared" si="16"/>
        <v>0.14000000000000001</v>
      </c>
      <c r="T18" s="9">
        <f t="shared" si="9"/>
        <v>1.002915982</v>
      </c>
      <c r="U18" s="4">
        <f t="shared" si="17"/>
        <v>886.79203281000002</v>
      </c>
      <c r="V18" s="4">
        <f t="shared" si="10"/>
        <v>0</v>
      </c>
      <c r="W18" s="1" t="str">
        <f t="shared" si="18"/>
        <v>A+J=</v>
      </c>
      <c r="X18" s="10">
        <f t="shared" si="18"/>
        <v>40156</v>
      </c>
      <c r="Y18" s="4">
        <f t="shared" si="11"/>
        <v>0</v>
      </c>
      <c r="Z18" s="135">
        <f t="shared" si="25"/>
        <v>6</v>
      </c>
      <c r="AA18" s="141">
        <v>40307</v>
      </c>
      <c r="AB18" s="187">
        <v>223936.24290548</v>
      </c>
      <c r="AC18" s="136">
        <f t="shared" si="19"/>
        <v>2821.6411806218612</v>
      </c>
      <c r="AD18" s="181">
        <v>33070.700391290004</v>
      </c>
      <c r="AE18" s="177">
        <v>0.12867629159999999</v>
      </c>
      <c r="AF18" s="136">
        <f t="shared" si="20"/>
        <v>35892.341571911864</v>
      </c>
      <c r="AG18" s="135">
        <f t="shared" si="26"/>
        <v>6</v>
      </c>
      <c r="AH18" s="141">
        <f t="shared" si="24"/>
        <v>40338</v>
      </c>
      <c r="AI18" s="22"/>
    </row>
    <row r="19" spans="1:118" x14ac:dyDescent="0.2">
      <c r="A19" s="127">
        <f t="shared" si="12"/>
        <v>40074</v>
      </c>
      <c r="B19" s="4">
        <f t="shared" si="1"/>
        <v>305154.78007878998</v>
      </c>
      <c r="C19" s="4">
        <f t="shared" si="21"/>
        <v>303775</v>
      </c>
      <c r="D19" s="4">
        <f t="shared" si="13"/>
        <v>303775</v>
      </c>
      <c r="E19" s="56">
        <f t="shared" si="22"/>
        <v>403.25299999999999</v>
      </c>
      <c r="F19" s="11">
        <f>IF(DAY(A19)=F$2+1,VLOOKUP(A19,[1]Plan1!$BN$15:$BP$255,3),F18)</f>
        <v>404.94499999999999</v>
      </c>
      <c r="G19" s="6">
        <f t="shared" si="2"/>
        <v>40065</v>
      </c>
      <c r="H19" s="2">
        <f t="shared" si="3"/>
        <v>4.1958770300531967E-3</v>
      </c>
      <c r="I19" s="1">
        <f t="shared" si="14"/>
        <v>9</v>
      </c>
      <c r="J19" s="1">
        <f t="shared" si="23"/>
        <v>30</v>
      </c>
      <c r="K19" s="54">
        <f t="shared" si="4"/>
        <v>1.0012569189265472</v>
      </c>
      <c r="L19" s="3">
        <f t="shared" si="15"/>
        <v>1</v>
      </c>
      <c r="M19" s="3">
        <f t="shared" si="5"/>
        <v>1.0012569099999999</v>
      </c>
      <c r="N19" s="3">
        <f t="shared" si="6"/>
        <v>304156.81783525</v>
      </c>
      <c r="O19" s="52">
        <v>0</v>
      </c>
      <c r="P19" s="4">
        <v>0</v>
      </c>
      <c r="Q19" s="53">
        <f t="shared" si="7"/>
        <v>0</v>
      </c>
      <c r="R19" s="4">
        <f t="shared" si="8"/>
        <v>0</v>
      </c>
      <c r="S19" s="2">
        <f t="shared" si="16"/>
        <v>0.14000000000000001</v>
      </c>
      <c r="T19" s="9">
        <f t="shared" si="9"/>
        <v>1.0032810780000001</v>
      </c>
      <c r="U19" s="4">
        <f t="shared" si="17"/>
        <v>997.96224354000003</v>
      </c>
      <c r="V19" s="4">
        <f t="shared" si="10"/>
        <v>0</v>
      </c>
      <c r="W19" s="1" t="str">
        <f t="shared" si="18"/>
        <v>A+J=</v>
      </c>
      <c r="X19" s="10">
        <f t="shared" si="18"/>
        <v>40156</v>
      </c>
      <c r="Y19" s="4">
        <f t="shared" si="11"/>
        <v>0</v>
      </c>
      <c r="Z19" s="135">
        <f t="shared" si="25"/>
        <v>7</v>
      </c>
      <c r="AA19" s="141">
        <v>40338</v>
      </c>
      <c r="AB19" s="187">
        <v>226394.80576260999</v>
      </c>
      <c r="AC19" s="136">
        <f t="shared" si="19"/>
        <v>2458.562857137345</v>
      </c>
      <c r="AD19" s="180">
        <v>0</v>
      </c>
      <c r="AE19" s="176">
        <v>0</v>
      </c>
      <c r="AF19" s="136">
        <f t="shared" si="20"/>
        <v>2458.562857137345</v>
      </c>
      <c r="AG19" s="135">
        <f t="shared" si="26"/>
        <v>7</v>
      </c>
      <c r="AH19" s="141">
        <f t="shared" si="24"/>
        <v>40368</v>
      </c>
      <c r="AI19" s="22"/>
    </row>
    <row r="20" spans="1:118" x14ac:dyDescent="0.2">
      <c r="A20" s="127">
        <f t="shared" si="12"/>
        <v>40075</v>
      </c>
      <c r="B20" s="4">
        <f t="shared" si="1"/>
        <v>305308.47706514999</v>
      </c>
      <c r="C20" s="4">
        <f t="shared" si="21"/>
        <v>303775</v>
      </c>
      <c r="D20" s="4">
        <f t="shared" si="13"/>
        <v>303775</v>
      </c>
      <c r="E20" s="56">
        <f t="shared" si="22"/>
        <v>403.25299999999999</v>
      </c>
      <c r="F20" s="11">
        <f>IF(DAY(A20)=F$2+1,VLOOKUP(A20,[1]Plan1!$BN$15:$BP$255,3),F19)</f>
        <v>404.94499999999999</v>
      </c>
      <c r="G20" s="6">
        <f t="shared" si="2"/>
        <v>40065</v>
      </c>
      <c r="H20" s="2">
        <f t="shared" si="3"/>
        <v>4.1958770300531967E-3</v>
      </c>
      <c r="I20" s="1">
        <f t="shared" si="14"/>
        <v>10</v>
      </c>
      <c r="J20" s="1">
        <f t="shared" si="23"/>
        <v>30</v>
      </c>
      <c r="K20" s="54">
        <f t="shared" si="4"/>
        <v>1.0013966740700631</v>
      </c>
      <c r="L20" s="3">
        <f t="shared" si="15"/>
        <v>1</v>
      </c>
      <c r="M20" s="3">
        <f t="shared" si="5"/>
        <v>1.0013966700000001</v>
      </c>
      <c r="N20" s="3">
        <f t="shared" si="6"/>
        <v>304199.27342925</v>
      </c>
      <c r="O20" s="52">
        <v>0</v>
      </c>
      <c r="P20" s="4">
        <v>0</v>
      </c>
      <c r="Q20" s="53">
        <f t="shared" si="7"/>
        <v>0</v>
      </c>
      <c r="R20" s="4">
        <f t="shared" si="8"/>
        <v>0</v>
      </c>
      <c r="S20" s="2">
        <f t="shared" si="16"/>
        <v>0.14000000000000001</v>
      </c>
      <c r="T20" s="9">
        <f t="shared" si="9"/>
        <v>1.003646306</v>
      </c>
      <c r="U20" s="4">
        <f t="shared" si="17"/>
        <v>1109.2036359000001</v>
      </c>
      <c r="V20" s="4">
        <f t="shared" si="10"/>
        <v>0</v>
      </c>
      <c r="W20" s="1" t="str">
        <f t="shared" si="18"/>
        <v>A+J=</v>
      </c>
      <c r="X20" s="10">
        <f t="shared" si="18"/>
        <v>40156</v>
      </c>
      <c r="Y20" s="4">
        <f t="shared" si="11"/>
        <v>0</v>
      </c>
      <c r="Z20" s="135">
        <f t="shared" si="25"/>
        <v>8</v>
      </c>
      <c r="AA20" s="141">
        <v>40368</v>
      </c>
      <c r="AB20" s="187">
        <v>215541.96403127999</v>
      </c>
      <c r="AC20" s="136">
        <f t="shared" si="19"/>
        <v>2485.5550547559706</v>
      </c>
      <c r="AD20" s="181">
        <v>10852.84173133</v>
      </c>
      <c r="AE20" s="177">
        <v>4.7937679900000002E-2</v>
      </c>
      <c r="AF20" s="136">
        <f t="shared" si="20"/>
        <v>13338.39678608597</v>
      </c>
      <c r="AG20" s="135">
        <f t="shared" si="26"/>
        <v>8</v>
      </c>
      <c r="AH20" s="141">
        <f t="shared" si="24"/>
        <v>40399</v>
      </c>
      <c r="AI20" s="22"/>
    </row>
    <row r="21" spans="1:118" x14ac:dyDescent="0.2">
      <c r="A21" s="127">
        <f t="shared" si="12"/>
        <v>40076</v>
      </c>
      <c r="B21" s="4">
        <f t="shared" si="1"/>
        <v>305462.24857753003</v>
      </c>
      <c r="C21" s="4">
        <f t="shared" si="21"/>
        <v>303775</v>
      </c>
      <c r="D21" s="4">
        <f t="shared" si="13"/>
        <v>303775</v>
      </c>
      <c r="E21" s="56">
        <f t="shared" si="22"/>
        <v>403.25299999999999</v>
      </c>
      <c r="F21" s="11">
        <f>IF(DAY(A21)=F$2+1,VLOOKUP(A21,[1]Plan1!$BN$15:$BP$255,3),F20)</f>
        <v>404.94499999999999</v>
      </c>
      <c r="G21" s="6">
        <f t="shared" si="2"/>
        <v>40065</v>
      </c>
      <c r="H21" s="2">
        <f t="shared" si="3"/>
        <v>4.1958770300531967E-3</v>
      </c>
      <c r="I21" s="1">
        <f t="shared" si="14"/>
        <v>11</v>
      </c>
      <c r="J21" s="1">
        <f t="shared" si="23"/>
        <v>30</v>
      </c>
      <c r="K21" s="54">
        <f t="shared" si="4"/>
        <v>1.0015364487205602</v>
      </c>
      <c r="L21" s="3">
        <f t="shared" si="15"/>
        <v>1</v>
      </c>
      <c r="M21" s="3">
        <f t="shared" si="5"/>
        <v>1.00153644</v>
      </c>
      <c r="N21" s="3">
        <f t="shared" si="6"/>
        <v>304241.73206100002</v>
      </c>
      <c r="O21" s="52">
        <v>0</v>
      </c>
      <c r="P21" s="4">
        <v>0</v>
      </c>
      <c r="Q21" s="53">
        <f t="shared" si="7"/>
        <v>0</v>
      </c>
      <c r="R21" s="4">
        <f t="shared" si="8"/>
        <v>0</v>
      </c>
      <c r="S21" s="2">
        <f t="shared" si="16"/>
        <v>0.14000000000000001</v>
      </c>
      <c r="T21" s="9">
        <f t="shared" si="9"/>
        <v>1.0040116670000001</v>
      </c>
      <c r="U21" s="4">
        <f t="shared" si="17"/>
        <v>1220.51651653</v>
      </c>
      <c r="V21" s="4">
        <f t="shared" si="10"/>
        <v>0</v>
      </c>
      <c r="W21" s="1" t="str">
        <f t="shared" si="18"/>
        <v>A+J=</v>
      </c>
      <c r="X21" s="10">
        <f t="shared" si="18"/>
        <v>40156</v>
      </c>
      <c r="Y21" s="4">
        <f t="shared" si="11"/>
        <v>0</v>
      </c>
      <c r="Z21" s="135">
        <f t="shared" si="25"/>
        <v>9</v>
      </c>
      <c r="AA21" s="141">
        <v>40399</v>
      </c>
      <c r="AB21" s="187">
        <v>197923.71046793999</v>
      </c>
      <c r="AC21" s="136">
        <f t="shared" si="19"/>
        <v>2366.4033121490343</v>
      </c>
      <c r="AD21" s="181">
        <v>17618.25356334</v>
      </c>
      <c r="AE21" s="176">
        <v>8.1739320000000004E-2</v>
      </c>
      <c r="AF21" s="136">
        <f t="shared" si="20"/>
        <v>19984.656875489036</v>
      </c>
      <c r="AG21" s="135">
        <f t="shared" si="26"/>
        <v>9</v>
      </c>
      <c r="AH21" s="141">
        <f t="shared" si="24"/>
        <v>40430</v>
      </c>
      <c r="AI21" s="22"/>
    </row>
    <row r="22" spans="1:118" x14ac:dyDescent="0.2">
      <c r="A22" s="127">
        <f t="shared" si="12"/>
        <v>40077</v>
      </c>
      <c r="B22" s="4">
        <f t="shared" si="1"/>
        <v>305616.10073830001</v>
      </c>
      <c r="C22" s="4">
        <f t="shared" si="21"/>
        <v>303775</v>
      </c>
      <c r="D22" s="4">
        <f t="shared" si="13"/>
        <v>303775</v>
      </c>
      <c r="E22" s="56">
        <f t="shared" si="22"/>
        <v>403.25299999999999</v>
      </c>
      <c r="F22" s="11">
        <f>IF(DAY(A22)=F$2+1,VLOOKUP(A22,[1]Plan1!$BN$15:$BP$255,3),F21)</f>
        <v>404.94499999999999</v>
      </c>
      <c r="G22" s="6">
        <f t="shared" si="2"/>
        <v>40065</v>
      </c>
      <c r="H22" s="2">
        <f t="shared" si="3"/>
        <v>4.1958770300531967E-3</v>
      </c>
      <c r="I22" s="1">
        <f t="shared" si="14"/>
        <v>12</v>
      </c>
      <c r="J22" s="1">
        <f t="shared" si="23"/>
        <v>30</v>
      </c>
      <c r="K22" s="54">
        <f t="shared" si="4"/>
        <v>1.0016762428807617</v>
      </c>
      <c r="L22" s="3">
        <f t="shared" si="15"/>
        <v>1</v>
      </c>
      <c r="M22" s="3">
        <f t="shared" si="5"/>
        <v>1.0016762400000001</v>
      </c>
      <c r="N22" s="3">
        <f t="shared" si="6"/>
        <v>304284.19980599999</v>
      </c>
      <c r="O22" s="52">
        <v>0</v>
      </c>
      <c r="P22" s="4">
        <v>0</v>
      </c>
      <c r="Q22" s="53">
        <f t="shared" si="7"/>
        <v>0</v>
      </c>
      <c r="R22" s="4">
        <f t="shared" si="8"/>
        <v>0</v>
      </c>
      <c r="S22" s="2">
        <f t="shared" si="16"/>
        <v>0.14000000000000001</v>
      </c>
      <c r="T22" s="9">
        <f t="shared" si="9"/>
        <v>1.0043771610000001</v>
      </c>
      <c r="U22" s="4">
        <f t="shared" si="17"/>
        <v>1331.9009323</v>
      </c>
      <c r="V22" s="4">
        <f t="shared" si="10"/>
        <v>0</v>
      </c>
      <c r="W22" s="1" t="str">
        <f t="shared" si="18"/>
        <v>A+J=</v>
      </c>
      <c r="X22" s="10">
        <f t="shared" si="18"/>
        <v>40156</v>
      </c>
      <c r="Y22" s="4">
        <f t="shared" si="11"/>
        <v>0</v>
      </c>
      <c r="Z22" s="135">
        <f t="shared" si="25"/>
        <v>10</v>
      </c>
      <c r="AA22" s="141">
        <v>40430</v>
      </c>
      <c r="AB22" s="187">
        <v>189136.16046794</v>
      </c>
      <c r="AC22" s="136">
        <f t="shared" si="19"/>
        <v>2172.9751146565086</v>
      </c>
      <c r="AD22" s="182">
        <v>8787.5499999999993</v>
      </c>
      <c r="AE22" s="176">
        <v>4.4398674899999997E-2</v>
      </c>
      <c r="AF22" s="136">
        <f t="shared" si="20"/>
        <v>10960.525114656508</v>
      </c>
      <c r="AG22" s="135">
        <f t="shared" si="26"/>
        <v>10</v>
      </c>
      <c r="AH22" s="141">
        <f t="shared" si="24"/>
        <v>40460</v>
      </c>
      <c r="AI22" s="22"/>
    </row>
    <row r="23" spans="1:118" x14ac:dyDescent="0.2">
      <c r="A23" s="127">
        <f t="shared" si="12"/>
        <v>40078</v>
      </c>
      <c r="B23" s="4">
        <f t="shared" si="1"/>
        <v>305770.02747008996</v>
      </c>
      <c r="C23" s="4">
        <f t="shared" si="21"/>
        <v>303775</v>
      </c>
      <c r="D23" s="4">
        <f t="shared" si="13"/>
        <v>303775</v>
      </c>
      <c r="E23" s="56">
        <f t="shared" si="22"/>
        <v>403.25299999999999</v>
      </c>
      <c r="F23" s="11">
        <f>IF(DAY(A23)=F$2+1,VLOOKUP(A23,[1]Plan1!$BN$15:$BP$255,3),F22)</f>
        <v>404.94499999999999</v>
      </c>
      <c r="G23" s="6">
        <f t="shared" si="2"/>
        <v>40065</v>
      </c>
      <c r="H23" s="2">
        <f t="shared" si="3"/>
        <v>4.1958770300531967E-3</v>
      </c>
      <c r="I23" s="1">
        <f t="shared" si="14"/>
        <v>13</v>
      </c>
      <c r="J23" s="1">
        <f t="shared" si="23"/>
        <v>30</v>
      </c>
      <c r="K23" s="54">
        <f t="shared" si="4"/>
        <v>1.0018160565533905</v>
      </c>
      <c r="L23" s="3">
        <f t="shared" si="15"/>
        <v>1</v>
      </c>
      <c r="M23" s="3">
        <f t="shared" si="5"/>
        <v>1.00181605</v>
      </c>
      <c r="N23" s="3">
        <f t="shared" si="6"/>
        <v>304326.67058874998</v>
      </c>
      <c r="O23" s="52">
        <v>0</v>
      </c>
      <c r="P23" s="4">
        <v>0</v>
      </c>
      <c r="Q23" s="53">
        <f t="shared" si="7"/>
        <v>0</v>
      </c>
      <c r="R23" s="4">
        <f t="shared" si="8"/>
        <v>0</v>
      </c>
      <c r="S23" s="2">
        <f t="shared" si="16"/>
        <v>0.14000000000000001</v>
      </c>
      <c r="T23" s="9">
        <f t="shared" si="9"/>
        <v>1.0047427879999999</v>
      </c>
      <c r="U23" s="4">
        <f t="shared" si="17"/>
        <v>1443.35688134</v>
      </c>
      <c r="V23" s="4">
        <f t="shared" si="10"/>
        <v>0</v>
      </c>
      <c r="W23" s="1" t="str">
        <f t="shared" si="18"/>
        <v>A+J=</v>
      </c>
      <c r="X23" s="10">
        <f t="shared" si="18"/>
        <v>40156</v>
      </c>
      <c r="Y23" s="4">
        <f t="shared" si="11"/>
        <v>0</v>
      </c>
      <c r="Z23" s="135">
        <f t="shared" si="25"/>
        <v>11</v>
      </c>
      <c r="AA23" s="141">
        <v>40460</v>
      </c>
      <c r="AB23" s="187">
        <v>191212.65837213999</v>
      </c>
      <c r="AC23" s="136">
        <f t="shared" si="19"/>
        <v>2076.4979042017621</v>
      </c>
      <c r="AD23" s="180">
        <v>0</v>
      </c>
      <c r="AE23" s="176">
        <v>0</v>
      </c>
      <c r="AF23" s="136">
        <f t="shared" si="20"/>
        <v>2076.4979042017621</v>
      </c>
      <c r="AG23" s="135">
        <f t="shared" si="26"/>
        <v>11</v>
      </c>
      <c r="AH23" s="141">
        <f t="shared" si="24"/>
        <v>40491</v>
      </c>
      <c r="AI23" s="22"/>
    </row>
    <row r="24" spans="1:118" x14ac:dyDescent="0.2">
      <c r="A24" s="127">
        <f t="shared" si="12"/>
        <v>40079</v>
      </c>
      <c r="B24" s="4">
        <f t="shared" si="1"/>
        <v>305924.03184645</v>
      </c>
      <c r="C24" s="4">
        <f t="shared" si="21"/>
        <v>303775</v>
      </c>
      <c r="D24" s="4">
        <f t="shared" si="13"/>
        <v>303775</v>
      </c>
      <c r="E24" s="56">
        <f t="shared" si="22"/>
        <v>403.25299999999999</v>
      </c>
      <c r="F24" s="11">
        <f>IF(DAY(A24)=F$2+1,VLOOKUP(A24,[1]Plan1!$BN$15:$BP$255,3),F23)</f>
        <v>404.94499999999999</v>
      </c>
      <c r="G24" s="6">
        <f t="shared" si="2"/>
        <v>40065</v>
      </c>
      <c r="H24" s="2">
        <f t="shared" si="3"/>
        <v>4.1958770300531967E-3</v>
      </c>
      <c r="I24" s="1">
        <f t="shared" si="14"/>
        <v>14</v>
      </c>
      <c r="J24" s="1">
        <f t="shared" si="23"/>
        <v>30</v>
      </c>
      <c r="K24" s="54">
        <f t="shared" si="4"/>
        <v>1.0019558897411702</v>
      </c>
      <c r="L24" s="3">
        <f t="shared" si="15"/>
        <v>1</v>
      </c>
      <c r="M24" s="3">
        <f t="shared" si="5"/>
        <v>1.0019558799999999</v>
      </c>
      <c r="N24" s="3">
        <f t="shared" si="6"/>
        <v>304369.14744700002</v>
      </c>
      <c r="O24" s="52">
        <v>0</v>
      </c>
      <c r="P24" s="4">
        <v>0</v>
      </c>
      <c r="Q24" s="53">
        <f t="shared" si="7"/>
        <v>0</v>
      </c>
      <c r="R24" s="4">
        <f t="shared" si="8"/>
        <v>0</v>
      </c>
      <c r="S24" s="2">
        <f t="shared" si="16"/>
        <v>0.14000000000000001</v>
      </c>
      <c r="T24" s="9">
        <f t="shared" si="9"/>
        <v>1.0051085479999999</v>
      </c>
      <c r="U24" s="4">
        <f t="shared" si="17"/>
        <v>1554.88439945</v>
      </c>
      <c r="V24" s="4">
        <f t="shared" si="10"/>
        <v>0</v>
      </c>
      <c r="W24" s="1" t="str">
        <f t="shared" si="18"/>
        <v>A+J=</v>
      </c>
      <c r="X24" s="10">
        <f t="shared" si="18"/>
        <v>40156</v>
      </c>
      <c r="Y24" s="4">
        <f t="shared" si="11"/>
        <v>0</v>
      </c>
      <c r="Z24" s="135">
        <f t="shared" si="25"/>
        <v>12</v>
      </c>
      <c r="AA24" s="141">
        <v>40491</v>
      </c>
      <c r="AB24" s="187">
        <v>193311.95383941001</v>
      </c>
      <c r="AC24" s="136">
        <f t="shared" si="19"/>
        <v>2099.2954672668193</v>
      </c>
      <c r="AD24" s="180">
        <v>0</v>
      </c>
      <c r="AE24" s="176">
        <v>0</v>
      </c>
      <c r="AF24" s="136">
        <f t="shared" si="20"/>
        <v>2099.2954672668193</v>
      </c>
      <c r="AG24" s="135">
        <f t="shared" si="26"/>
        <v>12</v>
      </c>
      <c r="AH24" s="141">
        <f t="shared" si="24"/>
        <v>40521</v>
      </c>
      <c r="AI24" s="22"/>
    </row>
    <row r="25" spans="1:118" x14ac:dyDescent="0.2">
      <c r="A25" s="127">
        <f t="shared" si="12"/>
        <v>40080</v>
      </c>
      <c r="B25" s="4">
        <f t="shared" si="1"/>
        <v>306078.11694536003</v>
      </c>
      <c r="C25" s="4">
        <f t="shared" si="21"/>
        <v>303775</v>
      </c>
      <c r="D25" s="4">
        <f t="shared" si="13"/>
        <v>303775</v>
      </c>
      <c r="E25" s="56">
        <f t="shared" si="22"/>
        <v>403.25299999999999</v>
      </c>
      <c r="F25" s="11">
        <f>IF(DAY(A25)=F$2+1,VLOOKUP(A25,[1]Plan1!$BN$15:$BP$255,3),F24)</f>
        <v>404.94499999999999</v>
      </c>
      <c r="G25" s="6">
        <f t="shared" si="2"/>
        <v>40065</v>
      </c>
      <c r="H25" s="2">
        <f t="shared" si="3"/>
        <v>4.1958770300531967E-3</v>
      </c>
      <c r="I25" s="1">
        <f t="shared" si="14"/>
        <v>15</v>
      </c>
      <c r="J25" s="1">
        <f t="shared" si="23"/>
        <v>30</v>
      </c>
      <c r="K25" s="54">
        <f t="shared" si="4"/>
        <v>1.0020957424468249</v>
      </c>
      <c r="L25" s="3">
        <f t="shared" si="15"/>
        <v>1</v>
      </c>
      <c r="M25" s="3">
        <f t="shared" si="5"/>
        <v>1.0020957399999999</v>
      </c>
      <c r="N25" s="3">
        <f t="shared" si="6"/>
        <v>304411.63341850002</v>
      </c>
      <c r="O25" s="52">
        <v>0</v>
      </c>
      <c r="P25" s="4">
        <v>0</v>
      </c>
      <c r="Q25" s="53">
        <f t="shared" si="7"/>
        <v>0</v>
      </c>
      <c r="R25" s="4">
        <f t="shared" si="8"/>
        <v>0</v>
      </c>
      <c r="S25" s="2">
        <f t="shared" si="16"/>
        <v>0.14000000000000001</v>
      </c>
      <c r="T25" s="9">
        <f t="shared" si="9"/>
        <v>1.0054744410000001</v>
      </c>
      <c r="U25" s="4">
        <f t="shared" si="17"/>
        <v>1666.48352686</v>
      </c>
      <c r="V25" s="4">
        <f t="shared" si="10"/>
        <v>0</v>
      </c>
      <c r="W25" s="1" t="str">
        <f t="shared" si="18"/>
        <v>A+J=</v>
      </c>
      <c r="X25" s="10">
        <f t="shared" si="18"/>
        <v>40156</v>
      </c>
      <c r="Y25" s="4">
        <f t="shared" si="11"/>
        <v>0</v>
      </c>
      <c r="Z25" s="135">
        <f t="shared" si="25"/>
        <v>13</v>
      </c>
      <c r="AA25" s="141">
        <v>40521</v>
      </c>
      <c r="AB25" s="187">
        <v>195434.29716081001</v>
      </c>
      <c r="AC25" s="136">
        <f t="shared" si="19"/>
        <v>2122.3433214016468</v>
      </c>
      <c r="AD25" s="180">
        <v>0</v>
      </c>
      <c r="AE25" s="176">
        <v>0</v>
      </c>
      <c r="AF25" s="136">
        <f t="shared" si="20"/>
        <v>2122.3433214016468</v>
      </c>
      <c r="AG25" s="135">
        <f t="shared" si="26"/>
        <v>13</v>
      </c>
      <c r="AH25" s="141">
        <f t="shared" si="24"/>
        <v>40552</v>
      </c>
      <c r="AI25" s="22"/>
    </row>
    <row r="26" spans="1:118" x14ac:dyDescent="0.2">
      <c r="A26" s="127">
        <f t="shared" si="12"/>
        <v>40081</v>
      </c>
      <c r="B26" s="4">
        <f t="shared" si="1"/>
        <v>306232.27698724996</v>
      </c>
      <c r="C26" s="4">
        <f t="shared" si="21"/>
        <v>303775</v>
      </c>
      <c r="D26" s="4">
        <f t="shared" si="13"/>
        <v>303775</v>
      </c>
      <c r="E26" s="56">
        <f t="shared" si="22"/>
        <v>403.25299999999999</v>
      </c>
      <c r="F26" s="11">
        <f>IF(DAY(A26)=F$2+1,VLOOKUP(A26,[1]Plan1!$BN$15:$BP$255,3),F25)</f>
        <v>404.94499999999999</v>
      </c>
      <c r="G26" s="6">
        <f t="shared" si="2"/>
        <v>40065</v>
      </c>
      <c r="H26" s="2">
        <f t="shared" si="3"/>
        <v>4.1958770300531967E-3</v>
      </c>
      <c r="I26" s="1">
        <f t="shared" si="14"/>
        <v>16</v>
      </c>
      <c r="J26" s="1">
        <f t="shared" si="23"/>
        <v>30</v>
      </c>
      <c r="K26" s="54">
        <f t="shared" si="4"/>
        <v>1.0022356146730786</v>
      </c>
      <c r="L26" s="3">
        <f t="shared" si="15"/>
        <v>1</v>
      </c>
      <c r="M26" s="3">
        <f t="shared" si="5"/>
        <v>1.0022356100000001</v>
      </c>
      <c r="N26" s="3">
        <f t="shared" si="6"/>
        <v>304454.12242774997</v>
      </c>
      <c r="O26" s="52">
        <v>0</v>
      </c>
      <c r="P26" s="4">
        <v>0</v>
      </c>
      <c r="Q26" s="53">
        <f t="shared" si="7"/>
        <v>0</v>
      </c>
      <c r="R26" s="4">
        <f t="shared" si="8"/>
        <v>0</v>
      </c>
      <c r="S26" s="2">
        <f t="shared" si="16"/>
        <v>0.14000000000000001</v>
      </c>
      <c r="T26" s="9">
        <f t="shared" si="9"/>
        <v>1.0058404679999999</v>
      </c>
      <c r="U26" s="4">
        <f t="shared" si="17"/>
        <v>1778.1545595</v>
      </c>
      <c r="V26" s="4">
        <f t="shared" si="10"/>
        <v>0</v>
      </c>
      <c r="W26" s="1" t="str">
        <f t="shared" si="18"/>
        <v>A+J=</v>
      </c>
      <c r="X26" s="10">
        <f t="shared" si="18"/>
        <v>40156</v>
      </c>
      <c r="Y26" s="4">
        <f t="shared" si="11"/>
        <v>0</v>
      </c>
      <c r="Z26" s="135">
        <f t="shared" si="25"/>
        <v>14</v>
      </c>
      <c r="AA26" s="141">
        <v>40552</v>
      </c>
      <c r="AB26" s="187">
        <v>197579.94137531999</v>
      </c>
      <c r="AC26" s="136">
        <f t="shared" si="19"/>
        <v>2145.6442145147366</v>
      </c>
      <c r="AD26" s="180">
        <v>0</v>
      </c>
      <c r="AE26" s="176">
        <v>0</v>
      </c>
      <c r="AF26" s="136">
        <f t="shared" si="20"/>
        <v>2145.6442145147366</v>
      </c>
      <c r="AG26" s="135">
        <f t="shared" si="26"/>
        <v>14</v>
      </c>
      <c r="AH26" s="141">
        <f t="shared" si="24"/>
        <v>40583</v>
      </c>
      <c r="AI26" s="22"/>
    </row>
    <row r="27" spans="1:118" x14ac:dyDescent="0.2">
      <c r="A27" s="127">
        <f t="shared" si="12"/>
        <v>40082</v>
      </c>
      <c r="B27" s="4">
        <f t="shared" si="1"/>
        <v>306386.51474464999</v>
      </c>
      <c r="C27" s="4">
        <f t="shared" si="21"/>
        <v>303775</v>
      </c>
      <c r="D27" s="4">
        <f t="shared" si="13"/>
        <v>303775</v>
      </c>
      <c r="E27" s="56">
        <f t="shared" si="22"/>
        <v>403.25299999999999</v>
      </c>
      <c r="F27" s="11">
        <f>IF(DAY(A27)=F$2+1,VLOOKUP(A27,[1]Plan1!$BN$15:$BP$255,3),F26)</f>
        <v>404.94499999999999</v>
      </c>
      <c r="G27" s="6">
        <f t="shared" si="2"/>
        <v>40065</v>
      </c>
      <c r="H27" s="2">
        <f t="shared" si="3"/>
        <v>4.1958770300531967E-3</v>
      </c>
      <c r="I27" s="1">
        <f t="shared" si="14"/>
        <v>17</v>
      </c>
      <c r="J27" s="1">
        <f t="shared" si="23"/>
        <v>30</v>
      </c>
      <c r="K27" s="54">
        <f t="shared" si="4"/>
        <v>1.002375506422656</v>
      </c>
      <c r="L27" s="3">
        <f t="shared" si="15"/>
        <v>1</v>
      </c>
      <c r="M27" s="3">
        <f t="shared" si="5"/>
        <v>1.0023755000000001</v>
      </c>
      <c r="N27" s="3">
        <f t="shared" si="6"/>
        <v>304496.61751249997</v>
      </c>
      <c r="O27" s="52">
        <v>0</v>
      </c>
      <c r="P27" s="4">
        <v>0</v>
      </c>
      <c r="Q27" s="53">
        <f t="shared" si="7"/>
        <v>0</v>
      </c>
      <c r="R27" s="4">
        <f t="shared" si="8"/>
        <v>0</v>
      </c>
      <c r="S27" s="2">
        <f t="shared" si="16"/>
        <v>0.14000000000000001</v>
      </c>
      <c r="T27" s="9">
        <f t="shared" si="9"/>
        <v>1.0062066279999999</v>
      </c>
      <c r="U27" s="4">
        <f t="shared" si="17"/>
        <v>1889.89723215</v>
      </c>
      <c r="V27" s="4">
        <f t="shared" si="10"/>
        <v>0</v>
      </c>
      <c r="W27" s="1" t="str">
        <f t="shared" si="18"/>
        <v>A+J=</v>
      </c>
      <c r="X27" s="10">
        <f t="shared" si="18"/>
        <v>40156</v>
      </c>
      <c r="Y27" s="4">
        <f t="shared" si="11"/>
        <v>0</v>
      </c>
      <c r="Z27" s="135">
        <f t="shared" si="25"/>
        <v>15</v>
      </c>
      <c r="AA27" s="141">
        <v>40583</v>
      </c>
      <c r="AB27" s="187">
        <v>199749.14230000999</v>
      </c>
      <c r="AC27" s="136">
        <f t="shared" si="19"/>
        <v>2169.2009246835883</v>
      </c>
      <c r="AD27" s="180">
        <v>0</v>
      </c>
      <c r="AE27" s="176">
        <v>0</v>
      </c>
      <c r="AF27" s="136">
        <f t="shared" si="20"/>
        <v>2169.2009246835883</v>
      </c>
      <c r="AG27" s="135">
        <f t="shared" si="26"/>
        <v>15</v>
      </c>
      <c r="AH27" s="141">
        <f t="shared" si="24"/>
        <v>40611</v>
      </c>
      <c r="AI27" s="22"/>
    </row>
    <row r="28" spans="1:118" x14ac:dyDescent="0.2">
      <c r="A28" s="127">
        <f t="shared" si="12"/>
        <v>40083</v>
      </c>
      <c r="B28" s="4">
        <f t="shared" si="1"/>
        <v>306540.83024119004</v>
      </c>
      <c r="C28" s="4">
        <f t="shared" si="21"/>
        <v>303775</v>
      </c>
      <c r="D28" s="4">
        <f t="shared" si="13"/>
        <v>303775</v>
      </c>
      <c r="E28" s="56">
        <f t="shared" si="22"/>
        <v>403.25299999999999</v>
      </c>
      <c r="F28" s="11">
        <f>IF(DAY(A28)=F$2+1,VLOOKUP(A28,[1]Plan1!$BN$15:$BP$255,3),F27)</f>
        <v>404.94499999999999</v>
      </c>
      <c r="G28" s="6">
        <f t="shared" si="2"/>
        <v>40065</v>
      </c>
      <c r="H28" s="2">
        <f t="shared" si="3"/>
        <v>4.1958770300531967E-3</v>
      </c>
      <c r="I28" s="1">
        <f t="shared" si="14"/>
        <v>18</v>
      </c>
      <c r="J28" s="1">
        <f t="shared" si="23"/>
        <v>30</v>
      </c>
      <c r="K28" s="54">
        <f t="shared" si="4"/>
        <v>1.0025154176982827</v>
      </c>
      <c r="L28" s="3">
        <f t="shared" si="15"/>
        <v>1</v>
      </c>
      <c r="M28" s="3">
        <f t="shared" si="5"/>
        <v>1.00251541</v>
      </c>
      <c r="N28" s="3">
        <f t="shared" si="6"/>
        <v>304539.11867275002</v>
      </c>
      <c r="O28" s="52">
        <v>0</v>
      </c>
      <c r="P28" s="4">
        <v>0</v>
      </c>
      <c r="Q28" s="53">
        <f t="shared" si="7"/>
        <v>0</v>
      </c>
      <c r="R28" s="4">
        <f t="shared" si="8"/>
        <v>0</v>
      </c>
      <c r="S28" s="2">
        <f t="shared" si="16"/>
        <v>0.14000000000000001</v>
      </c>
      <c r="T28" s="9">
        <f t="shared" si="9"/>
        <v>1.0065729210000001</v>
      </c>
      <c r="U28" s="4">
        <f t="shared" si="17"/>
        <v>2001.7115684400001</v>
      </c>
      <c r="V28" s="4">
        <f t="shared" si="10"/>
        <v>0</v>
      </c>
      <c r="W28" s="1" t="str">
        <f t="shared" si="18"/>
        <v>A+J=</v>
      </c>
      <c r="X28" s="10">
        <f t="shared" si="18"/>
        <v>40156</v>
      </c>
      <c r="Y28" s="4">
        <f t="shared" si="11"/>
        <v>0</v>
      </c>
      <c r="Z28" s="135">
        <f t="shared" si="25"/>
        <v>16</v>
      </c>
      <c r="AA28" s="141">
        <v>40611</v>
      </c>
      <c r="AB28" s="187">
        <v>201942.15856049</v>
      </c>
      <c r="AC28" s="136">
        <f t="shared" si="19"/>
        <v>2193.0162604859388</v>
      </c>
      <c r="AD28" s="180">
        <v>0</v>
      </c>
      <c r="AE28" s="176">
        <v>0</v>
      </c>
      <c r="AF28" s="136">
        <f t="shared" si="20"/>
        <v>2193.0162604859388</v>
      </c>
      <c r="AG28" s="135">
        <f t="shared" si="26"/>
        <v>16</v>
      </c>
      <c r="AH28" s="141">
        <f t="shared" si="24"/>
        <v>40642</v>
      </c>
      <c r="AI28" s="22"/>
    </row>
    <row r="29" spans="1:118" x14ac:dyDescent="0.2">
      <c r="A29" s="127">
        <f t="shared" si="12"/>
        <v>40084</v>
      </c>
      <c r="B29" s="4">
        <f t="shared" si="1"/>
        <v>306695.22350049997</v>
      </c>
      <c r="C29" s="4">
        <f t="shared" si="21"/>
        <v>303775</v>
      </c>
      <c r="D29" s="4">
        <f t="shared" si="13"/>
        <v>303775</v>
      </c>
      <c r="E29" s="56">
        <f t="shared" si="22"/>
        <v>403.25299999999999</v>
      </c>
      <c r="F29" s="11">
        <f>IF(DAY(A29)=F$2+1,VLOOKUP(A29,[1]Plan1!$BN$15:$BP$255,3),F28)</f>
        <v>404.94499999999999</v>
      </c>
      <c r="G29" s="6">
        <f t="shared" si="2"/>
        <v>40065</v>
      </c>
      <c r="H29" s="2">
        <f t="shared" si="3"/>
        <v>4.1958770300531967E-3</v>
      </c>
      <c r="I29" s="1">
        <f t="shared" si="14"/>
        <v>19</v>
      </c>
      <c r="J29" s="1">
        <f t="shared" si="23"/>
        <v>30</v>
      </c>
      <c r="K29" s="54">
        <f t="shared" si="4"/>
        <v>1.0026553485026832</v>
      </c>
      <c r="L29" s="3">
        <f t="shared" si="15"/>
        <v>1</v>
      </c>
      <c r="M29" s="3">
        <f t="shared" si="5"/>
        <v>1.00265534</v>
      </c>
      <c r="N29" s="3">
        <f t="shared" si="6"/>
        <v>304581.62590849999</v>
      </c>
      <c r="O29" s="52">
        <v>0</v>
      </c>
      <c r="P29" s="4">
        <v>0</v>
      </c>
      <c r="Q29" s="53">
        <f t="shared" si="7"/>
        <v>0</v>
      </c>
      <c r="R29" s="4">
        <f t="shared" si="8"/>
        <v>0</v>
      </c>
      <c r="S29" s="2">
        <f t="shared" si="16"/>
        <v>0.14000000000000001</v>
      </c>
      <c r="T29" s="9">
        <f t="shared" si="9"/>
        <v>1.0069393470000001</v>
      </c>
      <c r="U29" s="4">
        <f t="shared" si="17"/>
        <v>2113.5975920000001</v>
      </c>
      <c r="V29" s="4">
        <f t="shared" si="10"/>
        <v>0</v>
      </c>
      <c r="W29" s="1" t="str">
        <f t="shared" si="18"/>
        <v>A+J=</v>
      </c>
      <c r="X29" s="10">
        <f t="shared" si="18"/>
        <v>40156</v>
      </c>
      <c r="Y29" s="4">
        <f t="shared" si="11"/>
        <v>0</v>
      </c>
      <c r="Z29" s="135">
        <f t="shared" si="25"/>
        <v>17</v>
      </c>
      <c r="AA29" s="141">
        <v>40642</v>
      </c>
      <c r="AB29" s="187">
        <v>185776.19856049001</v>
      </c>
      <c r="AC29" s="136">
        <f t="shared" si="19"/>
        <v>2217.093061334072</v>
      </c>
      <c r="AD29" s="182">
        <v>16165.96</v>
      </c>
      <c r="AE29" s="176">
        <v>8.0052416299999998E-2</v>
      </c>
      <c r="AF29" s="136">
        <f t="shared" si="20"/>
        <v>18383.053061334071</v>
      </c>
      <c r="AG29" s="135">
        <f t="shared" si="26"/>
        <v>17</v>
      </c>
      <c r="AH29" s="141">
        <f t="shared" si="24"/>
        <v>40672</v>
      </c>
      <c r="AI29" s="22"/>
    </row>
    <row r="30" spans="1:118" x14ac:dyDescent="0.2">
      <c r="A30" s="127">
        <f t="shared" si="12"/>
        <v>40085</v>
      </c>
      <c r="B30" s="4">
        <f t="shared" si="1"/>
        <v>306849.69485084002</v>
      </c>
      <c r="C30" s="4">
        <f t="shared" si="21"/>
        <v>303775</v>
      </c>
      <c r="D30" s="4">
        <f t="shared" si="13"/>
        <v>303775</v>
      </c>
      <c r="E30" s="56">
        <f t="shared" si="22"/>
        <v>403.25299999999999</v>
      </c>
      <c r="F30" s="11">
        <f>IF(DAY(A30)=F$2+1,VLOOKUP(A30,[1]Plan1!$BN$15:$BP$255,3),F29)</f>
        <v>404.94499999999999</v>
      </c>
      <c r="G30" s="6">
        <f t="shared" si="2"/>
        <v>40065</v>
      </c>
      <c r="H30" s="2">
        <f t="shared" si="3"/>
        <v>4.1958770300531967E-3</v>
      </c>
      <c r="I30" s="1">
        <f t="shared" si="14"/>
        <v>20</v>
      </c>
      <c r="J30" s="1">
        <f t="shared" si="23"/>
        <v>30</v>
      </c>
      <c r="K30" s="54">
        <f t="shared" si="4"/>
        <v>1.0027952988385842</v>
      </c>
      <c r="L30" s="3">
        <f t="shared" si="15"/>
        <v>1</v>
      </c>
      <c r="M30" s="3">
        <f t="shared" si="5"/>
        <v>1.0027952899999999</v>
      </c>
      <c r="N30" s="3">
        <f t="shared" si="6"/>
        <v>304624.13921975001</v>
      </c>
      <c r="O30" s="52">
        <v>0</v>
      </c>
      <c r="P30" s="4">
        <v>0</v>
      </c>
      <c r="Q30" s="53">
        <f t="shared" si="7"/>
        <v>0</v>
      </c>
      <c r="R30" s="4">
        <f t="shared" si="8"/>
        <v>0</v>
      </c>
      <c r="S30" s="2">
        <f t="shared" si="16"/>
        <v>0.14000000000000001</v>
      </c>
      <c r="T30" s="9">
        <f t="shared" si="9"/>
        <v>1.0073059069999999</v>
      </c>
      <c r="U30" s="4">
        <f t="shared" si="17"/>
        <v>2225.5556310900001</v>
      </c>
      <c r="V30" s="4">
        <f t="shared" si="10"/>
        <v>0</v>
      </c>
      <c r="W30" s="1" t="str">
        <f t="shared" si="18"/>
        <v>A+J=</v>
      </c>
      <c r="X30" s="10">
        <f t="shared" si="18"/>
        <v>40156</v>
      </c>
      <c r="Y30" s="4">
        <f t="shared" si="11"/>
        <v>0</v>
      </c>
      <c r="Z30" s="135">
        <f t="shared" si="25"/>
        <v>18</v>
      </c>
      <c r="AA30" s="141">
        <v>40672</v>
      </c>
      <c r="AB30" s="187">
        <v>187815.80794036001</v>
      </c>
      <c r="AC30" s="136">
        <f t="shared" si="19"/>
        <v>2039.6093798616462</v>
      </c>
      <c r="AD30" s="180">
        <v>0</v>
      </c>
      <c r="AE30" s="176">
        <v>0</v>
      </c>
      <c r="AF30" s="136">
        <f t="shared" si="20"/>
        <v>2039.6093798616462</v>
      </c>
      <c r="AG30" s="135">
        <f t="shared" si="26"/>
        <v>18</v>
      </c>
      <c r="AH30" s="141">
        <f t="shared" si="24"/>
        <v>40703</v>
      </c>
      <c r="AI30" s="22"/>
    </row>
    <row r="31" spans="1:118" x14ac:dyDescent="0.2">
      <c r="A31" s="129">
        <f t="shared" si="12"/>
        <v>40086</v>
      </c>
      <c r="B31" s="4">
        <f t="shared" si="1"/>
        <v>307004.24401132</v>
      </c>
      <c r="C31" s="4">
        <f t="shared" si="21"/>
        <v>303775</v>
      </c>
      <c r="D31" s="4">
        <f t="shared" si="13"/>
        <v>303775</v>
      </c>
      <c r="E31" s="56">
        <f t="shared" si="22"/>
        <v>403.25299999999999</v>
      </c>
      <c r="F31" s="17">
        <f>IF(DAY(A31)=F$2+1,VLOOKUP(A31,[1]Plan1!$BN$15:$BP$255,3),F30)</f>
        <v>404.94499999999999</v>
      </c>
      <c r="G31" s="6">
        <f t="shared" si="2"/>
        <v>40065</v>
      </c>
      <c r="H31" s="18">
        <f t="shared" si="3"/>
        <v>4.1958770300531967E-3</v>
      </c>
      <c r="I31" s="7">
        <f t="shared" si="14"/>
        <v>21</v>
      </c>
      <c r="J31" s="7">
        <f t="shared" si="23"/>
        <v>30</v>
      </c>
      <c r="K31" s="57">
        <f t="shared" si="4"/>
        <v>1.0029352687087114</v>
      </c>
      <c r="L31" s="19">
        <f t="shared" si="15"/>
        <v>1</v>
      </c>
      <c r="M31" s="19">
        <f t="shared" si="5"/>
        <v>1.0029352600000001</v>
      </c>
      <c r="N31" s="19">
        <f t="shared" si="6"/>
        <v>304666.65860650002</v>
      </c>
      <c r="O31" s="52">
        <v>0</v>
      </c>
      <c r="P31" s="16">
        <v>0</v>
      </c>
      <c r="Q31" s="53">
        <f t="shared" si="7"/>
        <v>0</v>
      </c>
      <c r="R31" s="16">
        <f t="shared" si="8"/>
        <v>0</v>
      </c>
      <c r="S31" s="18">
        <f t="shared" si="16"/>
        <v>0.14000000000000001</v>
      </c>
      <c r="T31" s="20">
        <f t="shared" si="9"/>
        <v>1.0076726</v>
      </c>
      <c r="U31" s="4">
        <f t="shared" si="17"/>
        <v>2337.5854048199999</v>
      </c>
      <c r="V31" s="16">
        <f t="shared" si="10"/>
        <v>0</v>
      </c>
      <c r="W31" s="7" t="str">
        <f t="shared" si="18"/>
        <v>A+J=</v>
      </c>
      <c r="X31" s="6">
        <f t="shared" si="18"/>
        <v>40156</v>
      </c>
      <c r="Y31" s="16">
        <f t="shared" si="11"/>
        <v>0</v>
      </c>
      <c r="Z31" s="138">
        <f t="shared" si="25"/>
        <v>19</v>
      </c>
      <c r="AA31" s="142">
        <v>40703</v>
      </c>
      <c r="AB31" s="187">
        <v>189877.80988963999</v>
      </c>
      <c r="AC31" s="136">
        <f t="shared" si="19"/>
        <v>2062.001949279424</v>
      </c>
      <c r="AD31" s="180">
        <v>0</v>
      </c>
      <c r="AE31" s="176">
        <v>0</v>
      </c>
      <c r="AF31" s="139">
        <f t="shared" si="20"/>
        <v>2062.001949279424</v>
      </c>
      <c r="AG31" s="138">
        <f t="shared" si="26"/>
        <v>19</v>
      </c>
      <c r="AH31" s="142">
        <f t="shared" si="24"/>
        <v>40733</v>
      </c>
      <c r="AI31" s="22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</row>
    <row r="32" spans="1:118" x14ac:dyDescent="0.2">
      <c r="A32" s="127">
        <f t="shared" si="12"/>
        <v>40087</v>
      </c>
      <c r="B32" s="4">
        <f t="shared" si="1"/>
        <v>307158.87131030002</v>
      </c>
      <c r="C32" s="4">
        <f t="shared" si="21"/>
        <v>303775</v>
      </c>
      <c r="D32" s="4">
        <f t="shared" si="13"/>
        <v>303775</v>
      </c>
      <c r="E32" s="56">
        <f t="shared" si="22"/>
        <v>403.25299999999999</v>
      </c>
      <c r="F32" s="11">
        <f>IF(DAY(A32)=F$2+1,VLOOKUP(A32,[1]Plan1!$BN$15:$BP$255,3),F31)</f>
        <v>404.94499999999999</v>
      </c>
      <c r="G32" s="6">
        <f t="shared" si="2"/>
        <v>40065</v>
      </c>
      <c r="H32" s="2">
        <f t="shared" si="3"/>
        <v>4.1958770300531967E-3</v>
      </c>
      <c r="I32" s="1">
        <f t="shared" si="14"/>
        <v>22</v>
      </c>
      <c r="J32" s="1">
        <f t="shared" si="23"/>
        <v>30</v>
      </c>
      <c r="K32" s="54">
        <f t="shared" si="4"/>
        <v>1.0030752581157916</v>
      </c>
      <c r="L32" s="3">
        <f t="shared" si="15"/>
        <v>1</v>
      </c>
      <c r="M32" s="3">
        <f t="shared" si="5"/>
        <v>1.00307525</v>
      </c>
      <c r="N32" s="3">
        <f t="shared" si="6"/>
        <v>304709.18406875001</v>
      </c>
      <c r="O32" s="52">
        <v>0</v>
      </c>
      <c r="P32" s="4">
        <v>0</v>
      </c>
      <c r="Q32" s="53">
        <f t="shared" si="7"/>
        <v>0</v>
      </c>
      <c r="R32" s="4">
        <f t="shared" si="8"/>
        <v>0</v>
      </c>
      <c r="S32" s="2">
        <f t="shared" si="16"/>
        <v>0.14000000000000001</v>
      </c>
      <c r="T32" s="9">
        <f t="shared" si="9"/>
        <v>1.0080394269999999</v>
      </c>
      <c r="U32" s="4">
        <f t="shared" si="17"/>
        <v>2449.6872415500002</v>
      </c>
      <c r="V32" s="4">
        <f t="shared" si="10"/>
        <v>0</v>
      </c>
      <c r="W32" s="1" t="str">
        <f t="shared" si="18"/>
        <v>A+J=</v>
      </c>
      <c r="X32" s="10">
        <f t="shared" si="18"/>
        <v>40156</v>
      </c>
      <c r="Y32" s="4">
        <f t="shared" si="11"/>
        <v>0</v>
      </c>
      <c r="Z32" s="135">
        <f t="shared" si="25"/>
        <v>20</v>
      </c>
      <c r="AA32" s="141">
        <v>40733</v>
      </c>
      <c r="AB32" s="187">
        <v>191962.45025304001</v>
      </c>
      <c r="AC32" s="136">
        <f t="shared" si="19"/>
        <v>2084.6403634015378</v>
      </c>
      <c r="AD32" s="180">
        <v>0</v>
      </c>
      <c r="AE32" s="176">
        <v>0</v>
      </c>
      <c r="AF32" s="136">
        <f t="shared" si="20"/>
        <v>2084.6403634015378</v>
      </c>
      <c r="AG32" s="135">
        <f t="shared" si="26"/>
        <v>20</v>
      </c>
      <c r="AH32" s="141">
        <f t="shared" si="24"/>
        <v>40764</v>
      </c>
      <c r="AI32" s="22"/>
    </row>
    <row r="33" spans="1:118" x14ac:dyDescent="0.2">
      <c r="A33" s="127">
        <f t="shared" si="12"/>
        <v>40088</v>
      </c>
      <c r="B33" s="4">
        <f t="shared" si="1"/>
        <v>307313.5764668</v>
      </c>
      <c r="C33" s="4">
        <f t="shared" si="21"/>
        <v>303775</v>
      </c>
      <c r="D33" s="4">
        <f t="shared" si="13"/>
        <v>303775</v>
      </c>
      <c r="E33" s="56">
        <f t="shared" si="22"/>
        <v>403.25299999999999</v>
      </c>
      <c r="F33" s="11">
        <f>IF(DAY(A33)=F$2+1,VLOOKUP(A33,[1]Plan1!$BN$15:$BP$255,3),F32)</f>
        <v>404.94499999999999</v>
      </c>
      <c r="G33" s="6">
        <f t="shared" si="2"/>
        <v>40065</v>
      </c>
      <c r="H33" s="2">
        <f t="shared" si="3"/>
        <v>4.1958770300531967E-3</v>
      </c>
      <c r="I33" s="1">
        <f t="shared" si="14"/>
        <v>23</v>
      </c>
      <c r="J33" s="1">
        <f t="shared" si="23"/>
        <v>30</v>
      </c>
      <c r="K33" s="54">
        <f t="shared" si="4"/>
        <v>1.0032152670625516</v>
      </c>
      <c r="L33" s="3">
        <f t="shared" si="15"/>
        <v>1</v>
      </c>
      <c r="M33" s="3">
        <f t="shared" si="5"/>
        <v>1.0032152599999999</v>
      </c>
      <c r="N33" s="3">
        <f t="shared" si="6"/>
        <v>304751.71560649999</v>
      </c>
      <c r="O33" s="52">
        <v>0</v>
      </c>
      <c r="P33" s="4">
        <v>0</v>
      </c>
      <c r="Q33" s="53">
        <f t="shared" si="7"/>
        <v>0</v>
      </c>
      <c r="R33" s="4">
        <f t="shared" si="8"/>
        <v>0</v>
      </c>
      <c r="S33" s="2">
        <f t="shared" si="16"/>
        <v>0.14000000000000001</v>
      </c>
      <c r="T33" s="9">
        <f t="shared" si="9"/>
        <v>1.008406387</v>
      </c>
      <c r="U33" s="4">
        <f t="shared" si="17"/>
        <v>2561.8608602999998</v>
      </c>
      <c r="V33" s="4">
        <f t="shared" si="10"/>
        <v>0</v>
      </c>
      <c r="W33" s="1" t="str">
        <f t="shared" si="18"/>
        <v>A+J=</v>
      </c>
      <c r="X33" s="10">
        <f t="shared" si="18"/>
        <v>40156</v>
      </c>
      <c r="Y33" s="4">
        <f t="shared" si="11"/>
        <v>0</v>
      </c>
      <c r="Z33" s="135">
        <f t="shared" si="25"/>
        <v>21</v>
      </c>
      <c r="AA33" s="141">
        <v>40764</v>
      </c>
      <c r="AB33" s="187">
        <v>194069.97757436</v>
      </c>
      <c r="AC33" s="136">
        <f t="shared" si="19"/>
        <v>2107.5273213206624</v>
      </c>
      <c r="AD33" s="180">
        <v>0</v>
      </c>
      <c r="AE33" s="176">
        <v>0</v>
      </c>
      <c r="AF33" s="136">
        <f t="shared" si="20"/>
        <v>2107.5273213206624</v>
      </c>
      <c r="AG33" s="135">
        <f t="shared" si="26"/>
        <v>21</v>
      </c>
      <c r="AH33" s="141">
        <f t="shared" si="24"/>
        <v>40795</v>
      </c>
      <c r="AI33" s="22"/>
    </row>
    <row r="34" spans="1:118" x14ac:dyDescent="0.2">
      <c r="A34" s="127">
        <f t="shared" si="12"/>
        <v>40089</v>
      </c>
      <c r="B34" s="4">
        <f t="shared" si="1"/>
        <v>307468.35980928002</v>
      </c>
      <c r="C34" s="4">
        <f t="shared" si="21"/>
        <v>303775</v>
      </c>
      <c r="D34" s="4">
        <f t="shared" si="13"/>
        <v>303775</v>
      </c>
      <c r="E34" s="56">
        <f t="shared" si="22"/>
        <v>403.25299999999999</v>
      </c>
      <c r="F34" s="11">
        <f>IF(DAY(A34)=F$2+1,VLOOKUP(A34,[1]Plan1!$BN$15:$BP$255,3),F33)</f>
        <v>404.94499999999999</v>
      </c>
      <c r="G34" s="6">
        <f t="shared" si="2"/>
        <v>40065</v>
      </c>
      <c r="H34" s="2">
        <f t="shared" si="3"/>
        <v>4.1958770300531967E-3</v>
      </c>
      <c r="I34" s="1">
        <f t="shared" si="14"/>
        <v>24</v>
      </c>
      <c r="J34" s="1">
        <f t="shared" si="23"/>
        <v>30</v>
      </c>
      <c r="K34" s="54">
        <f t="shared" si="4"/>
        <v>1.0033552955517189</v>
      </c>
      <c r="L34" s="3">
        <f t="shared" si="15"/>
        <v>1</v>
      </c>
      <c r="M34" s="3">
        <f t="shared" si="5"/>
        <v>1.00335529</v>
      </c>
      <c r="N34" s="3">
        <f t="shared" si="6"/>
        <v>304794.25321975001</v>
      </c>
      <c r="O34" s="52">
        <v>0</v>
      </c>
      <c r="P34" s="4">
        <v>0</v>
      </c>
      <c r="Q34" s="53">
        <f t="shared" si="7"/>
        <v>0</v>
      </c>
      <c r="R34" s="4">
        <f t="shared" si="8"/>
        <v>0</v>
      </c>
      <c r="S34" s="2">
        <f t="shared" si="16"/>
        <v>0.14000000000000001</v>
      </c>
      <c r="T34" s="9">
        <f t="shared" si="9"/>
        <v>1.008773481</v>
      </c>
      <c r="U34" s="4">
        <f t="shared" si="17"/>
        <v>2674.1065895299998</v>
      </c>
      <c r="V34" s="4">
        <f t="shared" si="10"/>
        <v>0</v>
      </c>
      <c r="W34" s="1" t="str">
        <f t="shared" si="18"/>
        <v>A+J=</v>
      </c>
      <c r="X34" s="10">
        <f t="shared" si="18"/>
        <v>40156</v>
      </c>
      <c r="Y34" s="4">
        <f t="shared" si="11"/>
        <v>0</v>
      </c>
      <c r="Z34" s="135">
        <f t="shared" si="25"/>
        <v>22</v>
      </c>
      <c r="AA34" s="141">
        <v>40795</v>
      </c>
      <c r="AB34" s="187">
        <v>196200.64312612001</v>
      </c>
      <c r="AC34" s="136">
        <f t="shared" si="19"/>
        <v>2130.6655517623803</v>
      </c>
      <c r="AD34" s="180">
        <v>0</v>
      </c>
      <c r="AE34" s="176">
        <v>0</v>
      </c>
      <c r="AF34" s="136">
        <f t="shared" si="20"/>
        <v>2130.6655517623803</v>
      </c>
      <c r="AG34" s="135">
        <f t="shared" si="26"/>
        <v>22</v>
      </c>
      <c r="AH34" s="141">
        <f t="shared" si="24"/>
        <v>40825</v>
      </c>
      <c r="AI34" s="22"/>
    </row>
    <row r="35" spans="1:118" x14ac:dyDescent="0.2">
      <c r="A35" s="127">
        <f t="shared" si="12"/>
        <v>40090</v>
      </c>
      <c r="B35" s="4">
        <f t="shared" si="1"/>
        <v>307623.22105669003</v>
      </c>
      <c r="C35" s="4">
        <f t="shared" si="21"/>
        <v>303775</v>
      </c>
      <c r="D35" s="4">
        <f t="shared" si="13"/>
        <v>303775</v>
      </c>
      <c r="E35" s="56">
        <f t="shared" si="22"/>
        <v>403.25299999999999</v>
      </c>
      <c r="F35" s="11">
        <f>IF(DAY(A35)=F$2+1,VLOOKUP(A35,[1]Plan1!$BN$15:$BP$255,3),F34)</f>
        <v>404.94499999999999</v>
      </c>
      <c r="G35" s="6">
        <f t="shared" si="2"/>
        <v>40065</v>
      </c>
      <c r="H35" s="2">
        <f t="shared" si="3"/>
        <v>4.1958770300531967E-3</v>
      </c>
      <c r="I35" s="1">
        <f t="shared" si="14"/>
        <v>25</v>
      </c>
      <c r="J35" s="1">
        <f t="shared" si="23"/>
        <v>30</v>
      </c>
      <c r="K35" s="54">
        <f t="shared" si="4"/>
        <v>1.003495343586021</v>
      </c>
      <c r="L35" s="3">
        <f t="shared" si="15"/>
        <v>1</v>
      </c>
      <c r="M35" s="3">
        <f t="shared" si="5"/>
        <v>1.00349534</v>
      </c>
      <c r="N35" s="3">
        <f t="shared" si="6"/>
        <v>304836.79690850002</v>
      </c>
      <c r="O35" s="52">
        <v>0</v>
      </c>
      <c r="P35" s="4">
        <v>0</v>
      </c>
      <c r="Q35" s="53">
        <f t="shared" si="7"/>
        <v>0</v>
      </c>
      <c r="R35" s="4">
        <f t="shared" si="8"/>
        <v>0</v>
      </c>
      <c r="S35" s="2">
        <f t="shared" si="16"/>
        <v>0.14000000000000001</v>
      </c>
      <c r="T35" s="9">
        <f t="shared" si="9"/>
        <v>1.0091407080000001</v>
      </c>
      <c r="U35" s="4">
        <f t="shared" si="17"/>
        <v>2786.4241481899999</v>
      </c>
      <c r="V35" s="4">
        <f t="shared" si="10"/>
        <v>0</v>
      </c>
      <c r="W35" s="1" t="str">
        <f t="shared" si="18"/>
        <v>A+J=</v>
      </c>
      <c r="X35" s="10">
        <f t="shared" si="18"/>
        <v>40156</v>
      </c>
      <c r="Y35" s="4">
        <f t="shared" si="11"/>
        <v>0</v>
      </c>
      <c r="Z35" s="135">
        <f t="shared" si="25"/>
        <v>23</v>
      </c>
      <c r="AA35" s="141">
        <v>40825</v>
      </c>
      <c r="AB35" s="187">
        <v>198354.70093953001</v>
      </c>
      <c r="AC35" s="136">
        <f t="shared" si="19"/>
        <v>2154.0578134104881</v>
      </c>
      <c r="AD35" s="180">
        <v>0</v>
      </c>
      <c r="AE35" s="176">
        <v>0</v>
      </c>
      <c r="AF35" s="136">
        <f t="shared" si="20"/>
        <v>2154.0578134104881</v>
      </c>
      <c r="AG35" s="135">
        <f t="shared" si="26"/>
        <v>23</v>
      </c>
      <c r="AH35" s="141">
        <f t="shared" si="24"/>
        <v>40856</v>
      </c>
      <c r="AI35" s="22"/>
    </row>
    <row r="36" spans="1:118" x14ac:dyDescent="0.2">
      <c r="A36" s="127">
        <f t="shared" si="12"/>
        <v>40091</v>
      </c>
      <c r="B36" s="4">
        <f t="shared" si="1"/>
        <v>307778.16053758003</v>
      </c>
      <c r="C36" s="4">
        <f t="shared" si="21"/>
        <v>303775</v>
      </c>
      <c r="D36" s="4">
        <f t="shared" si="13"/>
        <v>303775</v>
      </c>
      <c r="E36" s="56">
        <f t="shared" si="22"/>
        <v>403.25299999999999</v>
      </c>
      <c r="F36" s="11">
        <f>IF(DAY(A36)=F$2+1,VLOOKUP(A36,[1]Plan1!$BN$15:$BP$255,3),F35)</f>
        <v>404.94499999999999</v>
      </c>
      <c r="G36" s="6">
        <f t="shared" si="2"/>
        <v>40065</v>
      </c>
      <c r="H36" s="2">
        <f t="shared" si="3"/>
        <v>4.1958770300531967E-3</v>
      </c>
      <c r="I36" s="1">
        <f t="shared" si="14"/>
        <v>26</v>
      </c>
      <c r="J36" s="1">
        <f t="shared" si="23"/>
        <v>30</v>
      </c>
      <c r="K36" s="54">
        <f t="shared" si="4"/>
        <v>1.0036354111681862</v>
      </c>
      <c r="L36" s="3">
        <f t="shared" si="15"/>
        <v>1</v>
      </c>
      <c r="M36" s="3">
        <f t="shared" si="5"/>
        <v>1.00363541</v>
      </c>
      <c r="N36" s="3">
        <f t="shared" si="6"/>
        <v>304879.34667275002</v>
      </c>
      <c r="O36" s="52">
        <v>0</v>
      </c>
      <c r="P36" s="4">
        <v>0</v>
      </c>
      <c r="Q36" s="53">
        <f t="shared" si="7"/>
        <v>0</v>
      </c>
      <c r="R36" s="4">
        <f t="shared" si="8"/>
        <v>0</v>
      </c>
      <c r="S36" s="2">
        <f t="shared" si="16"/>
        <v>0.14000000000000001</v>
      </c>
      <c r="T36" s="9">
        <f t="shared" si="9"/>
        <v>1.009508069</v>
      </c>
      <c r="U36" s="4">
        <f t="shared" si="17"/>
        <v>2898.8138648300001</v>
      </c>
      <c r="V36" s="4">
        <f t="shared" si="10"/>
        <v>0</v>
      </c>
      <c r="W36" s="1" t="str">
        <f t="shared" si="18"/>
        <v>A+J=</v>
      </c>
      <c r="X36" s="10">
        <f t="shared" si="18"/>
        <v>40156</v>
      </c>
      <c r="Y36" s="4">
        <f t="shared" si="11"/>
        <v>0</v>
      </c>
      <c r="Z36" s="135">
        <f t="shared" si="25"/>
        <v>24</v>
      </c>
      <c r="AA36" s="141">
        <v>40856</v>
      </c>
      <c r="AB36" s="187">
        <v>200532.40783477001</v>
      </c>
      <c r="AC36" s="136">
        <f t="shared" si="19"/>
        <v>2177.706895236031</v>
      </c>
      <c r="AD36" s="180">
        <v>0</v>
      </c>
      <c r="AE36" s="176">
        <v>0</v>
      </c>
      <c r="AF36" s="136">
        <f t="shared" si="20"/>
        <v>2177.706895236031</v>
      </c>
      <c r="AG36" s="135">
        <f t="shared" si="26"/>
        <v>24</v>
      </c>
      <c r="AH36" s="141">
        <f t="shared" si="24"/>
        <v>40886</v>
      </c>
      <c r="AI36" s="22"/>
    </row>
    <row r="37" spans="1:118" x14ac:dyDescent="0.2">
      <c r="A37" s="127">
        <f t="shared" si="12"/>
        <v>40092</v>
      </c>
      <c r="B37" s="4">
        <f t="shared" si="1"/>
        <v>307933.17520800995</v>
      </c>
      <c r="C37" s="4">
        <f t="shared" si="21"/>
        <v>303775</v>
      </c>
      <c r="D37" s="4">
        <f t="shared" si="13"/>
        <v>303775</v>
      </c>
      <c r="E37" s="56">
        <f t="shared" si="22"/>
        <v>403.25299999999999</v>
      </c>
      <c r="F37" s="11">
        <f>IF(DAY(A37)=F$2+1,VLOOKUP(A37,[1]Plan1!$BN$15:$BP$255,3),F36)</f>
        <v>404.94499999999999</v>
      </c>
      <c r="G37" s="6">
        <f t="shared" si="2"/>
        <v>40065</v>
      </c>
      <c r="H37" s="2">
        <f t="shared" si="3"/>
        <v>4.1958770300531967E-3</v>
      </c>
      <c r="I37" s="1">
        <f t="shared" si="14"/>
        <v>27</v>
      </c>
      <c r="J37" s="1">
        <f t="shared" si="23"/>
        <v>30</v>
      </c>
      <c r="K37" s="54">
        <f t="shared" si="4"/>
        <v>1.003775498300943</v>
      </c>
      <c r="L37" s="3">
        <f t="shared" si="15"/>
        <v>1</v>
      </c>
      <c r="M37" s="3">
        <f t="shared" si="5"/>
        <v>1.00377549</v>
      </c>
      <c r="N37" s="3">
        <f t="shared" si="6"/>
        <v>304921.89947474998</v>
      </c>
      <c r="O37" s="52">
        <v>0</v>
      </c>
      <c r="P37" s="4">
        <v>0</v>
      </c>
      <c r="Q37" s="53">
        <f t="shared" si="7"/>
        <v>0</v>
      </c>
      <c r="R37" s="4">
        <f t="shared" si="8"/>
        <v>0</v>
      </c>
      <c r="S37" s="2">
        <f t="shared" si="16"/>
        <v>0.14000000000000001</v>
      </c>
      <c r="T37" s="9">
        <f t="shared" si="9"/>
        <v>1.0098755639999999</v>
      </c>
      <c r="U37" s="4">
        <f t="shared" si="17"/>
        <v>3011.2757332599999</v>
      </c>
      <c r="V37" s="4">
        <f t="shared" si="10"/>
        <v>0</v>
      </c>
      <c r="W37" s="1" t="str">
        <f t="shared" si="18"/>
        <v>A+J=</v>
      </c>
      <c r="X37" s="10">
        <f t="shared" si="18"/>
        <v>40156</v>
      </c>
      <c r="Y37" s="4">
        <f t="shared" si="11"/>
        <v>0</v>
      </c>
      <c r="Z37" s="135">
        <f t="shared" si="25"/>
        <v>25</v>
      </c>
      <c r="AA37" s="141">
        <v>40886</v>
      </c>
      <c r="AB37" s="187">
        <v>202734.02345159999</v>
      </c>
      <c r="AC37" s="136">
        <f t="shared" si="19"/>
        <v>2201.6156168297425</v>
      </c>
      <c r="AD37" s="180">
        <v>0</v>
      </c>
      <c r="AE37" s="176">
        <v>0</v>
      </c>
      <c r="AF37" s="136">
        <f t="shared" si="20"/>
        <v>2201.6156168297425</v>
      </c>
      <c r="AG37" s="135">
        <f t="shared" si="26"/>
        <v>25</v>
      </c>
      <c r="AH37" s="141">
        <f t="shared" si="24"/>
        <v>40917</v>
      </c>
      <c r="AI37" s="22"/>
    </row>
    <row r="38" spans="1:118" x14ac:dyDescent="0.2">
      <c r="A38" s="127">
        <f t="shared" si="12"/>
        <v>40093</v>
      </c>
      <c r="B38" s="4">
        <f t="shared" si="1"/>
        <v>308088.27122614998</v>
      </c>
      <c r="C38" s="4">
        <f t="shared" si="21"/>
        <v>303775</v>
      </c>
      <c r="D38" s="4">
        <f t="shared" si="13"/>
        <v>303775</v>
      </c>
      <c r="E38" s="56">
        <f t="shared" si="22"/>
        <v>403.25299999999999</v>
      </c>
      <c r="F38" s="11">
        <f>IF(DAY(A38)=F$2+1,VLOOKUP(A38,[1]Plan1!$BN$15:$BP$255,3),F37)</f>
        <v>404.94499999999999</v>
      </c>
      <c r="G38" s="6">
        <f t="shared" si="2"/>
        <v>40065</v>
      </c>
      <c r="H38" s="2">
        <f t="shared" si="3"/>
        <v>4.1958770300531967E-3</v>
      </c>
      <c r="I38" s="1">
        <f t="shared" si="14"/>
        <v>28</v>
      </c>
      <c r="J38" s="1">
        <f t="shared" si="23"/>
        <v>30</v>
      </c>
      <c r="K38" s="54">
        <f t="shared" si="4"/>
        <v>1.0039156049870201</v>
      </c>
      <c r="L38" s="3">
        <f t="shared" si="15"/>
        <v>1</v>
      </c>
      <c r="M38" s="3">
        <f t="shared" si="5"/>
        <v>1.0039156</v>
      </c>
      <c r="N38" s="3">
        <f t="shared" si="6"/>
        <v>304964.46139000001</v>
      </c>
      <c r="O38" s="52">
        <v>0</v>
      </c>
      <c r="P38" s="4">
        <v>0</v>
      </c>
      <c r="Q38" s="53">
        <f t="shared" si="7"/>
        <v>0</v>
      </c>
      <c r="R38" s="4">
        <f t="shared" si="8"/>
        <v>0</v>
      </c>
      <c r="S38" s="2">
        <f t="shared" si="16"/>
        <v>0.14000000000000001</v>
      </c>
      <c r="T38" s="9">
        <f t="shared" si="9"/>
        <v>1.010243193</v>
      </c>
      <c r="U38" s="4">
        <f t="shared" si="17"/>
        <v>3123.8098361500001</v>
      </c>
      <c r="V38" s="4">
        <f t="shared" si="10"/>
        <v>0</v>
      </c>
      <c r="W38" s="1" t="str">
        <f t="shared" si="18"/>
        <v>A+J=</v>
      </c>
      <c r="X38" s="10">
        <f t="shared" si="18"/>
        <v>40156</v>
      </c>
      <c r="Y38" s="4">
        <f t="shared" si="11"/>
        <v>0</v>
      </c>
      <c r="Z38" s="135">
        <f t="shared" si="25"/>
        <v>26</v>
      </c>
      <c r="AA38" s="141">
        <v>40917</v>
      </c>
      <c r="AB38" s="187">
        <v>204959.81028033001</v>
      </c>
      <c r="AC38" s="136">
        <f t="shared" si="19"/>
        <v>2225.7868287381089</v>
      </c>
      <c r="AD38" s="180">
        <v>0</v>
      </c>
      <c r="AE38" s="176">
        <v>0</v>
      </c>
      <c r="AF38" s="136">
        <f t="shared" si="20"/>
        <v>2225.7868287381089</v>
      </c>
      <c r="AG38" s="135">
        <f t="shared" si="26"/>
        <v>26</v>
      </c>
      <c r="AH38" s="141">
        <f t="shared" si="24"/>
        <v>40948</v>
      </c>
      <c r="AI38" s="22"/>
    </row>
    <row r="39" spans="1:118" x14ac:dyDescent="0.2">
      <c r="A39" s="127">
        <f t="shared" si="12"/>
        <v>40094</v>
      </c>
      <c r="B39" s="4">
        <f t="shared" si="1"/>
        <v>308243.44554919004</v>
      </c>
      <c r="C39" s="4">
        <f t="shared" si="21"/>
        <v>303775</v>
      </c>
      <c r="D39" s="4">
        <f t="shared" si="13"/>
        <v>303775</v>
      </c>
      <c r="E39" s="56">
        <f t="shared" si="22"/>
        <v>403.25299999999999</v>
      </c>
      <c r="F39" s="11">
        <f>IF(DAY(A39)=F$2+1,VLOOKUP(A39,[1]Plan1!$BN$15:$BP$255,3),F38)</f>
        <v>404.94499999999999</v>
      </c>
      <c r="G39" s="6">
        <f t="shared" si="2"/>
        <v>40065</v>
      </c>
      <c r="H39" s="2">
        <f t="shared" si="3"/>
        <v>4.1958770300531967E-3</v>
      </c>
      <c r="I39" s="1">
        <f t="shared" si="14"/>
        <v>29</v>
      </c>
      <c r="J39" s="1">
        <f t="shared" si="23"/>
        <v>30</v>
      </c>
      <c r="K39" s="54">
        <f t="shared" si="4"/>
        <v>1.0040557312291472</v>
      </c>
      <c r="L39" s="3">
        <f t="shared" si="15"/>
        <v>1</v>
      </c>
      <c r="M39" s="3">
        <f t="shared" si="5"/>
        <v>1.0040557299999999</v>
      </c>
      <c r="N39" s="3">
        <f t="shared" si="6"/>
        <v>305007.02938075003</v>
      </c>
      <c r="O39" s="52">
        <v>0</v>
      </c>
      <c r="P39" s="4">
        <v>0</v>
      </c>
      <c r="Q39" s="53">
        <f t="shared" si="7"/>
        <v>0</v>
      </c>
      <c r="R39" s="4">
        <f t="shared" si="8"/>
        <v>0</v>
      </c>
      <c r="S39" s="2">
        <f t="shared" si="16"/>
        <v>0.14000000000000001</v>
      </c>
      <c r="T39" s="9">
        <f t="shared" si="9"/>
        <v>1.0106109560000001</v>
      </c>
      <c r="U39" s="4">
        <f t="shared" si="17"/>
        <v>3236.4161684400001</v>
      </c>
      <c r="V39" s="4">
        <f t="shared" si="10"/>
        <v>0</v>
      </c>
      <c r="W39" s="1" t="str">
        <f t="shared" si="18"/>
        <v>A+J=</v>
      </c>
      <c r="X39" s="10">
        <f t="shared" si="18"/>
        <v>40156</v>
      </c>
      <c r="Y39" s="4">
        <f t="shared" si="11"/>
        <v>0</v>
      </c>
      <c r="Z39" s="135">
        <f t="shared" si="25"/>
        <v>27</v>
      </c>
      <c r="AA39" s="141">
        <v>40948</v>
      </c>
      <c r="AB39" s="187">
        <v>207210.03369313999</v>
      </c>
      <c r="AC39" s="136">
        <f t="shared" si="19"/>
        <v>2250.223412803382</v>
      </c>
      <c r="AD39" s="180">
        <v>0</v>
      </c>
      <c r="AE39" s="176">
        <v>0</v>
      </c>
      <c r="AF39" s="136">
        <f t="shared" si="20"/>
        <v>2250.223412803382</v>
      </c>
      <c r="AG39" s="135">
        <f t="shared" si="26"/>
        <v>27</v>
      </c>
      <c r="AH39" s="141">
        <f t="shared" si="24"/>
        <v>40977</v>
      </c>
      <c r="AI39" s="22"/>
    </row>
    <row r="40" spans="1:118" x14ac:dyDescent="0.2">
      <c r="A40" s="130">
        <f t="shared" si="12"/>
        <v>40095</v>
      </c>
      <c r="B40" s="4">
        <f t="shared" si="1"/>
        <v>308398.69482480001</v>
      </c>
      <c r="C40" s="4">
        <f t="shared" si="21"/>
        <v>303775</v>
      </c>
      <c r="D40" s="4">
        <f t="shared" si="13"/>
        <v>303775</v>
      </c>
      <c r="E40" s="58">
        <f t="shared" si="22"/>
        <v>403.25299999999999</v>
      </c>
      <c r="F40" s="11">
        <f>IF(DAY(A40)=F$2+1,VLOOKUP(A40,[1]Plan1!$BN$15:$BP$255,3),F39)</f>
        <v>404.94499999999999</v>
      </c>
      <c r="G40" s="23">
        <f t="shared" si="2"/>
        <v>40065</v>
      </c>
      <c r="H40" s="55">
        <f t="shared" si="3"/>
        <v>4.1958770300531967E-3</v>
      </c>
      <c r="I40" s="24">
        <f t="shared" si="14"/>
        <v>30</v>
      </c>
      <c r="J40" s="24">
        <f t="shared" si="23"/>
        <v>30</v>
      </c>
      <c r="K40" s="59">
        <f t="shared" si="4"/>
        <v>1.0041958770300532</v>
      </c>
      <c r="L40" s="60">
        <f t="shared" si="15"/>
        <v>1</v>
      </c>
      <c r="M40" s="60">
        <f t="shared" si="5"/>
        <v>1.00419587</v>
      </c>
      <c r="N40" s="3">
        <f t="shared" si="6"/>
        <v>305049.60040925001</v>
      </c>
      <c r="O40" s="52">
        <v>0</v>
      </c>
      <c r="P40" s="4">
        <v>0</v>
      </c>
      <c r="Q40" s="53">
        <f t="shared" si="7"/>
        <v>0</v>
      </c>
      <c r="R40" s="53">
        <f t="shared" si="8"/>
        <v>0</v>
      </c>
      <c r="S40" s="55">
        <f t="shared" si="16"/>
        <v>0.14000000000000001</v>
      </c>
      <c r="T40" s="61">
        <f t="shared" si="9"/>
        <v>1.010978852</v>
      </c>
      <c r="U40" s="4">
        <f t="shared" si="17"/>
        <v>3349.0944155500001</v>
      </c>
      <c r="V40" s="53">
        <f t="shared" si="10"/>
        <v>0</v>
      </c>
      <c r="W40" s="24" t="str">
        <f t="shared" si="18"/>
        <v>A+J=</v>
      </c>
      <c r="X40" s="23">
        <f t="shared" si="18"/>
        <v>40156</v>
      </c>
      <c r="Y40" s="53">
        <f t="shared" si="11"/>
        <v>0</v>
      </c>
      <c r="Z40" s="140">
        <f t="shared" si="25"/>
        <v>28</v>
      </c>
      <c r="AA40" s="143">
        <v>40977</v>
      </c>
      <c r="AB40" s="187">
        <v>209484.96197564001</v>
      </c>
      <c r="AC40" s="136">
        <f t="shared" si="19"/>
        <v>2274.9282825074365</v>
      </c>
      <c r="AD40" s="180">
        <v>0</v>
      </c>
      <c r="AE40" s="176">
        <v>0</v>
      </c>
      <c r="AF40" s="137">
        <f t="shared" si="20"/>
        <v>2274.9282825074365</v>
      </c>
      <c r="AG40" s="135">
        <f t="shared" si="26"/>
        <v>28</v>
      </c>
      <c r="AH40" s="143">
        <f t="shared" si="24"/>
        <v>41008</v>
      </c>
      <c r="AI40" s="22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</row>
    <row r="41" spans="1:118" x14ac:dyDescent="0.2">
      <c r="A41" s="127">
        <f t="shared" si="12"/>
        <v>40096</v>
      </c>
      <c r="B41" s="4">
        <f t="shared" si="1"/>
        <v>307222.79300940997</v>
      </c>
      <c r="C41" s="4">
        <f t="shared" si="21"/>
        <v>307110.10075116</v>
      </c>
      <c r="D41" s="4">
        <f t="shared" si="13"/>
        <v>307110.10075116</v>
      </c>
      <c r="E41" s="56">
        <f t="shared" si="22"/>
        <v>404.94499999999999</v>
      </c>
      <c r="F41" s="11">
        <f>IF(DAY(A41)=F$2+1,VLOOKUP(A41,[1]Plan1!$BN$15:$BP$255,3),F40)</f>
        <v>405.12900000000002</v>
      </c>
      <c r="G41" s="6">
        <f t="shared" si="2"/>
        <v>40096</v>
      </c>
      <c r="H41" s="2">
        <f t="shared" si="3"/>
        <v>4.5438269394626474E-4</v>
      </c>
      <c r="I41" s="1">
        <f t="shared" si="14"/>
        <v>1</v>
      </c>
      <c r="J41" s="1">
        <f t="shared" si="23"/>
        <v>31</v>
      </c>
      <c r="K41" s="54">
        <f t="shared" si="4"/>
        <v>1.0000146542845791</v>
      </c>
      <c r="L41" s="3">
        <f t="shared" si="15"/>
        <v>1.00419587</v>
      </c>
      <c r="M41" s="3">
        <f t="shared" si="5"/>
        <v>1.00001465</v>
      </c>
      <c r="N41" s="3">
        <f t="shared" si="6"/>
        <v>307114.59991413</v>
      </c>
      <c r="O41" s="52">
        <v>0</v>
      </c>
      <c r="P41" s="4">
        <v>0</v>
      </c>
      <c r="Q41" s="53">
        <f t="shared" si="7"/>
        <v>0</v>
      </c>
      <c r="R41" s="4">
        <f t="shared" si="8"/>
        <v>0</v>
      </c>
      <c r="S41" s="2">
        <f t="shared" si="16"/>
        <v>0.14000000000000001</v>
      </c>
      <c r="T41" s="9">
        <f t="shared" si="9"/>
        <v>1.0003522890000001</v>
      </c>
      <c r="U41" s="4">
        <f t="shared" si="17"/>
        <v>108.19309527999999</v>
      </c>
      <c r="V41" s="4">
        <f t="shared" si="10"/>
        <v>0</v>
      </c>
      <c r="W41" s="1" t="str">
        <f t="shared" si="18"/>
        <v>A+J=</v>
      </c>
      <c r="X41" s="10">
        <f t="shared" si="18"/>
        <v>40156</v>
      </c>
      <c r="Y41" s="4">
        <f t="shared" si="11"/>
        <v>0</v>
      </c>
      <c r="Z41" s="135">
        <f t="shared" si="25"/>
        <v>29</v>
      </c>
      <c r="AA41" s="141">
        <v>41008</v>
      </c>
      <c r="AB41" s="187">
        <v>211784.86635895999</v>
      </c>
      <c r="AC41" s="136">
        <f t="shared" si="19"/>
        <v>2299.9043833182668</v>
      </c>
      <c r="AD41" s="180">
        <v>0</v>
      </c>
      <c r="AE41" s="176">
        <v>0</v>
      </c>
      <c r="AF41" s="136">
        <f t="shared" si="20"/>
        <v>2299.9043833182668</v>
      </c>
      <c r="AG41" s="135">
        <f t="shared" si="26"/>
        <v>29</v>
      </c>
      <c r="AH41" s="141">
        <f t="shared" si="24"/>
        <v>41038</v>
      </c>
      <c r="AI41" s="22"/>
    </row>
    <row r="42" spans="1:118" x14ac:dyDescent="0.2">
      <c r="A42" s="127">
        <f t="shared" si="12"/>
        <v>40097</v>
      </c>
      <c r="B42" s="4">
        <f t="shared" si="1"/>
        <v>308625.06829775003</v>
      </c>
      <c r="C42" s="4">
        <f t="shared" si="21"/>
        <v>307110.10075116</v>
      </c>
      <c r="D42" s="4">
        <f t="shared" si="13"/>
        <v>307110.10075116</v>
      </c>
      <c r="E42" s="56">
        <f t="shared" si="22"/>
        <v>404.94499999999999</v>
      </c>
      <c r="F42" s="11">
        <f>IF(DAY(A42)=F$2+1,VLOOKUP(A42,[1]Plan1!$BN$15:$BP$255,3),F41)</f>
        <v>405.12900000000002</v>
      </c>
      <c r="G42" s="6">
        <f t="shared" si="2"/>
        <v>40096</v>
      </c>
      <c r="H42" s="2">
        <f t="shared" si="3"/>
        <v>4.5438269394626474E-4</v>
      </c>
      <c r="I42" s="1">
        <f t="shared" si="14"/>
        <v>2</v>
      </c>
      <c r="J42" s="1">
        <f t="shared" si="23"/>
        <v>31</v>
      </c>
      <c r="K42" s="54">
        <f t="shared" si="4"/>
        <v>1.0000293087839063</v>
      </c>
      <c r="L42" s="3">
        <f t="shared" si="15"/>
        <v>1.00419587</v>
      </c>
      <c r="M42" s="3">
        <f t="shared" ref="M42:M105" si="27">TRUNC((K42*L42),8)</f>
        <v>1.0042253000000001</v>
      </c>
      <c r="N42" s="3">
        <f t="shared" si="6"/>
        <v>308407.73305986001</v>
      </c>
      <c r="O42" s="52">
        <v>0</v>
      </c>
      <c r="P42" s="4">
        <v>0</v>
      </c>
      <c r="Q42" s="53">
        <f t="shared" si="7"/>
        <v>0</v>
      </c>
      <c r="R42" s="4">
        <f t="shared" ref="R42:R73" si="28">IF(P42&gt;0,(P42*M42),0)</f>
        <v>0</v>
      </c>
      <c r="S42" s="2">
        <f t="shared" si="16"/>
        <v>0.14000000000000001</v>
      </c>
      <c r="T42" s="9">
        <f t="shared" si="9"/>
        <v>1.0007047010000001</v>
      </c>
      <c r="U42" s="4">
        <f t="shared" si="17"/>
        <v>217.33523789</v>
      </c>
      <c r="V42" s="4">
        <f t="shared" si="10"/>
        <v>0</v>
      </c>
      <c r="W42" s="1" t="str">
        <f t="shared" si="18"/>
        <v>A+J=</v>
      </c>
      <c r="X42" s="10">
        <f t="shared" si="18"/>
        <v>40156</v>
      </c>
      <c r="Y42" s="4">
        <f t="shared" si="11"/>
        <v>0</v>
      </c>
      <c r="Z42" s="135">
        <f t="shared" si="25"/>
        <v>30</v>
      </c>
      <c r="AA42" s="141">
        <v>41038</v>
      </c>
      <c r="AB42" s="187">
        <v>214110.02105201001</v>
      </c>
      <c r="AC42" s="136">
        <f t="shared" si="19"/>
        <v>2325.1546930422919</v>
      </c>
      <c r="AD42" s="180">
        <v>0</v>
      </c>
      <c r="AE42" s="176">
        <v>0</v>
      </c>
      <c r="AF42" s="136">
        <f t="shared" si="20"/>
        <v>2325.1546930422919</v>
      </c>
      <c r="AG42" s="135">
        <f t="shared" si="26"/>
        <v>30</v>
      </c>
      <c r="AH42" s="141">
        <f t="shared" si="24"/>
        <v>41069</v>
      </c>
      <c r="AI42" s="22"/>
    </row>
    <row r="43" spans="1:118" x14ac:dyDescent="0.2">
      <c r="A43" s="127">
        <f t="shared" si="12"/>
        <v>40098</v>
      </c>
      <c r="B43" s="4">
        <f t="shared" si="1"/>
        <v>308738.31580048997</v>
      </c>
      <c r="C43" s="4">
        <f t="shared" si="21"/>
        <v>307110.10075116</v>
      </c>
      <c r="D43" s="4">
        <f t="shared" si="13"/>
        <v>307110.10075116</v>
      </c>
      <c r="E43" s="56">
        <f t="shared" si="22"/>
        <v>404.94499999999999</v>
      </c>
      <c r="F43" s="11">
        <f>IF(DAY(A43)=F$2+1,VLOOKUP(A43,[1]Plan1!$BN$15:$BP$255,3),F42)</f>
        <v>405.12900000000002</v>
      </c>
      <c r="G43" s="6">
        <f t="shared" si="2"/>
        <v>40096</v>
      </c>
      <c r="H43" s="2">
        <f t="shared" si="3"/>
        <v>4.5438269394626474E-4</v>
      </c>
      <c r="I43" s="1">
        <f t="shared" si="14"/>
        <v>3</v>
      </c>
      <c r="J43" s="1">
        <f t="shared" si="23"/>
        <v>31</v>
      </c>
      <c r="K43" s="54">
        <f t="shared" si="4"/>
        <v>1.0000439634979847</v>
      </c>
      <c r="L43" s="3">
        <f t="shared" si="15"/>
        <v>1.00419587</v>
      </c>
      <c r="M43" s="3">
        <f t="shared" si="27"/>
        <v>1.00424001</v>
      </c>
      <c r="N43" s="3">
        <f t="shared" si="6"/>
        <v>308412.25064943999</v>
      </c>
      <c r="O43" s="52">
        <v>0</v>
      </c>
      <c r="P43" s="4">
        <v>0</v>
      </c>
      <c r="Q43" s="53">
        <f t="shared" si="7"/>
        <v>0</v>
      </c>
      <c r="R43" s="4">
        <f t="shared" si="28"/>
        <v>0</v>
      </c>
      <c r="S43" s="2">
        <f t="shared" si="16"/>
        <v>0.14000000000000001</v>
      </c>
      <c r="T43" s="9">
        <f t="shared" si="9"/>
        <v>1.001057238</v>
      </c>
      <c r="U43" s="4">
        <f t="shared" si="17"/>
        <v>326.06515105</v>
      </c>
      <c r="V43" s="4">
        <f t="shared" si="10"/>
        <v>0</v>
      </c>
      <c r="W43" s="1" t="str">
        <f t="shared" ref="W43:X74" si="29">W42</f>
        <v>A+J=</v>
      </c>
      <c r="X43" s="10">
        <f t="shared" si="29"/>
        <v>40156</v>
      </c>
      <c r="Y43" s="4">
        <f t="shared" si="11"/>
        <v>0</v>
      </c>
      <c r="Z43" s="135">
        <f t="shared" si="25"/>
        <v>31</v>
      </c>
      <c r="AA43" s="141">
        <v>41069</v>
      </c>
      <c r="AB43" s="187">
        <v>216460.70327418001</v>
      </c>
      <c r="AC43" s="136">
        <f t="shared" si="19"/>
        <v>2350.6822221785387</v>
      </c>
      <c r="AD43" s="180">
        <v>0</v>
      </c>
      <c r="AE43" s="176">
        <v>0</v>
      </c>
      <c r="AF43" s="136">
        <f t="shared" si="20"/>
        <v>2350.6822221785387</v>
      </c>
      <c r="AG43" s="135">
        <f t="shared" si="26"/>
        <v>31</v>
      </c>
      <c r="AH43" s="141">
        <f t="shared" si="24"/>
        <v>41099</v>
      </c>
      <c r="AI43" s="22"/>
    </row>
    <row r="44" spans="1:118" x14ac:dyDescent="0.2">
      <c r="A44" s="127">
        <f t="shared" si="12"/>
        <v>40099</v>
      </c>
      <c r="B44" s="4">
        <f t="shared" si="1"/>
        <v>308851.60780757002</v>
      </c>
      <c r="C44" s="4">
        <f t="shared" si="21"/>
        <v>307110.10075116</v>
      </c>
      <c r="D44" s="4">
        <f t="shared" si="13"/>
        <v>307110.10075116</v>
      </c>
      <c r="E44" s="56">
        <f t="shared" si="22"/>
        <v>404.94499999999999</v>
      </c>
      <c r="F44" s="11">
        <f>IF(DAY(A44)=F$2+1,VLOOKUP(A44,[1]Plan1!$BN$15:$BP$255,3),F43)</f>
        <v>405.12900000000002</v>
      </c>
      <c r="G44" s="6">
        <f t="shared" si="2"/>
        <v>40096</v>
      </c>
      <c r="H44" s="2">
        <f t="shared" si="3"/>
        <v>4.5438269394626474E-4</v>
      </c>
      <c r="I44" s="1">
        <f t="shared" si="14"/>
        <v>4</v>
      </c>
      <c r="J44" s="1">
        <f t="shared" si="23"/>
        <v>31</v>
      </c>
      <c r="K44" s="54">
        <f t="shared" si="4"/>
        <v>1.0000586184268174</v>
      </c>
      <c r="L44" s="3">
        <f t="shared" si="15"/>
        <v>1.00419587</v>
      </c>
      <c r="M44" s="3">
        <f t="shared" si="27"/>
        <v>1.00425473</v>
      </c>
      <c r="N44" s="3">
        <f t="shared" si="6"/>
        <v>308416.77131012001</v>
      </c>
      <c r="O44" s="52">
        <v>0</v>
      </c>
      <c r="P44" s="4">
        <v>0</v>
      </c>
      <c r="Q44" s="53">
        <f t="shared" si="7"/>
        <v>0</v>
      </c>
      <c r="R44" s="4">
        <f t="shared" si="28"/>
        <v>0</v>
      </c>
      <c r="S44" s="2">
        <f t="shared" si="16"/>
        <v>0.14000000000000001</v>
      </c>
      <c r="T44" s="9">
        <f t="shared" si="9"/>
        <v>1.001409899</v>
      </c>
      <c r="U44" s="4">
        <f t="shared" si="17"/>
        <v>434.83649745000002</v>
      </c>
      <c r="V44" s="4">
        <f t="shared" si="10"/>
        <v>0</v>
      </c>
      <c r="W44" s="1" t="str">
        <f t="shared" si="29"/>
        <v>A+J=</v>
      </c>
      <c r="X44" s="10">
        <f t="shared" si="29"/>
        <v>40156</v>
      </c>
      <c r="Y44" s="4">
        <f t="shared" si="11"/>
        <v>0</v>
      </c>
      <c r="Z44" s="135">
        <f t="shared" si="25"/>
        <v>32</v>
      </c>
      <c r="AA44" s="141">
        <v>41099</v>
      </c>
      <c r="AB44" s="187">
        <v>218837.19328846</v>
      </c>
      <c r="AC44" s="136">
        <f t="shared" si="19"/>
        <v>2376.4900142776478</v>
      </c>
      <c r="AD44" s="180">
        <v>0</v>
      </c>
      <c r="AE44" s="176">
        <v>0</v>
      </c>
      <c r="AF44" s="136">
        <f t="shared" si="20"/>
        <v>2376.4900142776478</v>
      </c>
      <c r="AG44" s="135">
        <f t="shared" si="26"/>
        <v>32</v>
      </c>
      <c r="AH44" s="141">
        <f t="shared" si="24"/>
        <v>41130</v>
      </c>
      <c r="AI44" s="22"/>
    </row>
    <row r="45" spans="1:118" x14ac:dyDescent="0.2">
      <c r="A45" s="127">
        <f t="shared" si="12"/>
        <v>40100</v>
      </c>
      <c r="B45" s="4">
        <f t="shared" si="1"/>
        <v>308964.94124741998</v>
      </c>
      <c r="C45" s="4">
        <f t="shared" si="21"/>
        <v>307110.10075116</v>
      </c>
      <c r="D45" s="4">
        <f t="shared" si="13"/>
        <v>307110.10075116</v>
      </c>
      <c r="E45" s="56">
        <f t="shared" si="22"/>
        <v>404.94499999999999</v>
      </c>
      <c r="F45" s="11">
        <f>IF(DAY(A45)=F$2+1,VLOOKUP(A45,[1]Plan1!$BN$15:$BP$255,3),F44)</f>
        <v>405.12900000000002</v>
      </c>
      <c r="G45" s="6">
        <f t="shared" si="2"/>
        <v>40096</v>
      </c>
      <c r="H45" s="2">
        <f t="shared" si="3"/>
        <v>4.5438269394626474E-4</v>
      </c>
      <c r="I45" s="1">
        <f t="shared" si="14"/>
        <v>5</v>
      </c>
      <c r="J45" s="1">
        <f t="shared" si="23"/>
        <v>31</v>
      </c>
      <c r="K45" s="54">
        <f t="shared" si="4"/>
        <v>1.0000732735704077</v>
      </c>
      <c r="L45" s="3">
        <f t="shared" si="15"/>
        <v>1.00419587</v>
      </c>
      <c r="M45" s="3">
        <f t="shared" si="27"/>
        <v>1.00426945</v>
      </c>
      <c r="N45" s="3">
        <f t="shared" si="6"/>
        <v>308421.29197080998</v>
      </c>
      <c r="O45" s="52">
        <v>0</v>
      </c>
      <c r="P45" s="4">
        <v>0</v>
      </c>
      <c r="Q45" s="53">
        <f t="shared" si="7"/>
        <v>0</v>
      </c>
      <c r="R45" s="4">
        <f t="shared" si="28"/>
        <v>0</v>
      </c>
      <c r="S45" s="2">
        <f t="shared" si="16"/>
        <v>0.14000000000000001</v>
      </c>
      <c r="T45" s="9">
        <f t="shared" si="9"/>
        <v>1.001762684</v>
      </c>
      <c r="U45" s="4">
        <f t="shared" si="17"/>
        <v>543.64927661000002</v>
      </c>
      <c r="V45" s="4">
        <f t="shared" si="10"/>
        <v>0</v>
      </c>
      <c r="W45" s="1" t="str">
        <f t="shared" si="29"/>
        <v>A+J=</v>
      </c>
      <c r="X45" s="10">
        <f t="shared" si="29"/>
        <v>40156</v>
      </c>
      <c r="Y45" s="4">
        <f t="shared" si="11"/>
        <v>0</v>
      </c>
      <c r="Z45" s="135">
        <f t="shared" si="25"/>
        <v>33</v>
      </c>
      <c r="AA45" s="141">
        <v>41130</v>
      </c>
      <c r="AB45" s="187">
        <v>198836.43875445999</v>
      </c>
      <c r="AC45" s="136">
        <f t="shared" si="19"/>
        <v>2402.5811463054938</v>
      </c>
      <c r="AD45" s="181">
        <v>20000.75453401</v>
      </c>
      <c r="AE45" s="176">
        <v>9.1395590600000007E-2</v>
      </c>
      <c r="AF45" s="136">
        <f t="shared" si="20"/>
        <v>22403.335680315493</v>
      </c>
      <c r="AG45" s="135">
        <f t="shared" si="26"/>
        <v>33</v>
      </c>
      <c r="AH45" s="141">
        <f t="shared" si="24"/>
        <v>41161</v>
      </c>
      <c r="AI45" s="22"/>
    </row>
    <row r="46" spans="1:118" x14ac:dyDescent="0.2">
      <c r="A46" s="127">
        <f t="shared" si="12"/>
        <v>40101</v>
      </c>
      <c r="B46" s="4">
        <f t="shared" si="1"/>
        <v>309078.31335254002</v>
      </c>
      <c r="C46" s="4">
        <f t="shared" si="21"/>
        <v>307110.10075116</v>
      </c>
      <c r="D46" s="4">
        <f t="shared" si="13"/>
        <v>307110.10075116</v>
      </c>
      <c r="E46" s="56">
        <f t="shared" si="22"/>
        <v>404.94499999999999</v>
      </c>
      <c r="F46" s="11">
        <f>IF(DAY(A46)=F$2+1,VLOOKUP(A46,[1]Plan1!$BN$15:$BP$255,3),F45)</f>
        <v>405.12900000000002</v>
      </c>
      <c r="G46" s="6">
        <f t="shared" si="2"/>
        <v>40096</v>
      </c>
      <c r="H46" s="2">
        <f t="shared" si="3"/>
        <v>4.5438269394626474E-4</v>
      </c>
      <c r="I46" s="1">
        <f t="shared" si="14"/>
        <v>6</v>
      </c>
      <c r="J46" s="1">
        <f t="shared" si="23"/>
        <v>31</v>
      </c>
      <c r="K46" s="54">
        <f t="shared" si="4"/>
        <v>1.0000879289287585</v>
      </c>
      <c r="L46" s="3">
        <f t="shared" si="15"/>
        <v>1.00419587</v>
      </c>
      <c r="M46" s="3">
        <f t="shared" si="27"/>
        <v>1.0042841600000001</v>
      </c>
      <c r="N46" s="3">
        <f t="shared" si="6"/>
        <v>308425.80956039001</v>
      </c>
      <c r="O46" s="52">
        <v>0</v>
      </c>
      <c r="P46" s="4">
        <v>0</v>
      </c>
      <c r="Q46" s="53">
        <f t="shared" si="7"/>
        <v>0</v>
      </c>
      <c r="R46" s="4">
        <f t="shared" si="28"/>
        <v>0</v>
      </c>
      <c r="S46" s="2">
        <f t="shared" si="16"/>
        <v>0.14000000000000001</v>
      </c>
      <c r="T46" s="9">
        <f t="shared" si="9"/>
        <v>1.0021155939999999</v>
      </c>
      <c r="U46" s="4">
        <f t="shared" si="17"/>
        <v>652.50379214999998</v>
      </c>
      <c r="V46" s="4">
        <f t="shared" si="10"/>
        <v>0</v>
      </c>
      <c r="W46" s="1" t="str">
        <f t="shared" si="29"/>
        <v>A+J=</v>
      </c>
      <c r="X46" s="10">
        <f t="shared" si="29"/>
        <v>40156</v>
      </c>
      <c r="Y46" s="4">
        <f t="shared" si="11"/>
        <v>0</v>
      </c>
      <c r="Z46" s="135">
        <f t="shared" si="25"/>
        <v>34</v>
      </c>
      <c r="AA46" s="141">
        <v>41161</v>
      </c>
      <c r="AB46" s="187">
        <v>201019.43457784</v>
      </c>
      <c r="AC46" s="136">
        <f t="shared" si="19"/>
        <v>2182.995823384947</v>
      </c>
      <c r="AD46" s="180">
        <v>0</v>
      </c>
      <c r="AE46" s="176">
        <v>0</v>
      </c>
      <c r="AF46" s="136">
        <f t="shared" si="20"/>
        <v>2182.995823384947</v>
      </c>
      <c r="AG46" s="135">
        <f t="shared" si="26"/>
        <v>34</v>
      </c>
      <c r="AH46" s="141">
        <f t="shared" si="24"/>
        <v>41191</v>
      </c>
      <c r="AI46" s="22"/>
    </row>
    <row r="47" spans="1:118" x14ac:dyDescent="0.2">
      <c r="A47" s="127">
        <f t="shared" si="12"/>
        <v>40102</v>
      </c>
      <c r="B47" s="4">
        <f t="shared" si="1"/>
        <v>309191.72997029999</v>
      </c>
      <c r="C47" s="4">
        <f t="shared" si="21"/>
        <v>307110.10075116</v>
      </c>
      <c r="D47" s="4">
        <f t="shared" si="13"/>
        <v>307110.10075116</v>
      </c>
      <c r="E47" s="56">
        <f t="shared" si="22"/>
        <v>404.94499999999999</v>
      </c>
      <c r="F47" s="11">
        <f>IF(DAY(A47)=F$2+1,VLOOKUP(A47,[1]Plan1!$BN$15:$BP$255,3),F46)</f>
        <v>405.12900000000002</v>
      </c>
      <c r="G47" s="6">
        <f t="shared" si="2"/>
        <v>40096</v>
      </c>
      <c r="H47" s="2">
        <f t="shared" si="3"/>
        <v>4.5438269394626474E-4</v>
      </c>
      <c r="I47" s="1">
        <f t="shared" si="14"/>
        <v>7</v>
      </c>
      <c r="J47" s="1">
        <f t="shared" si="23"/>
        <v>31</v>
      </c>
      <c r="K47" s="54">
        <f t="shared" si="4"/>
        <v>1.0001025845018732</v>
      </c>
      <c r="L47" s="3">
        <f t="shared" si="15"/>
        <v>1.00419587</v>
      </c>
      <c r="M47" s="3">
        <f t="shared" si="27"/>
        <v>1.0042988799999999</v>
      </c>
      <c r="N47" s="3">
        <f t="shared" si="6"/>
        <v>308430.33022106998</v>
      </c>
      <c r="O47" s="52">
        <v>0</v>
      </c>
      <c r="P47" s="4">
        <v>0</v>
      </c>
      <c r="Q47" s="53">
        <f t="shared" si="7"/>
        <v>0</v>
      </c>
      <c r="R47" s="4">
        <f t="shared" si="28"/>
        <v>0</v>
      </c>
      <c r="S47" s="2">
        <f t="shared" si="16"/>
        <v>0.14000000000000001</v>
      </c>
      <c r="T47" s="9">
        <f t="shared" si="9"/>
        <v>1.0024686279999999</v>
      </c>
      <c r="U47" s="4">
        <f t="shared" si="17"/>
        <v>761.39974923</v>
      </c>
      <c r="V47" s="4">
        <f t="shared" si="10"/>
        <v>0</v>
      </c>
      <c r="W47" s="1" t="str">
        <f t="shared" si="29"/>
        <v>A+J=</v>
      </c>
      <c r="X47" s="10">
        <f t="shared" si="29"/>
        <v>40156</v>
      </c>
      <c r="Y47" s="4">
        <f t="shared" si="11"/>
        <v>0</v>
      </c>
      <c r="Z47" s="135">
        <f t="shared" si="25"/>
        <v>35</v>
      </c>
      <c r="AA47" s="141">
        <v>41191</v>
      </c>
      <c r="AB47" s="187">
        <v>203226.39718917999</v>
      </c>
      <c r="AC47" s="136">
        <f t="shared" si="19"/>
        <v>2206.9626113376835</v>
      </c>
      <c r="AD47" s="180">
        <v>0</v>
      </c>
      <c r="AE47" s="176">
        <v>0</v>
      </c>
      <c r="AF47" s="136">
        <f t="shared" si="20"/>
        <v>2206.9626113376835</v>
      </c>
      <c r="AG47" s="135">
        <f t="shared" si="26"/>
        <v>35</v>
      </c>
      <c r="AH47" s="141">
        <f t="shared" si="24"/>
        <v>41222</v>
      </c>
      <c r="AI47" s="22"/>
    </row>
    <row r="48" spans="1:118" x14ac:dyDescent="0.2">
      <c r="A48" s="127">
        <f t="shared" si="12"/>
        <v>40103</v>
      </c>
      <c r="B48" s="4">
        <f t="shared" si="1"/>
        <v>309305.18802589003</v>
      </c>
      <c r="C48" s="4">
        <f t="shared" si="21"/>
        <v>307110.10075116</v>
      </c>
      <c r="D48" s="4">
        <f t="shared" si="13"/>
        <v>307110.10075116</v>
      </c>
      <c r="E48" s="56">
        <f t="shared" si="22"/>
        <v>404.94499999999999</v>
      </c>
      <c r="F48" s="11">
        <f>IF(DAY(A48)=F$2+1,VLOOKUP(A48,[1]Plan1!$BN$15:$BP$255,3),F47)</f>
        <v>405.12900000000002</v>
      </c>
      <c r="G48" s="6">
        <f t="shared" si="2"/>
        <v>40096</v>
      </c>
      <c r="H48" s="2">
        <f t="shared" si="3"/>
        <v>4.5438269394626474E-4</v>
      </c>
      <c r="I48" s="1">
        <f t="shared" si="14"/>
        <v>8</v>
      </c>
      <c r="J48" s="1">
        <f t="shared" si="23"/>
        <v>31</v>
      </c>
      <c r="K48" s="54">
        <f t="shared" si="4"/>
        <v>1.0001172402897549</v>
      </c>
      <c r="L48" s="3">
        <f t="shared" si="15"/>
        <v>1.00419587</v>
      </c>
      <c r="M48" s="3">
        <f t="shared" si="27"/>
        <v>1.0043135999999999</v>
      </c>
      <c r="N48" s="3">
        <f t="shared" si="6"/>
        <v>308434.85088176001</v>
      </c>
      <c r="O48" s="52">
        <v>0</v>
      </c>
      <c r="P48" s="4">
        <v>0</v>
      </c>
      <c r="Q48" s="53">
        <f t="shared" si="7"/>
        <v>0</v>
      </c>
      <c r="R48" s="4">
        <f t="shared" si="28"/>
        <v>0</v>
      </c>
      <c r="S48" s="2">
        <f t="shared" si="16"/>
        <v>0.14000000000000001</v>
      </c>
      <c r="T48" s="9">
        <f t="shared" si="9"/>
        <v>1.0028217859999999</v>
      </c>
      <c r="U48" s="4">
        <f t="shared" si="17"/>
        <v>870.33714412999996</v>
      </c>
      <c r="V48" s="4">
        <f t="shared" si="10"/>
        <v>0</v>
      </c>
      <c r="W48" s="1" t="str">
        <f t="shared" si="29"/>
        <v>A+J=</v>
      </c>
      <c r="X48" s="10">
        <f t="shared" si="29"/>
        <v>40156</v>
      </c>
      <c r="Y48" s="4">
        <f t="shared" si="11"/>
        <v>0</v>
      </c>
      <c r="Z48" s="135">
        <f t="shared" si="25"/>
        <v>36</v>
      </c>
      <c r="AA48" s="141">
        <v>41222</v>
      </c>
      <c r="AB48" s="187">
        <v>205457.58971628</v>
      </c>
      <c r="AC48" s="136">
        <f t="shared" si="19"/>
        <v>2231.1925271071532</v>
      </c>
      <c r="AD48" s="180">
        <v>0</v>
      </c>
      <c r="AE48" s="176">
        <v>0</v>
      </c>
      <c r="AF48" s="136">
        <f t="shared" si="20"/>
        <v>2231.1925271071532</v>
      </c>
      <c r="AG48" s="135">
        <f t="shared" si="26"/>
        <v>36</v>
      </c>
      <c r="AH48" s="141">
        <f t="shared" si="24"/>
        <v>41252</v>
      </c>
      <c r="AI48" s="22"/>
    </row>
    <row r="49" spans="1:35" x14ac:dyDescent="0.2">
      <c r="A49" s="127">
        <f t="shared" si="12"/>
        <v>40104</v>
      </c>
      <c r="B49" s="4">
        <f t="shared" si="1"/>
        <v>309418.68444011</v>
      </c>
      <c r="C49" s="4">
        <f t="shared" si="21"/>
        <v>307110.10075116</v>
      </c>
      <c r="D49" s="4">
        <f t="shared" si="13"/>
        <v>307110.10075116</v>
      </c>
      <c r="E49" s="56">
        <f t="shared" si="22"/>
        <v>404.94499999999999</v>
      </c>
      <c r="F49" s="11">
        <f>IF(DAY(A49)=F$2+1,VLOOKUP(A49,[1]Plan1!$BN$15:$BP$255,3),F48)</f>
        <v>405.12900000000002</v>
      </c>
      <c r="G49" s="6">
        <f t="shared" si="2"/>
        <v>40096</v>
      </c>
      <c r="H49" s="2">
        <f t="shared" si="3"/>
        <v>4.5438269394626474E-4</v>
      </c>
      <c r="I49" s="1">
        <f t="shared" si="14"/>
        <v>9</v>
      </c>
      <c r="J49" s="1">
        <f t="shared" si="23"/>
        <v>31</v>
      </c>
      <c r="K49" s="54">
        <f t="shared" si="4"/>
        <v>1.0001318962924064</v>
      </c>
      <c r="L49" s="3">
        <f t="shared" si="15"/>
        <v>1.00419587</v>
      </c>
      <c r="M49" s="3">
        <f t="shared" si="27"/>
        <v>1.00432831</v>
      </c>
      <c r="N49" s="3">
        <f t="shared" si="6"/>
        <v>308439.36847133999</v>
      </c>
      <c r="O49" s="52">
        <v>0</v>
      </c>
      <c r="P49" s="4">
        <v>0</v>
      </c>
      <c r="Q49" s="53">
        <f t="shared" si="7"/>
        <v>0</v>
      </c>
      <c r="R49" s="4">
        <f t="shared" si="28"/>
        <v>0</v>
      </c>
      <c r="S49" s="2">
        <f t="shared" si="16"/>
        <v>0.14000000000000001</v>
      </c>
      <c r="T49" s="9">
        <f t="shared" si="9"/>
        <v>1.003175068</v>
      </c>
      <c r="U49" s="4">
        <f t="shared" si="17"/>
        <v>979.31596877000004</v>
      </c>
      <c r="V49" s="4">
        <f t="shared" si="10"/>
        <v>0</v>
      </c>
      <c r="W49" s="1" t="str">
        <f t="shared" si="29"/>
        <v>A+J=</v>
      </c>
      <c r="X49" s="10">
        <f t="shared" si="29"/>
        <v>40156</v>
      </c>
      <c r="Y49" s="4">
        <f t="shared" si="11"/>
        <v>0</v>
      </c>
      <c r="Z49" s="135">
        <f t="shared" si="25"/>
        <v>37</v>
      </c>
      <c r="AA49" s="141">
        <v>41252</v>
      </c>
      <c r="AB49" s="187">
        <v>207713.27817582001</v>
      </c>
      <c r="AC49" s="136">
        <f t="shared" si="19"/>
        <v>2255.6884595345177</v>
      </c>
      <c r="AD49" s="180">
        <v>0</v>
      </c>
      <c r="AE49" s="176">
        <v>0</v>
      </c>
      <c r="AF49" s="136">
        <f t="shared" si="20"/>
        <v>2255.6884595345177</v>
      </c>
      <c r="AG49" s="135">
        <f t="shared" si="26"/>
        <v>37</v>
      </c>
      <c r="AH49" s="141">
        <f t="shared" si="24"/>
        <v>41283</v>
      </c>
      <c r="AI49" s="22"/>
    </row>
    <row r="50" spans="1:35" x14ac:dyDescent="0.2">
      <c r="A50" s="127">
        <f t="shared" si="12"/>
        <v>40105</v>
      </c>
      <c r="B50" s="4">
        <f t="shared" si="1"/>
        <v>309532.22599216003</v>
      </c>
      <c r="C50" s="4">
        <f t="shared" si="21"/>
        <v>307110.10075116</v>
      </c>
      <c r="D50" s="4">
        <f t="shared" si="13"/>
        <v>307110.10075116</v>
      </c>
      <c r="E50" s="56">
        <f t="shared" si="22"/>
        <v>404.94499999999999</v>
      </c>
      <c r="F50" s="11">
        <f>IF(DAY(A50)=F$2+1,VLOOKUP(A50,[1]Plan1!$BN$15:$BP$255,3),F49)</f>
        <v>405.12900000000002</v>
      </c>
      <c r="G50" s="6">
        <f t="shared" si="2"/>
        <v>40096</v>
      </c>
      <c r="H50" s="2">
        <f t="shared" si="3"/>
        <v>4.5438269394626474E-4</v>
      </c>
      <c r="I50" s="1">
        <f t="shared" si="14"/>
        <v>10</v>
      </c>
      <c r="J50" s="1">
        <f t="shared" si="23"/>
        <v>31</v>
      </c>
      <c r="K50" s="54">
        <f t="shared" si="4"/>
        <v>1.0001465525098314</v>
      </c>
      <c r="L50" s="3">
        <f t="shared" si="15"/>
        <v>1.00419587</v>
      </c>
      <c r="M50" s="3">
        <f t="shared" si="27"/>
        <v>1.00434303</v>
      </c>
      <c r="N50" s="3">
        <f t="shared" si="6"/>
        <v>308443.88913202001</v>
      </c>
      <c r="O50" s="52">
        <v>0</v>
      </c>
      <c r="P50" s="4">
        <v>0</v>
      </c>
      <c r="Q50" s="53">
        <f t="shared" si="7"/>
        <v>0</v>
      </c>
      <c r="R50" s="4">
        <f t="shared" si="28"/>
        <v>0</v>
      </c>
      <c r="S50" s="2">
        <f t="shared" si="16"/>
        <v>0.14000000000000001</v>
      </c>
      <c r="T50" s="9">
        <f t="shared" si="9"/>
        <v>1.0035284760000001</v>
      </c>
      <c r="U50" s="4">
        <f t="shared" si="17"/>
        <v>1088.33686014</v>
      </c>
      <c r="V50" s="4">
        <f t="shared" si="10"/>
        <v>0</v>
      </c>
      <c r="W50" s="1" t="str">
        <f t="shared" si="29"/>
        <v>A+J=</v>
      </c>
      <c r="X50" s="10">
        <f t="shared" si="29"/>
        <v>40156</v>
      </c>
      <c r="Y50" s="4">
        <f t="shared" si="11"/>
        <v>0</v>
      </c>
      <c r="Z50" s="135">
        <f t="shared" si="25"/>
        <v>38</v>
      </c>
      <c r="AA50" s="141">
        <v>41283</v>
      </c>
      <c r="AB50" s="187">
        <v>209993.731505</v>
      </c>
      <c r="AC50" s="136">
        <f t="shared" si="19"/>
        <v>2280.4533291775224</v>
      </c>
      <c r="AD50" s="180">
        <v>0</v>
      </c>
      <c r="AE50" s="176">
        <v>0</v>
      </c>
      <c r="AF50" s="136">
        <f t="shared" si="20"/>
        <v>2280.4533291775224</v>
      </c>
      <c r="AG50" s="135">
        <f t="shared" si="26"/>
        <v>38</v>
      </c>
      <c r="AH50" s="141">
        <f t="shared" si="24"/>
        <v>41314</v>
      </c>
      <c r="AI50" s="22"/>
    </row>
    <row r="51" spans="1:35" x14ac:dyDescent="0.2">
      <c r="A51" s="127">
        <f t="shared" si="12"/>
        <v>40106</v>
      </c>
      <c r="B51" s="4">
        <f t="shared" si="1"/>
        <v>309645.80867865001</v>
      </c>
      <c r="C51" s="4">
        <f t="shared" si="21"/>
        <v>307110.10075116</v>
      </c>
      <c r="D51" s="4">
        <f t="shared" si="13"/>
        <v>307110.10075116</v>
      </c>
      <c r="E51" s="56">
        <f t="shared" si="22"/>
        <v>404.94499999999999</v>
      </c>
      <c r="F51" s="11">
        <f>IF(DAY(A51)=F$2+1,VLOOKUP(A51,[1]Plan1!$BN$15:$BP$255,3),F50)</f>
        <v>405.12900000000002</v>
      </c>
      <c r="G51" s="6">
        <f t="shared" si="2"/>
        <v>40096</v>
      </c>
      <c r="H51" s="2">
        <f t="shared" si="3"/>
        <v>4.5438269394626474E-4</v>
      </c>
      <c r="I51" s="1">
        <f t="shared" si="14"/>
        <v>11</v>
      </c>
      <c r="J51" s="1">
        <f t="shared" si="23"/>
        <v>31</v>
      </c>
      <c r="K51" s="54">
        <f t="shared" si="4"/>
        <v>1.0001612089420326</v>
      </c>
      <c r="L51" s="3">
        <f t="shared" si="15"/>
        <v>1.00419587</v>
      </c>
      <c r="M51" s="3">
        <f t="shared" si="27"/>
        <v>1.00435775</v>
      </c>
      <c r="N51" s="3">
        <f t="shared" si="6"/>
        <v>308448.40979270003</v>
      </c>
      <c r="O51" s="52">
        <v>0</v>
      </c>
      <c r="P51" s="4">
        <v>0</v>
      </c>
      <c r="Q51" s="53">
        <f t="shared" si="7"/>
        <v>0</v>
      </c>
      <c r="R51" s="4">
        <f t="shared" si="28"/>
        <v>0</v>
      </c>
      <c r="S51" s="2">
        <f t="shared" si="16"/>
        <v>0.14000000000000001</v>
      </c>
      <c r="T51" s="9">
        <f t="shared" si="9"/>
        <v>1.0038820070000001</v>
      </c>
      <c r="U51" s="4">
        <f t="shared" si="17"/>
        <v>1197.39888595</v>
      </c>
      <c r="V51" s="4">
        <f t="shared" si="10"/>
        <v>0</v>
      </c>
      <c r="W51" s="1" t="str">
        <f t="shared" si="29"/>
        <v>A+J=</v>
      </c>
      <c r="X51" s="10">
        <f t="shared" si="29"/>
        <v>40156</v>
      </c>
      <c r="Y51" s="4">
        <f t="shared" si="11"/>
        <v>0</v>
      </c>
      <c r="Z51" s="135">
        <f t="shared" si="25"/>
        <v>39</v>
      </c>
      <c r="AA51" s="141">
        <v>41314</v>
      </c>
      <c r="AB51" s="187">
        <v>212299.22159365</v>
      </c>
      <c r="AC51" s="136">
        <f t="shared" si="19"/>
        <v>2305.4900886578694</v>
      </c>
      <c r="AD51" s="180">
        <v>0</v>
      </c>
      <c r="AE51" s="176">
        <v>0</v>
      </c>
      <c r="AF51" s="136">
        <f t="shared" si="20"/>
        <v>2305.4900886578694</v>
      </c>
      <c r="AG51" s="135">
        <f t="shared" si="26"/>
        <v>39</v>
      </c>
      <c r="AH51" s="141">
        <f t="shared" si="24"/>
        <v>41342</v>
      </c>
      <c r="AI51" s="22"/>
    </row>
    <row r="52" spans="1:35" x14ac:dyDescent="0.2">
      <c r="A52" s="127">
        <f t="shared" si="12"/>
        <v>40107</v>
      </c>
      <c r="B52" s="4">
        <f t="shared" si="1"/>
        <v>309759.43311814999</v>
      </c>
      <c r="C52" s="4">
        <f t="shared" si="21"/>
        <v>307110.10075116</v>
      </c>
      <c r="D52" s="4">
        <f t="shared" si="13"/>
        <v>307110.10075116</v>
      </c>
      <c r="E52" s="56">
        <f t="shared" si="22"/>
        <v>404.94499999999999</v>
      </c>
      <c r="F52" s="11">
        <f>IF(DAY(A52)=F$2+1,VLOOKUP(A52,[1]Plan1!$BN$15:$BP$255,3),F51)</f>
        <v>405.12900000000002</v>
      </c>
      <c r="G52" s="6">
        <f t="shared" si="2"/>
        <v>40096</v>
      </c>
      <c r="H52" s="2">
        <f t="shared" si="3"/>
        <v>4.5438269394626474E-4</v>
      </c>
      <c r="I52" s="1">
        <f t="shared" si="14"/>
        <v>12</v>
      </c>
      <c r="J52" s="1">
        <f t="shared" si="23"/>
        <v>31</v>
      </c>
      <c r="K52" s="54">
        <f t="shared" si="4"/>
        <v>1.0001758655890136</v>
      </c>
      <c r="L52" s="3">
        <f t="shared" si="15"/>
        <v>1.00419587</v>
      </c>
      <c r="M52" s="3">
        <f t="shared" si="27"/>
        <v>1.0043724700000001</v>
      </c>
      <c r="N52" s="3">
        <f t="shared" si="6"/>
        <v>308452.93045339</v>
      </c>
      <c r="O52" s="52">
        <v>0</v>
      </c>
      <c r="P52" s="4">
        <v>0</v>
      </c>
      <c r="Q52" s="53">
        <f t="shared" si="7"/>
        <v>0</v>
      </c>
      <c r="R52" s="4">
        <f t="shared" si="28"/>
        <v>0</v>
      </c>
      <c r="S52" s="2">
        <f t="shared" si="16"/>
        <v>0.14000000000000001</v>
      </c>
      <c r="T52" s="9">
        <f t="shared" si="9"/>
        <v>1.004235663</v>
      </c>
      <c r="U52" s="4">
        <f t="shared" si="17"/>
        <v>1306.50266476</v>
      </c>
      <c r="V52" s="4">
        <f t="shared" si="10"/>
        <v>0</v>
      </c>
      <c r="W52" s="1" t="str">
        <f t="shared" si="29"/>
        <v>A+J=</v>
      </c>
      <c r="X52" s="10">
        <f t="shared" si="29"/>
        <v>40156</v>
      </c>
      <c r="Y52" s="4">
        <f t="shared" si="11"/>
        <v>0</v>
      </c>
      <c r="Z52" s="135">
        <f t="shared" si="25"/>
        <v>40</v>
      </c>
      <c r="AA52" s="141">
        <v>41342</v>
      </c>
      <c r="AB52" s="187">
        <v>214630.02331667001</v>
      </c>
      <c r="AC52" s="136">
        <f t="shared" si="19"/>
        <v>2330.8017230137502</v>
      </c>
      <c r="AD52" s="180">
        <v>0</v>
      </c>
      <c r="AE52" s="176">
        <v>0</v>
      </c>
      <c r="AF52" s="136">
        <f t="shared" si="20"/>
        <v>2330.8017230137502</v>
      </c>
      <c r="AG52" s="135">
        <f t="shared" si="26"/>
        <v>40</v>
      </c>
      <c r="AH52" s="141">
        <f t="shared" si="24"/>
        <v>41373</v>
      </c>
      <c r="AI52" s="22"/>
    </row>
    <row r="53" spans="1:35" x14ac:dyDescent="0.2">
      <c r="A53" s="127">
        <f t="shared" si="12"/>
        <v>40108</v>
      </c>
      <c r="B53" s="4">
        <f t="shared" si="1"/>
        <v>309873.09931234003</v>
      </c>
      <c r="C53" s="4">
        <f t="shared" si="21"/>
        <v>307110.10075116</v>
      </c>
      <c r="D53" s="4">
        <f t="shared" si="13"/>
        <v>307110.10075116</v>
      </c>
      <c r="E53" s="56">
        <f t="shared" si="22"/>
        <v>404.94499999999999</v>
      </c>
      <c r="F53" s="11">
        <f>IF(DAY(A53)=F$2+1,VLOOKUP(A53,[1]Plan1!$BN$15:$BP$255,3),F52)</f>
        <v>405.12900000000002</v>
      </c>
      <c r="G53" s="6">
        <f t="shared" si="2"/>
        <v>40096</v>
      </c>
      <c r="H53" s="2">
        <f t="shared" si="3"/>
        <v>4.5438269394626474E-4</v>
      </c>
      <c r="I53" s="1">
        <f t="shared" si="14"/>
        <v>13</v>
      </c>
      <c r="J53" s="1">
        <f t="shared" si="23"/>
        <v>31</v>
      </c>
      <c r="K53" s="54">
        <f t="shared" si="4"/>
        <v>1.000190522450777</v>
      </c>
      <c r="L53" s="3">
        <f t="shared" si="15"/>
        <v>1.00419587</v>
      </c>
      <c r="M53" s="3">
        <f t="shared" si="27"/>
        <v>1.0043871900000001</v>
      </c>
      <c r="N53" s="3">
        <f t="shared" si="6"/>
        <v>308457.45111407002</v>
      </c>
      <c r="O53" s="52">
        <v>0</v>
      </c>
      <c r="P53" s="4">
        <v>0</v>
      </c>
      <c r="Q53" s="53">
        <f t="shared" si="7"/>
        <v>0</v>
      </c>
      <c r="R53" s="4">
        <f t="shared" si="28"/>
        <v>0</v>
      </c>
      <c r="S53" s="2">
        <f t="shared" si="16"/>
        <v>0.14000000000000001</v>
      </c>
      <c r="T53" s="9">
        <f t="shared" si="9"/>
        <v>1.0045894440000001</v>
      </c>
      <c r="U53" s="4">
        <f t="shared" si="17"/>
        <v>1415.64819827</v>
      </c>
      <c r="V53" s="4">
        <f t="shared" si="10"/>
        <v>0</v>
      </c>
      <c r="W53" s="1" t="str">
        <f t="shared" si="29"/>
        <v>A+J=</v>
      </c>
      <c r="X53" s="10">
        <f t="shared" si="29"/>
        <v>40156</v>
      </c>
      <c r="Y53" s="4">
        <f t="shared" si="11"/>
        <v>0</v>
      </c>
      <c r="Z53" s="135">
        <f t="shared" si="25"/>
        <v>41</v>
      </c>
      <c r="AA53" s="141">
        <v>41373</v>
      </c>
      <c r="AB53" s="187">
        <v>216986.41456671999</v>
      </c>
      <c r="AC53" s="136">
        <f t="shared" si="19"/>
        <v>2356.3912500559959</v>
      </c>
      <c r="AD53" s="180">
        <v>0</v>
      </c>
      <c r="AE53" s="176">
        <v>0</v>
      </c>
      <c r="AF53" s="136">
        <f t="shared" si="20"/>
        <v>2356.3912500559959</v>
      </c>
      <c r="AG53" s="135">
        <f t="shared" si="26"/>
        <v>41</v>
      </c>
      <c r="AH53" s="141">
        <f t="shared" si="24"/>
        <v>41403</v>
      </c>
      <c r="AI53" s="22"/>
    </row>
    <row r="54" spans="1:35" x14ac:dyDescent="0.2">
      <c r="A54" s="127">
        <f t="shared" si="12"/>
        <v>40109</v>
      </c>
      <c r="B54" s="4">
        <f t="shared" si="1"/>
        <v>309986.80695445999</v>
      </c>
      <c r="C54" s="4">
        <f t="shared" si="21"/>
        <v>307110.10075116</v>
      </c>
      <c r="D54" s="4">
        <f t="shared" si="13"/>
        <v>307110.10075116</v>
      </c>
      <c r="E54" s="56">
        <f t="shared" si="22"/>
        <v>404.94499999999999</v>
      </c>
      <c r="F54" s="11">
        <f>IF(DAY(A54)=F$2+1,VLOOKUP(A54,[1]Plan1!$BN$15:$BP$255,3),F53)</f>
        <v>405.12900000000002</v>
      </c>
      <c r="G54" s="6">
        <f t="shared" si="2"/>
        <v>40096</v>
      </c>
      <c r="H54" s="2">
        <f t="shared" si="3"/>
        <v>4.5438269394626474E-4</v>
      </c>
      <c r="I54" s="1">
        <f t="shared" si="14"/>
        <v>14</v>
      </c>
      <c r="J54" s="1">
        <f t="shared" si="23"/>
        <v>31</v>
      </c>
      <c r="K54" s="54">
        <f t="shared" si="4"/>
        <v>1.0002051795273263</v>
      </c>
      <c r="L54" s="3">
        <f t="shared" si="15"/>
        <v>1.00419587</v>
      </c>
      <c r="M54" s="3">
        <f t="shared" si="27"/>
        <v>1.0044019099999999</v>
      </c>
      <c r="N54" s="3">
        <f t="shared" si="6"/>
        <v>308461.97177474998</v>
      </c>
      <c r="O54" s="52">
        <v>0</v>
      </c>
      <c r="P54" s="4">
        <v>0</v>
      </c>
      <c r="Q54" s="53">
        <f t="shared" si="7"/>
        <v>0</v>
      </c>
      <c r="R54" s="4">
        <f t="shared" si="28"/>
        <v>0</v>
      </c>
      <c r="S54" s="2">
        <f t="shared" si="16"/>
        <v>0.14000000000000001</v>
      </c>
      <c r="T54" s="9">
        <f t="shared" si="9"/>
        <v>1.0049433489999999</v>
      </c>
      <c r="U54" s="4">
        <f t="shared" si="17"/>
        <v>1524.8351797099999</v>
      </c>
      <c r="V54" s="4">
        <f t="shared" si="10"/>
        <v>0</v>
      </c>
      <c r="W54" s="1" t="str">
        <f t="shared" si="29"/>
        <v>A+J=</v>
      </c>
      <c r="X54" s="10">
        <f t="shared" si="29"/>
        <v>40156</v>
      </c>
      <c r="Y54" s="4">
        <f t="shared" si="11"/>
        <v>0</v>
      </c>
      <c r="Z54" s="135">
        <f t="shared" si="25"/>
        <v>42</v>
      </c>
      <c r="AA54" s="141">
        <v>41403</v>
      </c>
      <c r="AB54" s="187">
        <v>219368.67628745001</v>
      </c>
      <c r="AC54" s="136">
        <f t="shared" si="19"/>
        <v>2382.2617207269786</v>
      </c>
      <c r="AD54" s="180">
        <v>0</v>
      </c>
      <c r="AE54" s="176">
        <v>0</v>
      </c>
      <c r="AF54" s="136">
        <f t="shared" si="20"/>
        <v>2382.2617207269786</v>
      </c>
      <c r="AG54" s="135">
        <f t="shared" si="26"/>
        <v>42</v>
      </c>
      <c r="AH54" s="141">
        <f t="shared" si="24"/>
        <v>41434</v>
      </c>
      <c r="AI54" s="22"/>
    </row>
    <row r="55" spans="1:35" x14ac:dyDescent="0.2">
      <c r="A55" s="127">
        <f t="shared" si="12"/>
        <v>40110</v>
      </c>
      <c r="B55" s="4">
        <f t="shared" si="1"/>
        <v>310100.55326730001</v>
      </c>
      <c r="C55" s="4">
        <f t="shared" si="21"/>
        <v>307110.10075116</v>
      </c>
      <c r="D55" s="4">
        <f t="shared" si="13"/>
        <v>307110.10075116</v>
      </c>
      <c r="E55" s="56">
        <f t="shared" si="22"/>
        <v>404.94499999999999</v>
      </c>
      <c r="F55" s="11">
        <f>IF(DAY(A55)=F$2+1,VLOOKUP(A55,[1]Plan1!$BN$15:$BP$255,3),F54)</f>
        <v>405.12900000000002</v>
      </c>
      <c r="G55" s="6">
        <f t="shared" si="2"/>
        <v>40096</v>
      </c>
      <c r="H55" s="2">
        <f t="shared" si="3"/>
        <v>4.5438269394626474E-4</v>
      </c>
      <c r="I55" s="1">
        <f t="shared" si="14"/>
        <v>15</v>
      </c>
      <c r="J55" s="1">
        <f t="shared" si="23"/>
        <v>31</v>
      </c>
      <c r="K55" s="54">
        <f t="shared" si="4"/>
        <v>1.0002198368186648</v>
      </c>
      <c r="L55" s="3">
        <f t="shared" si="15"/>
        <v>1.00419587</v>
      </c>
      <c r="M55" s="3">
        <f t="shared" si="27"/>
        <v>1.00441662</v>
      </c>
      <c r="N55" s="3">
        <f t="shared" si="6"/>
        <v>308466.48936434003</v>
      </c>
      <c r="O55" s="52">
        <v>0</v>
      </c>
      <c r="P55" s="4">
        <v>0</v>
      </c>
      <c r="Q55" s="53">
        <f t="shared" si="7"/>
        <v>0</v>
      </c>
      <c r="R55" s="4">
        <f t="shared" si="28"/>
        <v>0</v>
      </c>
      <c r="S55" s="2">
        <f t="shared" si="16"/>
        <v>0.14000000000000001</v>
      </c>
      <c r="T55" s="9">
        <f t="shared" si="9"/>
        <v>1.0052973789999999</v>
      </c>
      <c r="U55" s="4">
        <f t="shared" si="17"/>
        <v>1634.06390296</v>
      </c>
      <c r="V55" s="4">
        <f t="shared" si="10"/>
        <v>0</v>
      </c>
      <c r="W55" s="1" t="str">
        <f t="shared" si="29"/>
        <v>A+J=</v>
      </c>
      <c r="X55" s="10">
        <f t="shared" si="29"/>
        <v>40156</v>
      </c>
      <c r="Y55" s="4">
        <f t="shared" si="11"/>
        <v>0</v>
      </c>
      <c r="Z55" s="135">
        <f t="shared" si="25"/>
        <v>43</v>
      </c>
      <c r="AA55" s="141">
        <v>41434</v>
      </c>
      <c r="AB55" s="187">
        <v>221777.09250691999</v>
      </c>
      <c r="AC55" s="136">
        <f t="shared" si="19"/>
        <v>2408.4162194654391</v>
      </c>
      <c r="AD55" s="180">
        <v>0</v>
      </c>
      <c r="AE55" s="178">
        <v>0</v>
      </c>
      <c r="AF55" s="136">
        <f t="shared" si="20"/>
        <v>2408.4162194654391</v>
      </c>
      <c r="AG55" s="135">
        <f t="shared" si="26"/>
        <v>43</v>
      </c>
      <c r="AH55" s="141">
        <f t="shared" si="24"/>
        <v>41464</v>
      </c>
      <c r="AI55" s="22"/>
    </row>
    <row r="56" spans="1:35" x14ac:dyDescent="0.2">
      <c r="A56" s="127">
        <f t="shared" si="12"/>
        <v>40111</v>
      </c>
      <c r="B56" s="4">
        <f t="shared" si="1"/>
        <v>310214.34442619001</v>
      </c>
      <c r="C56" s="4">
        <f t="shared" si="21"/>
        <v>307110.10075116</v>
      </c>
      <c r="D56" s="4">
        <f t="shared" si="13"/>
        <v>307110.10075116</v>
      </c>
      <c r="E56" s="56">
        <f t="shared" si="22"/>
        <v>404.94499999999999</v>
      </c>
      <c r="F56" s="11">
        <f>IF(DAY(A56)=F$2+1,VLOOKUP(A56,[1]Plan1!$BN$15:$BP$255,3),F55)</f>
        <v>405.12900000000002</v>
      </c>
      <c r="G56" s="6">
        <f t="shared" si="2"/>
        <v>40096</v>
      </c>
      <c r="H56" s="2">
        <f t="shared" si="3"/>
        <v>4.5438269394626474E-4</v>
      </c>
      <c r="I56" s="1">
        <f t="shared" si="14"/>
        <v>16</v>
      </c>
      <c r="J56" s="1">
        <f t="shared" si="23"/>
        <v>31</v>
      </c>
      <c r="K56" s="54">
        <f t="shared" si="4"/>
        <v>1.0002344943247952</v>
      </c>
      <c r="L56" s="3">
        <f t="shared" si="15"/>
        <v>1.00419587</v>
      </c>
      <c r="M56" s="3">
        <f t="shared" si="27"/>
        <v>1.00443134</v>
      </c>
      <c r="N56" s="3">
        <f t="shared" si="6"/>
        <v>308471.01002501999</v>
      </c>
      <c r="O56" s="52">
        <v>0</v>
      </c>
      <c r="P56" s="4">
        <v>0</v>
      </c>
      <c r="Q56" s="53">
        <f t="shared" si="7"/>
        <v>0</v>
      </c>
      <c r="R56" s="4">
        <f t="shared" si="28"/>
        <v>0</v>
      </c>
      <c r="S56" s="2">
        <f t="shared" si="16"/>
        <v>0.14000000000000001</v>
      </c>
      <c r="T56" s="9">
        <f t="shared" si="9"/>
        <v>1.0056515340000001</v>
      </c>
      <c r="U56" s="4">
        <f t="shared" si="17"/>
        <v>1743.3344011700001</v>
      </c>
      <c r="V56" s="4">
        <f t="shared" si="10"/>
        <v>0</v>
      </c>
      <c r="W56" s="1" t="str">
        <f t="shared" si="29"/>
        <v>A+J=</v>
      </c>
      <c r="X56" s="10">
        <f t="shared" si="29"/>
        <v>40156</v>
      </c>
      <c r="Y56" s="4">
        <f t="shared" si="11"/>
        <v>0</v>
      </c>
      <c r="Z56" s="135">
        <f t="shared" si="25"/>
        <v>44</v>
      </c>
      <c r="AA56" s="141">
        <v>41464</v>
      </c>
      <c r="AB56" s="187">
        <v>224211.95037149001</v>
      </c>
      <c r="AC56" s="136">
        <f t="shared" si="19"/>
        <v>2434.8578645733965</v>
      </c>
      <c r="AD56" s="180">
        <v>0</v>
      </c>
      <c r="AE56" s="178">
        <v>0</v>
      </c>
      <c r="AF56" s="136">
        <f t="shared" si="20"/>
        <v>2434.8578645733965</v>
      </c>
      <c r="AG56" s="135">
        <f t="shared" si="26"/>
        <v>44</v>
      </c>
      <c r="AH56" s="141">
        <f t="shared" si="24"/>
        <v>41495</v>
      </c>
      <c r="AI56" s="22"/>
    </row>
    <row r="57" spans="1:35" x14ac:dyDescent="0.2">
      <c r="A57" s="127">
        <f t="shared" si="12"/>
        <v>40112</v>
      </c>
      <c r="B57" s="4">
        <f t="shared" si="1"/>
        <v>310328.17734654003</v>
      </c>
      <c r="C57" s="4">
        <f t="shared" si="21"/>
        <v>307110.10075116</v>
      </c>
      <c r="D57" s="4">
        <f t="shared" si="13"/>
        <v>307110.10075116</v>
      </c>
      <c r="E57" s="56">
        <f t="shared" si="22"/>
        <v>404.94499999999999</v>
      </c>
      <c r="F57" s="11">
        <f>IF(DAY(A57)=F$2+1,VLOOKUP(A57,[1]Plan1!$BN$15:$BP$255,3),F56)</f>
        <v>405.12900000000002</v>
      </c>
      <c r="G57" s="6">
        <f t="shared" si="2"/>
        <v>40096</v>
      </c>
      <c r="H57" s="2">
        <f t="shared" si="3"/>
        <v>4.5438269394626474E-4</v>
      </c>
      <c r="I57" s="1">
        <f t="shared" si="14"/>
        <v>17</v>
      </c>
      <c r="J57" s="1">
        <f t="shared" si="23"/>
        <v>31</v>
      </c>
      <c r="K57" s="54">
        <f t="shared" si="4"/>
        <v>1.0002491520457208</v>
      </c>
      <c r="L57" s="3">
        <f t="shared" si="15"/>
        <v>1.00419587</v>
      </c>
      <c r="M57" s="3">
        <f t="shared" si="27"/>
        <v>1.00444606</v>
      </c>
      <c r="N57" s="3">
        <f t="shared" si="6"/>
        <v>308475.53068570001</v>
      </c>
      <c r="O57" s="52">
        <v>0</v>
      </c>
      <c r="P57" s="4">
        <v>0</v>
      </c>
      <c r="Q57" s="53">
        <f t="shared" si="7"/>
        <v>0</v>
      </c>
      <c r="R57" s="4">
        <f t="shared" si="28"/>
        <v>0</v>
      </c>
      <c r="S57" s="2">
        <f t="shared" si="16"/>
        <v>0.14000000000000001</v>
      </c>
      <c r="T57" s="9">
        <f t="shared" si="9"/>
        <v>1.0060058140000001</v>
      </c>
      <c r="U57" s="4">
        <f t="shared" si="17"/>
        <v>1852.6466608400001</v>
      </c>
      <c r="V57" s="4">
        <f t="shared" si="10"/>
        <v>0</v>
      </c>
      <c r="W57" s="1" t="str">
        <f t="shared" si="29"/>
        <v>A+J=</v>
      </c>
      <c r="X57" s="10">
        <f t="shared" si="29"/>
        <v>40156</v>
      </c>
      <c r="Y57" s="4">
        <f t="shared" si="11"/>
        <v>0</v>
      </c>
      <c r="Z57" s="135">
        <f t="shared" si="25"/>
        <v>45</v>
      </c>
      <c r="AA57" s="141">
        <v>41495</v>
      </c>
      <c r="AB57" s="187">
        <v>226673.54018007999</v>
      </c>
      <c r="AC57" s="136">
        <f t="shared" si="19"/>
        <v>2461.5898085882263</v>
      </c>
      <c r="AD57" s="180">
        <v>0</v>
      </c>
      <c r="AE57" s="178">
        <v>0</v>
      </c>
      <c r="AF57" s="136">
        <f t="shared" si="20"/>
        <v>2461.5898085882263</v>
      </c>
      <c r="AG57" s="135">
        <f t="shared" si="26"/>
        <v>45</v>
      </c>
      <c r="AH57" s="141">
        <f t="shared" si="24"/>
        <v>41526</v>
      </c>
      <c r="AI57" s="22"/>
    </row>
    <row r="58" spans="1:35" x14ac:dyDescent="0.2">
      <c r="A58" s="127">
        <f t="shared" si="12"/>
        <v>40113</v>
      </c>
      <c r="B58" s="4">
        <f t="shared" si="1"/>
        <v>310442.05172158999</v>
      </c>
      <c r="C58" s="4">
        <f t="shared" si="21"/>
        <v>307110.10075116</v>
      </c>
      <c r="D58" s="4">
        <f t="shared" si="13"/>
        <v>307110.10075116</v>
      </c>
      <c r="E58" s="56">
        <f t="shared" si="22"/>
        <v>404.94499999999999</v>
      </c>
      <c r="F58" s="11">
        <f>IF(DAY(A58)=F$2+1,VLOOKUP(A58,[1]Plan1!$BN$15:$BP$255,3),F57)</f>
        <v>405.12900000000002</v>
      </c>
      <c r="G58" s="6">
        <f t="shared" si="2"/>
        <v>40096</v>
      </c>
      <c r="H58" s="2">
        <f t="shared" si="3"/>
        <v>4.5438269394626474E-4</v>
      </c>
      <c r="I58" s="1">
        <f t="shared" si="14"/>
        <v>18</v>
      </c>
      <c r="J58" s="1">
        <f t="shared" si="23"/>
        <v>31</v>
      </c>
      <c r="K58" s="54">
        <f t="shared" si="4"/>
        <v>1.0002638099814449</v>
      </c>
      <c r="L58" s="3">
        <f t="shared" si="15"/>
        <v>1.00419587</v>
      </c>
      <c r="M58" s="3">
        <f t="shared" si="27"/>
        <v>1.0044607800000001</v>
      </c>
      <c r="N58" s="3">
        <f t="shared" si="6"/>
        <v>308480.05134637997</v>
      </c>
      <c r="O58" s="52">
        <v>0</v>
      </c>
      <c r="P58" s="4">
        <v>0</v>
      </c>
      <c r="Q58" s="53">
        <f t="shared" si="7"/>
        <v>0</v>
      </c>
      <c r="R58" s="4">
        <f t="shared" si="28"/>
        <v>0</v>
      </c>
      <c r="S58" s="2">
        <f t="shared" si="16"/>
        <v>0.14000000000000001</v>
      </c>
      <c r="T58" s="9">
        <f t="shared" si="9"/>
        <v>1.006360218</v>
      </c>
      <c r="U58" s="4">
        <f t="shared" si="17"/>
        <v>1962.0003752099999</v>
      </c>
      <c r="V58" s="4">
        <f t="shared" si="10"/>
        <v>0</v>
      </c>
      <c r="W58" s="1" t="str">
        <f t="shared" si="29"/>
        <v>A+J=</v>
      </c>
      <c r="X58" s="10">
        <f t="shared" si="29"/>
        <v>40156</v>
      </c>
      <c r="Y58" s="4">
        <f t="shared" si="11"/>
        <v>0</v>
      </c>
      <c r="Z58" s="135">
        <f t="shared" si="25"/>
        <v>46</v>
      </c>
      <c r="AA58" s="141">
        <v>41526</v>
      </c>
      <c r="AB58" s="187">
        <v>229162.15541874</v>
      </c>
      <c r="AC58" s="136">
        <f t="shared" si="19"/>
        <v>2488.6152386587914</v>
      </c>
      <c r="AD58" s="180">
        <v>0</v>
      </c>
      <c r="AE58" s="178">
        <v>0</v>
      </c>
      <c r="AF58" s="136">
        <f t="shared" si="20"/>
        <v>2488.6152386587914</v>
      </c>
      <c r="AG58" s="135">
        <f t="shared" si="26"/>
        <v>46</v>
      </c>
      <c r="AH58" s="141">
        <f t="shared" si="24"/>
        <v>41556</v>
      </c>
      <c r="AI58" s="22"/>
    </row>
    <row r="59" spans="1:35" x14ac:dyDescent="0.2">
      <c r="A59" s="127">
        <f t="shared" si="12"/>
        <v>40114</v>
      </c>
      <c r="B59" s="4">
        <f t="shared" si="1"/>
        <v>310555.96786149999</v>
      </c>
      <c r="C59" s="4">
        <f t="shared" si="21"/>
        <v>307110.10075116</v>
      </c>
      <c r="D59" s="4">
        <f t="shared" si="13"/>
        <v>307110.10075116</v>
      </c>
      <c r="E59" s="56">
        <f t="shared" si="22"/>
        <v>404.94499999999999</v>
      </c>
      <c r="F59" s="11">
        <f>IF(DAY(A59)=F$2+1,VLOOKUP(A59,[1]Plan1!$BN$15:$BP$255,3),F58)</f>
        <v>405.12900000000002</v>
      </c>
      <c r="G59" s="6">
        <f t="shared" si="2"/>
        <v>40096</v>
      </c>
      <c r="H59" s="2">
        <f t="shared" si="3"/>
        <v>4.5438269394626474E-4</v>
      </c>
      <c r="I59" s="1">
        <f t="shared" si="14"/>
        <v>19</v>
      </c>
      <c r="J59" s="1">
        <f t="shared" si="23"/>
        <v>31</v>
      </c>
      <c r="K59" s="54">
        <f t="shared" si="4"/>
        <v>1.0002784681319705</v>
      </c>
      <c r="L59" s="3">
        <f t="shared" si="15"/>
        <v>1.00419587</v>
      </c>
      <c r="M59" s="3">
        <f t="shared" si="27"/>
        <v>1.0044755000000001</v>
      </c>
      <c r="N59" s="3">
        <f t="shared" si="6"/>
        <v>308484.57200707</v>
      </c>
      <c r="O59" s="52">
        <v>0</v>
      </c>
      <c r="P59" s="4">
        <v>0</v>
      </c>
      <c r="Q59" s="53">
        <f t="shared" si="7"/>
        <v>0</v>
      </c>
      <c r="R59" s="4">
        <f t="shared" si="28"/>
        <v>0</v>
      </c>
      <c r="S59" s="2">
        <f t="shared" si="16"/>
        <v>0.14000000000000001</v>
      </c>
      <c r="T59" s="9">
        <f t="shared" si="9"/>
        <v>1.006714747</v>
      </c>
      <c r="U59" s="4">
        <f t="shared" si="17"/>
        <v>2071.3958544299999</v>
      </c>
      <c r="V59" s="4">
        <f t="shared" si="10"/>
        <v>0</v>
      </c>
      <c r="W59" s="1" t="str">
        <f t="shared" si="29"/>
        <v>A+J=</v>
      </c>
      <c r="X59" s="10">
        <f t="shared" si="29"/>
        <v>40156</v>
      </c>
      <c r="Y59" s="4">
        <f t="shared" si="11"/>
        <v>0</v>
      </c>
      <c r="Z59" s="135">
        <f t="shared" si="25"/>
        <v>47</v>
      </c>
      <c r="AA59" s="141">
        <v>41556</v>
      </c>
      <c r="AB59" s="187">
        <v>231678.09279565999</v>
      </c>
      <c r="AC59" s="136">
        <f t="shared" si="19"/>
        <v>2515.9373769249851</v>
      </c>
      <c r="AD59" s="180">
        <v>0</v>
      </c>
      <c r="AE59" s="178">
        <v>0</v>
      </c>
      <c r="AF59" s="136">
        <f t="shared" si="20"/>
        <v>2515.9373769249851</v>
      </c>
      <c r="AG59" s="135">
        <f t="shared" si="26"/>
        <v>47</v>
      </c>
      <c r="AH59" s="141">
        <f t="shared" si="24"/>
        <v>41587</v>
      </c>
      <c r="AI59" s="22"/>
    </row>
    <row r="60" spans="1:35" x14ac:dyDescent="0.2">
      <c r="A60" s="127">
        <f t="shared" si="12"/>
        <v>40115</v>
      </c>
      <c r="B60" s="4">
        <f t="shared" si="1"/>
        <v>310669.92576794</v>
      </c>
      <c r="C60" s="4">
        <f t="shared" si="21"/>
        <v>307110.10075116</v>
      </c>
      <c r="D60" s="4">
        <f t="shared" si="13"/>
        <v>307110.10075116</v>
      </c>
      <c r="E60" s="56">
        <f t="shared" si="22"/>
        <v>404.94499999999999</v>
      </c>
      <c r="F60" s="11">
        <f>IF(DAY(A60)=F$2+1,VLOOKUP(A60,[1]Plan1!$BN$15:$BP$255,3),F59)</f>
        <v>405.12900000000002</v>
      </c>
      <c r="G60" s="6">
        <f t="shared" si="2"/>
        <v>40096</v>
      </c>
      <c r="H60" s="2">
        <f t="shared" si="3"/>
        <v>4.5438269394626474E-4</v>
      </c>
      <c r="I60" s="1">
        <f t="shared" si="14"/>
        <v>20</v>
      </c>
      <c r="J60" s="1">
        <f t="shared" si="23"/>
        <v>31</v>
      </c>
      <c r="K60" s="54">
        <f t="shared" si="4"/>
        <v>1.000293126497301</v>
      </c>
      <c r="L60" s="3">
        <f t="shared" si="15"/>
        <v>1.00419587</v>
      </c>
      <c r="M60" s="3">
        <f t="shared" si="27"/>
        <v>1.0044902200000001</v>
      </c>
      <c r="N60" s="3">
        <f t="shared" si="6"/>
        <v>308489.09266775002</v>
      </c>
      <c r="O60" s="52">
        <v>0</v>
      </c>
      <c r="P60" s="4">
        <v>0</v>
      </c>
      <c r="Q60" s="53">
        <f t="shared" si="7"/>
        <v>0</v>
      </c>
      <c r="R60" s="4">
        <f t="shared" si="28"/>
        <v>0</v>
      </c>
      <c r="S60" s="2">
        <f t="shared" si="16"/>
        <v>0.14000000000000001</v>
      </c>
      <c r="T60" s="9">
        <f t="shared" si="9"/>
        <v>1.0070694010000001</v>
      </c>
      <c r="U60" s="4">
        <f t="shared" si="17"/>
        <v>2180.8331001900001</v>
      </c>
      <c r="V60" s="4">
        <f t="shared" si="10"/>
        <v>0</v>
      </c>
      <c r="W60" s="1" t="str">
        <f t="shared" si="29"/>
        <v>A+J=</v>
      </c>
      <c r="X60" s="10">
        <f t="shared" si="29"/>
        <v>40156</v>
      </c>
      <c r="Y60" s="4">
        <f t="shared" si="11"/>
        <v>0</v>
      </c>
      <c r="Z60" s="135">
        <f t="shared" si="25"/>
        <v>48</v>
      </c>
      <c r="AA60" s="141">
        <v>41587</v>
      </c>
      <c r="AB60" s="187">
        <v>234221.65227655999</v>
      </c>
      <c r="AC60" s="136">
        <f t="shared" si="19"/>
        <v>2543.5594809020977</v>
      </c>
      <c r="AD60" s="180">
        <v>0</v>
      </c>
      <c r="AE60" s="178">
        <v>0</v>
      </c>
      <c r="AF60" s="136">
        <f t="shared" si="20"/>
        <v>2543.5594809020977</v>
      </c>
      <c r="AG60" s="135">
        <f t="shared" si="26"/>
        <v>48</v>
      </c>
      <c r="AH60" s="141">
        <f t="shared" si="24"/>
        <v>41617</v>
      </c>
      <c r="AI60" s="22"/>
    </row>
    <row r="61" spans="1:35" x14ac:dyDescent="0.2">
      <c r="A61" s="127">
        <f t="shared" si="12"/>
        <v>40116</v>
      </c>
      <c r="B61" s="4">
        <f t="shared" si="1"/>
        <v>310783.92544262996</v>
      </c>
      <c r="C61" s="4">
        <f t="shared" si="21"/>
        <v>307110.10075116</v>
      </c>
      <c r="D61" s="4">
        <f t="shared" si="13"/>
        <v>307110.10075116</v>
      </c>
      <c r="E61" s="56">
        <f t="shared" si="22"/>
        <v>404.94499999999999</v>
      </c>
      <c r="F61" s="11">
        <f>IF(DAY(A61)=F$2+1,VLOOKUP(A61,[1]Plan1!$BN$15:$BP$255,3),F60)</f>
        <v>405.12900000000002</v>
      </c>
      <c r="G61" s="6">
        <f t="shared" si="2"/>
        <v>40096</v>
      </c>
      <c r="H61" s="2">
        <f t="shared" si="3"/>
        <v>4.5438269394626474E-4</v>
      </c>
      <c r="I61" s="1">
        <f t="shared" si="14"/>
        <v>21</v>
      </c>
      <c r="J61" s="1">
        <f t="shared" si="23"/>
        <v>31</v>
      </c>
      <c r="K61" s="54">
        <f t="shared" si="4"/>
        <v>1.0003077850774393</v>
      </c>
      <c r="L61" s="3">
        <f t="shared" si="15"/>
        <v>1.00419587</v>
      </c>
      <c r="M61" s="3">
        <f t="shared" si="27"/>
        <v>1.0045049399999999</v>
      </c>
      <c r="N61" s="3">
        <f t="shared" si="6"/>
        <v>308493.61332842999</v>
      </c>
      <c r="O61" s="52">
        <v>0</v>
      </c>
      <c r="P61" s="4">
        <v>0</v>
      </c>
      <c r="Q61" s="53">
        <f t="shared" si="7"/>
        <v>0</v>
      </c>
      <c r="R61" s="4">
        <f t="shared" si="28"/>
        <v>0</v>
      </c>
      <c r="S61" s="2">
        <f t="shared" si="16"/>
        <v>0.14000000000000001</v>
      </c>
      <c r="T61" s="9">
        <f t="shared" si="9"/>
        <v>1.0074241799999999</v>
      </c>
      <c r="U61" s="4">
        <f t="shared" si="17"/>
        <v>2290.3121142</v>
      </c>
      <c r="V61" s="4">
        <f t="shared" si="10"/>
        <v>0</v>
      </c>
      <c r="W61" s="1" t="str">
        <f t="shared" si="29"/>
        <v>A+J=</v>
      </c>
      <c r="X61" s="10">
        <f t="shared" si="29"/>
        <v>40156</v>
      </c>
      <c r="Y61" s="4">
        <f t="shared" si="11"/>
        <v>0</v>
      </c>
      <c r="Z61" s="135">
        <f t="shared" si="25"/>
        <v>49</v>
      </c>
      <c r="AA61" s="141">
        <v>41617</v>
      </c>
      <c r="AB61" s="187">
        <v>236793.13712043001</v>
      </c>
      <c r="AC61" s="136">
        <f t="shared" si="19"/>
        <v>2571.4848438693589</v>
      </c>
      <c r="AD61" s="180">
        <v>0</v>
      </c>
      <c r="AE61" s="178">
        <v>0</v>
      </c>
      <c r="AF61" s="136">
        <f t="shared" si="20"/>
        <v>2571.4848438693589</v>
      </c>
      <c r="AG61" s="135">
        <f t="shared" si="26"/>
        <v>49</v>
      </c>
      <c r="AH61" s="141">
        <f t="shared" si="24"/>
        <v>41648</v>
      </c>
      <c r="AI61" s="22"/>
    </row>
    <row r="62" spans="1:35" x14ac:dyDescent="0.2">
      <c r="A62" s="127">
        <f t="shared" si="12"/>
        <v>40117</v>
      </c>
      <c r="B62" s="4">
        <f t="shared" si="1"/>
        <v>310897.96688726003</v>
      </c>
      <c r="C62" s="4">
        <f t="shared" si="21"/>
        <v>307110.10075116</v>
      </c>
      <c r="D62" s="4">
        <f t="shared" si="13"/>
        <v>307110.10075116</v>
      </c>
      <c r="E62" s="56">
        <f t="shared" si="22"/>
        <v>404.94499999999999</v>
      </c>
      <c r="F62" s="11">
        <f>IF(DAY(A62)=F$2+1,VLOOKUP(A62,[1]Plan1!$BN$15:$BP$255,3),F61)</f>
        <v>405.12900000000002</v>
      </c>
      <c r="G62" s="6">
        <f t="shared" si="2"/>
        <v>40096</v>
      </c>
      <c r="H62" s="2">
        <f t="shared" si="3"/>
        <v>4.5438269394626474E-4</v>
      </c>
      <c r="I62" s="1">
        <f t="shared" si="14"/>
        <v>22</v>
      </c>
      <c r="J62" s="1">
        <f t="shared" si="23"/>
        <v>31</v>
      </c>
      <c r="K62" s="54">
        <f t="shared" si="4"/>
        <v>1.0003224438723886</v>
      </c>
      <c r="L62" s="3">
        <f t="shared" si="15"/>
        <v>1.00419587</v>
      </c>
      <c r="M62" s="3">
        <f t="shared" si="27"/>
        <v>1.0045196599999999</v>
      </c>
      <c r="N62" s="3">
        <f t="shared" si="6"/>
        <v>308498.13398912002</v>
      </c>
      <c r="O62" s="52">
        <v>0</v>
      </c>
      <c r="P62" s="4">
        <v>0</v>
      </c>
      <c r="Q62" s="53">
        <f t="shared" si="7"/>
        <v>0</v>
      </c>
      <c r="R62" s="4">
        <f t="shared" si="28"/>
        <v>0</v>
      </c>
      <c r="S62" s="2">
        <f t="shared" si="16"/>
        <v>0.14000000000000001</v>
      </c>
      <c r="T62" s="9">
        <f t="shared" si="9"/>
        <v>1.007779084</v>
      </c>
      <c r="U62" s="4">
        <f t="shared" si="17"/>
        <v>2399.83289814</v>
      </c>
      <c r="V62" s="4">
        <f t="shared" si="10"/>
        <v>0</v>
      </c>
      <c r="W62" s="1" t="str">
        <f t="shared" si="29"/>
        <v>A+J=</v>
      </c>
      <c r="X62" s="10">
        <f t="shared" si="29"/>
        <v>40156</v>
      </c>
      <c r="Y62" s="4">
        <f t="shared" si="11"/>
        <v>0</v>
      </c>
      <c r="Z62" s="135">
        <f t="shared" si="25"/>
        <v>50</v>
      </c>
      <c r="AA62" s="141">
        <v>41648</v>
      </c>
      <c r="AB62" s="187">
        <v>239392.85391569999</v>
      </c>
      <c r="AC62" s="136">
        <f t="shared" si="19"/>
        <v>2599.7167952623226</v>
      </c>
      <c r="AD62" s="180">
        <v>0</v>
      </c>
      <c r="AE62" s="178">
        <v>0</v>
      </c>
      <c r="AF62" s="136">
        <f t="shared" si="20"/>
        <v>2599.7167952623226</v>
      </c>
      <c r="AG62" s="135">
        <f t="shared" si="26"/>
        <v>50</v>
      </c>
      <c r="AH62" s="141">
        <f t="shared" si="24"/>
        <v>41679</v>
      </c>
      <c r="AI62" s="22"/>
    </row>
    <row r="63" spans="1:35" x14ac:dyDescent="0.2">
      <c r="A63" s="127">
        <f t="shared" si="12"/>
        <v>40118</v>
      </c>
      <c r="B63" s="4">
        <f t="shared" si="1"/>
        <v>311012.05010351998</v>
      </c>
      <c r="C63" s="4">
        <f t="shared" si="21"/>
        <v>307110.10075116</v>
      </c>
      <c r="D63" s="4">
        <f t="shared" si="13"/>
        <v>307110.10075116</v>
      </c>
      <c r="E63" s="56">
        <f t="shared" si="22"/>
        <v>404.94499999999999</v>
      </c>
      <c r="F63" s="11">
        <f>IF(DAY(A63)=F$2+1,VLOOKUP(A63,[1]Plan1!$BN$15:$BP$255,3),F62)</f>
        <v>405.12900000000002</v>
      </c>
      <c r="G63" s="6">
        <f t="shared" si="2"/>
        <v>40096</v>
      </c>
      <c r="H63" s="2">
        <f t="shared" si="3"/>
        <v>4.5438269394626474E-4</v>
      </c>
      <c r="I63" s="1">
        <f t="shared" si="14"/>
        <v>23</v>
      </c>
      <c r="J63" s="1">
        <f t="shared" si="23"/>
        <v>31</v>
      </c>
      <c r="K63" s="54">
        <f t="shared" si="4"/>
        <v>1.0003371028821519</v>
      </c>
      <c r="L63" s="3">
        <f t="shared" si="15"/>
        <v>1.00419587</v>
      </c>
      <c r="M63" s="3">
        <f t="shared" si="27"/>
        <v>1.0045343799999999</v>
      </c>
      <c r="N63" s="3">
        <f t="shared" si="6"/>
        <v>308502.65464979998</v>
      </c>
      <c r="O63" s="52">
        <v>0</v>
      </c>
      <c r="P63" s="4">
        <v>0</v>
      </c>
      <c r="Q63" s="53">
        <f t="shared" si="7"/>
        <v>0</v>
      </c>
      <c r="R63" s="4">
        <f t="shared" si="28"/>
        <v>0</v>
      </c>
      <c r="S63" s="2">
        <f t="shared" si="16"/>
        <v>0.14000000000000001</v>
      </c>
      <c r="T63" s="9">
        <f t="shared" si="9"/>
        <v>1.0081341130000001</v>
      </c>
      <c r="U63" s="4">
        <f t="shared" si="17"/>
        <v>2509.3954537200002</v>
      </c>
      <c r="V63" s="4">
        <f t="shared" si="10"/>
        <v>0</v>
      </c>
      <c r="W63" s="1" t="str">
        <f t="shared" si="29"/>
        <v>A+J=</v>
      </c>
      <c r="X63" s="10">
        <f t="shared" si="29"/>
        <v>40156</v>
      </c>
      <c r="Y63" s="4">
        <f t="shared" si="11"/>
        <v>0</v>
      </c>
      <c r="Z63" s="135">
        <f t="shared" si="25"/>
        <v>51</v>
      </c>
      <c r="AA63" s="141">
        <v>41679</v>
      </c>
      <c r="AB63" s="187">
        <v>242021.11261677</v>
      </c>
      <c r="AC63" s="136">
        <f t="shared" si="19"/>
        <v>2628.2587010699713</v>
      </c>
      <c r="AD63" s="180">
        <v>0</v>
      </c>
      <c r="AE63" s="178">
        <v>0</v>
      </c>
      <c r="AF63" s="136">
        <f t="shared" si="20"/>
        <v>2628.2587010699713</v>
      </c>
      <c r="AG63" s="135">
        <f t="shared" si="26"/>
        <v>51</v>
      </c>
      <c r="AH63" s="141">
        <f t="shared" si="24"/>
        <v>41707</v>
      </c>
      <c r="AI63" s="22"/>
    </row>
    <row r="64" spans="1:35" x14ac:dyDescent="0.2">
      <c r="A64" s="127">
        <f t="shared" si="12"/>
        <v>40119</v>
      </c>
      <c r="B64" s="4">
        <f t="shared" si="1"/>
        <v>311126.1750931</v>
      </c>
      <c r="C64" s="4">
        <f t="shared" si="21"/>
        <v>307110.10075116</v>
      </c>
      <c r="D64" s="4">
        <f t="shared" si="13"/>
        <v>307110.10075116</v>
      </c>
      <c r="E64" s="56">
        <f t="shared" si="22"/>
        <v>404.94499999999999</v>
      </c>
      <c r="F64" s="11">
        <f>IF(DAY(A64)=F$2+1,VLOOKUP(A64,[1]Plan1!$BN$15:$BP$255,3),F63)</f>
        <v>405.12900000000002</v>
      </c>
      <c r="G64" s="6">
        <f t="shared" si="2"/>
        <v>40096</v>
      </c>
      <c r="H64" s="2">
        <f t="shared" si="3"/>
        <v>4.5438269394626474E-4</v>
      </c>
      <c r="I64" s="1">
        <f t="shared" si="14"/>
        <v>24</v>
      </c>
      <c r="J64" s="1">
        <f t="shared" si="23"/>
        <v>31</v>
      </c>
      <c r="K64" s="54">
        <f t="shared" si="4"/>
        <v>1.0003517621067326</v>
      </c>
      <c r="L64" s="3">
        <f t="shared" si="15"/>
        <v>1.00419587</v>
      </c>
      <c r="M64" s="3">
        <f t="shared" si="27"/>
        <v>1.0045491</v>
      </c>
      <c r="N64" s="3">
        <f t="shared" si="6"/>
        <v>308507.17531048</v>
      </c>
      <c r="O64" s="52">
        <v>0</v>
      </c>
      <c r="P64" s="4">
        <v>0</v>
      </c>
      <c r="Q64" s="53">
        <f t="shared" si="7"/>
        <v>0</v>
      </c>
      <c r="R64" s="4">
        <f t="shared" si="28"/>
        <v>0</v>
      </c>
      <c r="S64" s="2">
        <f t="shared" si="16"/>
        <v>0.14000000000000001</v>
      </c>
      <c r="T64" s="9">
        <f t="shared" si="9"/>
        <v>1.0084892670000001</v>
      </c>
      <c r="U64" s="4">
        <f t="shared" si="17"/>
        <v>2618.9997826200001</v>
      </c>
      <c r="V64" s="4">
        <f t="shared" si="10"/>
        <v>0</v>
      </c>
      <c r="W64" s="1" t="str">
        <f t="shared" si="29"/>
        <v>A+J=</v>
      </c>
      <c r="X64" s="10">
        <f t="shared" si="29"/>
        <v>40156</v>
      </c>
      <c r="Y64" s="4">
        <f t="shared" si="11"/>
        <v>0</v>
      </c>
      <c r="Z64" s="135">
        <f t="shared" si="25"/>
        <v>52</v>
      </c>
      <c r="AA64" s="141">
        <v>41707</v>
      </c>
      <c r="AB64" s="187">
        <v>244678.226581</v>
      </c>
      <c r="AC64" s="136">
        <f t="shared" si="19"/>
        <v>2657.1139642357739</v>
      </c>
      <c r="AD64" s="180">
        <v>0</v>
      </c>
      <c r="AE64" s="178">
        <v>0</v>
      </c>
      <c r="AF64" s="136">
        <f t="shared" si="20"/>
        <v>2657.1139642357739</v>
      </c>
      <c r="AG64" s="135">
        <f t="shared" si="26"/>
        <v>52</v>
      </c>
      <c r="AH64" s="141">
        <f t="shared" si="24"/>
        <v>41738</v>
      </c>
      <c r="AI64" s="22"/>
    </row>
    <row r="65" spans="1:118" x14ac:dyDescent="0.2">
      <c r="A65" s="127">
        <f t="shared" si="12"/>
        <v>40120</v>
      </c>
      <c r="B65" s="4">
        <f t="shared" si="1"/>
        <v>311240.34216622997</v>
      </c>
      <c r="C65" s="4">
        <f t="shared" si="21"/>
        <v>307110.10075116</v>
      </c>
      <c r="D65" s="4">
        <f t="shared" si="13"/>
        <v>307110.10075116</v>
      </c>
      <c r="E65" s="56">
        <f t="shared" si="22"/>
        <v>404.94499999999999</v>
      </c>
      <c r="F65" s="11">
        <f>IF(DAY(A65)=F$2+1,VLOOKUP(A65,[1]Plan1!$BN$15:$BP$255,3),F64)</f>
        <v>405.12900000000002</v>
      </c>
      <c r="G65" s="6">
        <f t="shared" si="2"/>
        <v>40096</v>
      </c>
      <c r="H65" s="2">
        <f t="shared" si="3"/>
        <v>4.5438269394626474E-4</v>
      </c>
      <c r="I65" s="1">
        <f t="shared" si="14"/>
        <v>25</v>
      </c>
      <c r="J65" s="1">
        <f t="shared" si="23"/>
        <v>31</v>
      </c>
      <c r="K65" s="54">
        <f t="shared" si="4"/>
        <v>1.0003664215461336</v>
      </c>
      <c r="L65" s="3">
        <f t="shared" si="15"/>
        <v>1.00419587</v>
      </c>
      <c r="M65" s="3">
        <f t="shared" si="27"/>
        <v>1.00456382</v>
      </c>
      <c r="N65" s="3">
        <f t="shared" si="6"/>
        <v>308511.69597116997</v>
      </c>
      <c r="O65" s="52">
        <v>0</v>
      </c>
      <c r="P65" s="4">
        <v>0</v>
      </c>
      <c r="Q65" s="53">
        <f t="shared" si="7"/>
        <v>0</v>
      </c>
      <c r="R65" s="4">
        <f t="shared" si="28"/>
        <v>0</v>
      </c>
      <c r="S65" s="2">
        <f t="shared" si="16"/>
        <v>0.14000000000000001</v>
      </c>
      <c r="T65" s="9">
        <f t="shared" si="9"/>
        <v>1.008844547</v>
      </c>
      <c r="U65" s="4">
        <f t="shared" si="17"/>
        <v>2728.6461950600001</v>
      </c>
      <c r="V65" s="4">
        <f t="shared" si="10"/>
        <v>0</v>
      </c>
      <c r="W65" s="1" t="str">
        <f t="shared" si="29"/>
        <v>A+J=</v>
      </c>
      <c r="X65" s="10">
        <f t="shared" si="29"/>
        <v>40156</v>
      </c>
      <c r="Y65" s="4">
        <f t="shared" si="11"/>
        <v>0</v>
      </c>
      <c r="Z65" s="135">
        <f t="shared" si="25"/>
        <v>53</v>
      </c>
      <c r="AA65" s="141">
        <v>41738</v>
      </c>
      <c r="AB65" s="187">
        <v>247364.51260607</v>
      </c>
      <c r="AC65" s="136">
        <f t="shared" si="19"/>
        <v>2686.2860250637937</v>
      </c>
      <c r="AD65" s="180">
        <v>0</v>
      </c>
      <c r="AE65" s="178">
        <v>0</v>
      </c>
      <c r="AF65" s="136">
        <f t="shared" si="20"/>
        <v>2686.2860250637937</v>
      </c>
      <c r="AG65" s="135">
        <f t="shared" si="26"/>
        <v>53</v>
      </c>
      <c r="AH65" s="141">
        <f t="shared" si="24"/>
        <v>41768</v>
      </c>
      <c r="AI65" s="22"/>
    </row>
    <row r="66" spans="1:118" x14ac:dyDescent="0.2">
      <c r="A66" s="127">
        <f t="shared" si="12"/>
        <v>40121</v>
      </c>
      <c r="B66" s="4">
        <f t="shared" si="1"/>
        <v>311354.55380691995</v>
      </c>
      <c r="C66" s="4">
        <f t="shared" si="21"/>
        <v>307110.10075116</v>
      </c>
      <c r="D66" s="4">
        <f t="shared" si="13"/>
        <v>307110.10075116</v>
      </c>
      <c r="E66" s="56">
        <f t="shared" si="22"/>
        <v>404.94499999999999</v>
      </c>
      <c r="F66" s="11">
        <f>IF(DAY(A66)=F$2+1,VLOOKUP(A66,[1]Plan1!$BN$15:$BP$255,3),F65)</f>
        <v>405.12900000000002</v>
      </c>
      <c r="G66" s="6">
        <f t="shared" si="2"/>
        <v>40096</v>
      </c>
      <c r="H66" s="2">
        <f t="shared" si="3"/>
        <v>4.5438269394626474E-4</v>
      </c>
      <c r="I66" s="1">
        <f t="shared" si="14"/>
        <v>26</v>
      </c>
      <c r="J66" s="1">
        <f t="shared" si="23"/>
        <v>31</v>
      </c>
      <c r="K66" s="54">
        <f t="shared" si="4"/>
        <v>1.0003810812003584</v>
      </c>
      <c r="L66" s="3">
        <f t="shared" si="15"/>
        <v>1.00419587</v>
      </c>
      <c r="M66" s="3">
        <f t="shared" si="27"/>
        <v>1.00457855</v>
      </c>
      <c r="N66" s="3">
        <f t="shared" si="6"/>
        <v>308516.21970294998</v>
      </c>
      <c r="O66" s="52">
        <v>0</v>
      </c>
      <c r="P66" s="4">
        <v>0</v>
      </c>
      <c r="Q66" s="53">
        <f t="shared" si="7"/>
        <v>0</v>
      </c>
      <c r="R66" s="4">
        <f t="shared" si="28"/>
        <v>0</v>
      </c>
      <c r="S66" s="2">
        <f t="shared" si="16"/>
        <v>0.14000000000000001</v>
      </c>
      <c r="T66" s="9">
        <f t="shared" si="9"/>
        <v>1.009199951</v>
      </c>
      <c r="U66" s="4">
        <f t="shared" si="17"/>
        <v>2838.3341039699999</v>
      </c>
      <c r="V66" s="4">
        <f t="shared" si="10"/>
        <v>0</v>
      </c>
      <c r="W66" s="1" t="str">
        <f t="shared" si="29"/>
        <v>A+J=</v>
      </c>
      <c r="X66" s="10">
        <f t="shared" si="29"/>
        <v>40156</v>
      </c>
      <c r="Y66" s="4">
        <f t="shared" si="11"/>
        <v>0</v>
      </c>
      <c r="Z66" s="135">
        <f t="shared" si="25"/>
        <v>54</v>
      </c>
      <c r="AA66" s="141">
        <v>41768</v>
      </c>
      <c r="AB66" s="187">
        <v>250080.29096769</v>
      </c>
      <c r="AC66" s="136">
        <f t="shared" si="19"/>
        <v>2715.7783616288571</v>
      </c>
      <c r="AD66" s="180">
        <v>0</v>
      </c>
      <c r="AE66" s="178">
        <v>0</v>
      </c>
      <c r="AF66" s="136">
        <f t="shared" si="20"/>
        <v>2715.7783616288571</v>
      </c>
      <c r="AG66" s="135">
        <f t="shared" si="26"/>
        <v>54</v>
      </c>
      <c r="AH66" s="141">
        <f t="shared" si="24"/>
        <v>41799</v>
      </c>
      <c r="AI66" s="22"/>
    </row>
    <row r="67" spans="1:118" x14ac:dyDescent="0.2">
      <c r="A67" s="127">
        <f t="shared" si="12"/>
        <v>40122</v>
      </c>
      <c r="B67" s="4">
        <f t="shared" si="1"/>
        <v>311468.80443627998</v>
      </c>
      <c r="C67" s="4">
        <f t="shared" si="21"/>
        <v>307110.10075116</v>
      </c>
      <c r="D67" s="4">
        <f t="shared" si="13"/>
        <v>307110.10075116</v>
      </c>
      <c r="E67" s="56">
        <f t="shared" si="22"/>
        <v>404.94499999999999</v>
      </c>
      <c r="F67" s="11">
        <f>IF(DAY(A67)=F$2+1,VLOOKUP(A67,[1]Plan1!$BN$15:$BP$255,3),F66)</f>
        <v>405.12900000000002</v>
      </c>
      <c r="G67" s="6">
        <f t="shared" si="2"/>
        <v>40096</v>
      </c>
      <c r="H67" s="2">
        <f t="shared" si="3"/>
        <v>4.5438269394626474E-4</v>
      </c>
      <c r="I67" s="1">
        <f t="shared" si="14"/>
        <v>27</v>
      </c>
      <c r="J67" s="1">
        <f t="shared" si="23"/>
        <v>31</v>
      </c>
      <c r="K67" s="54">
        <f t="shared" si="4"/>
        <v>1.00039574106941</v>
      </c>
      <c r="L67" s="3">
        <f t="shared" si="15"/>
        <v>1.00419587</v>
      </c>
      <c r="M67" s="3">
        <f t="shared" si="27"/>
        <v>1.00459327</v>
      </c>
      <c r="N67" s="3">
        <f t="shared" si="6"/>
        <v>308520.74036363</v>
      </c>
      <c r="O67" s="52">
        <v>0</v>
      </c>
      <c r="P67" s="4">
        <v>0</v>
      </c>
      <c r="Q67" s="53">
        <f t="shared" si="7"/>
        <v>0</v>
      </c>
      <c r="R67" s="4">
        <f t="shared" si="28"/>
        <v>0</v>
      </c>
      <c r="S67" s="2">
        <f t="shared" si="16"/>
        <v>0.14000000000000001</v>
      </c>
      <c r="T67" s="9">
        <f t="shared" si="9"/>
        <v>1.009555481</v>
      </c>
      <c r="U67" s="4">
        <f t="shared" si="17"/>
        <v>2948.0640726500001</v>
      </c>
      <c r="V67" s="4">
        <f t="shared" si="10"/>
        <v>0</v>
      </c>
      <c r="W67" s="1" t="str">
        <f t="shared" si="29"/>
        <v>A+J=</v>
      </c>
      <c r="X67" s="10">
        <f t="shared" si="29"/>
        <v>40156</v>
      </c>
      <c r="Y67" s="4">
        <f t="shared" si="11"/>
        <v>0</v>
      </c>
      <c r="Z67" s="135">
        <f t="shared" si="25"/>
        <v>55</v>
      </c>
      <c r="AA67" s="141">
        <v>41799</v>
      </c>
      <c r="AB67" s="187">
        <v>252825.88545788999</v>
      </c>
      <c r="AC67" s="136">
        <f t="shared" si="19"/>
        <v>2745.5944901905677</v>
      </c>
      <c r="AD67" s="180">
        <v>0</v>
      </c>
      <c r="AE67" s="178">
        <v>0</v>
      </c>
      <c r="AF67" s="136">
        <f t="shared" si="20"/>
        <v>2745.5944901905677</v>
      </c>
      <c r="AG67" s="135">
        <f t="shared" si="26"/>
        <v>55</v>
      </c>
      <c r="AH67" s="141">
        <f t="shared" si="24"/>
        <v>41829</v>
      </c>
      <c r="AI67" s="22"/>
    </row>
    <row r="68" spans="1:118" x14ac:dyDescent="0.2">
      <c r="A68" s="127">
        <f t="shared" si="12"/>
        <v>40123</v>
      </c>
      <c r="B68" s="4">
        <f t="shared" si="1"/>
        <v>311583.09684575995</v>
      </c>
      <c r="C68" s="4">
        <f t="shared" si="21"/>
        <v>307110.10075116</v>
      </c>
      <c r="D68" s="4">
        <f t="shared" si="13"/>
        <v>307110.10075116</v>
      </c>
      <c r="E68" s="56">
        <f t="shared" si="22"/>
        <v>404.94499999999999</v>
      </c>
      <c r="F68" s="11">
        <f>IF(DAY(A68)=F$2+1,VLOOKUP(A68,[1]Plan1!$BN$15:$BP$255,3),F67)</f>
        <v>405.12900000000002</v>
      </c>
      <c r="G68" s="6">
        <f t="shared" si="2"/>
        <v>40096</v>
      </c>
      <c r="H68" s="2">
        <f t="shared" si="3"/>
        <v>4.5438269394626474E-4</v>
      </c>
      <c r="I68" s="1">
        <f t="shared" si="14"/>
        <v>28</v>
      </c>
      <c r="J68" s="1">
        <f t="shared" si="23"/>
        <v>31</v>
      </c>
      <c r="K68" s="54">
        <f t="shared" si="4"/>
        <v>1.0004104011532913</v>
      </c>
      <c r="L68" s="3">
        <f t="shared" si="15"/>
        <v>1.00419587</v>
      </c>
      <c r="M68" s="3">
        <f t="shared" si="27"/>
        <v>1.00460799</v>
      </c>
      <c r="N68" s="3">
        <f t="shared" si="6"/>
        <v>308525.26102431997</v>
      </c>
      <c r="O68" s="52">
        <v>0</v>
      </c>
      <c r="P68" s="4">
        <v>0</v>
      </c>
      <c r="Q68" s="53">
        <f t="shared" si="7"/>
        <v>0</v>
      </c>
      <c r="R68" s="4">
        <f t="shared" si="28"/>
        <v>0</v>
      </c>
      <c r="S68" s="2">
        <f t="shared" si="16"/>
        <v>0.14000000000000001</v>
      </c>
      <c r="T68" s="9">
        <f t="shared" si="9"/>
        <v>1.0099111359999999</v>
      </c>
      <c r="U68" s="4">
        <f t="shared" si="17"/>
        <v>3057.83582144</v>
      </c>
      <c r="V68" s="4">
        <f t="shared" si="10"/>
        <v>0</v>
      </c>
      <c r="W68" s="1" t="str">
        <f t="shared" si="29"/>
        <v>A+J=</v>
      </c>
      <c r="X68" s="10">
        <f t="shared" si="29"/>
        <v>40156</v>
      </c>
      <c r="Y68" s="4">
        <f t="shared" si="11"/>
        <v>0</v>
      </c>
      <c r="Z68" s="135">
        <f t="shared" si="25"/>
        <v>56</v>
      </c>
      <c r="AA68" s="141">
        <v>41829</v>
      </c>
      <c r="AB68" s="187">
        <v>208369.33342350001</v>
      </c>
      <c r="AC68" s="136">
        <f t="shared" si="19"/>
        <v>2775.7379656136854</v>
      </c>
      <c r="AD68" s="180">
        <v>47232.29</v>
      </c>
      <c r="AE68" s="178">
        <v>0.18681745820000001</v>
      </c>
      <c r="AF68" s="136">
        <f t="shared" si="20"/>
        <v>50008.027965613685</v>
      </c>
      <c r="AG68" s="135">
        <f t="shared" si="26"/>
        <v>56</v>
      </c>
      <c r="AH68" s="141">
        <f t="shared" si="24"/>
        <v>41860</v>
      </c>
      <c r="AI68" s="22"/>
    </row>
    <row r="69" spans="1:118" x14ac:dyDescent="0.2">
      <c r="A69" s="127">
        <f t="shared" si="12"/>
        <v>40124</v>
      </c>
      <c r="B69" s="4">
        <f t="shared" si="1"/>
        <v>311697.43103704997</v>
      </c>
      <c r="C69" s="4">
        <f t="shared" si="21"/>
        <v>307110.10075116</v>
      </c>
      <c r="D69" s="4">
        <f t="shared" si="13"/>
        <v>307110.10075116</v>
      </c>
      <c r="E69" s="56">
        <f t="shared" si="22"/>
        <v>404.94499999999999</v>
      </c>
      <c r="F69" s="11">
        <f>IF(DAY(A69)=F$2+1,VLOOKUP(A69,[1]Plan1!$BN$15:$BP$255,3),F68)</f>
        <v>405.12900000000002</v>
      </c>
      <c r="G69" s="6">
        <f t="shared" si="2"/>
        <v>40096</v>
      </c>
      <c r="H69" s="2">
        <f t="shared" si="3"/>
        <v>4.5438269394626474E-4</v>
      </c>
      <c r="I69" s="1">
        <f t="shared" si="14"/>
        <v>29</v>
      </c>
      <c r="J69" s="1">
        <f t="shared" si="23"/>
        <v>31</v>
      </c>
      <c r="K69" s="54">
        <f t="shared" si="4"/>
        <v>1.0004250614520058</v>
      </c>
      <c r="L69" s="3">
        <f t="shared" si="15"/>
        <v>1.00419587</v>
      </c>
      <c r="M69" s="3">
        <f t="shared" si="27"/>
        <v>1.00462271</v>
      </c>
      <c r="N69" s="3">
        <f t="shared" si="6"/>
        <v>308529.78168499999</v>
      </c>
      <c r="O69" s="52">
        <v>0</v>
      </c>
      <c r="P69" s="4">
        <v>0</v>
      </c>
      <c r="Q69" s="53">
        <f t="shared" si="7"/>
        <v>0</v>
      </c>
      <c r="R69" s="4">
        <f t="shared" si="28"/>
        <v>0</v>
      </c>
      <c r="S69" s="2">
        <f t="shared" si="16"/>
        <v>0.14000000000000001</v>
      </c>
      <c r="T69" s="9">
        <f t="shared" si="9"/>
        <v>1.010266916</v>
      </c>
      <c r="U69" s="4">
        <f t="shared" si="17"/>
        <v>3167.6493520499998</v>
      </c>
      <c r="V69" s="4">
        <f t="shared" si="10"/>
        <v>0</v>
      </c>
      <c r="W69" s="1" t="str">
        <f t="shared" si="29"/>
        <v>A+J=</v>
      </c>
      <c r="X69" s="10">
        <f t="shared" si="29"/>
        <v>40156</v>
      </c>
      <c r="Y69" s="4">
        <f t="shared" si="11"/>
        <v>0</v>
      </c>
      <c r="Z69" s="135">
        <f t="shared" si="25"/>
        <v>57</v>
      </c>
      <c r="AA69" s="141">
        <v>41860</v>
      </c>
      <c r="AB69" s="187">
        <v>190525.41342349999</v>
      </c>
      <c r="AC69" s="136">
        <f t="shared" si="19"/>
        <v>2287.6560626129353</v>
      </c>
      <c r="AD69" s="180">
        <v>17843.919999999998</v>
      </c>
      <c r="AE69" s="178">
        <v>8.5636000000000004E-2</v>
      </c>
      <c r="AF69" s="136">
        <f t="shared" si="20"/>
        <v>20131.576062612934</v>
      </c>
      <c r="AG69" s="135">
        <f t="shared" si="26"/>
        <v>57</v>
      </c>
      <c r="AH69" s="141">
        <f t="shared" si="24"/>
        <v>41891</v>
      </c>
      <c r="AI69" s="22"/>
    </row>
    <row r="70" spans="1:118" x14ac:dyDescent="0.2">
      <c r="A70" s="127">
        <f t="shared" si="12"/>
        <v>40125</v>
      </c>
      <c r="B70" s="4">
        <f t="shared" si="1"/>
        <v>311811.80701185</v>
      </c>
      <c r="C70" s="4">
        <f t="shared" si="21"/>
        <v>307110.10075116</v>
      </c>
      <c r="D70" s="4">
        <f t="shared" si="13"/>
        <v>307110.10075116</v>
      </c>
      <c r="E70" s="56">
        <f t="shared" si="22"/>
        <v>404.94499999999999</v>
      </c>
      <c r="F70" s="11">
        <f>IF(DAY(A70)=F$2+1,VLOOKUP(A70,[1]Plan1!$BN$15:$BP$255,3),F69)</f>
        <v>405.12900000000002</v>
      </c>
      <c r="G70" s="6">
        <f t="shared" si="2"/>
        <v>40096</v>
      </c>
      <c r="H70" s="2">
        <f t="shared" si="3"/>
        <v>4.5438269394626474E-4</v>
      </c>
      <c r="I70" s="1">
        <f t="shared" si="14"/>
        <v>30</v>
      </c>
      <c r="J70" s="1">
        <f t="shared" si="23"/>
        <v>31</v>
      </c>
      <c r="K70" s="54">
        <f t="shared" si="4"/>
        <v>1.0004397219655563</v>
      </c>
      <c r="L70" s="3">
        <f t="shared" si="15"/>
        <v>1.00419587</v>
      </c>
      <c r="M70" s="3">
        <f t="shared" si="27"/>
        <v>1.0046374300000001</v>
      </c>
      <c r="N70" s="3">
        <f t="shared" si="6"/>
        <v>308534.30234568001</v>
      </c>
      <c r="O70" s="52">
        <v>0</v>
      </c>
      <c r="P70" s="4">
        <v>0</v>
      </c>
      <c r="Q70" s="53">
        <f t="shared" si="7"/>
        <v>0</v>
      </c>
      <c r="R70" s="4">
        <f t="shared" si="28"/>
        <v>0</v>
      </c>
      <c r="S70" s="2">
        <f t="shared" si="16"/>
        <v>0.14000000000000001</v>
      </c>
      <c r="T70" s="9">
        <f t="shared" si="9"/>
        <v>1.0106228209999999</v>
      </c>
      <c r="U70" s="4">
        <f t="shared" si="17"/>
        <v>3277.5046661699998</v>
      </c>
      <c r="V70" s="4">
        <f t="shared" si="10"/>
        <v>0</v>
      </c>
      <c r="W70" s="1" t="str">
        <f t="shared" si="29"/>
        <v>A+J=</v>
      </c>
      <c r="X70" s="10">
        <f t="shared" si="29"/>
        <v>40156</v>
      </c>
      <c r="Y70" s="4">
        <f t="shared" si="11"/>
        <v>0</v>
      </c>
      <c r="Z70" s="135">
        <f t="shared" si="25"/>
        <v>58</v>
      </c>
      <c r="AA70" s="141">
        <v>41891</v>
      </c>
      <c r="AB70" s="187">
        <v>183148.0134235</v>
      </c>
      <c r="AC70" s="136">
        <f t="shared" si="19"/>
        <v>2091.750306722196</v>
      </c>
      <c r="AD70" s="180">
        <v>7377.4</v>
      </c>
      <c r="AE70" s="178">
        <v>3.8721319599999998E-2</v>
      </c>
      <c r="AF70" s="136">
        <f t="shared" si="20"/>
        <v>9469.1503067221965</v>
      </c>
      <c r="AG70" s="135">
        <f t="shared" si="26"/>
        <v>58</v>
      </c>
      <c r="AH70" s="141">
        <f t="shared" si="24"/>
        <v>41921</v>
      </c>
      <c r="AI70" s="22"/>
    </row>
    <row r="71" spans="1:118" x14ac:dyDescent="0.2">
      <c r="A71" s="130">
        <f t="shared" si="12"/>
        <v>40126</v>
      </c>
      <c r="B71" s="4">
        <f t="shared" si="1"/>
        <v>311926.22508040996</v>
      </c>
      <c r="C71" s="4">
        <f t="shared" si="21"/>
        <v>307110.10075116</v>
      </c>
      <c r="D71" s="4">
        <f t="shared" si="13"/>
        <v>307110.10075116</v>
      </c>
      <c r="E71" s="58">
        <f t="shared" si="22"/>
        <v>404.94499999999999</v>
      </c>
      <c r="F71" s="62">
        <f>IF(DAY(A71)=F$2+1,VLOOKUP(A71,[1]Plan1!$BN$15:$BP$255,3),F70)</f>
        <v>405.12900000000002</v>
      </c>
      <c r="G71" s="23">
        <f t="shared" si="2"/>
        <v>40096</v>
      </c>
      <c r="H71" s="55">
        <f t="shared" si="3"/>
        <v>4.5438269394626474E-4</v>
      </c>
      <c r="I71" s="24">
        <f t="shared" si="14"/>
        <v>31</v>
      </c>
      <c r="J71" s="24">
        <f t="shared" si="23"/>
        <v>31</v>
      </c>
      <c r="K71" s="59">
        <f t="shared" si="4"/>
        <v>1.0004543826939463</v>
      </c>
      <c r="L71" s="60">
        <f t="shared" si="15"/>
        <v>1.00419587</v>
      </c>
      <c r="M71" s="60">
        <f t="shared" si="27"/>
        <v>1.0046521500000001</v>
      </c>
      <c r="N71" s="60">
        <f t="shared" si="6"/>
        <v>308538.82300636999</v>
      </c>
      <c r="O71" s="52">
        <v>0</v>
      </c>
      <c r="P71" s="53">
        <v>0</v>
      </c>
      <c r="Q71" s="53">
        <f t="shared" si="7"/>
        <v>0</v>
      </c>
      <c r="R71" s="53">
        <f t="shared" si="28"/>
        <v>0</v>
      </c>
      <c r="S71" s="55">
        <f t="shared" si="16"/>
        <v>0.14000000000000001</v>
      </c>
      <c r="T71" s="61">
        <f t="shared" si="9"/>
        <v>1.010978852</v>
      </c>
      <c r="U71" s="4">
        <f t="shared" si="17"/>
        <v>3387.4020740400001</v>
      </c>
      <c r="V71" s="53">
        <f t="shared" si="10"/>
        <v>0</v>
      </c>
      <c r="W71" s="24" t="str">
        <f t="shared" si="29"/>
        <v>A+J=</v>
      </c>
      <c r="X71" s="23">
        <f t="shared" si="29"/>
        <v>40156</v>
      </c>
      <c r="Y71" s="53">
        <f t="shared" si="11"/>
        <v>0</v>
      </c>
      <c r="Z71" s="140">
        <f t="shared" si="25"/>
        <v>59</v>
      </c>
      <c r="AA71" s="143">
        <v>41921</v>
      </c>
      <c r="AB71" s="187">
        <v>178532.86021640999</v>
      </c>
      <c r="AC71" s="136">
        <f t="shared" si="19"/>
        <v>2010.7549243449864</v>
      </c>
      <c r="AD71" s="183">
        <v>4615.1532070900003</v>
      </c>
      <c r="AE71" s="179">
        <v>2.5199035000000002E-2</v>
      </c>
      <c r="AF71" s="137">
        <f t="shared" si="20"/>
        <v>6625.9081314349869</v>
      </c>
      <c r="AG71" s="140">
        <f t="shared" si="26"/>
        <v>59</v>
      </c>
      <c r="AH71" s="143">
        <f t="shared" si="24"/>
        <v>41952</v>
      </c>
      <c r="AI71" s="22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</row>
    <row r="72" spans="1:118" x14ac:dyDescent="0.2">
      <c r="A72" s="127">
        <f t="shared" si="12"/>
        <v>40127</v>
      </c>
      <c r="B72" s="4">
        <f t="shared" si="1"/>
        <v>312050.52650396002</v>
      </c>
      <c r="C72" s="4">
        <f t="shared" si="21"/>
        <v>310481.81707971002</v>
      </c>
      <c r="D72" s="4">
        <f t="shared" si="13"/>
        <v>310481.81707971002</v>
      </c>
      <c r="E72" s="56">
        <f t="shared" si="22"/>
        <v>405.12900000000002</v>
      </c>
      <c r="F72" s="11">
        <f>IF(DAY(A72)=F$2+1,VLOOKUP(A72,[1]Plan1!$BN$15:$BP$255,3),F71)</f>
        <v>405.548</v>
      </c>
      <c r="G72" s="6">
        <f t="shared" si="2"/>
        <v>40127</v>
      </c>
      <c r="H72" s="2">
        <f t="shared" si="3"/>
        <v>1.0342384771269142E-3</v>
      </c>
      <c r="I72" s="1">
        <f t="shared" si="14"/>
        <v>1</v>
      </c>
      <c r="J72" s="1">
        <f t="shared" si="23"/>
        <v>30</v>
      </c>
      <c r="K72" s="54">
        <f t="shared" si="4"/>
        <v>1.0000344573943418</v>
      </c>
      <c r="L72" s="3">
        <f t="shared" si="15"/>
        <v>1.0046521500000001</v>
      </c>
      <c r="M72" s="3">
        <f t="shared" si="27"/>
        <v>1.00468676</v>
      </c>
      <c r="N72" s="3">
        <f t="shared" si="6"/>
        <v>311936.97084071999</v>
      </c>
      <c r="O72" s="52">
        <v>0</v>
      </c>
      <c r="P72" s="4">
        <v>0</v>
      </c>
      <c r="Q72" s="53">
        <f t="shared" si="7"/>
        <v>0</v>
      </c>
      <c r="R72" s="4">
        <f t="shared" si="28"/>
        <v>0</v>
      </c>
      <c r="S72" s="2">
        <f t="shared" si="16"/>
        <v>0.14000000000000001</v>
      </c>
      <c r="T72" s="9">
        <f t="shared" si="9"/>
        <v>1.000364034</v>
      </c>
      <c r="U72" s="4">
        <f t="shared" si="17"/>
        <v>113.55566324</v>
      </c>
      <c r="V72" s="4">
        <f t="shared" si="10"/>
        <v>0</v>
      </c>
      <c r="W72" s="1" t="str">
        <f t="shared" si="29"/>
        <v>A+J=</v>
      </c>
      <c r="X72" s="10">
        <f t="shared" si="29"/>
        <v>40156</v>
      </c>
      <c r="Y72" s="4">
        <f t="shared" si="11"/>
        <v>0</v>
      </c>
      <c r="Z72" s="135">
        <f t="shared" si="25"/>
        <v>60</v>
      </c>
      <c r="AA72" s="141">
        <v>41952</v>
      </c>
      <c r="AB72" s="187">
        <v>172492.87936557</v>
      </c>
      <c r="AC72" s="136">
        <f t="shared" si="19"/>
        <v>1960.085840556977</v>
      </c>
      <c r="AD72" s="183">
        <v>6039.9808508400001</v>
      </c>
      <c r="AE72" s="178">
        <v>3.3831199700000002E-2</v>
      </c>
      <c r="AF72" s="136">
        <f t="shared" si="20"/>
        <v>8000.0666913969771</v>
      </c>
      <c r="AG72" s="135">
        <f t="shared" si="26"/>
        <v>60</v>
      </c>
      <c r="AH72" s="141">
        <f t="shared" si="24"/>
        <v>41982</v>
      </c>
      <c r="AI72" s="22"/>
    </row>
    <row r="73" spans="1:118" x14ac:dyDescent="0.2">
      <c r="A73" s="127">
        <f t="shared" si="12"/>
        <v>40128</v>
      </c>
      <c r="B73" s="4">
        <f t="shared" si="1"/>
        <v>312174.88005072996</v>
      </c>
      <c r="C73" s="4">
        <f t="shared" si="21"/>
        <v>310481.81707971002</v>
      </c>
      <c r="D73" s="4">
        <f t="shared" si="13"/>
        <v>310481.81707971002</v>
      </c>
      <c r="E73" s="56">
        <f t="shared" si="22"/>
        <v>405.12900000000002</v>
      </c>
      <c r="F73" s="11">
        <f>IF(DAY(A73)=F$2+1,VLOOKUP(A73,[1]Plan1!$BN$15:$BP$255,3),F72)</f>
        <v>405.548</v>
      </c>
      <c r="G73" s="6">
        <f t="shared" si="2"/>
        <v>40127</v>
      </c>
      <c r="H73" s="2">
        <f t="shared" si="3"/>
        <v>1.0342384771269142E-3</v>
      </c>
      <c r="I73" s="1">
        <f t="shared" si="14"/>
        <v>2</v>
      </c>
      <c r="J73" s="1">
        <f t="shared" si="23"/>
        <v>30</v>
      </c>
      <c r="K73" s="54">
        <f t="shared" si="4"/>
        <v>1.0000689159759957</v>
      </c>
      <c r="L73" s="3">
        <f t="shared" si="15"/>
        <v>1.0046521500000001</v>
      </c>
      <c r="M73" s="3">
        <f t="shared" si="27"/>
        <v>1.0047213800000001</v>
      </c>
      <c r="N73" s="3">
        <f t="shared" si="6"/>
        <v>311947.71972122998</v>
      </c>
      <c r="O73" s="52">
        <v>0</v>
      </c>
      <c r="P73" s="4">
        <v>0</v>
      </c>
      <c r="Q73" s="53">
        <f t="shared" si="7"/>
        <v>0</v>
      </c>
      <c r="R73" s="4">
        <f t="shared" si="28"/>
        <v>0</v>
      </c>
      <c r="S73" s="2">
        <f t="shared" si="16"/>
        <v>0.14000000000000001</v>
      </c>
      <c r="T73" s="9">
        <f t="shared" si="9"/>
        <v>1.0007282</v>
      </c>
      <c r="U73" s="4">
        <f t="shared" si="17"/>
        <v>227.16032949999999</v>
      </c>
      <c r="V73" s="4">
        <f t="shared" si="10"/>
        <v>0</v>
      </c>
      <c r="W73" s="1" t="str">
        <f t="shared" si="29"/>
        <v>A+J=</v>
      </c>
      <c r="X73" s="10">
        <f t="shared" si="29"/>
        <v>40156</v>
      </c>
      <c r="Y73" s="4">
        <f t="shared" si="11"/>
        <v>0</v>
      </c>
      <c r="Z73" s="135">
        <f t="shared" si="25"/>
        <v>61</v>
      </c>
      <c r="AA73" s="141">
        <v>41982</v>
      </c>
      <c r="AB73" s="187">
        <v>164816.31287267999</v>
      </c>
      <c r="AC73" s="136">
        <f t="shared" si="19"/>
        <v>1893.7737850137221</v>
      </c>
      <c r="AD73" s="183">
        <v>7676.5664928899996</v>
      </c>
      <c r="AE73" s="178">
        <v>4.4503671799999998E-2</v>
      </c>
      <c r="AF73" s="136">
        <f t="shared" si="20"/>
        <v>9570.3402779037224</v>
      </c>
      <c r="AG73" s="135">
        <f t="shared" si="26"/>
        <v>61</v>
      </c>
      <c r="AH73" s="141">
        <f t="shared" si="24"/>
        <v>42013</v>
      </c>
      <c r="AI73" s="22"/>
    </row>
    <row r="74" spans="1:118" x14ac:dyDescent="0.2">
      <c r="A74" s="127">
        <f t="shared" si="12"/>
        <v>40129</v>
      </c>
      <c r="B74" s="4">
        <f t="shared" ref="B74:B137" si="30">(N74+U74)</f>
        <v>312299.28291672003</v>
      </c>
      <c r="C74" s="4">
        <f t="shared" si="21"/>
        <v>310481.81707971002</v>
      </c>
      <c r="D74" s="4">
        <f t="shared" si="13"/>
        <v>310481.81707971002</v>
      </c>
      <c r="E74" s="56">
        <f t="shared" si="22"/>
        <v>405.12900000000002</v>
      </c>
      <c r="F74" s="11">
        <f>IF(DAY(A74)=F$2+1,VLOOKUP(A74,[1]Plan1!$BN$15:$BP$255,3),F73)</f>
        <v>405.548</v>
      </c>
      <c r="G74" s="6">
        <f t="shared" ref="G74:G137" si="31">IF(E74=E73,G73,A74)</f>
        <v>40127</v>
      </c>
      <c r="H74" s="2">
        <f t="shared" ref="H74:H137" si="32">(F74/E74)-1</f>
        <v>1.0342384771269142E-3</v>
      </c>
      <c r="I74" s="1">
        <f t="shared" si="14"/>
        <v>3</v>
      </c>
      <c r="J74" s="1">
        <f t="shared" si="23"/>
        <v>30</v>
      </c>
      <c r="K74" s="54">
        <f t="shared" ref="K74:K137" si="33">((F74/E74)^(I74/J74))</f>
        <v>1.0001033757450026</v>
      </c>
      <c r="L74" s="3">
        <f t="shared" si="15"/>
        <v>1.0046521500000001</v>
      </c>
      <c r="M74" s="3">
        <f t="shared" si="27"/>
        <v>1.004756</v>
      </c>
      <c r="N74" s="3">
        <f t="shared" ref="N74:N137" si="34">TRUNC(D74*M74,8)</f>
        <v>311958.46860174002</v>
      </c>
      <c r="O74" s="52">
        <v>0</v>
      </c>
      <c r="P74" s="4">
        <v>0</v>
      </c>
      <c r="Q74" s="53">
        <f t="shared" ref="Q74:Q137" si="35">IF($P74&gt;0,($P74*D74),0)</f>
        <v>0</v>
      </c>
      <c r="R74" s="4">
        <f t="shared" ref="R74:R100" si="36">IF(P74&gt;0,(P74*M74),0)</f>
        <v>0</v>
      </c>
      <c r="S74" s="2">
        <f t="shared" si="16"/>
        <v>0.14000000000000001</v>
      </c>
      <c r="T74" s="9">
        <f t="shared" ref="T74:T137" si="37">ROUND((1+S74)^(1/12)^(I74/J74),9)</f>
        <v>1.0010924990000001</v>
      </c>
      <c r="U74" s="4">
        <f t="shared" si="17"/>
        <v>340.81431498000001</v>
      </c>
      <c r="V74" s="4">
        <f t="shared" ref="V74:V137" si="38">IF(R74&gt;0,R74+U74,0)</f>
        <v>0</v>
      </c>
      <c r="W74" s="1" t="str">
        <f t="shared" si="29"/>
        <v>A+J=</v>
      </c>
      <c r="X74" s="10">
        <f t="shared" si="29"/>
        <v>40156</v>
      </c>
      <c r="Y74" s="4">
        <f t="shared" ref="Y74:Y137" si="39">IF(V74&gt;0,B74-V74,0)</f>
        <v>0</v>
      </c>
      <c r="Z74" s="135">
        <f t="shared" si="25"/>
        <v>62</v>
      </c>
      <c r="AA74" s="141">
        <v>42013</v>
      </c>
      <c r="AB74" s="187">
        <v>159078.35303505999</v>
      </c>
      <c r="AC74" s="136">
        <f t="shared" si="19"/>
        <v>1809.4938980026204</v>
      </c>
      <c r="AD74" s="183">
        <v>5737.9598376200001</v>
      </c>
      <c r="AE74" s="178">
        <v>3.4814271299999998E-2</v>
      </c>
      <c r="AF74" s="136">
        <f t="shared" si="20"/>
        <v>7547.453735622621</v>
      </c>
      <c r="AG74" s="135">
        <f t="shared" si="26"/>
        <v>62</v>
      </c>
      <c r="AH74" s="141">
        <f t="shared" si="24"/>
        <v>42044</v>
      </c>
      <c r="AI74" s="22"/>
    </row>
    <row r="75" spans="1:118" x14ac:dyDescent="0.2">
      <c r="A75" s="127">
        <f t="shared" ref="A75:A138" si="40">(A74+1)</f>
        <v>40130</v>
      </c>
      <c r="B75" s="4">
        <f t="shared" si="30"/>
        <v>312423.73479426</v>
      </c>
      <c r="C75" s="4">
        <f t="shared" si="21"/>
        <v>310481.81707971002</v>
      </c>
      <c r="D75" s="4">
        <f t="shared" ref="D75:D138" si="41">(C75)</f>
        <v>310481.81707971002</v>
      </c>
      <c r="E75" s="56">
        <f t="shared" si="22"/>
        <v>405.12900000000002</v>
      </c>
      <c r="F75" s="11">
        <f>IF(DAY(A75)=F$2+1,VLOOKUP(A75,[1]Plan1!$BN$15:$BP$255,3),F74)</f>
        <v>405.548</v>
      </c>
      <c r="G75" s="6">
        <f t="shared" si="31"/>
        <v>40127</v>
      </c>
      <c r="H75" s="2">
        <f t="shared" si="32"/>
        <v>1.0342384771269142E-3</v>
      </c>
      <c r="I75" s="1">
        <f t="shared" ref="I75:I138" si="42">IF(DAY(A75)=F$2+1,1,I74+1)</f>
        <v>4</v>
      </c>
      <c r="J75" s="1">
        <f t="shared" si="23"/>
        <v>30</v>
      </c>
      <c r="K75" s="54">
        <f t="shared" si="33"/>
        <v>1.0001378367014033</v>
      </c>
      <c r="L75" s="3">
        <f t="shared" ref="L75:L138" si="43">IF(DAY(A75)=F$2+1,M74,L74)</f>
        <v>1.0046521500000001</v>
      </c>
      <c r="M75" s="3">
        <f t="shared" si="27"/>
        <v>1.0047906200000001</v>
      </c>
      <c r="N75" s="3">
        <f t="shared" si="34"/>
        <v>311969.21748224</v>
      </c>
      <c r="O75" s="52">
        <v>0</v>
      </c>
      <c r="P75" s="4">
        <v>0</v>
      </c>
      <c r="Q75" s="53">
        <f t="shared" si="35"/>
        <v>0</v>
      </c>
      <c r="R75" s="4">
        <f t="shared" si="36"/>
        <v>0</v>
      </c>
      <c r="S75" s="2">
        <f t="shared" ref="S75:S138" si="44">(S74)</f>
        <v>0.14000000000000001</v>
      </c>
      <c r="T75" s="9">
        <f t="shared" si="37"/>
        <v>1.00145693</v>
      </c>
      <c r="U75" s="4">
        <f t="shared" ref="U75:U138" si="45">TRUNC(N75*(T75-1),8)</f>
        <v>454.51731202000002</v>
      </c>
      <c r="V75" s="4">
        <f t="shared" si="38"/>
        <v>0</v>
      </c>
      <c r="W75" s="1" t="str">
        <f t="shared" ref="W75:X100" si="46">W74</f>
        <v>A+J=</v>
      </c>
      <c r="X75" s="10">
        <f t="shared" si="46"/>
        <v>40156</v>
      </c>
      <c r="Y75" s="4">
        <f t="shared" si="39"/>
        <v>0</v>
      </c>
      <c r="Z75" s="135">
        <f t="shared" si="25"/>
        <v>63</v>
      </c>
      <c r="AA75" s="141">
        <v>42044</v>
      </c>
      <c r="AB75" s="187">
        <v>149898.75500745999</v>
      </c>
      <c r="AC75" s="136">
        <f t="shared" ref="AC75:AC107" si="47">(((1+AC$9)^(1/12))-1)*AB74</f>
        <v>1746.4976864493492</v>
      </c>
      <c r="AD75" s="183">
        <v>9179.5980275900001</v>
      </c>
      <c r="AE75" s="178">
        <v>5.77048847E-2</v>
      </c>
      <c r="AF75" s="136">
        <f t="shared" ref="AF75:AF107" si="48">(AC75+AD75)</f>
        <v>10926.095714039349</v>
      </c>
      <c r="AG75" s="135">
        <f t="shared" si="26"/>
        <v>63</v>
      </c>
      <c r="AH75" s="141">
        <f t="shared" si="24"/>
        <v>42072</v>
      </c>
      <c r="AI75" s="22"/>
    </row>
    <row r="76" spans="1:118" x14ac:dyDescent="0.2">
      <c r="A76" s="127">
        <f t="shared" si="40"/>
        <v>40131</v>
      </c>
      <c r="B76" s="4">
        <f t="shared" si="30"/>
        <v>312548.23911006999</v>
      </c>
      <c r="C76" s="4">
        <f t="shared" ref="C76:C139" si="49">IF(DAY(A75)=9,VLOOKUP(A75,$AA$10:$AB$126,2),C75)</f>
        <v>310481.81707971002</v>
      </c>
      <c r="D76" s="4">
        <f t="shared" si="41"/>
        <v>310481.81707971002</v>
      </c>
      <c r="E76" s="56">
        <f t="shared" ref="E76:E139" si="50">IF(F76=F75,E75,F75)</f>
        <v>405.12900000000002</v>
      </c>
      <c r="F76" s="11">
        <f>IF(DAY(A76)=F$2+1,VLOOKUP(A76,[1]Plan1!$BN$15:$BP$255,3),F75)</f>
        <v>405.548</v>
      </c>
      <c r="G76" s="6">
        <f t="shared" si="31"/>
        <v>40127</v>
      </c>
      <c r="H76" s="2">
        <f t="shared" si="32"/>
        <v>1.0342384771269142E-3</v>
      </c>
      <c r="I76" s="1">
        <f t="shared" si="42"/>
        <v>5</v>
      </c>
      <c r="J76" s="1">
        <f t="shared" ref="J76:J139" si="51">IF(DAY(A76)=F$2+1,DAY(EOMONTH(A76,0)),J75)</f>
        <v>30</v>
      </c>
      <c r="K76" s="54">
        <f t="shared" si="33"/>
        <v>1.0001722988452386</v>
      </c>
      <c r="L76" s="3">
        <f t="shared" si="43"/>
        <v>1.0046521500000001</v>
      </c>
      <c r="M76" s="3">
        <f t="shared" si="27"/>
        <v>1.0048252499999999</v>
      </c>
      <c r="N76" s="3">
        <f t="shared" si="34"/>
        <v>311979.96946757002</v>
      </c>
      <c r="O76" s="52">
        <v>0</v>
      </c>
      <c r="P76" s="4">
        <v>0</v>
      </c>
      <c r="Q76" s="53">
        <f t="shared" si="35"/>
        <v>0</v>
      </c>
      <c r="R76" s="4">
        <f t="shared" si="36"/>
        <v>0</v>
      </c>
      <c r="S76" s="2">
        <f t="shared" si="44"/>
        <v>0.14000000000000001</v>
      </c>
      <c r="T76" s="9">
        <f t="shared" si="37"/>
        <v>1.0018214940000001</v>
      </c>
      <c r="U76" s="4">
        <f t="shared" si="45"/>
        <v>568.26964250000003</v>
      </c>
      <c r="V76" s="4">
        <f t="shared" si="38"/>
        <v>0</v>
      </c>
      <c r="W76" s="1" t="str">
        <f t="shared" si="46"/>
        <v>A+J=</v>
      </c>
      <c r="X76" s="10">
        <f t="shared" si="46"/>
        <v>40156</v>
      </c>
      <c r="Y76" s="4">
        <f t="shared" si="39"/>
        <v>0</v>
      </c>
      <c r="Z76" s="135">
        <f t="shared" si="25"/>
        <v>64</v>
      </c>
      <c r="AA76" s="141">
        <v>42072</v>
      </c>
      <c r="AB76" s="187">
        <v>146174.77621548</v>
      </c>
      <c r="AC76" s="136">
        <f t="shared" si="47"/>
        <v>1645.7162387422245</v>
      </c>
      <c r="AD76" s="183">
        <v>3723.9787919800001</v>
      </c>
      <c r="AE76" s="178">
        <v>2.4843293700000001E-2</v>
      </c>
      <c r="AF76" s="136">
        <f t="shared" si="48"/>
        <v>5369.6950307222251</v>
      </c>
      <c r="AG76" s="135">
        <f t="shared" si="26"/>
        <v>64</v>
      </c>
      <c r="AH76" s="141">
        <f t="shared" ref="AH76:AH107" si="52">AA77</f>
        <v>42103</v>
      </c>
      <c r="AI76" s="22"/>
    </row>
    <row r="77" spans="1:118" x14ac:dyDescent="0.2">
      <c r="A77" s="127">
        <f t="shared" si="40"/>
        <v>40132</v>
      </c>
      <c r="B77" s="4">
        <f t="shared" si="30"/>
        <v>312672.78964860999</v>
      </c>
      <c r="C77" s="4">
        <f t="shared" si="49"/>
        <v>310481.81707971002</v>
      </c>
      <c r="D77" s="4">
        <f t="shared" si="41"/>
        <v>310481.81707971002</v>
      </c>
      <c r="E77" s="56">
        <f t="shared" si="50"/>
        <v>405.12900000000002</v>
      </c>
      <c r="F77" s="11">
        <f>IF(DAY(A77)=F$2+1,VLOOKUP(A77,[1]Plan1!$BN$15:$BP$255,3),F76)</f>
        <v>405.548</v>
      </c>
      <c r="G77" s="6">
        <f t="shared" si="31"/>
        <v>40127</v>
      </c>
      <c r="H77" s="2">
        <f t="shared" si="32"/>
        <v>1.0342384771269142E-3</v>
      </c>
      <c r="I77" s="1">
        <f t="shared" si="42"/>
        <v>6</v>
      </c>
      <c r="J77" s="1">
        <f t="shared" si="51"/>
        <v>30</v>
      </c>
      <c r="K77" s="54">
        <f t="shared" si="33"/>
        <v>1.0002067621765498</v>
      </c>
      <c r="L77" s="3">
        <f t="shared" si="43"/>
        <v>1.0046521500000001</v>
      </c>
      <c r="M77" s="3">
        <f t="shared" si="27"/>
        <v>1.00485987</v>
      </c>
      <c r="N77" s="3">
        <f t="shared" si="34"/>
        <v>311990.71834808</v>
      </c>
      <c r="O77" s="52">
        <v>0</v>
      </c>
      <c r="P77" s="4">
        <v>0</v>
      </c>
      <c r="Q77" s="53">
        <f t="shared" si="35"/>
        <v>0</v>
      </c>
      <c r="R77" s="4">
        <f t="shared" si="36"/>
        <v>0</v>
      </c>
      <c r="S77" s="2">
        <f t="shared" si="44"/>
        <v>0.14000000000000001</v>
      </c>
      <c r="T77" s="9">
        <f t="shared" si="37"/>
        <v>1.0021861910000001</v>
      </c>
      <c r="U77" s="4">
        <f t="shared" si="45"/>
        <v>682.07130053000003</v>
      </c>
      <c r="V77" s="4">
        <f t="shared" si="38"/>
        <v>0</v>
      </c>
      <c r="W77" s="1" t="str">
        <f t="shared" si="46"/>
        <v>A+J=</v>
      </c>
      <c r="X77" s="10">
        <f t="shared" si="46"/>
        <v>40156</v>
      </c>
      <c r="Y77" s="4">
        <f t="shared" si="39"/>
        <v>0</v>
      </c>
      <c r="Z77" s="135">
        <f t="shared" ref="Z77:Z126" si="53">(Z76+1)</f>
        <v>65</v>
      </c>
      <c r="AA77" s="141">
        <v>42103</v>
      </c>
      <c r="AB77" s="187">
        <v>140738.24752805999</v>
      </c>
      <c r="AC77" s="136">
        <f t="shared" si="47"/>
        <v>1604.8312269194905</v>
      </c>
      <c r="AD77" s="183">
        <v>5436.5286874100002</v>
      </c>
      <c r="AE77" s="178">
        <v>3.7191975400000001E-2</v>
      </c>
      <c r="AF77" s="136">
        <f t="shared" si="48"/>
        <v>7041.3599143294905</v>
      </c>
      <c r="AG77" s="135">
        <f t="shared" ref="AG77:AG107" si="54">Z77</f>
        <v>65</v>
      </c>
      <c r="AH77" s="141">
        <f t="shared" si="52"/>
        <v>42133</v>
      </c>
      <c r="AI77" s="22"/>
    </row>
    <row r="78" spans="1:118" x14ac:dyDescent="0.2">
      <c r="A78" s="127">
        <f t="shared" si="40"/>
        <v>40133</v>
      </c>
      <c r="B78" s="4">
        <f t="shared" si="30"/>
        <v>312797.38921149995</v>
      </c>
      <c r="C78" s="4">
        <f t="shared" si="49"/>
        <v>310481.81707971002</v>
      </c>
      <c r="D78" s="4">
        <f t="shared" si="41"/>
        <v>310481.81707971002</v>
      </c>
      <c r="E78" s="56">
        <f t="shared" si="50"/>
        <v>405.12900000000002</v>
      </c>
      <c r="F78" s="11">
        <f>IF(DAY(A78)=F$2+1,VLOOKUP(A78,[1]Plan1!$BN$15:$BP$255,3),F77)</f>
        <v>405.548</v>
      </c>
      <c r="G78" s="6">
        <f t="shared" si="31"/>
        <v>40127</v>
      </c>
      <c r="H78" s="2">
        <f t="shared" si="32"/>
        <v>1.0342384771269142E-3</v>
      </c>
      <c r="I78" s="1">
        <f t="shared" si="42"/>
        <v>7</v>
      </c>
      <c r="J78" s="1">
        <f t="shared" si="51"/>
        <v>30</v>
      </c>
      <c r="K78" s="54">
        <f t="shared" si="33"/>
        <v>1.0002412266953775</v>
      </c>
      <c r="L78" s="3">
        <f t="shared" si="43"/>
        <v>1.0046521500000001</v>
      </c>
      <c r="M78" s="3">
        <f t="shared" si="27"/>
        <v>1.0048944900000001</v>
      </c>
      <c r="N78" s="3">
        <f t="shared" si="34"/>
        <v>312001.46722857998</v>
      </c>
      <c r="O78" s="52">
        <v>0</v>
      </c>
      <c r="P78" s="4">
        <v>0</v>
      </c>
      <c r="Q78" s="53">
        <f t="shared" si="35"/>
        <v>0</v>
      </c>
      <c r="R78" s="4">
        <f t="shared" si="36"/>
        <v>0</v>
      </c>
      <c r="S78" s="2">
        <f t="shared" si="44"/>
        <v>0.14000000000000001</v>
      </c>
      <c r="T78" s="9">
        <f t="shared" si="37"/>
        <v>1.0025510200000001</v>
      </c>
      <c r="U78" s="4">
        <f t="shared" si="45"/>
        <v>795.92198292</v>
      </c>
      <c r="V78" s="4">
        <f t="shared" si="38"/>
        <v>0</v>
      </c>
      <c r="W78" s="1" t="str">
        <f t="shared" si="46"/>
        <v>A+J=</v>
      </c>
      <c r="X78" s="10">
        <f t="shared" si="46"/>
        <v>40156</v>
      </c>
      <c r="Y78" s="4">
        <f t="shared" si="39"/>
        <v>0</v>
      </c>
      <c r="Z78" s="135">
        <f t="shared" si="53"/>
        <v>66</v>
      </c>
      <c r="AA78" s="141">
        <v>42133</v>
      </c>
      <c r="AB78" s="187">
        <v>132727.60057261999</v>
      </c>
      <c r="AC78" s="136">
        <f t="shared" si="47"/>
        <v>1545.1443833374353</v>
      </c>
      <c r="AD78" s="183">
        <v>8010.64695545</v>
      </c>
      <c r="AE78" s="178">
        <v>5.6918762999999997E-2</v>
      </c>
      <c r="AF78" s="136">
        <f t="shared" si="48"/>
        <v>9555.791338787436</v>
      </c>
      <c r="AG78" s="135">
        <f t="shared" si="54"/>
        <v>66</v>
      </c>
      <c r="AH78" s="141">
        <f t="shared" si="52"/>
        <v>42164</v>
      </c>
      <c r="AI78" s="22"/>
    </row>
    <row r="79" spans="1:118" x14ac:dyDescent="0.2">
      <c r="A79" s="127">
        <f t="shared" si="40"/>
        <v>40134</v>
      </c>
      <c r="B79" s="4">
        <f t="shared" si="30"/>
        <v>312922.04122890998</v>
      </c>
      <c r="C79" s="4">
        <f t="shared" si="49"/>
        <v>310481.81707971002</v>
      </c>
      <c r="D79" s="4">
        <f t="shared" si="41"/>
        <v>310481.81707971002</v>
      </c>
      <c r="E79" s="56">
        <f t="shared" si="50"/>
        <v>405.12900000000002</v>
      </c>
      <c r="F79" s="11">
        <f>IF(DAY(A79)=F$2+1,VLOOKUP(A79,[1]Plan1!$BN$15:$BP$255,3),F78)</f>
        <v>405.548</v>
      </c>
      <c r="G79" s="6">
        <f t="shared" si="31"/>
        <v>40127</v>
      </c>
      <c r="H79" s="2">
        <f t="shared" si="32"/>
        <v>1.0342384771269142E-3</v>
      </c>
      <c r="I79" s="1">
        <f t="shared" si="42"/>
        <v>8</v>
      </c>
      <c r="J79" s="1">
        <f t="shared" si="51"/>
        <v>30</v>
      </c>
      <c r="K79" s="54">
        <f t="shared" si="33"/>
        <v>1.0002756924017628</v>
      </c>
      <c r="L79" s="3">
        <f t="shared" si="43"/>
        <v>1.0046521500000001</v>
      </c>
      <c r="M79" s="3">
        <f t="shared" si="27"/>
        <v>1.0049291199999999</v>
      </c>
      <c r="N79" s="3">
        <f t="shared" si="34"/>
        <v>312012.21921390999</v>
      </c>
      <c r="O79" s="52">
        <v>0</v>
      </c>
      <c r="P79" s="4">
        <v>0</v>
      </c>
      <c r="Q79" s="53">
        <f t="shared" si="35"/>
        <v>0</v>
      </c>
      <c r="R79" s="4">
        <f t="shared" si="36"/>
        <v>0</v>
      </c>
      <c r="S79" s="2">
        <f t="shared" si="44"/>
        <v>0.14000000000000001</v>
      </c>
      <c r="T79" s="9">
        <f t="shared" si="37"/>
        <v>1.002915982</v>
      </c>
      <c r="U79" s="4">
        <f t="shared" si="45"/>
        <v>909.82201499999996</v>
      </c>
      <c r="V79" s="4">
        <f t="shared" si="38"/>
        <v>0</v>
      </c>
      <c r="W79" s="1" t="str">
        <f t="shared" si="46"/>
        <v>A+J=</v>
      </c>
      <c r="X79" s="10">
        <f t="shared" si="46"/>
        <v>40156</v>
      </c>
      <c r="Y79" s="4">
        <f t="shared" si="39"/>
        <v>0</v>
      </c>
      <c r="Z79" s="135">
        <f t="shared" si="53"/>
        <v>67</v>
      </c>
      <c r="AA79" s="141">
        <v>42164</v>
      </c>
      <c r="AB79" s="187">
        <v>124097.11550963001</v>
      </c>
      <c r="AC79" s="136">
        <f t="shared" si="47"/>
        <v>1457.1966763885519</v>
      </c>
      <c r="AD79" s="183">
        <v>8630.4850629899993</v>
      </c>
      <c r="AE79" s="178">
        <v>6.5024041899999996E-2</v>
      </c>
      <c r="AF79" s="136">
        <f t="shared" si="48"/>
        <v>10087.681739378551</v>
      </c>
      <c r="AG79" s="135">
        <f t="shared" si="54"/>
        <v>67</v>
      </c>
      <c r="AH79" s="141">
        <f t="shared" si="52"/>
        <v>42194</v>
      </c>
      <c r="AI79" s="22"/>
    </row>
    <row r="80" spans="1:118" x14ac:dyDescent="0.2">
      <c r="A80" s="127">
        <f t="shared" si="40"/>
        <v>40135</v>
      </c>
      <c r="B80" s="4">
        <f t="shared" si="30"/>
        <v>313046.74290552002</v>
      </c>
      <c r="C80" s="4">
        <f t="shared" si="49"/>
        <v>310481.81707971002</v>
      </c>
      <c r="D80" s="4">
        <f t="shared" si="41"/>
        <v>310481.81707971002</v>
      </c>
      <c r="E80" s="56">
        <f t="shared" si="50"/>
        <v>405.12900000000002</v>
      </c>
      <c r="F80" s="11">
        <f>IF(DAY(A80)=F$2+1,VLOOKUP(A80,[1]Plan1!$BN$15:$BP$255,3),F79)</f>
        <v>405.548</v>
      </c>
      <c r="G80" s="6">
        <f t="shared" si="31"/>
        <v>40127</v>
      </c>
      <c r="H80" s="2">
        <f t="shared" si="32"/>
        <v>1.0342384771269142E-3</v>
      </c>
      <c r="I80" s="1">
        <f t="shared" si="42"/>
        <v>9</v>
      </c>
      <c r="J80" s="1">
        <f t="shared" si="51"/>
        <v>30</v>
      </c>
      <c r="K80" s="54">
        <f t="shared" si="33"/>
        <v>1.0003101592957464</v>
      </c>
      <c r="L80" s="3">
        <f t="shared" si="43"/>
        <v>1.0046521500000001</v>
      </c>
      <c r="M80" s="3">
        <f t="shared" si="27"/>
        <v>1.0049637499999999</v>
      </c>
      <c r="N80" s="3">
        <f t="shared" si="34"/>
        <v>312022.97119923</v>
      </c>
      <c r="O80" s="52">
        <v>0</v>
      </c>
      <c r="P80" s="4">
        <v>0</v>
      </c>
      <c r="Q80" s="53">
        <f t="shared" si="35"/>
        <v>0</v>
      </c>
      <c r="R80" s="4">
        <f t="shared" si="36"/>
        <v>0</v>
      </c>
      <c r="S80" s="2">
        <f t="shared" si="44"/>
        <v>0.14000000000000001</v>
      </c>
      <c r="T80" s="9">
        <f t="shared" si="37"/>
        <v>1.0032810780000001</v>
      </c>
      <c r="U80" s="4">
        <f t="shared" si="45"/>
        <v>1023.77170629</v>
      </c>
      <c r="V80" s="4">
        <f t="shared" si="38"/>
        <v>0</v>
      </c>
      <c r="W80" s="1" t="str">
        <f t="shared" si="46"/>
        <v>A+J=</v>
      </c>
      <c r="X80" s="10">
        <f t="shared" si="46"/>
        <v>40156</v>
      </c>
      <c r="Y80" s="4">
        <f t="shared" si="39"/>
        <v>0</v>
      </c>
      <c r="Z80" s="135">
        <f t="shared" si="53"/>
        <v>68</v>
      </c>
      <c r="AA80" s="141">
        <v>42194</v>
      </c>
      <c r="AB80" s="187">
        <v>123524.18934523</v>
      </c>
      <c r="AC80" s="136">
        <f t="shared" si="47"/>
        <v>1362.4438586238016</v>
      </c>
      <c r="AD80" s="183">
        <v>572.92616440999996</v>
      </c>
      <c r="AE80" s="178">
        <v>4.6167565000000002E-3</v>
      </c>
      <c r="AF80" s="136">
        <f t="shared" si="48"/>
        <v>1935.3700230338015</v>
      </c>
      <c r="AG80" s="135">
        <f t="shared" si="54"/>
        <v>68</v>
      </c>
      <c r="AH80" s="141">
        <f t="shared" si="52"/>
        <v>42225</v>
      </c>
      <c r="AI80" s="22"/>
    </row>
    <row r="81" spans="1:35" x14ac:dyDescent="0.2">
      <c r="A81" s="127">
        <f t="shared" si="40"/>
        <v>40136</v>
      </c>
      <c r="B81" s="4">
        <f t="shared" si="30"/>
        <v>313171.49362161005</v>
      </c>
      <c r="C81" s="4">
        <f t="shared" si="49"/>
        <v>310481.81707971002</v>
      </c>
      <c r="D81" s="4">
        <f t="shared" si="41"/>
        <v>310481.81707971002</v>
      </c>
      <c r="E81" s="56">
        <f t="shared" si="50"/>
        <v>405.12900000000002</v>
      </c>
      <c r="F81" s="11">
        <f>IF(DAY(A81)=F$2+1,VLOOKUP(A81,[1]Plan1!$BN$15:$BP$255,3),F80)</f>
        <v>405.548</v>
      </c>
      <c r="G81" s="6">
        <f t="shared" si="31"/>
        <v>40127</v>
      </c>
      <c r="H81" s="2">
        <f t="shared" si="32"/>
        <v>1.0342384771269142E-3</v>
      </c>
      <c r="I81" s="1">
        <f t="shared" si="42"/>
        <v>10</v>
      </c>
      <c r="J81" s="1">
        <f t="shared" si="51"/>
        <v>30</v>
      </c>
      <c r="K81" s="54">
        <f t="shared" si="33"/>
        <v>1.0003446273773695</v>
      </c>
      <c r="L81" s="3">
        <f t="shared" si="43"/>
        <v>1.0046521500000001</v>
      </c>
      <c r="M81" s="3">
        <f t="shared" si="27"/>
        <v>1.00499838</v>
      </c>
      <c r="N81" s="3">
        <f t="shared" si="34"/>
        <v>312033.72318456002</v>
      </c>
      <c r="O81" s="52">
        <v>0</v>
      </c>
      <c r="P81" s="4">
        <v>0</v>
      </c>
      <c r="Q81" s="53">
        <f t="shared" si="35"/>
        <v>0</v>
      </c>
      <c r="R81" s="4">
        <f t="shared" si="36"/>
        <v>0</v>
      </c>
      <c r="S81" s="2">
        <f t="shared" si="44"/>
        <v>0.14000000000000001</v>
      </c>
      <c r="T81" s="9">
        <f t="shared" si="37"/>
        <v>1.003646306</v>
      </c>
      <c r="U81" s="4">
        <f t="shared" si="45"/>
        <v>1137.7704370500001</v>
      </c>
      <c r="V81" s="4">
        <f t="shared" si="38"/>
        <v>0</v>
      </c>
      <c r="W81" s="1" t="str">
        <f t="shared" si="46"/>
        <v>A+J=</v>
      </c>
      <c r="X81" s="10">
        <f t="shared" si="46"/>
        <v>40156</v>
      </c>
      <c r="Y81" s="4">
        <f t="shared" si="39"/>
        <v>0</v>
      </c>
      <c r="Z81" s="135">
        <f t="shared" si="53"/>
        <v>69</v>
      </c>
      <c r="AA81" s="141">
        <v>42225</v>
      </c>
      <c r="AB81" s="187">
        <v>117716.89301676</v>
      </c>
      <c r="AC81" s="136">
        <f t="shared" si="47"/>
        <v>1356.1537870864731</v>
      </c>
      <c r="AD81" s="183">
        <v>5807.2963284699999</v>
      </c>
      <c r="AE81" s="178">
        <v>4.7013434E-2</v>
      </c>
      <c r="AF81" s="136">
        <f t="shared" si="48"/>
        <v>7163.4501155564731</v>
      </c>
      <c r="AG81" s="135">
        <f t="shared" si="54"/>
        <v>69</v>
      </c>
      <c r="AH81" s="141">
        <f t="shared" si="52"/>
        <v>42256</v>
      </c>
      <c r="AI81" s="22"/>
    </row>
    <row r="82" spans="1:35" x14ac:dyDescent="0.2">
      <c r="A82" s="127">
        <f t="shared" si="40"/>
        <v>40137</v>
      </c>
      <c r="B82" s="4">
        <f t="shared" si="30"/>
        <v>313296.29369346</v>
      </c>
      <c r="C82" s="4">
        <f t="shared" si="49"/>
        <v>310481.81707971002</v>
      </c>
      <c r="D82" s="4">
        <f t="shared" si="41"/>
        <v>310481.81707971002</v>
      </c>
      <c r="E82" s="56">
        <f t="shared" si="50"/>
        <v>405.12900000000002</v>
      </c>
      <c r="F82" s="11">
        <f>IF(DAY(A82)=F$2+1,VLOOKUP(A82,[1]Plan1!$BN$15:$BP$255,3),F81)</f>
        <v>405.548</v>
      </c>
      <c r="G82" s="6">
        <f t="shared" si="31"/>
        <v>40127</v>
      </c>
      <c r="H82" s="2">
        <f t="shared" si="32"/>
        <v>1.0342384771269142E-3</v>
      </c>
      <c r="I82" s="1">
        <f t="shared" si="42"/>
        <v>11</v>
      </c>
      <c r="J82" s="1">
        <f t="shared" si="51"/>
        <v>30</v>
      </c>
      <c r="K82" s="54">
        <f t="shared" si="33"/>
        <v>1.0003790966466728</v>
      </c>
      <c r="L82" s="3">
        <f t="shared" si="43"/>
        <v>1.0046521500000001</v>
      </c>
      <c r="M82" s="3">
        <f t="shared" si="27"/>
        <v>1.00503301</v>
      </c>
      <c r="N82" s="3">
        <f t="shared" si="34"/>
        <v>312044.47516988998</v>
      </c>
      <c r="O82" s="52">
        <v>0</v>
      </c>
      <c r="P82" s="4">
        <v>0</v>
      </c>
      <c r="Q82" s="53">
        <f t="shared" si="35"/>
        <v>0</v>
      </c>
      <c r="R82" s="4">
        <f t="shared" si="36"/>
        <v>0</v>
      </c>
      <c r="S82" s="2">
        <f t="shared" si="44"/>
        <v>0.14000000000000001</v>
      </c>
      <c r="T82" s="9">
        <f t="shared" si="37"/>
        <v>1.0040116670000001</v>
      </c>
      <c r="U82" s="4">
        <f t="shared" si="45"/>
        <v>1251.81852357</v>
      </c>
      <c r="V82" s="4">
        <f t="shared" si="38"/>
        <v>0</v>
      </c>
      <c r="W82" s="1" t="str">
        <f t="shared" si="46"/>
        <v>A+J=</v>
      </c>
      <c r="X82" s="10">
        <f t="shared" si="46"/>
        <v>40156</v>
      </c>
      <c r="Y82" s="4">
        <f t="shared" si="39"/>
        <v>0</v>
      </c>
      <c r="Z82" s="135">
        <f t="shared" si="53"/>
        <v>70</v>
      </c>
      <c r="AA82" s="141">
        <v>42256</v>
      </c>
      <c r="AB82" s="187">
        <v>115184.7548982</v>
      </c>
      <c r="AC82" s="136">
        <f t="shared" si="47"/>
        <v>1292.3963404654151</v>
      </c>
      <c r="AD82" s="183">
        <v>2532.1381185599998</v>
      </c>
      <c r="AE82" s="178">
        <v>2.1510405600000001E-2</v>
      </c>
      <c r="AF82" s="136">
        <f t="shared" si="48"/>
        <v>3824.5344590254149</v>
      </c>
      <c r="AG82" s="135">
        <f t="shared" si="54"/>
        <v>70</v>
      </c>
      <c r="AH82" s="141">
        <f t="shared" si="52"/>
        <v>42286</v>
      </c>
      <c r="AI82" s="22"/>
    </row>
    <row r="83" spans="1:35" x14ac:dyDescent="0.2">
      <c r="A83" s="127">
        <f t="shared" si="40"/>
        <v>40138</v>
      </c>
      <c r="B83" s="4">
        <f t="shared" si="30"/>
        <v>313421.14312535</v>
      </c>
      <c r="C83" s="4">
        <f t="shared" si="49"/>
        <v>310481.81707971002</v>
      </c>
      <c r="D83" s="4">
        <f t="shared" si="41"/>
        <v>310481.81707971002</v>
      </c>
      <c r="E83" s="56">
        <f t="shared" si="50"/>
        <v>405.12900000000002</v>
      </c>
      <c r="F83" s="11">
        <f>IF(DAY(A83)=F$2+1,VLOOKUP(A83,[1]Plan1!$BN$15:$BP$255,3),F82)</f>
        <v>405.548</v>
      </c>
      <c r="G83" s="6">
        <f t="shared" si="31"/>
        <v>40127</v>
      </c>
      <c r="H83" s="2">
        <f t="shared" si="32"/>
        <v>1.0342384771269142E-3</v>
      </c>
      <c r="I83" s="1">
        <f t="shared" si="42"/>
        <v>12</v>
      </c>
      <c r="J83" s="1">
        <f t="shared" si="51"/>
        <v>30</v>
      </c>
      <c r="K83" s="54">
        <f t="shared" si="33"/>
        <v>1.0004135671036973</v>
      </c>
      <c r="L83" s="3">
        <f t="shared" si="43"/>
        <v>1.0046521500000001</v>
      </c>
      <c r="M83" s="3">
        <f t="shared" si="27"/>
        <v>1.00506764</v>
      </c>
      <c r="N83" s="3">
        <f t="shared" si="34"/>
        <v>312055.22715520998</v>
      </c>
      <c r="O83" s="52">
        <v>0</v>
      </c>
      <c r="P83" s="4">
        <v>0</v>
      </c>
      <c r="Q83" s="53">
        <f t="shared" si="35"/>
        <v>0</v>
      </c>
      <c r="R83" s="4">
        <f t="shared" si="36"/>
        <v>0</v>
      </c>
      <c r="S83" s="2">
        <f t="shared" si="44"/>
        <v>0.14000000000000001</v>
      </c>
      <c r="T83" s="9">
        <f t="shared" si="37"/>
        <v>1.0043771610000001</v>
      </c>
      <c r="U83" s="4">
        <f t="shared" si="45"/>
        <v>1365.9159701399999</v>
      </c>
      <c r="V83" s="4">
        <f t="shared" si="38"/>
        <v>0</v>
      </c>
      <c r="W83" s="1" t="str">
        <f t="shared" si="46"/>
        <v>A+J=</v>
      </c>
      <c r="X83" s="10">
        <f t="shared" si="46"/>
        <v>40156</v>
      </c>
      <c r="Y83" s="4">
        <f t="shared" si="39"/>
        <v>0</v>
      </c>
      <c r="Z83" s="135">
        <f t="shared" si="53"/>
        <v>71</v>
      </c>
      <c r="AA83" s="141">
        <v>42286</v>
      </c>
      <c r="AB83" s="187">
        <v>112318.3266003</v>
      </c>
      <c r="AC83" s="136">
        <f t="shared" si="47"/>
        <v>1264.596370944354</v>
      </c>
      <c r="AD83" s="183">
        <v>2866.4282979</v>
      </c>
      <c r="AE83" s="178">
        <v>2.48854833E-2</v>
      </c>
      <c r="AF83" s="136">
        <f t="shared" si="48"/>
        <v>4131.024668844354</v>
      </c>
      <c r="AG83" s="135">
        <f t="shared" si="54"/>
        <v>71</v>
      </c>
      <c r="AH83" s="141">
        <f t="shared" si="52"/>
        <v>42317</v>
      </c>
      <c r="AI83" s="22"/>
    </row>
    <row r="84" spans="1:35" x14ac:dyDescent="0.2">
      <c r="A84" s="127">
        <f t="shared" si="40"/>
        <v>40139</v>
      </c>
      <c r="B84" s="4">
        <f t="shared" si="30"/>
        <v>313546.04192161001</v>
      </c>
      <c r="C84" s="4">
        <f t="shared" si="49"/>
        <v>310481.81707971002</v>
      </c>
      <c r="D84" s="4">
        <f t="shared" si="41"/>
        <v>310481.81707971002</v>
      </c>
      <c r="E84" s="56">
        <f t="shared" si="50"/>
        <v>405.12900000000002</v>
      </c>
      <c r="F84" s="11">
        <f>IF(DAY(A84)=F$2+1,VLOOKUP(A84,[1]Plan1!$BN$15:$BP$255,3),F83)</f>
        <v>405.548</v>
      </c>
      <c r="G84" s="6">
        <f t="shared" si="31"/>
        <v>40127</v>
      </c>
      <c r="H84" s="2">
        <f t="shared" si="32"/>
        <v>1.0342384771269142E-3</v>
      </c>
      <c r="I84" s="1">
        <f t="shared" si="42"/>
        <v>13</v>
      </c>
      <c r="J84" s="1">
        <f t="shared" si="51"/>
        <v>30</v>
      </c>
      <c r="K84" s="54">
        <f t="shared" si="33"/>
        <v>1.000448038748484</v>
      </c>
      <c r="L84" s="3">
        <f t="shared" si="43"/>
        <v>1.0046521500000001</v>
      </c>
      <c r="M84" s="3">
        <f t="shared" si="27"/>
        <v>1.0051022700000001</v>
      </c>
      <c r="N84" s="3">
        <f t="shared" si="34"/>
        <v>312065.97914054</v>
      </c>
      <c r="O84" s="52">
        <v>0</v>
      </c>
      <c r="P84" s="4">
        <v>0</v>
      </c>
      <c r="Q84" s="53">
        <f t="shared" si="35"/>
        <v>0</v>
      </c>
      <c r="R84" s="4">
        <f t="shared" si="36"/>
        <v>0</v>
      </c>
      <c r="S84" s="2">
        <f t="shared" si="44"/>
        <v>0.14000000000000001</v>
      </c>
      <c r="T84" s="9">
        <f t="shared" si="37"/>
        <v>1.0047427879999999</v>
      </c>
      <c r="U84" s="4">
        <f t="shared" si="45"/>
        <v>1480.06278107</v>
      </c>
      <c r="V84" s="4">
        <f t="shared" si="38"/>
        <v>0</v>
      </c>
      <c r="W84" s="1" t="str">
        <f t="shared" si="46"/>
        <v>A+J=</v>
      </c>
      <c r="X84" s="10">
        <f t="shared" si="46"/>
        <v>40156</v>
      </c>
      <c r="Y84" s="4">
        <f t="shared" si="39"/>
        <v>0</v>
      </c>
      <c r="Z84" s="135">
        <f t="shared" si="53"/>
        <v>72</v>
      </c>
      <c r="AA84" s="141">
        <v>42317</v>
      </c>
      <c r="AB84" s="187">
        <v>110031.22857933</v>
      </c>
      <c r="AC84" s="136">
        <f t="shared" si="47"/>
        <v>1233.1262790359224</v>
      </c>
      <c r="AD84" s="183">
        <v>2287.0980209700001</v>
      </c>
      <c r="AE84" s="178">
        <v>2.03626433E-2</v>
      </c>
      <c r="AF84" s="136">
        <f t="shared" si="48"/>
        <v>3520.2243000059225</v>
      </c>
      <c r="AG84" s="135">
        <f t="shared" si="54"/>
        <v>72</v>
      </c>
      <c r="AH84" s="141">
        <f t="shared" si="52"/>
        <v>42347</v>
      </c>
      <c r="AI84" s="22"/>
    </row>
    <row r="85" spans="1:35" x14ac:dyDescent="0.2">
      <c r="A85" s="127">
        <f t="shared" si="40"/>
        <v>40140</v>
      </c>
      <c r="B85" s="4">
        <f t="shared" si="30"/>
        <v>313670.99008649</v>
      </c>
      <c r="C85" s="4">
        <f t="shared" si="49"/>
        <v>310481.81707971002</v>
      </c>
      <c r="D85" s="4">
        <f t="shared" si="41"/>
        <v>310481.81707971002</v>
      </c>
      <c r="E85" s="56">
        <f t="shared" si="50"/>
        <v>405.12900000000002</v>
      </c>
      <c r="F85" s="11">
        <f>IF(DAY(A85)=F$2+1,VLOOKUP(A85,[1]Plan1!$BN$15:$BP$255,3),F84)</f>
        <v>405.548</v>
      </c>
      <c r="G85" s="6">
        <f t="shared" si="31"/>
        <v>40127</v>
      </c>
      <c r="H85" s="2">
        <f t="shared" si="32"/>
        <v>1.0342384771269142E-3</v>
      </c>
      <c r="I85" s="1">
        <f t="shared" si="42"/>
        <v>14</v>
      </c>
      <c r="J85" s="1">
        <f t="shared" si="51"/>
        <v>30</v>
      </c>
      <c r="K85" s="54">
        <f t="shared" si="33"/>
        <v>1.0004825115810736</v>
      </c>
      <c r="L85" s="3">
        <f t="shared" si="43"/>
        <v>1.0046521500000001</v>
      </c>
      <c r="M85" s="3">
        <f t="shared" si="27"/>
        <v>1.0051369000000001</v>
      </c>
      <c r="N85" s="3">
        <f t="shared" si="34"/>
        <v>312076.73112586001</v>
      </c>
      <c r="O85" s="52">
        <v>0</v>
      </c>
      <c r="P85" s="4">
        <v>0</v>
      </c>
      <c r="Q85" s="53">
        <f t="shared" si="35"/>
        <v>0</v>
      </c>
      <c r="R85" s="4">
        <f t="shared" si="36"/>
        <v>0</v>
      </c>
      <c r="S85" s="2">
        <f t="shared" si="44"/>
        <v>0.14000000000000001</v>
      </c>
      <c r="T85" s="9">
        <f t="shared" si="37"/>
        <v>1.0051085479999999</v>
      </c>
      <c r="U85" s="4">
        <f t="shared" si="45"/>
        <v>1594.25896063</v>
      </c>
      <c r="V85" s="4">
        <f t="shared" si="38"/>
        <v>0</v>
      </c>
      <c r="W85" s="1" t="str">
        <f t="shared" si="46"/>
        <v>A+J=</v>
      </c>
      <c r="X85" s="10">
        <f t="shared" si="46"/>
        <v>40156</v>
      </c>
      <c r="Y85" s="4">
        <f t="shared" si="39"/>
        <v>0</v>
      </c>
      <c r="Z85" s="135">
        <f t="shared" si="53"/>
        <v>73</v>
      </c>
      <c r="AA85" s="141">
        <v>42347</v>
      </c>
      <c r="AB85" s="187">
        <v>107173.17184616</v>
      </c>
      <c r="AC85" s="136">
        <f t="shared" si="47"/>
        <v>1208.0165684681579</v>
      </c>
      <c r="AD85" s="183">
        <v>2858.0567331699999</v>
      </c>
      <c r="AE85" s="178">
        <v>2.5974959700000001E-2</v>
      </c>
      <c r="AF85" s="136">
        <f t="shared" si="48"/>
        <v>4066.0733016381578</v>
      </c>
      <c r="AG85" s="135">
        <f t="shared" si="54"/>
        <v>73</v>
      </c>
      <c r="AH85" s="141">
        <f t="shared" si="52"/>
        <v>42378</v>
      </c>
      <c r="AI85" s="22"/>
    </row>
    <row r="86" spans="1:35" x14ac:dyDescent="0.2">
      <c r="A86" s="127">
        <f t="shared" si="40"/>
        <v>40141</v>
      </c>
      <c r="B86" s="4">
        <f t="shared" si="30"/>
        <v>313795.99074613</v>
      </c>
      <c r="C86" s="4">
        <f t="shared" si="49"/>
        <v>310481.81707971002</v>
      </c>
      <c r="D86" s="4">
        <f t="shared" si="41"/>
        <v>310481.81707971002</v>
      </c>
      <c r="E86" s="56">
        <f t="shared" si="50"/>
        <v>405.12900000000002</v>
      </c>
      <c r="F86" s="11">
        <f>IF(DAY(A86)=F$2+1,VLOOKUP(A86,[1]Plan1!$BN$15:$BP$255,3),F85)</f>
        <v>405.548</v>
      </c>
      <c r="G86" s="6">
        <f t="shared" si="31"/>
        <v>40127</v>
      </c>
      <c r="H86" s="2">
        <f t="shared" si="32"/>
        <v>1.0342384771269142E-3</v>
      </c>
      <c r="I86" s="1">
        <f t="shared" si="42"/>
        <v>15</v>
      </c>
      <c r="J86" s="1">
        <f t="shared" si="51"/>
        <v>30</v>
      </c>
      <c r="K86" s="54">
        <f t="shared" si="33"/>
        <v>1.0005169856015075</v>
      </c>
      <c r="L86" s="3">
        <f t="shared" si="43"/>
        <v>1.0046521500000001</v>
      </c>
      <c r="M86" s="3">
        <f t="shared" si="27"/>
        <v>1.0051715400000001</v>
      </c>
      <c r="N86" s="3">
        <f t="shared" si="34"/>
        <v>312087.48621601</v>
      </c>
      <c r="O86" s="52">
        <v>0</v>
      </c>
      <c r="P86" s="4">
        <v>0</v>
      </c>
      <c r="Q86" s="53">
        <f t="shared" si="35"/>
        <v>0</v>
      </c>
      <c r="R86" s="4">
        <f t="shared" si="36"/>
        <v>0</v>
      </c>
      <c r="S86" s="2">
        <f t="shared" si="44"/>
        <v>0.14000000000000001</v>
      </c>
      <c r="T86" s="9">
        <f t="shared" si="37"/>
        <v>1.0054744410000001</v>
      </c>
      <c r="U86" s="4">
        <f t="shared" si="45"/>
        <v>1708.50453012</v>
      </c>
      <c r="V86" s="4">
        <f t="shared" si="38"/>
        <v>0</v>
      </c>
      <c r="W86" s="1" t="str">
        <f t="shared" si="46"/>
        <v>A+J=</v>
      </c>
      <c r="X86" s="10">
        <f t="shared" si="46"/>
        <v>40156</v>
      </c>
      <c r="Y86" s="4">
        <f t="shared" si="39"/>
        <v>0</v>
      </c>
      <c r="Z86" s="135">
        <f t="shared" si="53"/>
        <v>74</v>
      </c>
      <c r="AA86" s="141">
        <v>42378</v>
      </c>
      <c r="AB86" s="187">
        <v>102483.53263163001</v>
      </c>
      <c r="AC86" s="136">
        <f t="shared" si="47"/>
        <v>1176.638386729488</v>
      </c>
      <c r="AD86" s="183">
        <v>4689.6392145299997</v>
      </c>
      <c r="AE86" s="178">
        <v>4.37575854E-2</v>
      </c>
      <c r="AF86" s="136">
        <f t="shared" si="48"/>
        <v>5866.2776012594877</v>
      </c>
      <c r="AG86" s="135">
        <f t="shared" si="54"/>
        <v>74</v>
      </c>
      <c r="AH86" s="141">
        <f t="shared" si="52"/>
        <v>42409</v>
      </c>
      <c r="AI86" s="22"/>
    </row>
    <row r="87" spans="1:35" x14ac:dyDescent="0.2">
      <c r="A87" s="127">
        <f t="shared" si="40"/>
        <v>40142</v>
      </c>
      <c r="B87" s="4">
        <f t="shared" si="30"/>
        <v>313921.03797439998</v>
      </c>
      <c r="C87" s="4">
        <f t="shared" si="49"/>
        <v>310481.81707971002</v>
      </c>
      <c r="D87" s="4">
        <f t="shared" si="41"/>
        <v>310481.81707971002</v>
      </c>
      <c r="E87" s="56">
        <f t="shared" si="50"/>
        <v>405.12900000000002</v>
      </c>
      <c r="F87" s="11">
        <f>IF(DAY(A87)=F$2+1,VLOOKUP(A87,[1]Plan1!$BN$15:$BP$255,3),F86)</f>
        <v>405.548</v>
      </c>
      <c r="G87" s="6">
        <f t="shared" si="31"/>
        <v>40127</v>
      </c>
      <c r="H87" s="2">
        <f t="shared" si="32"/>
        <v>1.0342384771269142E-3</v>
      </c>
      <c r="I87" s="1">
        <f t="shared" si="42"/>
        <v>16</v>
      </c>
      <c r="J87" s="1">
        <f t="shared" si="51"/>
        <v>30</v>
      </c>
      <c r="K87" s="54">
        <f t="shared" si="33"/>
        <v>1.000551460809826</v>
      </c>
      <c r="L87" s="3">
        <f t="shared" si="43"/>
        <v>1.0046521500000001</v>
      </c>
      <c r="M87" s="3">
        <f t="shared" si="27"/>
        <v>1.0052061699999999</v>
      </c>
      <c r="N87" s="3">
        <f t="shared" si="34"/>
        <v>312098.23820133001</v>
      </c>
      <c r="O87" s="52">
        <v>0</v>
      </c>
      <c r="P87" s="4">
        <v>0</v>
      </c>
      <c r="Q87" s="53">
        <f t="shared" si="35"/>
        <v>0</v>
      </c>
      <c r="R87" s="4">
        <f t="shared" si="36"/>
        <v>0</v>
      </c>
      <c r="S87" s="2">
        <f t="shared" si="44"/>
        <v>0.14000000000000001</v>
      </c>
      <c r="T87" s="9">
        <f t="shared" si="37"/>
        <v>1.0058404679999999</v>
      </c>
      <c r="U87" s="4">
        <f t="shared" si="45"/>
        <v>1822.7997730699999</v>
      </c>
      <c r="V87" s="4">
        <f t="shared" si="38"/>
        <v>0</v>
      </c>
      <c r="W87" s="1" t="str">
        <f t="shared" si="46"/>
        <v>A+J=</v>
      </c>
      <c r="X87" s="10">
        <f t="shared" si="46"/>
        <v>40156</v>
      </c>
      <c r="Y87" s="4">
        <f t="shared" si="39"/>
        <v>0</v>
      </c>
      <c r="Z87" s="135">
        <f t="shared" si="53"/>
        <v>75</v>
      </c>
      <c r="AA87" s="141">
        <v>42409</v>
      </c>
      <c r="AB87" s="187">
        <v>99184.126738489998</v>
      </c>
      <c r="AC87" s="136">
        <f t="shared" si="47"/>
        <v>1125.1515320934357</v>
      </c>
      <c r="AD87" s="183">
        <v>3299.4058931300001</v>
      </c>
      <c r="AE87" s="178">
        <v>3.2194498100000003E-2</v>
      </c>
      <c r="AF87" s="136">
        <f t="shared" si="48"/>
        <v>4424.5574252234355</v>
      </c>
      <c r="AG87" s="135">
        <f t="shared" si="54"/>
        <v>75</v>
      </c>
      <c r="AH87" s="141">
        <f t="shared" si="52"/>
        <v>42438</v>
      </c>
      <c r="AI87" s="22"/>
    </row>
    <row r="88" spans="1:35" x14ac:dyDescent="0.2">
      <c r="A88" s="127">
        <f t="shared" si="40"/>
        <v>40143</v>
      </c>
      <c r="B88" s="4">
        <f t="shared" si="30"/>
        <v>314046.13770829001</v>
      </c>
      <c r="C88" s="4">
        <f t="shared" si="49"/>
        <v>310481.81707971002</v>
      </c>
      <c r="D88" s="4">
        <f t="shared" si="41"/>
        <v>310481.81707971002</v>
      </c>
      <c r="E88" s="56">
        <f t="shared" si="50"/>
        <v>405.12900000000002</v>
      </c>
      <c r="F88" s="11">
        <f>IF(DAY(A88)=F$2+1,VLOOKUP(A88,[1]Plan1!$BN$15:$BP$255,3),F87)</f>
        <v>405.548</v>
      </c>
      <c r="G88" s="6">
        <f t="shared" si="31"/>
        <v>40127</v>
      </c>
      <c r="H88" s="2">
        <f t="shared" si="32"/>
        <v>1.0342384771269142E-3</v>
      </c>
      <c r="I88" s="1">
        <f t="shared" si="42"/>
        <v>17</v>
      </c>
      <c r="J88" s="1">
        <f t="shared" si="51"/>
        <v>30</v>
      </c>
      <c r="K88" s="54">
        <f t="shared" si="33"/>
        <v>1.0005859372060704</v>
      </c>
      <c r="L88" s="3">
        <f t="shared" si="43"/>
        <v>1.0046521500000001</v>
      </c>
      <c r="M88" s="3">
        <f t="shared" si="27"/>
        <v>1.0052408100000001</v>
      </c>
      <c r="N88" s="3">
        <f t="shared" si="34"/>
        <v>312108.99329148</v>
      </c>
      <c r="O88" s="52">
        <v>0</v>
      </c>
      <c r="P88" s="4">
        <v>0</v>
      </c>
      <c r="Q88" s="53">
        <f t="shared" si="35"/>
        <v>0</v>
      </c>
      <c r="R88" s="4">
        <f t="shared" si="36"/>
        <v>0</v>
      </c>
      <c r="S88" s="2">
        <f t="shared" si="44"/>
        <v>0.14000000000000001</v>
      </c>
      <c r="T88" s="9">
        <f t="shared" si="37"/>
        <v>1.0062066279999999</v>
      </c>
      <c r="U88" s="4">
        <f t="shared" si="45"/>
        <v>1937.1444168099999</v>
      </c>
      <c r="V88" s="4">
        <f t="shared" si="38"/>
        <v>0</v>
      </c>
      <c r="W88" s="1" t="str">
        <f t="shared" si="46"/>
        <v>A+J=</v>
      </c>
      <c r="X88" s="10">
        <f t="shared" si="46"/>
        <v>40156</v>
      </c>
      <c r="Y88" s="4">
        <f t="shared" si="39"/>
        <v>0</v>
      </c>
      <c r="Z88" s="135">
        <f t="shared" si="53"/>
        <v>76</v>
      </c>
      <c r="AA88" s="141">
        <v>42438</v>
      </c>
      <c r="AB88" s="187">
        <v>96412.63624593</v>
      </c>
      <c r="AC88" s="136">
        <f t="shared" si="47"/>
        <v>1088.9278432691217</v>
      </c>
      <c r="AD88" s="183">
        <v>2771.4904925699998</v>
      </c>
      <c r="AE88" s="178">
        <v>2.79428834E-2</v>
      </c>
      <c r="AF88" s="136">
        <f t="shared" si="48"/>
        <v>3860.4183358391215</v>
      </c>
      <c r="AG88" s="135">
        <f t="shared" si="54"/>
        <v>76</v>
      </c>
      <c r="AH88" s="141">
        <f t="shared" si="52"/>
        <v>42469</v>
      </c>
      <c r="AI88" s="22"/>
    </row>
    <row r="89" spans="1:35" x14ac:dyDescent="0.2">
      <c r="A89" s="127">
        <f t="shared" si="40"/>
        <v>40144</v>
      </c>
      <c r="B89" s="4">
        <f t="shared" si="30"/>
        <v>314171.28683026996</v>
      </c>
      <c r="C89" s="4">
        <f t="shared" si="49"/>
        <v>310481.81707971002</v>
      </c>
      <c r="D89" s="4">
        <f t="shared" si="41"/>
        <v>310481.81707971002</v>
      </c>
      <c r="E89" s="56">
        <f t="shared" si="50"/>
        <v>405.12900000000002</v>
      </c>
      <c r="F89" s="11">
        <f>IF(DAY(A89)=F$2+1,VLOOKUP(A89,[1]Plan1!$BN$15:$BP$255,3),F88)</f>
        <v>405.548</v>
      </c>
      <c r="G89" s="6">
        <f t="shared" si="31"/>
        <v>40127</v>
      </c>
      <c r="H89" s="2">
        <f t="shared" si="32"/>
        <v>1.0342384771269142E-3</v>
      </c>
      <c r="I89" s="1">
        <f t="shared" si="42"/>
        <v>18</v>
      </c>
      <c r="J89" s="1">
        <f t="shared" si="51"/>
        <v>30</v>
      </c>
      <c r="K89" s="54">
        <f t="shared" si="33"/>
        <v>1.0006204147902817</v>
      </c>
      <c r="L89" s="3">
        <f t="shared" si="43"/>
        <v>1.0046521500000001</v>
      </c>
      <c r="M89" s="3">
        <f t="shared" si="27"/>
        <v>1.0052754500000001</v>
      </c>
      <c r="N89" s="3">
        <f t="shared" si="34"/>
        <v>312119.74838161998</v>
      </c>
      <c r="O89" s="52">
        <v>0</v>
      </c>
      <c r="P89" s="4">
        <v>0</v>
      </c>
      <c r="Q89" s="53">
        <f t="shared" si="35"/>
        <v>0</v>
      </c>
      <c r="R89" s="4">
        <f t="shared" si="36"/>
        <v>0</v>
      </c>
      <c r="S89" s="2">
        <f t="shared" si="44"/>
        <v>0.14000000000000001</v>
      </c>
      <c r="T89" s="9">
        <f t="shared" si="37"/>
        <v>1.0065729210000001</v>
      </c>
      <c r="U89" s="4">
        <f t="shared" si="45"/>
        <v>2051.5384486500002</v>
      </c>
      <c r="V89" s="4">
        <f t="shared" si="38"/>
        <v>0</v>
      </c>
      <c r="W89" s="1" t="str">
        <f t="shared" si="46"/>
        <v>A+J=</v>
      </c>
      <c r="X89" s="10">
        <f t="shared" si="46"/>
        <v>40156</v>
      </c>
      <c r="Y89" s="4">
        <f t="shared" si="39"/>
        <v>0</v>
      </c>
      <c r="Z89" s="135">
        <f t="shared" si="53"/>
        <v>77</v>
      </c>
      <c r="AA89" s="141">
        <v>42469</v>
      </c>
      <c r="AB89" s="187">
        <v>93053.788998610005</v>
      </c>
      <c r="AC89" s="136">
        <f t="shared" si="47"/>
        <v>1058.5000594699923</v>
      </c>
      <c r="AD89" s="183">
        <v>3358.84724732</v>
      </c>
      <c r="AE89" s="178">
        <v>3.4838247099999997E-2</v>
      </c>
      <c r="AF89" s="136">
        <f t="shared" si="48"/>
        <v>4417.3473067899922</v>
      </c>
      <c r="AG89" s="135">
        <f t="shared" si="54"/>
        <v>77</v>
      </c>
      <c r="AH89" s="141">
        <f t="shared" si="52"/>
        <v>42499</v>
      </c>
      <c r="AI89" s="22"/>
    </row>
    <row r="90" spans="1:35" x14ac:dyDescent="0.2">
      <c r="A90" s="127">
        <f t="shared" si="40"/>
        <v>40145</v>
      </c>
      <c r="B90" s="4">
        <f t="shared" si="30"/>
        <v>314296.48534463003</v>
      </c>
      <c r="C90" s="4">
        <f t="shared" si="49"/>
        <v>310481.81707971002</v>
      </c>
      <c r="D90" s="4">
        <f t="shared" si="41"/>
        <v>310481.81707971002</v>
      </c>
      <c r="E90" s="56">
        <f t="shared" si="50"/>
        <v>405.12900000000002</v>
      </c>
      <c r="F90" s="11">
        <f>IF(DAY(A90)=F$2+1,VLOOKUP(A90,[1]Plan1!$BN$15:$BP$255,3),F89)</f>
        <v>405.548</v>
      </c>
      <c r="G90" s="6">
        <f t="shared" si="31"/>
        <v>40127</v>
      </c>
      <c r="H90" s="2">
        <f t="shared" si="32"/>
        <v>1.0342384771269142E-3</v>
      </c>
      <c r="I90" s="1">
        <f t="shared" si="42"/>
        <v>19</v>
      </c>
      <c r="J90" s="1">
        <f t="shared" si="51"/>
        <v>30</v>
      </c>
      <c r="K90" s="54">
        <f t="shared" si="33"/>
        <v>1.0006548935625006</v>
      </c>
      <c r="L90" s="3">
        <f t="shared" si="43"/>
        <v>1.0046521500000001</v>
      </c>
      <c r="M90" s="3">
        <f t="shared" si="27"/>
        <v>1.00531009</v>
      </c>
      <c r="N90" s="3">
        <f t="shared" si="34"/>
        <v>312130.50347176002</v>
      </c>
      <c r="O90" s="52">
        <v>0</v>
      </c>
      <c r="P90" s="4">
        <v>0</v>
      </c>
      <c r="Q90" s="53">
        <f t="shared" si="35"/>
        <v>0</v>
      </c>
      <c r="R90" s="4">
        <f t="shared" si="36"/>
        <v>0</v>
      </c>
      <c r="S90" s="2">
        <f t="shared" si="44"/>
        <v>0.14000000000000001</v>
      </c>
      <c r="T90" s="9">
        <f t="shared" si="37"/>
        <v>1.0069393470000001</v>
      </c>
      <c r="U90" s="4">
        <f t="shared" si="45"/>
        <v>2165.9818728700002</v>
      </c>
      <c r="V90" s="4">
        <f t="shared" si="38"/>
        <v>0</v>
      </c>
      <c r="W90" s="1" t="str">
        <f t="shared" si="46"/>
        <v>A+J=</v>
      </c>
      <c r="X90" s="10">
        <f t="shared" si="46"/>
        <v>40156</v>
      </c>
      <c r="Y90" s="4">
        <f t="shared" si="39"/>
        <v>0</v>
      </c>
      <c r="Z90" s="135">
        <f t="shared" si="53"/>
        <v>78</v>
      </c>
      <c r="AA90" s="141">
        <v>42499</v>
      </c>
      <c r="AB90" s="187">
        <v>87495.751241320002</v>
      </c>
      <c r="AC90" s="136">
        <f t="shared" si="47"/>
        <v>1021.6237728184184</v>
      </c>
      <c r="AD90" s="183">
        <v>5558.0377572799998</v>
      </c>
      <c r="AE90" s="178">
        <v>5.9729300800000003E-2</v>
      </c>
      <c r="AF90" s="136">
        <f t="shared" si="48"/>
        <v>6579.6615300984186</v>
      </c>
      <c r="AG90" s="135">
        <f t="shared" si="54"/>
        <v>78</v>
      </c>
      <c r="AH90" s="141">
        <f t="shared" si="52"/>
        <v>42530</v>
      </c>
      <c r="AI90" s="22"/>
    </row>
    <row r="91" spans="1:35" x14ac:dyDescent="0.2">
      <c r="A91" s="127">
        <f t="shared" si="40"/>
        <v>40146</v>
      </c>
      <c r="B91" s="4">
        <f t="shared" si="30"/>
        <v>314421.73356781999</v>
      </c>
      <c r="C91" s="4">
        <f t="shared" si="49"/>
        <v>310481.81707971002</v>
      </c>
      <c r="D91" s="4">
        <f t="shared" si="41"/>
        <v>310481.81707971002</v>
      </c>
      <c r="E91" s="56">
        <f t="shared" si="50"/>
        <v>405.12900000000002</v>
      </c>
      <c r="F91" s="11">
        <f>IF(DAY(A91)=F$2+1,VLOOKUP(A91,[1]Plan1!$BN$15:$BP$255,3),F90)</f>
        <v>405.548</v>
      </c>
      <c r="G91" s="6">
        <f t="shared" si="31"/>
        <v>40127</v>
      </c>
      <c r="H91" s="2">
        <f t="shared" si="32"/>
        <v>1.0342384771269142E-3</v>
      </c>
      <c r="I91" s="1">
        <f t="shared" si="42"/>
        <v>20</v>
      </c>
      <c r="J91" s="1">
        <f t="shared" si="51"/>
        <v>30</v>
      </c>
      <c r="K91" s="54">
        <f t="shared" si="33"/>
        <v>1.0006893735227682</v>
      </c>
      <c r="L91" s="3">
        <f t="shared" si="43"/>
        <v>1.0046521500000001</v>
      </c>
      <c r="M91" s="3">
        <f t="shared" si="27"/>
        <v>1.00534473</v>
      </c>
      <c r="N91" s="3">
        <f t="shared" si="34"/>
        <v>312141.25856191001</v>
      </c>
      <c r="O91" s="52">
        <v>0</v>
      </c>
      <c r="P91" s="4">
        <v>0</v>
      </c>
      <c r="Q91" s="53">
        <f t="shared" si="35"/>
        <v>0</v>
      </c>
      <c r="R91" s="4">
        <f t="shared" si="36"/>
        <v>0</v>
      </c>
      <c r="S91" s="2">
        <f t="shared" si="44"/>
        <v>0.14000000000000001</v>
      </c>
      <c r="T91" s="9">
        <f t="shared" si="37"/>
        <v>1.0073059069999999</v>
      </c>
      <c r="U91" s="4">
        <f t="shared" si="45"/>
        <v>2280.4750059100002</v>
      </c>
      <c r="V91" s="4">
        <f t="shared" si="38"/>
        <v>0</v>
      </c>
      <c r="W91" s="1" t="str">
        <f t="shared" si="46"/>
        <v>A+J=</v>
      </c>
      <c r="X91" s="10">
        <f t="shared" si="46"/>
        <v>40156</v>
      </c>
      <c r="Y91" s="4">
        <f t="shared" si="39"/>
        <v>0</v>
      </c>
      <c r="Z91" s="135">
        <f t="shared" si="53"/>
        <v>79</v>
      </c>
      <c r="AA91" s="141">
        <v>42530</v>
      </c>
      <c r="AB91" s="187">
        <v>85471.319390439996</v>
      </c>
      <c r="AC91" s="136">
        <f t="shared" si="47"/>
        <v>960.60289914765735</v>
      </c>
      <c r="AD91" s="183">
        <v>2024.43185088</v>
      </c>
      <c r="AE91" s="178">
        <v>2.3137487500000001E-2</v>
      </c>
      <c r="AF91" s="136">
        <f t="shared" si="48"/>
        <v>2985.0347500276575</v>
      </c>
      <c r="AG91" s="135">
        <f t="shared" si="54"/>
        <v>79</v>
      </c>
      <c r="AH91" s="141">
        <f t="shared" si="52"/>
        <v>42560</v>
      </c>
      <c r="AI91" s="22"/>
    </row>
    <row r="92" spans="1:35" x14ac:dyDescent="0.2">
      <c r="A92" s="127">
        <f t="shared" si="40"/>
        <v>40147</v>
      </c>
      <c r="B92" s="4">
        <f t="shared" si="30"/>
        <v>314547.03119199001</v>
      </c>
      <c r="C92" s="4">
        <f t="shared" si="49"/>
        <v>310481.81707971002</v>
      </c>
      <c r="D92" s="4">
        <f t="shared" si="41"/>
        <v>310481.81707971002</v>
      </c>
      <c r="E92" s="56">
        <f t="shared" si="50"/>
        <v>405.12900000000002</v>
      </c>
      <c r="F92" s="11">
        <f>IF(DAY(A92)=F$2+1,VLOOKUP(A92,[1]Plan1!$BN$15:$BP$255,3),F91)</f>
        <v>405.548</v>
      </c>
      <c r="G92" s="6">
        <f t="shared" si="31"/>
        <v>40127</v>
      </c>
      <c r="H92" s="2">
        <f t="shared" si="32"/>
        <v>1.0342384771269142E-3</v>
      </c>
      <c r="I92" s="1">
        <f t="shared" si="42"/>
        <v>21</v>
      </c>
      <c r="J92" s="1">
        <f t="shared" si="51"/>
        <v>30</v>
      </c>
      <c r="K92" s="54">
        <f t="shared" si="33"/>
        <v>1.0007238546711255</v>
      </c>
      <c r="L92" s="3">
        <f t="shared" si="43"/>
        <v>1.0046521500000001</v>
      </c>
      <c r="M92" s="3">
        <f t="shared" si="27"/>
        <v>1.00537937</v>
      </c>
      <c r="N92" s="3">
        <f t="shared" si="34"/>
        <v>312152.01365204999</v>
      </c>
      <c r="O92" s="52">
        <v>0</v>
      </c>
      <c r="P92" s="4">
        <v>0</v>
      </c>
      <c r="Q92" s="53">
        <f t="shared" si="35"/>
        <v>0</v>
      </c>
      <c r="R92" s="4">
        <f t="shared" si="36"/>
        <v>0</v>
      </c>
      <c r="S92" s="2">
        <f t="shared" si="44"/>
        <v>0.14000000000000001</v>
      </c>
      <c r="T92" s="9">
        <f t="shared" si="37"/>
        <v>1.0076726</v>
      </c>
      <c r="U92" s="4">
        <f t="shared" si="45"/>
        <v>2395.01753994</v>
      </c>
      <c r="V92" s="4">
        <f t="shared" si="38"/>
        <v>0</v>
      </c>
      <c r="W92" s="1" t="str">
        <f t="shared" si="46"/>
        <v>A+J=</v>
      </c>
      <c r="X92" s="10">
        <f t="shared" si="46"/>
        <v>40156</v>
      </c>
      <c r="Y92" s="4">
        <f t="shared" si="39"/>
        <v>0</v>
      </c>
      <c r="Z92" s="135">
        <f t="shared" si="53"/>
        <v>80</v>
      </c>
      <c r="AA92" s="141">
        <v>42560</v>
      </c>
      <c r="AB92" s="187">
        <v>73309.041428459997</v>
      </c>
      <c r="AC92" s="136">
        <f t="shared" si="47"/>
        <v>938.37696157363007</v>
      </c>
      <c r="AD92" s="183">
        <v>12162.27796198</v>
      </c>
      <c r="AE92" s="178">
        <v>0.14229659780000001</v>
      </c>
      <c r="AF92" s="136">
        <f t="shared" si="48"/>
        <v>13100.654923553629</v>
      </c>
      <c r="AG92" s="135">
        <f t="shared" si="54"/>
        <v>80</v>
      </c>
      <c r="AH92" s="141">
        <f t="shared" si="52"/>
        <v>42591</v>
      </c>
      <c r="AI92" s="22"/>
    </row>
    <row r="93" spans="1:35" x14ac:dyDescent="0.2">
      <c r="A93" s="127">
        <f t="shared" si="40"/>
        <v>40148</v>
      </c>
      <c r="B93" s="4">
        <f t="shared" si="30"/>
        <v>314672.37853360997</v>
      </c>
      <c r="C93" s="4">
        <f t="shared" si="49"/>
        <v>310481.81707971002</v>
      </c>
      <c r="D93" s="4">
        <f t="shared" si="41"/>
        <v>310481.81707971002</v>
      </c>
      <c r="E93" s="56">
        <f t="shared" si="50"/>
        <v>405.12900000000002</v>
      </c>
      <c r="F93" s="11">
        <f>IF(DAY(A93)=F$2+1,VLOOKUP(A93,[1]Plan1!$BN$15:$BP$255,3),F92)</f>
        <v>405.548</v>
      </c>
      <c r="G93" s="6">
        <f t="shared" si="31"/>
        <v>40127</v>
      </c>
      <c r="H93" s="2">
        <f t="shared" si="32"/>
        <v>1.0342384771269142E-3</v>
      </c>
      <c r="I93" s="1">
        <f t="shared" si="42"/>
        <v>22</v>
      </c>
      <c r="J93" s="1">
        <f t="shared" si="51"/>
        <v>30</v>
      </c>
      <c r="K93" s="54">
        <f t="shared" si="33"/>
        <v>1.0007583370076132</v>
      </c>
      <c r="L93" s="3">
        <f t="shared" si="43"/>
        <v>1.0046521500000001</v>
      </c>
      <c r="M93" s="3">
        <f t="shared" si="27"/>
        <v>1.00541401</v>
      </c>
      <c r="N93" s="3">
        <f t="shared" si="34"/>
        <v>312162.76874218998</v>
      </c>
      <c r="O93" s="52">
        <v>0</v>
      </c>
      <c r="P93" s="4">
        <v>0</v>
      </c>
      <c r="Q93" s="53">
        <f t="shared" si="35"/>
        <v>0</v>
      </c>
      <c r="R93" s="4">
        <f t="shared" si="36"/>
        <v>0</v>
      </c>
      <c r="S93" s="2">
        <f t="shared" si="44"/>
        <v>0.14000000000000001</v>
      </c>
      <c r="T93" s="9">
        <f t="shared" si="37"/>
        <v>1.0080394269999999</v>
      </c>
      <c r="U93" s="4">
        <f t="shared" si="45"/>
        <v>2509.60979142</v>
      </c>
      <c r="V93" s="4">
        <f t="shared" si="38"/>
        <v>0</v>
      </c>
      <c r="W93" s="1" t="str">
        <f t="shared" si="46"/>
        <v>A+J=</v>
      </c>
      <c r="X93" s="10">
        <f t="shared" si="46"/>
        <v>40156</v>
      </c>
      <c r="Y93" s="4">
        <f t="shared" si="39"/>
        <v>0</v>
      </c>
      <c r="Z93" s="135">
        <f t="shared" si="53"/>
        <v>81</v>
      </c>
      <c r="AA93" s="141">
        <v>42591</v>
      </c>
      <c r="AB93" s="187">
        <v>72010.795034969997</v>
      </c>
      <c r="AC93" s="136">
        <f t="shared" si="47"/>
        <v>804.84911245219439</v>
      </c>
      <c r="AD93" s="183">
        <v>1298.2463934899999</v>
      </c>
      <c r="AE93" s="178">
        <v>1.7709226099999999E-2</v>
      </c>
      <c r="AF93" s="136">
        <f t="shared" si="48"/>
        <v>2103.0955059421944</v>
      </c>
      <c r="AG93" s="135">
        <f t="shared" si="54"/>
        <v>81</v>
      </c>
      <c r="AH93" s="141">
        <f t="shared" si="52"/>
        <v>42622</v>
      </c>
      <c r="AI93" s="22"/>
    </row>
    <row r="94" spans="1:35" x14ac:dyDescent="0.2">
      <c r="A94" s="127">
        <f t="shared" si="40"/>
        <v>40149</v>
      </c>
      <c r="B94" s="4">
        <f t="shared" si="30"/>
        <v>314797.77528482</v>
      </c>
      <c r="C94" s="4">
        <f t="shared" si="49"/>
        <v>310481.81707971002</v>
      </c>
      <c r="D94" s="4">
        <f t="shared" si="41"/>
        <v>310481.81707971002</v>
      </c>
      <c r="E94" s="56">
        <f t="shared" si="50"/>
        <v>405.12900000000002</v>
      </c>
      <c r="F94" s="11">
        <f>IF(DAY(A94)=F$2+1,VLOOKUP(A94,[1]Plan1!$BN$15:$BP$255,3),F93)</f>
        <v>405.548</v>
      </c>
      <c r="G94" s="6">
        <f t="shared" si="31"/>
        <v>40127</v>
      </c>
      <c r="H94" s="2">
        <f t="shared" si="32"/>
        <v>1.0342384771269142E-3</v>
      </c>
      <c r="I94" s="1">
        <f t="shared" si="42"/>
        <v>23</v>
      </c>
      <c r="J94" s="1">
        <f t="shared" si="51"/>
        <v>30</v>
      </c>
      <c r="K94" s="54">
        <f t="shared" si="33"/>
        <v>1.0007928205322723</v>
      </c>
      <c r="L94" s="3">
        <f t="shared" si="43"/>
        <v>1.0046521500000001</v>
      </c>
      <c r="M94" s="3">
        <f t="shared" si="27"/>
        <v>1.0054486499999999</v>
      </c>
      <c r="N94" s="3">
        <f t="shared" si="34"/>
        <v>312173.52383234003</v>
      </c>
      <c r="O94" s="52">
        <v>0</v>
      </c>
      <c r="P94" s="4">
        <v>0</v>
      </c>
      <c r="Q94" s="53">
        <f t="shared" si="35"/>
        <v>0</v>
      </c>
      <c r="R94" s="4">
        <f t="shared" si="36"/>
        <v>0</v>
      </c>
      <c r="S94" s="2">
        <f t="shared" si="44"/>
        <v>0.14000000000000001</v>
      </c>
      <c r="T94" s="9">
        <f t="shared" si="37"/>
        <v>1.008406387</v>
      </c>
      <c r="U94" s="4">
        <f t="shared" si="45"/>
        <v>2624.2514524799999</v>
      </c>
      <c r="V94" s="4">
        <f t="shared" si="38"/>
        <v>0</v>
      </c>
      <c r="W94" s="1" t="str">
        <f t="shared" si="46"/>
        <v>A+J=</v>
      </c>
      <c r="X94" s="10">
        <f t="shared" si="46"/>
        <v>40156</v>
      </c>
      <c r="Y94" s="4">
        <f t="shared" si="39"/>
        <v>0</v>
      </c>
      <c r="Z94" s="135">
        <f t="shared" si="53"/>
        <v>82</v>
      </c>
      <c r="AA94" s="141">
        <v>42622</v>
      </c>
      <c r="AB94" s="187">
        <v>70576.839719240001</v>
      </c>
      <c r="AC94" s="136">
        <f t="shared" si="47"/>
        <v>790.59585750322105</v>
      </c>
      <c r="AD94" s="183">
        <v>1433.9553157299999</v>
      </c>
      <c r="AE94" s="178">
        <v>1.99130605E-2</v>
      </c>
      <c r="AF94" s="136">
        <f t="shared" si="48"/>
        <v>2224.5511732332211</v>
      </c>
      <c r="AG94" s="135">
        <f t="shared" si="54"/>
        <v>82</v>
      </c>
      <c r="AH94" s="141">
        <f t="shared" si="52"/>
        <v>42652</v>
      </c>
      <c r="AI94" s="22"/>
    </row>
    <row r="95" spans="1:35" x14ac:dyDescent="0.2">
      <c r="A95" s="127">
        <f t="shared" si="40"/>
        <v>40150</v>
      </c>
      <c r="B95" s="4">
        <f t="shared" si="30"/>
        <v>314923.22489416</v>
      </c>
      <c r="C95" s="4">
        <f t="shared" si="49"/>
        <v>310481.81707971002</v>
      </c>
      <c r="D95" s="4">
        <f t="shared" si="41"/>
        <v>310481.81707971002</v>
      </c>
      <c r="E95" s="56">
        <f t="shared" si="50"/>
        <v>405.12900000000002</v>
      </c>
      <c r="F95" s="11">
        <f>IF(DAY(A95)=F$2+1,VLOOKUP(A95,[1]Plan1!$BN$15:$BP$255,3),F94)</f>
        <v>405.548</v>
      </c>
      <c r="G95" s="6">
        <f t="shared" si="31"/>
        <v>40127</v>
      </c>
      <c r="H95" s="2">
        <f t="shared" si="32"/>
        <v>1.0342384771269142E-3</v>
      </c>
      <c r="I95" s="1">
        <f t="shared" si="42"/>
        <v>24</v>
      </c>
      <c r="J95" s="1">
        <f t="shared" si="51"/>
        <v>30</v>
      </c>
      <c r="K95" s="54">
        <f t="shared" si="33"/>
        <v>1.000827305245144</v>
      </c>
      <c r="L95" s="3">
        <f t="shared" si="43"/>
        <v>1.0046521500000001</v>
      </c>
      <c r="M95" s="3">
        <f t="shared" si="27"/>
        <v>1.0054833000000001</v>
      </c>
      <c r="N95" s="3">
        <f t="shared" si="34"/>
        <v>312184.28202729998</v>
      </c>
      <c r="O95" s="52">
        <v>0</v>
      </c>
      <c r="P95" s="4">
        <v>0</v>
      </c>
      <c r="Q95" s="53">
        <f t="shared" si="35"/>
        <v>0</v>
      </c>
      <c r="R95" s="4">
        <f t="shared" si="36"/>
        <v>0</v>
      </c>
      <c r="S95" s="2">
        <f t="shared" si="44"/>
        <v>0.14000000000000001</v>
      </c>
      <c r="T95" s="9">
        <f t="shared" si="37"/>
        <v>1.008773481</v>
      </c>
      <c r="U95" s="4">
        <f t="shared" si="45"/>
        <v>2738.9428668599999</v>
      </c>
      <c r="V95" s="4">
        <f t="shared" si="38"/>
        <v>0</v>
      </c>
      <c r="W95" s="1" t="str">
        <f t="shared" si="46"/>
        <v>A+J=</v>
      </c>
      <c r="X95" s="10">
        <f t="shared" si="46"/>
        <v>40156</v>
      </c>
      <c r="Y95" s="4">
        <f t="shared" si="39"/>
        <v>0</v>
      </c>
      <c r="Z95" s="135">
        <f t="shared" si="53"/>
        <v>83</v>
      </c>
      <c r="AA95" s="141">
        <v>42652</v>
      </c>
      <c r="AB95" s="187">
        <v>68673.787942719995</v>
      </c>
      <c r="AC95" s="136">
        <f t="shared" si="47"/>
        <v>774.85267438865719</v>
      </c>
      <c r="AD95" s="183">
        <v>1903.05177652</v>
      </c>
      <c r="AE95" s="178">
        <v>2.69642532E-2</v>
      </c>
      <c r="AF95" s="136">
        <f t="shared" si="48"/>
        <v>2677.9044509086571</v>
      </c>
      <c r="AG95" s="135">
        <f t="shared" si="54"/>
        <v>83</v>
      </c>
      <c r="AH95" s="141">
        <f t="shared" si="52"/>
        <v>42683</v>
      </c>
      <c r="AI95" s="22"/>
    </row>
    <row r="96" spans="1:35" x14ac:dyDescent="0.2">
      <c r="A96" s="127">
        <f t="shared" si="40"/>
        <v>40151</v>
      </c>
      <c r="B96" s="4">
        <f t="shared" si="30"/>
        <v>315048.72392397001</v>
      </c>
      <c r="C96" s="4">
        <f t="shared" si="49"/>
        <v>310481.81707971002</v>
      </c>
      <c r="D96" s="4">
        <f t="shared" si="41"/>
        <v>310481.81707971002</v>
      </c>
      <c r="E96" s="56">
        <f t="shared" si="50"/>
        <v>405.12900000000002</v>
      </c>
      <c r="F96" s="11">
        <f>IF(DAY(A96)=F$2+1,VLOOKUP(A96,[1]Plan1!$BN$15:$BP$255,3),F95)</f>
        <v>405.548</v>
      </c>
      <c r="G96" s="6">
        <f t="shared" si="31"/>
        <v>40127</v>
      </c>
      <c r="H96" s="2">
        <f t="shared" si="32"/>
        <v>1.0342384771269142E-3</v>
      </c>
      <c r="I96" s="1">
        <f t="shared" si="42"/>
        <v>25</v>
      </c>
      <c r="J96" s="1">
        <f t="shared" si="51"/>
        <v>30</v>
      </c>
      <c r="K96" s="54">
        <f t="shared" si="33"/>
        <v>1.0008617911462689</v>
      </c>
      <c r="L96" s="3">
        <f t="shared" si="43"/>
        <v>1.0046521500000001</v>
      </c>
      <c r="M96" s="3">
        <f t="shared" si="27"/>
        <v>1.00551795</v>
      </c>
      <c r="N96" s="3">
        <f t="shared" si="34"/>
        <v>312195.04022226</v>
      </c>
      <c r="O96" s="52">
        <v>0</v>
      </c>
      <c r="P96" s="4">
        <v>0</v>
      </c>
      <c r="Q96" s="53">
        <f t="shared" si="35"/>
        <v>0</v>
      </c>
      <c r="R96" s="4">
        <f t="shared" si="36"/>
        <v>0</v>
      </c>
      <c r="S96" s="2">
        <f t="shared" si="44"/>
        <v>0.14000000000000001</v>
      </c>
      <c r="T96" s="9">
        <f t="shared" si="37"/>
        <v>1.0091407080000001</v>
      </c>
      <c r="U96" s="4">
        <f t="shared" si="45"/>
        <v>2853.6837017100002</v>
      </c>
      <c r="V96" s="4">
        <f t="shared" si="38"/>
        <v>0</v>
      </c>
      <c r="W96" s="1" t="str">
        <f t="shared" si="46"/>
        <v>A+J=</v>
      </c>
      <c r="X96" s="10">
        <f t="shared" si="46"/>
        <v>40156</v>
      </c>
      <c r="Y96" s="4">
        <f t="shared" si="39"/>
        <v>0</v>
      </c>
      <c r="Z96" s="135">
        <f t="shared" si="53"/>
        <v>84</v>
      </c>
      <c r="AA96" s="141">
        <v>42683</v>
      </c>
      <c r="AB96" s="187">
        <v>65597.271911520002</v>
      </c>
      <c r="AC96" s="136">
        <f t="shared" si="47"/>
        <v>753.95935068072947</v>
      </c>
      <c r="AD96" s="183">
        <v>3076.5160311899999</v>
      </c>
      <c r="AE96" s="178">
        <v>4.4798985499999999E-2</v>
      </c>
      <c r="AF96" s="136">
        <f t="shared" si="48"/>
        <v>3830.4753818707295</v>
      </c>
      <c r="AG96" s="135">
        <f t="shared" si="54"/>
        <v>84</v>
      </c>
      <c r="AH96" s="141">
        <f t="shared" si="52"/>
        <v>42713</v>
      </c>
      <c r="AI96" s="22"/>
    </row>
    <row r="97" spans="1:118" x14ac:dyDescent="0.2">
      <c r="A97" s="127">
        <f t="shared" si="40"/>
        <v>40152</v>
      </c>
      <c r="B97" s="4">
        <f t="shared" si="30"/>
        <v>315174.26955642999</v>
      </c>
      <c r="C97" s="4">
        <f t="shared" si="49"/>
        <v>310481.81707971002</v>
      </c>
      <c r="D97" s="4">
        <f t="shared" si="41"/>
        <v>310481.81707971002</v>
      </c>
      <c r="E97" s="56">
        <f t="shared" si="50"/>
        <v>405.12900000000002</v>
      </c>
      <c r="F97" s="11">
        <f>IF(DAY(A97)=F$2+1,VLOOKUP(A97,[1]Plan1!$BN$15:$BP$255,3),F96)</f>
        <v>405.548</v>
      </c>
      <c r="G97" s="6">
        <f t="shared" si="31"/>
        <v>40127</v>
      </c>
      <c r="H97" s="2">
        <f t="shared" si="32"/>
        <v>1.0342384771269142E-3</v>
      </c>
      <c r="I97" s="1">
        <f t="shared" si="42"/>
        <v>26</v>
      </c>
      <c r="J97" s="1">
        <f t="shared" si="51"/>
        <v>30</v>
      </c>
      <c r="K97" s="54">
        <f t="shared" si="33"/>
        <v>1.0008962782356881</v>
      </c>
      <c r="L97" s="3">
        <f t="shared" si="43"/>
        <v>1.0046521500000001</v>
      </c>
      <c r="M97" s="3">
        <f t="shared" si="27"/>
        <v>1.00555259</v>
      </c>
      <c r="N97" s="3">
        <f t="shared" si="34"/>
        <v>312205.79531239998</v>
      </c>
      <c r="O97" s="52">
        <v>0</v>
      </c>
      <c r="P97" s="4">
        <v>0</v>
      </c>
      <c r="Q97" s="53">
        <f t="shared" si="35"/>
        <v>0</v>
      </c>
      <c r="R97" s="4">
        <f t="shared" si="36"/>
        <v>0</v>
      </c>
      <c r="S97" s="2">
        <f t="shared" si="44"/>
        <v>0.14000000000000001</v>
      </c>
      <c r="T97" s="9">
        <f t="shared" si="37"/>
        <v>1.009508069</v>
      </c>
      <c r="U97" s="4">
        <f t="shared" si="45"/>
        <v>2968.4742440300001</v>
      </c>
      <c r="V97" s="4">
        <f t="shared" si="38"/>
        <v>0</v>
      </c>
      <c r="W97" s="1" t="str">
        <f t="shared" si="46"/>
        <v>A+J=</v>
      </c>
      <c r="X97" s="10">
        <f t="shared" si="46"/>
        <v>40156</v>
      </c>
      <c r="Y97" s="4">
        <f t="shared" si="39"/>
        <v>0</v>
      </c>
      <c r="Z97" s="135">
        <f t="shared" si="53"/>
        <v>85</v>
      </c>
      <c r="AA97" s="141">
        <v>42713</v>
      </c>
      <c r="AB97" s="187">
        <v>60988.854136239999</v>
      </c>
      <c r="AC97" s="136">
        <f t="shared" si="47"/>
        <v>720.1827366518495</v>
      </c>
      <c r="AD97" s="183">
        <v>4608.4177752799997</v>
      </c>
      <c r="AE97" s="178">
        <v>7.02531926E-2</v>
      </c>
      <c r="AF97" s="136">
        <f t="shared" si="48"/>
        <v>5328.6005119318488</v>
      </c>
      <c r="AG97" s="135">
        <f t="shared" si="54"/>
        <v>85</v>
      </c>
      <c r="AH97" s="141">
        <f t="shared" si="52"/>
        <v>42744</v>
      </c>
      <c r="AI97" s="22"/>
    </row>
    <row r="98" spans="1:118" x14ac:dyDescent="0.2">
      <c r="A98" s="127">
        <f t="shared" si="40"/>
        <v>40153</v>
      </c>
      <c r="B98" s="4">
        <f t="shared" si="30"/>
        <v>315299.86806339002</v>
      </c>
      <c r="C98" s="4">
        <f t="shared" si="49"/>
        <v>310481.81707971002</v>
      </c>
      <c r="D98" s="4">
        <f t="shared" si="41"/>
        <v>310481.81707971002</v>
      </c>
      <c r="E98" s="56">
        <f t="shared" si="50"/>
        <v>405.12900000000002</v>
      </c>
      <c r="F98" s="11">
        <f>IF(DAY(A98)=F$2+1,VLOOKUP(A98,[1]Plan1!$BN$15:$BP$255,3),F97)</f>
        <v>405.548</v>
      </c>
      <c r="G98" s="6">
        <f t="shared" si="31"/>
        <v>40127</v>
      </c>
      <c r="H98" s="2">
        <f t="shared" si="32"/>
        <v>1.0342384771269142E-3</v>
      </c>
      <c r="I98" s="1">
        <f t="shared" si="42"/>
        <v>27</v>
      </c>
      <c r="J98" s="1">
        <f t="shared" si="51"/>
        <v>30</v>
      </c>
      <c r="K98" s="54">
        <f t="shared" si="33"/>
        <v>1.0009307665134426</v>
      </c>
      <c r="L98" s="3">
        <f t="shared" si="43"/>
        <v>1.0046521500000001</v>
      </c>
      <c r="M98" s="3">
        <f t="shared" si="27"/>
        <v>1.0055872400000001</v>
      </c>
      <c r="N98" s="3">
        <f t="shared" si="34"/>
        <v>312216.55350737</v>
      </c>
      <c r="O98" s="52">
        <v>0</v>
      </c>
      <c r="P98" s="4">
        <v>0</v>
      </c>
      <c r="Q98" s="53">
        <f t="shared" si="35"/>
        <v>0</v>
      </c>
      <c r="R98" s="4">
        <f t="shared" si="36"/>
        <v>0</v>
      </c>
      <c r="S98" s="2">
        <f t="shared" si="44"/>
        <v>0.14000000000000001</v>
      </c>
      <c r="T98" s="9">
        <f t="shared" si="37"/>
        <v>1.0098755639999999</v>
      </c>
      <c r="U98" s="4">
        <f t="shared" si="45"/>
        <v>3083.3145560200001</v>
      </c>
      <c r="V98" s="4">
        <f t="shared" si="38"/>
        <v>0</v>
      </c>
      <c r="W98" s="1" t="str">
        <f t="shared" si="46"/>
        <v>A+J=</v>
      </c>
      <c r="X98" s="10">
        <f t="shared" si="46"/>
        <v>40156</v>
      </c>
      <c r="Y98" s="4">
        <f t="shared" si="39"/>
        <v>0</v>
      </c>
      <c r="Z98" s="135">
        <f t="shared" si="53"/>
        <v>86</v>
      </c>
      <c r="AA98" s="141">
        <v>42744</v>
      </c>
      <c r="AB98" s="187">
        <v>58869.055007299998</v>
      </c>
      <c r="AC98" s="136">
        <f t="shared" si="47"/>
        <v>669.58760017250268</v>
      </c>
      <c r="AD98" s="183">
        <v>2119.7991289400002</v>
      </c>
      <c r="AE98" s="178">
        <v>3.47571562E-2</v>
      </c>
      <c r="AF98" s="136">
        <f t="shared" si="48"/>
        <v>2789.386729112503</v>
      </c>
      <c r="AG98" s="135">
        <f t="shared" si="54"/>
        <v>86</v>
      </c>
      <c r="AH98" s="141">
        <f t="shared" si="52"/>
        <v>42775</v>
      </c>
      <c r="AI98" s="22"/>
    </row>
    <row r="99" spans="1:118" x14ac:dyDescent="0.2">
      <c r="A99" s="127">
        <f t="shared" si="40"/>
        <v>40154</v>
      </c>
      <c r="B99" s="4">
        <f t="shared" si="30"/>
        <v>315425.51631596003</v>
      </c>
      <c r="C99" s="4">
        <f t="shared" si="49"/>
        <v>310481.81707971002</v>
      </c>
      <c r="D99" s="4">
        <f t="shared" si="41"/>
        <v>310481.81707971002</v>
      </c>
      <c r="E99" s="56">
        <f t="shared" si="50"/>
        <v>405.12900000000002</v>
      </c>
      <c r="F99" s="11">
        <f>IF(DAY(A99)=F$2+1,VLOOKUP(A99,[1]Plan1!$BN$15:$BP$255,3),F98)</f>
        <v>405.548</v>
      </c>
      <c r="G99" s="6">
        <f t="shared" si="31"/>
        <v>40127</v>
      </c>
      <c r="H99" s="2">
        <f t="shared" si="32"/>
        <v>1.0342384771269142E-3</v>
      </c>
      <c r="I99" s="1">
        <f t="shared" si="42"/>
        <v>28</v>
      </c>
      <c r="J99" s="1">
        <f t="shared" si="51"/>
        <v>30</v>
      </c>
      <c r="K99" s="54">
        <f t="shared" si="33"/>
        <v>1.0009652559795732</v>
      </c>
      <c r="L99" s="3">
        <f t="shared" si="43"/>
        <v>1.0046521500000001</v>
      </c>
      <c r="M99" s="3">
        <f t="shared" si="27"/>
        <v>1.00562189</v>
      </c>
      <c r="N99" s="3">
        <f t="shared" si="34"/>
        <v>312227.31170233001</v>
      </c>
      <c r="O99" s="52">
        <v>0</v>
      </c>
      <c r="P99" s="4">
        <v>0</v>
      </c>
      <c r="Q99" s="53">
        <f t="shared" si="35"/>
        <v>0</v>
      </c>
      <c r="R99" s="4">
        <f t="shared" si="36"/>
        <v>0</v>
      </c>
      <c r="S99" s="2">
        <f t="shared" si="44"/>
        <v>0.14000000000000001</v>
      </c>
      <c r="T99" s="9">
        <f t="shared" si="37"/>
        <v>1.010243193</v>
      </c>
      <c r="U99" s="4">
        <f t="shared" si="45"/>
        <v>3198.20461363</v>
      </c>
      <c r="V99" s="4">
        <f t="shared" si="38"/>
        <v>0</v>
      </c>
      <c r="W99" s="1" t="str">
        <f t="shared" si="46"/>
        <v>A+J=</v>
      </c>
      <c r="X99" s="10">
        <f t="shared" si="46"/>
        <v>40156</v>
      </c>
      <c r="Y99" s="4">
        <f t="shared" si="39"/>
        <v>0</v>
      </c>
      <c r="Z99" s="135">
        <f t="shared" si="53"/>
        <v>87</v>
      </c>
      <c r="AA99" s="141">
        <v>42775</v>
      </c>
      <c r="AB99" s="187">
        <v>58230.5650073</v>
      </c>
      <c r="AC99" s="136">
        <f t="shared" si="47"/>
        <v>646.31463937176375</v>
      </c>
      <c r="AD99" s="183">
        <v>638.49</v>
      </c>
      <c r="AE99" s="178">
        <v>1.084602E-2</v>
      </c>
      <c r="AF99" s="136">
        <f t="shared" si="48"/>
        <v>1284.8046393717636</v>
      </c>
      <c r="AG99" s="135">
        <f t="shared" si="54"/>
        <v>87</v>
      </c>
      <c r="AH99" s="141">
        <f t="shared" si="52"/>
        <v>42803</v>
      </c>
      <c r="AI99" s="22"/>
    </row>
    <row r="100" spans="1:118" x14ac:dyDescent="0.2">
      <c r="A100" s="127">
        <f t="shared" si="40"/>
        <v>40155</v>
      </c>
      <c r="B100" s="4">
        <f t="shared" si="30"/>
        <v>315551.21431849001</v>
      </c>
      <c r="C100" s="4">
        <f t="shared" si="49"/>
        <v>310481.81707971002</v>
      </c>
      <c r="D100" s="4">
        <f t="shared" si="41"/>
        <v>310481.81707971002</v>
      </c>
      <c r="E100" s="56">
        <f t="shared" si="50"/>
        <v>405.12900000000002</v>
      </c>
      <c r="F100" s="11">
        <f>IF(DAY(A100)=F$2+1,VLOOKUP(A100,[1]Plan1!$BN$15:$BP$255,3),F99)</f>
        <v>405.548</v>
      </c>
      <c r="G100" s="6">
        <f t="shared" si="31"/>
        <v>40127</v>
      </c>
      <c r="H100" s="2">
        <f t="shared" si="32"/>
        <v>1.0342384771269142E-3</v>
      </c>
      <c r="I100" s="1">
        <f t="shared" si="42"/>
        <v>29</v>
      </c>
      <c r="J100" s="1">
        <f t="shared" si="51"/>
        <v>30</v>
      </c>
      <c r="K100" s="54">
        <f t="shared" si="33"/>
        <v>1.0009997466341209</v>
      </c>
      <c r="L100" s="3">
        <f t="shared" si="43"/>
        <v>1.0046521500000001</v>
      </c>
      <c r="M100" s="3">
        <f t="shared" si="27"/>
        <v>1.0056565399999999</v>
      </c>
      <c r="N100" s="3">
        <f t="shared" si="34"/>
        <v>312238.06989729003</v>
      </c>
      <c r="O100" s="52">
        <v>0</v>
      </c>
      <c r="P100" s="4">
        <v>0</v>
      </c>
      <c r="Q100" s="53">
        <f t="shared" si="35"/>
        <v>0</v>
      </c>
      <c r="R100" s="4">
        <f t="shared" si="36"/>
        <v>0</v>
      </c>
      <c r="S100" s="2">
        <f t="shared" si="44"/>
        <v>0.14000000000000001</v>
      </c>
      <c r="T100" s="9">
        <f t="shared" si="37"/>
        <v>1.0106109560000001</v>
      </c>
      <c r="U100" s="4">
        <f t="shared" si="45"/>
        <v>3313.1444212000001</v>
      </c>
      <c r="V100" s="4">
        <f t="shared" si="38"/>
        <v>0</v>
      </c>
      <c r="W100" s="1" t="str">
        <f t="shared" si="46"/>
        <v>A+J=</v>
      </c>
      <c r="X100" s="10">
        <f t="shared" si="46"/>
        <v>40156</v>
      </c>
      <c r="Y100" s="4">
        <f t="shared" si="39"/>
        <v>0</v>
      </c>
      <c r="Z100" s="135">
        <f t="shared" si="53"/>
        <v>88</v>
      </c>
      <c r="AA100" s="141">
        <v>42803</v>
      </c>
      <c r="AB100" s="187">
        <v>57435.704945240002</v>
      </c>
      <c r="AC100" s="136">
        <f t="shared" si="47"/>
        <v>639.30475219009759</v>
      </c>
      <c r="AD100" s="183">
        <v>794.86006207000003</v>
      </c>
      <c r="AE100" s="178">
        <v>1.36502207E-2</v>
      </c>
      <c r="AF100" s="136">
        <f t="shared" si="48"/>
        <v>1434.1648142600975</v>
      </c>
      <c r="AG100" s="135">
        <f t="shared" si="54"/>
        <v>88</v>
      </c>
      <c r="AH100" s="141">
        <f t="shared" si="52"/>
        <v>42834</v>
      </c>
      <c r="AI100" s="22"/>
    </row>
    <row r="101" spans="1:118" x14ac:dyDescent="0.2">
      <c r="A101" s="130">
        <f t="shared" si="40"/>
        <v>40156</v>
      </c>
      <c r="B101" s="4">
        <f t="shared" si="30"/>
        <v>315676.96176303999</v>
      </c>
      <c r="C101" s="4">
        <f t="shared" si="49"/>
        <v>310481.81707971002</v>
      </c>
      <c r="D101" s="4">
        <f t="shared" si="41"/>
        <v>310481.81707971002</v>
      </c>
      <c r="E101" s="58">
        <f t="shared" si="50"/>
        <v>405.12900000000002</v>
      </c>
      <c r="F101" s="62">
        <f>IF(DAY(A101)=F$2+1,VLOOKUP(A101,[1]Plan1!$BN$15:$BP$255,3),F100)</f>
        <v>405.548</v>
      </c>
      <c r="G101" s="23">
        <f t="shared" si="31"/>
        <v>40127</v>
      </c>
      <c r="H101" s="55">
        <f t="shared" si="32"/>
        <v>1.0342384771269142E-3</v>
      </c>
      <c r="I101" s="24">
        <f t="shared" si="42"/>
        <v>30</v>
      </c>
      <c r="J101" s="24">
        <f t="shared" si="51"/>
        <v>30</v>
      </c>
      <c r="K101" s="59">
        <f t="shared" si="33"/>
        <v>1.0010342384771269</v>
      </c>
      <c r="L101" s="60">
        <f t="shared" si="43"/>
        <v>1.0046521500000001</v>
      </c>
      <c r="M101" s="60">
        <f t="shared" si="27"/>
        <v>1.0056911900000001</v>
      </c>
      <c r="N101" s="60">
        <f t="shared" si="34"/>
        <v>312248.82809224998</v>
      </c>
      <c r="O101" s="63">
        <f t="shared" ref="O101:O164" si="55">IF(DAY(A101)=F$2,VLOOKUP(A101,$AA$10:$AH$115,7),0)</f>
        <v>1</v>
      </c>
      <c r="P101" s="25">
        <f>IF(DAY($A101)=F$2,VLOOKUP($A101,$AA$10:$AH$126,5),0)</f>
        <v>0</v>
      </c>
      <c r="Q101" s="53">
        <f t="shared" si="35"/>
        <v>0</v>
      </c>
      <c r="R101" s="53">
        <f t="shared" ref="R101:R132" si="56">IF(P101&gt;0,(P101*N101),0)</f>
        <v>0</v>
      </c>
      <c r="S101" s="55">
        <f t="shared" si="44"/>
        <v>0.14000000000000001</v>
      </c>
      <c r="T101" s="61">
        <f t="shared" si="37"/>
        <v>1.010978852</v>
      </c>
      <c r="U101" s="4">
        <f t="shared" si="45"/>
        <v>3428.13367079</v>
      </c>
      <c r="V101" s="53">
        <f t="shared" si="38"/>
        <v>0</v>
      </c>
      <c r="W101" s="24" t="str">
        <f t="shared" ref="W101:W164" si="57">W100</f>
        <v>A+J=</v>
      </c>
      <c r="X101" s="23">
        <f t="shared" ref="X101:X164" si="58">IF(DAY(A101)=F$2+1,VLOOKUP(A100,$AA$10:$AH$130,8),X100)</f>
        <v>40156</v>
      </c>
      <c r="Y101" s="53">
        <f t="shared" si="39"/>
        <v>0</v>
      </c>
      <c r="Z101" s="140">
        <f t="shared" si="53"/>
        <v>89</v>
      </c>
      <c r="AA101" s="143">
        <v>42834</v>
      </c>
      <c r="AB101" s="187">
        <v>56738.271192139997</v>
      </c>
      <c r="AC101" s="136">
        <f t="shared" si="47"/>
        <v>630.57810124763512</v>
      </c>
      <c r="AD101" s="183">
        <v>697.43375309999999</v>
      </c>
      <c r="AE101" s="179">
        <v>1.21428605E-2</v>
      </c>
      <c r="AF101" s="137">
        <f t="shared" si="48"/>
        <v>1328.0118543476351</v>
      </c>
      <c r="AG101" s="140">
        <f t="shared" si="54"/>
        <v>89</v>
      </c>
      <c r="AH101" s="143">
        <f t="shared" si="52"/>
        <v>42864</v>
      </c>
      <c r="AI101" s="22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</row>
    <row r="102" spans="1:118" x14ac:dyDescent="0.2">
      <c r="A102" s="127">
        <f t="shared" si="40"/>
        <v>40157</v>
      </c>
      <c r="B102" s="4">
        <f t="shared" si="30"/>
        <v>315761.78889361996</v>
      </c>
      <c r="C102" s="4">
        <f t="shared" si="49"/>
        <v>313890.55098265002</v>
      </c>
      <c r="D102" s="4">
        <f t="shared" si="41"/>
        <v>313890.55098265002</v>
      </c>
      <c r="E102" s="56">
        <f t="shared" si="50"/>
        <v>405.548</v>
      </c>
      <c r="F102" s="11">
        <f>IF(DAY(A102)=F$2+1,VLOOKUP(A102,[1]Plan1!$BN$15:$BP$255,3),F101)</f>
        <v>404.49900000000002</v>
      </c>
      <c r="G102" s="6">
        <f t="shared" si="31"/>
        <v>40157</v>
      </c>
      <c r="H102" s="2">
        <f t="shared" si="32"/>
        <v>-2.5866235316164277E-3</v>
      </c>
      <c r="I102" s="1">
        <f t="shared" si="42"/>
        <v>1</v>
      </c>
      <c r="J102" s="1">
        <f t="shared" si="51"/>
        <v>31</v>
      </c>
      <c r="K102" s="54">
        <f t="shared" si="33"/>
        <v>0.99991645592154332</v>
      </c>
      <c r="L102" s="3">
        <f t="shared" si="43"/>
        <v>1.0056911900000001</v>
      </c>
      <c r="M102" s="3">
        <f t="shared" si="27"/>
        <v>1.00560717</v>
      </c>
      <c r="N102" s="3">
        <f t="shared" si="34"/>
        <v>315650.58866339998</v>
      </c>
      <c r="O102" s="52">
        <f t="shared" si="55"/>
        <v>0</v>
      </c>
      <c r="P102" s="5">
        <f>IF(DAY($A102)=F$2,VLOOKUP($A102,$AA$10:$AH$126,5),0)</f>
        <v>0</v>
      </c>
      <c r="Q102" s="53">
        <f t="shared" si="35"/>
        <v>0</v>
      </c>
      <c r="R102" s="4">
        <f t="shared" si="56"/>
        <v>0</v>
      </c>
      <c r="S102" s="2">
        <f t="shared" si="44"/>
        <v>0.14000000000000001</v>
      </c>
      <c r="T102" s="9">
        <f t="shared" si="37"/>
        <v>1.0003522890000001</v>
      </c>
      <c r="U102" s="4">
        <f t="shared" si="45"/>
        <v>111.20023021999999</v>
      </c>
      <c r="V102" s="4">
        <f t="shared" si="38"/>
        <v>0</v>
      </c>
      <c r="W102" s="1" t="str">
        <f t="shared" si="57"/>
        <v>A+J=</v>
      </c>
      <c r="X102" s="10">
        <f t="shared" si="58"/>
        <v>40187</v>
      </c>
      <c r="Y102" s="4">
        <f t="shared" si="39"/>
        <v>0</v>
      </c>
      <c r="Z102" s="135">
        <f t="shared" si="53"/>
        <v>90</v>
      </c>
      <c r="AA102" s="141">
        <v>42864</v>
      </c>
      <c r="AB102" s="187">
        <v>55514.841862250003</v>
      </c>
      <c r="AC102" s="136">
        <f t="shared" si="47"/>
        <v>622.92107932729641</v>
      </c>
      <c r="AD102" s="183">
        <v>1223.42932989</v>
      </c>
      <c r="AE102" s="178">
        <v>2.1562682499999999E-2</v>
      </c>
      <c r="AF102" s="136">
        <f t="shared" si="48"/>
        <v>1846.3504092172964</v>
      </c>
      <c r="AG102" s="135">
        <f t="shared" si="54"/>
        <v>90</v>
      </c>
      <c r="AH102" s="141">
        <f t="shared" si="52"/>
        <v>42895</v>
      </c>
      <c r="AI102" s="22"/>
    </row>
    <row r="103" spans="1:118" x14ac:dyDescent="0.2">
      <c r="A103" s="127">
        <f t="shared" si="40"/>
        <v>40158</v>
      </c>
      <c r="B103" s="4">
        <f t="shared" si="30"/>
        <v>315846.63627965003</v>
      </c>
      <c r="C103" s="4">
        <f t="shared" si="49"/>
        <v>313890.55098265002</v>
      </c>
      <c r="D103" s="4">
        <f t="shared" si="41"/>
        <v>313890.55098265002</v>
      </c>
      <c r="E103" s="56">
        <f t="shared" si="50"/>
        <v>405.548</v>
      </c>
      <c r="F103" s="11">
        <f>IF(DAY(A103)=F$2+1,VLOOKUP(A103,[1]Plan1!$BN$15:$BP$255,3),F102)</f>
        <v>404.49900000000002</v>
      </c>
      <c r="G103" s="6">
        <f t="shared" si="31"/>
        <v>40157</v>
      </c>
      <c r="H103" s="2">
        <f t="shared" si="32"/>
        <v>-2.5866235316164277E-3</v>
      </c>
      <c r="I103" s="1">
        <f t="shared" si="42"/>
        <v>2</v>
      </c>
      <c r="J103" s="1">
        <f t="shared" si="51"/>
        <v>31</v>
      </c>
      <c r="K103" s="54">
        <f t="shared" si="33"/>
        <v>0.99983291882269976</v>
      </c>
      <c r="L103" s="3">
        <f t="shared" si="43"/>
        <v>1.0056911900000001</v>
      </c>
      <c r="M103" s="3">
        <f t="shared" si="27"/>
        <v>1.0055231499999999</v>
      </c>
      <c r="N103" s="3">
        <f t="shared" si="34"/>
        <v>315624.21557931002</v>
      </c>
      <c r="O103" s="52">
        <f t="shared" si="55"/>
        <v>0</v>
      </c>
      <c r="P103" s="5">
        <f t="shared" ref="P103:P166" si="59">IF(DAY($A103)=F$2,VLOOKUP($A103,$AA$10:$AH$126,5),0)</f>
        <v>0</v>
      </c>
      <c r="Q103" s="53">
        <f t="shared" si="35"/>
        <v>0</v>
      </c>
      <c r="R103" s="4">
        <f t="shared" si="56"/>
        <v>0</v>
      </c>
      <c r="S103" s="2">
        <f t="shared" si="44"/>
        <v>0.14000000000000001</v>
      </c>
      <c r="T103" s="9">
        <f t="shared" si="37"/>
        <v>1.0007047010000001</v>
      </c>
      <c r="U103" s="4">
        <f t="shared" si="45"/>
        <v>222.42070034</v>
      </c>
      <c r="V103" s="4">
        <f t="shared" si="38"/>
        <v>0</v>
      </c>
      <c r="W103" s="1" t="str">
        <f t="shared" si="57"/>
        <v>A+J=</v>
      </c>
      <c r="X103" s="10">
        <f t="shared" si="58"/>
        <v>40187</v>
      </c>
      <c r="Y103" s="4">
        <f t="shared" si="39"/>
        <v>0</v>
      </c>
      <c r="Z103" s="135">
        <f t="shared" si="53"/>
        <v>91</v>
      </c>
      <c r="AA103" s="141">
        <v>42895</v>
      </c>
      <c r="AB103" s="187">
        <v>54677.796812710003</v>
      </c>
      <c r="AC103" s="136">
        <f t="shared" si="47"/>
        <v>609.48922984293426</v>
      </c>
      <c r="AD103" s="183">
        <v>837.04504954000004</v>
      </c>
      <c r="AE103" s="178">
        <v>1.50778606E-2</v>
      </c>
      <c r="AF103" s="136">
        <f t="shared" si="48"/>
        <v>1446.5342793829343</v>
      </c>
      <c r="AG103" s="135">
        <f t="shared" si="54"/>
        <v>91</v>
      </c>
      <c r="AH103" s="141">
        <f t="shared" si="52"/>
        <v>42925</v>
      </c>
      <c r="AI103" s="22"/>
    </row>
    <row r="104" spans="1:118" x14ac:dyDescent="0.2">
      <c r="A104" s="127">
        <f t="shared" si="40"/>
        <v>40159</v>
      </c>
      <c r="B104" s="4">
        <f t="shared" si="30"/>
        <v>315931.51081146003</v>
      </c>
      <c r="C104" s="4">
        <f t="shared" si="49"/>
        <v>313890.55098265002</v>
      </c>
      <c r="D104" s="4">
        <f t="shared" si="41"/>
        <v>313890.55098265002</v>
      </c>
      <c r="E104" s="56">
        <f t="shared" si="50"/>
        <v>405.548</v>
      </c>
      <c r="F104" s="11">
        <f>IF(DAY(A104)=F$2+1,VLOOKUP(A104,[1]Plan1!$BN$15:$BP$255,3),F103)</f>
        <v>404.49900000000002</v>
      </c>
      <c r="G104" s="6">
        <f t="shared" si="31"/>
        <v>40157</v>
      </c>
      <c r="H104" s="2">
        <f t="shared" si="32"/>
        <v>-2.5866235316164277E-3</v>
      </c>
      <c r="I104" s="1">
        <f t="shared" si="42"/>
        <v>3</v>
      </c>
      <c r="J104" s="1">
        <f t="shared" si="51"/>
        <v>31</v>
      </c>
      <c r="K104" s="54">
        <f t="shared" si="33"/>
        <v>0.9997493887028861</v>
      </c>
      <c r="L104" s="3">
        <f t="shared" si="43"/>
        <v>1.0056911900000001</v>
      </c>
      <c r="M104" s="3">
        <f t="shared" si="27"/>
        <v>1.0054391499999999</v>
      </c>
      <c r="N104" s="3">
        <f t="shared" si="34"/>
        <v>315597.84877302003</v>
      </c>
      <c r="O104" s="52">
        <f t="shared" si="55"/>
        <v>0</v>
      </c>
      <c r="P104" s="5">
        <f t="shared" si="59"/>
        <v>0</v>
      </c>
      <c r="Q104" s="53">
        <f t="shared" si="35"/>
        <v>0</v>
      </c>
      <c r="R104" s="4">
        <f t="shared" si="56"/>
        <v>0</v>
      </c>
      <c r="S104" s="2">
        <f t="shared" si="44"/>
        <v>0.14000000000000001</v>
      </c>
      <c r="T104" s="9">
        <f t="shared" si="37"/>
        <v>1.001057238</v>
      </c>
      <c r="U104" s="4">
        <f t="shared" si="45"/>
        <v>333.66203844</v>
      </c>
      <c r="V104" s="4">
        <f t="shared" si="38"/>
        <v>0</v>
      </c>
      <c r="W104" s="1" t="str">
        <f t="shared" si="57"/>
        <v>A+J=</v>
      </c>
      <c r="X104" s="10">
        <f t="shared" si="58"/>
        <v>40187</v>
      </c>
      <c r="Y104" s="4">
        <f t="shared" si="39"/>
        <v>0</v>
      </c>
      <c r="Z104" s="135">
        <f t="shared" si="53"/>
        <v>92</v>
      </c>
      <c r="AA104" s="141">
        <v>42925</v>
      </c>
      <c r="AB104" s="187">
        <v>52981.128389370002</v>
      </c>
      <c r="AC104" s="136">
        <f t="shared" si="47"/>
        <v>600.29943616840899</v>
      </c>
      <c r="AD104" s="183">
        <v>1696.6684233399999</v>
      </c>
      <c r="AE104" s="178">
        <v>3.10302997E-2</v>
      </c>
      <c r="AF104" s="136">
        <f t="shared" si="48"/>
        <v>2296.9678595084088</v>
      </c>
      <c r="AG104" s="135">
        <f t="shared" si="54"/>
        <v>92</v>
      </c>
      <c r="AH104" s="141">
        <f t="shared" si="52"/>
        <v>42956</v>
      </c>
      <c r="AI104" s="22"/>
    </row>
    <row r="105" spans="1:118" x14ac:dyDescent="0.2">
      <c r="A105" s="127">
        <f t="shared" si="40"/>
        <v>40160</v>
      </c>
      <c r="B105" s="4">
        <f t="shared" si="30"/>
        <v>316016.40588358999</v>
      </c>
      <c r="C105" s="4">
        <f t="shared" si="49"/>
        <v>313890.55098265002</v>
      </c>
      <c r="D105" s="4">
        <f t="shared" si="41"/>
        <v>313890.55098265002</v>
      </c>
      <c r="E105" s="56">
        <f t="shared" si="50"/>
        <v>405.548</v>
      </c>
      <c r="F105" s="11">
        <f>IF(DAY(A105)=F$2+1,VLOOKUP(A105,[1]Plan1!$BN$15:$BP$255,3),F104)</f>
        <v>404.49900000000002</v>
      </c>
      <c r="G105" s="6">
        <f t="shared" si="31"/>
        <v>40157</v>
      </c>
      <c r="H105" s="2">
        <f t="shared" si="32"/>
        <v>-2.5866235316164277E-3</v>
      </c>
      <c r="I105" s="1">
        <f t="shared" si="42"/>
        <v>4</v>
      </c>
      <c r="J105" s="1">
        <f t="shared" si="51"/>
        <v>31</v>
      </c>
      <c r="K105" s="54">
        <f t="shared" si="33"/>
        <v>0.99966586556151926</v>
      </c>
      <c r="L105" s="3">
        <f t="shared" si="43"/>
        <v>1.0056911900000001</v>
      </c>
      <c r="M105" s="3">
        <f t="shared" si="27"/>
        <v>1.00535515</v>
      </c>
      <c r="N105" s="3">
        <f t="shared" si="34"/>
        <v>315571.48196673999</v>
      </c>
      <c r="O105" s="52">
        <f t="shared" si="55"/>
        <v>0</v>
      </c>
      <c r="P105" s="5">
        <f t="shared" si="59"/>
        <v>0</v>
      </c>
      <c r="Q105" s="53">
        <f t="shared" si="35"/>
        <v>0</v>
      </c>
      <c r="R105" s="4">
        <f t="shared" si="56"/>
        <v>0</v>
      </c>
      <c r="S105" s="2">
        <f t="shared" si="44"/>
        <v>0.14000000000000001</v>
      </c>
      <c r="T105" s="9">
        <f t="shared" si="37"/>
        <v>1.001409899</v>
      </c>
      <c r="U105" s="4">
        <f t="shared" si="45"/>
        <v>444.92391685000001</v>
      </c>
      <c r="V105" s="4">
        <f t="shared" si="38"/>
        <v>0</v>
      </c>
      <c r="W105" s="1" t="str">
        <f t="shared" si="57"/>
        <v>A+J=</v>
      </c>
      <c r="X105" s="10">
        <f t="shared" si="58"/>
        <v>40187</v>
      </c>
      <c r="Y105" s="4">
        <f t="shared" si="39"/>
        <v>0</v>
      </c>
      <c r="Z105" s="135">
        <f t="shared" si="53"/>
        <v>93</v>
      </c>
      <c r="AA105" s="141">
        <v>42956</v>
      </c>
      <c r="AB105" s="187">
        <v>52981.128389370002</v>
      </c>
      <c r="AC105" s="136">
        <f t="shared" si="47"/>
        <v>581.67196474002492</v>
      </c>
      <c r="AD105" s="183">
        <v>0</v>
      </c>
      <c r="AE105" s="178">
        <v>0</v>
      </c>
      <c r="AF105" s="136">
        <f t="shared" si="48"/>
        <v>581.67196474002492</v>
      </c>
      <c r="AG105" s="135">
        <f t="shared" si="54"/>
        <v>93</v>
      </c>
      <c r="AH105" s="141">
        <f t="shared" si="52"/>
        <v>42987</v>
      </c>
      <c r="AI105" s="22"/>
    </row>
    <row r="106" spans="1:118" x14ac:dyDescent="0.2">
      <c r="A106" s="127">
        <f t="shared" si="40"/>
        <v>40161</v>
      </c>
      <c r="B106" s="4">
        <f t="shared" si="30"/>
        <v>316101.32463066</v>
      </c>
      <c r="C106" s="4">
        <f t="shared" si="49"/>
        <v>313890.55098265002</v>
      </c>
      <c r="D106" s="4">
        <f t="shared" si="41"/>
        <v>313890.55098265002</v>
      </c>
      <c r="E106" s="56">
        <f t="shared" si="50"/>
        <v>405.548</v>
      </c>
      <c r="F106" s="11">
        <f>IF(DAY(A106)=F$2+1,VLOOKUP(A106,[1]Plan1!$BN$15:$BP$255,3),F105)</f>
        <v>404.49900000000002</v>
      </c>
      <c r="G106" s="6">
        <f t="shared" si="31"/>
        <v>40157</v>
      </c>
      <c r="H106" s="2">
        <f t="shared" si="32"/>
        <v>-2.5866235316164277E-3</v>
      </c>
      <c r="I106" s="1">
        <f t="shared" si="42"/>
        <v>5</v>
      </c>
      <c r="J106" s="1">
        <f t="shared" si="51"/>
        <v>31</v>
      </c>
      <c r="K106" s="54">
        <f t="shared" si="33"/>
        <v>0.99958234939801638</v>
      </c>
      <c r="L106" s="3">
        <f t="shared" si="43"/>
        <v>1.0056911900000001</v>
      </c>
      <c r="M106" s="3">
        <f t="shared" ref="M106:M169" si="60">TRUNC((K106*L106),8)</f>
        <v>1.0052711599999999</v>
      </c>
      <c r="N106" s="3">
        <f t="shared" si="34"/>
        <v>315545.11829935998</v>
      </c>
      <c r="O106" s="52">
        <f t="shared" si="55"/>
        <v>0</v>
      </c>
      <c r="P106" s="5">
        <f t="shared" si="59"/>
        <v>0</v>
      </c>
      <c r="Q106" s="53">
        <f t="shared" si="35"/>
        <v>0</v>
      </c>
      <c r="R106" s="4">
        <f t="shared" si="56"/>
        <v>0</v>
      </c>
      <c r="S106" s="2">
        <f t="shared" si="44"/>
        <v>0.14000000000000001</v>
      </c>
      <c r="T106" s="9">
        <f t="shared" si="37"/>
        <v>1.001762684</v>
      </c>
      <c r="U106" s="4">
        <f t="shared" si="45"/>
        <v>556.20633129999999</v>
      </c>
      <c r="V106" s="4">
        <f t="shared" si="38"/>
        <v>0</v>
      </c>
      <c r="W106" s="1" t="str">
        <f t="shared" si="57"/>
        <v>A+J=</v>
      </c>
      <c r="X106" s="10">
        <f t="shared" si="58"/>
        <v>40187</v>
      </c>
      <c r="Y106" s="4">
        <f t="shared" si="39"/>
        <v>0</v>
      </c>
      <c r="Z106" s="135">
        <f t="shared" si="53"/>
        <v>94</v>
      </c>
      <c r="AA106" s="141">
        <v>42987</v>
      </c>
      <c r="AB106" s="187">
        <v>52836.61984847</v>
      </c>
      <c r="AC106" s="136">
        <f>(((1+AC$9)^(1/12))-1)*AB105</f>
        <v>581.67196474002492</v>
      </c>
      <c r="AD106" s="183">
        <v>144.50854090999999</v>
      </c>
      <c r="AE106" s="178">
        <v>2.7275474E-3</v>
      </c>
      <c r="AF106" s="136">
        <f t="shared" si="48"/>
        <v>726.18050565002488</v>
      </c>
      <c r="AG106" s="135">
        <f t="shared" si="54"/>
        <v>94</v>
      </c>
      <c r="AH106" s="141">
        <f t="shared" si="52"/>
        <v>43017</v>
      </c>
      <c r="AI106" s="22"/>
    </row>
    <row r="107" spans="1:118" x14ac:dyDescent="0.2">
      <c r="A107" s="127">
        <f t="shared" si="40"/>
        <v>40162</v>
      </c>
      <c r="B107" s="4">
        <f t="shared" si="30"/>
        <v>316186.26421617001</v>
      </c>
      <c r="C107" s="4">
        <f t="shared" si="49"/>
        <v>313890.55098265002</v>
      </c>
      <c r="D107" s="4">
        <f t="shared" si="41"/>
        <v>313890.55098265002</v>
      </c>
      <c r="E107" s="56">
        <f t="shared" si="50"/>
        <v>405.548</v>
      </c>
      <c r="F107" s="11">
        <f>IF(DAY(A107)=F$2+1,VLOOKUP(A107,[1]Plan1!$BN$15:$BP$255,3),F106)</f>
        <v>404.49900000000002</v>
      </c>
      <c r="G107" s="6">
        <f t="shared" si="31"/>
        <v>40157</v>
      </c>
      <c r="H107" s="2">
        <f t="shared" si="32"/>
        <v>-2.5866235316164277E-3</v>
      </c>
      <c r="I107" s="1">
        <f t="shared" si="42"/>
        <v>6</v>
      </c>
      <c r="J107" s="1">
        <f t="shared" si="51"/>
        <v>31</v>
      </c>
      <c r="K107" s="54">
        <f t="shared" si="33"/>
        <v>0.99949884021179447</v>
      </c>
      <c r="L107" s="3">
        <f t="shared" si="43"/>
        <v>1.0056911900000001</v>
      </c>
      <c r="M107" s="3">
        <f t="shared" si="60"/>
        <v>1.0051871699999999</v>
      </c>
      <c r="N107" s="3">
        <f t="shared" si="34"/>
        <v>315518.75463198998</v>
      </c>
      <c r="O107" s="52">
        <f t="shared" si="55"/>
        <v>0</v>
      </c>
      <c r="P107" s="5">
        <f t="shared" si="59"/>
        <v>0</v>
      </c>
      <c r="Q107" s="53">
        <f t="shared" si="35"/>
        <v>0</v>
      </c>
      <c r="R107" s="4">
        <f t="shared" si="56"/>
        <v>0</v>
      </c>
      <c r="S107" s="2">
        <f t="shared" si="44"/>
        <v>0.14000000000000001</v>
      </c>
      <c r="T107" s="9">
        <f t="shared" si="37"/>
        <v>1.0021155939999999</v>
      </c>
      <c r="U107" s="4">
        <f t="shared" si="45"/>
        <v>667.50958418000005</v>
      </c>
      <c r="V107" s="4">
        <f t="shared" si="38"/>
        <v>0</v>
      </c>
      <c r="W107" s="1" t="str">
        <f t="shared" si="57"/>
        <v>A+J=</v>
      </c>
      <c r="X107" s="10">
        <f t="shared" si="58"/>
        <v>40187</v>
      </c>
      <c r="Y107" s="4">
        <f t="shared" si="39"/>
        <v>0</v>
      </c>
      <c r="Z107" s="135">
        <f t="shared" si="53"/>
        <v>95</v>
      </c>
      <c r="AA107" s="141">
        <v>43017</v>
      </c>
      <c r="AB107" s="187">
        <v>52419.399446349998</v>
      </c>
      <c r="AC107" s="136">
        <f t="shared" si="47"/>
        <v>580.08542686394821</v>
      </c>
      <c r="AD107" s="183">
        <v>417.22040211000001</v>
      </c>
      <c r="AE107" s="178">
        <v>7.8964249000000007E-3</v>
      </c>
      <c r="AF107" s="136">
        <f t="shared" si="48"/>
        <v>997.30582897394822</v>
      </c>
      <c r="AG107" s="135">
        <f t="shared" si="54"/>
        <v>95</v>
      </c>
      <c r="AH107" s="141">
        <f t="shared" si="52"/>
        <v>43048</v>
      </c>
      <c r="AI107" s="22"/>
    </row>
    <row r="108" spans="1:118" x14ac:dyDescent="0.2">
      <c r="A108" s="127">
        <f t="shared" si="40"/>
        <v>40163</v>
      </c>
      <c r="B108" s="4">
        <f t="shared" si="30"/>
        <v>316271.23060802999</v>
      </c>
      <c r="C108" s="4">
        <f t="shared" si="49"/>
        <v>313890.55098265002</v>
      </c>
      <c r="D108" s="4">
        <f t="shared" si="41"/>
        <v>313890.55098265002</v>
      </c>
      <c r="E108" s="56">
        <f t="shared" si="50"/>
        <v>405.548</v>
      </c>
      <c r="F108" s="11">
        <f>IF(DAY(A108)=F$2+1,VLOOKUP(A108,[1]Plan1!$BN$15:$BP$255,3),F107)</f>
        <v>404.49900000000002</v>
      </c>
      <c r="G108" s="6">
        <f t="shared" si="31"/>
        <v>40157</v>
      </c>
      <c r="H108" s="2">
        <f t="shared" si="32"/>
        <v>-2.5866235316164277E-3</v>
      </c>
      <c r="I108" s="1">
        <f t="shared" si="42"/>
        <v>7</v>
      </c>
      <c r="J108" s="1">
        <f t="shared" si="51"/>
        <v>31</v>
      </c>
      <c r="K108" s="54">
        <f t="shared" si="33"/>
        <v>0.99941533800227045</v>
      </c>
      <c r="L108" s="3">
        <f t="shared" si="43"/>
        <v>1.0056911900000001</v>
      </c>
      <c r="M108" s="3">
        <f t="shared" si="60"/>
        <v>1.0051032</v>
      </c>
      <c r="N108" s="3">
        <f t="shared" si="34"/>
        <v>315492.39724242</v>
      </c>
      <c r="O108" s="52">
        <f t="shared" si="55"/>
        <v>0</v>
      </c>
      <c r="P108" s="5">
        <f t="shared" si="59"/>
        <v>0</v>
      </c>
      <c r="Q108" s="53">
        <f t="shared" si="35"/>
        <v>0</v>
      </c>
      <c r="R108" s="4">
        <f t="shared" si="56"/>
        <v>0</v>
      </c>
      <c r="S108" s="2">
        <f t="shared" si="44"/>
        <v>0.14000000000000001</v>
      </c>
      <c r="T108" s="9">
        <f t="shared" si="37"/>
        <v>1.0024686279999999</v>
      </c>
      <c r="U108" s="4">
        <f t="shared" si="45"/>
        <v>778.83336560999999</v>
      </c>
      <c r="V108" s="4">
        <f t="shared" si="38"/>
        <v>0</v>
      </c>
      <c r="W108" s="1" t="str">
        <f t="shared" si="57"/>
        <v>A+J=</v>
      </c>
      <c r="X108" s="10">
        <f t="shared" si="58"/>
        <v>40187</v>
      </c>
      <c r="Y108" s="4">
        <f t="shared" si="39"/>
        <v>0</v>
      </c>
      <c r="Z108" s="135">
        <f t="shared" si="53"/>
        <v>96</v>
      </c>
      <c r="AA108" s="141">
        <v>43048</v>
      </c>
      <c r="AB108" s="187">
        <v>52095.448677159999</v>
      </c>
      <c r="AC108" s="136">
        <f>(((1+AC$9)^(1/12))-1)*AB107</f>
        <v>575.50482583848088</v>
      </c>
      <c r="AD108" s="181">
        <v>323.95076920000002</v>
      </c>
      <c r="AE108" s="178">
        <v>6.1799786000000002E-3</v>
      </c>
      <c r="AF108" s="136">
        <f t="shared" ref="AF108:AF126" si="61">(AC108+AD108)</f>
        <v>899.45559503848085</v>
      </c>
      <c r="AG108" s="135">
        <f t="shared" ref="AG108:AG126" si="62">Z108</f>
        <v>96</v>
      </c>
      <c r="AH108" s="141">
        <f t="shared" ref="AH108:AH125" si="63">AA109</f>
        <v>43078</v>
      </c>
      <c r="AI108" s="22"/>
    </row>
    <row r="109" spans="1:118" x14ac:dyDescent="0.2">
      <c r="A109" s="127">
        <f t="shared" si="40"/>
        <v>40164</v>
      </c>
      <c r="B109" s="4">
        <f t="shared" si="30"/>
        <v>316356.21750758</v>
      </c>
      <c r="C109" s="4">
        <f t="shared" si="49"/>
        <v>313890.55098265002</v>
      </c>
      <c r="D109" s="4">
        <f t="shared" si="41"/>
        <v>313890.55098265002</v>
      </c>
      <c r="E109" s="56">
        <f t="shared" si="50"/>
        <v>405.548</v>
      </c>
      <c r="F109" s="11">
        <f>IF(DAY(A109)=F$2+1,VLOOKUP(A109,[1]Plan1!$BN$15:$BP$255,3),F108)</f>
        <v>404.49900000000002</v>
      </c>
      <c r="G109" s="6">
        <f t="shared" si="31"/>
        <v>40157</v>
      </c>
      <c r="H109" s="2">
        <f t="shared" si="32"/>
        <v>-2.5866235316164277E-3</v>
      </c>
      <c r="I109" s="1">
        <f t="shared" si="42"/>
        <v>8</v>
      </c>
      <c r="J109" s="1">
        <f t="shared" si="51"/>
        <v>31</v>
      </c>
      <c r="K109" s="54">
        <f t="shared" si="33"/>
        <v>0.99933184276886156</v>
      </c>
      <c r="L109" s="3">
        <f t="shared" si="43"/>
        <v>1.0056911900000001</v>
      </c>
      <c r="M109" s="3">
        <f t="shared" si="60"/>
        <v>1.00501923</v>
      </c>
      <c r="N109" s="3">
        <f t="shared" si="34"/>
        <v>315466.03985285002</v>
      </c>
      <c r="O109" s="52">
        <f t="shared" si="55"/>
        <v>0</v>
      </c>
      <c r="P109" s="5">
        <f t="shared" si="59"/>
        <v>0</v>
      </c>
      <c r="Q109" s="53">
        <f t="shared" si="35"/>
        <v>0</v>
      </c>
      <c r="R109" s="4">
        <f t="shared" si="56"/>
        <v>0</v>
      </c>
      <c r="S109" s="2">
        <f t="shared" si="44"/>
        <v>0.14000000000000001</v>
      </c>
      <c r="T109" s="9">
        <f t="shared" si="37"/>
        <v>1.0028217859999999</v>
      </c>
      <c r="U109" s="4">
        <f t="shared" si="45"/>
        <v>890.17765472999997</v>
      </c>
      <c r="V109" s="4">
        <f t="shared" si="38"/>
        <v>0</v>
      </c>
      <c r="W109" s="1" t="str">
        <f t="shared" si="57"/>
        <v>A+J=</v>
      </c>
      <c r="X109" s="10">
        <f t="shared" si="58"/>
        <v>40187</v>
      </c>
      <c r="Y109" s="4">
        <f t="shared" si="39"/>
        <v>0</v>
      </c>
      <c r="Z109" s="135">
        <f t="shared" si="53"/>
        <v>97</v>
      </c>
      <c r="AA109" s="134">
        <v>43078</v>
      </c>
      <c r="AB109" s="187">
        <v>51841.589093199997</v>
      </c>
      <c r="AC109" s="136">
        <f t="shared" ref="AC109:AC126" si="64">(((1+AC$9)^(1/12))-1)*AB108</f>
        <v>571.94821830439901</v>
      </c>
      <c r="AD109" s="181">
        <v>253.85958396000001</v>
      </c>
      <c r="AE109" s="193">
        <v>4.8729704999999996E-3</v>
      </c>
      <c r="AF109" s="136">
        <f t="shared" si="61"/>
        <v>825.80780226439902</v>
      </c>
      <c r="AG109" s="135">
        <f t="shared" si="62"/>
        <v>97</v>
      </c>
      <c r="AH109" s="141">
        <f t="shared" si="63"/>
        <v>43109</v>
      </c>
    </row>
    <row r="110" spans="1:118" x14ac:dyDescent="0.2">
      <c r="A110" s="127">
        <f t="shared" si="40"/>
        <v>40165</v>
      </c>
      <c r="B110" s="4">
        <f t="shared" si="30"/>
        <v>316441.22490500001</v>
      </c>
      <c r="C110" s="4">
        <f t="shared" si="49"/>
        <v>313890.55098265002</v>
      </c>
      <c r="D110" s="4">
        <f t="shared" si="41"/>
        <v>313890.55098265002</v>
      </c>
      <c r="E110" s="56">
        <f t="shared" si="50"/>
        <v>405.548</v>
      </c>
      <c r="F110" s="11">
        <f>IF(DAY(A110)=F$2+1,VLOOKUP(A110,[1]Plan1!$BN$15:$BP$255,3),F109)</f>
        <v>404.49900000000002</v>
      </c>
      <c r="G110" s="6">
        <f t="shared" si="31"/>
        <v>40157</v>
      </c>
      <c r="H110" s="2">
        <f t="shared" si="32"/>
        <v>-2.5866235316164277E-3</v>
      </c>
      <c r="I110" s="1">
        <f t="shared" si="42"/>
        <v>9</v>
      </c>
      <c r="J110" s="1">
        <f t="shared" si="51"/>
        <v>31</v>
      </c>
      <c r="K110" s="54">
        <f t="shared" si="33"/>
        <v>0.99924835451098504</v>
      </c>
      <c r="L110" s="3">
        <f t="shared" si="43"/>
        <v>1.0056911900000001</v>
      </c>
      <c r="M110" s="3">
        <f t="shared" si="60"/>
        <v>1.0049352600000001</v>
      </c>
      <c r="N110" s="3">
        <f t="shared" si="34"/>
        <v>315439.68246329</v>
      </c>
      <c r="O110" s="52">
        <f t="shared" si="55"/>
        <v>0</v>
      </c>
      <c r="P110" s="5">
        <f t="shared" si="59"/>
        <v>0</v>
      </c>
      <c r="Q110" s="53">
        <f t="shared" si="35"/>
        <v>0</v>
      </c>
      <c r="R110" s="4">
        <f t="shared" si="56"/>
        <v>0</v>
      </c>
      <c r="S110" s="2">
        <f t="shared" si="44"/>
        <v>0.14000000000000001</v>
      </c>
      <c r="T110" s="9">
        <f t="shared" si="37"/>
        <v>1.003175068</v>
      </c>
      <c r="U110" s="4">
        <f t="shared" si="45"/>
        <v>1001.54244171</v>
      </c>
      <c r="V110" s="4">
        <f t="shared" si="38"/>
        <v>0</v>
      </c>
      <c r="W110" s="1" t="str">
        <f t="shared" si="57"/>
        <v>A+J=</v>
      </c>
      <c r="X110" s="10">
        <f t="shared" si="58"/>
        <v>40187</v>
      </c>
      <c r="Y110" s="4">
        <f t="shared" si="39"/>
        <v>0</v>
      </c>
      <c r="Z110" s="135">
        <f t="shared" si="53"/>
        <v>98</v>
      </c>
      <c r="AA110" s="134">
        <v>43109</v>
      </c>
      <c r="AB110" s="187">
        <v>51373.543792819997</v>
      </c>
      <c r="AC110" s="136">
        <f t="shared" si="64"/>
        <v>569.16113151596949</v>
      </c>
      <c r="AD110" s="181">
        <v>468.04530038000001</v>
      </c>
      <c r="AE110" s="193">
        <v>9.0283749000000003E-3</v>
      </c>
      <c r="AF110" s="136">
        <f t="shared" si="61"/>
        <v>1037.2064318959694</v>
      </c>
      <c r="AG110" s="135">
        <f t="shared" si="62"/>
        <v>98</v>
      </c>
      <c r="AH110" s="141">
        <f t="shared" si="63"/>
        <v>43140</v>
      </c>
    </row>
    <row r="111" spans="1:118" x14ac:dyDescent="0.2">
      <c r="A111" s="127">
        <f t="shared" si="40"/>
        <v>40166</v>
      </c>
      <c r="B111" s="4">
        <f t="shared" si="30"/>
        <v>316526.25972127996</v>
      </c>
      <c r="C111" s="4">
        <f t="shared" si="49"/>
        <v>313890.55098265002</v>
      </c>
      <c r="D111" s="4">
        <f t="shared" si="41"/>
        <v>313890.55098265002</v>
      </c>
      <c r="E111" s="56">
        <f t="shared" si="50"/>
        <v>405.548</v>
      </c>
      <c r="F111" s="11">
        <f>IF(DAY(A111)=F$2+1,VLOOKUP(A111,[1]Plan1!$BN$15:$BP$255,3),F110)</f>
        <v>404.49900000000002</v>
      </c>
      <c r="G111" s="6">
        <f t="shared" si="31"/>
        <v>40157</v>
      </c>
      <c r="H111" s="2">
        <f t="shared" si="32"/>
        <v>-2.5866235316164277E-3</v>
      </c>
      <c r="I111" s="1">
        <f t="shared" si="42"/>
        <v>10</v>
      </c>
      <c r="J111" s="1">
        <f t="shared" si="51"/>
        <v>31</v>
      </c>
      <c r="K111" s="54">
        <f t="shared" si="33"/>
        <v>0.99916487322805814</v>
      </c>
      <c r="L111" s="3">
        <f t="shared" si="43"/>
        <v>1.0056911900000001</v>
      </c>
      <c r="M111" s="3">
        <f t="shared" si="60"/>
        <v>1.0048513100000001</v>
      </c>
      <c r="N111" s="3">
        <f t="shared" si="34"/>
        <v>315413.33135152998</v>
      </c>
      <c r="O111" s="52">
        <f t="shared" si="55"/>
        <v>0</v>
      </c>
      <c r="P111" s="5">
        <f t="shared" si="59"/>
        <v>0</v>
      </c>
      <c r="Q111" s="53">
        <f t="shared" si="35"/>
        <v>0</v>
      </c>
      <c r="R111" s="4">
        <f t="shared" si="56"/>
        <v>0</v>
      </c>
      <c r="S111" s="2">
        <f t="shared" si="44"/>
        <v>0.14000000000000001</v>
      </c>
      <c r="T111" s="9">
        <f t="shared" si="37"/>
        <v>1.0035284760000001</v>
      </c>
      <c r="U111" s="4">
        <f t="shared" si="45"/>
        <v>1112.92836975</v>
      </c>
      <c r="V111" s="4">
        <f t="shared" si="38"/>
        <v>0</v>
      </c>
      <c r="W111" s="1" t="str">
        <f t="shared" si="57"/>
        <v>A+J=</v>
      </c>
      <c r="X111" s="10">
        <f t="shared" si="58"/>
        <v>40187</v>
      </c>
      <c r="Y111" s="4">
        <f t="shared" si="39"/>
        <v>0</v>
      </c>
      <c r="Z111" s="135">
        <f t="shared" si="53"/>
        <v>99</v>
      </c>
      <c r="AA111" s="134">
        <v>43140</v>
      </c>
      <c r="AB111" s="187">
        <v>51373.543792819997</v>
      </c>
      <c r="AC111" s="136">
        <f t="shared" si="64"/>
        <v>564.02253145712302</v>
      </c>
      <c r="AD111" s="180">
        <v>0</v>
      </c>
      <c r="AE111" s="193">
        <v>0</v>
      </c>
      <c r="AF111" s="136">
        <f t="shared" si="61"/>
        <v>564.02253145712302</v>
      </c>
      <c r="AG111" s="135">
        <f t="shared" si="62"/>
        <v>99</v>
      </c>
      <c r="AH111" s="141">
        <f t="shared" si="63"/>
        <v>43168</v>
      </c>
    </row>
    <row r="112" spans="1:118" x14ac:dyDescent="0.2">
      <c r="A112" s="127">
        <f t="shared" si="40"/>
        <v>40167</v>
      </c>
      <c r="B112" s="4">
        <f t="shared" si="30"/>
        <v>316611.31470476999</v>
      </c>
      <c r="C112" s="4">
        <f t="shared" si="49"/>
        <v>313890.55098265002</v>
      </c>
      <c r="D112" s="4">
        <f t="shared" si="41"/>
        <v>313890.55098265002</v>
      </c>
      <c r="E112" s="56">
        <f t="shared" si="50"/>
        <v>405.548</v>
      </c>
      <c r="F112" s="11">
        <f>IF(DAY(A112)=F$2+1,VLOOKUP(A112,[1]Plan1!$BN$15:$BP$255,3),F111)</f>
        <v>404.49900000000002</v>
      </c>
      <c r="G112" s="6">
        <f t="shared" si="31"/>
        <v>40157</v>
      </c>
      <c r="H112" s="2">
        <f t="shared" si="32"/>
        <v>-2.5866235316164277E-3</v>
      </c>
      <c r="I112" s="1">
        <f t="shared" si="42"/>
        <v>11</v>
      </c>
      <c r="J112" s="1">
        <f t="shared" si="51"/>
        <v>31</v>
      </c>
      <c r="K112" s="54">
        <f t="shared" si="33"/>
        <v>0.9990813989194981</v>
      </c>
      <c r="L112" s="3">
        <f t="shared" si="43"/>
        <v>1.0056911900000001</v>
      </c>
      <c r="M112" s="3">
        <f t="shared" si="60"/>
        <v>1.00476736</v>
      </c>
      <c r="N112" s="3">
        <f t="shared" si="34"/>
        <v>315386.98023977998</v>
      </c>
      <c r="O112" s="52">
        <f t="shared" si="55"/>
        <v>0</v>
      </c>
      <c r="P112" s="5">
        <f t="shared" si="59"/>
        <v>0</v>
      </c>
      <c r="Q112" s="53">
        <f t="shared" si="35"/>
        <v>0</v>
      </c>
      <c r="R112" s="4">
        <f t="shared" si="56"/>
        <v>0</v>
      </c>
      <c r="S112" s="2">
        <f t="shared" si="44"/>
        <v>0.14000000000000001</v>
      </c>
      <c r="T112" s="9">
        <f t="shared" si="37"/>
        <v>1.0038820070000001</v>
      </c>
      <c r="U112" s="4">
        <f t="shared" si="45"/>
        <v>1224.33446499</v>
      </c>
      <c r="V112" s="4">
        <f t="shared" si="38"/>
        <v>0</v>
      </c>
      <c r="W112" s="1" t="str">
        <f t="shared" si="57"/>
        <v>A+J=</v>
      </c>
      <c r="X112" s="10">
        <f t="shared" si="58"/>
        <v>40187</v>
      </c>
      <c r="Y112" s="4">
        <f t="shared" si="39"/>
        <v>0</v>
      </c>
      <c r="Z112" s="135">
        <f t="shared" si="53"/>
        <v>100</v>
      </c>
      <c r="AA112" s="134">
        <v>43168</v>
      </c>
      <c r="AB112" s="187">
        <v>51252.697369649999</v>
      </c>
      <c r="AC112" s="136">
        <f t="shared" si="64"/>
        <v>564.02253145712302</v>
      </c>
      <c r="AD112" s="181">
        <v>120.84642316999999</v>
      </c>
      <c r="AE112" s="193">
        <v>2.3523085000000002E-3</v>
      </c>
      <c r="AF112" s="136">
        <f t="shared" si="61"/>
        <v>684.868954627123</v>
      </c>
      <c r="AG112" s="135">
        <f t="shared" si="62"/>
        <v>100</v>
      </c>
      <c r="AH112" s="141">
        <f t="shared" si="63"/>
        <v>43199</v>
      </c>
    </row>
    <row r="113" spans="1:34" x14ac:dyDescent="0.2">
      <c r="A113" s="127">
        <f t="shared" si="40"/>
        <v>40168</v>
      </c>
      <c r="B113" s="4">
        <f t="shared" si="30"/>
        <v>316696.39047647</v>
      </c>
      <c r="C113" s="4">
        <f t="shared" si="49"/>
        <v>313890.55098265002</v>
      </c>
      <c r="D113" s="4">
        <f t="shared" si="41"/>
        <v>313890.55098265002</v>
      </c>
      <c r="E113" s="56">
        <f t="shared" si="50"/>
        <v>405.548</v>
      </c>
      <c r="F113" s="11">
        <f>IF(DAY(A113)=F$2+1,VLOOKUP(A113,[1]Plan1!$BN$15:$BP$255,3),F112)</f>
        <v>404.49900000000002</v>
      </c>
      <c r="G113" s="6">
        <f t="shared" si="31"/>
        <v>40157</v>
      </c>
      <c r="H113" s="2">
        <f t="shared" si="32"/>
        <v>-2.5866235316164277E-3</v>
      </c>
      <c r="I113" s="1">
        <f t="shared" si="42"/>
        <v>12</v>
      </c>
      <c r="J113" s="1">
        <f t="shared" si="51"/>
        <v>31</v>
      </c>
      <c r="K113" s="54">
        <f t="shared" si="33"/>
        <v>0.99899793158472217</v>
      </c>
      <c r="L113" s="3">
        <f t="shared" si="43"/>
        <v>1.0056911900000001</v>
      </c>
      <c r="M113" s="3">
        <f t="shared" si="60"/>
        <v>1.0046834099999999</v>
      </c>
      <c r="N113" s="3">
        <f t="shared" si="34"/>
        <v>315360.62912802002</v>
      </c>
      <c r="O113" s="52">
        <f t="shared" si="55"/>
        <v>0</v>
      </c>
      <c r="P113" s="5">
        <f t="shared" si="59"/>
        <v>0</v>
      </c>
      <c r="Q113" s="53">
        <f t="shared" si="35"/>
        <v>0</v>
      </c>
      <c r="R113" s="4">
        <f t="shared" si="56"/>
        <v>0</v>
      </c>
      <c r="S113" s="2">
        <f t="shared" si="44"/>
        <v>0.14000000000000001</v>
      </c>
      <c r="T113" s="9">
        <f t="shared" si="37"/>
        <v>1.004235663</v>
      </c>
      <c r="U113" s="4">
        <f t="shared" si="45"/>
        <v>1335.76134845</v>
      </c>
      <c r="V113" s="4">
        <f t="shared" si="38"/>
        <v>0</v>
      </c>
      <c r="W113" s="1" t="str">
        <f t="shared" si="57"/>
        <v>A+J=</v>
      </c>
      <c r="X113" s="10">
        <f t="shared" si="58"/>
        <v>40187</v>
      </c>
      <c r="Y113" s="4">
        <f t="shared" si="39"/>
        <v>0</v>
      </c>
      <c r="Z113" s="135">
        <f t="shared" si="53"/>
        <v>101</v>
      </c>
      <c r="AA113" s="134">
        <v>43199</v>
      </c>
      <c r="AB113" s="187">
        <v>50926.274413439998</v>
      </c>
      <c r="AC113" s="136">
        <f t="shared" si="64"/>
        <v>562.69577646843163</v>
      </c>
      <c r="AD113" s="181">
        <v>326.42295622</v>
      </c>
      <c r="AE113" s="193">
        <v>6.3688931999999997E-3</v>
      </c>
      <c r="AF113" s="136">
        <f t="shared" si="61"/>
        <v>889.11873268843169</v>
      </c>
      <c r="AG113" s="135">
        <f t="shared" si="62"/>
        <v>101</v>
      </c>
      <c r="AH113" s="141">
        <f t="shared" si="63"/>
        <v>43229</v>
      </c>
    </row>
    <row r="114" spans="1:34" x14ac:dyDescent="0.2">
      <c r="A114" s="127">
        <f t="shared" si="40"/>
        <v>40169</v>
      </c>
      <c r="B114" s="4">
        <f t="shared" si="30"/>
        <v>316781.49333312002</v>
      </c>
      <c r="C114" s="4">
        <f t="shared" si="49"/>
        <v>313890.55098265002</v>
      </c>
      <c r="D114" s="4">
        <f t="shared" si="41"/>
        <v>313890.55098265002</v>
      </c>
      <c r="E114" s="56">
        <f t="shared" si="50"/>
        <v>405.548</v>
      </c>
      <c r="F114" s="11">
        <f>IF(DAY(A114)=F$2+1,VLOOKUP(A114,[1]Plan1!$BN$15:$BP$255,3),F113)</f>
        <v>404.49900000000002</v>
      </c>
      <c r="G114" s="6">
        <f t="shared" si="31"/>
        <v>40157</v>
      </c>
      <c r="H114" s="2">
        <f t="shared" si="32"/>
        <v>-2.5866235316164277E-3</v>
      </c>
      <c r="I114" s="1">
        <f t="shared" si="42"/>
        <v>13</v>
      </c>
      <c r="J114" s="1">
        <f t="shared" si="51"/>
        <v>31</v>
      </c>
      <c r="K114" s="54">
        <f t="shared" si="33"/>
        <v>0.9989144712231478</v>
      </c>
      <c r="L114" s="3">
        <f t="shared" si="43"/>
        <v>1.0056911900000001</v>
      </c>
      <c r="M114" s="3">
        <f t="shared" si="60"/>
        <v>1.00459948</v>
      </c>
      <c r="N114" s="3">
        <f t="shared" si="34"/>
        <v>315334.28429407999</v>
      </c>
      <c r="O114" s="52">
        <f t="shared" si="55"/>
        <v>0</v>
      </c>
      <c r="P114" s="5">
        <f t="shared" si="59"/>
        <v>0</v>
      </c>
      <c r="Q114" s="53">
        <f t="shared" si="35"/>
        <v>0</v>
      </c>
      <c r="R114" s="4">
        <f t="shared" si="56"/>
        <v>0</v>
      </c>
      <c r="S114" s="2">
        <f t="shared" si="44"/>
        <v>0.14000000000000001</v>
      </c>
      <c r="T114" s="9">
        <f t="shared" si="37"/>
        <v>1.0045894440000001</v>
      </c>
      <c r="U114" s="4">
        <f t="shared" si="45"/>
        <v>1447.2090390400001</v>
      </c>
      <c r="V114" s="4">
        <f t="shared" si="38"/>
        <v>0</v>
      </c>
      <c r="W114" s="1" t="str">
        <f t="shared" si="57"/>
        <v>A+J=</v>
      </c>
      <c r="X114" s="10">
        <f t="shared" si="58"/>
        <v>40187</v>
      </c>
      <c r="Y114" s="4">
        <f t="shared" si="39"/>
        <v>0</v>
      </c>
      <c r="Z114" s="135">
        <f t="shared" si="53"/>
        <v>102</v>
      </c>
      <c r="AA114" s="134">
        <v>43229</v>
      </c>
      <c r="AB114" s="187">
        <v>50404.178249500001</v>
      </c>
      <c r="AC114" s="136">
        <f t="shared" si="64"/>
        <v>559.11202715906404</v>
      </c>
      <c r="AD114" s="181">
        <v>522.09616394</v>
      </c>
      <c r="AE114" s="193">
        <v>1.0252000000000001E-2</v>
      </c>
      <c r="AF114" s="136">
        <f t="shared" si="61"/>
        <v>1081.2081910990642</v>
      </c>
      <c r="AG114" s="135">
        <f t="shared" si="62"/>
        <v>102</v>
      </c>
      <c r="AH114" s="141">
        <f t="shared" si="63"/>
        <v>43260</v>
      </c>
    </row>
    <row r="115" spans="1:34" x14ac:dyDescent="0.2">
      <c r="A115" s="127">
        <f t="shared" si="40"/>
        <v>40170</v>
      </c>
      <c r="B115" s="4">
        <f t="shared" si="30"/>
        <v>316866.61664736003</v>
      </c>
      <c r="C115" s="4">
        <f t="shared" si="49"/>
        <v>313890.55098265002</v>
      </c>
      <c r="D115" s="4">
        <f t="shared" si="41"/>
        <v>313890.55098265002</v>
      </c>
      <c r="E115" s="56">
        <f t="shared" si="50"/>
        <v>405.548</v>
      </c>
      <c r="F115" s="11">
        <f>IF(DAY(A115)=F$2+1,VLOOKUP(A115,[1]Plan1!$BN$15:$BP$255,3),F114)</f>
        <v>404.49900000000002</v>
      </c>
      <c r="G115" s="6">
        <f t="shared" si="31"/>
        <v>40157</v>
      </c>
      <c r="H115" s="2">
        <f t="shared" si="32"/>
        <v>-2.5866235316164277E-3</v>
      </c>
      <c r="I115" s="1">
        <f t="shared" si="42"/>
        <v>14</v>
      </c>
      <c r="J115" s="1">
        <f t="shared" si="51"/>
        <v>31</v>
      </c>
      <c r="K115" s="54">
        <f t="shared" si="33"/>
        <v>0.99883101783419248</v>
      </c>
      <c r="L115" s="3">
        <f t="shared" si="43"/>
        <v>1.0056911900000001</v>
      </c>
      <c r="M115" s="3">
        <f t="shared" si="60"/>
        <v>1.00451555</v>
      </c>
      <c r="N115" s="3">
        <f t="shared" si="34"/>
        <v>315307.93946014001</v>
      </c>
      <c r="O115" s="52">
        <f t="shared" si="55"/>
        <v>0</v>
      </c>
      <c r="P115" s="5">
        <f t="shared" si="59"/>
        <v>0</v>
      </c>
      <c r="Q115" s="53">
        <f t="shared" si="35"/>
        <v>0</v>
      </c>
      <c r="R115" s="4">
        <f t="shared" si="56"/>
        <v>0</v>
      </c>
      <c r="S115" s="2">
        <f t="shared" si="44"/>
        <v>0.14000000000000001</v>
      </c>
      <c r="T115" s="9">
        <f t="shared" si="37"/>
        <v>1.0049433489999999</v>
      </c>
      <c r="U115" s="4">
        <f t="shared" si="45"/>
        <v>1558.67718722</v>
      </c>
      <c r="V115" s="4">
        <f t="shared" si="38"/>
        <v>0</v>
      </c>
      <c r="W115" s="1" t="str">
        <f t="shared" si="57"/>
        <v>A+J=</v>
      </c>
      <c r="X115" s="10">
        <f t="shared" si="58"/>
        <v>40187</v>
      </c>
      <c r="Y115" s="4">
        <f t="shared" si="39"/>
        <v>0</v>
      </c>
      <c r="Z115" s="135">
        <f t="shared" si="53"/>
        <v>103</v>
      </c>
      <c r="AA115" s="134">
        <v>43260</v>
      </c>
      <c r="AB115" s="187">
        <v>50594.786045920002</v>
      </c>
      <c r="AC115" s="136">
        <f t="shared" si="64"/>
        <v>553.3800106714134</v>
      </c>
      <c r="AD115" s="180">
        <v>0</v>
      </c>
      <c r="AE115" s="193">
        <v>0</v>
      </c>
      <c r="AF115" s="136">
        <f t="shared" si="61"/>
        <v>553.3800106714134</v>
      </c>
      <c r="AG115" s="135">
        <f t="shared" si="62"/>
        <v>103</v>
      </c>
      <c r="AH115" s="141">
        <f t="shared" si="63"/>
        <v>43290</v>
      </c>
    </row>
    <row r="116" spans="1:34" x14ac:dyDescent="0.2">
      <c r="A116" s="127">
        <f t="shared" si="40"/>
        <v>40171</v>
      </c>
      <c r="B116" s="4">
        <f t="shared" si="30"/>
        <v>316951.76388018002</v>
      </c>
      <c r="C116" s="4">
        <f t="shared" si="49"/>
        <v>313890.55098265002</v>
      </c>
      <c r="D116" s="4">
        <f t="shared" si="41"/>
        <v>313890.55098265002</v>
      </c>
      <c r="E116" s="56">
        <f t="shared" si="50"/>
        <v>405.548</v>
      </c>
      <c r="F116" s="11">
        <f>IF(DAY(A116)=F$2+1,VLOOKUP(A116,[1]Plan1!$BN$15:$BP$255,3),F115)</f>
        <v>404.49900000000002</v>
      </c>
      <c r="G116" s="6">
        <f t="shared" si="31"/>
        <v>40157</v>
      </c>
      <c r="H116" s="2">
        <f t="shared" si="32"/>
        <v>-2.5866235316164277E-3</v>
      </c>
      <c r="I116" s="1">
        <f t="shared" si="42"/>
        <v>15</v>
      </c>
      <c r="J116" s="1">
        <f t="shared" si="51"/>
        <v>31</v>
      </c>
      <c r="K116" s="54">
        <f t="shared" si="33"/>
        <v>0.99874757141727355</v>
      </c>
      <c r="L116" s="3">
        <f t="shared" si="43"/>
        <v>1.0056911900000001</v>
      </c>
      <c r="M116" s="3">
        <f t="shared" si="60"/>
        <v>1.00443163</v>
      </c>
      <c r="N116" s="3">
        <f t="shared" si="34"/>
        <v>315281.59776510001</v>
      </c>
      <c r="O116" s="52">
        <f t="shared" si="55"/>
        <v>0</v>
      </c>
      <c r="P116" s="5">
        <f t="shared" si="59"/>
        <v>0</v>
      </c>
      <c r="Q116" s="53">
        <f t="shared" si="35"/>
        <v>0</v>
      </c>
      <c r="R116" s="4">
        <f t="shared" si="56"/>
        <v>0</v>
      </c>
      <c r="S116" s="2">
        <f t="shared" si="44"/>
        <v>0.14000000000000001</v>
      </c>
      <c r="T116" s="9">
        <f t="shared" si="37"/>
        <v>1.0052973789999999</v>
      </c>
      <c r="U116" s="4">
        <f t="shared" si="45"/>
        <v>1670.1661150800001</v>
      </c>
      <c r="V116" s="4">
        <f t="shared" si="38"/>
        <v>0</v>
      </c>
      <c r="W116" s="1" t="str">
        <f t="shared" si="57"/>
        <v>A+J=</v>
      </c>
      <c r="X116" s="10">
        <f t="shared" si="58"/>
        <v>40187</v>
      </c>
      <c r="Y116" s="4">
        <f t="shared" si="39"/>
        <v>0</v>
      </c>
      <c r="Z116" s="135">
        <f t="shared" si="53"/>
        <v>104</v>
      </c>
      <c r="AA116" s="26">
        <v>43290</v>
      </c>
      <c r="AB116" s="187">
        <v>50594.786045920002</v>
      </c>
      <c r="AC116" s="136">
        <f t="shared" si="64"/>
        <v>555.47266544885736</v>
      </c>
      <c r="AD116" s="180">
        <v>0</v>
      </c>
      <c r="AE116" s="193">
        <v>0</v>
      </c>
      <c r="AF116" s="136">
        <f t="shared" si="61"/>
        <v>555.47266544885736</v>
      </c>
      <c r="AG116" s="135">
        <f t="shared" si="62"/>
        <v>104</v>
      </c>
      <c r="AH116" s="141">
        <f t="shared" si="63"/>
        <v>43321</v>
      </c>
    </row>
    <row r="117" spans="1:34" x14ac:dyDescent="0.2">
      <c r="A117" s="127">
        <f t="shared" si="40"/>
        <v>40172</v>
      </c>
      <c r="B117" s="4">
        <f t="shared" si="30"/>
        <v>317036.93186841003</v>
      </c>
      <c r="C117" s="4">
        <f t="shared" si="49"/>
        <v>313890.55098265002</v>
      </c>
      <c r="D117" s="4">
        <f t="shared" si="41"/>
        <v>313890.55098265002</v>
      </c>
      <c r="E117" s="56">
        <f t="shared" si="50"/>
        <v>405.548</v>
      </c>
      <c r="F117" s="11">
        <f>IF(DAY(A117)=F$2+1,VLOOKUP(A117,[1]Plan1!$BN$15:$BP$255,3),F116)</f>
        <v>404.49900000000002</v>
      </c>
      <c r="G117" s="6">
        <f t="shared" si="31"/>
        <v>40157</v>
      </c>
      <c r="H117" s="2">
        <f t="shared" si="32"/>
        <v>-2.5866235316164277E-3</v>
      </c>
      <c r="I117" s="1">
        <f t="shared" si="42"/>
        <v>16</v>
      </c>
      <c r="J117" s="1">
        <f t="shared" si="51"/>
        <v>31</v>
      </c>
      <c r="K117" s="54">
        <f t="shared" si="33"/>
        <v>0.9986641319718087</v>
      </c>
      <c r="L117" s="3">
        <f t="shared" si="43"/>
        <v>1.0056911900000001</v>
      </c>
      <c r="M117" s="3">
        <f t="shared" si="60"/>
        <v>1.00434771</v>
      </c>
      <c r="N117" s="3">
        <f t="shared" si="34"/>
        <v>315255.25607006002</v>
      </c>
      <c r="O117" s="52">
        <f t="shared" si="55"/>
        <v>0</v>
      </c>
      <c r="P117" s="5">
        <f t="shared" si="59"/>
        <v>0</v>
      </c>
      <c r="Q117" s="53">
        <f t="shared" si="35"/>
        <v>0</v>
      </c>
      <c r="R117" s="4">
        <f t="shared" si="56"/>
        <v>0</v>
      </c>
      <c r="S117" s="2">
        <f t="shared" si="44"/>
        <v>0.14000000000000001</v>
      </c>
      <c r="T117" s="9">
        <f t="shared" si="37"/>
        <v>1.0056515340000001</v>
      </c>
      <c r="U117" s="4">
        <f t="shared" si="45"/>
        <v>1781.6757983499999</v>
      </c>
      <c r="V117" s="4">
        <f t="shared" si="38"/>
        <v>0</v>
      </c>
      <c r="W117" s="1" t="str">
        <f t="shared" si="57"/>
        <v>A+J=</v>
      </c>
      <c r="X117" s="10">
        <f t="shared" si="58"/>
        <v>40187</v>
      </c>
      <c r="Y117" s="4">
        <f t="shared" si="39"/>
        <v>0</v>
      </c>
      <c r="Z117" s="135">
        <f t="shared" si="53"/>
        <v>105</v>
      </c>
      <c r="AA117" s="131">
        <v>43321</v>
      </c>
      <c r="AB117" s="187">
        <v>50594.786045920002</v>
      </c>
      <c r="AC117" s="136">
        <f t="shared" si="64"/>
        <v>555.47266544885736</v>
      </c>
      <c r="AD117" s="180">
        <v>0</v>
      </c>
      <c r="AE117" s="193">
        <v>0</v>
      </c>
      <c r="AF117" s="136">
        <f t="shared" si="61"/>
        <v>555.47266544885736</v>
      </c>
      <c r="AG117" s="135">
        <f t="shared" si="62"/>
        <v>105</v>
      </c>
      <c r="AH117" s="141">
        <f t="shared" si="63"/>
        <v>43352</v>
      </c>
    </row>
    <row r="118" spans="1:34" x14ac:dyDescent="0.2">
      <c r="A118" s="127">
        <f t="shared" si="40"/>
        <v>40173</v>
      </c>
      <c r="B118" s="4">
        <f t="shared" si="30"/>
        <v>317122.12691768998</v>
      </c>
      <c r="C118" s="4">
        <f t="shared" si="49"/>
        <v>313890.55098265002</v>
      </c>
      <c r="D118" s="4">
        <f t="shared" si="41"/>
        <v>313890.55098265002</v>
      </c>
      <c r="E118" s="56">
        <f t="shared" si="50"/>
        <v>405.548</v>
      </c>
      <c r="F118" s="11">
        <f>IF(DAY(A118)=F$2+1,VLOOKUP(A118,[1]Plan1!$BN$15:$BP$255,3),F117)</f>
        <v>404.49900000000002</v>
      </c>
      <c r="G118" s="6">
        <f t="shared" si="31"/>
        <v>40157</v>
      </c>
      <c r="H118" s="2">
        <f t="shared" si="32"/>
        <v>-2.5866235316164277E-3</v>
      </c>
      <c r="I118" s="1">
        <f t="shared" si="42"/>
        <v>17</v>
      </c>
      <c r="J118" s="1">
        <f t="shared" si="51"/>
        <v>31</v>
      </c>
      <c r="K118" s="54">
        <f t="shared" si="33"/>
        <v>0.9985806994972154</v>
      </c>
      <c r="L118" s="3">
        <f t="shared" si="43"/>
        <v>1.0056911900000001</v>
      </c>
      <c r="M118" s="3">
        <f t="shared" si="60"/>
        <v>1.0042638100000001</v>
      </c>
      <c r="N118" s="3">
        <f t="shared" si="34"/>
        <v>315228.92065282998</v>
      </c>
      <c r="O118" s="52">
        <f t="shared" si="55"/>
        <v>0</v>
      </c>
      <c r="P118" s="5">
        <f t="shared" si="59"/>
        <v>0</v>
      </c>
      <c r="Q118" s="53">
        <f t="shared" si="35"/>
        <v>0</v>
      </c>
      <c r="R118" s="4">
        <f t="shared" si="56"/>
        <v>0</v>
      </c>
      <c r="S118" s="2">
        <f t="shared" si="44"/>
        <v>0.14000000000000001</v>
      </c>
      <c r="T118" s="9">
        <f t="shared" si="37"/>
        <v>1.0060058140000001</v>
      </c>
      <c r="U118" s="4">
        <f t="shared" si="45"/>
        <v>1893.2062648599999</v>
      </c>
      <c r="V118" s="4">
        <f t="shared" si="38"/>
        <v>0</v>
      </c>
      <c r="W118" s="1" t="str">
        <f t="shared" si="57"/>
        <v>A+J=</v>
      </c>
      <c r="X118" s="10">
        <f t="shared" si="58"/>
        <v>40187</v>
      </c>
      <c r="Y118" s="4">
        <f t="shared" si="39"/>
        <v>0</v>
      </c>
      <c r="Z118" s="135">
        <f t="shared" si="53"/>
        <v>106</v>
      </c>
      <c r="AA118" s="131">
        <v>43352</v>
      </c>
      <c r="AB118" s="188">
        <f t="shared" ref="AB118:AB126" si="65">(AB117-AD118)</f>
        <v>50594.786045920002</v>
      </c>
      <c r="AC118" s="136">
        <f t="shared" si="64"/>
        <v>555.47266544885736</v>
      </c>
      <c r="AD118" s="180">
        <v>0</v>
      </c>
      <c r="AE118" s="193">
        <v>0</v>
      </c>
      <c r="AF118" s="136">
        <f t="shared" si="61"/>
        <v>555.47266544885736</v>
      </c>
      <c r="AG118" s="135">
        <f t="shared" si="62"/>
        <v>106</v>
      </c>
      <c r="AH118" s="141">
        <f t="shared" si="63"/>
        <v>43382</v>
      </c>
    </row>
    <row r="119" spans="1:34" x14ac:dyDescent="0.2">
      <c r="A119" s="127">
        <f t="shared" si="40"/>
        <v>40174</v>
      </c>
      <c r="B119" s="4">
        <f t="shared" si="30"/>
        <v>317207.34239186003</v>
      </c>
      <c r="C119" s="4">
        <f t="shared" si="49"/>
        <v>313890.55098265002</v>
      </c>
      <c r="D119" s="4">
        <f t="shared" si="41"/>
        <v>313890.55098265002</v>
      </c>
      <c r="E119" s="56">
        <f t="shared" si="50"/>
        <v>405.548</v>
      </c>
      <c r="F119" s="11">
        <f>IF(DAY(A119)=F$2+1,VLOOKUP(A119,[1]Plan1!$BN$15:$BP$255,3),F118)</f>
        <v>404.49900000000002</v>
      </c>
      <c r="G119" s="6">
        <f t="shared" si="31"/>
        <v>40157</v>
      </c>
      <c r="H119" s="2">
        <f t="shared" si="32"/>
        <v>-2.5866235316164277E-3</v>
      </c>
      <c r="I119" s="1">
        <f t="shared" si="42"/>
        <v>18</v>
      </c>
      <c r="J119" s="1">
        <f t="shared" si="51"/>
        <v>31</v>
      </c>
      <c r="K119" s="54">
        <f t="shared" si="33"/>
        <v>0.99849727399291133</v>
      </c>
      <c r="L119" s="3">
        <f t="shared" si="43"/>
        <v>1.0056911900000001</v>
      </c>
      <c r="M119" s="3">
        <f t="shared" si="60"/>
        <v>1.00417991</v>
      </c>
      <c r="N119" s="3">
        <f t="shared" si="34"/>
        <v>315202.58523560001</v>
      </c>
      <c r="O119" s="52">
        <f t="shared" si="55"/>
        <v>0</v>
      </c>
      <c r="P119" s="5">
        <f t="shared" si="59"/>
        <v>0</v>
      </c>
      <c r="Q119" s="53">
        <f t="shared" si="35"/>
        <v>0</v>
      </c>
      <c r="R119" s="4">
        <f t="shared" si="56"/>
        <v>0</v>
      </c>
      <c r="S119" s="2">
        <f t="shared" si="44"/>
        <v>0.14000000000000001</v>
      </c>
      <c r="T119" s="9">
        <f t="shared" si="37"/>
        <v>1.006360218</v>
      </c>
      <c r="U119" s="4">
        <f t="shared" si="45"/>
        <v>2004.7571562600001</v>
      </c>
      <c r="V119" s="4">
        <f t="shared" si="38"/>
        <v>0</v>
      </c>
      <c r="W119" s="1" t="str">
        <f t="shared" si="57"/>
        <v>A+J=</v>
      </c>
      <c r="X119" s="10">
        <f t="shared" si="58"/>
        <v>40187</v>
      </c>
      <c r="Y119" s="4">
        <f t="shared" si="39"/>
        <v>0</v>
      </c>
      <c r="Z119" s="135">
        <f t="shared" si="53"/>
        <v>107</v>
      </c>
      <c r="AA119" s="131">
        <v>43382</v>
      </c>
      <c r="AB119" s="188">
        <f t="shared" si="65"/>
        <v>50594.786045920002</v>
      </c>
      <c r="AC119" s="136">
        <f t="shared" si="64"/>
        <v>555.47266544885736</v>
      </c>
      <c r="AD119" s="180">
        <v>0</v>
      </c>
      <c r="AE119" s="193">
        <v>0</v>
      </c>
      <c r="AF119" s="136">
        <f t="shared" si="61"/>
        <v>555.47266544885736</v>
      </c>
      <c r="AG119" s="135">
        <f t="shared" si="62"/>
        <v>107</v>
      </c>
      <c r="AH119" s="141">
        <f t="shared" si="63"/>
        <v>43413</v>
      </c>
    </row>
    <row r="120" spans="1:34" x14ac:dyDescent="0.2">
      <c r="A120" s="127">
        <f t="shared" si="40"/>
        <v>40175</v>
      </c>
      <c r="B120" s="4">
        <f t="shared" si="30"/>
        <v>317292.57859630999</v>
      </c>
      <c r="C120" s="4">
        <f t="shared" si="49"/>
        <v>313890.55098265002</v>
      </c>
      <c r="D120" s="4">
        <f t="shared" si="41"/>
        <v>313890.55098265002</v>
      </c>
      <c r="E120" s="56">
        <f t="shared" si="50"/>
        <v>405.548</v>
      </c>
      <c r="F120" s="11">
        <f>IF(DAY(A120)=F$2+1,VLOOKUP(A120,[1]Plan1!$BN$15:$BP$255,3),F119)</f>
        <v>404.49900000000002</v>
      </c>
      <c r="G120" s="6">
        <f t="shared" si="31"/>
        <v>40157</v>
      </c>
      <c r="H120" s="2">
        <f t="shared" si="32"/>
        <v>-2.5866235316164277E-3</v>
      </c>
      <c r="I120" s="1">
        <f t="shared" si="42"/>
        <v>19</v>
      </c>
      <c r="J120" s="1">
        <f t="shared" si="51"/>
        <v>31</v>
      </c>
      <c r="K120" s="54">
        <f t="shared" si="33"/>
        <v>0.99841385545831418</v>
      </c>
      <c r="L120" s="3">
        <f t="shared" si="43"/>
        <v>1.0056911900000001</v>
      </c>
      <c r="M120" s="3">
        <f t="shared" si="60"/>
        <v>1.00409601</v>
      </c>
      <c r="N120" s="3">
        <f t="shared" si="34"/>
        <v>315176.24981837999</v>
      </c>
      <c r="O120" s="52">
        <f t="shared" si="55"/>
        <v>0</v>
      </c>
      <c r="P120" s="5">
        <f t="shared" si="59"/>
        <v>0</v>
      </c>
      <c r="Q120" s="53">
        <f t="shared" si="35"/>
        <v>0</v>
      </c>
      <c r="R120" s="4">
        <f t="shared" si="56"/>
        <v>0</v>
      </c>
      <c r="S120" s="2">
        <f t="shared" si="44"/>
        <v>0.14000000000000001</v>
      </c>
      <c r="T120" s="9">
        <f t="shared" si="37"/>
        <v>1.006714747</v>
      </c>
      <c r="U120" s="4">
        <f t="shared" si="45"/>
        <v>2116.3287779299999</v>
      </c>
      <c r="V120" s="4">
        <f t="shared" si="38"/>
        <v>0</v>
      </c>
      <c r="W120" s="1" t="str">
        <f t="shared" si="57"/>
        <v>A+J=</v>
      </c>
      <c r="X120" s="10">
        <f t="shared" si="58"/>
        <v>40187</v>
      </c>
      <c r="Y120" s="4">
        <f t="shared" si="39"/>
        <v>0</v>
      </c>
      <c r="Z120" s="135">
        <f t="shared" si="53"/>
        <v>108</v>
      </c>
      <c r="AA120" s="131">
        <v>43413</v>
      </c>
      <c r="AB120" s="188">
        <f t="shared" si="65"/>
        <v>50594.786045920002</v>
      </c>
      <c r="AC120" s="136">
        <f t="shared" si="64"/>
        <v>555.47266544885736</v>
      </c>
      <c r="AD120" s="180">
        <v>0</v>
      </c>
      <c r="AE120" s="193">
        <v>0</v>
      </c>
      <c r="AF120" s="136">
        <f t="shared" si="61"/>
        <v>555.47266544885736</v>
      </c>
      <c r="AG120" s="135">
        <f t="shared" si="62"/>
        <v>108</v>
      </c>
      <c r="AH120" s="141">
        <f t="shared" si="63"/>
        <v>43443</v>
      </c>
    </row>
    <row r="121" spans="1:34" x14ac:dyDescent="0.2">
      <c r="A121" s="127">
        <f t="shared" si="40"/>
        <v>40176</v>
      </c>
      <c r="B121" s="4">
        <f t="shared" si="30"/>
        <v>317377.84184334998</v>
      </c>
      <c r="C121" s="4">
        <f t="shared" si="49"/>
        <v>313890.55098265002</v>
      </c>
      <c r="D121" s="4">
        <f t="shared" si="41"/>
        <v>313890.55098265002</v>
      </c>
      <c r="E121" s="56">
        <f t="shared" si="50"/>
        <v>405.548</v>
      </c>
      <c r="F121" s="11">
        <f>IF(DAY(A121)=F$2+1,VLOOKUP(A121,[1]Plan1!$BN$15:$BP$255,3),F120)</f>
        <v>404.49900000000002</v>
      </c>
      <c r="G121" s="6">
        <f t="shared" si="31"/>
        <v>40157</v>
      </c>
      <c r="H121" s="2">
        <f t="shared" si="32"/>
        <v>-2.5866235316164277E-3</v>
      </c>
      <c r="I121" s="1">
        <f t="shared" si="42"/>
        <v>20</v>
      </c>
      <c r="J121" s="1">
        <f t="shared" si="51"/>
        <v>31</v>
      </c>
      <c r="K121" s="54">
        <f t="shared" si="33"/>
        <v>0.99833044389284153</v>
      </c>
      <c r="L121" s="3">
        <f t="shared" si="43"/>
        <v>1.0056911900000001</v>
      </c>
      <c r="M121" s="3">
        <f t="shared" si="60"/>
        <v>1.00401213</v>
      </c>
      <c r="N121" s="3">
        <f t="shared" si="34"/>
        <v>315149.92067895998</v>
      </c>
      <c r="O121" s="52">
        <f t="shared" si="55"/>
        <v>0</v>
      </c>
      <c r="P121" s="5">
        <f t="shared" si="59"/>
        <v>0</v>
      </c>
      <c r="Q121" s="53">
        <f t="shared" si="35"/>
        <v>0</v>
      </c>
      <c r="R121" s="4">
        <f t="shared" si="56"/>
        <v>0</v>
      </c>
      <c r="S121" s="2">
        <f t="shared" si="44"/>
        <v>0.14000000000000001</v>
      </c>
      <c r="T121" s="9">
        <f t="shared" si="37"/>
        <v>1.0070694010000001</v>
      </c>
      <c r="U121" s="4">
        <f t="shared" si="45"/>
        <v>2227.9211643899998</v>
      </c>
      <c r="V121" s="4">
        <f t="shared" si="38"/>
        <v>0</v>
      </c>
      <c r="W121" s="1" t="str">
        <f t="shared" si="57"/>
        <v>A+J=</v>
      </c>
      <c r="X121" s="10">
        <f t="shared" si="58"/>
        <v>40187</v>
      </c>
      <c r="Y121" s="4">
        <f t="shared" si="39"/>
        <v>0</v>
      </c>
      <c r="Z121" s="135">
        <f t="shared" si="53"/>
        <v>109</v>
      </c>
      <c r="AA121" s="131">
        <v>43443</v>
      </c>
      <c r="AB121" s="188">
        <f t="shared" si="65"/>
        <v>50594.786045920002</v>
      </c>
      <c r="AC121" s="136">
        <f t="shared" si="64"/>
        <v>555.47266544885736</v>
      </c>
      <c r="AD121" s="180">
        <v>0</v>
      </c>
      <c r="AE121" s="193">
        <v>0</v>
      </c>
      <c r="AF121" s="136">
        <f t="shared" si="61"/>
        <v>555.47266544885736</v>
      </c>
      <c r="AG121" s="135">
        <f t="shared" si="62"/>
        <v>109</v>
      </c>
      <c r="AH121" s="141">
        <f t="shared" si="63"/>
        <v>43474</v>
      </c>
    </row>
    <row r="122" spans="1:34" x14ac:dyDescent="0.2">
      <c r="A122" s="127">
        <f t="shared" si="40"/>
        <v>40177</v>
      </c>
      <c r="B122" s="4">
        <f t="shared" si="30"/>
        <v>317463.12580536999</v>
      </c>
      <c r="C122" s="4">
        <f t="shared" si="49"/>
        <v>313890.55098265002</v>
      </c>
      <c r="D122" s="4">
        <f t="shared" si="41"/>
        <v>313890.55098265002</v>
      </c>
      <c r="E122" s="56">
        <f t="shared" si="50"/>
        <v>405.548</v>
      </c>
      <c r="F122" s="11">
        <f>IF(DAY(A122)=F$2+1,VLOOKUP(A122,[1]Plan1!$BN$15:$BP$255,3),F121)</f>
        <v>404.49900000000002</v>
      </c>
      <c r="G122" s="6">
        <f t="shared" si="31"/>
        <v>40157</v>
      </c>
      <c r="H122" s="2">
        <f t="shared" si="32"/>
        <v>-2.5866235316164277E-3</v>
      </c>
      <c r="I122" s="1">
        <f t="shared" si="42"/>
        <v>21</v>
      </c>
      <c r="J122" s="1">
        <f t="shared" si="51"/>
        <v>31</v>
      </c>
      <c r="K122" s="54">
        <f t="shared" si="33"/>
        <v>0.9982470392959113</v>
      </c>
      <c r="L122" s="3">
        <f t="shared" si="43"/>
        <v>1.0056911900000001</v>
      </c>
      <c r="M122" s="3">
        <f t="shared" si="60"/>
        <v>1.00392825</v>
      </c>
      <c r="N122" s="3">
        <f t="shared" si="34"/>
        <v>315123.59153953998</v>
      </c>
      <c r="O122" s="52">
        <f t="shared" si="55"/>
        <v>0</v>
      </c>
      <c r="P122" s="5">
        <f t="shared" si="59"/>
        <v>0</v>
      </c>
      <c r="Q122" s="53">
        <f t="shared" si="35"/>
        <v>0</v>
      </c>
      <c r="R122" s="4">
        <f t="shared" si="56"/>
        <v>0</v>
      </c>
      <c r="S122" s="2">
        <f t="shared" si="44"/>
        <v>0.14000000000000001</v>
      </c>
      <c r="T122" s="9">
        <f t="shared" si="37"/>
        <v>1.0074241799999999</v>
      </c>
      <c r="U122" s="4">
        <f t="shared" si="45"/>
        <v>2339.5342658300001</v>
      </c>
      <c r="V122" s="4">
        <f t="shared" si="38"/>
        <v>0</v>
      </c>
      <c r="W122" s="1" t="str">
        <f t="shared" si="57"/>
        <v>A+J=</v>
      </c>
      <c r="X122" s="10">
        <f t="shared" si="58"/>
        <v>40187</v>
      </c>
      <c r="Y122" s="4">
        <f t="shared" si="39"/>
        <v>0</v>
      </c>
      <c r="Z122" s="135">
        <f t="shared" si="53"/>
        <v>110</v>
      </c>
      <c r="AA122" s="131">
        <v>43474</v>
      </c>
      <c r="AB122" s="188">
        <f t="shared" si="65"/>
        <v>50594.786045920002</v>
      </c>
      <c r="AC122" s="136">
        <f t="shared" si="64"/>
        <v>555.47266544885736</v>
      </c>
      <c r="AD122" s="180">
        <v>0</v>
      </c>
      <c r="AE122" s="193">
        <v>0</v>
      </c>
      <c r="AF122" s="136">
        <f t="shared" si="61"/>
        <v>555.47266544885736</v>
      </c>
      <c r="AG122" s="135">
        <f t="shared" si="62"/>
        <v>110</v>
      </c>
      <c r="AH122" s="141">
        <f t="shared" si="63"/>
        <v>43505</v>
      </c>
    </row>
    <row r="123" spans="1:34" x14ac:dyDescent="0.2">
      <c r="A123" s="127">
        <f t="shared" si="40"/>
        <v>40178</v>
      </c>
      <c r="B123" s="4">
        <f t="shared" si="30"/>
        <v>317548.43363581999</v>
      </c>
      <c r="C123" s="4">
        <f t="shared" si="49"/>
        <v>313890.55098265002</v>
      </c>
      <c r="D123" s="4">
        <f t="shared" si="41"/>
        <v>313890.55098265002</v>
      </c>
      <c r="E123" s="56">
        <f t="shared" si="50"/>
        <v>405.548</v>
      </c>
      <c r="F123" s="11">
        <f>IF(DAY(A123)=F$2+1,VLOOKUP(A123,[1]Plan1!$BN$15:$BP$255,3),F122)</f>
        <v>404.49900000000002</v>
      </c>
      <c r="G123" s="6">
        <f t="shared" si="31"/>
        <v>40157</v>
      </c>
      <c r="H123" s="2">
        <f t="shared" si="32"/>
        <v>-2.5866235316164277E-3</v>
      </c>
      <c r="I123" s="1">
        <f t="shared" si="42"/>
        <v>22</v>
      </c>
      <c r="J123" s="1">
        <f t="shared" si="51"/>
        <v>31</v>
      </c>
      <c r="K123" s="54">
        <f t="shared" si="33"/>
        <v>0.99816364166694127</v>
      </c>
      <c r="L123" s="3">
        <f t="shared" si="43"/>
        <v>1.0056911900000001</v>
      </c>
      <c r="M123" s="3">
        <f t="shared" si="60"/>
        <v>1.0038443800000001</v>
      </c>
      <c r="N123" s="3">
        <f t="shared" si="34"/>
        <v>315097.26553903002</v>
      </c>
      <c r="O123" s="52">
        <f t="shared" si="55"/>
        <v>0</v>
      </c>
      <c r="P123" s="5">
        <f t="shared" si="59"/>
        <v>0</v>
      </c>
      <c r="Q123" s="53">
        <f t="shared" si="35"/>
        <v>0</v>
      </c>
      <c r="R123" s="4">
        <f t="shared" si="56"/>
        <v>0</v>
      </c>
      <c r="S123" s="2">
        <f t="shared" si="44"/>
        <v>0.14000000000000001</v>
      </c>
      <c r="T123" s="9">
        <f t="shared" si="37"/>
        <v>1.007779084</v>
      </c>
      <c r="U123" s="4">
        <f t="shared" si="45"/>
        <v>2451.1680967900002</v>
      </c>
      <c r="V123" s="4">
        <f t="shared" si="38"/>
        <v>0</v>
      </c>
      <c r="W123" s="1" t="str">
        <f t="shared" si="57"/>
        <v>A+J=</v>
      </c>
      <c r="X123" s="10">
        <f t="shared" si="58"/>
        <v>40187</v>
      </c>
      <c r="Y123" s="4">
        <f t="shared" si="39"/>
        <v>0</v>
      </c>
      <c r="Z123" s="135">
        <f t="shared" si="53"/>
        <v>111</v>
      </c>
      <c r="AA123" s="131">
        <v>43505</v>
      </c>
      <c r="AB123" s="188">
        <f t="shared" si="65"/>
        <v>50594.786045920002</v>
      </c>
      <c r="AC123" s="136">
        <f t="shared" si="64"/>
        <v>555.47266544885736</v>
      </c>
      <c r="AD123" s="180">
        <v>0</v>
      </c>
      <c r="AE123" s="193">
        <v>0</v>
      </c>
      <c r="AF123" s="136">
        <f t="shared" si="61"/>
        <v>555.47266544885736</v>
      </c>
      <c r="AG123" s="135">
        <f t="shared" si="62"/>
        <v>111</v>
      </c>
      <c r="AH123" s="141">
        <f t="shared" si="63"/>
        <v>43533</v>
      </c>
    </row>
    <row r="124" spans="1:34" x14ac:dyDescent="0.2">
      <c r="A124" s="127">
        <f t="shared" si="40"/>
        <v>40179</v>
      </c>
      <c r="B124" s="4">
        <f t="shared" si="30"/>
        <v>317633.76216374</v>
      </c>
      <c r="C124" s="4">
        <f t="shared" si="49"/>
        <v>313890.55098265002</v>
      </c>
      <c r="D124" s="4">
        <f t="shared" si="41"/>
        <v>313890.55098265002</v>
      </c>
      <c r="E124" s="56">
        <f t="shared" si="50"/>
        <v>405.548</v>
      </c>
      <c r="F124" s="11">
        <f>IF(DAY(A124)=F$2+1,VLOOKUP(A124,[1]Plan1!$BN$15:$BP$255,3),F123)</f>
        <v>404.49900000000002</v>
      </c>
      <c r="G124" s="6">
        <f t="shared" si="31"/>
        <v>40157</v>
      </c>
      <c r="H124" s="2">
        <f t="shared" si="32"/>
        <v>-2.5866235316164277E-3</v>
      </c>
      <c r="I124" s="1">
        <f t="shared" si="42"/>
        <v>23</v>
      </c>
      <c r="J124" s="1">
        <f t="shared" si="51"/>
        <v>31</v>
      </c>
      <c r="K124" s="54">
        <f t="shared" si="33"/>
        <v>0.99808025100534925</v>
      </c>
      <c r="L124" s="3">
        <f t="shared" si="43"/>
        <v>1.0056911900000001</v>
      </c>
      <c r="M124" s="3">
        <f t="shared" si="60"/>
        <v>1.00376051</v>
      </c>
      <c r="N124" s="3">
        <f t="shared" si="34"/>
        <v>315070.93953852</v>
      </c>
      <c r="O124" s="52">
        <f t="shared" si="55"/>
        <v>0</v>
      </c>
      <c r="P124" s="5">
        <f t="shared" si="59"/>
        <v>0</v>
      </c>
      <c r="Q124" s="53">
        <f t="shared" si="35"/>
        <v>0</v>
      </c>
      <c r="R124" s="4">
        <f t="shared" si="56"/>
        <v>0</v>
      </c>
      <c r="S124" s="2">
        <f t="shared" si="44"/>
        <v>0.14000000000000001</v>
      </c>
      <c r="T124" s="9">
        <f t="shared" si="37"/>
        <v>1.0081341130000001</v>
      </c>
      <c r="U124" s="4">
        <f t="shared" si="45"/>
        <v>2562.8226252200002</v>
      </c>
      <c r="V124" s="4">
        <f t="shared" si="38"/>
        <v>0</v>
      </c>
      <c r="W124" s="1" t="str">
        <f t="shared" si="57"/>
        <v>A+J=</v>
      </c>
      <c r="X124" s="10">
        <f t="shared" si="58"/>
        <v>40187</v>
      </c>
      <c r="Y124" s="4">
        <f t="shared" si="39"/>
        <v>0</v>
      </c>
      <c r="Z124" s="135">
        <f t="shared" si="53"/>
        <v>112</v>
      </c>
      <c r="AA124" s="131">
        <v>43533</v>
      </c>
      <c r="AB124" s="188">
        <f t="shared" si="65"/>
        <v>50594.786045920002</v>
      </c>
      <c r="AC124" s="136">
        <f t="shared" si="64"/>
        <v>555.47266544885736</v>
      </c>
      <c r="AD124" s="180">
        <v>0</v>
      </c>
      <c r="AE124" s="193">
        <v>0</v>
      </c>
      <c r="AF124" s="136">
        <f t="shared" si="61"/>
        <v>555.47266544885736</v>
      </c>
      <c r="AG124" s="135">
        <f t="shared" si="62"/>
        <v>112</v>
      </c>
      <c r="AH124" s="141">
        <f t="shared" si="63"/>
        <v>43564</v>
      </c>
    </row>
    <row r="125" spans="1:34" x14ac:dyDescent="0.2">
      <c r="A125" s="127">
        <f t="shared" si="40"/>
        <v>40180</v>
      </c>
      <c r="B125" s="4">
        <f t="shared" si="30"/>
        <v>317719.11454479996</v>
      </c>
      <c r="C125" s="4">
        <f t="shared" si="49"/>
        <v>313890.55098265002</v>
      </c>
      <c r="D125" s="4">
        <f t="shared" si="41"/>
        <v>313890.55098265002</v>
      </c>
      <c r="E125" s="56">
        <f t="shared" si="50"/>
        <v>405.548</v>
      </c>
      <c r="F125" s="11">
        <f>IF(DAY(A125)=F$2+1,VLOOKUP(A125,[1]Plan1!$BN$15:$BP$255,3),F124)</f>
        <v>404.49900000000002</v>
      </c>
      <c r="G125" s="6">
        <f t="shared" si="31"/>
        <v>40157</v>
      </c>
      <c r="H125" s="2">
        <f t="shared" si="32"/>
        <v>-2.5866235316164277E-3</v>
      </c>
      <c r="I125" s="1">
        <f t="shared" si="42"/>
        <v>24</v>
      </c>
      <c r="J125" s="1">
        <f t="shared" si="51"/>
        <v>31</v>
      </c>
      <c r="K125" s="54">
        <f t="shared" si="33"/>
        <v>0.99799686731055326</v>
      </c>
      <c r="L125" s="3">
        <f t="shared" si="43"/>
        <v>1.0056911900000001</v>
      </c>
      <c r="M125" s="3">
        <f t="shared" si="60"/>
        <v>1.0036766500000001</v>
      </c>
      <c r="N125" s="3">
        <f t="shared" si="34"/>
        <v>315044.61667691998</v>
      </c>
      <c r="O125" s="52">
        <f t="shared" si="55"/>
        <v>0</v>
      </c>
      <c r="P125" s="5">
        <f t="shared" si="59"/>
        <v>0</v>
      </c>
      <c r="Q125" s="53">
        <f t="shared" si="35"/>
        <v>0</v>
      </c>
      <c r="R125" s="4">
        <f t="shared" si="56"/>
        <v>0</v>
      </c>
      <c r="S125" s="2">
        <f t="shared" si="44"/>
        <v>0.14000000000000001</v>
      </c>
      <c r="T125" s="9">
        <f t="shared" si="37"/>
        <v>1.0084892670000001</v>
      </c>
      <c r="U125" s="4">
        <f t="shared" si="45"/>
        <v>2674.4978678799998</v>
      </c>
      <c r="V125" s="4">
        <f t="shared" si="38"/>
        <v>0</v>
      </c>
      <c r="W125" s="1" t="str">
        <f t="shared" si="57"/>
        <v>A+J=</v>
      </c>
      <c r="X125" s="10">
        <f t="shared" si="58"/>
        <v>40187</v>
      </c>
      <c r="Y125" s="4">
        <f t="shared" si="39"/>
        <v>0</v>
      </c>
      <c r="Z125" s="135">
        <f t="shared" si="53"/>
        <v>113</v>
      </c>
      <c r="AA125" s="131">
        <v>43564</v>
      </c>
      <c r="AB125" s="188">
        <f t="shared" si="65"/>
        <v>50594.786045920002</v>
      </c>
      <c r="AC125" s="136">
        <f t="shared" si="64"/>
        <v>555.47266544885736</v>
      </c>
      <c r="AD125" s="180">
        <v>0</v>
      </c>
      <c r="AE125" s="193">
        <v>0</v>
      </c>
      <c r="AF125" s="136">
        <f t="shared" si="61"/>
        <v>555.47266544885736</v>
      </c>
      <c r="AG125" s="135">
        <f t="shared" si="62"/>
        <v>113</v>
      </c>
      <c r="AH125" s="141">
        <f t="shared" si="63"/>
        <v>43594</v>
      </c>
    </row>
    <row r="126" spans="1:34" x14ac:dyDescent="0.2">
      <c r="A126" s="127">
        <f t="shared" si="40"/>
        <v>40181</v>
      </c>
      <c r="B126" s="4">
        <f t="shared" si="30"/>
        <v>317804.49108748999</v>
      </c>
      <c r="C126" s="4">
        <f t="shared" si="49"/>
        <v>313890.55098265002</v>
      </c>
      <c r="D126" s="4">
        <f t="shared" si="41"/>
        <v>313890.55098265002</v>
      </c>
      <c r="E126" s="56">
        <f t="shared" si="50"/>
        <v>405.548</v>
      </c>
      <c r="F126" s="11">
        <f>IF(DAY(A126)=F$2+1,VLOOKUP(A126,[1]Plan1!$BN$15:$BP$255,3),F125)</f>
        <v>404.49900000000002</v>
      </c>
      <c r="G126" s="6">
        <f t="shared" si="31"/>
        <v>40157</v>
      </c>
      <c r="H126" s="2">
        <f t="shared" si="32"/>
        <v>-2.5866235316164277E-3</v>
      </c>
      <c r="I126" s="1">
        <f t="shared" si="42"/>
        <v>25</v>
      </c>
      <c r="J126" s="1">
        <f t="shared" si="51"/>
        <v>31</v>
      </c>
      <c r="K126" s="54">
        <f t="shared" si="33"/>
        <v>0.9979134905819711</v>
      </c>
      <c r="L126" s="3">
        <f t="shared" si="43"/>
        <v>1.0056911900000001</v>
      </c>
      <c r="M126" s="3">
        <f t="shared" si="60"/>
        <v>1.0035928000000001</v>
      </c>
      <c r="N126" s="3">
        <f t="shared" si="34"/>
        <v>315018.29695421999</v>
      </c>
      <c r="O126" s="52">
        <f t="shared" si="55"/>
        <v>0</v>
      </c>
      <c r="P126" s="5">
        <f t="shared" si="59"/>
        <v>0</v>
      </c>
      <c r="Q126" s="53">
        <f t="shared" si="35"/>
        <v>0</v>
      </c>
      <c r="R126" s="4">
        <f t="shared" si="56"/>
        <v>0</v>
      </c>
      <c r="S126" s="2">
        <f t="shared" si="44"/>
        <v>0.14000000000000001</v>
      </c>
      <c r="T126" s="9">
        <f t="shared" si="37"/>
        <v>1.008844547</v>
      </c>
      <c r="U126" s="4">
        <f t="shared" si="45"/>
        <v>2786.1941332699998</v>
      </c>
      <c r="V126" s="4">
        <f t="shared" si="38"/>
        <v>0</v>
      </c>
      <c r="W126" s="1" t="str">
        <f t="shared" si="57"/>
        <v>A+J=</v>
      </c>
      <c r="X126" s="10">
        <f t="shared" si="58"/>
        <v>40187</v>
      </c>
      <c r="Y126" s="4">
        <f t="shared" si="39"/>
        <v>0</v>
      </c>
      <c r="Z126" s="135">
        <f t="shared" si="53"/>
        <v>114</v>
      </c>
      <c r="AA126" s="131">
        <v>43594</v>
      </c>
      <c r="AB126" s="188">
        <f t="shared" si="65"/>
        <v>50594.786045920002</v>
      </c>
      <c r="AC126" s="136">
        <f t="shared" si="64"/>
        <v>555.47266544885736</v>
      </c>
      <c r="AD126" s="180">
        <v>0</v>
      </c>
      <c r="AE126" s="193">
        <v>0</v>
      </c>
      <c r="AF126" s="136">
        <f t="shared" si="61"/>
        <v>555.47266544885736</v>
      </c>
      <c r="AG126" s="135">
        <f t="shared" si="62"/>
        <v>114</v>
      </c>
      <c r="AH126" s="141"/>
    </row>
    <row r="127" spans="1:34" x14ac:dyDescent="0.2">
      <c r="A127" s="127">
        <f t="shared" si="40"/>
        <v>40182</v>
      </c>
      <c r="B127" s="4">
        <f t="shared" si="30"/>
        <v>317889.89115521999</v>
      </c>
      <c r="C127" s="4">
        <f t="shared" si="49"/>
        <v>313890.55098265002</v>
      </c>
      <c r="D127" s="4">
        <f t="shared" si="41"/>
        <v>313890.55098265002</v>
      </c>
      <c r="E127" s="56">
        <f t="shared" si="50"/>
        <v>405.548</v>
      </c>
      <c r="F127" s="11">
        <f>IF(DAY(A127)=F$2+1,VLOOKUP(A127,[1]Plan1!$BN$15:$BP$255,3),F126)</f>
        <v>404.49900000000002</v>
      </c>
      <c r="G127" s="6">
        <f t="shared" si="31"/>
        <v>40157</v>
      </c>
      <c r="H127" s="2">
        <f t="shared" si="32"/>
        <v>-2.5866235316164277E-3</v>
      </c>
      <c r="I127" s="1">
        <f t="shared" si="42"/>
        <v>26</v>
      </c>
      <c r="J127" s="1">
        <f t="shared" si="51"/>
        <v>31</v>
      </c>
      <c r="K127" s="54">
        <f t="shared" si="33"/>
        <v>0.997830120819021</v>
      </c>
      <c r="L127" s="3">
        <f t="shared" si="43"/>
        <v>1.0056911900000001</v>
      </c>
      <c r="M127" s="3">
        <f t="shared" si="60"/>
        <v>1.00350896</v>
      </c>
      <c r="N127" s="3">
        <f t="shared" si="34"/>
        <v>314991.98037041997</v>
      </c>
      <c r="O127" s="52">
        <f t="shared" si="55"/>
        <v>0</v>
      </c>
      <c r="P127" s="5">
        <f t="shared" si="59"/>
        <v>0</v>
      </c>
      <c r="Q127" s="53">
        <f t="shared" si="35"/>
        <v>0</v>
      </c>
      <c r="R127" s="4">
        <f t="shared" si="56"/>
        <v>0</v>
      </c>
      <c r="S127" s="2">
        <f t="shared" si="44"/>
        <v>0.14000000000000001</v>
      </c>
      <c r="T127" s="9">
        <f t="shared" si="37"/>
        <v>1.009199951</v>
      </c>
      <c r="U127" s="4">
        <f t="shared" si="45"/>
        <v>2897.9107847999999</v>
      </c>
      <c r="V127" s="4">
        <f t="shared" si="38"/>
        <v>0</v>
      </c>
      <c r="W127" s="1" t="str">
        <f t="shared" si="57"/>
        <v>A+J=</v>
      </c>
      <c r="X127" s="10">
        <f t="shared" si="58"/>
        <v>40187</v>
      </c>
      <c r="Y127" s="4">
        <f t="shared" si="39"/>
        <v>0</v>
      </c>
      <c r="AF127" s="27"/>
      <c r="AG127" s="28"/>
      <c r="AH127" s="26"/>
    </row>
    <row r="128" spans="1:34" x14ac:dyDescent="0.2">
      <c r="A128" s="127">
        <f t="shared" si="40"/>
        <v>40183</v>
      </c>
      <c r="B128" s="4">
        <f t="shared" si="30"/>
        <v>317975.31220258999</v>
      </c>
      <c r="C128" s="4">
        <f t="shared" si="49"/>
        <v>313890.55098265002</v>
      </c>
      <c r="D128" s="4">
        <f t="shared" si="41"/>
        <v>313890.55098265002</v>
      </c>
      <c r="E128" s="56">
        <f t="shared" si="50"/>
        <v>405.548</v>
      </c>
      <c r="F128" s="11">
        <f>IF(DAY(A128)=F$2+1,VLOOKUP(A128,[1]Plan1!$BN$15:$BP$255,3),F127)</f>
        <v>404.49900000000002</v>
      </c>
      <c r="G128" s="6">
        <f t="shared" si="31"/>
        <v>40157</v>
      </c>
      <c r="H128" s="2">
        <f t="shared" si="32"/>
        <v>-2.5866235316164277E-3</v>
      </c>
      <c r="I128" s="1">
        <f t="shared" si="42"/>
        <v>27</v>
      </c>
      <c r="J128" s="1">
        <f t="shared" si="51"/>
        <v>31</v>
      </c>
      <c r="K128" s="54">
        <f t="shared" si="33"/>
        <v>0.99774675802112089</v>
      </c>
      <c r="L128" s="3">
        <f t="shared" si="43"/>
        <v>1.0056911900000001</v>
      </c>
      <c r="M128" s="3">
        <f t="shared" si="60"/>
        <v>1.0034251199999999</v>
      </c>
      <c r="N128" s="3">
        <f t="shared" si="34"/>
        <v>314965.66378662997</v>
      </c>
      <c r="O128" s="52">
        <f t="shared" si="55"/>
        <v>0</v>
      </c>
      <c r="P128" s="5">
        <f t="shared" si="59"/>
        <v>0</v>
      </c>
      <c r="Q128" s="53">
        <f t="shared" si="35"/>
        <v>0</v>
      </c>
      <c r="R128" s="4">
        <f t="shared" si="56"/>
        <v>0</v>
      </c>
      <c r="S128" s="2">
        <f t="shared" si="44"/>
        <v>0.14000000000000001</v>
      </c>
      <c r="T128" s="9">
        <f t="shared" si="37"/>
        <v>1.009555481</v>
      </c>
      <c r="U128" s="4">
        <f t="shared" si="45"/>
        <v>3009.64841596</v>
      </c>
      <c r="V128" s="4">
        <f t="shared" si="38"/>
        <v>0</v>
      </c>
      <c r="W128" s="1" t="str">
        <f t="shared" si="57"/>
        <v>A+J=</v>
      </c>
      <c r="X128" s="10">
        <f t="shared" si="58"/>
        <v>40187</v>
      </c>
      <c r="Y128" s="4">
        <f t="shared" si="39"/>
        <v>0</v>
      </c>
      <c r="AF128" s="27"/>
      <c r="AG128" s="28"/>
      <c r="AH128" s="26"/>
    </row>
    <row r="129" spans="1:118" x14ac:dyDescent="0.2">
      <c r="A129" s="127">
        <f t="shared" si="40"/>
        <v>40184</v>
      </c>
      <c r="B129" s="4">
        <f t="shared" si="30"/>
        <v>318060.75707471999</v>
      </c>
      <c r="C129" s="4">
        <f t="shared" si="49"/>
        <v>313890.55098265002</v>
      </c>
      <c r="D129" s="4">
        <f t="shared" si="41"/>
        <v>313890.55098265002</v>
      </c>
      <c r="E129" s="56">
        <f t="shared" si="50"/>
        <v>405.548</v>
      </c>
      <c r="F129" s="11">
        <f>IF(DAY(A129)=F$2+1,VLOOKUP(A129,[1]Plan1!$BN$15:$BP$255,3),F128)</f>
        <v>404.49900000000002</v>
      </c>
      <c r="G129" s="6">
        <f t="shared" si="31"/>
        <v>40157</v>
      </c>
      <c r="H129" s="2">
        <f t="shared" si="32"/>
        <v>-2.5866235316164277E-3</v>
      </c>
      <c r="I129" s="1">
        <f t="shared" si="42"/>
        <v>28</v>
      </c>
      <c r="J129" s="1">
        <f t="shared" si="51"/>
        <v>31</v>
      </c>
      <c r="K129" s="54">
        <f t="shared" si="33"/>
        <v>0.9976634021876889</v>
      </c>
      <c r="L129" s="3">
        <f t="shared" si="43"/>
        <v>1.0056911900000001</v>
      </c>
      <c r="M129" s="3">
        <f t="shared" si="60"/>
        <v>1.0033412900000001</v>
      </c>
      <c r="N129" s="3">
        <f t="shared" si="34"/>
        <v>314939.35034174001</v>
      </c>
      <c r="O129" s="52">
        <f t="shared" si="55"/>
        <v>0</v>
      </c>
      <c r="P129" s="5">
        <f t="shared" si="59"/>
        <v>0</v>
      </c>
      <c r="Q129" s="53">
        <f t="shared" si="35"/>
        <v>0</v>
      </c>
      <c r="R129" s="4">
        <f t="shared" si="56"/>
        <v>0</v>
      </c>
      <c r="S129" s="2">
        <f t="shared" si="44"/>
        <v>0.14000000000000001</v>
      </c>
      <c r="T129" s="9">
        <f t="shared" si="37"/>
        <v>1.0099111359999999</v>
      </c>
      <c r="U129" s="4">
        <f t="shared" si="45"/>
        <v>3121.40673298</v>
      </c>
      <c r="V129" s="4">
        <f t="shared" si="38"/>
        <v>0</v>
      </c>
      <c r="W129" s="1" t="str">
        <f t="shared" si="57"/>
        <v>A+J=</v>
      </c>
      <c r="X129" s="10">
        <f t="shared" si="58"/>
        <v>40187</v>
      </c>
      <c r="Y129" s="4">
        <f t="shared" si="39"/>
        <v>0</v>
      </c>
      <c r="AF129" s="27"/>
      <c r="AG129" s="28"/>
      <c r="AH129" s="26"/>
    </row>
    <row r="130" spans="1:118" x14ac:dyDescent="0.2">
      <c r="A130" s="127">
        <f t="shared" si="40"/>
        <v>40185</v>
      </c>
      <c r="B130" s="4">
        <f t="shared" si="30"/>
        <v>318146.22576510999</v>
      </c>
      <c r="C130" s="4">
        <f t="shared" si="49"/>
        <v>313890.55098265002</v>
      </c>
      <c r="D130" s="4">
        <f t="shared" si="41"/>
        <v>313890.55098265002</v>
      </c>
      <c r="E130" s="56">
        <f t="shared" si="50"/>
        <v>405.548</v>
      </c>
      <c r="F130" s="11">
        <f>IF(DAY(A130)=F$2+1,VLOOKUP(A130,[1]Plan1!$BN$15:$BP$255,3),F129)</f>
        <v>404.49900000000002</v>
      </c>
      <c r="G130" s="6">
        <f t="shared" si="31"/>
        <v>40157</v>
      </c>
      <c r="H130" s="2">
        <f t="shared" si="32"/>
        <v>-2.5866235316164277E-3</v>
      </c>
      <c r="I130" s="1">
        <f t="shared" si="42"/>
        <v>29</v>
      </c>
      <c r="J130" s="1">
        <f t="shared" si="51"/>
        <v>31</v>
      </c>
      <c r="K130" s="54">
        <f t="shared" si="33"/>
        <v>0.99758005331814326</v>
      </c>
      <c r="L130" s="3">
        <f t="shared" si="43"/>
        <v>1.0056911900000001</v>
      </c>
      <c r="M130" s="3">
        <f t="shared" si="60"/>
        <v>1.0032574700000001</v>
      </c>
      <c r="N130" s="3">
        <f t="shared" si="34"/>
        <v>314913.04003575997</v>
      </c>
      <c r="O130" s="52">
        <f t="shared" si="55"/>
        <v>0</v>
      </c>
      <c r="P130" s="5">
        <f t="shared" si="59"/>
        <v>0</v>
      </c>
      <c r="Q130" s="53">
        <f t="shared" si="35"/>
        <v>0</v>
      </c>
      <c r="R130" s="4">
        <f t="shared" si="56"/>
        <v>0</v>
      </c>
      <c r="S130" s="2">
        <f t="shared" si="44"/>
        <v>0.14000000000000001</v>
      </c>
      <c r="T130" s="9">
        <f t="shared" si="37"/>
        <v>1.010266916</v>
      </c>
      <c r="U130" s="4">
        <f t="shared" si="45"/>
        <v>3233.1857293500002</v>
      </c>
      <c r="V130" s="4">
        <f t="shared" si="38"/>
        <v>0</v>
      </c>
      <c r="W130" s="1" t="str">
        <f t="shared" si="57"/>
        <v>A+J=</v>
      </c>
      <c r="X130" s="10">
        <f t="shared" si="58"/>
        <v>40187</v>
      </c>
      <c r="Y130" s="4">
        <f t="shared" si="39"/>
        <v>0</v>
      </c>
      <c r="AF130" s="27"/>
      <c r="AG130" s="28"/>
      <c r="AH130" s="26"/>
    </row>
    <row r="131" spans="1:118" x14ac:dyDescent="0.2">
      <c r="A131" s="127">
        <f t="shared" si="40"/>
        <v>40186</v>
      </c>
      <c r="B131" s="4">
        <f t="shared" si="30"/>
        <v>318231.71509496</v>
      </c>
      <c r="C131" s="4">
        <f t="shared" si="49"/>
        <v>313890.55098265002</v>
      </c>
      <c r="D131" s="4">
        <f t="shared" si="41"/>
        <v>313890.55098265002</v>
      </c>
      <c r="E131" s="56">
        <f t="shared" si="50"/>
        <v>405.548</v>
      </c>
      <c r="F131" s="11">
        <f>IF(DAY(A131)=F$2+1,VLOOKUP(A131,[1]Plan1!$BN$15:$BP$255,3),F130)</f>
        <v>404.49900000000002</v>
      </c>
      <c r="G131" s="6">
        <f t="shared" si="31"/>
        <v>40157</v>
      </c>
      <c r="H131" s="2">
        <f t="shared" si="32"/>
        <v>-2.5866235316164277E-3</v>
      </c>
      <c r="I131" s="1">
        <f t="shared" si="42"/>
        <v>30</v>
      </c>
      <c r="J131" s="1">
        <f t="shared" si="51"/>
        <v>31</v>
      </c>
      <c r="K131" s="54">
        <f t="shared" si="33"/>
        <v>0.99749671141190199</v>
      </c>
      <c r="L131" s="3">
        <f t="shared" si="43"/>
        <v>1.0056911900000001</v>
      </c>
      <c r="M131" s="3">
        <f t="shared" si="60"/>
        <v>1.0031736499999999</v>
      </c>
      <c r="N131" s="3">
        <f t="shared" si="34"/>
        <v>314886.72972976998</v>
      </c>
      <c r="O131" s="52">
        <f t="shared" si="55"/>
        <v>0</v>
      </c>
      <c r="P131" s="5">
        <f t="shared" si="59"/>
        <v>0</v>
      </c>
      <c r="Q131" s="53">
        <f t="shared" si="35"/>
        <v>0</v>
      </c>
      <c r="R131" s="4">
        <f t="shared" si="56"/>
        <v>0</v>
      </c>
      <c r="S131" s="2">
        <f t="shared" si="44"/>
        <v>0.14000000000000001</v>
      </c>
      <c r="T131" s="9">
        <f t="shared" si="37"/>
        <v>1.0106228209999999</v>
      </c>
      <c r="U131" s="4">
        <f t="shared" si="45"/>
        <v>3344.9853651899998</v>
      </c>
      <c r="V131" s="4">
        <f t="shared" si="38"/>
        <v>0</v>
      </c>
      <c r="W131" s="1" t="str">
        <f t="shared" si="57"/>
        <v>A+J=</v>
      </c>
      <c r="X131" s="10">
        <f t="shared" si="58"/>
        <v>40187</v>
      </c>
      <c r="Y131" s="4">
        <f t="shared" si="39"/>
        <v>0</v>
      </c>
      <c r="AF131" s="35"/>
      <c r="AG131" s="36"/>
      <c r="AH131" s="36"/>
    </row>
    <row r="132" spans="1:118" x14ac:dyDescent="0.2">
      <c r="A132" s="130">
        <f t="shared" si="40"/>
        <v>40187</v>
      </c>
      <c r="B132" s="4">
        <f t="shared" si="30"/>
        <v>318317.22854266001</v>
      </c>
      <c r="C132" s="4">
        <f t="shared" si="49"/>
        <v>313890.55098265002</v>
      </c>
      <c r="D132" s="4">
        <f t="shared" si="41"/>
        <v>313890.55098265002</v>
      </c>
      <c r="E132" s="58">
        <f t="shared" si="50"/>
        <v>405.548</v>
      </c>
      <c r="F132" s="62">
        <f>IF(DAY(A132)=F$2+1,VLOOKUP(A132,[1]Plan1!$BN$15:$BP$255,3),F131)</f>
        <v>404.49900000000002</v>
      </c>
      <c r="G132" s="23">
        <f t="shared" si="31"/>
        <v>40157</v>
      </c>
      <c r="H132" s="55">
        <f t="shared" si="32"/>
        <v>-2.5866235316164277E-3</v>
      </c>
      <c r="I132" s="24">
        <f t="shared" si="42"/>
        <v>31</v>
      </c>
      <c r="J132" s="24">
        <f t="shared" si="51"/>
        <v>31</v>
      </c>
      <c r="K132" s="59">
        <f t="shared" si="33"/>
        <v>0.99741337646838357</v>
      </c>
      <c r="L132" s="60">
        <f t="shared" si="43"/>
        <v>1.0056911900000001</v>
      </c>
      <c r="M132" s="60">
        <f t="shared" si="60"/>
        <v>1.0030898399999999</v>
      </c>
      <c r="N132" s="60">
        <f t="shared" si="34"/>
        <v>314860.42256268999</v>
      </c>
      <c r="O132" s="63">
        <f t="shared" si="55"/>
        <v>2</v>
      </c>
      <c r="P132" s="5">
        <f t="shared" si="59"/>
        <v>0</v>
      </c>
      <c r="Q132" s="53">
        <f t="shared" si="35"/>
        <v>0</v>
      </c>
      <c r="R132" s="53">
        <f t="shared" si="56"/>
        <v>0</v>
      </c>
      <c r="S132" s="55">
        <f t="shared" si="44"/>
        <v>0.14000000000000001</v>
      </c>
      <c r="T132" s="61">
        <f t="shared" si="37"/>
        <v>1.010978852</v>
      </c>
      <c r="U132" s="4">
        <f t="shared" si="45"/>
        <v>3456.80597997</v>
      </c>
      <c r="V132" s="53">
        <f t="shared" si="38"/>
        <v>0</v>
      </c>
      <c r="W132" s="24" t="str">
        <f t="shared" si="57"/>
        <v>A+J=</v>
      </c>
      <c r="X132" s="23">
        <f t="shared" si="58"/>
        <v>40187</v>
      </c>
      <c r="Y132" s="53">
        <f t="shared" si="39"/>
        <v>0</v>
      </c>
      <c r="Z132" s="14" t="s">
        <v>58</v>
      </c>
      <c r="AA132" s="13"/>
      <c r="AB132" s="13"/>
      <c r="AC132" s="13"/>
      <c r="AD132" s="13"/>
      <c r="AE132" s="29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</row>
    <row r="133" spans="1:118" x14ac:dyDescent="0.2">
      <c r="A133" s="127">
        <f t="shared" si="40"/>
        <v>40188</v>
      </c>
      <c r="B133" s="4">
        <f t="shared" si="30"/>
        <v>318493.92451268999</v>
      </c>
      <c r="C133" s="4">
        <f t="shared" si="49"/>
        <v>317336.70887044998</v>
      </c>
      <c r="D133" s="4">
        <f t="shared" si="41"/>
        <v>317336.70887044998</v>
      </c>
      <c r="E133" s="56">
        <f t="shared" si="50"/>
        <v>404.49900000000002</v>
      </c>
      <c r="F133" s="11">
        <f>IF(DAY(A133)=F$2+1,VLOOKUP(A133,[1]Plan1!$BN$15:$BP$255,3),F132)</f>
        <v>407.04899999999998</v>
      </c>
      <c r="G133" s="6">
        <f t="shared" si="31"/>
        <v>40188</v>
      </c>
      <c r="H133" s="2">
        <f t="shared" si="32"/>
        <v>6.3040946949188825E-3</v>
      </c>
      <c r="I133" s="1">
        <f t="shared" si="42"/>
        <v>1</v>
      </c>
      <c r="J133" s="1">
        <f t="shared" si="51"/>
        <v>31</v>
      </c>
      <c r="K133" s="54">
        <f t="shared" si="33"/>
        <v>1.0002027401299289</v>
      </c>
      <c r="L133" s="3">
        <f t="shared" si="43"/>
        <v>1.0030898399999999</v>
      </c>
      <c r="M133" s="3">
        <f t="shared" si="60"/>
        <v>1.0032932000000001</v>
      </c>
      <c r="N133" s="3">
        <f t="shared" si="34"/>
        <v>318381.76212009997</v>
      </c>
      <c r="O133" s="52">
        <f t="shared" si="55"/>
        <v>0</v>
      </c>
      <c r="P133" s="5">
        <f t="shared" si="59"/>
        <v>0</v>
      </c>
      <c r="Q133" s="53">
        <f t="shared" si="35"/>
        <v>0</v>
      </c>
      <c r="R133" s="4">
        <f t="shared" ref="R133:R164" si="66">IF(P133&gt;0,(P133*N133),0)</f>
        <v>0</v>
      </c>
      <c r="S133" s="2">
        <f t="shared" si="44"/>
        <v>0.14000000000000001</v>
      </c>
      <c r="T133" s="9">
        <f t="shared" si="37"/>
        <v>1.0003522890000001</v>
      </c>
      <c r="U133" s="4">
        <f t="shared" si="45"/>
        <v>112.16239259</v>
      </c>
      <c r="V133" s="4">
        <f t="shared" si="38"/>
        <v>0</v>
      </c>
      <c r="W133" s="1" t="str">
        <f t="shared" si="57"/>
        <v>A+J=</v>
      </c>
      <c r="X133" s="10">
        <f t="shared" si="58"/>
        <v>40218</v>
      </c>
      <c r="Y133" s="4">
        <f t="shared" si="39"/>
        <v>0</v>
      </c>
      <c r="Z133" s="30" t="s">
        <v>45</v>
      </c>
      <c r="AA133" s="31" t="s">
        <v>54</v>
      </c>
      <c r="AB133" s="30" t="s">
        <v>59</v>
      </c>
      <c r="AC133" s="30" t="s">
        <v>60</v>
      </c>
      <c r="AD133" s="30" t="s">
        <v>47</v>
      </c>
      <c r="AE133" s="30" t="s">
        <v>55</v>
      </c>
    </row>
    <row r="134" spans="1:118" x14ac:dyDescent="0.2">
      <c r="A134" s="127">
        <f t="shared" si="40"/>
        <v>40189</v>
      </c>
      <c r="B134" s="4">
        <f t="shared" si="30"/>
        <v>318670.72101425997</v>
      </c>
      <c r="C134" s="4">
        <f t="shared" si="49"/>
        <v>317336.70887044998</v>
      </c>
      <c r="D134" s="4">
        <f t="shared" si="41"/>
        <v>317336.70887044998</v>
      </c>
      <c r="E134" s="56">
        <f t="shared" si="50"/>
        <v>404.49900000000002</v>
      </c>
      <c r="F134" s="11">
        <f>IF(DAY(A134)=F$2+1,VLOOKUP(A134,[1]Plan1!$BN$15:$BP$255,3),F133)</f>
        <v>407.04899999999998</v>
      </c>
      <c r="G134" s="6">
        <f t="shared" si="31"/>
        <v>40188</v>
      </c>
      <c r="H134" s="2">
        <f t="shared" si="32"/>
        <v>6.3040946949188825E-3</v>
      </c>
      <c r="I134" s="1">
        <f t="shared" si="42"/>
        <v>2</v>
      </c>
      <c r="J134" s="1">
        <f t="shared" si="51"/>
        <v>31</v>
      </c>
      <c r="K134" s="54">
        <f t="shared" si="33"/>
        <v>1.0004055213634184</v>
      </c>
      <c r="L134" s="3">
        <f t="shared" si="43"/>
        <v>1.0030898399999999</v>
      </c>
      <c r="M134" s="3">
        <f t="shared" si="60"/>
        <v>1.00349661</v>
      </c>
      <c r="N134" s="3">
        <f t="shared" si="34"/>
        <v>318446.31158004998</v>
      </c>
      <c r="O134" s="52">
        <f t="shared" si="55"/>
        <v>0</v>
      </c>
      <c r="P134" s="5">
        <f t="shared" si="59"/>
        <v>0</v>
      </c>
      <c r="Q134" s="53">
        <f t="shared" si="35"/>
        <v>0</v>
      </c>
      <c r="R134" s="4">
        <f t="shared" si="66"/>
        <v>0</v>
      </c>
      <c r="S134" s="2">
        <f t="shared" si="44"/>
        <v>0.14000000000000001</v>
      </c>
      <c r="T134" s="9">
        <f t="shared" si="37"/>
        <v>1.0007047010000001</v>
      </c>
      <c r="U134" s="4">
        <f t="shared" si="45"/>
        <v>224.40943421</v>
      </c>
      <c r="V134" s="4">
        <f t="shared" si="38"/>
        <v>0</v>
      </c>
      <c r="W134" s="1" t="str">
        <f t="shared" si="57"/>
        <v>A+J=</v>
      </c>
      <c r="X134" s="10">
        <f t="shared" si="58"/>
        <v>40218</v>
      </c>
      <c r="Y134" s="4">
        <f t="shared" si="39"/>
        <v>0</v>
      </c>
      <c r="Z134" s="160">
        <v>40156</v>
      </c>
      <c r="AA134" s="32">
        <v>1</v>
      </c>
      <c r="AB134" s="33">
        <f t="shared" ref="AB134:AB165" ca="1" si="67">IF(TODAY()&gt;$Z134,VLOOKUP($Z134,$A$10:$U$2993,18),"-")</f>
        <v>0</v>
      </c>
      <c r="AC134" s="34">
        <f t="shared" ref="AC134:AC165" ca="1" si="68">IF(TODAY()&gt;$Z134,VLOOKUP($Z134,$A$10:$U$2170,16),"-")</f>
        <v>0</v>
      </c>
      <c r="AD134" s="33" t="str">
        <f t="shared" ref="AD134:AD165" ca="1" si="69">IF(AND(TODAY()&gt;$Z134,AB134&gt;0),VLOOKUP($Z134,$A$10:$U$2170,21),"-")</f>
        <v>-</v>
      </c>
      <c r="AE134" s="33" t="str">
        <f t="shared" ref="AE134:AE165" ca="1" si="70">IF(AND(TODAY()+5&gt;$Z134,AB134&gt;0),"Pago","-")</f>
        <v>-</v>
      </c>
    </row>
    <row r="135" spans="1:118" x14ac:dyDescent="0.2">
      <c r="A135" s="127">
        <f t="shared" si="40"/>
        <v>40190</v>
      </c>
      <c r="B135" s="4">
        <f t="shared" si="30"/>
        <v>318847.61553258996</v>
      </c>
      <c r="C135" s="4">
        <f t="shared" si="49"/>
        <v>317336.70887044998</v>
      </c>
      <c r="D135" s="4">
        <f t="shared" si="41"/>
        <v>317336.70887044998</v>
      </c>
      <c r="E135" s="56">
        <f t="shared" si="50"/>
        <v>404.49900000000002</v>
      </c>
      <c r="F135" s="11">
        <f>IF(DAY(A135)=F$2+1,VLOOKUP(A135,[1]Plan1!$BN$15:$BP$255,3),F134)</f>
        <v>407.04899999999998</v>
      </c>
      <c r="G135" s="6">
        <f t="shared" si="31"/>
        <v>40188</v>
      </c>
      <c r="H135" s="2">
        <f t="shared" si="32"/>
        <v>6.3040946949188825E-3</v>
      </c>
      <c r="I135" s="1">
        <f t="shared" si="42"/>
        <v>3</v>
      </c>
      <c r="J135" s="1">
        <f t="shared" si="51"/>
        <v>31</v>
      </c>
      <c r="K135" s="54">
        <f t="shared" si="33"/>
        <v>1.0006083437088014</v>
      </c>
      <c r="L135" s="3">
        <f t="shared" si="43"/>
        <v>1.0030898399999999</v>
      </c>
      <c r="M135" s="3">
        <f t="shared" si="60"/>
        <v>1.0037000599999999</v>
      </c>
      <c r="N135" s="3">
        <f t="shared" si="34"/>
        <v>318510.87373346998</v>
      </c>
      <c r="O135" s="52">
        <f t="shared" si="55"/>
        <v>0</v>
      </c>
      <c r="P135" s="5">
        <f t="shared" si="59"/>
        <v>0</v>
      </c>
      <c r="Q135" s="53">
        <f t="shared" si="35"/>
        <v>0</v>
      </c>
      <c r="R135" s="4">
        <f t="shared" si="66"/>
        <v>0</v>
      </c>
      <c r="S135" s="2">
        <f t="shared" si="44"/>
        <v>0.14000000000000001</v>
      </c>
      <c r="T135" s="9">
        <f t="shared" si="37"/>
        <v>1.001057238</v>
      </c>
      <c r="U135" s="4">
        <f t="shared" si="45"/>
        <v>336.74179912</v>
      </c>
      <c r="V135" s="4">
        <f t="shared" si="38"/>
        <v>0</v>
      </c>
      <c r="W135" s="1" t="str">
        <f t="shared" si="57"/>
        <v>A+J=</v>
      </c>
      <c r="X135" s="10">
        <f t="shared" si="58"/>
        <v>40218</v>
      </c>
      <c r="Y135" s="4">
        <f t="shared" si="39"/>
        <v>0</v>
      </c>
      <c r="Z135" s="160">
        <v>40187</v>
      </c>
      <c r="AA135" s="32">
        <f t="shared" ref="AA135:AA197" si="71">AA134+1</f>
        <v>2</v>
      </c>
      <c r="AB135" s="33">
        <f t="shared" ca="1" si="67"/>
        <v>0</v>
      </c>
      <c r="AC135" s="34">
        <f t="shared" ca="1" si="68"/>
        <v>0</v>
      </c>
      <c r="AD135" s="33" t="str">
        <f t="shared" ca="1" si="69"/>
        <v>-</v>
      </c>
      <c r="AE135" s="33" t="str">
        <f t="shared" ca="1" si="70"/>
        <v>-</v>
      </c>
    </row>
    <row r="136" spans="1:118" x14ac:dyDescent="0.2">
      <c r="A136" s="127">
        <f t="shared" si="40"/>
        <v>40191</v>
      </c>
      <c r="B136" s="4">
        <f t="shared" si="30"/>
        <v>319024.60778672999</v>
      </c>
      <c r="C136" s="4">
        <f t="shared" si="49"/>
        <v>317336.70887044998</v>
      </c>
      <c r="D136" s="4">
        <f t="shared" si="41"/>
        <v>317336.70887044998</v>
      </c>
      <c r="E136" s="56">
        <f t="shared" si="50"/>
        <v>404.49900000000002</v>
      </c>
      <c r="F136" s="11">
        <f>IF(DAY(A136)=F$2+1,VLOOKUP(A136,[1]Plan1!$BN$15:$BP$255,3),F135)</f>
        <v>407.04899999999998</v>
      </c>
      <c r="G136" s="6">
        <f t="shared" si="31"/>
        <v>40188</v>
      </c>
      <c r="H136" s="2">
        <f t="shared" si="32"/>
        <v>6.3040946949188825E-3</v>
      </c>
      <c r="I136" s="1">
        <f t="shared" si="42"/>
        <v>4</v>
      </c>
      <c r="J136" s="1">
        <f t="shared" si="51"/>
        <v>31</v>
      </c>
      <c r="K136" s="54">
        <f t="shared" si="33"/>
        <v>1.0008112071744129</v>
      </c>
      <c r="L136" s="3">
        <f t="shared" si="43"/>
        <v>1.0030898399999999</v>
      </c>
      <c r="M136" s="3">
        <f t="shared" si="60"/>
        <v>1.00390355</v>
      </c>
      <c r="N136" s="3">
        <f t="shared" si="34"/>
        <v>318575.44858035998</v>
      </c>
      <c r="O136" s="52">
        <f t="shared" si="55"/>
        <v>0</v>
      </c>
      <c r="P136" s="5">
        <f t="shared" si="59"/>
        <v>0</v>
      </c>
      <c r="Q136" s="53">
        <f t="shared" si="35"/>
        <v>0</v>
      </c>
      <c r="R136" s="4">
        <f t="shared" si="66"/>
        <v>0</v>
      </c>
      <c r="S136" s="2">
        <f t="shared" si="44"/>
        <v>0.14000000000000001</v>
      </c>
      <c r="T136" s="9">
        <f t="shared" si="37"/>
        <v>1.001409899</v>
      </c>
      <c r="U136" s="4">
        <f t="shared" si="45"/>
        <v>449.15920636999999</v>
      </c>
      <c r="V136" s="4">
        <f t="shared" si="38"/>
        <v>0</v>
      </c>
      <c r="W136" s="1" t="str">
        <f t="shared" si="57"/>
        <v>A+J=</v>
      </c>
      <c r="X136" s="10">
        <f t="shared" si="58"/>
        <v>40218</v>
      </c>
      <c r="Y136" s="4">
        <f t="shared" si="39"/>
        <v>0</v>
      </c>
      <c r="Z136" s="160">
        <v>40218</v>
      </c>
      <c r="AA136" s="32">
        <f t="shared" si="71"/>
        <v>3</v>
      </c>
      <c r="AB136" s="33">
        <f t="shared" ca="1" si="67"/>
        <v>14979.840001504062</v>
      </c>
      <c r="AC136" s="34">
        <f t="shared" ca="1" si="68"/>
        <v>4.67646611E-2</v>
      </c>
      <c r="AD136" s="33">
        <f t="shared" ca="1" si="69"/>
        <v>3516.7890131499998</v>
      </c>
      <c r="AE136" s="33" t="str">
        <f t="shared" ca="1" si="70"/>
        <v>Pago</v>
      </c>
    </row>
    <row r="137" spans="1:118" x14ac:dyDescent="0.2">
      <c r="A137" s="127">
        <f t="shared" si="40"/>
        <v>40192</v>
      </c>
      <c r="B137" s="4">
        <f t="shared" si="30"/>
        <v>319201.69781413005</v>
      </c>
      <c r="C137" s="4">
        <f t="shared" si="49"/>
        <v>317336.70887044998</v>
      </c>
      <c r="D137" s="4">
        <f t="shared" si="41"/>
        <v>317336.70887044998</v>
      </c>
      <c r="E137" s="56">
        <f t="shared" si="50"/>
        <v>404.49900000000002</v>
      </c>
      <c r="F137" s="11">
        <f>IF(DAY(A137)=F$2+1,VLOOKUP(A137,[1]Plan1!$BN$15:$BP$255,3),F136)</f>
        <v>407.04899999999998</v>
      </c>
      <c r="G137" s="6">
        <f t="shared" si="31"/>
        <v>40188</v>
      </c>
      <c r="H137" s="2">
        <f t="shared" si="32"/>
        <v>6.3040946949188825E-3</v>
      </c>
      <c r="I137" s="1">
        <f t="shared" si="42"/>
        <v>5</v>
      </c>
      <c r="J137" s="1">
        <f t="shared" si="51"/>
        <v>31</v>
      </c>
      <c r="K137" s="54">
        <f t="shared" si="33"/>
        <v>1.0010141117685898</v>
      </c>
      <c r="L137" s="3">
        <f t="shared" si="43"/>
        <v>1.0030898399999999</v>
      </c>
      <c r="M137" s="3">
        <f t="shared" si="60"/>
        <v>1.00410708</v>
      </c>
      <c r="N137" s="3">
        <f t="shared" si="34"/>
        <v>318640.03612071002</v>
      </c>
      <c r="O137" s="52">
        <f t="shared" si="55"/>
        <v>0</v>
      </c>
      <c r="P137" s="5">
        <f t="shared" si="59"/>
        <v>0</v>
      </c>
      <c r="Q137" s="53">
        <f t="shared" si="35"/>
        <v>0</v>
      </c>
      <c r="R137" s="4">
        <f t="shared" si="66"/>
        <v>0</v>
      </c>
      <c r="S137" s="2">
        <f t="shared" si="44"/>
        <v>0.14000000000000001</v>
      </c>
      <c r="T137" s="9">
        <f t="shared" si="37"/>
        <v>1.001762684</v>
      </c>
      <c r="U137" s="4">
        <f t="shared" si="45"/>
        <v>561.66169342000001</v>
      </c>
      <c r="V137" s="4">
        <f t="shared" si="38"/>
        <v>0</v>
      </c>
      <c r="W137" s="1" t="str">
        <f t="shared" si="57"/>
        <v>A+J=</v>
      </c>
      <c r="X137" s="10">
        <f t="shared" si="58"/>
        <v>40218</v>
      </c>
      <c r="Y137" s="4">
        <f t="shared" si="39"/>
        <v>0</v>
      </c>
      <c r="Z137" s="160">
        <v>40246</v>
      </c>
      <c r="AA137" s="32">
        <f t="shared" si="71"/>
        <v>4</v>
      </c>
      <c r="AB137" s="33">
        <f t="shared" ca="1" si="67"/>
        <v>12906.689991818872</v>
      </c>
      <c r="AC137" s="34">
        <f t="shared" ca="1" si="68"/>
        <v>4.1777299900000002E-2</v>
      </c>
      <c r="AD137" s="33">
        <f t="shared" ca="1" si="69"/>
        <v>3391.8094172900001</v>
      </c>
      <c r="AE137" s="33" t="str">
        <f t="shared" ca="1" si="70"/>
        <v>Pago</v>
      </c>
    </row>
    <row r="138" spans="1:118" x14ac:dyDescent="0.2">
      <c r="A138" s="127">
        <f t="shared" si="40"/>
        <v>40193</v>
      </c>
      <c r="B138" s="4">
        <f t="shared" ref="B138:B201" si="72">(N138+U138)</f>
        <v>319378.88597097999</v>
      </c>
      <c r="C138" s="4">
        <f t="shared" si="49"/>
        <v>317336.70887044998</v>
      </c>
      <c r="D138" s="4">
        <f t="shared" si="41"/>
        <v>317336.70887044998</v>
      </c>
      <c r="E138" s="56">
        <f t="shared" si="50"/>
        <v>404.49900000000002</v>
      </c>
      <c r="F138" s="11">
        <f>IF(DAY(A138)=F$2+1,VLOOKUP(A138,[1]Plan1!$BN$15:$BP$255,3),F137)</f>
        <v>407.04899999999998</v>
      </c>
      <c r="G138" s="6">
        <f t="shared" ref="G138:G201" si="73">IF(E138=E137,G137,A138)</f>
        <v>40188</v>
      </c>
      <c r="H138" s="2">
        <f t="shared" ref="H138:H201" si="74">(F138/E138)-1</f>
        <v>6.3040946949188825E-3</v>
      </c>
      <c r="I138" s="1">
        <f t="shared" si="42"/>
        <v>6</v>
      </c>
      <c r="J138" s="1">
        <f t="shared" si="51"/>
        <v>31</v>
      </c>
      <c r="K138" s="54">
        <f t="shared" ref="K138:K201" si="75">((F138/E138)^(I138/J138))</f>
        <v>1.0012170574996706</v>
      </c>
      <c r="L138" s="3">
        <f t="shared" si="43"/>
        <v>1.0030898399999999</v>
      </c>
      <c r="M138" s="3">
        <f t="shared" si="60"/>
        <v>1.0043106500000001</v>
      </c>
      <c r="N138" s="3">
        <f t="shared" ref="N138:N201" si="76">TRUNC(D138*M138,8)</f>
        <v>318704.63635454001</v>
      </c>
      <c r="O138" s="52">
        <f t="shared" si="55"/>
        <v>0</v>
      </c>
      <c r="P138" s="5">
        <f t="shared" si="59"/>
        <v>0</v>
      </c>
      <c r="Q138" s="53">
        <f t="shared" ref="Q138:Q201" si="77">IF($P138&gt;0,($P138*D138),0)</f>
        <v>0</v>
      </c>
      <c r="R138" s="4">
        <f t="shared" si="66"/>
        <v>0</v>
      </c>
      <c r="S138" s="2">
        <f t="shared" si="44"/>
        <v>0.14000000000000001</v>
      </c>
      <c r="T138" s="9">
        <f t="shared" ref="T138:T201" si="78">ROUND((1+S138)^(1/12)^(I138/J138),9)</f>
        <v>1.0021155939999999</v>
      </c>
      <c r="U138" s="4">
        <f t="shared" si="45"/>
        <v>674.24961643999995</v>
      </c>
      <c r="V138" s="4">
        <f t="shared" ref="V138:V201" si="79">IF(R138&gt;0,R138+U138,0)</f>
        <v>0</v>
      </c>
      <c r="W138" s="1" t="str">
        <f t="shared" si="57"/>
        <v>A+J=</v>
      </c>
      <c r="X138" s="10">
        <f t="shared" si="58"/>
        <v>40218</v>
      </c>
      <c r="Y138" s="4">
        <f t="shared" ref="Y138:Y201" si="80">IF(V138&gt;0,B138-V138,0)</f>
        <v>0</v>
      </c>
      <c r="Z138" s="160">
        <v>40277</v>
      </c>
      <c r="AA138" s="32">
        <f t="shared" si="71"/>
        <v>5</v>
      </c>
      <c r="AB138" s="33">
        <f t="shared" ca="1" si="67"/>
        <v>33868.929991294601</v>
      </c>
      <c r="AC138" s="34">
        <f t="shared" ca="1" si="68"/>
        <v>0.1133382908</v>
      </c>
      <c r="AD138" s="33">
        <f t="shared" ca="1" si="69"/>
        <v>3280.8150462399999</v>
      </c>
      <c r="AE138" s="33" t="str">
        <f t="shared" ca="1" si="70"/>
        <v>Pago</v>
      </c>
    </row>
    <row r="139" spans="1:118" x14ac:dyDescent="0.2">
      <c r="A139" s="127">
        <f t="shared" ref="A139:A202" si="81">(A138+1)</f>
        <v>40194</v>
      </c>
      <c r="B139" s="4">
        <f t="shared" si="72"/>
        <v>319556.17515734001</v>
      </c>
      <c r="C139" s="4">
        <f t="shared" si="49"/>
        <v>317336.70887044998</v>
      </c>
      <c r="D139" s="4">
        <f t="shared" ref="D139:D202" si="82">(C139)</f>
        <v>317336.70887044998</v>
      </c>
      <c r="E139" s="56">
        <f t="shared" si="50"/>
        <v>404.49900000000002</v>
      </c>
      <c r="F139" s="11">
        <f>IF(DAY(A139)=F$2+1,VLOOKUP(A139,[1]Plan1!$BN$15:$BP$255,3),F138)</f>
        <v>407.04899999999998</v>
      </c>
      <c r="G139" s="6">
        <f t="shared" si="73"/>
        <v>40188</v>
      </c>
      <c r="H139" s="2">
        <f t="shared" si="74"/>
        <v>6.3040946949188825E-3</v>
      </c>
      <c r="I139" s="1">
        <f t="shared" ref="I139:I202" si="83">IF(DAY(A139)=F$2+1,1,I138+1)</f>
        <v>7</v>
      </c>
      <c r="J139" s="1">
        <f t="shared" si="51"/>
        <v>31</v>
      </c>
      <c r="K139" s="54">
        <f t="shared" si="75"/>
        <v>1.0014200443759953</v>
      </c>
      <c r="L139" s="3">
        <f t="shared" ref="L139:L202" si="84">IF(DAY(A139)=F$2+1,M138,L138)</f>
        <v>1.0030898399999999</v>
      </c>
      <c r="M139" s="3">
        <f t="shared" si="60"/>
        <v>1.00451427</v>
      </c>
      <c r="N139" s="3">
        <f t="shared" si="76"/>
        <v>318769.25245520001</v>
      </c>
      <c r="O139" s="52">
        <f t="shared" si="55"/>
        <v>0</v>
      </c>
      <c r="P139" s="5">
        <f t="shared" si="59"/>
        <v>0</v>
      </c>
      <c r="Q139" s="53">
        <f t="shared" si="77"/>
        <v>0</v>
      </c>
      <c r="R139" s="4">
        <f t="shared" si="66"/>
        <v>0</v>
      </c>
      <c r="S139" s="2">
        <f t="shared" ref="S139:S202" si="85">(S138)</f>
        <v>0.14000000000000001</v>
      </c>
      <c r="T139" s="9">
        <f t="shared" si="78"/>
        <v>1.0024686279999999</v>
      </c>
      <c r="U139" s="4">
        <f t="shared" ref="U139:U202" si="86">TRUNC(N139*(T139-1),8)</f>
        <v>786.92270213999996</v>
      </c>
      <c r="V139" s="4">
        <f t="shared" si="79"/>
        <v>0</v>
      </c>
      <c r="W139" s="1" t="str">
        <f t="shared" si="57"/>
        <v>A+J=</v>
      </c>
      <c r="X139" s="10">
        <f t="shared" si="58"/>
        <v>40218</v>
      </c>
      <c r="Y139" s="4">
        <f t="shared" si="80"/>
        <v>0</v>
      </c>
      <c r="Z139" s="160">
        <v>40307</v>
      </c>
      <c r="AA139" s="32">
        <f t="shared" si="71"/>
        <v>6</v>
      </c>
      <c r="AB139" s="33">
        <f t="shared" ca="1" si="67"/>
        <v>34355.299987224105</v>
      </c>
      <c r="AC139" s="34">
        <f t="shared" ca="1" si="68"/>
        <v>0.12867629159999999</v>
      </c>
      <c r="AD139" s="33">
        <f t="shared" ca="1" si="69"/>
        <v>2931.2451368100001</v>
      </c>
      <c r="AE139" s="33" t="str">
        <f t="shared" ca="1" si="70"/>
        <v>Pago</v>
      </c>
    </row>
    <row r="140" spans="1:118" x14ac:dyDescent="0.2">
      <c r="A140" s="127">
        <f t="shared" si="81"/>
        <v>40195</v>
      </c>
      <c r="B140" s="4">
        <f t="shared" si="72"/>
        <v>319733.55904943997</v>
      </c>
      <c r="C140" s="4">
        <f t="shared" ref="C140:C203" si="87">IF(DAY(A139)=9,VLOOKUP(A139,$AA$10:$AB$126,2),C139)</f>
        <v>317336.70887044998</v>
      </c>
      <c r="D140" s="4">
        <f t="shared" si="82"/>
        <v>317336.70887044998</v>
      </c>
      <c r="E140" s="56">
        <f t="shared" ref="E140:E203" si="88">IF(F140=F139,E139,F139)</f>
        <v>404.49900000000002</v>
      </c>
      <c r="F140" s="11">
        <f>IF(DAY(A140)=F$2+1,VLOOKUP(A140,[1]Plan1!$BN$15:$BP$255,3),F139)</f>
        <v>407.04899999999998</v>
      </c>
      <c r="G140" s="6">
        <f t="shared" si="73"/>
        <v>40188</v>
      </c>
      <c r="H140" s="2">
        <f t="shared" si="74"/>
        <v>6.3040946949188825E-3</v>
      </c>
      <c r="I140" s="1">
        <f t="shared" si="83"/>
        <v>8</v>
      </c>
      <c r="J140" s="1">
        <f t="shared" ref="J140:J203" si="89">IF(DAY(A140)=F$2+1,DAY(EOMONTH(A140,0)),J139)</f>
        <v>31</v>
      </c>
      <c r="K140" s="54">
        <f t="shared" si="75"/>
        <v>1.0016230724059056</v>
      </c>
      <c r="L140" s="3">
        <f t="shared" si="84"/>
        <v>1.0030898399999999</v>
      </c>
      <c r="M140" s="3">
        <f t="shared" si="60"/>
        <v>1.00471792</v>
      </c>
      <c r="N140" s="3">
        <f t="shared" si="76"/>
        <v>318833.87807595998</v>
      </c>
      <c r="O140" s="52">
        <f t="shared" si="55"/>
        <v>0</v>
      </c>
      <c r="P140" s="5">
        <f t="shared" si="59"/>
        <v>0</v>
      </c>
      <c r="Q140" s="53">
        <f t="shared" si="77"/>
        <v>0</v>
      </c>
      <c r="R140" s="4">
        <f t="shared" si="66"/>
        <v>0</v>
      </c>
      <c r="S140" s="2">
        <f t="shared" si="85"/>
        <v>0.14000000000000001</v>
      </c>
      <c r="T140" s="9">
        <f t="shared" si="78"/>
        <v>1.0028217859999999</v>
      </c>
      <c r="U140" s="4">
        <f t="shared" si="86"/>
        <v>899.68097348000003</v>
      </c>
      <c r="V140" s="4">
        <f t="shared" si="79"/>
        <v>0</v>
      </c>
      <c r="W140" s="1" t="str">
        <f t="shared" si="57"/>
        <v>A+J=</v>
      </c>
      <c r="X140" s="10">
        <f t="shared" si="58"/>
        <v>40218</v>
      </c>
      <c r="Y140" s="4">
        <f t="shared" si="80"/>
        <v>0</v>
      </c>
      <c r="Z140" s="160">
        <v>40338</v>
      </c>
      <c r="AA140" s="32">
        <f t="shared" si="71"/>
        <v>7</v>
      </c>
      <c r="AB140" s="33">
        <f t="shared" ca="1" si="67"/>
        <v>0</v>
      </c>
      <c r="AC140" s="34">
        <f t="shared" ca="1" si="68"/>
        <v>0</v>
      </c>
      <c r="AD140" s="33" t="str">
        <f t="shared" ca="1" si="69"/>
        <v>-</v>
      </c>
      <c r="AE140" s="33" t="str">
        <f t="shared" ca="1" si="70"/>
        <v>-</v>
      </c>
    </row>
    <row r="141" spans="1:118" x14ac:dyDescent="0.2">
      <c r="A141" s="127">
        <f t="shared" si="81"/>
        <v>40196</v>
      </c>
      <c r="B141" s="4">
        <f t="shared" si="72"/>
        <v>319911.04404827004</v>
      </c>
      <c r="C141" s="4">
        <f t="shared" si="87"/>
        <v>317336.70887044998</v>
      </c>
      <c r="D141" s="4">
        <f t="shared" si="82"/>
        <v>317336.70887044998</v>
      </c>
      <c r="E141" s="56">
        <f t="shared" si="88"/>
        <v>404.49900000000002</v>
      </c>
      <c r="F141" s="11">
        <f>IF(DAY(A141)=F$2+1,VLOOKUP(A141,[1]Plan1!$BN$15:$BP$255,3),F140)</f>
        <v>407.04899999999998</v>
      </c>
      <c r="G141" s="6">
        <f t="shared" si="73"/>
        <v>40188</v>
      </c>
      <c r="H141" s="2">
        <f t="shared" si="74"/>
        <v>6.3040946949188825E-3</v>
      </c>
      <c r="I141" s="1">
        <f t="shared" si="83"/>
        <v>9</v>
      </c>
      <c r="J141" s="1">
        <f t="shared" si="89"/>
        <v>31</v>
      </c>
      <c r="K141" s="54">
        <f t="shared" si="75"/>
        <v>1.0018261415977452</v>
      </c>
      <c r="L141" s="3">
        <f t="shared" si="84"/>
        <v>1.0030898399999999</v>
      </c>
      <c r="M141" s="3">
        <f t="shared" si="60"/>
        <v>1.00492162</v>
      </c>
      <c r="N141" s="3">
        <f t="shared" si="76"/>
        <v>318898.51956356002</v>
      </c>
      <c r="O141" s="52">
        <f t="shared" si="55"/>
        <v>0</v>
      </c>
      <c r="P141" s="5">
        <f t="shared" si="59"/>
        <v>0</v>
      </c>
      <c r="Q141" s="53">
        <f t="shared" si="77"/>
        <v>0</v>
      </c>
      <c r="R141" s="4">
        <f t="shared" si="66"/>
        <v>0</v>
      </c>
      <c r="S141" s="2">
        <f t="shared" si="85"/>
        <v>0.14000000000000001</v>
      </c>
      <c r="T141" s="9">
        <f t="shared" si="78"/>
        <v>1.003175068</v>
      </c>
      <c r="U141" s="4">
        <f t="shared" si="86"/>
        <v>1012.52448471</v>
      </c>
      <c r="V141" s="4">
        <f t="shared" si="79"/>
        <v>0</v>
      </c>
      <c r="W141" s="1" t="str">
        <f t="shared" si="57"/>
        <v>A+J=</v>
      </c>
      <c r="X141" s="10">
        <f t="shared" si="58"/>
        <v>40218</v>
      </c>
      <c r="Y141" s="4">
        <f t="shared" si="80"/>
        <v>0</v>
      </c>
      <c r="Z141" s="160">
        <v>40368</v>
      </c>
      <c r="AA141" s="32">
        <f t="shared" si="71"/>
        <v>8</v>
      </c>
      <c r="AB141" s="33">
        <f t="shared" ca="1" si="67"/>
        <v>11505.109998391417</v>
      </c>
      <c r="AC141" s="34">
        <f t="shared" ca="1" si="68"/>
        <v>4.7937679900000002E-2</v>
      </c>
      <c r="AD141" s="33">
        <f t="shared" ca="1" si="69"/>
        <v>2634.9397838899999</v>
      </c>
      <c r="AE141" s="33" t="str">
        <f t="shared" ca="1" si="70"/>
        <v>Pago</v>
      </c>
    </row>
    <row r="142" spans="1:118" x14ac:dyDescent="0.2">
      <c r="A142" s="127">
        <f t="shared" si="81"/>
        <v>40197</v>
      </c>
      <c r="B142" s="4">
        <f t="shared" si="72"/>
        <v>320088.62764805998</v>
      </c>
      <c r="C142" s="4">
        <f t="shared" si="87"/>
        <v>317336.70887044998</v>
      </c>
      <c r="D142" s="4">
        <f t="shared" si="82"/>
        <v>317336.70887044998</v>
      </c>
      <c r="E142" s="56">
        <f t="shared" si="88"/>
        <v>404.49900000000002</v>
      </c>
      <c r="F142" s="11">
        <f>IF(DAY(A142)=F$2+1,VLOOKUP(A142,[1]Plan1!$BN$15:$BP$255,3),F141)</f>
        <v>407.04899999999998</v>
      </c>
      <c r="G142" s="6">
        <f t="shared" si="73"/>
        <v>40188</v>
      </c>
      <c r="H142" s="2">
        <f t="shared" si="74"/>
        <v>6.3040946949188825E-3</v>
      </c>
      <c r="I142" s="1">
        <f t="shared" si="83"/>
        <v>10</v>
      </c>
      <c r="J142" s="1">
        <f t="shared" si="89"/>
        <v>31</v>
      </c>
      <c r="K142" s="54">
        <f t="shared" si="75"/>
        <v>1.002029251959859</v>
      </c>
      <c r="L142" s="3">
        <f t="shared" si="84"/>
        <v>1.0030898399999999</v>
      </c>
      <c r="M142" s="3">
        <f t="shared" si="60"/>
        <v>1.0051253600000001</v>
      </c>
      <c r="N142" s="3">
        <f t="shared" si="76"/>
        <v>318963.17374462</v>
      </c>
      <c r="O142" s="52">
        <f t="shared" si="55"/>
        <v>0</v>
      </c>
      <c r="P142" s="5">
        <f t="shared" si="59"/>
        <v>0</v>
      </c>
      <c r="Q142" s="53">
        <f t="shared" si="77"/>
        <v>0</v>
      </c>
      <c r="R142" s="4">
        <f t="shared" si="66"/>
        <v>0</v>
      </c>
      <c r="S142" s="2">
        <f t="shared" si="85"/>
        <v>0.14000000000000001</v>
      </c>
      <c r="T142" s="9">
        <f t="shared" si="78"/>
        <v>1.0035284760000001</v>
      </c>
      <c r="U142" s="4">
        <f t="shared" si="86"/>
        <v>1125.45390344</v>
      </c>
      <c r="V142" s="4">
        <f t="shared" si="79"/>
        <v>0</v>
      </c>
      <c r="W142" s="1" t="str">
        <f t="shared" si="57"/>
        <v>A+J=</v>
      </c>
      <c r="X142" s="10">
        <f t="shared" si="58"/>
        <v>40218</v>
      </c>
      <c r="Y142" s="4">
        <f t="shared" si="80"/>
        <v>0</v>
      </c>
      <c r="Z142" s="160">
        <v>40399</v>
      </c>
      <c r="AA142" s="32">
        <f t="shared" si="71"/>
        <v>9</v>
      </c>
      <c r="AB142" s="33">
        <f t="shared" ca="1" si="67"/>
        <v>18706.010008536967</v>
      </c>
      <c r="AC142" s="34">
        <f t="shared" ca="1" si="68"/>
        <v>8.1739320000000004E-2</v>
      </c>
      <c r="AD142" s="33">
        <f t="shared" ca="1" si="69"/>
        <v>2512.5057976200001</v>
      </c>
      <c r="AE142" s="33" t="str">
        <f t="shared" ca="1" si="70"/>
        <v>Pago</v>
      </c>
    </row>
    <row r="143" spans="1:118" x14ac:dyDescent="0.2">
      <c r="A143" s="127">
        <f t="shared" si="81"/>
        <v>40198</v>
      </c>
      <c r="B143" s="4">
        <f t="shared" si="72"/>
        <v>320266.30892962997</v>
      </c>
      <c r="C143" s="4">
        <f t="shared" si="87"/>
        <v>317336.70887044998</v>
      </c>
      <c r="D143" s="4">
        <f t="shared" si="82"/>
        <v>317336.70887044998</v>
      </c>
      <c r="E143" s="56">
        <f t="shared" si="88"/>
        <v>404.49900000000002</v>
      </c>
      <c r="F143" s="11">
        <f>IF(DAY(A143)=F$2+1,VLOOKUP(A143,[1]Plan1!$BN$15:$BP$255,3),F142)</f>
        <v>407.04899999999998</v>
      </c>
      <c r="G143" s="6">
        <f t="shared" si="73"/>
        <v>40188</v>
      </c>
      <c r="H143" s="2">
        <f t="shared" si="74"/>
        <v>6.3040946949188825E-3</v>
      </c>
      <c r="I143" s="1">
        <f t="shared" si="83"/>
        <v>11</v>
      </c>
      <c r="J143" s="1">
        <f t="shared" si="89"/>
        <v>31</v>
      </c>
      <c r="K143" s="54">
        <f t="shared" si="75"/>
        <v>1.0022324035005941</v>
      </c>
      <c r="L143" s="3">
        <f t="shared" si="84"/>
        <v>1.0030898399999999</v>
      </c>
      <c r="M143" s="3">
        <f t="shared" si="60"/>
        <v>1.00532914</v>
      </c>
      <c r="N143" s="3">
        <f t="shared" si="76"/>
        <v>319027.84061915998</v>
      </c>
      <c r="O143" s="52">
        <f t="shared" si="55"/>
        <v>0</v>
      </c>
      <c r="P143" s="5">
        <f t="shared" si="59"/>
        <v>0</v>
      </c>
      <c r="Q143" s="53">
        <f t="shared" si="77"/>
        <v>0</v>
      </c>
      <c r="R143" s="4">
        <f t="shared" si="66"/>
        <v>0</v>
      </c>
      <c r="S143" s="2">
        <f t="shared" si="85"/>
        <v>0.14000000000000001</v>
      </c>
      <c r="T143" s="9">
        <f t="shared" si="78"/>
        <v>1.0038820070000001</v>
      </c>
      <c r="U143" s="4">
        <f t="shared" si="86"/>
        <v>1238.46831047</v>
      </c>
      <c r="V143" s="4">
        <f t="shared" si="79"/>
        <v>0</v>
      </c>
      <c r="W143" s="1" t="str">
        <f t="shared" si="57"/>
        <v>A+J=</v>
      </c>
      <c r="X143" s="10">
        <f t="shared" si="58"/>
        <v>40218</v>
      </c>
      <c r="Y143" s="4">
        <f t="shared" si="80"/>
        <v>0</v>
      </c>
      <c r="Z143" s="160">
        <v>40430</v>
      </c>
      <c r="AA143" s="32">
        <f t="shared" si="71"/>
        <v>10</v>
      </c>
      <c r="AB143" s="33">
        <f t="shared" ca="1" si="67"/>
        <v>9401.8999930427126</v>
      </c>
      <c r="AC143" s="34">
        <f t="shared" ca="1" si="68"/>
        <v>4.4398674899999997E-2</v>
      </c>
      <c r="AD143" s="33">
        <f t="shared" ca="1" si="69"/>
        <v>2324.8907489799999</v>
      </c>
      <c r="AE143" s="33" t="str">
        <f t="shared" ca="1" si="70"/>
        <v>Pago</v>
      </c>
    </row>
    <row r="144" spans="1:118" x14ac:dyDescent="0.2">
      <c r="A144" s="127">
        <f t="shared" si="81"/>
        <v>40199</v>
      </c>
      <c r="B144" s="4">
        <f t="shared" si="72"/>
        <v>320444.08856849</v>
      </c>
      <c r="C144" s="4">
        <f t="shared" si="87"/>
        <v>317336.70887044998</v>
      </c>
      <c r="D144" s="4">
        <f t="shared" si="82"/>
        <v>317336.70887044998</v>
      </c>
      <c r="E144" s="56">
        <f t="shared" si="88"/>
        <v>404.49900000000002</v>
      </c>
      <c r="F144" s="11">
        <f>IF(DAY(A144)=F$2+1,VLOOKUP(A144,[1]Plan1!$BN$15:$BP$255,3),F143)</f>
        <v>407.04899999999998</v>
      </c>
      <c r="G144" s="6">
        <f t="shared" si="73"/>
        <v>40188</v>
      </c>
      <c r="H144" s="2">
        <f t="shared" si="74"/>
        <v>6.3040946949188825E-3</v>
      </c>
      <c r="I144" s="1">
        <f t="shared" si="83"/>
        <v>12</v>
      </c>
      <c r="J144" s="1">
        <f t="shared" si="89"/>
        <v>31</v>
      </c>
      <c r="K144" s="54">
        <f t="shared" si="75"/>
        <v>1.0024355962282987</v>
      </c>
      <c r="L144" s="3">
        <f t="shared" si="84"/>
        <v>1.0030898399999999</v>
      </c>
      <c r="M144" s="3">
        <f t="shared" si="60"/>
        <v>1.00553296</v>
      </c>
      <c r="N144" s="3">
        <f t="shared" si="76"/>
        <v>319092.52018716</v>
      </c>
      <c r="O144" s="52">
        <f t="shared" si="55"/>
        <v>0</v>
      </c>
      <c r="P144" s="5">
        <f t="shared" si="59"/>
        <v>0</v>
      </c>
      <c r="Q144" s="53">
        <f t="shared" si="77"/>
        <v>0</v>
      </c>
      <c r="R144" s="4">
        <f t="shared" si="66"/>
        <v>0</v>
      </c>
      <c r="S144" s="2">
        <f t="shared" si="85"/>
        <v>0.14000000000000001</v>
      </c>
      <c r="T144" s="9">
        <f t="shared" si="78"/>
        <v>1.004235663</v>
      </c>
      <c r="U144" s="4">
        <f t="shared" si="86"/>
        <v>1351.56838133</v>
      </c>
      <c r="V144" s="4">
        <f t="shared" si="79"/>
        <v>0</v>
      </c>
      <c r="W144" s="1" t="str">
        <f t="shared" si="57"/>
        <v>A+J=</v>
      </c>
      <c r="X144" s="10">
        <f t="shared" si="58"/>
        <v>40218</v>
      </c>
      <c r="Y144" s="4">
        <f t="shared" si="80"/>
        <v>0</v>
      </c>
      <c r="Z144" s="160">
        <v>40460</v>
      </c>
      <c r="AA144" s="32">
        <f t="shared" si="71"/>
        <v>11</v>
      </c>
      <c r="AB144" s="33">
        <f t="shared" ca="1" si="67"/>
        <v>0</v>
      </c>
      <c r="AC144" s="34">
        <f t="shared" ca="1" si="68"/>
        <v>0</v>
      </c>
      <c r="AD144" s="33" t="str">
        <f t="shared" ca="1" si="69"/>
        <v>-</v>
      </c>
      <c r="AE144" s="33" t="str">
        <f t="shared" ca="1" si="70"/>
        <v>-</v>
      </c>
    </row>
    <row r="145" spans="1:31" x14ac:dyDescent="0.2">
      <c r="A145" s="127">
        <f t="shared" si="81"/>
        <v>40200</v>
      </c>
      <c r="B145" s="4">
        <f t="shared" si="72"/>
        <v>320621.96660235</v>
      </c>
      <c r="C145" s="4">
        <f t="shared" si="87"/>
        <v>317336.70887044998</v>
      </c>
      <c r="D145" s="4">
        <f t="shared" si="82"/>
        <v>317336.70887044998</v>
      </c>
      <c r="E145" s="56">
        <f t="shared" si="88"/>
        <v>404.49900000000002</v>
      </c>
      <c r="F145" s="11">
        <f>IF(DAY(A145)=F$2+1,VLOOKUP(A145,[1]Plan1!$BN$15:$BP$255,3),F144)</f>
        <v>407.04899999999998</v>
      </c>
      <c r="G145" s="6">
        <f t="shared" si="73"/>
        <v>40188</v>
      </c>
      <c r="H145" s="2">
        <f t="shared" si="74"/>
        <v>6.3040946949188825E-3</v>
      </c>
      <c r="I145" s="1">
        <f t="shared" si="83"/>
        <v>13</v>
      </c>
      <c r="J145" s="1">
        <f t="shared" si="89"/>
        <v>31</v>
      </c>
      <c r="K145" s="54">
        <f t="shared" si="75"/>
        <v>1.0026388301513236</v>
      </c>
      <c r="L145" s="3">
        <f t="shared" si="84"/>
        <v>1.0030898399999999</v>
      </c>
      <c r="M145" s="3">
        <f t="shared" si="60"/>
        <v>1.0057368200000001</v>
      </c>
      <c r="N145" s="3">
        <f t="shared" si="76"/>
        <v>319157.21244863002</v>
      </c>
      <c r="O145" s="52">
        <f t="shared" si="55"/>
        <v>0</v>
      </c>
      <c r="P145" s="5">
        <f t="shared" si="59"/>
        <v>0</v>
      </c>
      <c r="Q145" s="53">
        <f t="shared" si="77"/>
        <v>0</v>
      </c>
      <c r="R145" s="4">
        <f t="shared" si="66"/>
        <v>0</v>
      </c>
      <c r="S145" s="2">
        <f t="shared" si="85"/>
        <v>0.14000000000000001</v>
      </c>
      <c r="T145" s="9">
        <f t="shared" si="78"/>
        <v>1.0045894440000001</v>
      </c>
      <c r="U145" s="4">
        <f t="shared" si="86"/>
        <v>1464.75415372</v>
      </c>
      <c r="V145" s="4">
        <f t="shared" si="79"/>
        <v>0</v>
      </c>
      <c r="W145" s="1" t="str">
        <f t="shared" si="57"/>
        <v>A+J=</v>
      </c>
      <c r="X145" s="10">
        <f t="shared" si="58"/>
        <v>40218</v>
      </c>
      <c r="Y145" s="4">
        <f t="shared" si="80"/>
        <v>0</v>
      </c>
      <c r="Z145" s="160">
        <v>40491</v>
      </c>
      <c r="AA145" s="32">
        <f t="shared" si="71"/>
        <v>12</v>
      </c>
      <c r="AB145" s="33">
        <f t="shared" ca="1" si="67"/>
        <v>0</v>
      </c>
      <c r="AC145" s="34">
        <f t="shared" ca="1" si="68"/>
        <v>0</v>
      </c>
      <c r="AD145" s="33" t="str">
        <f t="shared" ca="1" si="69"/>
        <v>-</v>
      </c>
      <c r="AE145" s="33" t="str">
        <f t="shared" ca="1" si="70"/>
        <v>-</v>
      </c>
    </row>
    <row r="146" spans="1:31" x14ac:dyDescent="0.2">
      <c r="A146" s="127">
        <f t="shared" si="81"/>
        <v>40201</v>
      </c>
      <c r="B146" s="4">
        <f t="shared" si="72"/>
        <v>320799.94274974003</v>
      </c>
      <c r="C146" s="4">
        <f t="shared" si="87"/>
        <v>317336.70887044998</v>
      </c>
      <c r="D146" s="4">
        <f t="shared" si="82"/>
        <v>317336.70887044998</v>
      </c>
      <c r="E146" s="56">
        <f t="shared" si="88"/>
        <v>404.49900000000002</v>
      </c>
      <c r="F146" s="11">
        <f>IF(DAY(A146)=F$2+1,VLOOKUP(A146,[1]Plan1!$BN$15:$BP$255,3),F145)</f>
        <v>407.04899999999998</v>
      </c>
      <c r="G146" s="6">
        <f t="shared" si="73"/>
        <v>40188</v>
      </c>
      <c r="H146" s="2">
        <f t="shared" si="74"/>
        <v>6.3040946949188825E-3</v>
      </c>
      <c r="I146" s="1">
        <f t="shared" si="83"/>
        <v>14</v>
      </c>
      <c r="J146" s="1">
        <f t="shared" si="89"/>
        <v>31</v>
      </c>
      <c r="K146" s="54">
        <f t="shared" si="75"/>
        <v>1.0028421052780203</v>
      </c>
      <c r="L146" s="3">
        <f t="shared" si="84"/>
        <v>1.0030898399999999</v>
      </c>
      <c r="M146" s="3">
        <f t="shared" si="60"/>
        <v>1.0059407199999999</v>
      </c>
      <c r="N146" s="3">
        <f t="shared" si="76"/>
        <v>319221.91740357003</v>
      </c>
      <c r="O146" s="52">
        <f t="shared" si="55"/>
        <v>0</v>
      </c>
      <c r="P146" s="5">
        <f t="shared" si="59"/>
        <v>0</v>
      </c>
      <c r="Q146" s="53">
        <f t="shared" si="77"/>
        <v>0</v>
      </c>
      <c r="R146" s="4">
        <f t="shared" si="66"/>
        <v>0</v>
      </c>
      <c r="S146" s="2">
        <f t="shared" si="85"/>
        <v>0.14000000000000001</v>
      </c>
      <c r="T146" s="9">
        <f t="shared" si="78"/>
        <v>1.0049433489999999</v>
      </c>
      <c r="U146" s="4">
        <f t="shared" si="86"/>
        <v>1578.0253461699999</v>
      </c>
      <c r="V146" s="4">
        <f t="shared" si="79"/>
        <v>0</v>
      </c>
      <c r="W146" s="1" t="str">
        <f t="shared" si="57"/>
        <v>A+J=</v>
      </c>
      <c r="X146" s="10">
        <f t="shared" si="58"/>
        <v>40218</v>
      </c>
      <c r="Y146" s="4">
        <f t="shared" si="80"/>
        <v>0</v>
      </c>
      <c r="Z146" s="160">
        <v>40521</v>
      </c>
      <c r="AA146" s="32">
        <f t="shared" si="71"/>
        <v>13</v>
      </c>
      <c r="AB146" s="33">
        <f t="shared" ca="1" si="67"/>
        <v>0</v>
      </c>
      <c r="AC146" s="34">
        <f t="shared" ca="1" si="68"/>
        <v>0</v>
      </c>
      <c r="AD146" s="33" t="str">
        <f t="shared" ca="1" si="69"/>
        <v>-</v>
      </c>
      <c r="AE146" s="33" t="str">
        <f t="shared" ca="1" si="70"/>
        <v>-</v>
      </c>
    </row>
    <row r="147" spans="1:31" x14ac:dyDescent="0.2">
      <c r="A147" s="127">
        <f t="shared" si="81"/>
        <v>40202</v>
      </c>
      <c r="B147" s="4">
        <f t="shared" si="72"/>
        <v>320978.02055765002</v>
      </c>
      <c r="C147" s="4">
        <f t="shared" si="87"/>
        <v>317336.70887044998</v>
      </c>
      <c r="D147" s="4">
        <f t="shared" si="82"/>
        <v>317336.70887044998</v>
      </c>
      <c r="E147" s="56">
        <f t="shared" si="88"/>
        <v>404.49900000000002</v>
      </c>
      <c r="F147" s="11">
        <f>IF(DAY(A147)=F$2+1,VLOOKUP(A147,[1]Plan1!$BN$15:$BP$255,3),F146)</f>
        <v>407.04899999999998</v>
      </c>
      <c r="G147" s="6">
        <f t="shared" si="73"/>
        <v>40188</v>
      </c>
      <c r="H147" s="2">
        <f t="shared" si="74"/>
        <v>6.3040946949188825E-3</v>
      </c>
      <c r="I147" s="1">
        <f t="shared" si="83"/>
        <v>15</v>
      </c>
      <c r="J147" s="1">
        <f t="shared" si="89"/>
        <v>31</v>
      </c>
      <c r="K147" s="54">
        <f t="shared" si="75"/>
        <v>1.0030454216167428</v>
      </c>
      <c r="L147" s="3">
        <f t="shared" si="84"/>
        <v>1.0030898399999999</v>
      </c>
      <c r="M147" s="3">
        <f t="shared" si="60"/>
        <v>1.0061446700000001</v>
      </c>
      <c r="N147" s="3">
        <f t="shared" si="76"/>
        <v>319286.63822533999</v>
      </c>
      <c r="O147" s="52">
        <f t="shared" si="55"/>
        <v>0</v>
      </c>
      <c r="P147" s="5">
        <f t="shared" si="59"/>
        <v>0</v>
      </c>
      <c r="Q147" s="53">
        <f t="shared" si="77"/>
        <v>0</v>
      </c>
      <c r="R147" s="4">
        <f t="shared" si="66"/>
        <v>0</v>
      </c>
      <c r="S147" s="2">
        <f t="shared" si="85"/>
        <v>0.14000000000000001</v>
      </c>
      <c r="T147" s="9">
        <f t="shared" si="78"/>
        <v>1.0052973789999999</v>
      </c>
      <c r="U147" s="4">
        <f t="shared" si="86"/>
        <v>1691.38233231</v>
      </c>
      <c r="V147" s="4">
        <f t="shared" si="79"/>
        <v>0</v>
      </c>
      <c r="W147" s="1" t="str">
        <f t="shared" si="57"/>
        <v>A+J=</v>
      </c>
      <c r="X147" s="10">
        <f t="shared" si="58"/>
        <v>40218</v>
      </c>
      <c r="Y147" s="4">
        <f t="shared" si="80"/>
        <v>0</v>
      </c>
      <c r="Z147" s="160">
        <v>40552</v>
      </c>
      <c r="AA147" s="32">
        <f t="shared" si="71"/>
        <v>14</v>
      </c>
      <c r="AB147" s="33">
        <f t="shared" ca="1" si="67"/>
        <v>0</v>
      </c>
      <c r="AC147" s="34">
        <f t="shared" ca="1" si="68"/>
        <v>0</v>
      </c>
      <c r="AD147" s="33" t="str">
        <f t="shared" ca="1" si="69"/>
        <v>-</v>
      </c>
      <c r="AE147" s="33" t="str">
        <f t="shared" ca="1" si="70"/>
        <v>-</v>
      </c>
    </row>
    <row r="148" spans="1:31" x14ac:dyDescent="0.2">
      <c r="A148" s="127">
        <f t="shared" si="81"/>
        <v>40203</v>
      </c>
      <c r="B148" s="4">
        <f t="shared" si="72"/>
        <v>321156.19368461997</v>
      </c>
      <c r="C148" s="4">
        <f t="shared" si="87"/>
        <v>317336.70887044998</v>
      </c>
      <c r="D148" s="4">
        <f t="shared" si="82"/>
        <v>317336.70887044998</v>
      </c>
      <c r="E148" s="56">
        <f t="shared" si="88"/>
        <v>404.49900000000002</v>
      </c>
      <c r="F148" s="11">
        <f>IF(DAY(A148)=F$2+1,VLOOKUP(A148,[1]Plan1!$BN$15:$BP$255,3),F147)</f>
        <v>407.04899999999998</v>
      </c>
      <c r="G148" s="6">
        <f t="shared" si="73"/>
        <v>40188</v>
      </c>
      <c r="H148" s="2">
        <f t="shared" si="74"/>
        <v>6.3040946949188825E-3</v>
      </c>
      <c r="I148" s="1">
        <f t="shared" si="83"/>
        <v>16</v>
      </c>
      <c r="J148" s="1">
        <f t="shared" si="89"/>
        <v>31</v>
      </c>
      <c r="K148" s="54">
        <f t="shared" si="75"/>
        <v>1.003248779175846</v>
      </c>
      <c r="L148" s="3">
        <f t="shared" si="84"/>
        <v>1.0030898399999999</v>
      </c>
      <c r="M148" s="3">
        <f t="shared" si="60"/>
        <v>1.0063486500000001</v>
      </c>
      <c r="N148" s="3">
        <f t="shared" si="76"/>
        <v>319351.36856721999</v>
      </c>
      <c r="O148" s="52">
        <f t="shared" si="55"/>
        <v>0</v>
      </c>
      <c r="P148" s="5">
        <f t="shared" si="59"/>
        <v>0</v>
      </c>
      <c r="Q148" s="53">
        <f t="shared" si="77"/>
        <v>0</v>
      </c>
      <c r="R148" s="4">
        <f t="shared" si="66"/>
        <v>0</v>
      </c>
      <c r="S148" s="2">
        <f t="shared" si="85"/>
        <v>0.14000000000000001</v>
      </c>
      <c r="T148" s="9">
        <f t="shared" si="78"/>
        <v>1.0056515340000001</v>
      </c>
      <c r="U148" s="4">
        <f t="shared" si="86"/>
        <v>1804.8251174</v>
      </c>
      <c r="V148" s="4">
        <f t="shared" si="79"/>
        <v>0</v>
      </c>
      <c r="W148" s="1" t="str">
        <f t="shared" si="57"/>
        <v>A+J=</v>
      </c>
      <c r="X148" s="10">
        <f t="shared" si="58"/>
        <v>40218</v>
      </c>
      <c r="Y148" s="4">
        <f t="shared" si="80"/>
        <v>0</v>
      </c>
      <c r="Z148" s="160">
        <v>40583</v>
      </c>
      <c r="AA148" s="32">
        <f t="shared" si="71"/>
        <v>15</v>
      </c>
      <c r="AB148" s="33">
        <f t="shared" ca="1" si="67"/>
        <v>0</v>
      </c>
      <c r="AC148" s="34">
        <f t="shared" ca="1" si="68"/>
        <v>0</v>
      </c>
      <c r="AD148" s="33" t="str">
        <f t="shared" ca="1" si="69"/>
        <v>-</v>
      </c>
      <c r="AE148" s="33" t="str">
        <f t="shared" ca="1" si="70"/>
        <v>-</v>
      </c>
    </row>
    <row r="149" spans="1:31" x14ac:dyDescent="0.2">
      <c r="A149" s="127">
        <f t="shared" si="81"/>
        <v>40204</v>
      </c>
      <c r="B149" s="4">
        <f t="shared" si="72"/>
        <v>321334.46854987001</v>
      </c>
      <c r="C149" s="4">
        <f t="shared" si="87"/>
        <v>317336.70887044998</v>
      </c>
      <c r="D149" s="4">
        <f t="shared" si="82"/>
        <v>317336.70887044998</v>
      </c>
      <c r="E149" s="56">
        <f t="shared" si="88"/>
        <v>404.49900000000002</v>
      </c>
      <c r="F149" s="11">
        <f>IF(DAY(A149)=F$2+1,VLOOKUP(A149,[1]Plan1!$BN$15:$BP$255,3),F148)</f>
        <v>407.04899999999998</v>
      </c>
      <c r="G149" s="6">
        <f t="shared" si="73"/>
        <v>40188</v>
      </c>
      <c r="H149" s="2">
        <f t="shared" si="74"/>
        <v>6.3040946949188825E-3</v>
      </c>
      <c r="I149" s="1">
        <f t="shared" si="83"/>
        <v>17</v>
      </c>
      <c r="J149" s="1">
        <f t="shared" si="89"/>
        <v>31</v>
      </c>
      <c r="K149" s="54">
        <f t="shared" si="75"/>
        <v>1.0034521779636874</v>
      </c>
      <c r="L149" s="3">
        <f t="shared" si="84"/>
        <v>1.0030898399999999</v>
      </c>
      <c r="M149" s="3">
        <f t="shared" si="60"/>
        <v>1.00655268</v>
      </c>
      <c r="N149" s="3">
        <f t="shared" si="76"/>
        <v>319416.11477593001</v>
      </c>
      <c r="O149" s="52">
        <f t="shared" si="55"/>
        <v>0</v>
      </c>
      <c r="P149" s="5">
        <f t="shared" si="59"/>
        <v>0</v>
      </c>
      <c r="Q149" s="53">
        <f t="shared" si="77"/>
        <v>0</v>
      </c>
      <c r="R149" s="4">
        <f t="shared" si="66"/>
        <v>0</v>
      </c>
      <c r="S149" s="2">
        <f t="shared" si="85"/>
        <v>0.14000000000000001</v>
      </c>
      <c r="T149" s="9">
        <f t="shared" si="78"/>
        <v>1.0060058140000001</v>
      </c>
      <c r="U149" s="4">
        <f t="shared" si="86"/>
        <v>1918.3537739400001</v>
      </c>
      <c r="V149" s="4">
        <f t="shared" si="79"/>
        <v>0</v>
      </c>
      <c r="W149" s="1" t="str">
        <f t="shared" si="57"/>
        <v>A+J=</v>
      </c>
      <c r="X149" s="10">
        <f t="shared" si="58"/>
        <v>40218</v>
      </c>
      <c r="Y149" s="4">
        <f t="shared" si="80"/>
        <v>0</v>
      </c>
      <c r="Z149" s="160">
        <v>40611</v>
      </c>
      <c r="AA149" s="32">
        <f t="shared" si="71"/>
        <v>16</v>
      </c>
      <c r="AB149" s="33">
        <f t="shared" ca="1" si="67"/>
        <v>0</v>
      </c>
      <c r="AC149" s="34">
        <f t="shared" ca="1" si="68"/>
        <v>0</v>
      </c>
      <c r="AD149" s="33" t="str">
        <f t="shared" ca="1" si="69"/>
        <v>-</v>
      </c>
      <c r="AE149" s="33" t="str">
        <f t="shared" ca="1" si="70"/>
        <v>-</v>
      </c>
    </row>
    <row r="150" spans="1:31" x14ac:dyDescent="0.2">
      <c r="A150" s="127">
        <f t="shared" si="81"/>
        <v>40205</v>
      </c>
      <c r="B150" s="4">
        <f t="shared" si="72"/>
        <v>321512.84168153</v>
      </c>
      <c r="C150" s="4">
        <f t="shared" si="87"/>
        <v>317336.70887044998</v>
      </c>
      <c r="D150" s="4">
        <f t="shared" si="82"/>
        <v>317336.70887044998</v>
      </c>
      <c r="E150" s="56">
        <f t="shared" si="88"/>
        <v>404.49900000000002</v>
      </c>
      <c r="F150" s="11">
        <f>IF(DAY(A150)=F$2+1,VLOOKUP(A150,[1]Plan1!$BN$15:$BP$255,3),F149)</f>
        <v>407.04899999999998</v>
      </c>
      <c r="G150" s="6">
        <f t="shared" si="73"/>
        <v>40188</v>
      </c>
      <c r="H150" s="2">
        <f t="shared" si="74"/>
        <v>6.3040946949188825E-3</v>
      </c>
      <c r="I150" s="1">
        <f t="shared" si="83"/>
        <v>18</v>
      </c>
      <c r="J150" s="1">
        <f t="shared" si="89"/>
        <v>31</v>
      </c>
      <c r="K150" s="54">
        <f t="shared" si="75"/>
        <v>1.0036556179886251</v>
      </c>
      <c r="L150" s="3">
        <f t="shared" si="84"/>
        <v>1.0030898399999999</v>
      </c>
      <c r="M150" s="3">
        <f t="shared" si="60"/>
        <v>1.0067567500000001</v>
      </c>
      <c r="N150" s="3">
        <f t="shared" si="76"/>
        <v>319480.87367811002</v>
      </c>
      <c r="O150" s="52">
        <f t="shared" si="55"/>
        <v>0</v>
      </c>
      <c r="P150" s="5">
        <f t="shared" si="59"/>
        <v>0</v>
      </c>
      <c r="Q150" s="53">
        <f t="shared" si="77"/>
        <v>0</v>
      </c>
      <c r="R150" s="4">
        <f t="shared" si="66"/>
        <v>0</v>
      </c>
      <c r="S150" s="2">
        <f t="shared" si="85"/>
        <v>0.14000000000000001</v>
      </c>
      <c r="T150" s="9">
        <f t="shared" si="78"/>
        <v>1.006360218</v>
      </c>
      <c r="U150" s="4">
        <f t="shared" si="86"/>
        <v>2031.9680034200001</v>
      </c>
      <c r="V150" s="4">
        <f t="shared" si="79"/>
        <v>0</v>
      </c>
      <c r="W150" s="1" t="str">
        <f t="shared" si="57"/>
        <v>A+J=</v>
      </c>
      <c r="X150" s="10">
        <f t="shared" si="58"/>
        <v>40218</v>
      </c>
      <c r="Y150" s="4">
        <f t="shared" si="80"/>
        <v>0</v>
      </c>
      <c r="Z150" s="160">
        <v>40642</v>
      </c>
      <c r="AA150" s="32">
        <f t="shared" si="71"/>
        <v>17</v>
      </c>
      <c r="AB150" s="33">
        <f t="shared" ca="1" si="67"/>
        <v>18490.9499917268</v>
      </c>
      <c r="AC150" s="34">
        <f t="shared" ca="1" si="68"/>
        <v>8.0052416299999998E-2</v>
      </c>
      <c r="AD150" s="33">
        <f t="shared" ca="1" si="69"/>
        <v>2535.9559733599999</v>
      </c>
      <c r="AE150" s="33" t="str">
        <f t="shared" ca="1" si="70"/>
        <v>Pago</v>
      </c>
    </row>
    <row r="151" spans="1:31" x14ac:dyDescent="0.2">
      <c r="A151" s="127">
        <f t="shared" si="81"/>
        <v>40206</v>
      </c>
      <c r="B151" s="4">
        <f t="shared" si="72"/>
        <v>321691.31343670998</v>
      </c>
      <c r="C151" s="4">
        <f t="shared" si="87"/>
        <v>317336.70887044998</v>
      </c>
      <c r="D151" s="4">
        <f t="shared" si="82"/>
        <v>317336.70887044998</v>
      </c>
      <c r="E151" s="56">
        <f t="shared" si="88"/>
        <v>404.49900000000002</v>
      </c>
      <c r="F151" s="11">
        <f>IF(DAY(A151)=F$2+1,VLOOKUP(A151,[1]Plan1!$BN$15:$BP$255,3),F150)</f>
        <v>407.04899999999998</v>
      </c>
      <c r="G151" s="6">
        <f t="shared" si="73"/>
        <v>40188</v>
      </c>
      <c r="H151" s="2">
        <f t="shared" si="74"/>
        <v>6.3040946949188825E-3</v>
      </c>
      <c r="I151" s="1">
        <f t="shared" si="83"/>
        <v>19</v>
      </c>
      <c r="J151" s="1">
        <f t="shared" si="89"/>
        <v>31</v>
      </c>
      <c r="K151" s="54">
        <f t="shared" si="75"/>
        <v>1.0038590992590202</v>
      </c>
      <c r="L151" s="3">
        <f t="shared" si="84"/>
        <v>1.0030898399999999</v>
      </c>
      <c r="M151" s="3">
        <f t="shared" si="60"/>
        <v>1.00696086</v>
      </c>
      <c r="N151" s="3">
        <f t="shared" si="76"/>
        <v>319545.64527375001</v>
      </c>
      <c r="O151" s="52">
        <f t="shared" si="55"/>
        <v>0</v>
      </c>
      <c r="P151" s="5">
        <f t="shared" si="59"/>
        <v>0</v>
      </c>
      <c r="Q151" s="53">
        <f t="shared" si="77"/>
        <v>0</v>
      </c>
      <c r="R151" s="4">
        <f t="shared" si="66"/>
        <v>0</v>
      </c>
      <c r="S151" s="2">
        <f t="shared" si="85"/>
        <v>0.14000000000000001</v>
      </c>
      <c r="T151" s="9">
        <f t="shared" si="78"/>
        <v>1.006714747</v>
      </c>
      <c r="U151" s="4">
        <f t="shared" si="86"/>
        <v>2145.6681629599998</v>
      </c>
      <c r="V151" s="4">
        <f t="shared" si="79"/>
        <v>0</v>
      </c>
      <c r="W151" s="1" t="str">
        <f t="shared" si="57"/>
        <v>A+J=</v>
      </c>
      <c r="X151" s="10">
        <f t="shared" si="58"/>
        <v>40218</v>
      </c>
      <c r="Y151" s="4">
        <f t="shared" si="80"/>
        <v>0</v>
      </c>
      <c r="Z151" s="160">
        <v>40672</v>
      </c>
      <c r="AA151" s="32">
        <f t="shared" si="71"/>
        <v>18</v>
      </c>
      <c r="AB151" s="33">
        <f t="shared" ca="1" si="67"/>
        <v>0</v>
      </c>
      <c r="AC151" s="34">
        <f t="shared" ca="1" si="68"/>
        <v>0</v>
      </c>
      <c r="AD151" s="33" t="str">
        <f t="shared" ca="1" si="69"/>
        <v>-</v>
      </c>
      <c r="AE151" s="33" t="str">
        <f t="shared" ca="1" si="70"/>
        <v>-</v>
      </c>
    </row>
    <row r="152" spans="1:31" x14ac:dyDescent="0.2">
      <c r="A152" s="127">
        <f t="shared" si="81"/>
        <v>40207</v>
      </c>
      <c r="B152" s="4">
        <f t="shared" si="72"/>
        <v>321869.88385322999</v>
      </c>
      <c r="C152" s="4">
        <f t="shared" si="87"/>
        <v>317336.70887044998</v>
      </c>
      <c r="D152" s="4">
        <f t="shared" si="82"/>
        <v>317336.70887044998</v>
      </c>
      <c r="E152" s="56">
        <f t="shared" si="88"/>
        <v>404.49900000000002</v>
      </c>
      <c r="F152" s="11">
        <f>IF(DAY(A152)=F$2+1,VLOOKUP(A152,[1]Plan1!$BN$15:$BP$255,3),F151)</f>
        <v>407.04899999999998</v>
      </c>
      <c r="G152" s="6">
        <f t="shared" si="73"/>
        <v>40188</v>
      </c>
      <c r="H152" s="2">
        <f t="shared" si="74"/>
        <v>6.3040946949188825E-3</v>
      </c>
      <c r="I152" s="1">
        <f t="shared" si="83"/>
        <v>20</v>
      </c>
      <c r="J152" s="1">
        <f t="shared" si="89"/>
        <v>31</v>
      </c>
      <c r="K152" s="54">
        <f t="shared" si="75"/>
        <v>1.0040626217832345</v>
      </c>
      <c r="L152" s="3">
        <f t="shared" si="84"/>
        <v>1.0030898399999999</v>
      </c>
      <c r="M152" s="3">
        <f t="shared" si="60"/>
        <v>1.00716501</v>
      </c>
      <c r="N152" s="3">
        <f t="shared" si="76"/>
        <v>319610.42956287001</v>
      </c>
      <c r="O152" s="52">
        <f t="shared" si="55"/>
        <v>0</v>
      </c>
      <c r="P152" s="5">
        <f t="shared" si="59"/>
        <v>0</v>
      </c>
      <c r="Q152" s="53">
        <f t="shared" si="77"/>
        <v>0</v>
      </c>
      <c r="R152" s="4">
        <f t="shared" si="66"/>
        <v>0</v>
      </c>
      <c r="S152" s="2">
        <f t="shared" si="85"/>
        <v>0.14000000000000001</v>
      </c>
      <c r="T152" s="9">
        <f t="shared" si="78"/>
        <v>1.0070694010000001</v>
      </c>
      <c r="U152" s="4">
        <f t="shared" si="86"/>
        <v>2259.45429036</v>
      </c>
      <c r="V152" s="4">
        <f t="shared" si="79"/>
        <v>0</v>
      </c>
      <c r="W152" s="1" t="str">
        <f t="shared" si="57"/>
        <v>A+J=</v>
      </c>
      <c r="X152" s="10">
        <f t="shared" si="58"/>
        <v>40218</v>
      </c>
      <c r="Y152" s="4">
        <f t="shared" si="80"/>
        <v>0</v>
      </c>
      <c r="Z152" s="160">
        <v>40703</v>
      </c>
      <c r="AA152" s="32">
        <f t="shared" si="71"/>
        <v>19</v>
      </c>
      <c r="AB152" s="33">
        <f t="shared" ca="1" si="67"/>
        <v>0</v>
      </c>
      <c r="AC152" s="34">
        <f t="shared" ca="1" si="68"/>
        <v>0</v>
      </c>
      <c r="AD152" s="33" t="str">
        <f t="shared" ca="1" si="69"/>
        <v>-</v>
      </c>
      <c r="AE152" s="33" t="str">
        <f t="shared" ca="1" si="70"/>
        <v>-</v>
      </c>
    </row>
    <row r="153" spans="1:31" x14ac:dyDescent="0.2">
      <c r="A153" s="127">
        <f t="shared" si="81"/>
        <v>40208</v>
      </c>
      <c r="B153" s="4">
        <f t="shared" si="72"/>
        <v>322048.55296885996</v>
      </c>
      <c r="C153" s="4">
        <f t="shared" si="87"/>
        <v>317336.70887044998</v>
      </c>
      <c r="D153" s="4">
        <f t="shared" si="82"/>
        <v>317336.70887044998</v>
      </c>
      <c r="E153" s="56">
        <f t="shared" si="88"/>
        <v>404.49900000000002</v>
      </c>
      <c r="F153" s="11">
        <f>IF(DAY(A153)=F$2+1,VLOOKUP(A153,[1]Plan1!$BN$15:$BP$255,3),F152)</f>
        <v>407.04899999999998</v>
      </c>
      <c r="G153" s="6">
        <f t="shared" si="73"/>
        <v>40188</v>
      </c>
      <c r="H153" s="2">
        <f t="shared" si="74"/>
        <v>6.3040946949188825E-3</v>
      </c>
      <c r="I153" s="1">
        <f t="shared" si="83"/>
        <v>21</v>
      </c>
      <c r="J153" s="1">
        <f t="shared" si="89"/>
        <v>31</v>
      </c>
      <c r="K153" s="54">
        <f t="shared" si="75"/>
        <v>1.0042661855696318</v>
      </c>
      <c r="L153" s="3">
        <f t="shared" si="84"/>
        <v>1.0030898399999999</v>
      </c>
      <c r="M153" s="3">
        <f t="shared" si="60"/>
        <v>1.0073692000000001</v>
      </c>
      <c r="N153" s="3">
        <f t="shared" si="76"/>
        <v>319675.22654544999</v>
      </c>
      <c r="O153" s="52">
        <f t="shared" si="55"/>
        <v>0</v>
      </c>
      <c r="P153" s="5">
        <f t="shared" si="59"/>
        <v>0</v>
      </c>
      <c r="Q153" s="53">
        <f t="shared" si="77"/>
        <v>0</v>
      </c>
      <c r="R153" s="4">
        <f t="shared" si="66"/>
        <v>0</v>
      </c>
      <c r="S153" s="2">
        <f t="shared" si="85"/>
        <v>0.14000000000000001</v>
      </c>
      <c r="T153" s="9">
        <f t="shared" si="78"/>
        <v>1.0074241799999999</v>
      </c>
      <c r="U153" s="4">
        <f t="shared" si="86"/>
        <v>2373.3264234100002</v>
      </c>
      <c r="V153" s="4">
        <f t="shared" si="79"/>
        <v>0</v>
      </c>
      <c r="W153" s="1" t="str">
        <f t="shared" si="57"/>
        <v>A+J=</v>
      </c>
      <c r="X153" s="10">
        <f t="shared" si="58"/>
        <v>40218</v>
      </c>
      <c r="Y153" s="4">
        <f t="shared" si="80"/>
        <v>0</v>
      </c>
      <c r="Z153" s="160">
        <v>40733</v>
      </c>
      <c r="AA153" s="32">
        <f t="shared" si="71"/>
        <v>20</v>
      </c>
      <c r="AB153" s="33">
        <f t="shared" ca="1" si="67"/>
        <v>0</v>
      </c>
      <c r="AC153" s="34">
        <f t="shared" ca="1" si="68"/>
        <v>0</v>
      </c>
      <c r="AD153" s="33" t="str">
        <f t="shared" ca="1" si="69"/>
        <v>-</v>
      </c>
      <c r="AE153" s="33" t="str">
        <f t="shared" ca="1" si="70"/>
        <v>-</v>
      </c>
    </row>
    <row r="154" spans="1:31" x14ac:dyDescent="0.2">
      <c r="A154" s="127">
        <f t="shared" si="81"/>
        <v>40209</v>
      </c>
      <c r="B154" s="4">
        <f t="shared" si="72"/>
        <v>322227.32401947997</v>
      </c>
      <c r="C154" s="4">
        <f t="shared" si="87"/>
        <v>317336.70887044998</v>
      </c>
      <c r="D154" s="4">
        <f t="shared" si="82"/>
        <v>317336.70887044998</v>
      </c>
      <c r="E154" s="56">
        <f t="shared" si="88"/>
        <v>404.49900000000002</v>
      </c>
      <c r="F154" s="11">
        <f>IF(DAY(A154)=F$2+1,VLOOKUP(A154,[1]Plan1!$BN$15:$BP$255,3),F153)</f>
        <v>407.04899999999998</v>
      </c>
      <c r="G154" s="6">
        <f t="shared" si="73"/>
        <v>40188</v>
      </c>
      <c r="H154" s="2">
        <f t="shared" si="74"/>
        <v>6.3040946949188825E-3</v>
      </c>
      <c r="I154" s="1">
        <f t="shared" si="83"/>
        <v>22</v>
      </c>
      <c r="J154" s="1">
        <f t="shared" si="89"/>
        <v>31</v>
      </c>
      <c r="K154" s="54">
        <f t="shared" si="75"/>
        <v>1.0044697906265774</v>
      </c>
      <c r="L154" s="3">
        <f t="shared" si="84"/>
        <v>1.0030898399999999</v>
      </c>
      <c r="M154" s="3">
        <f t="shared" si="60"/>
        <v>1.00757344</v>
      </c>
      <c r="N154" s="3">
        <f t="shared" si="76"/>
        <v>319740.03939486999</v>
      </c>
      <c r="O154" s="52">
        <f t="shared" si="55"/>
        <v>0</v>
      </c>
      <c r="P154" s="5">
        <f t="shared" si="59"/>
        <v>0</v>
      </c>
      <c r="Q154" s="53">
        <f t="shared" si="77"/>
        <v>0</v>
      </c>
      <c r="R154" s="4">
        <f t="shared" si="66"/>
        <v>0</v>
      </c>
      <c r="S154" s="2">
        <f t="shared" si="85"/>
        <v>0.14000000000000001</v>
      </c>
      <c r="T154" s="9">
        <f t="shared" si="78"/>
        <v>1.007779084</v>
      </c>
      <c r="U154" s="4">
        <f t="shared" si="86"/>
        <v>2487.2846246099998</v>
      </c>
      <c r="V154" s="4">
        <f t="shared" si="79"/>
        <v>0</v>
      </c>
      <c r="W154" s="1" t="str">
        <f t="shared" si="57"/>
        <v>A+J=</v>
      </c>
      <c r="X154" s="10">
        <f t="shared" si="58"/>
        <v>40218</v>
      </c>
      <c r="Y154" s="4">
        <f t="shared" si="80"/>
        <v>0</v>
      </c>
      <c r="Z154" s="160">
        <v>40764</v>
      </c>
      <c r="AA154" s="32">
        <f t="shared" si="71"/>
        <v>21</v>
      </c>
      <c r="AB154" s="33">
        <f t="shared" ca="1" si="67"/>
        <v>0</v>
      </c>
      <c r="AC154" s="34">
        <f t="shared" ca="1" si="68"/>
        <v>0</v>
      </c>
      <c r="AD154" s="33" t="str">
        <f t="shared" ca="1" si="69"/>
        <v>-</v>
      </c>
      <c r="AE154" s="33" t="str">
        <f t="shared" ca="1" si="70"/>
        <v>-</v>
      </c>
    </row>
    <row r="155" spans="1:31" x14ac:dyDescent="0.2">
      <c r="A155" s="127">
        <f t="shared" si="81"/>
        <v>40210</v>
      </c>
      <c r="B155" s="4">
        <f t="shared" si="72"/>
        <v>322406.19064793002</v>
      </c>
      <c r="C155" s="4">
        <f t="shared" si="87"/>
        <v>317336.70887044998</v>
      </c>
      <c r="D155" s="4">
        <f t="shared" si="82"/>
        <v>317336.70887044998</v>
      </c>
      <c r="E155" s="56">
        <f t="shared" si="88"/>
        <v>404.49900000000002</v>
      </c>
      <c r="F155" s="11">
        <f>IF(DAY(A155)=F$2+1,VLOOKUP(A155,[1]Plan1!$BN$15:$BP$255,3),F154)</f>
        <v>407.04899999999998</v>
      </c>
      <c r="G155" s="6">
        <f t="shared" si="73"/>
        <v>40188</v>
      </c>
      <c r="H155" s="2">
        <f t="shared" si="74"/>
        <v>6.3040946949188825E-3</v>
      </c>
      <c r="I155" s="1">
        <f t="shared" si="83"/>
        <v>23</v>
      </c>
      <c r="J155" s="1">
        <f t="shared" si="89"/>
        <v>31</v>
      </c>
      <c r="K155" s="54">
        <f t="shared" si="75"/>
        <v>1.0046734369624388</v>
      </c>
      <c r="L155" s="3">
        <f t="shared" si="84"/>
        <v>1.0030898399999999</v>
      </c>
      <c r="M155" s="3">
        <f t="shared" si="60"/>
        <v>1.00777771</v>
      </c>
      <c r="N155" s="3">
        <f t="shared" si="76"/>
        <v>319804.86176439002</v>
      </c>
      <c r="O155" s="52">
        <f t="shared" si="55"/>
        <v>0</v>
      </c>
      <c r="P155" s="5">
        <f t="shared" si="59"/>
        <v>0</v>
      </c>
      <c r="Q155" s="53">
        <f t="shared" si="77"/>
        <v>0</v>
      </c>
      <c r="R155" s="4">
        <f t="shared" si="66"/>
        <v>0</v>
      </c>
      <c r="S155" s="2">
        <f t="shared" si="85"/>
        <v>0.14000000000000001</v>
      </c>
      <c r="T155" s="9">
        <f t="shared" si="78"/>
        <v>1.0081341130000001</v>
      </c>
      <c r="U155" s="4">
        <f t="shared" si="86"/>
        <v>2601.3288835399999</v>
      </c>
      <c r="V155" s="4">
        <f t="shared" si="79"/>
        <v>0</v>
      </c>
      <c r="W155" s="1" t="str">
        <f t="shared" si="57"/>
        <v>A+J=</v>
      </c>
      <c r="X155" s="10">
        <f t="shared" si="58"/>
        <v>40218</v>
      </c>
      <c r="Y155" s="4">
        <f t="shared" si="80"/>
        <v>0</v>
      </c>
      <c r="Z155" s="160">
        <v>40795</v>
      </c>
      <c r="AA155" s="32">
        <f t="shared" si="71"/>
        <v>22</v>
      </c>
      <c r="AB155" s="33">
        <f t="shared" ca="1" si="67"/>
        <v>0</v>
      </c>
      <c r="AC155" s="34">
        <f t="shared" ca="1" si="68"/>
        <v>0</v>
      </c>
      <c r="AD155" s="33" t="str">
        <f t="shared" ca="1" si="69"/>
        <v>-</v>
      </c>
      <c r="AE155" s="33" t="str">
        <f t="shared" ca="1" si="70"/>
        <v>-</v>
      </c>
    </row>
    <row r="156" spans="1:31" x14ac:dyDescent="0.2">
      <c r="A156" s="127">
        <f t="shared" si="81"/>
        <v>40211</v>
      </c>
      <c r="B156" s="4">
        <f t="shared" si="72"/>
        <v>322585.15928926005</v>
      </c>
      <c r="C156" s="4">
        <f t="shared" si="87"/>
        <v>317336.70887044998</v>
      </c>
      <c r="D156" s="4">
        <f t="shared" si="82"/>
        <v>317336.70887044998</v>
      </c>
      <c r="E156" s="56">
        <f t="shared" si="88"/>
        <v>404.49900000000002</v>
      </c>
      <c r="F156" s="11">
        <f>IF(DAY(A156)=F$2+1,VLOOKUP(A156,[1]Plan1!$BN$15:$BP$255,3),F155)</f>
        <v>407.04899999999998</v>
      </c>
      <c r="G156" s="6">
        <f t="shared" si="73"/>
        <v>40188</v>
      </c>
      <c r="H156" s="2">
        <f t="shared" si="74"/>
        <v>6.3040946949188825E-3</v>
      </c>
      <c r="I156" s="1">
        <f t="shared" si="83"/>
        <v>24</v>
      </c>
      <c r="J156" s="1">
        <f t="shared" si="89"/>
        <v>31</v>
      </c>
      <c r="K156" s="54">
        <f t="shared" si="75"/>
        <v>1.0048771245855848</v>
      </c>
      <c r="L156" s="3">
        <f t="shared" si="84"/>
        <v>1.0030898399999999</v>
      </c>
      <c r="M156" s="3">
        <f t="shared" si="60"/>
        <v>1.00798203</v>
      </c>
      <c r="N156" s="3">
        <f t="shared" si="76"/>
        <v>319869.70000075002</v>
      </c>
      <c r="O156" s="52">
        <f t="shared" si="55"/>
        <v>0</v>
      </c>
      <c r="P156" s="5">
        <f t="shared" si="59"/>
        <v>0</v>
      </c>
      <c r="Q156" s="53">
        <f t="shared" si="77"/>
        <v>0</v>
      </c>
      <c r="R156" s="4">
        <f t="shared" si="66"/>
        <v>0</v>
      </c>
      <c r="S156" s="2">
        <f t="shared" si="85"/>
        <v>0.14000000000000001</v>
      </c>
      <c r="T156" s="9">
        <f t="shared" si="78"/>
        <v>1.0084892670000001</v>
      </c>
      <c r="U156" s="4">
        <f t="shared" si="86"/>
        <v>2715.4592885100001</v>
      </c>
      <c r="V156" s="4">
        <f t="shared" si="79"/>
        <v>0</v>
      </c>
      <c r="W156" s="1" t="str">
        <f t="shared" si="57"/>
        <v>A+J=</v>
      </c>
      <c r="X156" s="10">
        <f t="shared" si="58"/>
        <v>40218</v>
      </c>
      <c r="Y156" s="4">
        <f t="shared" si="80"/>
        <v>0</v>
      </c>
      <c r="Z156" s="160">
        <v>40825</v>
      </c>
      <c r="AA156" s="32">
        <f t="shared" si="71"/>
        <v>23</v>
      </c>
      <c r="AB156" s="33">
        <f t="shared" ca="1" si="67"/>
        <v>0</v>
      </c>
      <c r="AC156" s="34">
        <f t="shared" ca="1" si="68"/>
        <v>0</v>
      </c>
      <c r="AD156" s="33" t="str">
        <f t="shared" ca="1" si="69"/>
        <v>-</v>
      </c>
      <c r="AE156" s="33" t="str">
        <f t="shared" ca="1" si="70"/>
        <v>-</v>
      </c>
    </row>
    <row r="157" spans="1:31" x14ac:dyDescent="0.2">
      <c r="A157" s="127">
        <f t="shared" si="81"/>
        <v>40212</v>
      </c>
      <c r="B157" s="4">
        <f t="shared" si="72"/>
        <v>322764.22710319998</v>
      </c>
      <c r="C157" s="4">
        <f t="shared" si="87"/>
        <v>317336.70887044998</v>
      </c>
      <c r="D157" s="4">
        <f t="shared" si="82"/>
        <v>317336.70887044998</v>
      </c>
      <c r="E157" s="56">
        <f t="shared" si="88"/>
        <v>404.49900000000002</v>
      </c>
      <c r="F157" s="11">
        <f>IF(DAY(A157)=F$2+1,VLOOKUP(A157,[1]Plan1!$BN$15:$BP$255,3),F156)</f>
        <v>407.04899999999998</v>
      </c>
      <c r="G157" s="6">
        <f t="shared" si="73"/>
        <v>40188</v>
      </c>
      <c r="H157" s="2">
        <f t="shared" si="74"/>
        <v>6.3040946949188825E-3</v>
      </c>
      <c r="I157" s="1">
        <f t="shared" si="83"/>
        <v>25</v>
      </c>
      <c r="J157" s="1">
        <f t="shared" si="89"/>
        <v>31</v>
      </c>
      <c r="K157" s="54">
        <f t="shared" si="75"/>
        <v>1.005080853504386</v>
      </c>
      <c r="L157" s="3">
        <f t="shared" si="84"/>
        <v>1.0030898399999999</v>
      </c>
      <c r="M157" s="3">
        <f t="shared" si="60"/>
        <v>1.0081863900000001</v>
      </c>
      <c r="N157" s="3">
        <f t="shared" si="76"/>
        <v>319934.55093058001</v>
      </c>
      <c r="O157" s="52">
        <f t="shared" si="55"/>
        <v>0</v>
      </c>
      <c r="P157" s="5">
        <f t="shared" si="59"/>
        <v>0</v>
      </c>
      <c r="Q157" s="53">
        <f t="shared" si="77"/>
        <v>0</v>
      </c>
      <c r="R157" s="4">
        <f t="shared" si="66"/>
        <v>0</v>
      </c>
      <c r="S157" s="2">
        <f t="shared" si="85"/>
        <v>0.14000000000000001</v>
      </c>
      <c r="T157" s="9">
        <f t="shared" si="78"/>
        <v>1.008844547</v>
      </c>
      <c r="U157" s="4">
        <f t="shared" si="86"/>
        <v>2829.6761726200002</v>
      </c>
      <c r="V157" s="4">
        <f t="shared" si="79"/>
        <v>0</v>
      </c>
      <c r="W157" s="1" t="str">
        <f t="shared" si="57"/>
        <v>A+J=</v>
      </c>
      <c r="X157" s="10">
        <f t="shared" si="58"/>
        <v>40218</v>
      </c>
      <c r="Y157" s="4">
        <f t="shared" si="80"/>
        <v>0</v>
      </c>
      <c r="Z157" s="160">
        <v>40856</v>
      </c>
      <c r="AA157" s="32">
        <f t="shared" si="71"/>
        <v>24</v>
      </c>
      <c r="AB157" s="33">
        <f t="shared" ca="1" si="67"/>
        <v>0</v>
      </c>
      <c r="AC157" s="34">
        <f t="shared" ca="1" si="68"/>
        <v>0</v>
      </c>
      <c r="AD157" s="33" t="str">
        <f t="shared" ca="1" si="69"/>
        <v>-</v>
      </c>
      <c r="AE157" s="33" t="str">
        <f t="shared" ca="1" si="70"/>
        <v>-</v>
      </c>
    </row>
    <row r="158" spans="1:31" x14ac:dyDescent="0.2">
      <c r="A158" s="127">
        <f t="shared" si="81"/>
        <v>40213</v>
      </c>
      <c r="B158" s="4">
        <f t="shared" si="72"/>
        <v>322943.39348778996</v>
      </c>
      <c r="C158" s="4">
        <f t="shared" si="87"/>
        <v>317336.70887044998</v>
      </c>
      <c r="D158" s="4">
        <f t="shared" si="82"/>
        <v>317336.70887044998</v>
      </c>
      <c r="E158" s="56">
        <f t="shared" si="88"/>
        <v>404.49900000000002</v>
      </c>
      <c r="F158" s="11">
        <f>IF(DAY(A158)=F$2+1,VLOOKUP(A158,[1]Plan1!$BN$15:$BP$255,3),F157)</f>
        <v>407.04899999999998</v>
      </c>
      <c r="G158" s="6">
        <f t="shared" si="73"/>
        <v>40188</v>
      </c>
      <c r="H158" s="2">
        <f t="shared" si="74"/>
        <v>6.3040946949188825E-3</v>
      </c>
      <c r="I158" s="1">
        <f t="shared" si="83"/>
        <v>26</v>
      </c>
      <c r="J158" s="1">
        <f t="shared" si="89"/>
        <v>31</v>
      </c>
      <c r="K158" s="54">
        <f t="shared" si="75"/>
        <v>1.0052846237272146</v>
      </c>
      <c r="L158" s="3">
        <f t="shared" si="84"/>
        <v>1.0030898399999999</v>
      </c>
      <c r="M158" s="3">
        <f t="shared" si="60"/>
        <v>1.00839079</v>
      </c>
      <c r="N158" s="3">
        <f t="shared" si="76"/>
        <v>319999.41455386998</v>
      </c>
      <c r="O158" s="52">
        <f t="shared" si="55"/>
        <v>0</v>
      </c>
      <c r="P158" s="5">
        <f t="shared" si="59"/>
        <v>0</v>
      </c>
      <c r="Q158" s="53">
        <f t="shared" si="77"/>
        <v>0</v>
      </c>
      <c r="R158" s="4">
        <f t="shared" si="66"/>
        <v>0</v>
      </c>
      <c r="S158" s="2">
        <f t="shared" si="85"/>
        <v>0.14000000000000001</v>
      </c>
      <c r="T158" s="9">
        <f t="shared" si="78"/>
        <v>1.009199951</v>
      </c>
      <c r="U158" s="4">
        <f t="shared" si="86"/>
        <v>2943.9789339200001</v>
      </c>
      <c r="V158" s="4">
        <f t="shared" si="79"/>
        <v>0</v>
      </c>
      <c r="W158" s="1" t="str">
        <f t="shared" si="57"/>
        <v>A+J=</v>
      </c>
      <c r="X158" s="10">
        <f t="shared" si="58"/>
        <v>40218</v>
      </c>
      <c r="Y158" s="4">
        <f t="shared" si="80"/>
        <v>0</v>
      </c>
      <c r="Z158" s="160">
        <v>40886</v>
      </c>
      <c r="AA158" s="32">
        <f t="shared" si="71"/>
        <v>25</v>
      </c>
      <c r="AB158" s="33">
        <f t="shared" ca="1" si="67"/>
        <v>0</v>
      </c>
      <c r="AC158" s="34">
        <f t="shared" ca="1" si="68"/>
        <v>0</v>
      </c>
      <c r="AD158" s="33" t="str">
        <f t="shared" ca="1" si="69"/>
        <v>-</v>
      </c>
      <c r="AE158" s="33" t="str">
        <f t="shared" ca="1" si="70"/>
        <v>-</v>
      </c>
    </row>
    <row r="159" spans="1:31" x14ac:dyDescent="0.2">
      <c r="A159" s="127">
        <f t="shared" si="81"/>
        <v>40214</v>
      </c>
      <c r="B159" s="4">
        <f t="shared" si="72"/>
        <v>323122.65912082</v>
      </c>
      <c r="C159" s="4">
        <f t="shared" si="87"/>
        <v>317336.70887044998</v>
      </c>
      <c r="D159" s="4">
        <f t="shared" si="82"/>
        <v>317336.70887044998</v>
      </c>
      <c r="E159" s="56">
        <f t="shared" si="88"/>
        <v>404.49900000000002</v>
      </c>
      <c r="F159" s="11">
        <f>IF(DAY(A159)=F$2+1,VLOOKUP(A159,[1]Plan1!$BN$15:$BP$255,3),F158)</f>
        <v>407.04899999999998</v>
      </c>
      <c r="G159" s="6">
        <f t="shared" si="73"/>
        <v>40188</v>
      </c>
      <c r="H159" s="2">
        <f t="shared" si="74"/>
        <v>6.3040946949188825E-3</v>
      </c>
      <c r="I159" s="1">
        <f t="shared" si="83"/>
        <v>27</v>
      </c>
      <c r="J159" s="1">
        <f t="shared" si="89"/>
        <v>31</v>
      </c>
      <c r="K159" s="54">
        <f t="shared" si="75"/>
        <v>1.0054884352624447</v>
      </c>
      <c r="L159" s="3">
        <f t="shared" si="84"/>
        <v>1.0030898399999999</v>
      </c>
      <c r="M159" s="3">
        <f t="shared" si="60"/>
        <v>1.0085952300000001</v>
      </c>
      <c r="N159" s="3">
        <f t="shared" si="76"/>
        <v>320064.29087063001</v>
      </c>
      <c r="O159" s="52">
        <f t="shared" si="55"/>
        <v>0</v>
      </c>
      <c r="P159" s="5">
        <f t="shared" si="59"/>
        <v>0</v>
      </c>
      <c r="Q159" s="53">
        <f t="shared" si="77"/>
        <v>0</v>
      </c>
      <c r="R159" s="4">
        <f t="shared" si="66"/>
        <v>0</v>
      </c>
      <c r="S159" s="2">
        <f t="shared" si="85"/>
        <v>0.14000000000000001</v>
      </c>
      <c r="T159" s="9">
        <f t="shared" si="78"/>
        <v>1.009555481</v>
      </c>
      <c r="U159" s="4">
        <f t="shared" si="86"/>
        <v>3058.3682501899998</v>
      </c>
      <c r="V159" s="4">
        <f t="shared" si="79"/>
        <v>0</v>
      </c>
      <c r="W159" s="1" t="str">
        <f t="shared" si="57"/>
        <v>A+J=</v>
      </c>
      <c r="X159" s="10">
        <f t="shared" si="58"/>
        <v>40218</v>
      </c>
      <c r="Y159" s="4">
        <f t="shared" si="80"/>
        <v>0</v>
      </c>
      <c r="Z159" s="160">
        <v>40917</v>
      </c>
      <c r="AA159" s="32">
        <f t="shared" si="71"/>
        <v>26</v>
      </c>
      <c r="AB159" s="33">
        <f t="shared" ca="1" si="67"/>
        <v>0</v>
      </c>
      <c r="AC159" s="34">
        <f t="shared" ca="1" si="68"/>
        <v>0</v>
      </c>
      <c r="AD159" s="33" t="str">
        <f t="shared" ca="1" si="69"/>
        <v>-</v>
      </c>
      <c r="AE159" s="33" t="str">
        <f t="shared" ca="1" si="70"/>
        <v>-</v>
      </c>
    </row>
    <row r="160" spans="1:31" x14ac:dyDescent="0.2">
      <c r="A160" s="127">
        <f t="shared" si="81"/>
        <v>40215</v>
      </c>
      <c r="B160" s="4">
        <f t="shared" si="72"/>
        <v>323302.02372022002</v>
      </c>
      <c r="C160" s="4">
        <f t="shared" si="87"/>
        <v>317336.70887044998</v>
      </c>
      <c r="D160" s="4">
        <f t="shared" si="82"/>
        <v>317336.70887044998</v>
      </c>
      <c r="E160" s="56">
        <f t="shared" si="88"/>
        <v>404.49900000000002</v>
      </c>
      <c r="F160" s="11">
        <f>IF(DAY(A160)=F$2+1,VLOOKUP(A160,[1]Plan1!$BN$15:$BP$255,3),F159)</f>
        <v>407.04899999999998</v>
      </c>
      <c r="G160" s="6">
        <f t="shared" si="73"/>
        <v>40188</v>
      </c>
      <c r="H160" s="2">
        <f t="shared" si="74"/>
        <v>6.3040946949188825E-3</v>
      </c>
      <c r="I160" s="1">
        <f t="shared" si="83"/>
        <v>28</v>
      </c>
      <c r="J160" s="1">
        <f t="shared" si="89"/>
        <v>31</v>
      </c>
      <c r="K160" s="54">
        <f t="shared" si="75"/>
        <v>1.005692288118452</v>
      </c>
      <c r="L160" s="3">
        <f t="shared" si="84"/>
        <v>1.0030898399999999</v>
      </c>
      <c r="M160" s="3">
        <f t="shared" si="60"/>
        <v>1.0087997099999999</v>
      </c>
      <c r="N160" s="3">
        <f t="shared" si="76"/>
        <v>320129.17988086003</v>
      </c>
      <c r="O160" s="52">
        <f t="shared" si="55"/>
        <v>0</v>
      </c>
      <c r="P160" s="5">
        <f t="shared" si="59"/>
        <v>0</v>
      </c>
      <c r="Q160" s="53">
        <f t="shared" si="77"/>
        <v>0</v>
      </c>
      <c r="R160" s="4">
        <f t="shared" si="66"/>
        <v>0</v>
      </c>
      <c r="S160" s="2">
        <f t="shared" si="85"/>
        <v>0.14000000000000001</v>
      </c>
      <c r="T160" s="9">
        <f t="shared" si="78"/>
        <v>1.0099111359999999</v>
      </c>
      <c r="U160" s="4">
        <f t="shared" si="86"/>
        <v>3172.8438393599999</v>
      </c>
      <c r="V160" s="4">
        <f t="shared" si="79"/>
        <v>0</v>
      </c>
      <c r="W160" s="1" t="str">
        <f t="shared" si="57"/>
        <v>A+J=</v>
      </c>
      <c r="X160" s="10">
        <f t="shared" si="58"/>
        <v>40218</v>
      </c>
      <c r="Y160" s="4">
        <f t="shared" si="80"/>
        <v>0</v>
      </c>
      <c r="Z160" s="160">
        <v>40948</v>
      </c>
      <c r="AA160" s="32">
        <f t="shared" si="71"/>
        <v>27</v>
      </c>
      <c r="AB160" s="33">
        <f t="shared" ca="1" si="67"/>
        <v>0</v>
      </c>
      <c r="AC160" s="34">
        <f t="shared" ca="1" si="68"/>
        <v>0</v>
      </c>
      <c r="AD160" s="33" t="str">
        <f t="shared" ca="1" si="69"/>
        <v>-</v>
      </c>
      <c r="AE160" s="33" t="str">
        <f t="shared" ca="1" si="70"/>
        <v>-</v>
      </c>
    </row>
    <row r="161" spans="1:118" x14ac:dyDescent="0.2">
      <c r="A161" s="127">
        <f t="shared" si="81"/>
        <v>40216</v>
      </c>
      <c r="B161" s="4">
        <f t="shared" si="72"/>
        <v>323481.49052983004</v>
      </c>
      <c r="C161" s="4">
        <f t="shared" si="87"/>
        <v>317336.70887044998</v>
      </c>
      <c r="D161" s="4">
        <f t="shared" si="82"/>
        <v>317336.70887044998</v>
      </c>
      <c r="E161" s="56">
        <f t="shared" si="88"/>
        <v>404.49900000000002</v>
      </c>
      <c r="F161" s="11">
        <f>IF(DAY(A161)=F$2+1,VLOOKUP(A161,[1]Plan1!$BN$15:$BP$255,3),F160)</f>
        <v>407.04899999999998</v>
      </c>
      <c r="G161" s="6">
        <f t="shared" si="73"/>
        <v>40188</v>
      </c>
      <c r="H161" s="2">
        <f t="shared" si="74"/>
        <v>6.3040946949188825E-3</v>
      </c>
      <c r="I161" s="1">
        <f t="shared" si="83"/>
        <v>29</v>
      </c>
      <c r="J161" s="1">
        <f t="shared" si="89"/>
        <v>31</v>
      </c>
      <c r="K161" s="54">
        <f t="shared" si="75"/>
        <v>1.0058961823036139</v>
      </c>
      <c r="L161" s="3">
        <f t="shared" si="84"/>
        <v>1.0030898399999999</v>
      </c>
      <c r="M161" s="3">
        <f t="shared" si="60"/>
        <v>1.0090042400000001</v>
      </c>
      <c r="N161" s="3">
        <f t="shared" si="76"/>
        <v>320194.08475793002</v>
      </c>
      <c r="O161" s="52">
        <f t="shared" si="55"/>
        <v>0</v>
      </c>
      <c r="P161" s="5">
        <f t="shared" si="59"/>
        <v>0</v>
      </c>
      <c r="Q161" s="53">
        <f t="shared" si="77"/>
        <v>0</v>
      </c>
      <c r="R161" s="4">
        <f t="shared" si="66"/>
        <v>0</v>
      </c>
      <c r="S161" s="2">
        <f t="shared" si="85"/>
        <v>0.14000000000000001</v>
      </c>
      <c r="T161" s="9">
        <f t="shared" si="78"/>
        <v>1.010266916</v>
      </c>
      <c r="U161" s="4">
        <f t="shared" si="86"/>
        <v>3287.4057719000002</v>
      </c>
      <c r="V161" s="4">
        <f t="shared" si="79"/>
        <v>0</v>
      </c>
      <c r="W161" s="1" t="str">
        <f t="shared" si="57"/>
        <v>A+J=</v>
      </c>
      <c r="X161" s="10">
        <f t="shared" si="58"/>
        <v>40218</v>
      </c>
      <c r="Y161" s="4">
        <f t="shared" si="80"/>
        <v>0</v>
      </c>
      <c r="Z161" s="160">
        <v>40977</v>
      </c>
      <c r="AA161" s="32">
        <f t="shared" si="71"/>
        <v>28</v>
      </c>
      <c r="AB161" s="33">
        <f t="shared" ca="1" si="67"/>
        <v>0</v>
      </c>
      <c r="AC161" s="34">
        <f t="shared" ca="1" si="68"/>
        <v>0</v>
      </c>
      <c r="AD161" s="33" t="str">
        <f t="shared" ca="1" si="69"/>
        <v>-</v>
      </c>
      <c r="AE161" s="33" t="str">
        <f t="shared" ca="1" si="70"/>
        <v>-</v>
      </c>
    </row>
    <row r="162" spans="1:118" x14ac:dyDescent="0.2">
      <c r="A162" s="127">
        <f t="shared" si="81"/>
        <v>40217</v>
      </c>
      <c r="B162" s="4">
        <f t="shared" si="72"/>
        <v>323661.05317675002</v>
      </c>
      <c r="C162" s="4">
        <f t="shared" si="87"/>
        <v>317336.70887044998</v>
      </c>
      <c r="D162" s="4">
        <f t="shared" si="82"/>
        <v>317336.70887044998</v>
      </c>
      <c r="E162" s="56">
        <f t="shared" si="88"/>
        <v>404.49900000000002</v>
      </c>
      <c r="F162" s="11">
        <f>IF(DAY(A162)=F$2+1,VLOOKUP(A162,[1]Plan1!$BN$15:$BP$255,3),F161)</f>
        <v>407.04899999999998</v>
      </c>
      <c r="G162" s="6">
        <f t="shared" si="73"/>
        <v>40188</v>
      </c>
      <c r="H162" s="2">
        <f t="shared" si="74"/>
        <v>6.3040946949188825E-3</v>
      </c>
      <c r="I162" s="1">
        <f t="shared" si="83"/>
        <v>30</v>
      </c>
      <c r="J162" s="1">
        <f t="shared" si="89"/>
        <v>31</v>
      </c>
      <c r="K162" s="54">
        <f t="shared" si="75"/>
        <v>1.0061001178263091</v>
      </c>
      <c r="L162" s="3">
        <f t="shared" si="84"/>
        <v>1.0030898399999999</v>
      </c>
      <c r="M162" s="3">
        <f t="shared" si="60"/>
        <v>1.0092087999999999</v>
      </c>
      <c r="N162" s="3">
        <f t="shared" si="76"/>
        <v>320258.99915509002</v>
      </c>
      <c r="O162" s="52">
        <f t="shared" si="55"/>
        <v>0</v>
      </c>
      <c r="P162" s="5">
        <f t="shared" si="59"/>
        <v>0</v>
      </c>
      <c r="Q162" s="53">
        <f t="shared" si="77"/>
        <v>0</v>
      </c>
      <c r="R162" s="4">
        <f t="shared" si="66"/>
        <v>0</v>
      </c>
      <c r="S162" s="2">
        <f t="shared" si="85"/>
        <v>0.14000000000000001</v>
      </c>
      <c r="T162" s="9">
        <f t="shared" si="78"/>
        <v>1.0106228209999999</v>
      </c>
      <c r="U162" s="4">
        <f t="shared" si="86"/>
        <v>3402.0540216600002</v>
      </c>
      <c r="V162" s="4">
        <f t="shared" si="79"/>
        <v>0</v>
      </c>
      <c r="W162" s="1" t="str">
        <f t="shared" si="57"/>
        <v>A+J=</v>
      </c>
      <c r="X162" s="10">
        <f t="shared" si="58"/>
        <v>40218</v>
      </c>
      <c r="Y162" s="4">
        <f t="shared" si="80"/>
        <v>0</v>
      </c>
      <c r="Z162" s="160">
        <v>41008</v>
      </c>
      <c r="AA162" s="32">
        <f t="shared" si="71"/>
        <v>29</v>
      </c>
      <c r="AB162" s="33">
        <f t="shared" ca="1" si="67"/>
        <v>0</v>
      </c>
      <c r="AC162" s="34">
        <f t="shared" ca="1" si="68"/>
        <v>0</v>
      </c>
      <c r="AD162" s="33" t="str">
        <f t="shared" ca="1" si="69"/>
        <v>-</v>
      </c>
      <c r="AE162" s="33" t="str">
        <f t="shared" ca="1" si="70"/>
        <v>-</v>
      </c>
    </row>
    <row r="163" spans="1:118" x14ac:dyDescent="0.2">
      <c r="A163" s="130">
        <f t="shared" si="81"/>
        <v>40218</v>
      </c>
      <c r="B163" s="4">
        <f t="shared" si="72"/>
        <v>323840.71843223996</v>
      </c>
      <c r="C163" s="4">
        <f t="shared" si="87"/>
        <v>317336.70887044998</v>
      </c>
      <c r="D163" s="4">
        <f t="shared" si="82"/>
        <v>317336.70887044998</v>
      </c>
      <c r="E163" s="58">
        <f t="shared" si="88"/>
        <v>404.49900000000002</v>
      </c>
      <c r="F163" s="62">
        <f>IF(DAY(A163)=F$2+1,VLOOKUP(A163,[1]Plan1!$BN$15:$BP$255,3),F162)</f>
        <v>407.04899999999998</v>
      </c>
      <c r="G163" s="23">
        <f t="shared" si="73"/>
        <v>40188</v>
      </c>
      <c r="H163" s="55">
        <f t="shared" si="74"/>
        <v>6.3040946949188825E-3</v>
      </c>
      <c r="I163" s="24">
        <f t="shared" si="83"/>
        <v>31</v>
      </c>
      <c r="J163" s="24">
        <f t="shared" si="89"/>
        <v>31</v>
      </c>
      <c r="K163" s="59">
        <f t="shared" si="75"/>
        <v>1.0063040946949189</v>
      </c>
      <c r="L163" s="60">
        <f t="shared" si="84"/>
        <v>1.0030898399999999</v>
      </c>
      <c r="M163" s="60">
        <f t="shared" si="60"/>
        <v>1.0094134100000001</v>
      </c>
      <c r="N163" s="60">
        <f t="shared" si="76"/>
        <v>320323.92941908998</v>
      </c>
      <c r="O163" s="63">
        <f t="shared" si="55"/>
        <v>3</v>
      </c>
      <c r="P163" s="5">
        <f t="shared" si="59"/>
        <v>4.67646611E-2</v>
      </c>
      <c r="Q163" s="53">
        <f t="shared" si="77"/>
        <v>14840.143644915957</v>
      </c>
      <c r="R163" s="53">
        <f t="shared" si="66"/>
        <v>14979.840001504062</v>
      </c>
      <c r="S163" s="55">
        <f t="shared" si="85"/>
        <v>0.14000000000000001</v>
      </c>
      <c r="T163" s="61">
        <f t="shared" si="78"/>
        <v>1.010978852</v>
      </c>
      <c r="U163" s="4">
        <f t="shared" si="86"/>
        <v>3516.7890131499998</v>
      </c>
      <c r="V163" s="53">
        <f t="shared" si="79"/>
        <v>18496.629014654063</v>
      </c>
      <c r="W163" s="24" t="str">
        <f t="shared" si="57"/>
        <v>A+J=</v>
      </c>
      <c r="X163" s="23">
        <f t="shared" si="58"/>
        <v>40218</v>
      </c>
      <c r="Y163" s="53">
        <f t="shared" si="80"/>
        <v>305344.08941758587</v>
      </c>
      <c r="Z163" s="160">
        <v>41038</v>
      </c>
      <c r="AA163" s="32">
        <f t="shared" si="71"/>
        <v>30</v>
      </c>
      <c r="AB163" s="33">
        <f t="shared" ca="1" si="67"/>
        <v>0</v>
      </c>
      <c r="AC163" s="34">
        <f t="shared" ca="1" si="68"/>
        <v>0</v>
      </c>
      <c r="AD163" s="33" t="str">
        <f t="shared" ca="1" si="69"/>
        <v>-</v>
      </c>
      <c r="AE163" s="33" t="str">
        <f t="shared" ca="1" si="70"/>
        <v>-</v>
      </c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</row>
    <row r="164" spans="1:118" x14ac:dyDescent="0.2">
      <c r="A164" s="127">
        <f t="shared" si="81"/>
        <v>40219</v>
      </c>
      <c r="B164" s="4">
        <f t="shared" si="72"/>
        <v>305590.94697052002</v>
      </c>
      <c r="C164" s="4">
        <f t="shared" si="87"/>
        <v>302496.56522707001</v>
      </c>
      <c r="D164" s="4">
        <f t="shared" si="82"/>
        <v>302496.56522707001</v>
      </c>
      <c r="E164" s="56">
        <f t="shared" si="88"/>
        <v>407.04899999999998</v>
      </c>
      <c r="F164" s="11">
        <f>IF(DAY(A164)=F$2+1,VLOOKUP(A164,[1]Plan1!$BN$15:$BP$255,3),F163)</f>
        <v>411.84300000000002</v>
      </c>
      <c r="G164" s="6">
        <f t="shared" si="73"/>
        <v>40219</v>
      </c>
      <c r="H164" s="2">
        <f t="shared" si="74"/>
        <v>1.1777451854690701E-2</v>
      </c>
      <c r="I164" s="1">
        <f t="shared" si="83"/>
        <v>1</v>
      </c>
      <c r="J164" s="1">
        <f t="shared" si="89"/>
        <v>28</v>
      </c>
      <c r="K164" s="54">
        <f t="shared" si="75"/>
        <v>1.0004182530665466</v>
      </c>
      <c r="L164" s="3">
        <f t="shared" si="84"/>
        <v>1.0094134100000001</v>
      </c>
      <c r="M164" s="3">
        <f t="shared" si="60"/>
        <v>1.0098355999999999</v>
      </c>
      <c r="N164" s="3">
        <f t="shared" si="76"/>
        <v>305471.80044401</v>
      </c>
      <c r="O164" s="52">
        <f t="shared" si="55"/>
        <v>0</v>
      </c>
      <c r="P164" s="5">
        <f t="shared" si="59"/>
        <v>0</v>
      </c>
      <c r="Q164" s="53">
        <f t="shared" si="77"/>
        <v>0</v>
      </c>
      <c r="R164" s="4">
        <f t="shared" si="66"/>
        <v>0</v>
      </c>
      <c r="S164" s="2">
        <f t="shared" si="85"/>
        <v>0.14000000000000001</v>
      </c>
      <c r="T164" s="9">
        <f t="shared" si="78"/>
        <v>1.000390041</v>
      </c>
      <c r="U164" s="4">
        <f t="shared" si="86"/>
        <v>119.14652651</v>
      </c>
      <c r="V164" s="4">
        <f t="shared" si="79"/>
        <v>0</v>
      </c>
      <c r="W164" s="1" t="str">
        <f t="shared" si="57"/>
        <v>A+J=</v>
      </c>
      <c r="X164" s="10">
        <f t="shared" si="58"/>
        <v>40246</v>
      </c>
      <c r="Y164" s="4">
        <f t="shared" si="80"/>
        <v>0</v>
      </c>
      <c r="Z164" s="160">
        <v>41069</v>
      </c>
      <c r="AA164" s="32">
        <f t="shared" si="71"/>
        <v>31</v>
      </c>
      <c r="AB164" s="33">
        <f t="shared" ca="1" si="67"/>
        <v>0</v>
      </c>
      <c r="AC164" s="34">
        <f t="shared" ca="1" si="68"/>
        <v>0</v>
      </c>
      <c r="AD164" s="33" t="str">
        <f t="shared" ca="1" si="69"/>
        <v>-</v>
      </c>
      <c r="AE164" s="33" t="str">
        <f t="shared" ca="1" si="70"/>
        <v>-</v>
      </c>
    </row>
    <row r="165" spans="1:118" x14ac:dyDescent="0.2">
      <c r="A165" s="127">
        <f t="shared" si="81"/>
        <v>40220</v>
      </c>
      <c r="B165" s="4">
        <f t="shared" si="72"/>
        <v>305838.00206265005</v>
      </c>
      <c r="C165" s="4">
        <f t="shared" si="87"/>
        <v>302496.56522707001</v>
      </c>
      <c r="D165" s="4">
        <f t="shared" si="82"/>
        <v>302496.56522707001</v>
      </c>
      <c r="E165" s="56">
        <f t="shared" si="88"/>
        <v>407.04899999999998</v>
      </c>
      <c r="F165" s="11">
        <f>IF(DAY(A165)=F$2+1,VLOOKUP(A165,[1]Plan1!$BN$15:$BP$255,3),F164)</f>
        <v>411.84300000000002</v>
      </c>
      <c r="G165" s="6">
        <f t="shared" si="73"/>
        <v>40219</v>
      </c>
      <c r="H165" s="2">
        <f t="shared" si="74"/>
        <v>1.1777451854690701E-2</v>
      </c>
      <c r="I165" s="1">
        <f t="shared" si="83"/>
        <v>2</v>
      </c>
      <c r="J165" s="1">
        <f t="shared" si="89"/>
        <v>28</v>
      </c>
      <c r="K165" s="54">
        <f t="shared" si="75"/>
        <v>1.0008366810687208</v>
      </c>
      <c r="L165" s="3">
        <f t="shared" si="84"/>
        <v>1.0094134100000001</v>
      </c>
      <c r="M165" s="3">
        <f t="shared" si="60"/>
        <v>1.0102579599999999</v>
      </c>
      <c r="N165" s="3">
        <f t="shared" si="76"/>
        <v>305599.56289330003</v>
      </c>
      <c r="O165" s="52">
        <f t="shared" ref="O165:O228" si="90">IF(DAY(A165)=F$2,VLOOKUP(A165,$AA$10:$AH$115,7),0)</f>
        <v>0</v>
      </c>
      <c r="P165" s="5">
        <f t="shared" si="59"/>
        <v>0</v>
      </c>
      <c r="Q165" s="53">
        <f t="shared" si="77"/>
        <v>0</v>
      </c>
      <c r="R165" s="4">
        <f t="shared" ref="R165:R190" si="91">IF(P165&gt;0,(P165*N165),0)</f>
        <v>0</v>
      </c>
      <c r="S165" s="2">
        <f t="shared" si="85"/>
        <v>0.14000000000000001</v>
      </c>
      <c r="T165" s="9">
        <f t="shared" si="78"/>
        <v>1.000780234</v>
      </c>
      <c r="U165" s="4">
        <f t="shared" si="86"/>
        <v>238.43916934999999</v>
      </c>
      <c r="V165" s="4">
        <f t="shared" si="79"/>
        <v>0</v>
      </c>
      <c r="W165" s="1" t="str">
        <f t="shared" ref="W165:W228" si="92">W164</f>
        <v>A+J=</v>
      </c>
      <c r="X165" s="10">
        <f t="shared" ref="X165:X228" si="93">IF(DAY(A165)=F$2+1,VLOOKUP(A164,$AA$10:$AH$130,8),X164)</f>
        <v>40246</v>
      </c>
      <c r="Y165" s="4">
        <f t="shared" si="80"/>
        <v>0</v>
      </c>
      <c r="Z165" s="160">
        <v>41099</v>
      </c>
      <c r="AA165" s="32">
        <f t="shared" si="71"/>
        <v>32</v>
      </c>
      <c r="AB165" s="33">
        <f t="shared" ca="1" si="67"/>
        <v>0</v>
      </c>
      <c r="AC165" s="34">
        <f t="shared" ca="1" si="68"/>
        <v>0</v>
      </c>
      <c r="AD165" s="33" t="str">
        <f t="shared" ca="1" si="69"/>
        <v>-</v>
      </c>
      <c r="AE165" s="33" t="str">
        <f t="shared" ca="1" si="70"/>
        <v>-</v>
      </c>
    </row>
    <row r="166" spans="1:118" x14ac:dyDescent="0.2">
      <c r="A166" s="127">
        <f t="shared" si="81"/>
        <v>40221</v>
      </c>
      <c r="B166" s="4">
        <f t="shared" si="72"/>
        <v>306085.26117671002</v>
      </c>
      <c r="C166" s="4">
        <f t="shared" si="87"/>
        <v>302496.56522707001</v>
      </c>
      <c r="D166" s="4">
        <f t="shared" si="82"/>
        <v>302496.56522707001</v>
      </c>
      <c r="E166" s="56">
        <f t="shared" si="88"/>
        <v>407.04899999999998</v>
      </c>
      <c r="F166" s="11">
        <f>IF(DAY(A166)=F$2+1,VLOOKUP(A166,[1]Plan1!$BN$15:$BP$255,3),F165)</f>
        <v>411.84300000000002</v>
      </c>
      <c r="G166" s="6">
        <f t="shared" si="73"/>
        <v>40219</v>
      </c>
      <c r="H166" s="2">
        <f t="shared" si="74"/>
        <v>1.1777451854690701E-2</v>
      </c>
      <c r="I166" s="1">
        <f t="shared" si="83"/>
        <v>3</v>
      </c>
      <c r="J166" s="1">
        <f t="shared" si="89"/>
        <v>28</v>
      </c>
      <c r="K166" s="54">
        <f t="shared" si="75"/>
        <v>1.00125528407969</v>
      </c>
      <c r="L166" s="3">
        <f t="shared" si="84"/>
        <v>1.0094134100000001</v>
      </c>
      <c r="M166" s="3">
        <f t="shared" si="60"/>
        <v>1.01068051</v>
      </c>
      <c r="N166" s="3">
        <f t="shared" si="76"/>
        <v>305727.38281694002</v>
      </c>
      <c r="O166" s="52">
        <f t="shared" si="90"/>
        <v>0</v>
      </c>
      <c r="P166" s="5">
        <f t="shared" si="59"/>
        <v>0</v>
      </c>
      <c r="Q166" s="53">
        <f t="shared" si="77"/>
        <v>0</v>
      </c>
      <c r="R166" s="4">
        <f t="shared" si="91"/>
        <v>0</v>
      </c>
      <c r="S166" s="2">
        <f t="shared" si="85"/>
        <v>0.14000000000000001</v>
      </c>
      <c r="T166" s="9">
        <f t="shared" si="78"/>
        <v>1.0011705799999999</v>
      </c>
      <c r="U166" s="4">
        <f t="shared" si="86"/>
        <v>357.87835976999997</v>
      </c>
      <c r="V166" s="4">
        <f t="shared" si="79"/>
        <v>0</v>
      </c>
      <c r="W166" s="1" t="str">
        <f t="shared" si="92"/>
        <v>A+J=</v>
      </c>
      <c r="X166" s="10">
        <f t="shared" si="93"/>
        <v>40246</v>
      </c>
      <c r="Y166" s="4">
        <f t="shared" si="80"/>
        <v>0</v>
      </c>
      <c r="Z166" s="160">
        <v>41130</v>
      </c>
      <c r="AA166" s="32">
        <f t="shared" si="71"/>
        <v>33</v>
      </c>
      <c r="AB166" s="33">
        <f t="shared" ref="AB166:AB197" ca="1" si="94">IF(TODAY()&gt;$Z166,VLOOKUP($Z166,$A$10:$U$2993,18),"-")</f>
        <v>24545.859989353106</v>
      </c>
      <c r="AC166" s="34">
        <f t="shared" ref="AC166:AC197" ca="1" si="95">IF(TODAY()&gt;$Z166,VLOOKUP($Z166,$A$10:$U$2170,16),"-")</f>
        <v>9.1395590600000007E-2</v>
      </c>
      <c r="AD166" s="33">
        <f t="shared" ref="AD166:AD197" ca="1" si="96">IF(AND(TODAY()&gt;$Z166,AB166&gt;0),VLOOKUP($Z166,$A$10:$U$2170,21),"-")</f>
        <v>2948.5597966599998</v>
      </c>
      <c r="AE166" s="33" t="str">
        <f t="shared" ref="AE166:AE197" ca="1" si="97">IF(AND(TODAY()+5&gt;$Z166,AB166&gt;0),"Pago","-")</f>
        <v>Pago</v>
      </c>
    </row>
    <row r="167" spans="1:118" x14ac:dyDescent="0.2">
      <c r="A167" s="127">
        <f t="shared" si="81"/>
        <v>40222</v>
      </c>
      <c r="B167" s="4">
        <f t="shared" si="72"/>
        <v>306332.71776758996</v>
      </c>
      <c r="C167" s="4">
        <f t="shared" si="87"/>
        <v>302496.56522707001</v>
      </c>
      <c r="D167" s="4">
        <f t="shared" si="82"/>
        <v>302496.56522707001</v>
      </c>
      <c r="E167" s="56">
        <f t="shared" si="88"/>
        <v>407.04899999999998</v>
      </c>
      <c r="F167" s="11">
        <f>IF(DAY(A167)=F$2+1,VLOOKUP(A167,[1]Plan1!$BN$15:$BP$255,3),F166)</f>
        <v>411.84300000000002</v>
      </c>
      <c r="G167" s="6">
        <f t="shared" si="73"/>
        <v>40219</v>
      </c>
      <c r="H167" s="2">
        <f t="shared" si="74"/>
        <v>1.1777451854690701E-2</v>
      </c>
      <c r="I167" s="1">
        <f t="shared" si="83"/>
        <v>4</v>
      </c>
      <c r="J167" s="1">
        <f t="shared" si="89"/>
        <v>28</v>
      </c>
      <c r="K167" s="54">
        <f t="shared" si="75"/>
        <v>1.0016740621726523</v>
      </c>
      <c r="L167" s="3">
        <f t="shared" si="84"/>
        <v>1.0094134100000001</v>
      </c>
      <c r="M167" s="3">
        <f t="shared" si="60"/>
        <v>1.01110323</v>
      </c>
      <c r="N167" s="3">
        <f t="shared" si="76"/>
        <v>305855.25416498998</v>
      </c>
      <c r="O167" s="52">
        <f t="shared" si="90"/>
        <v>0</v>
      </c>
      <c r="P167" s="5">
        <f t="shared" ref="P167:P230" si="98">IF(DAY($A167)=F$2,VLOOKUP($A167,$AA$10:$AH$126,5),0)</f>
        <v>0</v>
      </c>
      <c r="Q167" s="53">
        <f t="shared" si="77"/>
        <v>0</v>
      </c>
      <c r="R167" s="4">
        <f t="shared" si="91"/>
        <v>0</v>
      </c>
      <c r="S167" s="2">
        <f t="shared" si="85"/>
        <v>0.14000000000000001</v>
      </c>
      <c r="T167" s="9">
        <f t="shared" si="78"/>
        <v>1.0015610770000001</v>
      </c>
      <c r="U167" s="4">
        <f t="shared" si="86"/>
        <v>477.4636026</v>
      </c>
      <c r="V167" s="4">
        <f t="shared" si="79"/>
        <v>0</v>
      </c>
      <c r="W167" s="1" t="str">
        <f t="shared" si="92"/>
        <v>A+J=</v>
      </c>
      <c r="X167" s="10">
        <f t="shared" si="93"/>
        <v>40246</v>
      </c>
      <c r="Y167" s="4">
        <f t="shared" si="80"/>
        <v>0</v>
      </c>
      <c r="Z167" s="160">
        <v>41161</v>
      </c>
      <c r="AA167" s="32">
        <f t="shared" si="71"/>
        <v>34</v>
      </c>
      <c r="AB167" s="33">
        <f t="shared" ca="1" si="94"/>
        <v>0</v>
      </c>
      <c r="AC167" s="34">
        <f t="shared" ca="1" si="95"/>
        <v>0</v>
      </c>
      <c r="AD167" s="33" t="str">
        <f t="shared" ca="1" si="96"/>
        <v>-</v>
      </c>
      <c r="AE167" s="33" t="str">
        <f t="shared" ca="1" si="97"/>
        <v>-</v>
      </c>
    </row>
    <row r="168" spans="1:118" x14ac:dyDescent="0.2">
      <c r="A168" s="127">
        <f t="shared" si="81"/>
        <v>40223</v>
      </c>
      <c r="B168" s="4">
        <f t="shared" si="72"/>
        <v>306580.37256543001</v>
      </c>
      <c r="C168" s="4">
        <f t="shared" si="87"/>
        <v>302496.56522707001</v>
      </c>
      <c r="D168" s="4">
        <f t="shared" si="82"/>
        <v>302496.56522707001</v>
      </c>
      <c r="E168" s="56">
        <f t="shared" si="88"/>
        <v>407.04899999999998</v>
      </c>
      <c r="F168" s="11">
        <f>IF(DAY(A168)=F$2+1,VLOOKUP(A168,[1]Plan1!$BN$15:$BP$255,3),F167)</f>
        <v>411.84300000000002</v>
      </c>
      <c r="G168" s="6">
        <f t="shared" si="73"/>
        <v>40219</v>
      </c>
      <c r="H168" s="2">
        <f t="shared" si="74"/>
        <v>1.1777451854690701E-2</v>
      </c>
      <c r="I168" s="1">
        <f t="shared" si="83"/>
        <v>5</v>
      </c>
      <c r="J168" s="1">
        <f t="shared" si="89"/>
        <v>28</v>
      </c>
      <c r="K168" s="54">
        <f t="shared" si="75"/>
        <v>1.0020930154208361</v>
      </c>
      <c r="L168" s="3">
        <f t="shared" si="84"/>
        <v>1.0094134100000001</v>
      </c>
      <c r="M168" s="3">
        <f t="shared" si="60"/>
        <v>1.0115261200000001</v>
      </c>
      <c r="N168" s="3">
        <f t="shared" si="76"/>
        <v>305983.17693746003</v>
      </c>
      <c r="O168" s="52">
        <f t="shared" si="90"/>
        <v>0</v>
      </c>
      <c r="P168" s="5">
        <f t="shared" si="98"/>
        <v>0</v>
      </c>
      <c r="Q168" s="53">
        <f t="shared" si="77"/>
        <v>0</v>
      </c>
      <c r="R168" s="4">
        <f t="shared" si="91"/>
        <v>0</v>
      </c>
      <c r="S168" s="2">
        <f t="shared" si="85"/>
        <v>0.14000000000000001</v>
      </c>
      <c r="T168" s="9">
        <f t="shared" si="78"/>
        <v>1.001951727</v>
      </c>
      <c r="U168" s="4">
        <f t="shared" si="86"/>
        <v>597.19562797000003</v>
      </c>
      <c r="V168" s="4">
        <f t="shared" si="79"/>
        <v>0</v>
      </c>
      <c r="W168" s="1" t="str">
        <f t="shared" si="92"/>
        <v>A+J=</v>
      </c>
      <c r="X168" s="10">
        <f t="shared" si="93"/>
        <v>40246</v>
      </c>
      <c r="Y168" s="4">
        <f t="shared" si="80"/>
        <v>0</v>
      </c>
      <c r="Z168" s="160">
        <v>41191</v>
      </c>
      <c r="AA168" s="32">
        <f t="shared" si="71"/>
        <v>35</v>
      </c>
      <c r="AB168" s="33">
        <f t="shared" ca="1" si="94"/>
        <v>0</v>
      </c>
      <c r="AC168" s="34">
        <f t="shared" ca="1" si="95"/>
        <v>0</v>
      </c>
      <c r="AD168" s="33" t="str">
        <f t="shared" ca="1" si="96"/>
        <v>-</v>
      </c>
      <c r="AE168" s="33" t="str">
        <f t="shared" ca="1" si="97"/>
        <v>-</v>
      </c>
    </row>
    <row r="169" spans="1:118" x14ac:dyDescent="0.2">
      <c r="A169" s="127">
        <f t="shared" si="81"/>
        <v>40224</v>
      </c>
      <c r="B169" s="4">
        <f t="shared" si="72"/>
        <v>306828.23175331001</v>
      </c>
      <c r="C169" s="4">
        <f t="shared" si="87"/>
        <v>302496.56522707001</v>
      </c>
      <c r="D169" s="4">
        <f t="shared" si="82"/>
        <v>302496.56522707001</v>
      </c>
      <c r="E169" s="56">
        <f t="shared" si="88"/>
        <v>407.04899999999998</v>
      </c>
      <c r="F169" s="11">
        <f>IF(DAY(A169)=F$2+1,VLOOKUP(A169,[1]Plan1!$BN$15:$BP$255,3),F168)</f>
        <v>411.84300000000002</v>
      </c>
      <c r="G169" s="6">
        <f t="shared" si="73"/>
        <v>40219</v>
      </c>
      <c r="H169" s="2">
        <f t="shared" si="74"/>
        <v>1.1777451854690701E-2</v>
      </c>
      <c r="I169" s="1">
        <f t="shared" si="83"/>
        <v>6</v>
      </c>
      <c r="J169" s="1">
        <f t="shared" si="89"/>
        <v>28</v>
      </c>
      <c r="K169" s="54">
        <f t="shared" si="75"/>
        <v>1.0025121438975009</v>
      </c>
      <c r="L169" s="3">
        <f t="shared" si="84"/>
        <v>1.0094134100000001</v>
      </c>
      <c r="M169" s="3">
        <f t="shared" si="60"/>
        <v>1.0119492000000001</v>
      </c>
      <c r="N169" s="3">
        <f t="shared" si="76"/>
        <v>306111.15718427999</v>
      </c>
      <c r="O169" s="52">
        <f t="shared" si="90"/>
        <v>0</v>
      </c>
      <c r="P169" s="5">
        <f t="shared" si="98"/>
        <v>0</v>
      </c>
      <c r="Q169" s="53">
        <f t="shared" si="77"/>
        <v>0</v>
      </c>
      <c r="R169" s="4">
        <f t="shared" si="91"/>
        <v>0</v>
      </c>
      <c r="S169" s="2">
        <f t="shared" si="85"/>
        <v>0.14000000000000001</v>
      </c>
      <c r="T169" s="9">
        <f t="shared" si="78"/>
        <v>1.00234253</v>
      </c>
      <c r="U169" s="4">
        <f t="shared" si="86"/>
        <v>717.07456903000002</v>
      </c>
      <c r="V169" s="4">
        <f t="shared" si="79"/>
        <v>0</v>
      </c>
      <c r="W169" s="1" t="str">
        <f t="shared" si="92"/>
        <v>A+J=</v>
      </c>
      <c r="X169" s="10">
        <f t="shared" si="93"/>
        <v>40246</v>
      </c>
      <c r="Y169" s="4">
        <f t="shared" si="80"/>
        <v>0</v>
      </c>
      <c r="Z169" s="160">
        <v>41222</v>
      </c>
      <c r="AA169" s="32">
        <f t="shared" si="71"/>
        <v>36</v>
      </c>
      <c r="AB169" s="33">
        <f t="shared" ca="1" si="94"/>
        <v>0</v>
      </c>
      <c r="AC169" s="34">
        <f t="shared" ca="1" si="95"/>
        <v>0</v>
      </c>
      <c r="AD169" s="33" t="str">
        <f t="shared" ca="1" si="96"/>
        <v>-</v>
      </c>
      <c r="AE169" s="33" t="str">
        <f t="shared" ca="1" si="97"/>
        <v>-</v>
      </c>
    </row>
    <row r="170" spans="1:118" x14ac:dyDescent="0.2">
      <c r="A170" s="127">
        <f t="shared" si="81"/>
        <v>40225</v>
      </c>
      <c r="B170" s="4">
        <f t="shared" si="72"/>
        <v>307076.28908464999</v>
      </c>
      <c r="C170" s="4">
        <f t="shared" si="87"/>
        <v>302496.56522707001</v>
      </c>
      <c r="D170" s="4">
        <f t="shared" si="82"/>
        <v>302496.56522707001</v>
      </c>
      <c r="E170" s="56">
        <f t="shared" si="88"/>
        <v>407.04899999999998</v>
      </c>
      <c r="F170" s="11">
        <f>IF(DAY(A170)=F$2+1,VLOOKUP(A170,[1]Plan1!$BN$15:$BP$255,3),F169)</f>
        <v>411.84300000000002</v>
      </c>
      <c r="G170" s="6">
        <f t="shared" si="73"/>
        <v>40219</v>
      </c>
      <c r="H170" s="2">
        <f t="shared" si="74"/>
        <v>1.1777451854690701E-2</v>
      </c>
      <c r="I170" s="1">
        <f t="shared" si="83"/>
        <v>7</v>
      </c>
      <c r="J170" s="1">
        <f t="shared" si="89"/>
        <v>28</v>
      </c>
      <c r="K170" s="54">
        <f t="shared" si="75"/>
        <v>1.0029314476759361</v>
      </c>
      <c r="L170" s="3">
        <f t="shared" si="84"/>
        <v>1.0094134100000001</v>
      </c>
      <c r="M170" s="3">
        <f t="shared" ref="M170:M233" si="99">TRUNC((K170*L170),8)</f>
        <v>1.01237245</v>
      </c>
      <c r="N170" s="3">
        <f t="shared" si="76"/>
        <v>306239.18885550997</v>
      </c>
      <c r="O170" s="52">
        <f t="shared" si="90"/>
        <v>0</v>
      </c>
      <c r="P170" s="5">
        <f t="shared" si="98"/>
        <v>0</v>
      </c>
      <c r="Q170" s="53">
        <f t="shared" si="77"/>
        <v>0</v>
      </c>
      <c r="R170" s="4">
        <f t="shared" si="91"/>
        <v>0</v>
      </c>
      <c r="S170" s="2">
        <f t="shared" si="85"/>
        <v>0.14000000000000001</v>
      </c>
      <c r="T170" s="9">
        <f t="shared" si="78"/>
        <v>1.002733485</v>
      </c>
      <c r="U170" s="4">
        <f t="shared" si="86"/>
        <v>837.10022914000001</v>
      </c>
      <c r="V170" s="4">
        <f t="shared" si="79"/>
        <v>0</v>
      </c>
      <c r="W170" s="1" t="str">
        <f t="shared" si="92"/>
        <v>A+J=</v>
      </c>
      <c r="X170" s="10">
        <f t="shared" si="93"/>
        <v>40246</v>
      </c>
      <c r="Y170" s="4">
        <f t="shared" si="80"/>
        <v>0</v>
      </c>
      <c r="Z170" s="160">
        <v>41252</v>
      </c>
      <c r="AA170" s="32">
        <f t="shared" si="71"/>
        <v>37</v>
      </c>
      <c r="AB170" s="33">
        <f t="shared" ca="1" si="94"/>
        <v>0</v>
      </c>
      <c r="AC170" s="34">
        <f t="shared" ca="1" si="95"/>
        <v>0</v>
      </c>
      <c r="AD170" s="33" t="str">
        <f t="shared" ca="1" si="96"/>
        <v>-</v>
      </c>
      <c r="AE170" s="33" t="str">
        <f t="shared" ca="1" si="97"/>
        <v>-</v>
      </c>
    </row>
    <row r="171" spans="1:118" x14ac:dyDescent="0.2">
      <c r="A171" s="127">
        <f t="shared" si="81"/>
        <v>40226</v>
      </c>
      <c r="B171" s="4">
        <f t="shared" si="72"/>
        <v>307324.54771257</v>
      </c>
      <c r="C171" s="4">
        <f t="shared" si="87"/>
        <v>302496.56522707001</v>
      </c>
      <c r="D171" s="4">
        <f t="shared" si="82"/>
        <v>302496.56522707001</v>
      </c>
      <c r="E171" s="56">
        <f t="shared" si="88"/>
        <v>407.04899999999998</v>
      </c>
      <c r="F171" s="11">
        <f>IF(DAY(A171)=F$2+1,VLOOKUP(A171,[1]Plan1!$BN$15:$BP$255,3),F170)</f>
        <v>411.84300000000002</v>
      </c>
      <c r="G171" s="6">
        <f t="shared" si="73"/>
        <v>40219</v>
      </c>
      <c r="H171" s="2">
        <f t="shared" si="74"/>
        <v>1.1777451854690701E-2</v>
      </c>
      <c r="I171" s="1">
        <f t="shared" si="83"/>
        <v>8</v>
      </c>
      <c r="J171" s="1">
        <f t="shared" si="89"/>
        <v>28</v>
      </c>
      <c r="K171" s="54">
        <f t="shared" si="75"/>
        <v>1.0033509268294625</v>
      </c>
      <c r="L171" s="3">
        <f t="shared" si="84"/>
        <v>1.0094134100000001</v>
      </c>
      <c r="M171" s="3">
        <f t="shared" si="99"/>
        <v>1.0127958800000001</v>
      </c>
      <c r="N171" s="3">
        <f t="shared" si="76"/>
        <v>306367.27497611998</v>
      </c>
      <c r="O171" s="52">
        <f t="shared" si="90"/>
        <v>0</v>
      </c>
      <c r="P171" s="5">
        <f t="shared" si="98"/>
        <v>0</v>
      </c>
      <c r="Q171" s="53">
        <f t="shared" si="77"/>
        <v>0</v>
      </c>
      <c r="R171" s="4">
        <f t="shared" si="91"/>
        <v>0</v>
      </c>
      <c r="S171" s="2">
        <f t="shared" si="85"/>
        <v>0.14000000000000001</v>
      </c>
      <c r="T171" s="9">
        <f t="shared" si="78"/>
        <v>1.003124592</v>
      </c>
      <c r="U171" s="4">
        <f t="shared" si="86"/>
        <v>957.27273645000002</v>
      </c>
      <c r="V171" s="4">
        <f t="shared" si="79"/>
        <v>0</v>
      </c>
      <c r="W171" s="1" t="str">
        <f t="shared" si="92"/>
        <v>A+J=</v>
      </c>
      <c r="X171" s="10">
        <f t="shared" si="93"/>
        <v>40246</v>
      </c>
      <c r="Y171" s="4">
        <f t="shared" si="80"/>
        <v>0</v>
      </c>
      <c r="Z171" s="160">
        <v>41283</v>
      </c>
      <c r="AA171" s="32">
        <f t="shared" si="71"/>
        <v>38</v>
      </c>
      <c r="AB171" s="33">
        <f t="shared" ca="1" si="94"/>
        <v>0</v>
      </c>
      <c r="AC171" s="34">
        <f t="shared" ca="1" si="95"/>
        <v>0</v>
      </c>
      <c r="AD171" s="33" t="str">
        <f t="shared" ca="1" si="96"/>
        <v>-</v>
      </c>
      <c r="AE171" s="33" t="str">
        <f t="shared" ca="1" si="97"/>
        <v>-</v>
      </c>
    </row>
    <row r="172" spans="1:118" x14ac:dyDescent="0.2">
      <c r="A172" s="127">
        <f t="shared" si="81"/>
        <v>40227</v>
      </c>
      <c r="B172" s="4">
        <f t="shared" si="72"/>
        <v>307573.00503025</v>
      </c>
      <c r="C172" s="4">
        <f t="shared" si="87"/>
        <v>302496.56522707001</v>
      </c>
      <c r="D172" s="4">
        <f t="shared" si="82"/>
        <v>302496.56522707001</v>
      </c>
      <c r="E172" s="56">
        <f t="shared" si="88"/>
        <v>407.04899999999998</v>
      </c>
      <c r="F172" s="11">
        <f>IF(DAY(A172)=F$2+1,VLOOKUP(A172,[1]Plan1!$BN$15:$BP$255,3),F171)</f>
        <v>411.84300000000002</v>
      </c>
      <c r="G172" s="6">
        <f t="shared" si="73"/>
        <v>40219</v>
      </c>
      <c r="H172" s="2">
        <f t="shared" si="74"/>
        <v>1.1777451854690701E-2</v>
      </c>
      <c r="I172" s="1">
        <f t="shared" si="83"/>
        <v>9</v>
      </c>
      <c r="J172" s="1">
        <f t="shared" si="89"/>
        <v>28</v>
      </c>
      <c r="K172" s="54">
        <f t="shared" si="75"/>
        <v>1.0037705814314313</v>
      </c>
      <c r="L172" s="3">
        <f t="shared" si="84"/>
        <v>1.0094134100000001</v>
      </c>
      <c r="M172" s="3">
        <f t="shared" si="99"/>
        <v>1.0132194800000001</v>
      </c>
      <c r="N172" s="3">
        <f t="shared" si="76"/>
        <v>306495.41252115002</v>
      </c>
      <c r="O172" s="52">
        <f t="shared" si="90"/>
        <v>0</v>
      </c>
      <c r="P172" s="5">
        <f t="shared" si="98"/>
        <v>0</v>
      </c>
      <c r="Q172" s="53">
        <f t="shared" si="77"/>
        <v>0</v>
      </c>
      <c r="R172" s="4">
        <f t="shared" si="91"/>
        <v>0</v>
      </c>
      <c r="S172" s="2">
        <f t="shared" si="85"/>
        <v>0.14000000000000001</v>
      </c>
      <c r="T172" s="9">
        <f t="shared" si="78"/>
        <v>1.003515852</v>
      </c>
      <c r="U172" s="4">
        <f t="shared" si="86"/>
        <v>1077.5925090999999</v>
      </c>
      <c r="V172" s="4">
        <f t="shared" si="79"/>
        <v>0</v>
      </c>
      <c r="W172" s="1" t="str">
        <f t="shared" si="92"/>
        <v>A+J=</v>
      </c>
      <c r="X172" s="10">
        <f t="shared" si="93"/>
        <v>40246</v>
      </c>
      <c r="Y172" s="4">
        <f t="shared" si="80"/>
        <v>0</v>
      </c>
      <c r="Z172" s="160">
        <v>41314</v>
      </c>
      <c r="AA172" s="32">
        <f t="shared" si="71"/>
        <v>39</v>
      </c>
      <c r="AB172" s="33">
        <f t="shared" ca="1" si="94"/>
        <v>0</v>
      </c>
      <c r="AC172" s="34">
        <f t="shared" ca="1" si="95"/>
        <v>0</v>
      </c>
      <c r="AD172" s="33" t="str">
        <f t="shared" ca="1" si="96"/>
        <v>-</v>
      </c>
      <c r="AE172" s="33" t="str">
        <f t="shared" ca="1" si="97"/>
        <v>-</v>
      </c>
    </row>
    <row r="173" spans="1:118" x14ac:dyDescent="0.2">
      <c r="A173" s="127">
        <f t="shared" si="81"/>
        <v>40228</v>
      </c>
      <c r="B173" s="4">
        <f t="shared" si="72"/>
        <v>307821.66388703999</v>
      </c>
      <c r="C173" s="4">
        <f t="shared" si="87"/>
        <v>302496.56522707001</v>
      </c>
      <c r="D173" s="4">
        <f t="shared" si="82"/>
        <v>302496.56522707001</v>
      </c>
      <c r="E173" s="56">
        <f t="shared" si="88"/>
        <v>407.04899999999998</v>
      </c>
      <c r="F173" s="11">
        <f>IF(DAY(A173)=F$2+1,VLOOKUP(A173,[1]Plan1!$BN$15:$BP$255,3),F172)</f>
        <v>411.84300000000002</v>
      </c>
      <c r="G173" s="6">
        <f t="shared" si="73"/>
        <v>40219</v>
      </c>
      <c r="H173" s="2">
        <f t="shared" si="74"/>
        <v>1.1777451854690701E-2</v>
      </c>
      <c r="I173" s="1">
        <f t="shared" si="83"/>
        <v>10</v>
      </c>
      <c r="J173" s="1">
        <f t="shared" si="89"/>
        <v>28</v>
      </c>
      <c r="K173" s="54">
        <f t="shared" si="75"/>
        <v>1.0041904115552243</v>
      </c>
      <c r="L173" s="3">
        <f t="shared" si="84"/>
        <v>1.0094134100000001</v>
      </c>
      <c r="M173" s="3">
        <f t="shared" si="99"/>
        <v>1.01364326</v>
      </c>
      <c r="N173" s="3">
        <f t="shared" si="76"/>
        <v>306623.60451556998</v>
      </c>
      <c r="O173" s="52">
        <f t="shared" si="90"/>
        <v>0</v>
      </c>
      <c r="P173" s="5">
        <f t="shared" si="98"/>
        <v>0</v>
      </c>
      <c r="Q173" s="53">
        <f t="shared" si="77"/>
        <v>0</v>
      </c>
      <c r="R173" s="4">
        <f t="shared" si="91"/>
        <v>0</v>
      </c>
      <c r="S173" s="2">
        <f t="shared" si="85"/>
        <v>0.14000000000000001</v>
      </c>
      <c r="T173" s="9">
        <f t="shared" si="78"/>
        <v>1.003907264</v>
      </c>
      <c r="U173" s="4">
        <f t="shared" si="86"/>
        <v>1198.0593714700001</v>
      </c>
      <c r="V173" s="4">
        <f t="shared" si="79"/>
        <v>0</v>
      </c>
      <c r="W173" s="1" t="str">
        <f t="shared" si="92"/>
        <v>A+J=</v>
      </c>
      <c r="X173" s="10">
        <f t="shared" si="93"/>
        <v>40246</v>
      </c>
      <c r="Y173" s="4">
        <f t="shared" si="80"/>
        <v>0</v>
      </c>
      <c r="Z173" s="160">
        <v>41342</v>
      </c>
      <c r="AA173" s="32">
        <f t="shared" si="71"/>
        <v>40</v>
      </c>
      <c r="AB173" s="33">
        <f t="shared" ca="1" si="94"/>
        <v>0</v>
      </c>
      <c r="AC173" s="34">
        <f t="shared" ca="1" si="95"/>
        <v>0</v>
      </c>
      <c r="AD173" s="33" t="str">
        <f t="shared" ca="1" si="96"/>
        <v>-</v>
      </c>
      <c r="AE173" s="33" t="str">
        <f t="shared" ca="1" si="97"/>
        <v>-</v>
      </c>
    </row>
    <row r="174" spans="1:118" x14ac:dyDescent="0.2">
      <c r="A174" s="127">
        <f t="shared" si="81"/>
        <v>40229</v>
      </c>
      <c r="B174" s="4">
        <f t="shared" si="72"/>
        <v>308070.52471206</v>
      </c>
      <c r="C174" s="4">
        <f t="shared" si="87"/>
        <v>302496.56522707001</v>
      </c>
      <c r="D174" s="4">
        <f t="shared" si="82"/>
        <v>302496.56522707001</v>
      </c>
      <c r="E174" s="56">
        <f t="shared" si="88"/>
        <v>407.04899999999998</v>
      </c>
      <c r="F174" s="11">
        <f>IF(DAY(A174)=F$2+1,VLOOKUP(A174,[1]Plan1!$BN$15:$BP$255,3),F173)</f>
        <v>411.84300000000002</v>
      </c>
      <c r="G174" s="6">
        <f t="shared" si="73"/>
        <v>40219</v>
      </c>
      <c r="H174" s="2">
        <f t="shared" si="74"/>
        <v>1.1777451854690701E-2</v>
      </c>
      <c r="I174" s="1">
        <f t="shared" si="83"/>
        <v>11</v>
      </c>
      <c r="J174" s="1">
        <f t="shared" si="89"/>
        <v>28</v>
      </c>
      <c r="K174" s="54">
        <f t="shared" si="75"/>
        <v>1.0046104172742538</v>
      </c>
      <c r="L174" s="3">
        <f t="shared" si="84"/>
        <v>1.0094134100000001</v>
      </c>
      <c r="M174" s="3">
        <f t="shared" si="99"/>
        <v>1.01406722</v>
      </c>
      <c r="N174" s="3">
        <f t="shared" si="76"/>
        <v>306751.85095936002</v>
      </c>
      <c r="O174" s="52">
        <f t="shared" si="90"/>
        <v>0</v>
      </c>
      <c r="P174" s="5">
        <f t="shared" si="98"/>
        <v>0</v>
      </c>
      <c r="Q174" s="53">
        <f t="shared" si="77"/>
        <v>0</v>
      </c>
      <c r="R174" s="4">
        <f t="shared" si="91"/>
        <v>0</v>
      </c>
      <c r="S174" s="2">
        <f t="shared" si="85"/>
        <v>0.14000000000000001</v>
      </c>
      <c r="T174" s="9">
        <f t="shared" si="78"/>
        <v>1.0042988289999999</v>
      </c>
      <c r="U174" s="4">
        <f t="shared" si="86"/>
        <v>1318.6737527</v>
      </c>
      <c r="V174" s="4">
        <f t="shared" si="79"/>
        <v>0</v>
      </c>
      <c r="W174" s="1" t="str">
        <f t="shared" si="92"/>
        <v>A+J=</v>
      </c>
      <c r="X174" s="10">
        <f t="shared" si="93"/>
        <v>40246</v>
      </c>
      <c r="Y174" s="4">
        <f t="shared" si="80"/>
        <v>0</v>
      </c>
      <c r="Z174" s="160">
        <v>41373</v>
      </c>
      <c r="AA174" s="32">
        <f t="shared" si="71"/>
        <v>41</v>
      </c>
      <c r="AB174" s="33">
        <f t="shared" ca="1" si="94"/>
        <v>0</v>
      </c>
      <c r="AC174" s="34">
        <f t="shared" ca="1" si="95"/>
        <v>0</v>
      </c>
      <c r="AD174" s="33" t="str">
        <f t="shared" ca="1" si="96"/>
        <v>-</v>
      </c>
      <c r="AE174" s="33" t="str">
        <f t="shared" ca="1" si="97"/>
        <v>-</v>
      </c>
    </row>
    <row r="175" spans="1:118" x14ac:dyDescent="0.2">
      <c r="A175" s="127">
        <f t="shared" si="81"/>
        <v>40230</v>
      </c>
      <c r="B175" s="4">
        <f t="shared" si="72"/>
        <v>308319.58762816002</v>
      </c>
      <c r="C175" s="4">
        <f t="shared" si="87"/>
        <v>302496.56522707001</v>
      </c>
      <c r="D175" s="4">
        <f t="shared" si="82"/>
        <v>302496.56522707001</v>
      </c>
      <c r="E175" s="56">
        <f t="shared" si="88"/>
        <v>407.04899999999998</v>
      </c>
      <c r="F175" s="11">
        <f>IF(DAY(A175)=F$2+1,VLOOKUP(A175,[1]Plan1!$BN$15:$BP$255,3),F174)</f>
        <v>411.84300000000002</v>
      </c>
      <c r="G175" s="6">
        <f t="shared" si="73"/>
        <v>40219</v>
      </c>
      <c r="H175" s="2">
        <f t="shared" si="74"/>
        <v>1.1777451854690701E-2</v>
      </c>
      <c r="I175" s="1">
        <f t="shared" si="83"/>
        <v>12</v>
      </c>
      <c r="J175" s="1">
        <f t="shared" si="89"/>
        <v>28</v>
      </c>
      <c r="K175" s="54">
        <f t="shared" si="75"/>
        <v>1.0050305986619634</v>
      </c>
      <c r="L175" s="3">
        <f t="shared" si="84"/>
        <v>1.0094134100000001</v>
      </c>
      <c r="M175" s="3">
        <f t="shared" si="99"/>
        <v>1.0144913600000001</v>
      </c>
      <c r="N175" s="3">
        <f t="shared" si="76"/>
        <v>306880.15185253002</v>
      </c>
      <c r="O175" s="52">
        <f t="shared" si="90"/>
        <v>0</v>
      </c>
      <c r="P175" s="5">
        <f t="shared" si="98"/>
        <v>0</v>
      </c>
      <c r="Q175" s="53">
        <f t="shared" si="77"/>
        <v>0</v>
      </c>
      <c r="R175" s="4">
        <f t="shared" si="91"/>
        <v>0</v>
      </c>
      <c r="S175" s="2">
        <f t="shared" si="85"/>
        <v>0.14000000000000001</v>
      </c>
      <c r="T175" s="9">
        <f t="shared" si="78"/>
        <v>1.004690547</v>
      </c>
      <c r="U175" s="4">
        <f t="shared" si="86"/>
        <v>1439.4357756300001</v>
      </c>
      <c r="V175" s="4">
        <f t="shared" si="79"/>
        <v>0</v>
      </c>
      <c r="W175" s="1" t="str">
        <f t="shared" si="92"/>
        <v>A+J=</v>
      </c>
      <c r="X175" s="10">
        <f t="shared" si="93"/>
        <v>40246</v>
      </c>
      <c r="Y175" s="4">
        <f t="shared" si="80"/>
        <v>0</v>
      </c>
      <c r="Z175" s="160">
        <v>41403</v>
      </c>
      <c r="AA175" s="32">
        <f t="shared" si="71"/>
        <v>42</v>
      </c>
      <c r="AB175" s="33">
        <f t="shared" ca="1" si="94"/>
        <v>0</v>
      </c>
      <c r="AC175" s="34">
        <f t="shared" ca="1" si="95"/>
        <v>0</v>
      </c>
      <c r="AD175" s="33" t="str">
        <f t="shared" ca="1" si="96"/>
        <v>-</v>
      </c>
      <c r="AE175" s="33" t="str">
        <f t="shared" ca="1" si="97"/>
        <v>-</v>
      </c>
    </row>
    <row r="176" spans="1:118" x14ac:dyDescent="0.2">
      <c r="A176" s="127">
        <f t="shared" si="81"/>
        <v>40231</v>
      </c>
      <c r="B176" s="4">
        <f t="shared" si="72"/>
        <v>308568.84971787001</v>
      </c>
      <c r="C176" s="4">
        <f t="shared" si="87"/>
        <v>302496.56522707001</v>
      </c>
      <c r="D176" s="4">
        <f t="shared" si="82"/>
        <v>302496.56522707001</v>
      </c>
      <c r="E176" s="56">
        <f t="shared" si="88"/>
        <v>407.04899999999998</v>
      </c>
      <c r="F176" s="11">
        <f>IF(DAY(A176)=F$2+1,VLOOKUP(A176,[1]Plan1!$BN$15:$BP$255,3),F175)</f>
        <v>411.84300000000002</v>
      </c>
      <c r="G176" s="6">
        <f t="shared" si="73"/>
        <v>40219</v>
      </c>
      <c r="H176" s="2">
        <f t="shared" si="74"/>
        <v>1.1777451854690701E-2</v>
      </c>
      <c r="I176" s="1">
        <f t="shared" si="83"/>
        <v>13</v>
      </c>
      <c r="J176" s="1">
        <f t="shared" si="89"/>
        <v>28</v>
      </c>
      <c r="K176" s="54">
        <f t="shared" si="75"/>
        <v>1.0054509557918268</v>
      </c>
      <c r="L176" s="3">
        <f t="shared" si="84"/>
        <v>1.0094134100000001</v>
      </c>
      <c r="M176" s="3">
        <f t="shared" si="99"/>
        <v>1.0149156699999999</v>
      </c>
      <c r="N176" s="3">
        <f t="shared" si="76"/>
        <v>307008.50417013001</v>
      </c>
      <c r="O176" s="52">
        <f t="shared" si="90"/>
        <v>0</v>
      </c>
      <c r="P176" s="5">
        <f t="shared" si="98"/>
        <v>0</v>
      </c>
      <c r="Q176" s="53">
        <f t="shared" si="77"/>
        <v>0</v>
      </c>
      <c r="R176" s="4">
        <f t="shared" si="91"/>
        <v>0</v>
      </c>
      <c r="S176" s="2">
        <f t="shared" si="85"/>
        <v>0.14000000000000001</v>
      </c>
      <c r="T176" s="9">
        <f t="shared" si="78"/>
        <v>1.005082418</v>
      </c>
      <c r="U176" s="4">
        <f t="shared" si="86"/>
        <v>1560.34554774</v>
      </c>
      <c r="V176" s="4">
        <f t="shared" si="79"/>
        <v>0</v>
      </c>
      <c r="W176" s="1" t="str">
        <f t="shared" si="92"/>
        <v>A+J=</v>
      </c>
      <c r="X176" s="10">
        <f t="shared" si="93"/>
        <v>40246</v>
      </c>
      <c r="Y176" s="4">
        <f t="shared" si="80"/>
        <v>0</v>
      </c>
      <c r="Z176" s="160">
        <v>41434</v>
      </c>
      <c r="AA176" s="32">
        <f t="shared" si="71"/>
        <v>43</v>
      </c>
      <c r="AB176" s="33">
        <f t="shared" ca="1" si="94"/>
        <v>0</v>
      </c>
      <c r="AC176" s="34">
        <f t="shared" ca="1" si="95"/>
        <v>0</v>
      </c>
      <c r="AD176" s="33" t="str">
        <f t="shared" ca="1" si="96"/>
        <v>-</v>
      </c>
      <c r="AE176" s="33" t="str">
        <f t="shared" ca="1" si="97"/>
        <v>-</v>
      </c>
    </row>
    <row r="177" spans="1:118" x14ac:dyDescent="0.2">
      <c r="A177" s="127">
        <f t="shared" si="81"/>
        <v>40232</v>
      </c>
      <c r="B177" s="4">
        <f t="shared" si="72"/>
        <v>308818.31383494003</v>
      </c>
      <c r="C177" s="4">
        <f t="shared" si="87"/>
        <v>302496.56522707001</v>
      </c>
      <c r="D177" s="4">
        <f t="shared" si="82"/>
        <v>302496.56522707001</v>
      </c>
      <c r="E177" s="56">
        <f t="shared" si="88"/>
        <v>407.04899999999998</v>
      </c>
      <c r="F177" s="11">
        <f>IF(DAY(A177)=F$2+1,VLOOKUP(A177,[1]Plan1!$BN$15:$BP$255,3),F176)</f>
        <v>411.84300000000002</v>
      </c>
      <c r="G177" s="6">
        <f t="shared" si="73"/>
        <v>40219</v>
      </c>
      <c r="H177" s="2">
        <f t="shared" si="74"/>
        <v>1.1777451854690701E-2</v>
      </c>
      <c r="I177" s="1">
        <f t="shared" si="83"/>
        <v>14</v>
      </c>
      <c r="J177" s="1">
        <f t="shared" si="89"/>
        <v>28</v>
      </c>
      <c r="K177" s="54">
        <f t="shared" si="75"/>
        <v>1.005871488737349</v>
      </c>
      <c r="L177" s="3">
        <f t="shared" si="84"/>
        <v>1.0094134100000001</v>
      </c>
      <c r="M177" s="3">
        <f t="shared" si="99"/>
        <v>1.01534016</v>
      </c>
      <c r="N177" s="3">
        <f t="shared" si="76"/>
        <v>307136.91093710001</v>
      </c>
      <c r="O177" s="52">
        <f t="shared" si="90"/>
        <v>0</v>
      </c>
      <c r="P177" s="5">
        <f t="shared" si="98"/>
        <v>0</v>
      </c>
      <c r="Q177" s="53">
        <f t="shared" si="77"/>
        <v>0</v>
      </c>
      <c r="R177" s="4">
        <f t="shared" si="91"/>
        <v>0</v>
      </c>
      <c r="S177" s="2">
        <f t="shared" si="85"/>
        <v>0.14000000000000001</v>
      </c>
      <c r="T177" s="9">
        <f t="shared" si="78"/>
        <v>1.0054744410000001</v>
      </c>
      <c r="U177" s="4">
        <f t="shared" si="86"/>
        <v>1681.4028978399999</v>
      </c>
      <c r="V177" s="4">
        <f t="shared" si="79"/>
        <v>0</v>
      </c>
      <c r="W177" s="1" t="str">
        <f t="shared" si="92"/>
        <v>A+J=</v>
      </c>
      <c r="X177" s="10">
        <f t="shared" si="93"/>
        <v>40246</v>
      </c>
      <c r="Y177" s="4">
        <f t="shared" si="80"/>
        <v>0</v>
      </c>
      <c r="Z177" s="160">
        <v>41464</v>
      </c>
      <c r="AA177" s="32">
        <f t="shared" si="71"/>
        <v>44</v>
      </c>
      <c r="AB177" s="33">
        <f t="shared" ca="1" si="94"/>
        <v>0</v>
      </c>
      <c r="AC177" s="34">
        <f t="shared" ca="1" si="95"/>
        <v>0</v>
      </c>
      <c r="AD177" s="33" t="str">
        <f t="shared" ca="1" si="96"/>
        <v>-</v>
      </c>
      <c r="AE177" s="33" t="str">
        <f t="shared" ca="1" si="97"/>
        <v>-</v>
      </c>
    </row>
    <row r="178" spans="1:118" x14ac:dyDescent="0.2">
      <c r="A178" s="127">
        <f t="shared" si="81"/>
        <v>40233</v>
      </c>
      <c r="B178" s="4">
        <f t="shared" si="72"/>
        <v>309067.98071649997</v>
      </c>
      <c r="C178" s="4">
        <f t="shared" si="87"/>
        <v>302496.56522707001</v>
      </c>
      <c r="D178" s="4">
        <f t="shared" si="82"/>
        <v>302496.56522707001</v>
      </c>
      <c r="E178" s="56">
        <f t="shared" si="88"/>
        <v>407.04899999999998</v>
      </c>
      <c r="F178" s="11">
        <f>IF(DAY(A178)=F$2+1,VLOOKUP(A178,[1]Plan1!$BN$15:$BP$255,3),F177)</f>
        <v>411.84300000000002</v>
      </c>
      <c r="G178" s="6">
        <f t="shared" si="73"/>
        <v>40219</v>
      </c>
      <c r="H178" s="2">
        <f t="shared" si="74"/>
        <v>1.1777451854690701E-2</v>
      </c>
      <c r="I178" s="1">
        <f t="shared" si="83"/>
        <v>15</v>
      </c>
      <c r="J178" s="1">
        <f t="shared" si="89"/>
        <v>28</v>
      </c>
      <c r="K178" s="54">
        <f t="shared" si="75"/>
        <v>1.0062921975720651</v>
      </c>
      <c r="L178" s="3">
        <f t="shared" si="84"/>
        <v>1.0094134100000001</v>
      </c>
      <c r="M178" s="3">
        <f t="shared" si="99"/>
        <v>1.01576483</v>
      </c>
      <c r="N178" s="3">
        <f t="shared" si="76"/>
        <v>307265.37215344998</v>
      </c>
      <c r="O178" s="52">
        <f t="shared" si="90"/>
        <v>0</v>
      </c>
      <c r="P178" s="5">
        <f t="shared" si="98"/>
        <v>0</v>
      </c>
      <c r="Q178" s="53">
        <f t="shared" si="77"/>
        <v>0</v>
      </c>
      <c r="R178" s="4">
        <f t="shared" si="91"/>
        <v>0</v>
      </c>
      <c r="S178" s="2">
        <f t="shared" si="85"/>
        <v>0.14000000000000001</v>
      </c>
      <c r="T178" s="9">
        <f t="shared" si="78"/>
        <v>1.005866618</v>
      </c>
      <c r="U178" s="4">
        <f t="shared" si="86"/>
        <v>1802.6085630499999</v>
      </c>
      <c r="V178" s="4">
        <f t="shared" si="79"/>
        <v>0</v>
      </c>
      <c r="W178" s="1" t="str">
        <f t="shared" si="92"/>
        <v>A+J=</v>
      </c>
      <c r="X178" s="10">
        <f t="shared" si="93"/>
        <v>40246</v>
      </c>
      <c r="Y178" s="4">
        <f t="shared" si="80"/>
        <v>0</v>
      </c>
      <c r="Z178" s="160">
        <v>41495</v>
      </c>
      <c r="AA178" s="32">
        <f t="shared" si="71"/>
        <v>45</v>
      </c>
      <c r="AB178" s="33">
        <f t="shared" ca="1" si="94"/>
        <v>0</v>
      </c>
      <c r="AC178" s="34">
        <f t="shared" ca="1" si="95"/>
        <v>0</v>
      </c>
      <c r="AD178" s="33" t="str">
        <f t="shared" ca="1" si="96"/>
        <v>-</v>
      </c>
      <c r="AE178" s="33" t="str">
        <f t="shared" ca="1" si="97"/>
        <v>-</v>
      </c>
    </row>
    <row r="179" spans="1:118" x14ac:dyDescent="0.2">
      <c r="A179" s="127">
        <f t="shared" si="81"/>
        <v>40234</v>
      </c>
      <c r="B179" s="4">
        <f t="shared" si="72"/>
        <v>309317.84987117001</v>
      </c>
      <c r="C179" s="4">
        <f t="shared" si="87"/>
        <v>302496.56522707001</v>
      </c>
      <c r="D179" s="4">
        <f t="shared" si="82"/>
        <v>302496.56522707001</v>
      </c>
      <c r="E179" s="56">
        <f t="shared" si="88"/>
        <v>407.04899999999998</v>
      </c>
      <c r="F179" s="11">
        <f>IF(DAY(A179)=F$2+1,VLOOKUP(A179,[1]Plan1!$BN$15:$BP$255,3),F178)</f>
        <v>411.84300000000002</v>
      </c>
      <c r="G179" s="6">
        <f t="shared" si="73"/>
        <v>40219</v>
      </c>
      <c r="H179" s="2">
        <f t="shared" si="74"/>
        <v>1.1777451854690701E-2</v>
      </c>
      <c r="I179" s="1">
        <f t="shared" si="83"/>
        <v>16</v>
      </c>
      <c r="J179" s="1">
        <f t="shared" si="89"/>
        <v>28</v>
      </c>
      <c r="K179" s="54">
        <f t="shared" si="75"/>
        <v>1.0067130823695414</v>
      </c>
      <c r="L179" s="3">
        <f t="shared" si="84"/>
        <v>1.0094134100000001</v>
      </c>
      <c r="M179" s="3">
        <f t="shared" si="99"/>
        <v>1.0161896800000001</v>
      </c>
      <c r="N179" s="3">
        <f t="shared" si="76"/>
        <v>307393.88781918999</v>
      </c>
      <c r="O179" s="52">
        <f t="shared" si="90"/>
        <v>0</v>
      </c>
      <c r="P179" s="5">
        <f t="shared" si="98"/>
        <v>0</v>
      </c>
      <c r="Q179" s="53">
        <f t="shared" si="77"/>
        <v>0</v>
      </c>
      <c r="R179" s="4">
        <f t="shared" si="91"/>
        <v>0</v>
      </c>
      <c r="S179" s="2">
        <f t="shared" si="85"/>
        <v>0.14000000000000001</v>
      </c>
      <c r="T179" s="9">
        <f t="shared" si="78"/>
        <v>1.0062589470000001</v>
      </c>
      <c r="U179" s="4">
        <f t="shared" si="86"/>
        <v>1923.9620519800001</v>
      </c>
      <c r="V179" s="4">
        <f t="shared" si="79"/>
        <v>0</v>
      </c>
      <c r="W179" s="1" t="str">
        <f t="shared" si="92"/>
        <v>A+J=</v>
      </c>
      <c r="X179" s="10">
        <f t="shared" si="93"/>
        <v>40246</v>
      </c>
      <c r="Y179" s="4">
        <f t="shared" si="80"/>
        <v>0</v>
      </c>
      <c r="Z179" s="160">
        <v>41526</v>
      </c>
      <c r="AA179" s="32">
        <f t="shared" si="71"/>
        <v>46</v>
      </c>
      <c r="AB179" s="33">
        <f t="shared" ca="1" si="94"/>
        <v>0</v>
      </c>
      <c r="AC179" s="34">
        <f t="shared" ca="1" si="95"/>
        <v>0</v>
      </c>
      <c r="AD179" s="33" t="str">
        <f t="shared" ca="1" si="96"/>
        <v>-</v>
      </c>
      <c r="AE179" s="33" t="str">
        <f t="shared" ca="1" si="97"/>
        <v>-</v>
      </c>
    </row>
    <row r="180" spans="1:118" x14ac:dyDescent="0.2">
      <c r="A180" s="127">
        <f t="shared" si="81"/>
        <v>40235</v>
      </c>
      <c r="B180" s="4">
        <f t="shared" si="72"/>
        <v>309567.91868407</v>
      </c>
      <c r="C180" s="4">
        <f t="shared" si="87"/>
        <v>302496.56522707001</v>
      </c>
      <c r="D180" s="4">
        <f t="shared" si="82"/>
        <v>302496.56522707001</v>
      </c>
      <c r="E180" s="56">
        <f t="shared" si="88"/>
        <v>407.04899999999998</v>
      </c>
      <c r="F180" s="11">
        <f>IF(DAY(A180)=F$2+1,VLOOKUP(A180,[1]Plan1!$BN$15:$BP$255,3),F179)</f>
        <v>411.84300000000002</v>
      </c>
      <c r="G180" s="6">
        <f t="shared" si="73"/>
        <v>40219</v>
      </c>
      <c r="H180" s="2">
        <f t="shared" si="74"/>
        <v>1.1777451854690701E-2</v>
      </c>
      <c r="I180" s="1">
        <f t="shared" si="83"/>
        <v>17</v>
      </c>
      <c r="J180" s="1">
        <f t="shared" si="89"/>
        <v>28</v>
      </c>
      <c r="K180" s="54">
        <f t="shared" si="75"/>
        <v>1.0071341432033751</v>
      </c>
      <c r="L180" s="3">
        <f t="shared" si="84"/>
        <v>1.0094134100000001</v>
      </c>
      <c r="M180" s="3">
        <f t="shared" si="99"/>
        <v>1.0166147000000001</v>
      </c>
      <c r="N180" s="3">
        <f t="shared" si="76"/>
        <v>307522.45490934001</v>
      </c>
      <c r="O180" s="52">
        <f t="shared" si="90"/>
        <v>0</v>
      </c>
      <c r="P180" s="5">
        <f t="shared" si="98"/>
        <v>0</v>
      </c>
      <c r="Q180" s="53">
        <f t="shared" si="77"/>
        <v>0</v>
      </c>
      <c r="R180" s="4">
        <f t="shared" si="91"/>
        <v>0</v>
      </c>
      <c r="S180" s="2">
        <f t="shared" si="85"/>
        <v>0.14000000000000001</v>
      </c>
      <c r="T180" s="9">
        <f t="shared" si="78"/>
        <v>1.0066514289999999</v>
      </c>
      <c r="U180" s="4">
        <f t="shared" si="86"/>
        <v>2045.4637747300001</v>
      </c>
      <c r="V180" s="4">
        <f t="shared" si="79"/>
        <v>0</v>
      </c>
      <c r="W180" s="1" t="str">
        <f t="shared" si="92"/>
        <v>A+J=</v>
      </c>
      <c r="X180" s="10">
        <f t="shared" si="93"/>
        <v>40246</v>
      </c>
      <c r="Y180" s="4">
        <f t="shared" si="80"/>
        <v>0</v>
      </c>
      <c r="Z180" s="160">
        <v>41556</v>
      </c>
      <c r="AA180" s="32">
        <f t="shared" si="71"/>
        <v>47</v>
      </c>
      <c r="AB180" s="33">
        <f t="shared" ca="1" si="94"/>
        <v>0</v>
      </c>
      <c r="AC180" s="34">
        <f t="shared" ca="1" si="95"/>
        <v>0</v>
      </c>
      <c r="AD180" s="33" t="str">
        <f t="shared" ca="1" si="96"/>
        <v>-</v>
      </c>
      <c r="AE180" s="33" t="str">
        <f t="shared" ca="1" si="97"/>
        <v>-</v>
      </c>
    </row>
    <row r="181" spans="1:118" x14ac:dyDescent="0.2">
      <c r="A181" s="127">
        <f t="shared" si="81"/>
        <v>40236</v>
      </c>
      <c r="B181" s="4">
        <f t="shared" si="72"/>
        <v>309818.19367497001</v>
      </c>
      <c r="C181" s="4">
        <f t="shared" si="87"/>
        <v>302496.56522707001</v>
      </c>
      <c r="D181" s="4">
        <f t="shared" si="82"/>
        <v>302496.56522707001</v>
      </c>
      <c r="E181" s="56">
        <f t="shared" si="88"/>
        <v>407.04899999999998</v>
      </c>
      <c r="F181" s="11">
        <f>IF(DAY(A181)=F$2+1,VLOOKUP(A181,[1]Plan1!$BN$15:$BP$255,3),F180)</f>
        <v>411.84300000000002</v>
      </c>
      <c r="G181" s="6">
        <f t="shared" si="73"/>
        <v>40219</v>
      </c>
      <c r="H181" s="2">
        <f t="shared" si="74"/>
        <v>1.1777451854690701E-2</v>
      </c>
      <c r="I181" s="1">
        <f t="shared" si="83"/>
        <v>18</v>
      </c>
      <c r="J181" s="1">
        <f t="shared" si="89"/>
        <v>28</v>
      </c>
      <c r="K181" s="54">
        <f t="shared" si="75"/>
        <v>1.0075553801471937</v>
      </c>
      <c r="L181" s="3">
        <f t="shared" si="84"/>
        <v>1.0094134100000001</v>
      </c>
      <c r="M181" s="3">
        <f t="shared" si="99"/>
        <v>1.01703991</v>
      </c>
      <c r="N181" s="3">
        <f t="shared" si="76"/>
        <v>307651.07947384001</v>
      </c>
      <c r="O181" s="52">
        <f t="shared" si="90"/>
        <v>0</v>
      </c>
      <c r="P181" s="5">
        <f t="shared" si="98"/>
        <v>0</v>
      </c>
      <c r="Q181" s="53">
        <f t="shared" si="77"/>
        <v>0</v>
      </c>
      <c r="R181" s="4">
        <f t="shared" si="91"/>
        <v>0</v>
      </c>
      <c r="S181" s="2">
        <f t="shared" si="85"/>
        <v>0.14000000000000001</v>
      </c>
      <c r="T181" s="9">
        <f t="shared" si="78"/>
        <v>1.0070440650000001</v>
      </c>
      <c r="U181" s="4">
        <f t="shared" si="86"/>
        <v>2167.1142011299999</v>
      </c>
      <c r="V181" s="4">
        <f t="shared" si="79"/>
        <v>0</v>
      </c>
      <c r="W181" s="1" t="str">
        <f t="shared" si="92"/>
        <v>A+J=</v>
      </c>
      <c r="X181" s="10">
        <f t="shared" si="93"/>
        <v>40246</v>
      </c>
      <c r="Y181" s="4">
        <f t="shared" si="80"/>
        <v>0</v>
      </c>
      <c r="Z181" s="160">
        <v>41587</v>
      </c>
      <c r="AA181" s="32">
        <f t="shared" si="71"/>
        <v>48</v>
      </c>
      <c r="AB181" s="33">
        <f t="shared" ca="1" si="94"/>
        <v>0</v>
      </c>
      <c r="AC181" s="34">
        <f t="shared" ca="1" si="95"/>
        <v>0</v>
      </c>
      <c r="AD181" s="33" t="str">
        <f t="shared" ca="1" si="96"/>
        <v>-</v>
      </c>
      <c r="AE181" s="33" t="str">
        <f t="shared" ca="1" si="97"/>
        <v>-</v>
      </c>
    </row>
    <row r="182" spans="1:118" x14ac:dyDescent="0.2">
      <c r="A182" s="127">
        <f t="shared" si="81"/>
        <v>40237</v>
      </c>
      <c r="B182" s="4">
        <f t="shared" si="72"/>
        <v>310068.66826050996</v>
      </c>
      <c r="C182" s="4">
        <f t="shared" si="87"/>
        <v>302496.56522707001</v>
      </c>
      <c r="D182" s="4">
        <f t="shared" si="82"/>
        <v>302496.56522707001</v>
      </c>
      <c r="E182" s="56">
        <f t="shared" si="88"/>
        <v>407.04899999999998</v>
      </c>
      <c r="F182" s="11">
        <f>IF(DAY(A182)=F$2+1,VLOOKUP(A182,[1]Plan1!$BN$15:$BP$255,3),F181)</f>
        <v>411.84300000000002</v>
      </c>
      <c r="G182" s="6">
        <f t="shared" si="73"/>
        <v>40219</v>
      </c>
      <c r="H182" s="2">
        <f t="shared" si="74"/>
        <v>1.1777451854690701E-2</v>
      </c>
      <c r="I182" s="1">
        <f t="shared" si="83"/>
        <v>19</v>
      </c>
      <c r="J182" s="1">
        <f t="shared" si="89"/>
        <v>28</v>
      </c>
      <c r="K182" s="54">
        <f t="shared" si="75"/>
        <v>1.0079767932746557</v>
      </c>
      <c r="L182" s="3">
        <f t="shared" si="84"/>
        <v>1.0094134100000001</v>
      </c>
      <c r="M182" s="3">
        <f t="shared" si="99"/>
        <v>1.0174652900000001</v>
      </c>
      <c r="N182" s="3">
        <f t="shared" si="76"/>
        <v>307779.75546275999</v>
      </c>
      <c r="O182" s="52">
        <f t="shared" si="90"/>
        <v>0</v>
      </c>
      <c r="P182" s="5">
        <f t="shared" si="98"/>
        <v>0</v>
      </c>
      <c r="Q182" s="53">
        <f t="shared" si="77"/>
        <v>0</v>
      </c>
      <c r="R182" s="4">
        <f t="shared" si="91"/>
        <v>0</v>
      </c>
      <c r="S182" s="2">
        <f t="shared" si="85"/>
        <v>0.14000000000000001</v>
      </c>
      <c r="T182" s="9">
        <f t="shared" si="78"/>
        <v>1.007436853</v>
      </c>
      <c r="U182" s="4">
        <f t="shared" si="86"/>
        <v>2288.9127977500002</v>
      </c>
      <c r="V182" s="4">
        <f t="shared" si="79"/>
        <v>0</v>
      </c>
      <c r="W182" s="1" t="str">
        <f t="shared" si="92"/>
        <v>A+J=</v>
      </c>
      <c r="X182" s="10">
        <f t="shared" si="93"/>
        <v>40246</v>
      </c>
      <c r="Y182" s="4">
        <f t="shared" si="80"/>
        <v>0</v>
      </c>
      <c r="Z182" s="160">
        <v>41617</v>
      </c>
      <c r="AA182" s="32">
        <f t="shared" si="71"/>
        <v>49</v>
      </c>
      <c r="AB182" s="33">
        <f t="shared" ca="1" si="94"/>
        <v>0</v>
      </c>
      <c r="AC182" s="34">
        <f t="shared" ca="1" si="95"/>
        <v>0</v>
      </c>
      <c r="AD182" s="33" t="str">
        <f t="shared" ca="1" si="96"/>
        <v>-</v>
      </c>
      <c r="AE182" s="33" t="str">
        <f t="shared" ca="1" si="97"/>
        <v>-</v>
      </c>
    </row>
    <row r="183" spans="1:118" x14ac:dyDescent="0.2">
      <c r="A183" s="127">
        <f t="shared" si="81"/>
        <v>40238</v>
      </c>
      <c r="B183" s="4">
        <f t="shared" si="72"/>
        <v>310319.34622442001</v>
      </c>
      <c r="C183" s="4">
        <f t="shared" si="87"/>
        <v>302496.56522707001</v>
      </c>
      <c r="D183" s="4">
        <f t="shared" si="82"/>
        <v>302496.56522707001</v>
      </c>
      <c r="E183" s="56">
        <f t="shared" si="88"/>
        <v>407.04899999999998</v>
      </c>
      <c r="F183" s="11">
        <f>IF(DAY(A183)=F$2+1,VLOOKUP(A183,[1]Plan1!$BN$15:$BP$255,3),F182)</f>
        <v>411.84300000000002</v>
      </c>
      <c r="G183" s="6">
        <f t="shared" si="73"/>
        <v>40219</v>
      </c>
      <c r="H183" s="2">
        <f t="shared" si="74"/>
        <v>1.1777451854690701E-2</v>
      </c>
      <c r="I183" s="1">
        <f t="shared" si="83"/>
        <v>20</v>
      </c>
      <c r="J183" s="1">
        <f t="shared" si="89"/>
        <v>28</v>
      </c>
      <c r="K183" s="54">
        <f t="shared" si="75"/>
        <v>1.0083983826594505</v>
      </c>
      <c r="L183" s="3">
        <f t="shared" si="84"/>
        <v>1.0094134100000001</v>
      </c>
      <c r="M183" s="3">
        <f t="shared" si="99"/>
        <v>1.0178908499999999</v>
      </c>
      <c r="N183" s="3">
        <f t="shared" si="76"/>
        <v>307908.48590105999</v>
      </c>
      <c r="O183" s="52">
        <f t="shared" si="90"/>
        <v>0</v>
      </c>
      <c r="P183" s="5">
        <f t="shared" si="98"/>
        <v>0</v>
      </c>
      <c r="Q183" s="53">
        <f t="shared" si="77"/>
        <v>0</v>
      </c>
      <c r="R183" s="4">
        <f t="shared" si="91"/>
        <v>0</v>
      </c>
      <c r="S183" s="2">
        <f t="shared" si="85"/>
        <v>0.14000000000000001</v>
      </c>
      <c r="T183" s="9">
        <f t="shared" si="78"/>
        <v>1.0078297949999999</v>
      </c>
      <c r="U183" s="4">
        <f t="shared" si="86"/>
        <v>2410.8603233600002</v>
      </c>
      <c r="V183" s="4">
        <f t="shared" si="79"/>
        <v>0</v>
      </c>
      <c r="W183" s="1" t="str">
        <f t="shared" si="92"/>
        <v>A+J=</v>
      </c>
      <c r="X183" s="10">
        <f t="shared" si="93"/>
        <v>40246</v>
      </c>
      <c r="Y183" s="4">
        <f t="shared" si="80"/>
        <v>0</v>
      </c>
      <c r="Z183" s="160">
        <v>41648</v>
      </c>
      <c r="AA183" s="32">
        <f t="shared" si="71"/>
        <v>50</v>
      </c>
      <c r="AB183" s="33">
        <f t="shared" ca="1" si="94"/>
        <v>0</v>
      </c>
      <c r="AC183" s="34">
        <f t="shared" ca="1" si="95"/>
        <v>0</v>
      </c>
      <c r="AD183" s="33" t="str">
        <f t="shared" ca="1" si="96"/>
        <v>-</v>
      </c>
      <c r="AE183" s="33" t="str">
        <f t="shared" ca="1" si="97"/>
        <v>-</v>
      </c>
    </row>
    <row r="184" spans="1:118" x14ac:dyDescent="0.2">
      <c r="A184" s="127">
        <f t="shared" si="81"/>
        <v>40239</v>
      </c>
      <c r="B184" s="4">
        <f t="shared" si="72"/>
        <v>310570.22433249</v>
      </c>
      <c r="C184" s="4">
        <f t="shared" si="87"/>
        <v>302496.56522707001</v>
      </c>
      <c r="D184" s="4">
        <f t="shared" si="82"/>
        <v>302496.56522707001</v>
      </c>
      <c r="E184" s="56">
        <f t="shared" si="88"/>
        <v>407.04899999999998</v>
      </c>
      <c r="F184" s="11">
        <f>IF(DAY(A184)=F$2+1,VLOOKUP(A184,[1]Plan1!$BN$15:$BP$255,3),F183)</f>
        <v>411.84300000000002</v>
      </c>
      <c r="G184" s="6">
        <f t="shared" si="73"/>
        <v>40219</v>
      </c>
      <c r="H184" s="2">
        <f t="shared" si="74"/>
        <v>1.1777451854690701E-2</v>
      </c>
      <c r="I184" s="1">
        <f t="shared" si="83"/>
        <v>21</v>
      </c>
      <c r="J184" s="1">
        <f t="shared" si="89"/>
        <v>28</v>
      </c>
      <c r="K184" s="54">
        <f t="shared" si="75"/>
        <v>1.0088201483752983</v>
      </c>
      <c r="L184" s="3">
        <f t="shared" si="84"/>
        <v>1.0094134100000001</v>
      </c>
      <c r="M184" s="3">
        <f t="shared" si="99"/>
        <v>1.01831658</v>
      </c>
      <c r="N184" s="3">
        <f t="shared" si="76"/>
        <v>308037.26776377001</v>
      </c>
      <c r="O184" s="52">
        <f t="shared" si="90"/>
        <v>0</v>
      </c>
      <c r="P184" s="5">
        <f t="shared" si="98"/>
        <v>0</v>
      </c>
      <c r="Q184" s="53">
        <f t="shared" si="77"/>
        <v>0</v>
      </c>
      <c r="R184" s="4">
        <f t="shared" si="91"/>
        <v>0</v>
      </c>
      <c r="S184" s="2">
        <f t="shared" si="85"/>
        <v>0.14000000000000001</v>
      </c>
      <c r="T184" s="9">
        <f t="shared" si="78"/>
        <v>1.0082228900000001</v>
      </c>
      <c r="U184" s="4">
        <f t="shared" si="86"/>
        <v>2532.9565687200002</v>
      </c>
      <c r="V184" s="4">
        <f t="shared" si="79"/>
        <v>0</v>
      </c>
      <c r="W184" s="1" t="str">
        <f t="shared" si="92"/>
        <v>A+J=</v>
      </c>
      <c r="X184" s="10">
        <f t="shared" si="93"/>
        <v>40246</v>
      </c>
      <c r="Y184" s="4">
        <f t="shared" si="80"/>
        <v>0</v>
      </c>
      <c r="Z184" s="160">
        <v>41679</v>
      </c>
      <c r="AA184" s="32">
        <f t="shared" si="71"/>
        <v>51</v>
      </c>
      <c r="AB184" s="33">
        <f t="shared" ca="1" si="94"/>
        <v>0</v>
      </c>
      <c r="AC184" s="34">
        <f t="shared" ca="1" si="95"/>
        <v>0</v>
      </c>
      <c r="AD184" s="33" t="str">
        <f t="shared" ca="1" si="96"/>
        <v>-</v>
      </c>
      <c r="AE184" s="33" t="str">
        <f t="shared" ca="1" si="97"/>
        <v>-</v>
      </c>
    </row>
    <row r="185" spans="1:118" x14ac:dyDescent="0.2">
      <c r="A185" s="127">
        <f t="shared" si="81"/>
        <v>40240</v>
      </c>
      <c r="B185" s="4">
        <f t="shared" si="72"/>
        <v>310821.30911469</v>
      </c>
      <c r="C185" s="4">
        <f t="shared" si="87"/>
        <v>302496.56522707001</v>
      </c>
      <c r="D185" s="4">
        <f t="shared" si="82"/>
        <v>302496.56522707001</v>
      </c>
      <c r="E185" s="56">
        <f t="shared" si="88"/>
        <v>407.04899999999998</v>
      </c>
      <c r="F185" s="11">
        <f>IF(DAY(A185)=F$2+1,VLOOKUP(A185,[1]Plan1!$BN$15:$BP$255,3),F184)</f>
        <v>411.84300000000002</v>
      </c>
      <c r="G185" s="6">
        <f t="shared" si="73"/>
        <v>40219</v>
      </c>
      <c r="H185" s="2">
        <f t="shared" si="74"/>
        <v>1.1777451854690701E-2</v>
      </c>
      <c r="I185" s="1">
        <f t="shared" si="83"/>
        <v>22</v>
      </c>
      <c r="J185" s="1">
        <f t="shared" si="89"/>
        <v>28</v>
      </c>
      <c r="K185" s="54">
        <f t="shared" si="75"/>
        <v>1.0092420904959503</v>
      </c>
      <c r="L185" s="3">
        <f t="shared" si="84"/>
        <v>1.0094134100000001</v>
      </c>
      <c r="M185" s="3">
        <f t="shared" si="99"/>
        <v>1.0187425000000001</v>
      </c>
      <c r="N185" s="3">
        <f t="shared" si="76"/>
        <v>308166.10710083001</v>
      </c>
      <c r="O185" s="52">
        <f t="shared" si="90"/>
        <v>0</v>
      </c>
      <c r="P185" s="5">
        <f t="shared" si="98"/>
        <v>0</v>
      </c>
      <c r="Q185" s="53">
        <f t="shared" si="77"/>
        <v>0</v>
      </c>
      <c r="R185" s="4">
        <f t="shared" si="91"/>
        <v>0</v>
      </c>
      <c r="S185" s="2">
        <f t="shared" si="85"/>
        <v>0.14000000000000001</v>
      </c>
      <c r="T185" s="9">
        <f t="shared" si="78"/>
        <v>1.0086161389999999</v>
      </c>
      <c r="U185" s="4">
        <f t="shared" si="86"/>
        <v>2655.2020138600001</v>
      </c>
      <c r="V185" s="4">
        <f t="shared" si="79"/>
        <v>0</v>
      </c>
      <c r="W185" s="1" t="str">
        <f t="shared" si="92"/>
        <v>A+J=</v>
      </c>
      <c r="X185" s="10">
        <f t="shared" si="93"/>
        <v>40246</v>
      </c>
      <c r="Y185" s="4">
        <f t="shared" si="80"/>
        <v>0</v>
      </c>
      <c r="Z185" s="160">
        <v>41707</v>
      </c>
      <c r="AA185" s="32">
        <f t="shared" si="71"/>
        <v>52</v>
      </c>
      <c r="AB185" s="33">
        <f t="shared" ca="1" si="94"/>
        <v>0</v>
      </c>
      <c r="AC185" s="34">
        <f t="shared" ca="1" si="95"/>
        <v>0</v>
      </c>
      <c r="AD185" s="33" t="str">
        <f t="shared" ca="1" si="96"/>
        <v>-</v>
      </c>
      <c r="AE185" s="33" t="str">
        <f t="shared" ca="1" si="97"/>
        <v>-</v>
      </c>
    </row>
    <row r="186" spans="1:118" x14ac:dyDescent="0.2">
      <c r="A186" s="127">
        <f t="shared" si="81"/>
        <v>40241</v>
      </c>
      <c r="B186" s="4">
        <f t="shared" si="72"/>
        <v>311072.59397734998</v>
      </c>
      <c r="C186" s="4">
        <f t="shared" si="87"/>
        <v>302496.56522707001</v>
      </c>
      <c r="D186" s="4">
        <f t="shared" si="82"/>
        <v>302496.56522707001</v>
      </c>
      <c r="E186" s="56">
        <f t="shared" si="88"/>
        <v>407.04899999999998</v>
      </c>
      <c r="F186" s="11">
        <f>IF(DAY(A186)=F$2+1,VLOOKUP(A186,[1]Plan1!$BN$15:$BP$255,3),F185)</f>
        <v>411.84300000000002</v>
      </c>
      <c r="G186" s="6">
        <f t="shared" si="73"/>
        <v>40219</v>
      </c>
      <c r="H186" s="2">
        <f t="shared" si="74"/>
        <v>1.1777451854690701E-2</v>
      </c>
      <c r="I186" s="1">
        <f t="shared" si="83"/>
        <v>23</v>
      </c>
      <c r="J186" s="1">
        <f t="shared" si="89"/>
        <v>28</v>
      </c>
      <c r="K186" s="54">
        <f t="shared" si="75"/>
        <v>1.0096642090951882</v>
      </c>
      <c r="L186" s="3">
        <f t="shared" si="84"/>
        <v>1.0094134100000001</v>
      </c>
      <c r="M186" s="3">
        <f t="shared" si="99"/>
        <v>1.01916859</v>
      </c>
      <c r="N186" s="3">
        <f t="shared" si="76"/>
        <v>308294.99786230997</v>
      </c>
      <c r="O186" s="52">
        <f t="shared" si="90"/>
        <v>0</v>
      </c>
      <c r="P186" s="5">
        <f t="shared" si="98"/>
        <v>0</v>
      </c>
      <c r="Q186" s="53">
        <f t="shared" si="77"/>
        <v>0</v>
      </c>
      <c r="R186" s="4">
        <f t="shared" si="91"/>
        <v>0</v>
      </c>
      <c r="S186" s="2">
        <f t="shared" si="85"/>
        <v>0.14000000000000001</v>
      </c>
      <c r="T186" s="9">
        <f t="shared" si="78"/>
        <v>1.0090095400000001</v>
      </c>
      <c r="U186" s="4">
        <f t="shared" si="86"/>
        <v>2777.5961150399999</v>
      </c>
      <c r="V186" s="4">
        <f t="shared" si="79"/>
        <v>0</v>
      </c>
      <c r="W186" s="1" t="str">
        <f t="shared" si="92"/>
        <v>A+J=</v>
      </c>
      <c r="X186" s="10">
        <f t="shared" si="93"/>
        <v>40246</v>
      </c>
      <c r="Y186" s="4">
        <f t="shared" si="80"/>
        <v>0</v>
      </c>
      <c r="Z186" s="160">
        <v>41738</v>
      </c>
      <c r="AA186" s="32">
        <f t="shared" si="71"/>
        <v>53</v>
      </c>
      <c r="AB186" s="33">
        <f t="shared" ca="1" si="94"/>
        <v>0</v>
      </c>
      <c r="AC186" s="34">
        <f t="shared" ca="1" si="95"/>
        <v>0</v>
      </c>
      <c r="AD186" s="33" t="str">
        <f t="shared" ca="1" si="96"/>
        <v>-</v>
      </c>
      <c r="AE186" s="33" t="str">
        <f t="shared" ca="1" si="97"/>
        <v>-</v>
      </c>
    </row>
    <row r="187" spans="1:118" x14ac:dyDescent="0.2">
      <c r="A187" s="127">
        <f t="shared" si="81"/>
        <v>40242</v>
      </c>
      <c r="B187" s="4">
        <f t="shared" si="72"/>
        <v>311324.08301858004</v>
      </c>
      <c r="C187" s="4">
        <f t="shared" si="87"/>
        <v>302496.56522707001</v>
      </c>
      <c r="D187" s="4">
        <f t="shared" si="82"/>
        <v>302496.56522707001</v>
      </c>
      <c r="E187" s="56">
        <f t="shared" si="88"/>
        <v>407.04899999999998</v>
      </c>
      <c r="F187" s="11">
        <f>IF(DAY(A187)=F$2+1,VLOOKUP(A187,[1]Plan1!$BN$15:$BP$255,3),F186)</f>
        <v>411.84300000000002</v>
      </c>
      <c r="G187" s="6">
        <f t="shared" si="73"/>
        <v>40219</v>
      </c>
      <c r="H187" s="2">
        <f t="shared" si="74"/>
        <v>1.1777451854690701E-2</v>
      </c>
      <c r="I187" s="1">
        <f t="shared" si="83"/>
        <v>24</v>
      </c>
      <c r="J187" s="1">
        <f t="shared" si="89"/>
        <v>28</v>
      </c>
      <c r="K187" s="54">
        <f t="shared" si="75"/>
        <v>1.0100865042468246</v>
      </c>
      <c r="L187" s="3">
        <f t="shared" si="84"/>
        <v>1.0094134100000001</v>
      </c>
      <c r="M187" s="3">
        <f t="shared" si="99"/>
        <v>1.01959486</v>
      </c>
      <c r="N187" s="3">
        <f t="shared" si="76"/>
        <v>308423.94307317003</v>
      </c>
      <c r="O187" s="52">
        <f t="shared" si="90"/>
        <v>0</v>
      </c>
      <c r="P187" s="5">
        <f t="shared" si="98"/>
        <v>0</v>
      </c>
      <c r="Q187" s="53">
        <f t="shared" si="77"/>
        <v>0</v>
      </c>
      <c r="R187" s="4">
        <f t="shared" si="91"/>
        <v>0</v>
      </c>
      <c r="S187" s="2">
        <f t="shared" si="85"/>
        <v>0.14000000000000001</v>
      </c>
      <c r="T187" s="9">
        <f t="shared" si="78"/>
        <v>1.009403096</v>
      </c>
      <c r="U187" s="4">
        <f t="shared" si="86"/>
        <v>2900.1399454100001</v>
      </c>
      <c r="V187" s="4">
        <f t="shared" si="79"/>
        <v>0</v>
      </c>
      <c r="W187" s="1" t="str">
        <f t="shared" si="92"/>
        <v>A+J=</v>
      </c>
      <c r="X187" s="10">
        <f t="shared" si="93"/>
        <v>40246</v>
      </c>
      <c r="Y187" s="4">
        <f t="shared" si="80"/>
        <v>0</v>
      </c>
      <c r="Z187" s="160">
        <v>41768</v>
      </c>
      <c r="AA187" s="32">
        <f t="shared" si="71"/>
        <v>54</v>
      </c>
      <c r="AB187" s="33">
        <f t="shared" ca="1" si="94"/>
        <v>0</v>
      </c>
      <c r="AC187" s="34">
        <f t="shared" ca="1" si="95"/>
        <v>0</v>
      </c>
      <c r="AD187" s="33" t="str">
        <f t="shared" ca="1" si="96"/>
        <v>-</v>
      </c>
      <c r="AE187" s="33" t="str">
        <f t="shared" ca="1" si="97"/>
        <v>-</v>
      </c>
    </row>
    <row r="188" spans="1:118" x14ac:dyDescent="0.2">
      <c r="A188" s="127">
        <f t="shared" si="81"/>
        <v>40243</v>
      </c>
      <c r="B188" s="4">
        <f t="shared" si="72"/>
        <v>311575.77543698996</v>
      </c>
      <c r="C188" s="4">
        <f t="shared" si="87"/>
        <v>302496.56522707001</v>
      </c>
      <c r="D188" s="4">
        <f t="shared" si="82"/>
        <v>302496.56522707001</v>
      </c>
      <c r="E188" s="56">
        <f t="shared" si="88"/>
        <v>407.04899999999998</v>
      </c>
      <c r="F188" s="11">
        <f>IF(DAY(A188)=F$2+1,VLOOKUP(A188,[1]Plan1!$BN$15:$BP$255,3),F187)</f>
        <v>411.84300000000002</v>
      </c>
      <c r="G188" s="6">
        <f t="shared" si="73"/>
        <v>40219</v>
      </c>
      <c r="H188" s="2">
        <f t="shared" si="74"/>
        <v>1.1777451854690701E-2</v>
      </c>
      <c r="I188" s="1">
        <f t="shared" si="83"/>
        <v>25</v>
      </c>
      <c r="J188" s="1">
        <f t="shared" si="89"/>
        <v>28</v>
      </c>
      <c r="K188" s="54">
        <f t="shared" si="75"/>
        <v>1.010508976024703</v>
      </c>
      <c r="L188" s="3">
        <f t="shared" si="84"/>
        <v>1.0094134100000001</v>
      </c>
      <c r="M188" s="3">
        <f t="shared" si="99"/>
        <v>1.02002131</v>
      </c>
      <c r="N188" s="3">
        <f t="shared" si="76"/>
        <v>308552.94273340999</v>
      </c>
      <c r="O188" s="52">
        <f t="shared" si="90"/>
        <v>0</v>
      </c>
      <c r="P188" s="5">
        <f t="shared" si="98"/>
        <v>0</v>
      </c>
      <c r="Q188" s="53">
        <f t="shared" si="77"/>
        <v>0</v>
      </c>
      <c r="R188" s="4">
        <f t="shared" si="91"/>
        <v>0</v>
      </c>
      <c r="S188" s="2">
        <f t="shared" si="85"/>
        <v>0.14000000000000001</v>
      </c>
      <c r="T188" s="9">
        <f t="shared" si="78"/>
        <v>1.009796804</v>
      </c>
      <c r="U188" s="4">
        <f t="shared" si="86"/>
        <v>3022.8327035799998</v>
      </c>
      <c r="V188" s="4">
        <f t="shared" si="79"/>
        <v>0</v>
      </c>
      <c r="W188" s="1" t="str">
        <f t="shared" si="92"/>
        <v>A+J=</v>
      </c>
      <c r="X188" s="10">
        <f t="shared" si="93"/>
        <v>40246</v>
      </c>
      <c r="Y188" s="4">
        <f t="shared" si="80"/>
        <v>0</v>
      </c>
      <c r="Z188" s="160">
        <v>41799</v>
      </c>
      <c r="AA188" s="32">
        <f t="shared" si="71"/>
        <v>55</v>
      </c>
      <c r="AB188" s="33">
        <f t="shared" ca="1" si="94"/>
        <v>0</v>
      </c>
      <c r="AC188" s="34">
        <f t="shared" ca="1" si="95"/>
        <v>0</v>
      </c>
      <c r="AD188" s="33" t="str">
        <f t="shared" ca="1" si="96"/>
        <v>-</v>
      </c>
      <c r="AE188" s="33" t="str">
        <f t="shared" ca="1" si="97"/>
        <v>-</v>
      </c>
    </row>
    <row r="189" spans="1:118" x14ac:dyDescent="0.2">
      <c r="A189" s="127">
        <f t="shared" si="81"/>
        <v>40244</v>
      </c>
      <c r="B189" s="4">
        <f t="shared" si="72"/>
        <v>311827.66891727998</v>
      </c>
      <c r="C189" s="4">
        <f t="shared" si="87"/>
        <v>302496.56522707001</v>
      </c>
      <c r="D189" s="4">
        <f t="shared" si="82"/>
        <v>302496.56522707001</v>
      </c>
      <c r="E189" s="56">
        <f t="shared" si="88"/>
        <v>407.04899999999998</v>
      </c>
      <c r="F189" s="11">
        <f>IF(DAY(A189)=F$2+1,VLOOKUP(A189,[1]Plan1!$BN$15:$BP$255,3),F188)</f>
        <v>411.84300000000002</v>
      </c>
      <c r="G189" s="6">
        <f t="shared" si="73"/>
        <v>40219</v>
      </c>
      <c r="H189" s="2">
        <f t="shared" si="74"/>
        <v>1.1777451854690701E-2</v>
      </c>
      <c r="I189" s="1">
        <f t="shared" si="83"/>
        <v>26</v>
      </c>
      <c r="J189" s="1">
        <f t="shared" si="89"/>
        <v>28</v>
      </c>
      <c r="K189" s="54">
        <f t="shared" si="75"/>
        <v>1.0109316245026982</v>
      </c>
      <c r="L189" s="3">
        <f t="shared" si="84"/>
        <v>1.0094134100000001</v>
      </c>
      <c r="M189" s="3">
        <f t="shared" si="99"/>
        <v>1.02044793</v>
      </c>
      <c r="N189" s="3">
        <f t="shared" si="76"/>
        <v>308681.99381806998</v>
      </c>
      <c r="O189" s="52">
        <f t="shared" si="90"/>
        <v>0</v>
      </c>
      <c r="P189" s="5">
        <f t="shared" si="98"/>
        <v>0</v>
      </c>
      <c r="Q189" s="53">
        <f t="shared" si="77"/>
        <v>0</v>
      </c>
      <c r="R189" s="4">
        <f t="shared" si="91"/>
        <v>0</v>
      </c>
      <c r="S189" s="2">
        <f t="shared" si="85"/>
        <v>0.14000000000000001</v>
      </c>
      <c r="T189" s="9">
        <f t="shared" si="78"/>
        <v>1.010190666</v>
      </c>
      <c r="U189" s="4">
        <f t="shared" si="86"/>
        <v>3145.6750992100001</v>
      </c>
      <c r="V189" s="4">
        <f t="shared" si="79"/>
        <v>0</v>
      </c>
      <c r="W189" s="1" t="str">
        <f t="shared" si="92"/>
        <v>A+J=</v>
      </c>
      <c r="X189" s="10">
        <f t="shared" si="93"/>
        <v>40246</v>
      </c>
      <c r="Y189" s="4">
        <f t="shared" si="80"/>
        <v>0</v>
      </c>
      <c r="Z189" s="160">
        <v>41829</v>
      </c>
      <c r="AA189" s="32">
        <f t="shared" si="71"/>
        <v>56</v>
      </c>
      <c r="AB189" s="33">
        <f t="shared" ca="1" si="94"/>
        <v>64602.499760700899</v>
      </c>
      <c r="AC189" s="34">
        <f t="shared" ca="1" si="95"/>
        <v>0.18681745820000001</v>
      </c>
      <c r="AD189" s="33">
        <f t="shared" ca="1" si="96"/>
        <v>3796.54712432</v>
      </c>
      <c r="AE189" s="33" t="str">
        <f t="shared" ca="1" si="97"/>
        <v>Pago</v>
      </c>
    </row>
    <row r="190" spans="1:118" x14ac:dyDescent="0.2">
      <c r="A190" s="127">
        <f t="shared" si="81"/>
        <v>40245</v>
      </c>
      <c r="B190" s="4">
        <f t="shared" si="72"/>
        <v>312079.76969380002</v>
      </c>
      <c r="C190" s="4">
        <f t="shared" si="87"/>
        <v>302496.56522707001</v>
      </c>
      <c r="D190" s="4">
        <f t="shared" si="82"/>
        <v>302496.56522707001</v>
      </c>
      <c r="E190" s="56">
        <f t="shared" si="88"/>
        <v>407.04899999999998</v>
      </c>
      <c r="F190" s="11">
        <f>IF(DAY(A190)=F$2+1,VLOOKUP(A190,[1]Plan1!$BN$15:$BP$255,3),F189)</f>
        <v>411.84300000000002</v>
      </c>
      <c r="G190" s="6">
        <f t="shared" si="73"/>
        <v>40219</v>
      </c>
      <c r="H190" s="2">
        <f t="shared" si="74"/>
        <v>1.1777451854690701E-2</v>
      </c>
      <c r="I190" s="1">
        <f t="shared" si="83"/>
        <v>27</v>
      </c>
      <c r="J190" s="1">
        <f t="shared" si="89"/>
        <v>28</v>
      </c>
      <c r="K190" s="54">
        <f t="shared" si="75"/>
        <v>1.0113544497547153</v>
      </c>
      <c r="L190" s="3">
        <f t="shared" si="84"/>
        <v>1.0094134100000001</v>
      </c>
      <c r="M190" s="3">
        <f t="shared" si="99"/>
        <v>1.02087474</v>
      </c>
      <c r="N190" s="3">
        <f t="shared" si="76"/>
        <v>308811.10237707</v>
      </c>
      <c r="O190" s="52">
        <f t="shared" si="90"/>
        <v>0</v>
      </c>
      <c r="P190" s="5">
        <f t="shared" si="98"/>
        <v>0</v>
      </c>
      <c r="Q190" s="53">
        <f t="shared" si="77"/>
        <v>0</v>
      </c>
      <c r="R190" s="4">
        <f t="shared" si="91"/>
        <v>0</v>
      </c>
      <c r="S190" s="2">
        <f t="shared" si="85"/>
        <v>0.14000000000000001</v>
      </c>
      <c r="T190" s="9">
        <f t="shared" si="78"/>
        <v>1.010584682</v>
      </c>
      <c r="U190" s="4">
        <f t="shared" si="86"/>
        <v>3268.66731673</v>
      </c>
      <c r="V190" s="4">
        <f t="shared" si="79"/>
        <v>0</v>
      </c>
      <c r="W190" s="1" t="str">
        <f t="shared" si="92"/>
        <v>A+J=</v>
      </c>
      <c r="X190" s="10">
        <f t="shared" si="93"/>
        <v>40246</v>
      </c>
      <c r="Y190" s="4">
        <f t="shared" si="80"/>
        <v>0</v>
      </c>
      <c r="Z190" s="160">
        <v>41860</v>
      </c>
      <c r="AA190" s="32">
        <f t="shared" si="71"/>
        <v>57</v>
      </c>
      <c r="AB190" s="33">
        <f t="shared" ca="1" si="94"/>
        <v>24257.893192351563</v>
      </c>
      <c r="AC190" s="34">
        <f t="shared" ca="1" si="95"/>
        <v>8.5636000000000004E-2</v>
      </c>
      <c r="AD190" s="33">
        <f t="shared" ca="1" si="96"/>
        <v>3109.95164639</v>
      </c>
      <c r="AE190" s="33" t="str">
        <f t="shared" ca="1" si="97"/>
        <v>Pago</v>
      </c>
    </row>
    <row r="191" spans="1:118" x14ac:dyDescent="0.2">
      <c r="A191" s="130">
        <f t="shared" si="81"/>
        <v>40246</v>
      </c>
      <c r="B191" s="4">
        <f t="shared" si="72"/>
        <v>312332.07177777996</v>
      </c>
      <c r="C191" s="4">
        <f t="shared" si="87"/>
        <v>302496.56522707001</v>
      </c>
      <c r="D191" s="4">
        <f t="shared" si="82"/>
        <v>302496.56522707001</v>
      </c>
      <c r="E191" s="58">
        <f t="shared" si="88"/>
        <v>407.04899999999998</v>
      </c>
      <c r="F191" s="62">
        <f>IF(DAY(A191)=F$2+1,VLOOKUP(A191,[1]Plan1!$BN$15:$BP$255,3),F190)</f>
        <v>411.84300000000002</v>
      </c>
      <c r="G191" s="23">
        <f t="shared" si="73"/>
        <v>40219</v>
      </c>
      <c r="H191" s="55">
        <f t="shared" si="74"/>
        <v>1.1777451854690701E-2</v>
      </c>
      <c r="I191" s="24">
        <f t="shared" si="83"/>
        <v>28</v>
      </c>
      <c r="J191" s="24">
        <f t="shared" si="89"/>
        <v>28</v>
      </c>
      <c r="K191" s="59">
        <f t="shared" si="75"/>
        <v>1.0117774518546907</v>
      </c>
      <c r="L191" s="60">
        <f t="shared" si="84"/>
        <v>1.0094134100000001</v>
      </c>
      <c r="M191" s="60">
        <f t="shared" si="99"/>
        <v>1.0213017200000001</v>
      </c>
      <c r="N191" s="60">
        <f t="shared" si="76"/>
        <v>308940.26236048999</v>
      </c>
      <c r="O191" s="63">
        <f t="shared" si="90"/>
        <v>4</v>
      </c>
      <c r="P191" s="5">
        <f t="shared" si="98"/>
        <v>4.1777299900000002E-2</v>
      </c>
      <c r="Q191" s="53">
        <f t="shared" si="77"/>
        <v>12637.489724211217</v>
      </c>
      <c r="R191" s="53">
        <f>IF($P191&gt;0,($P191*N191),0)</f>
        <v>12906.689991818872</v>
      </c>
      <c r="S191" s="55">
        <f t="shared" si="85"/>
        <v>0.14000000000000001</v>
      </c>
      <c r="T191" s="61">
        <f t="shared" si="78"/>
        <v>1.010978852</v>
      </c>
      <c r="U191" s="4">
        <f t="shared" si="86"/>
        <v>3391.8094172900001</v>
      </c>
      <c r="V191" s="53">
        <f t="shared" si="79"/>
        <v>16298.499409108872</v>
      </c>
      <c r="W191" s="24" t="str">
        <f t="shared" si="92"/>
        <v>A+J=</v>
      </c>
      <c r="X191" s="23">
        <f t="shared" si="93"/>
        <v>40246</v>
      </c>
      <c r="Y191" s="53">
        <f t="shared" si="80"/>
        <v>296033.57236867107</v>
      </c>
      <c r="Z191" s="160">
        <v>41891</v>
      </c>
      <c r="AA191" s="32">
        <f t="shared" si="71"/>
        <v>58</v>
      </c>
      <c r="AB191" s="33">
        <f t="shared" ca="1" si="94"/>
        <v>10002.537049419647</v>
      </c>
      <c r="AC191" s="34">
        <f t="shared" ca="1" si="95"/>
        <v>3.8721319599999998E-2</v>
      </c>
      <c r="AD191" s="33">
        <f t="shared" ca="1" si="96"/>
        <v>2836.0700261299999</v>
      </c>
      <c r="AE191" s="33" t="str">
        <f t="shared" ca="1" si="97"/>
        <v>Pago</v>
      </c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</row>
    <row r="192" spans="1:118" x14ac:dyDescent="0.2">
      <c r="A192" s="127">
        <f t="shared" si="81"/>
        <v>40247</v>
      </c>
      <c r="B192" s="4">
        <f t="shared" si="72"/>
        <v>296227.70330666</v>
      </c>
      <c r="C192" s="4">
        <f t="shared" si="87"/>
        <v>289859.07549483998</v>
      </c>
      <c r="D192" s="4">
        <f t="shared" si="82"/>
        <v>289859.07549483998</v>
      </c>
      <c r="E192" s="56">
        <f t="shared" si="88"/>
        <v>411.84300000000002</v>
      </c>
      <c r="F192" s="11">
        <f>IF(DAY(A192)=F$2+1,VLOOKUP(A192,[1]Plan1!$BN$15:$BP$255,3),F191)</f>
        <v>415.73399999999998</v>
      </c>
      <c r="G192" s="6">
        <f t="shared" si="73"/>
        <v>40247</v>
      </c>
      <c r="H192" s="2">
        <f t="shared" si="74"/>
        <v>9.4477750016388473E-3</v>
      </c>
      <c r="I192" s="1">
        <f t="shared" si="83"/>
        <v>1</v>
      </c>
      <c r="J192" s="1">
        <f t="shared" si="89"/>
        <v>31</v>
      </c>
      <c r="K192" s="54">
        <f t="shared" si="75"/>
        <v>1.0003033822660199</v>
      </c>
      <c r="L192" s="3">
        <f t="shared" si="84"/>
        <v>1.0213017200000001</v>
      </c>
      <c r="M192" s="3">
        <f t="shared" si="99"/>
        <v>1.02161156</v>
      </c>
      <c r="N192" s="3">
        <f t="shared" si="76"/>
        <v>296123.38229644002</v>
      </c>
      <c r="O192" s="52">
        <f t="shared" si="90"/>
        <v>0</v>
      </c>
      <c r="P192" s="5">
        <f t="shared" si="98"/>
        <v>0</v>
      </c>
      <c r="Q192" s="53">
        <f t="shared" si="77"/>
        <v>0</v>
      </c>
      <c r="R192" s="4">
        <f t="shared" ref="R192:R255" si="100">IF(P192&gt;0,(P192*N192),0)</f>
        <v>0</v>
      </c>
      <c r="S192" s="2">
        <f t="shared" si="85"/>
        <v>0.14000000000000001</v>
      </c>
      <c r="T192" s="9">
        <f t="shared" si="78"/>
        <v>1.0003522890000001</v>
      </c>
      <c r="U192" s="4">
        <f t="shared" si="86"/>
        <v>104.32101022000001</v>
      </c>
      <c r="V192" s="4">
        <f t="shared" si="79"/>
        <v>0</v>
      </c>
      <c r="W192" s="1" t="str">
        <f t="shared" si="92"/>
        <v>A+J=</v>
      </c>
      <c r="X192" s="10">
        <f t="shared" si="93"/>
        <v>40277</v>
      </c>
      <c r="Y192" s="4">
        <f t="shared" si="80"/>
        <v>0</v>
      </c>
      <c r="Z192" s="160">
        <v>41921</v>
      </c>
      <c r="AA192" s="32">
        <f t="shared" si="71"/>
        <v>59</v>
      </c>
      <c r="AB192" s="33">
        <f t="shared" ca="1" si="94"/>
        <v>6269.9106576665363</v>
      </c>
      <c r="AC192" s="34">
        <f t="shared" ca="1" si="95"/>
        <v>2.5199035000000002E-2</v>
      </c>
      <c r="AD192" s="33">
        <f t="shared" ca="1" si="96"/>
        <v>2731.7086215300001</v>
      </c>
      <c r="AE192" s="33" t="str">
        <f t="shared" ca="1" si="97"/>
        <v>Pago</v>
      </c>
    </row>
    <row r="193" spans="1:31" x14ac:dyDescent="0.2">
      <c r="A193" s="127">
        <f t="shared" si="81"/>
        <v>40248</v>
      </c>
      <c r="B193" s="4">
        <f t="shared" si="72"/>
        <v>296421.9629715</v>
      </c>
      <c r="C193" s="4">
        <f t="shared" si="87"/>
        <v>289859.07549483998</v>
      </c>
      <c r="D193" s="4">
        <f t="shared" si="82"/>
        <v>289859.07549483998</v>
      </c>
      <c r="E193" s="56">
        <f t="shared" si="88"/>
        <v>411.84300000000002</v>
      </c>
      <c r="F193" s="11">
        <f>IF(DAY(A193)=F$2+1,VLOOKUP(A193,[1]Plan1!$BN$15:$BP$255,3),F192)</f>
        <v>415.73399999999998</v>
      </c>
      <c r="G193" s="6">
        <f t="shared" si="73"/>
        <v>40247</v>
      </c>
      <c r="H193" s="2">
        <f t="shared" si="74"/>
        <v>9.4477750016388473E-3</v>
      </c>
      <c r="I193" s="1">
        <f t="shared" si="83"/>
        <v>2</v>
      </c>
      <c r="J193" s="1">
        <f t="shared" si="89"/>
        <v>31</v>
      </c>
      <c r="K193" s="54">
        <f t="shared" si="75"/>
        <v>1.000606856572839</v>
      </c>
      <c r="L193" s="3">
        <f t="shared" si="84"/>
        <v>1.0213017200000001</v>
      </c>
      <c r="M193" s="3">
        <f t="shared" si="99"/>
        <v>1.0219214999999999</v>
      </c>
      <c r="N193" s="3">
        <f t="shared" si="76"/>
        <v>296213.22121829999</v>
      </c>
      <c r="O193" s="52">
        <f t="shared" si="90"/>
        <v>0</v>
      </c>
      <c r="P193" s="5">
        <f t="shared" si="98"/>
        <v>0</v>
      </c>
      <c r="Q193" s="53">
        <f t="shared" si="77"/>
        <v>0</v>
      </c>
      <c r="R193" s="4">
        <f t="shared" si="100"/>
        <v>0</v>
      </c>
      <c r="S193" s="2">
        <f t="shared" si="85"/>
        <v>0.14000000000000001</v>
      </c>
      <c r="T193" s="9">
        <f t="shared" si="78"/>
        <v>1.0007047010000001</v>
      </c>
      <c r="U193" s="4">
        <f t="shared" si="86"/>
        <v>208.74175320000001</v>
      </c>
      <c r="V193" s="4">
        <f t="shared" si="79"/>
        <v>0</v>
      </c>
      <c r="W193" s="1" t="str">
        <f t="shared" si="92"/>
        <v>A+J=</v>
      </c>
      <c r="X193" s="10">
        <f t="shared" si="93"/>
        <v>40277</v>
      </c>
      <c r="Y193" s="4">
        <f t="shared" si="80"/>
        <v>0</v>
      </c>
      <c r="Z193" s="160">
        <v>41952</v>
      </c>
      <c r="AA193" s="32">
        <f t="shared" si="71"/>
        <v>60</v>
      </c>
      <c r="AB193" s="33">
        <f t="shared" ca="1" si="94"/>
        <v>8228.9293997553541</v>
      </c>
      <c r="AC193" s="34">
        <f t="shared" ca="1" si="95"/>
        <v>3.3831199700000002E-2</v>
      </c>
      <c r="AD193" s="33">
        <f t="shared" ca="1" si="96"/>
        <v>2670.4402681299998</v>
      </c>
      <c r="AE193" s="33" t="str">
        <f t="shared" ca="1" si="97"/>
        <v>Pago</v>
      </c>
    </row>
    <row r="194" spans="1:31" x14ac:dyDescent="0.2">
      <c r="A194" s="127">
        <f t="shared" si="81"/>
        <v>40249</v>
      </c>
      <c r="B194" s="4">
        <f t="shared" si="72"/>
        <v>296616.34910974</v>
      </c>
      <c r="C194" s="4">
        <f t="shared" si="87"/>
        <v>289859.07549483998</v>
      </c>
      <c r="D194" s="4">
        <f t="shared" si="82"/>
        <v>289859.07549483998</v>
      </c>
      <c r="E194" s="56">
        <f t="shared" si="88"/>
        <v>411.84300000000002</v>
      </c>
      <c r="F194" s="11">
        <f>IF(DAY(A194)=F$2+1,VLOOKUP(A194,[1]Plan1!$BN$15:$BP$255,3),F193)</f>
        <v>415.73399999999998</v>
      </c>
      <c r="G194" s="6">
        <f t="shared" si="73"/>
        <v>40247</v>
      </c>
      <c r="H194" s="2">
        <f t="shared" si="74"/>
        <v>9.4477750016388473E-3</v>
      </c>
      <c r="I194" s="1">
        <f t="shared" si="83"/>
        <v>3</v>
      </c>
      <c r="J194" s="1">
        <f t="shared" si="89"/>
        <v>31</v>
      </c>
      <c r="K194" s="54">
        <f t="shared" si="75"/>
        <v>1.000910422948381</v>
      </c>
      <c r="L194" s="3">
        <f t="shared" si="84"/>
        <v>1.0213017200000001</v>
      </c>
      <c r="M194" s="3">
        <f t="shared" si="99"/>
        <v>1.02223153</v>
      </c>
      <c r="N194" s="3">
        <f t="shared" si="76"/>
        <v>296303.08622747002</v>
      </c>
      <c r="O194" s="52">
        <f t="shared" si="90"/>
        <v>0</v>
      </c>
      <c r="P194" s="5">
        <f t="shared" si="98"/>
        <v>0</v>
      </c>
      <c r="Q194" s="53">
        <f t="shared" si="77"/>
        <v>0</v>
      </c>
      <c r="R194" s="4">
        <f t="shared" si="100"/>
        <v>0</v>
      </c>
      <c r="S194" s="2">
        <f t="shared" si="85"/>
        <v>0.14000000000000001</v>
      </c>
      <c r="T194" s="9">
        <f t="shared" si="78"/>
        <v>1.001057238</v>
      </c>
      <c r="U194" s="4">
        <f t="shared" si="86"/>
        <v>313.26288226999998</v>
      </c>
      <c r="V194" s="4">
        <f t="shared" si="79"/>
        <v>0</v>
      </c>
      <c r="W194" s="1" t="str">
        <f t="shared" si="92"/>
        <v>A+J=</v>
      </c>
      <c r="X194" s="10">
        <f t="shared" si="93"/>
        <v>40277</v>
      </c>
      <c r="Y194" s="4">
        <f t="shared" si="80"/>
        <v>0</v>
      </c>
      <c r="Z194" s="160">
        <v>41982</v>
      </c>
      <c r="AA194" s="32">
        <f t="shared" si="71"/>
        <v>61</v>
      </c>
      <c r="AB194" s="33">
        <f t="shared" ca="1" si="94"/>
        <v>10560.913371566099</v>
      </c>
      <c r="AC194" s="34">
        <f t="shared" ca="1" si="95"/>
        <v>4.4503671799999998E-2</v>
      </c>
      <c r="AD194" s="33">
        <f t="shared" ca="1" si="96"/>
        <v>2605.3289583000001</v>
      </c>
      <c r="AE194" s="33" t="str">
        <f t="shared" ca="1" si="97"/>
        <v>Pago</v>
      </c>
    </row>
    <row r="195" spans="1:31" x14ac:dyDescent="0.2">
      <c r="A195" s="127">
        <f t="shared" si="81"/>
        <v>40250</v>
      </c>
      <c r="B195" s="4">
        <f t="shared" si="72"/>
        <v>296810.86438896996</v>
      </c>
      <c r="C195" s="4">
        <f t="shared" si="87"/>
        <v>289859.07549483998</v>
      </c>
      <c r="D195" s="4">
        <f t="shared" si="82"/>
        <v>289859.07549483998</v>
      </c>
      <c r="E195" s="56">
        <f t="shared" si="88"/>
        <v>411.84300000000002</v>
      </c>
      <c r="F195" s="11">
        <f>IF(DAY(A195)=F$2+1,VLOOKUP(A195,[1]Plan1!$BN$15:$BP$255,3),F194)</f>
        <v>415.73399999999998</v>
      </c>
      <c r="G195" s="6">
        <f t="shared" si="73"/>
        <v>40247</v>
      </c>
      <c r="H195" s="2">
        <f t="shared" si="74"/>
        <v>9.4477750016388473E-3</v>
      </c>
      <c r="I195" s="1">
        <f t="shared" si="83"/>
        <v>4</v>
      </c>
      <c r="J195" s="1">
        <f t="shared" si="89"/>
        <v>31</v>
      </c>
      <c r="K195" s="54">
        <f t="shared" si="75"/>
        <v>1.0012140814205779</v>
      </c>
      <c r="L195" s="3">
        <f t="shared" si="84"/>
        <v>1.0213017200000001</v>
      </c>
      <c r="M195" s="3">
        <f t="shared" si="99"/>
        <v>1.0225416599999999</v>
      </c>
      <c r="N195" s="3">
        <f t="shared" si="76"/>
        <v>296392.98022254999</v>
      </c>
      <c r="O195" s="52">
        <f t="shared" si="90"/>
        <v>0</v>
      </c>
      <c r="P195" s="5">
        <f t="shared" si="98"/>
        <v>0</v>
      </c>
      <c r="Q195" s="53">
        <f t="shared" si="77"/>
        <v>0</v>
      </c>
      <c r="R195" s="4">
        <f t="shared" si="100"/>
        <v>0</v>
      </c>
      <c r="S195" s="2">
        <f t="shared" si="85"/>
        <v>0.14000000000000001</v>
      </c>
      <c r="T195" s="9">
        <f t="shared" si="78"/>
        <v>1.001409899</v>
      </c>
      <c r="U195" s="4">
        <f t="shared" si="86"/>
        <v>417.88416641999999</v>
      </c>
      <c r="V195" s="4">
        <f t="shared" si="79"/>
        <v>0</v>
      </c>
      <c r="W195" s="1" t="str">
        <f t="shared" si="92"/>
        <v>A+J=</v>
      </c>
      <c r="X195" s="10">
        <f t="shared" si="93"/>
        <v>40277</v>
      </c>
      <c r="Y195" s="4">
        <f t="shared" si="80"/>
        <v>0</v>
      </c>
      <c r="Z195" s="160">
        <v>42013</v>
      </c>
      <c r="AA195" s="32">
        <f t="shared" si="71"/>
        <v>62</v>
      </c>
      <c r="AB195" s="33">
        <f t="shared" ca="1" si="94"/>
        <v>7942.911590857485</v>
      </c>
      <c r="AC195" s="34">
        <f t="shared" ca="1" si="95"/>
        <v>3.4814271299999998E-2</v>
      </c>
      <c r="AD195" s="33">
        <f t="shared" ca="1" si="96"/>
        <v>2504.8363084600001</v>
      </c>
      <c r="AE195" s="33" t="str">
        <f t="shared" ca="1" si="97"/>
        <v>Pago</v>
      </c>
    </row>
    <row r="196" spans="1:31" x14ac:dyDescent="0.2">
      <c r="A196" s="127">
        <f t="shared" si="81"/>
        <v>40251</v>
      </c>
      <c r="B196" s="4">
        <f t="shared" si="72"/>
        <v>297005.50596959004</v>
      </c>
      <c r="C196" s="4">
        <f t="shared" si="87"/>
        <v>289859.07549483998</v>
      </c>
      <c r="D196" s="4">
        <f t="shared" si="82"/>
        <v>289859.07549483998</v>
      </c>
      <c r="E196" s="56">
        <f t="shared" si="88"/>
        <v>411.84300000000002</v>
      </c>
      <c r="F196" s="11">
        <f>IF(DAY(A196)=F$2+1,VLOOKUP(A196,[1]Plan1!$BN$15:$BP$255,3),F195)</f>
        <v>415.73399999999998</v>
      </c>
      <c r="G196" s="6">
        <f t="shared" si="73"/>
        <v>40247</v>
      </c>
      <c r="H196" s="2">
        <f t="shared" si="74"/>
        <v>9.4477750016388473E-3</v>
      </c>
      <c r="I196" s="1">
        <f t="shared" si="83"/>
        <v>5</v>
      </c>
      <c r="J196" s="1">
        <f t="shared" si="89"/>
        <v>31</v>
      </c>
      <c r="K196" s="54">
        <f t="shared" si="75"/>
        <v>1.0015178320173703</v>
      </c>
      <c r="L196" s="3">
        <f t="shared" si="84"/>
        <v>1.0213017200000001</v>
      </c>
      <c r="M196" s="3">
        <f t="shared" si="99"/>
        <v>1.0228518799999999</v>
      </c>
      <c r="N196" s="3">
        <f t="shared" si="76"/>
        <v>296482.90030495002</v>
      </c>
      <c r="O196" s="52">
        <f t="shared" si="90"/>
        <v>0</v>
      </c>
      <c r="P196" s="5">
        <f t="shared" si="98"/>
        <v>0</v>
      </c>
      <c r="Q196" s="53">
        <f t="shared" si="77"/>
        <v>0</v>
      </c>
      <c r="R196" s="4">
        <f t="shared" si="100"/>
        <v>0</v>
      </c>
      <c r="S196" s="2">
        <f t="shared" si="85"/>
        <v>0.14000000000000001</v>
      </c>
      <c r="T196" s="9">
        <f t="shared" si="78"/>
        <v>1.001762684</v>
      </c>
      <c r="U196" s="4">
        <f t="shared" si="86"/>
        <v>522.60566463999999</v>
      </c>
      <c r="V196" s="4">
        <f t="shared" si="79"/>
        <v>0</v>
      </c>
      <c r="W196" s="1" t="str">
        <f t="shared" si="92"/>
        <v>A+J=</v>
      </c>
      <c r="X196" s="10">
        <f t="shared" si="93"/>
        <v>40277</v>
      </c>
      <c r="Y196" s="4">
        <f t="shared" si="80"/>
        <v>0</v>
      </c>
      <c r="Z196" s="160">
        <v>42044</v>
      </c>
      <c r="AA196" s="32">
        <f t="shared" si="71"/>
        <v>63</v>
      </c>
      <c r="AB196" s="33">
        <f t="shared" ca="1" si="94"/>
        <v>12804.262539621737</v>
      </c>
      <c r="AC196" s="34">
        <f t="shared" ca="1" si="95"/>
        <v>5.77048847E-2</v>
      </c>
      <c r="AD196" s="33">
        <f t="shared" ca="1" si="96"/>
        <v>2436.1213807499998</v>
      </c>
      <c r="AE196" s="33" t="str">
        <f t="shared" ca="1" si="97"/>
        <v>Pago</v>
      </c>
    </row>
    <row r="197" spans="1:31" x14ac:dyDescent="0.2">
      <c r="A197" s="127">
        <f t="shared" si="81"/>
        <v>40252</v>
      </c>
      <c r="B197" s="4">
        <f t="shared" si="72"/>
        <v>297200.27420922997</v>
      </c>
      <c r="C197" s="4">
        <f t="shared" si="87"/>
        <v>289859.07549483998</v>
      </c>
      <c r="D197" s="4">
        <f t="shared" si="82"/>
        <v>289859.07549483998</v>
      </c>
      <c r="E197" s="56">
        <f t="shared" si="88"/>
        <v>411.84300000000002</v>
      </c>
      <c r="F197" s="11">
        <f>IF(DAY(A197)=F$2+1,VLOOKUP(A197,[1]Plan1!$BN$15:$BP$255,3),F196)</f>
        <v>415.73399999999998</v>
      </c>
      <c r="G197" s="6">
        <f t="shared" si="73"/>
        <v>40247</v>
      </c>
      <c r="H197" s="2">
        <f t="shared" si="74"/>
        <v>9.4477750016388473E-3</v>
      </c>
      <c r="I197" s="1">
        <f t="shared" si="83"/>
        <v>6</v>
      </c>
      <c r="J197" s="1">
        <f t="shared" si="89"/>
        <v>31</v>
      </c>
      <c r="K197" s="54">
        <f t="shared" si="75"/>
        <v>1.0018216747667068</v>
      </c>
      <c r="L197" s="3">
        <f t="shared" si="84"/>
        <v>1.0213017200000001</v>
      </c>
      <c r="M197" s="3">
        <f t="shared" si="99"/>
        <v>1.0231621900000001</v>
      </c>
      <c r="N197" s="3">
        <f t="shared" si="76"/>
        <v>296572.84647466999</v>
      </c>
      <c r="O197" s="52">
        <f t="shared" si="90"/>
        <v>0</v>
      </c>
      <c r="P197" s="5">
        <f t="shared" si="98"/>
        <v>0</v>
      </c>
      <c r="Q197" s="53">
        <f t="shared" si="77"/>
        <v>0</v>
      </c>
      <c r="R197" s="4">
        <f t="shared" si="100"/>
        <v>0</v>
      </c>
      <c r="S197" s="2">
        <f t="shared" si="85"/>
        <v>0.14000000000000001</v>
      </c>
      <c r="T197" s="9">
        <f t="shared" si="78"/>
        <v>1.0021155939999999</v>
      </c>
      <c r="U197" s="4">
        <f t="shared" si="86"/>
        <v>627.42773455999998</v>
      </c>
      <c r="V197" s="4">
        <f t="shared" si="79"/>
        <v>0</v>
      </c>
      <c r="W197" s="1" t="str">
        <f t="shared" si="92"/>
        <v>A+J=</v>
      </c>
      <c r="X197" s="10">
        <f t="shared" si="93"/>
        <v>40277</v>
      </c>
      <c r="Y197" s="4">
        <f t="shared" si="80"/>
        <v>0</v>
      </c>
      <c r="Z197" s="160">
        <v>42072</v>
      </c>
      <c r="AA197" s="32">
        <f t="shared" si="71"/>
        <v>64</v>
      </c>
      <c r="AB197" s="33">
        <f t="shared" ca="1" si="94"/>
        <v>5208.4879024993334</v>
      </c>
      <c r="AC197" s="34">
        <f t="shared" ca="1" si="95"/>
        <v>2.4843293700000001E-2</v>
      </c>
      <c r="AD197" s="33">
        <f t="shared" ca="1" si="96"/>
        <v>2301.7567040700001</v>
      </c>
      <c r="AE197" s="33" t="str">
        <f t="shared" ca="1" si="97"/>
        <v>Pago</v>
      </c>
    </row>
    <row r="198" spans="1:31" x14ac:dyDescent="0.2">
      <c r="A198" s="127">
        <f t="shared" si="81"/>
        <v>40253</v>
      </c>
      <c r="B198" s="4">
        <f t="shared" si="72"/>
        <v>297395.17177833</v>
      </c>
      <c r="C198" s="4">
        <f t="shared" si="87"/>
        <v>289859.07549483998</v>
      </c>
      <c r="D198" s="4">
        <f t="shared" si="82"/>
        <v>289859.07549483998</v>
      </c>
      <c r="E198" s="56">
        <f t="shared" si="88"/>
        <v>411.84300000000002</v>
      </c>
      <c r="F198" s="11">
        <f>IF(DAY(A198)=F$2+1,VLOOKUP(A198,[1]Plan1!$BN$15:$BP$255,3),F197)</f>
        <v>415.73399999999998</v>
      </c>
      <c r="G198" s="6">
        <f t="shared" si="73"/>
        <v>40247</v>
      </c>
      <c r="H198" s="2">
        <f t="shared" si="74"/>
        <v>9.4477750016388473E-3</v>
      </c>
      <c r="I198" s="1">
        <f t="shared" si="83"/>
        <v>7</v>
      </c>
      <c r="J198" s="1">
        <f t="shared" si="89"/>
        <v>31</v>
      </c>
      <c r="K198" s="54">
        <f t="shared" si="75"/>
        <v>1.0021256096965454</v>
      </c>
      <c r="L198" s="3">
        <f t="shared" si="84"/>
        <v>1.0213017200000001</v>
      </c>
      <c r="M198" s="3">
        <f t="shared" si="99"/>
        <v>1.0234726000000001</v>
      </c>
      <c r="N198" s="3">
        <f t="shared" si="76"/>
        <v>296662.82163030002</v>
      </c>
      <c r="O198" s="52">
        <f t="shared" si="90"/>
        <v>0</v>
      </c>
      <c r="P198" s="5">
        <f t="shared" si="98"/>
        <v>0</v>
      </c>
      <c r="Q198" s="53">
        <f t="shared" si="77"/>
        <v>0</v>
      </c>
      <c r="R198" s="4">
        <f t="shared" si="100"/>
        <v>0</v>
      </c>
      <c r="S198" s="2">
        <f t="shared" si="85"/>
        <v>0.14000000000000001</v>
      </c>
      <c r="T198" s="9">
        <f t="shared" si="78"/>
        <v>1.0024686279999999</v>
      </c>
      <c r="U198" s="4">
        <f t="shared" si="86"/>
        <v>732.35014803000001</v>
      </c>
      <c r="V198" s="4">
        <f t="shared" si="79"/>
        <v>0</v>
      </c>
      <c r="W198" s="1" t="str">
        <f t="shared" si="92"/>
        <v>A+J=</v>
      </c>
      <c r="X198" s="10">
        <f t="shared" si="93"/>
        <v>40277</v>
      </c>
      <c r="Y198" s="4">
        <f t="shared" si="80"/>
        <v>0</v>
      </c>
      <c r="Z198" s="160">
        <v>42103</v>
      </c>
      <c r="AA198" s="32">
        <f t="shared" ref="AA198:AA229" si="101">AA197+1</f>
        <v>65</v>
      </c>
      <c r="AB198" s="33">
        <f t="shared" ref="AB198:AB229" ca="1" si="102">IF(TODAY()&gt;$Z198,VLOOKUP($Z198,$A$10:$U$2993,18),"-")</f>
        <v>7678.3011260904086</v>
      </c>
      <c r="AC198" s="34">
        <f t="shared" ref="AC198:AC229" ca="1" si="103">IF(TODAY()&gt;$Z198,VLOOKUP($Z198,$A$10:$U$2170,16),"-")</f>
        <v>3.7191975400000001E-2</v>
      </c>
      <c r="AD198" s="33">
        <f t="shared" ref="AD198:AD229" ca="1" si="104">IF(AND(TODAY()&gt;$Z198,AB198&gt;0),VLOOKUP($Z198,$A$10:$U$2170,21),"-")</f>
        <v>2266.5892512599999</v>
      </c>
      <c r="AE198" s="33" t="str">
        <f t="shared" ref="AE198:AE229" ca="1" si="105">IF(AND(TODAY()+5&gt;$Z198,AB198&gt;0),"Pago","-")</f>
        <v>Pago</v>
      </c>
    </row>
    <row r="199" spans="1:31" x14ac:dyDescent="0.2">
      <c r="A199" s="127">
        <f t="shared" si="81"/>
        <v>40254</v>
      </c>
      <c r="B199" s="4">
        <f t="shared" si="72"/>
        <v>297590.19874104997</v>
      </c>
      <c r="C199" s="4">
        <f t="shared" si="87"/>
        <v>289859.07549483998</v>
      </c>
      <c r="D199" s="4">
        <f t="shared" si="82"/>
        <v>289859.07549483998</v>
      </c>
      <c r="E199" s="56">
        <f t="shared" si="88"/>
        <v>411.84300000000002</v>
      </c>
      <c r="F199" s="11">
        <f>IF(DAY(A199)=F$2+1,VLOOKUP(A199,[1]Plan1!$BN$15:$BP$255,3),F198)</f>
        <v>415.73399999999998</v>
      </c>
      <c r="G199" s="6">
        <f t="shared" si="73"/>
        <v>40247</v>
      </c>
      <c r="H199" s="2">
        <f t="shared" si="74"/>
        <v>9.4477750016388473E-3</v>
      </c>
      <c r="I199" s="1">
        <f t="shared" si="83"/>
        <v>8</v>
      </c>
      <c r="J199" s="1">
        <f t="shared" si="89"/>
        <v>31</v>
      </c>
      <c r="K199" s="54">
        <f t="shared" si="75"/>
        <v>1.0024296368348515</v>
      </c>
      <c r="L199" s="3">
        <f t="shared" si="84"/>
        <v>1.0213017200000001</v>
      </c>
      <c r="M199" s="3">
        <f t="shared" si="99"/>
        <v>1.0237831100000001</v>
      </c>
      <c r="N199" s="3">
        <f t="shared" si="76"/>
        <v>296752.82577182999</v>
      </c>
      <c r="O199" s="52">
        <f t="shared" si="90"/>
        <v>0</v>
      </c>
      <c r="P199" s="5">
        <f t="shared" si="98"/>
        <v>0</v>
      </c>
      <c r="Q199" s="53">
        <f t="shared" si="77"/>
        <v>0</v>
      </c>
      <c r="R199" s="4">
        <f t="shared" si="100"/>
        <v>0</v>
      </c>
      <c r="S199" s="2">
        <f t="shared" si="85"/>
        <v>0.14000000000000001</v>
      </c>
      <c r="T199" s="9">
        <f t="shared" si="78"/>
        <v>1.0028217859999999</v>
      </c>
      <c r="U199" s="4">
        <f t="shared" si="86"/>
        <v>837.37296921999996</v>
      </c>
      <c r="V199" s="4">
        <f t="shared" si="79"/>
        <v>0</v>
      </c>
      <c r="W199" s="1" t="str">
        <f t="shared" si="92"/>
        <v>A+J=</v>
      </c>
      <c r="X199" s="10">
        <f t="shared" si="93"/>
        <v>40277</v>
      </c>
      <c r="Y199" s="4">
        <f t="shared" si="80"/>
        <v>0</v>
      </c>
      <c r="Z199" s="160">
        <v>42133</v>
      </c>
      <c r="AA199" s="32">
        <f t="shared" si="101"/>
        <v>66</v>
      </c>
      <c r="AB199" s="33">
        <f t="shared" ca="1" si="102"/>
        <v>11445.750554514103</v>
      </c>
      <c r="AC199" s="34">
        <f t="shared" ca="1" si="103"/>
        <v>5.6918762999999997E-2</v>
      </c>
      <c r="AD199" s="33">
        <f t="shared" ca="1" si="104"/>
        <v>2207.7289586699999</v>
      </c>
      <c r="AE199" s="33" t="str">
        <f t="shared" ca="1" si="105"/>
        <v>Pago</v>
      </c>
    </row>
    <row r="200" spans="1:31" x14ac:dyDescent="0.2">
      <c r="A200" s="127">
        <f t="shared" si="81"/>
        <v>40255</v>
      </c>
      <c r="B200" s="4">
        <f t="shared" si="72"/>
        <v>297785.349346</v>
      </c>
      <c r="C200" s="4">
        <f t="shared" si="87"/>
        <v>289859.07549483998</v>
      </c>
      <c r="D200" s="4">
        <f t="shared" si="82"/>
        <v>289859.07549483998</v>
      </c>
      <c r="E200" s="56">
        <f t="shared" si="88"/>
        <v>411.84300000000002</v>
      </c>
      <c r="F200" s="11">
        <f>IF(DAY(A200)=F$2+1,VLOOKUP(A200,[1]Plan1!$BN$15:$BP$255,3),F199)</f>
        <v>415.73399999999998</v>
      </c>
      <c r="G200" s="6">
        <f t="shared" si="73"/>
        <v>40247</v>
      </c>
      <c r="H200" s="2">
        <f t="shared" si="74"/>
        <v>9.4477750016388473E-3</v>
      </c>
      <c r="I200" s="1">
        <f t="shared" si="83"/>
        <v>9</v>
      </c>
      <c r="J200" s="1">
        <f t="shared" si="89"/>
        <v>31</v>
      </c>
      <c r="K200" s="54">
        <f t="shared" si="75"/>
        <v>1.0027337562095999</v>
      </c>
      <c r="L200" s="3">
        <f t="shared" si="84"/>
        <v>1.0213017200000001</v>
      </c>
      <c r="M200" s="3">
        <f t="shared" si="99"/>
        <v>1.0240937000000001</v>
      </c>
      <c r="N200" s="3">
        <f t="shared" si="76"/>
        <v>296842.85310209001</v>
      </c>
      <c r="O200" s="52">
        <f t="shared" si="90"/>
        <v>0</v>
      </c>
      <c r="P200" s="5">
        <f t="shared" si="98"/>
        <v>0</v>
      </c>
      <c r="Q200" s="53">
        <f t="shared" si="77"/>
        <v>0</v>
      </c>
      <c r="R200" s="4">
        <f t="shared" si="100"/>
        <v>0</v>
      </c>
      <c r="S200" s="2">
        <f t="shared" si="85"/>
        <v>0.14000000000000001</v>
      </c>
      <c r="T200" s="9">
        <f t="shared" si="78"/>
        <v>1.003175068</v>
      </c>
      <c r="U200" s="4">
        <f t="shared" si="86"/>
        <v>942.49624390999998</v>
      </c>
      <c r="V200" s="4">
        <f t="shared" si="79"/>
        <v>0</v>
      </c>
      <c r="W200" s="1" t="str">
        <f t="shared" si="92"/>
        <v>A+J=</v>
      </c>
      <c r="X200" s="10">
        <f t="shared" si="93"/>
        <v>40277</v>
      </c>
      <c r="Y200" s="4">
        <f t="shared" si="80"/>
        <v>0</v>
      </c>
      <c r="Z200" s="160">
        <v>42164</v>
      </c>
      <c r="AA200" s="32">
        <f t="shared" si="101"/>
        <v>67</v>
      </c>
      <c r="AB200" s="33">
        <f t="shared" ca="1" si="102"/>
        <v>12381.48831322488</v>
      </c>
      <c r="AC200" s="34">
        <f t="shared" ca="1" si="103"/>
        <v>6.5024041899999996E-2</v>
      </c>
      <c r="AD200" s="33">
        <f t="shared" ca="1" si="104"/>
        <v>2090.5271920700002</v>
      </c>
      <c r="AE200" s="33" t="str">
        <f t="shared" ca="1" si="105"/>
        <v>Pago</v>
      </c>
    </row>
    <row r="201" spans="1:31" x14ac:dyDescent="0.2">
      <c r="A201" s="127">
        <f t="shared" si="81"/>
        <v>40256</v>
      </c>
      <c r="B201" s="4">
        <f t="shared" si="72"/>
        <v>297980.63297156</v>
      </c>
      <c r="C201" s="4">
        <f t="shared" si="87"/>
        <v>289859.07549483998</v>
      </c>
      <c r="D201" s="4">
        <f t="shared" si="82"/>
        <v>289859.07549483998</v>
      </c>
      <c r="E201" s="56">
        <f t="shared" si="88"/>
        <v>411.84300000000002</v>
      </c>
      <c r="F201" s="11">
        <f>IF(DAY(A201)=F$2+1,VLOOKUP(A201,[1]Plan1!$BN$15:$BP$255,3),F200)</f>
        <v>415.73399999999998</v>
      </c>
      <c r="G201" s="6">
        <f t="shared" si="73"/>
        <v>40247</v>
      </c>
      <c r="H201" s="2">
        <f t="shared" si="74"/>
        <v>9.4477750016388473E-3</v>
      </c>
      <c r="I201" s="1">
        <f t="shared" si="83"/>
        <v>10</v>
      </c>
      <c r="J201" s="1">
        <f t="shared" si="89"/>
        <v>31</v>
      </c>
      <c r="K201" s="54">
        <f t="shared" si="75"/>
        <v>1.0030379678487735</v>
      </c>
      <c r="L201" s="3">
        <f t="shared" si="84"/>
        <v>1.0213017200000001</v>
      </c>
      <c r="M201" s="3">
        <f t="shared" si="99"/>
        <v>1.0244044000000001</v>
      </c>
      <c r="N201" s="3">
        <f t="shared" si="76"/>
        <v>296932.91231684003</v>
      </c>
      <c r="O201" s="52">
        <f t="shared" si="90"/>
        <v>0</v>
      </c>
      <c r="P201" s="5">
        <f t="shared" si="98"/>
        <v>0</v>
      </c>
      <c r="Q201" s="53">
        <f t="shared" si="77"/>
        <v>0</v>
      </c>
      <c r="R201" s="4">
        <f t="shared" si="100"/>
        <v>0</v>
      </c>
      <c r="S201" s="2">
        <f t="shared" si="85"/>
        <v>0.14000000000000001</v>
      </c>
      <c r="T201" s="9">
        <f t="shared" si="78"/>
        <v>1.0035284760000001</v>
      </c>
      <c r="U201" s="4">
        <f t="shared" si="86"/>
        <v>1047.7206547200001</v>
      </c>
      <c r="V201" s="4">
        <f t="shared" si="79"/>
        <v>0</v>
      </c>
      <c r="W201" s="1" t="str">
        <f t="shared" si="92"/>
        <v>A+J=</v>
      </c>
      <c r="X201" s="10">
        <f t="shared" si="93"/>
        <v>40277</v>
      </c>
      <c r="Y201" s="4">
        <f t="shared" si="80"/>
        <v>0</v>
      </c>
      <c r="Z201" s="160">
        <v>42194</v>
      </c>
      <c r="AA201" s="32">
        <f t="shared" si="101"/>
        <v>68</v>
      </c>
      <c r="AB201" s="33">
        <f t="shared" ca="1" si="102"/>
        <v>827.45243472819084</v>
      </c>
      <c r="AC201" s="34">
        <f t="shared" ca="1" si="103"/>
        <v>4.6167565000000002E-3</v>
      </c>
      <c r="AD201" s="33">
        <f t="shared" ca="1" si="104"/>
        <v>1967.7186392399999</v>
      </c>
      <c r="AE201" s="33" t="str">
        <f t="shared" ca="1" si="105"/>
        <v>Pago</v>
      </c>
    </row>
    <row r="202" spans="1:31" x14ac:dyDescent="0.2">
      <c r="A202" s="127">
        <f t="shared" si="81"/>
        <v>40257</v>
      </c>
      <c r="B202" s="4">
        <f t="shared" ref="B202:B265" si="106">(N202+U202)</f>
        <v>298176.04006497998</v>
      </c>
      <c r="C202" s="4">
        <f t="shared" si="87"/>
        <v>289859.07549483998</v>
      </c>
      <c r="D202" s="4">
        <f t="shared" si="82"/>
        <v>289859.07549483998</v>
      </c>
      <c r="E202" s="56">
        <f t="shared" si="88"/>
        <v>411.84300000000002</v>
      </c>
      <c r="F202" s="11">
        <f>IF(DAY(A202)=F$2+1,VLOOKUP(A202,[1]Plan1!$BN$15:$BP$255,3),F201)</f>
        <v>415.73399999999998</v>
      </c>
      <c r="G202" s="6">
        <f t="shared" ref="G202:G265" si="107">IF(E202=E201,G201,A202)</f>
        <v>40247</v>
      </c>
      <c r="H202" s="2">
        <f t="shared" ref="H202:H265" si="108">(F202/E202)-1</f>
        <v>9.4477750016388473E-3</v>
      </c>
      <c r="I202" s="1">
        <f t="shared" si="83"/>
        <v>11</v>
      </c>
      <c r="J202" s="1">
        <f t="shared" si="89"/>
        <v>31</v>
      </c>
      <c r="K202" s="54">
        <f t="shared" ref="K202:K265" si="109">((F202/E202)^(I202/J202))</f>
        <v>1.0033422717803633</v>
      </c>
      <c r="L202" s="3">
        <f t="shared" si="84"/>
        <v>1.0213017200000001</v>
      </c>
      <c r="M202" s="3">
        <f t="shared" si="99"/>
        <v>1.0247151800000001</v>
      </c>
      <c r="N202" s="3">
        <f t="shared" ref="N202:N265" si="110">TRUNC(D202*M202,8)</f>
        <v>297022.99472031998</v>
      </c>
      <c r="O202" s="52">
        <f t="shared" si="90"/>
        <v>0</v>
      </c>
      <c r="P202" s="5">
        <f t="shared" si="98"/>
        <v>0</v>
      </c>
      <c r="Q202" s="53">
        <f t="shared" ref="Q202:Q265" si="111">IF($P202&gt;0,($P202*D202),0)</f>
        <v>0</v>
      </c>
      <c r="R202" s="4">
        <f t="shared" si="100"/>
        <v>0</v>
      </c>
      <c r="S202" s="2">
        <f t="shared" si="85"/>
        <v>0.14000000000000001</v>
      </c>
      <c r="T202" s="9">
        <f t="shared" ref="T202:T265" si="112">ROUND((1+S202)^(1/12)^(I202/J202),9)</f>
        <v>1.0038820070000001</v>
      </c>
      <c r="U202" s="4">
        <f t="shared" si="86"/>
        <v>1153.04534466</v>
      </c>
      <c r="V202" s="4">
        <f t="shared" ref="V202:V265" si="113">IF(R202&gt;0,R202+U202,0)</f>
        <v>0</v>
      </c>
      <c r="W202" s="1" t="str">
        <f t="shared" si="92"/>
        <v>A+J=</v>
      </c>
      <c r="X202" s="10">
        <f t="shared" si="93"/>
        <v>40277</v>
      </c>
      <c r="Y202" s="4">
        <f t="shared" ref="Y202:Y265" si="114">IF(V202&gt;0,B202-V202,0)</f>
        <v>0</v>
      </c>
      <c r="Z202" s="160">
        <v>42225</v>
      </c>
      <c r="AA202" s="32">
        <f t="shared" si="101"/>
        <v>69</v>
      </c>
      <c r="AB202" s="33">
        <f t="shared" ca="1" si="102"/>
        <v>8445.190932363319</v>
      </c>
      <c r="AC202" s="34">
        <f t="shared" ca="1" si="103"/>
        <v>4.7013434E-2</v>
      </c>
      <c r="AD202" s="33">
        <f t="shared" ca="1" si="104"/>
        <v>1972.17036641</v>
      </c>
      <c r="AE202" s="33" t="str">
        <f t="shared" ca="1" si="105"/>
        <v>Pago</v>
      </c>
    </row>
    <row r="203" spans="1:31" x14ac:dyDescent="0.2">
      <c r="A203" s="127">
        <f t="shared" ref="A203:A266" si="115">(A202+1)</f>
        <v>40258</v>
      </c>
      <c r="B203" s="4">
        <f t="shared" si="106"/>
        <v>298371.57710007002</v>
      </c>
      <c r="C203" s="4">
        <f t="shared" si="87"/>
        <v>289859.07549483998</v>
      </c>
      <c r="D203" s="4">
        <f t="shared" ref="D203:D266" si="116">(C203)</f>
        <v>289859.07549483998</v>
      </c>
      <c r="E203" s="56">
        <f t="shared" si="88"/>
        <v>411.84300000000002</v>
      </c>
      <c r="F203" s="11">
        <f>IF(DAY(A203)=F$2+1,VLOOKUP(A203,[1]Plan1!$BN$15:$BP$255,3),F202)</f>
        <v>415.73399999999998</v>
      </c>
      <c r="G203" s="6">
        <f t="shared" si="107"/>
        <v>40247</v>
      </c>
      <c r="H203" s="2">
        <f t="shared" si="108"/>
        <v>9.4477750016388473E-3</v>
      </c>
      <c r="I203" s="1">
        <f t="shared" ref="I203:I266" si="117">IF(DAY(A203)=F$2+1,1,I202+1)</f>
        <v>12</v>
      </c>
      <c r="J203" s="1">
        <f t="shared" si="89"/>
        <v>31</v>
      </c>
      <c r="K203" s="54">
        <f t="shared" si="109"/>
        <v>1.0036466680323695</v>
      </c>
      <c r="L203" s="3">
        <f t="shared" ref="L203:L266" si="118">IF(DAY(A203)=F$2+1,M202,L202)</f>
        <v>1.0213017200000001</v>
      </c>
      <c r="M203" s="3">
        <f t="shared" si="99"/>
        <v>1.0250260600000001</v>
      </c>
      <c r="N203" s="3">
        <f t="shared" si="110"/>
        <v>297113.10610971</v>
      </c>
      <c r="O203" s="52">
        <f t="shared" si="90"/>
        <v>0</v>
      </c>
      <c r="P203" s="5">
        <f t="shared" si="98"/>
        <v>0</v>
      </c>
      <c r="Q203" s="53">
        <f t="shared" si="111"/>
        <v>0</v>
      </c>
      <c r="R203" s="4">
        <f t="shared" si="100"/>
        <v>0</v>
      </c>
      <c r="S203" s="2">
        <f t="shared" ref="S203:S266" si="119">(S202)</f>
        <v>0.14000000000000001</v>
      </c>
      <c r="T203" s="9">
        <f t="shared" si="112"/>
        <v>1.004235663</v>
      </c>
      <c r="U203" s="4">
        <f t="shared" ref="U203:U266" si="120">TRUNC(N203*(T203-1),8)</f>
        <v>1258.4709903600001</v>
      </c>
      <c r="V203" s="4">
        <f t="shared" si="113"/>
        <v>0</v>
      </c>
      <c r="W203" s="1" t="str">
        <f t="shared" si="92"/>
        <v>A+J=</v>
      </c>
      <c r="X203" s="10">
        <f t="shared" si="93"/>
        <v>40277</v>
      </c>
      <c r="Y203" s="4">
        <f t="shared" si="114"/>
        <v>0</v>
      </c>
      <c r="Z203" s="160">
        <v>42256</v>
      </c>
      <c r="AA203" s="32">
        <f t="shared" si="101"/>
        <v>70</v>
      </c>
      <c r="AB203" s="33">
        <f t="shared" ca="1" si="102"/>
        <v>3692.4787326953629</v>
      </c>
      <c r="AC203" s="34">
        <f t="shared" ca="1" si="103"/>
        <v>4.7013434E-2</v>
      </c>
      <c r="AD203" s="33">
        <f t="shared" ca="1" si="104"/>
        <v>1972.17036641</v>
      </c>
      <c r="AE203" s="33" t="str">
        <f t="shared" ca="1" si="105"/>
        <v>Pago</v>
      </c>
    </row>
    <row r="204" spans="1:31" x14ac:dyDescent="0.2">
      <c r="A204" s="127">
        <f t="shared" si="115"/>
        <v>40259</v>
      </c>
      <c r="B204" s="4">
        <f t="shared" si="106"/>
        <v>298567.24414137</v>
      </c>
      <c r="C204" s="4">
        <f t="shared" ref="C204:C267" si="121">IF(DAY(A203)=9,VLOOKUP(A203,$AA$10:$AB$126,2),C203)</f>
        <v>289859.07549483998</v>
      </c>
      <c r="D204" s="4">
        <f t="shared" si="116"/>
        <v>289859.07549483998</v>
      </c>
      <c r="E204" s="56">
        <f t="shared" ref="E204:E267" si="122">IF(F204=F203,E203,F203)</f>
        <v>411.84300000000002</v>
      </c>
      <c r="F204" s="11">
        <f>IF(DAY(A204)=F$2+1,VLOOKUP(A204,[1]Plan1!$BN$15:$BP$255,3),F203)</f>
        <v>415.73399999999998</v>
      </c>
      <c r="G204" s="6">
        <f t="shared" si="107"/>
        <v>40247</v>
      </c>
      <c r="H204" s="2">
        <f t="shared" si="108"/>
        <v>9.4477750016388473E-3</v>
      </c>
      <c r="I204" s="1">
        <f t="shared" si="117"/>
        <v>13</v>
      </c>
      <c r="J204" s="1">
        <f t="shared" ref="J204:J267" si="123">IF(DAY(A204)=F$2+1,DAY(EOMONTH(A204,0)),J203)</f>
        <v>31</v>
      </c>
      <c r="K204" s="54">
        <f t="shared" si="109"/>
        <v>1.0039511566328003</v>
      </c>
      <c r="L204" s="3">
        <f t="shared" si="118"/>
        <v>1.0213017200000001</v>
      </c>
      <c r="M204" s="3">
        <f t="shared" si="99"/>
        <v>1.0253370399999999</v>
      </c>
      <c r="N204" s="3">
        <f t="shared" si="110"/>
        <v>297203.24648501002</v>
      </c>
      <c r="O204" s="52">
        <f t="shared" si="90"/>
        <v>0</v>
      </c>
      <c r="P204" s="5">
        <f t="shared" si="98"/>
        <v>0</v>
      </c>
      <c r="Q204" s="53">
        <f t="shared" si="111"/>
        <v>0</v>
      </c>
      <c r="R204" s="4">
        <f t="shared" si="100"/>
        <v>0</v>
      </c>
      <c r="S204" s="2">
        <f t="shared" si="119"/>
        <v>0.14000000000000001</v>
      </c>
      <c r="T204" s="9">
        <f t="shared" si="112"/>
        <v>1.0045894440000001</v>
      </c>
      <c r="U204" s="4">
        <f t="shared" si="120"/>
        <v>1363.9976563600001</v>
      </c>
      <c r="V204" s="4">
        <f t="shared" si="113"/>
        <v>0</v>
      </c>
      <c r="W204" s="1" t="str">
        <f t="shared" si="92"/>
        <v>A+J=</v>
      </c>
      <c r="X204" s="10">
        <f t="shared" si="93"/>
        <v>40277</v>
      </c>
      <c r="Y204" s="4">
        <f t="shared" si="114"/>
        <v>0</v>
      </c>
      <c r="Z204" s="160">
        <v>42286</v>
      </c>
      <c r="AA204" s="32">
        <f t="shared" si="101"/>
        <v>71</v>
      </c>
      <c r="AB204" s="33">
        <f t="shared" ca="1" si="102"/>
        <v>4219.506193115717</v>
      </c>
      <c r="AC204" s="34">
        <f t="shared" ca="1" si="103"/>
        <v>4.7013434E-2</v>
      </c>
      <c r="AD204" s="33">
        <f t="shared" ca="1" si="104"/>
        <v>1972.17036641</v>
      </c>
      <c r="AE204" s="33" t="str">
        <f t="shared" ca="1" si="105"/>
        <v>Pago</v>
      </c>
    </row>
    <row r="205" spans="1:31" x14ac:dyDescent="0.2">
      <c r="A205" s="127">
        <f t="shared" si="115"/>
        <v>40260</v>
      </c>
      <c r="B205" s="4">
        <f t="shared" si="106"/>
        <v>298763.03804322996</v>
      </c>
      <c r="C205" s="4">
        <f t="shared" si="121"/>
        <v>289859.07549483998</v>
      </c>
      <c r="D205" s="4">
        <f t="shared" si="116"/>
        <v>289859.07549483998</v>
      </c>
      <c r="E205" s="56">
        <f t="shared" si="122"/>
        <v>411.84300000000002</v>
      </c>
      <c r="F205" s="11">
        <f>IF(DAY(A205)=F$2+1,VLOOKUP(A205,[1]Plan1!$BN$15:$BP$255,3),F204)</f>
        <v>415.73399999999998</v>
      </c>
      <c r="G205" s="6">
        <f t="shared" si="107"/>
        <v>40247</v>
      </c>
      <c r="H205" s="2">
        <f t="shared" si="108"/>
        <v>9.4477750016388473E-3</v>
      </c>
      <c r="I205" s="1">
        <f t="shared" si="117"/>
        <v>14</v>
      </c>
      <c r="J205" s="1">
        <f t="shared" si="123"/>
        <v>31</v>
      </c>
      <c r="K205" s="54">
        <f t="shared" si="109"/>
        <v>1.0042557376096728</v>
      </c>
      <c r="L205" s="3">
        <f t="shared" si="118"/>
        <v>1.0213017200000001</v>
      </c>
      <c r="M205" s="3">
        <f t="shared" si="99"/>
        <v>1.0256481099999999</v>
      </c>
      <c r="N205" s="3">
        <f t="shared" si="110"/>
        <v>297293.41294762999</v>
      </c>
      <c r="O205" s="52">
        <f t="shared" si="90"/>
        <v>0</v>
      </c>
      <c r="P205" s="5">
        <f t="shared" si="98"/>
        <v>0</v>
      </c>
      <c r="Q205" s="53">
        <f t="shared" si="111"/>
        <v>0</v>
      </c>
      <c r="R205" s="4">
        <f t="shared" si="100"/>
        <v>0</v>
      </c>
      <c r="S205" s="2">
        <f t="shared" si="119"/>
        <v>0.14000000000000001</v>
      </c>
      <c r="T205" s="9">
        <f t="shared" si="112"/>
        <v>1.0049433489999999</v>
      </c>
      <c r="U205" s="4">
        <f t="shared" si="120"/>
        <v>1469.6250955999999</v>
      </c>
      <c r="V205" s="4">
        <f t="shared" si="113"/>
        <v>0</v>
      </c>
      <c r="W205" s="1" t="str">
        <f t="shared" si="92"/>
        <v>A+J=</v>
      </c>
      <c r="X205" s="10">
        <f t="shared" si="93"/>
        <v>40277</v>
      </c>
      <c r="Y205" s="4">
        <f t="shared" si="114"/>
        <v>0</v>
      </c>
      <c r="Z205" s="160">
        <v>42317</v>
      </c>
      <c r="AA205" s="32">
        <f t="shared" si="101"/>
        <v>72</v>
      </c>
      <c r="AB205" s="33">
        <f t="shared" ca="1" si="102"/>
        <v>3430.3766044522022</v>
      </c>
      <c r="AC205" s="34">
        <f t="shared" ca="1" si="103"/>
        <v>4.7013434E-2</v>
      </c>
      <c r="AD205" s="33">
        <f t="shared" ca="1" si="104"/>
        <v>1972.17036641</v>
      </c>
      <c r="AE205" s="33" t="str">
        <f t="shared" ca="1" si="105"/>
        <v>Pago</v>
      </c>
    </row>
    <row r="206" spans="1:31" x14ac:dyDescent="0.2">
      <c r="A206" s="127">
        <f t="shared" si="115"/>
        <v>40261</v>
      </c>
      <c r="B206" s="4">
        <f t="shared" si="106"/>
        <v>298958.95916426001</v>
      </c>
      <c r="C206" s="4">
        <f t="shared" si="121"/>
        <v>289859.07549483998</v>
      </c>
      <c r="D206" s="4">
        <f t="shared" si="116"/>
        <v>289859.07549483998</v>
      </c>
      <c r="E206" s="56">
        <f t="shared" si="122"/>
        <v>411.84300000000002</v>
      </c>
      <c r="F206" s="11">
        <f>IF(DAY(A206)=F$2+1,VLOOKUP(A206,[1]Plan1!$BN$15:$BP$255,3),F205)</f>
        <v>415.73399999999998</v>
      </c>
      <c r="G206" s="6">
        <f t="shared" si="107"/>
        <v>40247</v>
      </c>
      <c r="H206" s="2">
        <f t="shared" si="108"/>
        <v>9.4477750016388473E-3</v>
      </c>
      <c r="I206" s="1">
        <f t="shared" si="117"/>
        <v>15</v>
      </c>
      <c r="J206" s="1">
        <f t="shared" si="123"/>
        <v>31</v>
      </c>
      <c r="K206" s="54">
        <f t="shared" si="109"/>
        <v>1.0045604109910122</v>
      </c>
      <c r="L206" s="3">
        <f t="shared" si="118"/>
        <v>1.0213017200000001</v>
      </c>
      <c r="M206" s="3">
        <f t="shared" si="99"/>
        <v>1.02595927</v>
      </c>
      <c r="N206" s="3">
        <f t="shared" si="110"/>
        <v>297383.60549756</v>
      </c>
      <c r="O206" s="52">
        <f t="shared" si="90"/>
        <v>0</v>
      </c>
      <c r="P206" s="5">
        <f t="shared" si="98"/>
        <v>0</v>
      </c>
      <c r="Q206" s="53">
        <f t="shared" si="111"/>
        <v>0</v>
      </c>
      <c r="R206" s="4">
        <f t="shared" si="100"/>
        <v>0</v>
      </c>
      <c r="S206" s="2">
        <f t="shared" si="119"/>
        <v>0.14000000000000001</v>
      </c>
      <c r="T206" s="9">
        <f t="shared" si="112"/>
        <v>1.0052973789999999</v>
      </c>
      <c r="U206" s="4">
        <f t="shared" si="120"/>
        <v>1575.3536667000001</v>
      </c>
      <c r="V206" s="4">
        <f t="shared" si="113"/>
        <v>0</v>
      </c>
      <c r="W206" s="1" t="str">
        <f t="shared" si="92"/>
        <v>A+J=</v>
      </c>
      <c r="X206" s="10">
        <f t="shared" si="93"/>
        <v>40277</v>
      </c>
      <c r="Y206" s="4">
        <f t="shared" si="114"/>
        <v>0</v>
      </c>
      <c r="Z206" s="160">
        <v>42347</v>
      </c>
      <c r="AA206" s="32">
        <f t="shared" si="101"/>
        <v>73</v>
      </c>
      <c r="AB206" s="33">
        <f t="shared" ca="1" si="102"/>
        <v>4352.0868194600362</v>
      </c>
      <c r="AC206" s="34">
        <f t="shared" ca="1" si="103"/>
        <v>4.7013434E-2</v>
      </c>
      <c r="AD206" s="33">
        <f t="shared" ca="1" si="104"/>
        <v>1972.17036641</v>
      </c>
      <c r="AE206" s="33" t="str">
        <f t="shared" ca="1" si="105"/>
        <v>Pago</v>
      </c>
    </row>
    <row r="207" spans="1:31" x14ac:dyDescent="0.2">
      <c r="A207" s="127">
        <f t="shared" si="115"/>
        <v>40262</v>
      </c>
      <c r="B207" s="4">
        <f t="shared" si="106"/>
        <v>299155.01048097003</v>
      </c>
      <c r="C207" s="4">
        <f t="shared" si="121"/>
        <v>289859.07549483998</v>
      </c>
      <c r="D207" s="4">
        <f t="shared" si="116"/>
        <v>289859.07549483998</v>
      </c>
      <c r="E207" s="56">
        <f t="shared" si="122"/>
        <v>411.84300000000002</v>
      </c>
      <c r="F207" s="11">
        <f>IF(DAY(A207)=F$2+1,VLOOKUP(A207,[1]Plan1!$BN$15:$BP$255,3),F206)</f>
        <v>415.73399999999998</v>
      </c>
      <c r="G207" s="6">
        <f t="shared" si="107"/>
        <v>40247</v>
      </c>
      <c r="H207" s="2">
        <f t="shared" si="108"/>
        <v>9.4477750016388473E-3</v>
      </c>
      <c r="I207" s="1">
        <f t="shared" si="117"/>
        <v>16</v>
      </c>
      <c r="J207" s="1">
        <f t="shared" si="123"/>
        <v>31</v>
      </c>
      <c r="K207" s="54">
        <f t="shared" si="109"/>
        <v>1.0048651768048524</v>
      </c>
      <c r="L207" s="3">
        <f t="shared" si="118"/>
        <v>1.0213017200000001</v>
      </c>
      <c r="M207" s="3">
        <f t="shared" si="99"/>
        <v>1.0262705299999999</v>
      </c>
      <c r="N207" s="3">
        <f t="shared" si="110"/>
        <v>297473.82703339</v>
      </c>
      <c r="O207" s="52">
        <f t="shared" si="90"/>
        <v>0</v>
      </c>
      <c r="P207" s="5">
        <f t="shared" si="98"/>
        <v>0</v>
      </c>
      <c r="Q207" s="53">
        <f t="shared" si="111"/>
        <v>0</v>
      </c>
      <c r="R207" s="4">
        <f t="shared" si="100"/>
        <v>0</v>
      </c>
      <c r="S207" s="2">
        <f t="shared" si="119"/>
        <v>0.14000000000000001</v>
      </c>
      <c r="T207" s="9">
        <f t="shared" si="112"/>
        <v>1.0056515340000001</v>
      </c>
      <c r="U207" s="4">
        <f t="shared" si="120"/>
        <v>1681.1834475799999</v>
      </c>
      <c r="V207" s="4">
        <f t="shared" si="113"/>
        <v>0</v>
      </c>
      <c r="W207" s="1" t="str">
        <f t="shared" si="92"/>
        <v>A+J=</v>
      </c>
      <c r="X207" s="10">
        <f t="shared" si="93"/>
        <v>40277</v>
      </c>
      <c r="Y207" s="4">
        <f t="shared" si="114"/>
        <v>0</v>
      </c>
      <c r="Z207" s="160">
        <v>42378</v>
      </c>
      <c r="AA207" s="32">
        <f t="shared" si="101"/>
        <v>74</v>
      </c>
      <c r="AB207" s="33">
        <f t="shared" ca="1" si="102"/>
        <v>7175.923953765162</v>
      </c>
      <c r="AC207" s="34">
        <f t="shared" ca="1" si="103"/>
        <v>4.7013434E-2</v>
      </c>
      <c r="AD207" s="33">
        <f t="shared" ca="1" si="104"/>
        <v>1972.17036641</v>
      </c>
      <c r="AE207" s="33" t="str">
        <f t="shared" ca="1" si="105"/>
        <v>Pago</v>
      </c>
    </row>
    <row r="208" spans="1:31" x14ac:dyDescent="0.2">
      <c r="A208" s="127">
        <f t="shared" si="115"/>
        <v>40263</v>
      </c>
      <c r="B208" s="4">
        <f t="shared" si="106"/>
        <v>299351.18914201</v>
      </c>
      <c r="C208" s="4">
        <f t="shared" si="121"/>
        <v>289859.07549483998</v>
      </c>
      <c r="D208" s="4">
        <f t="shared" si="116"/>
        <v>289859.07549483998</v>
      </c>
      <c r="E208" s="56">
        <f t="shared" si="122"/>
        <v>411.84300000000002</v>
      </c>
      <c r="F208" s="11">
        <f>IF(DAY(A208)=F$2+1,VLOOKUP(A208,[1]Plan1!$BN$15:$BP$255,3),F207)</f>
        <v>415.73399999999998</v>
      </c>
      <c r="G208" s="6">
        <f t="shared" si="107"/>
        <v>40247</v>
      </c>
      <c r="H208" s="2">
        <f t="shared" si="108"/>
        <v>9.4477750016388473E-3</v>
      </c>
      <c r="I208" s="1">
        <f t="shared" si="117"/>
        <v>17</v>
      </c>
      <c r="J208" s="1">
        <f t="shared" si="123"/>
        <v>31</v>
      </c>
      <c r="K208" s="54">
        <f t="shared" si="109"/>
        <v>1.0051700350792359</v>
      </c>
      <c r="L208" s="3">
        <f t="shared" si="118"/>
        <v>1.0213017200000001</v>
      </c>
      <c r="M208" s="3">
        <f t="shared" si="99"/>
        <v>1.0265818799999999</v>
      </c>
      <c r="N208" s="3">
        <f t="shared" si="110"/>
        <v>297564.07465655002</v>
      </c>
      <c r="O208" s="52">
        <f t="shared" si="90"/>
        <v>0</v>
      </c>
      <c r="P208" s="5">
        <f t="shared" si="98"/>
        <v>0</v>
      </c>
      <c r="Q208" s="53">
        <f t="shared" si="111"/>
        <v>0</v>
      </c>
      <c r="R208" s="4">
        <f t="shared" si="100"/>
        <v>0</v>
      </c>
      <c r="S208" s="2">
        <f t="shared" si="119"/>
        <v>0.14000000000000001</v>
      </c>
      <c r="T208" s="9">
        <f t="shared" si="112"/>
        <v>1.0060058140000001</v>
      </c>
      <c r="U208" s="4">
        <f t="shared" si="120"/>
        <v>1787.11448546</v>
      </c>
      <c r="V208" s="4">
        <f t="shared" si="113"/>
        <v>0</v>
      </c>
      <c r="W208" s="1" t="str">
        <f t="shared" si="92"/>
        <v>A+J=</v>
      </c>
      <c r="X208" s="10">
        <f t="shared" si="93"/>
        <v>40277</v>
      </c>
      <c r="Y208" s="4">
        <f t="shared" si="114"/>
        <v>0</v>
      </c>
      <c r="Z208" s="160">
        <v>42409</v>
      </c>
      <c r="AA208" s="32">
        <f t="shared" si="101"/>
        <v>75</v>
      </c>
      <c r="AB208" s="33">
        <f t="shared" ca="1" si="102"/>
        <v>5106.0416549744896</v>
      </c>
      <c r="AC208" s="34">
        <f t="shared" ca="1" si="103"/>
        <v>4.7013434E-2</v>
      </c>
      <c r="AD208" s="33">
        <f t="shared" ca="1" si="104"/>
        <v>1972.17036641</v>
      </c>
      <c r="AE208" s="33" t="str">
        <f t="shared" ca="1" si="105"/>
        <v>Pago</v>
      </c>
    </row>
    <row r="209" spans="1:118" x14ac:dyDescent="0.2">
      <c r="A209" s="127">
        <f t="shared" si="115"/>
        <v>40264</v>
      </c>
      <c r="B209" s="4">
        <f t="shared" si="106"/>
        <v>299547.49782829999</v>
      </c>
      <c r="C209" s="4">
        <f t="shared" si="121"/>
        <v>289859.07549483998</v>
      </c>
      <c r="D209" s="4">
        <f t="shared" si="116"/>
        <v>289859.07549483998</v>
      </c>
      <c r="E209" s="56">
        <f t="shared" si="122"/>
        <v>411.84300000000002</v>
      </c>
      <c r="F209" s="11">
        <f>IF(DAY(A209)=F$2+1,VLOOKUP(A209,[1]Plan1!$BN$15:$BP$255,3),F208)</f>
        <v>415.73399999999998</v>
      </c>
      <c r="G209" s="6">
        <f t="shared" si="107"/>
        <v>40247</v>
      </c>
      <c r="H209" s="2">
        <f t="shared" si="108"/>
        <v>9.4477750016388473E-3</v>
      </c>
      <c r="I209" s="1">
        <f t="shared" si="117"/>
        <v>18</v>
      </c>
      <c r="J209" s="1">
        <f t="shared" si="123"/>
        <v>31</v>
      </c>
      <c r="K209" s="54">
        <f t="shared" si="109"/>
        <v>1.0054749858422136</v>
      </c>
      <c r="L209" s="3">
        <f t="shared" si="118"/>
        <v>1.0213017200000001</v>
      </c>
      <c r="M209" s="3">
        <f t="shared" si="99"/>
        <v>1.02689333</v>
      </c>
      <c r="N209" s="3">
        <f t="shared" si="110"/>
        <v>297654.35126561002</v>
      </c>
      <c r="O209" s="52">
        <f t="shared" si="90"/>
        <v>0</v>
      </c>
      <c r="P209" s="5">
        <f t="shared" si="98"/>
        <v>0</v>
      </c>
      <c r="Q209" s="53">
        <f t="shared" si="111"/>
        <v>0</v>
      </c>
      <c r="R209" s="4">
        <f t="shared" si="100"/>
        <v>0</v>
      </c>
      <c r="S209" s="2">
        <f t="shared" si="119"/>
        <v>0.14000000000000001</v>
      </c>
      <c r="T209" s="9">
        <f t="shared" si="112"/>
        <v>1.006360218</v>
      </c>
      <c r="U209" s="4">
        <f t="shared" si="120"/>
        <v>1893.1465626900001</v>
      </c>
      <c r="V209" s="4">
        <f t="shared" si="113"/>
        <v>0</v>
      </c>
      <c r="W209" s="1" t="str">
        <f t="shared" si="92"/>
        <v>A+J=</v>
      </c>
      <c r="X209" s="10">
        <f t="shared" si="93"/>
        <v>40277</v>
      </c>
      <c r="Y209" s="4">
        <f t="shared" si="114"/>
        <v>0</v>
      </c>
      <c r="Z209" s="160">
        <v>42438</v>
      </c>
      <c r="AA209" s="32">
        <f t="shared" si="101"/>
        <v>76</v>
      </c>
      <c r="AB209" s="33">
        <f t="shared" ca="1" si="102"/>
        <v>4344.412555688722</v>
      </c>
      <c r="AC209" s="34">
        <f t="shared" ca="1" si="103"/>
        <v>4.7013434E-2</v>
      </c>
      <c r="AD209" s="33">
        <f t="shared" ca="1" si="104"/>
        <v>1972.17036641</v>
      </c>
      <c r="AE209" s="33" t="str">
        <f t="shared" ca="1" si="105"/>
        <v>Pago</v>
      </c>
    </row>
    <row r="210" spans="1:118" x14ac:dyDescent="0.2">
      <c r="A210" s="127">
        <f t="shared" si="115"/>
        <v>40265</v>
      </c>
      <c r="B210" s="4">
        <f t="shared" si="106"/>
        <v>299743.93398394005</v>
      </c>
      <c r="C210" s="4">
        <f t="shared" si="121"/>
        <v>289859.07549483998</v>
      </c>
      <c r="D210" s="4">
        <f t="shared" si="116"/>
        <v>289859.07549483998</v>
      </c>
      <c r="E210" s="56">
        <f t="shared" si="122"/>
        <v>411.84300000000002</v>
      </c>
      <c r="F210" s="11">
        <f>IF(DAY(A210)=F$2+1,VLOOKUP(A210,[1]Plan1!$BN$15:$BP$255,3),F209)</f>
        <v>415.73399999999998</v>
      </c>
      <c r="G210" s="6">
        <f t="shared" si="107"/>
        <v>40247</v>
      </c>
      <c r="H210" s="2">
        <f t="shared" si="108"/>
        <v>9.4477750016388473E-3</v>
      </c>
      <c r="I210" s="1">
        <f t="shared" si="117"/>
        <v>19</v>
      </c>
      <c r="J210" s="1">
        <f t="shared" si="123"/>
        <v>31</v>
      </c>
      <c r="K210" s="54">
        <f t="shared" si="109"/>
        <v>1.0057800291218446</v>
      </c>
      <c r="L210" s="3">
        <f t="shared" si="118"/>
        <v>1.0213017200000001</v>
      </c>
      <c r="M210" s="3">
        <f t="shared" si="99"/>
        <v>1.02720487</v>
      </c>
      <c r="N210" s="3">
        <f t="shared" si="110"/>
        <v>297744.65396199003</v>
      </c>
      <c r="O210" s="52">
        <f t="shared" si="90"/>
        <v>0</v>
      </c>
      <c r="P210" s="5">
        <f t="shared" si="98"/>
        <v>0</v>
      </c>
      <c r="Q210" s="53">
        <f t="shared" si="111"/>
        <v>0</v>
      </c>
      <c r="R210" s="4">
        <f t="shared" si="100"/>
        <v>0</v>
      </c>
      <c r="S210" s="2">
        <f t="shared" si="119"/>
        <v>0.14000000000000001</v>
      </c>
      <c r="T210" s="9">
        <f t="shared" si="112"/>
        <v>1.006714747</v>
      </c>
      <c r="U210" s="4">
        <f t="shared" si="120"/>
        <v>1999.28002195</v>
      </c>
      <c r="V210" s="4">
        <f t="shared" si="113"/>
        <v>0</v>
      </c>
      <c r="W210" s="1" t="str">
        <f t="shared" si="92"/>
        <v>A+J=</v>
      </c>
      <c r="X210" s="10">
        <f t="shared" si="93"/>
        <v>40277</v>
      </c>
      <c r="Y210" s="4">
        <f t="shared" si="114"/>
        <v>0</v>
      </c>
      <c r="Z210" s="160">
        <v>42469</v>
      </c>
      <c r="AA210" s="32">
        <f t="shared" si="101"/>
        <v>77</v>
      </c>
      <c r="AB210" s="33">
        <f t="shared" ca="1" si="102"/>
        <v>5292.0612341045216</v>
      </c>
      <c r="AC210" s="34">
        <f t="shared" ca="1" si="103"/>
        <v>4.7013434E-2</v>
      </c>
      <c r="AD210" s="33">
        <f t="shared" ca="1" si="104"/>
        <v>1972.17036641</v>
      </c>
      <c r="AE210" s="33" t="str">
        <f t="shared" ca="1" si="105"/>
        <v>Pago</v>
      </c>
    </row>
    <row r="211" spans="1:118" x14ac:dyDescent="0.2">
      <c r="A211" s="127">
        <f t="shared" si="115"/>
        <v>40266</v>
      </c>
      <c r="B211" s="4">
        <f t="shared" si="106"/>
        <v>299940.49767054</v>
      </c>
      <c r="C211" s="4">
        <f t="shared" si="121"/>
        <v>289859.07549483998</v>
      </c>
      <c r="D211" s="4">
        <f t="shared" si="116"/>
        <v>289859.07549483998</v>
      </c>
      <c r="E211" s="56">
        <f t="shared" si="122"/>
        <v>411.84300000000002</v>
      </c>
      <c r="F211" s="11">
        <f>IF(DAY(A211)=F$2+1,VLOOKUP(A211,[1]Plan1!$BN$15:$BP$255,3),F210)</f>
        <v>415.73399999999998</v>
      </c>
      <c r="G211" s="6">
        <f t="shared" si="107"/>
        <v>40247</v>
      </c>
      <c r="H211" s="2">
        <f t="shared" si="108"/>
        <v>9.4477750016388473E-3</v>
      </c>
      <c r="I211" s="1">
        <f t="shared" si="117"/>
        <v>20</v>
      </c>
      <c r="J211" s="1">
        <f t="shared" si="123"/>
        <v>31</v>
      </c>
      <c r="K211" s="54">
        <f t="shared" si="109"/>
        <v>1.006085164946197</v>
      </c>
      <c r="L211" s="3">
        <f t="shared" si="118"/>
        <v>1.0213017200000001</v>
      </c>
      <c r="M211" s="3">
        <f t="shared" si="99"/>
        <v>1.0275164999999999</v>
      </c>
      <c r="N211" s="3">
        <f t="shared" si="110"/>
        <v>297834.98274568998</v>
      </c>
      <c r="O211" s="52">
        <f t="shared" si="90"/>
        <v>0</v>
      </c>
      <c r="P211" s="5">
        <f t="shared" si="98"/>
        <v>0</v>
      </c>
      <c r="Q211" s="53">
        <f t="shared" si="111"/>
        <v>0</v>
      </c>
      <c r="R211" s="4">
        <f t="shared" si="100"/>
        <v>0</v>
      </c>
      <c r="S211" s="2">
        <f t="shared" si="119"/>
        <v>0.14000000000000001</v>
      </c>
      <c r="T211" s="9">
        <f t="shared" si="112"/>
        <v>1.0070694010000001</v>
      </c>
      <c r="U211" s="4">
        <f t="shared" si="120"/>
        <v>2105.5149248500002</v>
      </c>
      <c r="V211" s="4">
        <f t="shared" si="113"/>
        <v>0</v>
      </c>
      <c r="W211" s="1" t="str">
        <f t="shared" si="92"/>
        <v>A+J=</v>
      </c>
      <c r="X211" s="10">
        <f t="shared" si="93"/>
        <v>40277</v>
      </c>
      <c r="Y211" s="4">
        <f t="shared" si="114"/>
        <v>0</v>
      </c>
      <c r="Z211" s="160">
        <v>42499</v>
      </c>
      <c r="AA211" s="32">
        <f t="shared" si="101"/>
        <v>78</v>
      </c>
      <c r="AB211" s="33">
        <f t="shared" ca="1" si="102"/>
        <v>8785.752627520571</v>
      </c>
      <c r="AC211" s="34">
        <f t="shared" ca="1" si="103"/>
        <v>4.7013434E-2</v>
      </c>
      <c r="AD211" s="33">
        <f t="shared" ca="1" si="104"/>
        <v>1972.17036641</v>
      </c>
      <c r="AE211" s="33" t="str">
        <f t="shared" ca="1" si="105"/>
        <v>Pago</v>
      </c>
    </row>
    <row r="212" spans="1:118" x14ac:dyDescent="0.2">
      <c r="A212" s="127">
        <f t="shared" si="115"/>
        <v>40267</v>
      </c>
      <c r="B212" s="4">
        <f t="shared" si="106"/>
        <v>300137.19186982996</v>
      </c>
      <c r="C212" s="4">
        <f t="shared" si="121"/>
        <v>289859.07549483998</v>
      </c>
      <c r="D212" s="4">
        <f t="shared" si="116"/>
        <v>289859.07549483998</v>
      </c>
      <c r="E212" s="56">
        <f t="shared" si="122"/>
        <v>411.84300000000002</v>
      </c>
      <c r="F212" s="11">
        <f>IF(DAY(A212)=F$2+1,VLOOKUP(A212,[1]Plan1!$BN$15:$BP$255,3),F211)</f>
        <v>415.73399999999998</v>
      </c>
      <c r="G212" s="6">
        <f t="shared" si="107"/>
        <v>40247</v>
      </c>
      <c r="H212" s="2">
        <f t="shared" si="108"/>
        <v>9.4477750016388473E-3</v>
      </c>
      <c r="I212" s="1">
        <f t="shared" si="117"/>
        <v>21</v>
      </c>
      <c r="J212" s="1">
        <f t="shared" si="123"/>
        <v>31</v>
      </c>
      <c r="K212" s="54">
        <f t="shared" si="109"/>
        <v>1.0063903933433473</v>
      </c>
      <c r="L212" s="3">
        <f t="shared" si="118"/>
        <v>1.0213017200000001</v>
      </c>
      <c r="M212" s="3">
        <f t="shared" si="99"/>
        <v>1.0278282299999999</v>
      </c>
      <c r="N212" s="3">
        <f t="shared" si="110"/>
        <v>297925.34051528998</v>
      </c>
      <c r="O212" s="52">
        <f t="shared" si="90"/>
        <v>0</v>
      </c>
      <c r="P212" s="5">
        <f t="shared" si="98"/>
        <v>0</v>
      </c>
      <c r="Q212" s="53">
        <f t="shared" si="111"/>
        <v>0</v>
      </c>
      <c r="R212" s="4">
        <f t="shared" si="100"/>
        <v>0</v>
      </c>
      <c r="S212" s="2">
        <f t="shared" si="119"/>
        <v>0.14000000000000001</v>
      </c>
      <c r="T212" s="9">
        <f t="shared" si="112"/>
        <v>1.0074241799999999</v>
      </c>
      <c r="U212" s="4">
        <f t="shared" si="120"/>
        <v>2211.8513545400001</v>
      </c>
      <c r="V212" s="4">
        <f t="shared" si="113"/>
        <v>0</v>
      </c>
      <c r="W212" s="1" t="str">
        <f t="shared" si="92"/>
        <v>A+J=</v>
      </c>
      <c r="X212" s="10">
        <f t="shared" si="93"/>
        <v>40277</v>
      </c>
      <c r="Y212" s="4">
        <f t="shared" si="114"/>
        <v>0</v>
      </c>
      <c r="Z212" s="160">
        <v>42530</v>
      </c>
      <c r="AA212" s="32">
        <f t="shared" si="101"/>
        <v>79</v>
      </c>
      <c r="AB212" s="33">
        <f t="shared" ca="1" si="102"/>
        <v>3226.2692016680612</v>
      </c>
      <c r="AC212" s="34">
        <f t="shared" ca="1" si="103"/>
        <v>4.7013434E-2</v>
      </c>
      <c r="AD212" s="33">
        <f t="shared" ca="1" si="104"/>
        <v>1972.17036641</v>
      </c>
      <c r="AE212" s="33" t="str">
        <f t="shared" ca="1" si="105"/>
        <v>Pago</v>
      </c>
    </row>
    <row r="213" spans="1:118" x14ac:dyDescent="0.2">
      <c r="A213" s="127">
        <f t="shared" si="115"/>
        <v>40268</v>
      </c>
      <c r="B213" s="4">
        <f t="shared" si="106"/>
        <v>300334.01664655999</v>
      </c>
      <c r="C213" s="4">
        <f t="shared" si="121"/>
        <v>289859.07549483998</v>
      </c>
      <c r="D213" s="4">
        <f t="shared" si="116"/>
        <v>289859.07549483998</v>
      </c>
      <c r="E213" s="56">
        <f t="shared" si="122"/>
        <v>411.84300000000002</v>
      </c>
      <c r="F213" s="11">
        <f>IF(DAY(A213)=F$2+1,VLOOKUP(A213,[1]Plan1!$BN$15:$BP$255,3),F212)</f>
        <v>415.73399999999998</v>
      </c>
      <c r="G213" s="6">
        <f t="shared" si="107"/>
        <v>40247</v>
      </c>
      <c r="H213" s="2">
        <f t="shared" si="108"/>
        <v>9.4477750016388473E-3</v>
      </c>
      <c r="I213" s="1">
        <f t="shared" si="117"/>
        <v>22</v>
      </c>
      <c r="J213" s="1">
        <f t="shared" si="123"/>
        <v>31</v>
      </c>
      <c r="K213" s="54">
        <f t="shared" si="109"/>
        <v>1.0066957143413804</v>
      </c>
      <c r="L213" s="3">
        <f t="shared" si="118"/>
        <v>1.0213017200000001</v>
      </c>
      <c r="M213" s="3">
        <f t="shared" si="99"/>
        <v>1.0281400599999999</v>
      </c>
      <c r="N213" s="3">
        <f t="shared" si="110"/>
        <v>298015.72727079998</v>
      </c>
      <c r="O213" s="52">
        <f t="shared" si="90"/>
        <v>0</v>
      </c>
      <c r="P213" s="5">
        <f t="shared" si="98"/>
        <v>0</v>
      </c>
      <c r="Q213" s="53">
        <f t="shared" si="111"/>
        <v>0</v>
      </c>
      <c r="R213" s="4">
        <f t="shared" si="100"/>
        <v>0</v>
      </c>
      <c r="S213" s="2">
        <f t="shared" si="119"/>
        <v>0.14000000000000001</v>
      </c>
      <c r="T213" s="9">
        <f t="shared" si="112"/>
        <v>1.007779084</v>
      </c>
      <c r="U213" s="4">
        <f t="shared" si="120"/>
        <v>2318.28937576</v>
      </c>
      <c r="V213" s="4">
        <f t="shared" si="113"/>
        <v>0</v>
      </c>
      <c r="W213" s="1" t="str">
        <f t="shared" si="92"/>
        <v>A+J=</v>
      </c>
      <c r="X213" s="10">
        <f t="shared" si="93"/>
        <v>40277</v>
      </c>
      <c r="Y213" s="4">
        <f t="shared" si="114"/>
        <v>0</v>
      </c>
      <c r="Z213" s="160">
        <v>42560</v>
      </c>
      <c r="AA213" s="32">
        <f t="shared" si="101"/>
        <v>80</v>
      </c>
      <c r="AB213" s="33">
        <f t="shared" ca="1" si="102"/>
        <v>19709.704331002111</v>
      </c>
      <c r="AC213" s="34">
        <f t="shared" ca="1" si="103"/>
        <v>4.7013434E-2</v>
      </c>
      <c r="AD213" s="33">
        <f t="shared" ca="1" si="104"/>
        <v>1972.17036641</v>
      </c>
      <c r="AE213" s="33" t="str">
        <f t="shared" ca="1" si="105"/>
        <v>Pago</v>
      </c>
    </row>
    <row r="214" spans="1:118" x14ac:dyDescent="0.2">
      <c r="A214" s="127">
        <f t="shared" si="115"/>
        <v>40269</v>
      </c>
      <c r="B214" s="4">
        <f t="shared" si="106"/>
        <v>300530.96914329997</v>
      </c>
      <c r="C214" s="4">
        <f t="shared" si="121"/>
        <v>289859.07549483998</v>
      </c>
      <c r="D214" s="4">
        <f t="shared" si="116"/>
        <v>289859.07549483998</v>
      </c>
      <c r="E214" s="56">
        <f t="shared" si="122"/>
        <v>411.84300000000002</v>
      </c>
      <c r="F214" s="11">
        <f>IF(DAY(A214)=F$2+1,VLOOKUP(A214,[1]Plan1!$BN$15:$BP$255,3),F213)</f>
        <v>415.73399999999998</v>
      </c>
      <c r="G214" s="6">
        <f t="shared" si="107"/>
        <v>40247</v>
      </c>
      <c r="H214" s="2">
        <f t="shared" si="108"/>
        <v>9.4477750016388473E-3</v>
      </c>
      <c r="I214" s="1">
        <f t="shared" si="117"/>
        <v>23</v>
      </c>
      <c r="J214" s="1">
        <f t="shared" si="123"/>
        <v>31</v>
      </c>
      <c r="K214" s="54">
        <f t="shared" si="109"/>
        <v>1.0070011279683897</v>
      </c>
      <c r="L214" s="3">
        <f t="shared" si="118"/>
        <v>1.0213017200000001</v>
      </c>
      <c r="M214" s="3">
        <f t="shared" si="99"/>
        <v>1.02845198</v>
      </c>
      <c r="N214" s="3">
        <f t="shared" si="110"/>
        <v>298106.14011362998</v>
      </c>
      <c r="O214" s="52">
        <f t="shared" si="90"/>
        <v>0</v>
      </c>
      <c r="P214" s="5">
        <f t="shared" si="98"/>
        <v>0</v>
      </c>
      <c r="Q214" s="53">
        <f t="shared" si="111"/>
        <v>0</v>
      </c>
      <c r="R214" s="4">
        <f t="shared" si="100"/>
        <v>0</v>
      </c>
      <c r="S214" s="2">
        <f t="shared" si="119"/>
        <v>0.14000000000000001</v>
      </c>
      <c r="T214" s="9">
        <f t="shared" si="112"/>
        <v>1.0081341130000001</v>
      </c>
      <c r="U214" s="4">
        <f t="shared" si="120"/>
        <v>2424.8290296700002</v>
      </c>
      <c r="V214" s="4">
        <f t="shared" si="113"/>
        <v>0</v>
      </c>
      <c r="W214" s="1" t="str">
        <f t="shared" si="92"/>
        <v>A+J=</v>
      </c>
      <c r="X214" s="10">
        <f t="shared" si="93"/>
        <v>40277</v>
      </c>
      <c r="Y214" s="4">
        <f t="shared" si="114"/>
        <v>0</v>
      </c>
      <c r="Z214" s="160">
        <v>42591</v>
      </c>
      <c r="AA214" s="32">
        <f t="shared" si="101"/>
        <v>81</v>
      </c>
      <c r="AB214" s="33">
        <f t="shared" ca="1" si="102"/>
        <v>2107.5727478475142</v>
      </c>
      <c r="AC214" s="34">
        <f t="shared" ca="1" si="103"/>
        <v>4.7013434E-2</v>
      </c>
      <c r="AD214" s="33">
        <f t="shared" ca="1" si="104"/>
        <v>1972.17036641</v>
      </c>
      <c r="AE214" s="33" t="str">
        <f t="shared" ca="1" si="105"/>
        <v>Pago</v>
      </c>
    </row>
    <row r="215" spans="1:118" x14ac:dyDescent="0.2">
      <c r="A215" s="127">
        <f t="shared" si="115"/>
        <v>40270</v>
      </c>
      <c r="B215" s="4">
        <f t="shared" si="106"/>
        <v>300728.04942175996</v>
      </c>
      <c r="C215" s="4">
        <f t="shared" si="121"/>
        <v>289859.07549483998</v>
      </c>
      <c r="D215" s="4">
        <f t="shared" si="116"/>
        <v>289859.07549483998</v>
      </c>
      <c r="E215" s="56">
        <f t="shared" si="122"/>
        <v>411.84300000000002</v>
      </c>
      <c r="F215" s="11">
        <f>IF(DAY(A215)=F$2+1,VLOOKUP(A215,[1]Plan1!$BN$15:$BP$255,3),F214)</f>
        <v>415.73399999999998</v>
      </c>
      <c r="G215" s="6">
        <f t="shared" si="107"/>
        <v>40247</v>
      </c>
      <c r="H215" s="2">
        <f t="shared" si="108"/>
        <v>9.4477750016388473E-3</v>
      </c>
      <c r="I215" s="1">
        <f t="shared" si="117"/>
        <v>24</v>
      </c>
      <c r="J215" s="1">
        <f t="shared" si="123"/>
        <v>31</v>
      </c>
      <c r="K215" s="54">
        <f t="shared" si="109"/>
        <v>1.0073066342524772</v>
      </c>
      <c r="L215" s="3">
        <f t="shared" si="118"/>
        <v>1.0213017200000001</v>
      </c>
      <c r="M215" s="3">
        <f t="shared" si="99"/>
        <v>1.0287639900000001</v>
      </c>
      <c r="N215" s="3">
        <f t="shared" si="110"/>
        <v>298196.57904377999</v>
      </c>
      <c r="O215" s="52">
        <f t="shared" si="90"/>
        <v>0</v>
      </c>
      <c r="P215" s="5">
        <f t="shared" si="98"/>
        <v>0</v>
      </c>
      <c r="Q215" s="53">
        <f t="shared" si="111"/>
        <v>0</v>
      </c>
      <c r="R215" s="4">
        <f t="shared" si="100"/>
        <v>0</v>
      </c>
      <c r="S215" s="2">
        <f t="shared" si="119"/>
        <v>0.14000000000000001</v>
      </c>
      <c r="T215" s="9">
        <f t="shared" si="112"/>
        <v>1.0084892670000001</v>
      </c>
      <c r="U215" s="4">
        <f t="shared" si="120"/>
        <v>2531.4703779800002</v>
      </c>
      <c r="V215" s="4">
        <f t="shared" si="113"/>
        <v>0</v>
      </c>
      <c r="W215" s="1" t="str">
        <f t="shared" si="92"/>
        <v>A+J=</v>
      </c>
      <c r="X215" s="10">
        <f t="shared" si="93"/>
        <v>40277</v>
      </c>
      <c r="Y215" s="4">
        <f t="shared" si="114"/>
        <v>0</v>
      </c>
      <c r="Z215" s="160">
        <v>42622</v>
      </c>
      <c r="AA215" s="32">
        <f t="shared" si="101"/>
        <v>82</v>
      </c>
      <c r="AB215" s="33">
        <f t="shared" ca="1" si="102"/>
        <v>2331.2998492540432</v>
      </c>
      <c r="AC215" s="34">
        <f t="shared" ca="1" si="103"/>
        <v>4.7013434E-2</v>
      </c>
      <c r="AD215" s="33">
        <f t="shared" ca="1" si="104"/>
        <v>1972.17036641</v>
      </c>
      <c r="AE215" s="33" t="str">
        <f t="shared" ca="1" si="105"/>
        <v>Pago</v>
      </c>
    </row>
    <row r="216" spans="1:118" x14ac:dyDescent="0.2">
      <c r="A216" s="127">
        <f t="shared" si="115"/>
        <v>40271</v>
      </c>
      <c r="B216" s="4">
        <f t="shared" si="106"/>
        <v>300925.26076614996</v>
      </c>
      <c r="C216" s="4">
        <f t="shared" si="121"/>
        <v>289859.07549483998</v>
      </c>
      <c r="D216" s="4">
        <f t="shared" si="116"/>
        <v>289859.07549483998</v>
      </c>
      <c r="E216" s="56">
        <f t="shared" si="122"/>
        <v>411.84300000000002</v>
      </c>
      <c r="F216" s="11">
        <f>IF(DAY(A216)=F$2+1,VLOOKUP(A216,[1]Plan1!$BN$15:$BP$255,3),F215)</f>
        <v>415.73399999999998</v>
      </c>
      <c r="G216" s="6">
        <f t="shared" si="107"/>
        <v>40247</v>
      </c>
      <c r="H216" s="2">
        <f t="shared" si="108"/>
        <v>9.4477750016388473E-3</v>
      </c>
      <c r="I216" s="1">
        <f t="shared" si="117"/>
        <v>25</v>
      </c>
      <c r="J216" s="1">
        <f t="shared" si="123"/>
        <v>31</v>
      </c>
      <c r="K216" s="54">
        <f t="shared" si="109"/>
        <v>1.0076122332217536</v>
      </c>
      <c r="L216" s="3">
        <f t="shared" si="118"/>
        <v>1.0213017200000001</v>
      </c>
      <c r="M216" s="3">
        <f t="shared" si="99"/>
        <v>1.0290760999999999</v>
      </c>
      <c r="N216" s="3">
        <f t="shared" si="110"/>
        <v>298287.04695982998</v>
      </c>
      <c r="O216" s="52">
        <f t="shared" si="90"/>
        <v>0</v>
      </c>
      <c r="P216" s="5">
        <f t="shared" si="98"/>
        <v>0</v>
      </c>
      <c r="Q216" s="53">
        <f t="shared" si="111"/>
        <v>0</v>
      </c>
      <c r="R216" s="4">
        <f t="shared" si="100"/>
        <v>0</v>
      </c>
      <c r="S216" s="2">
        <f t="shared" si="119"/>
        <v>0.14000000000000001</v>
      </c>
      <c r="T216" s="9">
        <f t="shared" si="112"/>
        <v>1.008844547</v>
      </c>
      <c r="U216" s="4">
        <f t="shared" si="120"/>
        <v>2638.21380632</v>
      </c>
      <c r="V216" s="4">
        <f t="shared" si="113"/>
        <v>0</v>
      </c>
      <c r="W216" s="1" t="str">
        <f t="shared" si="92"/>
        <v>A+J=</v>
      </c>
      <c r="X216" s="10">
        <f t="shared" si="93"/>
        <v>40277</v>
      </c>
      <c r="Y216" s="4">
        <f t="shared" si="114"/>
        <v>0</v>
      </c>
      <c r="Z216" s="160">
        <v>42652</v>
      </c>
      <c r="AA216" s="32">
        <f t="shared" si="101"/>
        <v>83</v>
      </c>
      <c r="AB216" s="33">
        <f t="shared" ca="1" si="102"/>
        <v>3100.0460519456005</v>
      </c>
      <c r="AC216" s="34">
        <f t="shared" ca="1" si="103"/>
        <v>4.7013434E-2</v>
      </c>
      <c r="AD216" s="33">
        <f t="shared" ca="1" si="104"/>
        <v>1972.17036641</v>
      </c>
      <c r="AE216" s="33" t="str">
        <f t="shared" ca="1" si="105"/>
        <v>Pago</v>
      </c>
    </row>
    <row r="217" spans="1:118" x14ac:dyDescent="0.2">
      <c r="A217" s="127">
        <f t="shared" si="115"/>
        <v>40272</v>
      </c>
      <c r="B217" s="4">
        <f t="shared" si="106"/>
        <v>301122.60264480999</v>
      </c>
      <c r="C217" s="4">
        <f t="shared" si="121"/>
        <v>289859.07549483998</v>
      </c>
      <c r="D217" s="4">
        <f t="shared" si="116"/>
        <v>289859.07549483998</v>
      </c>
      <c r="E217" s="56">
        <f t="shared" si="122"/>
        <v>411.84300000000002</v>
      </c>
      <c r="F217" s="11">
        <f>IF(DAY(A217)=F$2+1,VLOOKUP(A217,[1]Plan1!$BN$15:$BP$255,3),F216)</f>
        <v>415.73399999999998</v>
      </c>
      <c r="G217" s="6">
        <f t="shared" si="107"/>
        <v>40247</v>
      </c>
      <c r="H217" s="2">
        <f t="shared" si="108"/>
        <v>9.4477750016388473E-3</v>
      </c>
      <c r="I217" s="1">
        <f t="shared" si="117"/>
        <v>26</v>
      </c>
      <c r="J217" s="1">
        <f t="shared" si="123"/>
        <v>31</v>
      </c>
      <c r="K217" s="54">
        <f t="shared" si="109"/>
        <v>1.0079179249043377</v>
      </c>
      <c r="L217" s="3">
        <f t="shared" si="118"/>
        <v>1.0213017200000001</v>
      </c>
      <c r="M217" s="3">
        <f t="shared" si="99"/>
        <v>1.0293883100000001</v>
      </c>
      <c r="N217" s="3">
        <f t="shared" si="110"/>
        <v>298377.54386178998</v>
      </c>
      <c r="O217" s="52">
        <f t="shared" si="90"/>
        <v>0</v>
      </c>
      <c r="P217" s="5">
        <f t="shared" si="98"/>
        <v>0</v>
      </c>
      <c r="Q217" s="53">
        <f t="shared" si="111"/>
        <v>0</v>
      </c>
      <c r="R217" s="4">
        <f t="shared" si="100"/>
        <v>0</v>
      </c>
      <c r="S217" s="2">
        <f t="shared" si="119"/>
        <v>0.14000000000000001</v>
      </c>
      <c r="T217" s="9">
        <f t="shared" si="112"/>
        <v>1.009199951</v>
      </c>
      <c r="U217" s="4">
        <f t="shared" si="120"/>
        <v>2745.0587830200002</v>
      </c>
      <c r="V217" s="4">
        <f t="shared" si="113"/>
        <v>0</v>
      </c>
      <c r="W217" s="1" t="str">
        <f t="shared" si="92"/>
        <v>A+J=</v>
      </c>
      <c r="X217" s="10">
        <f t="shared" si="93"/>
        <v>40277</v>
      </c>
      <c r="Y217" s="4">
        <f t="shared" si="114"/>
        <v>0</v>
      </c>
      <c r="Z217" s="160">
        <v>42683</v>
      </c>
      <c r="AA217" s="32">
        <f t="shared" si="101"/>
        <v>84</v>
      </c>
      <c r="AB217" s="33">
        <f t="shared" ca="1" si="102"/>
        <v>5019.4847144756377</v>
      </c>
      <c r="AC217" s="34">
        <f t="shared" ca="1" si="103"/>
        <v>4.7013434E-2</v>
      </c>
      <c r="AD217" s="33">
        <f t="shared" ca="1" si="104"/>
        <v>1972.17036641</v>
      </c>
      <c r="AE217" s="33" t="str">
        <f t="shared" ca="1" si="105"/>
        <v>Pago</v>
      </c>
    </row>
    <row r="218" spans="1:118" x14ac:dyDescent="0.2">
      <c r="A218" s="127">
        <f t="shared" si="115"/>
        <v>40273</v>
      </c>
      <c r="B218" s="4">
        <f t="shared" si="106"/>
        <v>301320.06986667996</v>
      </c>
      <c r="C218" s="4">
        <f t="shared" si="121"/>
        <v>289859.07549483998</v>
      </c>
      <c r="D218" s="4">
        <f t="shared" si="116"/>
        <v>289859.07549483998</v>
      </c>
      <c r="E218" s="56">
        <f t="shared" si="122"/>
        <v>411.84300000000002</v>
      </c>
      <c r="F218" s="11">
        <f>IF(DAY(A218)=F$2+1,VLOOKUP(A218,[1]Plan1!$BN$15:$BP$255,3),F217)</f>
        <v>415.73399999999998</v>
      </c>
      <c r="G218" s="6">
        <f t="shared" si="107"/>
        <v>40247</v>
      </c>
      <c r="H218" s="2">
        <f t="shared" si="108"/>
        <v>9.4477750016388473E-3</v>
      </c>
      <c r="I218" s="1">
        <f t="shared" si="117"/>
        <v>27</v>
      </c>
      <c r="J218" s="1">
        <f t="shared" si="123"/>
        <v>31</v>
      </c>
      <c r="K218" s="54">
        <f t="shared" si="109"/>
        <v>1.008223709328357</v>
      </c>
      <c r="L218" s="3">
        <f t="shared" si="118"/>
        <v>1.0213017200000001</v>
      </c>
      <c r="M218" s="3">
        <f t="shared" si="99"/>
        <v>1.0297006</v>
      </c>
      <c r="N218" s="3">
        <f t="shared" si="110"/>
        <v>298468.06395247998</v>
      </c>
      <c r="O218" s="52">
        <f t="shared" si="90"/>
        <v>0</v>
      </c>
      <c r="P218" s="5">
        <f t="shared" si="98"/>
        <v>0</v>
      </c>
      <c r="Q218" s="53">
        <f t="shared" si="111"/>
        <v>0</v>
      </c>
      <c r="R218" s="4">
        <f t="shared" si="100"/>
        <v>0</v>
      </c>
      <c r="S218" s="2">
        <f t="shared" si="119"/>
        <v>0.14000000000000001</v>
      </c>
      <c r="T218" s="9">
        <f t="shared" si="112"/>
        <v>1.009555481</v>
      </c>
      <c r="U218" s="4">
        <f t="shared" si="120"/>
        <v>2852.0059142</v>
      </c>
      <c r="V218" s="4">
        <f t="shared" si="113"/>
        <v>0</v>
      </c>
      <c r="W218" s="1" t="str">
        <f t="shared" si="92"/>
        <v>A+J=</v>
      </c>
      <c r="X218" s="10">
        <f t="shared" si="93"/>
        <v>40277</v>
      </c>
      <c r="Y218" s="4">
        <f t="shared" si="114"/>
        <v>0</v>
      </c>
      <c r="Z218" s="160">
        <v>42713</v>
      </c>
      <c r="AA218" s="32">
        <f t="shared" si="101"/>
        <v>85</v>
      </c>
      <c r="AB218" s="33">
        <f t="shared" ca="1" si="102"/>
        <v>7516.8565522313747</v>
      </c>
      <c r="AC218" s="34">
        <f t="shared" ca="1" si="103"/>
        <v>4.7013434E-2</v>
      </c>
      <c r="AD218" s="33">
        <f t="shared" ca="1" si="104"/>
        <v>1972.17036641</v>
      </c>
      <c r="AE218" s="33" t="str">
        <f t="shared" ca="1" si="105"/>
        <v>Pago</v>
      </c>
    </row>
    <row r="219" spans="1:118" x14ac:dyDescent="0.2">
      <c r="A219" s="127">
        <f t="shared" si="115"/>
        <v>40274</v>
      </c>
      <c r="B219" s="4">
        <f t="shared" si="106"/>
        <v>301517.67097409</v>
      </c>
      <c r="C219" s="4">
        <f t="shared" si="121"/>
        <v>289859.07549483998</v>
      </c>
      <c r="D219" s="4">
        <f t="shared" si="116"/>
        <v>289859.07549483998</v>
      </c>
      <c r="E219" s="56">
        <f t="shared" si="122"/>
        <v>411.84300000000002</v>
      </c>
      <c r="F219" s="11">
        <f>IF(DAY(A219)=F$2+1,VLOOKUP(A219,[1]Plan1!$BN$15:$BP$255,3),F218)</f>
        <v>415.73399999999998</v>
      </c>
      <c r="G219" s="6">
        <f t="shared" si="107"/>
        <v>40247</v>
      </c>
      <c r="H219" s="2">
        <f t="shared" si="108"/>
        <v>9.4477750016388473E-3</v>
      </c>
      <c r="I219" s="1">
        <f t="shared" si="117"/>
        <v>28</v>
      </c>
      <c r="J219" s="1">
        <f t="shared" si="123"/>
        <v>31</v>
      </c>
      <c r="K219" s="54">
        <f t="shared" si="109"/>
        <v>1.0085295865219481</v>
      </c>
      <c r="L219" s="3">
        <f t="shared" si="118"/>
        <v>1.0213017200000001</v>
      </c>
      <c r="M219" s="3">
        <f t="shared" si="99"/>
        <v>1.0300130000000001</v>
      </c>
      <c r="N219" s="3">
        <f t="shared" si="110"/>
        <v>298558.61592766002</v>
      </c>
      <c r="O219" s="52">
        <f t="shared" si="90"/>
        <v>0</v>
      </c>
      <c r="P219" s="5">
        <f t="shared" si="98"/>
        <v>0</v>
      </c>
      <c r="Q219" s="53">
        <f t="shared" si="111"/>
        <v>0</v>
      </c>
      <c r="R219" s="4">
        <f t="shared" si="100"/>
        <v>0</v>
      </c>
      <c r="S219" s="2">
        <f t="shared" si="119"/>
        <v>0.14000000000000001</v>
      </c>
      <c r="T219" s="9">
        <f t="shared" si="112"/>
        <v>1.0099111359999999</v>
      </c>
      <c r="U219" s="4">
        <f t="shared" si="120"/>
        <v>2959.0550464299999</v>
      </c>
      <c r="V219" s="4">
        <f t="shared" si="113"/>
        <v>0</v>
      </c>
      <c r="W219" s="1" t="str">
        <f t="shared" si="92"/>
        <v>A+J=</v>
      </c>
      <c r="X219" s="10">
        <f t="shared" si="93"/>
        <v>40277</v>
      </c>
      <c r="Y219" s="4">
        <f t="shared" si="114"/>
        <v>0</v>
      </c>
      <c r="Z219" s="160">
        <v>42744</v>
      </c>
      <c r="AA219" s="32">
        <f t="shared" si="101"/>
        <v>86</v>
      </c>
      <c r="AB219" s="33">
        <f t="shared" ca="1" si="102"/>
        <v>3476.3068181797657</v>
      </c>
      <c r="AC219" s="34">
        <f t="shared" ca="1" si="103"/>
        <v>4.7013434E-2</v>
      </c>
      <c r="AD219" s="33">
        <f t="shared" ca="1" si="104"/>
        <v>1972.17036641</v>
      </c>
      <c r="AE219" s="33" t="str">
        <f t="shared" ca="1" si="105"/>
        <v>Pago</v>
      </c>
    </row>
    <row r="220" spans="1:118" x14ac:dyDescent="0.2">
      <c r="A220" s="127">
        <f t="shared" si="115"/>
        <v>40275</v>
      </c>
      <c r="B220" s="4">
        <f t="shared" si="106"/>
        <v>301715.39724997</v>
      </c>
      <c r="C220" s="4">
        <f t="shared" si="121"/>
        <v>289859.07549483998</v>
      </c>
      <c r="D220" s="4">
        <f t="shared" si="116"/>
        <v>289859.07549483998</v>
      </c>
      <c r="E220" s="56">
        <f t="shared" si="122"/>
        <v>411.84300000000002</v>
      </c>
      <c r="F220" s="11">
        <f>IF(DAY(A220)=F$2+1,VLOOKUP(A220,[1]Plan1!$BN$15:$BP$255,3),F219)</f>
        <v>415.73399999999998</v>
      </c>
      <c r="G220" s="6">
        <f t="shared" si="107"/>
        <v>40247</v>
      </c>
      <c r="H220" s="2">
        <f t="shared" si="108"/>
        <v>9.4477750016388473E-3</v>
      </c>
      <c r="I220" s="1">
        <f t="shared" si="117"/>
        <v>29</v>
      </c>
      <c r="J220" s="1">
        <f t="shared" si="123"/>
        <v>31</v>
      </c>
      <c r="K220" s="54">
        <f t="shared" si="109"/>
        <v>1.0088355565132552</v>
      </c>
      <c r="L220" s="3">
        <f t="shared" si="118"/>
        <v>1.0213017200000001</v>
      </c>
      <c r="M220" s="3">
        <f t="shared" si="99"/>
        <v>1.0303254799999999</v>
      </c>
      <c r="N220" s="3">
        <f t="shared" si="110"/>
        <v>298649.19109157001</v>
      </c>
      <c r="O220" s="52">
        <f t="shared" si="90"/>
        <v>0</v>
      </c>
      <c r="P220" s="5">
        <f t="shared" si="98"/>
        <v>0</v>
      </c>
      <c r="Q220" s="53">
        <f t="shared" si="111"/>
        <v>0</v>
      </c>
      <c r="R220" s="4">
        <f t="shared" si="100"/>
        <v>0</v>
      </c>
      <c r="S220" s="2">
        <f t="shared" si="119"/>
        <v>0.14000000000000001</v>
      </c>
      <c r="T220" s="9">
        <f t="shared" si="112"/>
        <v>1.010266916</v>
      </c>
      <c r="U220" s="4">
        <f t="shared" si="120"/>
        <v>3066.2061583999998</v>
      </c>
      <c r="V220" s="4">
        <f t="shared" si="113"/>
        <v>0</v>
      </c>
      <c r="W220" s="1" t="str">
        <f t="shared" si="92"/>
        <v>A+J=</v>
      </c>
      <c r="X220" s="10">
        <f t="shared" si="93"/>
        <v>40277</v>
      </c>
      <c r="Y220" s="4">
        <f t="shared" si="114"/>
        <v>0</v>
      </c>
      <c r="Z220" s="160">
        <v>42775</v>
      </c>
      <c r="AA220" s="32">
        <f t="shared" si="101"/>
        <v>87</v>
      </c>
      <c r="AB220" s="33">
        <f t="shared" ca="1" si="102"/>
        <v>1053.7926663950905</v>
      </c>
      <c r="AC220" s="34">
        <f t="shared" ca="1" si="103"/>
        <v>4.7013434E-2</v>
      </c>
      <c r="AD220" s="33">
        <f t="shared" ca="1" si="104"/>
        <v>1972.17036641</v>
      </c>
      <c r="AE220" s="33" t="str">
        <f t="shared" ca="1" si="105"/>
        <v>Pago</v>
      </c>
    </row>
    <row r="221" spans="1:118" x14ac:dyDescent="0.2">
      <c r="A221" s="127">
        <f t="shared" si="115"/>
        <v>40276</v>
      </c>
      <c r="B221" s="4">
        <f t="shared" si="106"/>
        <v>301913.25754119002</v>
      </c>
      <c r="C221" s="4">
        <f t="shared" si="121"/>
        <v>289859.07549483998</v>
      </c>
      <c r="D221" s="4">
        <f t="shared" si="116"/>
        <v>289859.07549483998</v>
      </c>
      <c r="E221" s="56">
        <f t="shared" si="122"/>
        <v>411.84300000000002</v>
      </c>
      <c r="F221" s="11">
        <f>IF(DAY(A221)=F$2+1,VLOOKUP(A221,[1]Plan1!$BN$15:$BP$255,3),F220)</f>
        <v>415.73399999999998</v>
      </c>
      <c r="G221" s="6">
        <f t="shared" si="107"/>
        <v>40247</v>
      </c>
      <c r="H221" s="2">
        <f t="shared" si="108"/>
        <v>9.4477750016388473E-3</v>
      </c>
      <c r="I221" s="1">
        <f t="shared" si="117"/>
        <v>30</v>
      </c>
      <c r="J221" s="1">
        <f t="shared" si="123"/>
        <v>31</v>
      </c>
      <c r="K221" s="54">
        <f t="shared" si="109"/>
        <v>1.0091416193304314</v>
      </c>
      <c r="L221" s="3">
        <f t="shared" si="118"/>
        <v>1.0213017200000001</v>
      </c>
      <c r="M221" s="3">
        <f t="shared" si="99"/>
        <v>1.03063807</v>
      </c>
      <c r="N221" s="3">
        <f t="shared" si="110"/>
        <v>298739.79813998</v>
      </c>
      <c r="O221" s="52">
        <f t="shared" si="90"/>
        <v>0</v>
      </c>
      <c r="P221" s="5">
        <f t="shared" si="98"/>
        <v>0</v>
      </c>
      <c r="Q221" s="53">
        <f t="shared" si="111"/>
        <v>0</v>
      </c>
      <c r="R221" s="4">
        <f t="shared" si="100"/>
        <v>0</v>
      </c>
      <c r="S221" s="2">
        <f t="shared" si="119"/>
        <v>0.14000000000000001</v>
      </c>
      <c r="T221" s="9">
        <f t="shared" si="112"/>
        <v>1.0106228209999999</v>
      </c>
      <c r="U221" s="4">
        <f t="shared" si="120"/>
        <v>3173.4594012100001</v>
      </c>
      <c r="V221" s="4">
        <f t="shared" si="113"/>
        <v>0</v>
      </c>
      <c r="W221" s="1" t="str">
        <f t="shared" si="92"/>
        <v>A+J=</v>
      </c>
      <c r="X221" s="10">
        <f t="shared" si="93"/>
        <v>40277</v>
      </c>
      <c r="Y221" s="4">
        <f t="shared" si="114"/>
        <v>0</v>
      </c>
      <c r="Z221" s="160">
        <v>42803</v>
      </c>
      <c r="AA221" s="32">
        <f t="shared" si="101"/>
        <v>88</v>
      </c>
      <c r="AB221" s="33">
        <f t="shared" ca="1" si="102"/>
        <v>1312.9606078998449</v>
      </c>
      <c r="AC221" s="34">
        <f t="shared" ca="1" si="103"/>
        <v>4.7013434E-2</v>
      </c>
      <c r="AD221" s="33">
        <f t="shared" ca="1" si="104"/>
        <v>1972.17036641</v>
      </c>
      <c r="AE221" s="33" t="str">
        <f t="shared" ca="1" si="105"/>
        <v>Pago</v>
      </c>
    </row>
    <row r="222" spans="1:118" x14ac:dyDescent="0.2">
      <c r="A222" s="130">
        <f t="shared" si="115"/>
        <v>40277</v>
      </c>
      <c r="B222" s="53">
        <f t="shared" si="106"/>
        <v>302111.24342335999</v>
      </c>
      <c r="C222" s="4">
        <f t="shared" si="121"/>
        <v>289859.07549483998</v>
      </c>
      <c r="D222" s="53">
        <f t="shared" si="116"/>
        <v>289859.07549483998</v>
      </c>
      <c r="E222" s="58">
        <f t="shared" si="122"/>
        <v>411.84300000000002</v>
      </c>
      <c r="F222" s="62">
        <f>IF(DAY(A222)=F$2+1,VLOOKUP(A222,[1]Plan1!$BN$15:$BP$255,3),F221)</f>
        <v>415.73399999999998</v>
      </c>
      <c r="G222" s="23">
        <f t="shared" si="107"/>
        <v>40247</v>
      </c>
      <c r="H222" s="55">
        <f t="shared" si="108"/>
        <v>9.4477750016388473E-3</v>
      </c>
      <c r="I222" s="24">
        <f t="shared" si="117"/>
        <v>31</v>
      </c>
      <c r="J222" s="24">
        <f t="shared" si="123"/>
        <v>31</v>
      </c>
      <c r="K222" s="59">
        <f t="shared" si="109"/>
        <v>1.0094477750016388</v>
      </c>
      <c r="L222" s="60">
        <f t="shared" si="118"/>
        <v>1.0213017200000001</v>
      </c>
      <c r="M222" s="60">
        <f t="shared" si="99"/>
        <v>1.03095074</v>
      </c>
      <c r="N222" s="60">
        <f t="shared" si="110"/>
        <v>298830.42837712</v>
      </c>
      <c r="O222" s="63">
        <f t="shared" si="90"/>
        <v>5</v>
      </c>
      <c r="P222" s="5">
        <f t="shared" si="98"/>
        <v>0.1133382908</v>
      </c>
      <c r="Q222" s="53">
        <f t="shared" si="111"/>
        <v>32852.132189453332</v>
      </c>
      <c r="R222" s="53">
        <f t="shared" si="100"/>
        <v>33868.929991294601</v>
      </c>
      <c r="S222" s="55">
        <f t="shared" si="119"/>
        <v>0.14000000000000001</v>
      </c>
      <c r="T222" s="61">
        <f t="shared" si="112"/>
        <v>1.010978852</v>
      </c>
      <c r="U222" s="4">
        <f t="shared" si="120"/>
        <v>3280.8150462399999</v>
      </c>
      <c r="V222" s="53">
        <f t="shared" si="113"/>
        <v>37149.745037534602</v>
      </c>
      <c r="W222" s="24" t="str">
        <f t="shared" si="92"/>
        <v>A+J=</v>
      </c>
      <c r="X222" s="23">
        <f t="shared" si="93"/>
        <v>40277</v>
      </c>
      <c r="Y222" s="53">
        <f t="shared" si="114"/>
        <v>264961.49838582537</v>
      </c>
      <c r="Z222" s="160">
        <v>42834</v>
      </c>
      <c r="AA222" s="32">
        <f t="shared" si="101"/>
        <v>89</v>
      </c>
      <c r="AB222" s="33">
        <f t="shared" ca="1" si="102"/>
        <v>1152.1999996186451</v>
      </c>
      <c r="AC222" s="34">
        <f t="shared" ca="1" si="103"/>
        <v>4.7013434E-2</v>
      </c>
      <c r="AD222" s="33">
        <f t="shared" ca="1" si="104"/>
        <v>1972.17036641</v>
      </c>
      <c r="AE222" s="33" t="str">
        <f t="shared" ca="1" si="105"/>
        <v>Pago</v>
      </c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</row>
    <row r="223" spans="1:118" x14ac:dyDescent="0.2">
      <c r="A223" s="127">
        <f t="shared" si="115"/>
        <v>40278</v>
      </c>
      <c r="B223" s="4">
        <f t="shared" si="106"/>
        <v>265125.34969677002</v>
      </c>
      <c r="C223" s="4">
        <f t="shared" si="121"/>
        <v>257006.94329677001</v>
      </c>
      <c r="D223" s="4">
        <f t="shared" si="116"/>
        <v>257006.94329677001</v>
      </c>
      <c r="E223" s="56">
        <f t="shared" si="122"/>
        <v>415.73399999999998</v>
      </c>
      <c r="F223" s="11">
        <f>IF(DAY(A223)=F$2+1,VLOOKUP(A223,[1]Plan1!$BN$15:$BP$255,3),F222)</f>
        <v>418.91699999999997</v>
      </c>
      <c r="G223" s="6">
        <f t="shared" si="107"/>
        <v>40278</v>
      </c>
      <c r="H223" s="2">
        <f t="shared" si="108"/>
        <v>7.6563379468601589E-3</v>
      </c>
      <c r="I223" s="1">
        <f t="shared" si="117"/>
        <v>1</v>
      </c>
      <c r="J223" s="1">
        <f t="shared" si="123"/>
        <v>30</v>
      </c>
      <c r="K223" s="54">
        <f t="shared" si="109"/>
        <v>1.0002542715529072</v>
      </c>
      <c r="L223" s="3">
        <f t="shared" si="118"/>
        <v>1.03095074</v>
      </c>
      <c r="M223" s="3">
        <f t="shared" si="99"/>
        <v>1.03121288</v>
      </c>
      <c r="N223" s="3">
        <f t="shared" si="110"/>
        <v>265028.87017705</v>
      </c>
      <c r="O223" s="52">
        <f t="shared" si="90"/>
        <v>0</v>
      </c>
      <c r="P223" s="5">
        <f t="shared" si="98"/>
        <v>0</v>
      </c>
      <c r="Q223" s="53">
        <f t="shared" si="111"/>
        <v>0</v>
      </c>
      <c r="R223" s="4">
        <f t="shared" si="100"/>
        <v>0</v>
      </c>
      <c r="S223" s="2">
        <f t="shared" si="119"/>
        <v>0.14000000000000001</v>
      </c>
      <c r="T223" s="9">
        <f t="shared" si="112"/>
        <v>1.000364034</v>
      </c>
      <c r="U223" s="4">
        <f t="shared" si="120"/>
        <v>96.479519719999999</v>
      </c>
      <c r="V223" s="4">
        <f t="shared" si="113"/>
        <v>0</v>
      </c>
      <c r="W223" s="1" t="str">
        <f t="shared" si="92"/>
        <v>A+J=</v>
      </c>
      <c r="X223" s="10">
        <f t="shared" si="93"/>
        <v>40307</v>
      </c>
      <c r="Y223" s="4">
        <f t="shared" si="114"/>
        <v>0</v>
      </c>
      <c r="Z223" s="160">
        <v>42864</v>
      </c>
      <c r="AA223" s="32">
        <f t="shared" si="101"/>
        <v>90</v>
      </c>
      <c r="AB223" s="33">
        <f t="shared" ca="1" si="102"/>
        <v>1999.0299957996128</v>
      </c>
      <c r="AC223" s="34">
        <f t="shared" ca="1" si="103"/>
        <v>4.7013434E-2</v>
      </c>
      <c r="AD223" s="33">
        <f t="shared" ca="1" si="104"/>
        <v>1972.17036641</v>
      </c>
      <c r="AE223" s="33" t="str">
        <f t="shared" ca="1" si="105"/>
        <v>Pago</v>
      </c>
    </row>
    <row r="224" spans="1:118" x14ac:dyDescent="0.2">
      <c r="A224" s="127">
        <f t="shared" si="115"/>
        <v>40279</v>
      </c>
      <c r="B224" s="4">
        <f t="shared" si="106"/>
        <v>265289.30049221998</v>
      </c>
      <c r="C224" s="4">
        <f t="shared" si="121"/>
        <v>257006.94329677001</v>
      </c>
      <c r="D224" s="4">
        <f t="shared" si="116"/>
        <v>257006.94329677001</v>
      </c>
      <c r="E224" s="56">
        <f t="shared" si="122"/>
        <v>415.73399999999998</v>
      </c>
      <c r="F224" s="11">
        <f>IF(DAY(A224)=F$2+1,VLOOKUP(A224,[1]Plan1!$BN$15:$BP$255,3),F223)</f>
        <v>418.91699999999997</v>
      </c>
      <c r="G224" s="6">
        <f t="shared" si="107"/>
        <v>40278</v>
      </c>
      <c r="H224" s="2">
        <f t="shared" si="108"/>
        <v>7.6563379468601589E-3</v>
      </c>
      <c r="I224" s="1">
        <f t="shared" si="117"/>
        <v>2</v>
      </c>
      <c r="J224" s="1">
        <f t="shared" si="123"/>
        <v>30</v>
      </c>
      <c r="K224" s="54">
        <f t="shared" si="109"/>
        <v>1.0005086077598371</v>
      </c>
      <c r="L224" s="3">
        <f t="shared" si="118"/>
        <v>1.03095074</v>
      </c>
      <c r="M224" s="3">
        <f t="shared" si="99"/>
        <v>1.0314750800000001</v>
      </c>
      <c r="N224" s="3">
        <f t="shared" si="110"/>
        <v>265096.25739758997</v>
      </c>
      <c r="O224" s="52">
        <f t="shared" si="90"/>
        <v>0</v>
      </c>
      <c r="P224" s="5">
        <f t="shared" si="98"/>
        <v>0</v>
      </c>
      <c r="Q224" s="53">
        <f t="shared" si="111"/>
        <v>0</v>
      </c>
      <c r="R224" s="4">
        <f t="shared" si="100"/>
        <v>0</v>
      </c>
      <c r="S224" s="2">
        <f t="shared" si="119"/>
        <v>0.14000000000000001</v>
      </c>
      <c r="T224" s="9">
        <f t="shared" si="112"/>
        <v>1.0007282</v>
      </c>
      <c r="U224" s="4">
        <f t="shared" si="120"/>
        <v>193.04309463000001</v>
      </c>
      <c r="V224" s="4">
        <f t="shared" si="113"/>
        <v>0</v>
      </c>
      <c r="W224" s="1" t="str">
        <f t="shared" si="92"/>
        <v>A+J=</v>
      </c>
      <c r="X224" s="10">
        <f t="shared" si="93"/>
        <v>40307</v>
      </c>
      <c r="Y224" s="4">
        <f t="shared" si="114"/>
        <v>0</v>
      </c>
      <c r="Z224" s="160">
        <v>42895</v>
      </c>
      <c r="AA224" s="32">
        <f t="shared" si="101"/>
        <v>91</v>
      </c>
      <c r="AB224" s="33">
        <f t="shared" ca="1" si="102"/>
        <v>1354.9499956187005</v>
      </c>
      <c r="AC224" s="34">
        <f t="shared" ca="1" si="103"/>
        <v>4.7013434E-2</v>
      </c>
      <c r="AD224" s="33">
        <f t="shared" ca="1" si="104"/>
        <v>1972.17036641</v>
      </c>
      <c r="AE224" s="33" t="str">
        <f t="shared" ca="1" si="105"/>
        <v>Pago</v>
      </c>
    </row>
    <row r="225" spans="1:31" x14ac:dyDescent="0.2">
      <c r="A225" s="127">
        <f t="shared" si="115"/>
        <v>40280</v>
      </c>
      <c r="B225" s="4">
        <f t="shared" si="106"/>
        <v>265453.35621771001</v>
      </c>
      <c r="C225" s="4">
        <f t="shared" si="121"/>
        <v>257006.94329677001</v>
      </c>
      <c r="D225" s="4">
        <f t="shared" si="116"/>
        <v>257006.94329677001</v>
      </c>
      <c r="E225" s="56">
        <f t="shared" si="122"/>
        <v>415.73399999999998</v>
      </c>
      <c r="F225" s="11">
        <f>IF(DAY(A225)=F$2+1,VLOOKUP(A225,[1]Plan1!$BN$15:$BP$255,3),F224)</f>
        <v>418.91699999999997</v>
      </c>
      <c r="G225" s="6">
        <f t="shared" si="107"/>
        <v>40278</v>
      </c>
      <c r="H225" s="2">
        <f t="shared" si="108"/>
        <v>7.6563379468601589E-3</v>
      </c>
      <c r="I225" s="1">
        <f t="shared" si="117"/>
        <v>3</v>
      </c>
      <c r="J225" s="1">
        <f t="shared" si="123"/>
        <v>30</v>
      </c>
      <c r="K225" s="54">
        <f t="shared" si="109"/>
        <v>1.0007630086372292</v>
      </c>
      <c r="L225" s="3">
        <f t="shared" si="118"/>
        <v>1.03095074</v>
      </c>
      <c r="M225" s="3">
        <f t="shared" si="99"/>
        <v>1.0317373599999999</v>
      </c>
      <c r="N225" s="3">
        <f t="shared" si="110"/>
        <v>265163.66517867002</v>
      </c>
      <c r="O225" s="52">
        <f t="shared" si="90"/>
        <v>0</v>
      </c>
      <c r="P225" s="5">
        <f t="shared" si="98"/>
        <v>0</v>
      </c>
      <c r="Q225" s="53">
        <f t="shared" si="111"/>
        <v>0</v>
      </c>
      <c r="R225" s="4">
        <f t="shared" si="100"/>
        <v>0</v>
      </c>
      <c r="S225" s="2">
        <f t="shared" si="119"/>
        <v>0.14000000000000001</v>
      </c>
      <c r="T225" s="9">
        <f t="shared" si="112"/>
        <v>1.0010924990000001</v>
      </c>
      <c r="U225" s="4">
        <f t="shared" si="120"/>
        <v>289.69103904000002</v>
      </c>
      <c r="V225" s="4">
        <f t="shared" si="113"/>
        <v>0</v>
      </c>
      <c r="W225" s="1" t="str">
        <f t="shared" si="92"/>
        <v>A+J=</v>
      </c>
      <c r="X225" s="10">
        <f t="shared" si="93"/>
        <v>40307</v>
      </c>
      <c r="Y225" s="4">
        <f t="shared" si="114"/>
        <v>0</v>
      </c>
      <c r="Z225" s="160">
        <v>42925</v>
      </c>
      <c r="AA225" s="32">
        <f t="shared" si="101"/>
        <v>92</v>
      </c>
      <c r="AB225" s="33">
        <f t="shared" ca="1" si="102"/>
        <v>2728.1499979013311</v>
      </c>
      <c r="AC225" s="34">
        <f t="shared" ca="1" si="103"/>
        <v>4.7013434E-2</v>
      </c>
      <c r="AD225" s="33">
        <f t="shared" ca="1" si="104"/>
        <v>1972.17036641</v>
      </c>
      <c r="AE225" s="33" t="str">
        <f t="shared" ca="1" si="105"/>
        <v>Pago</v>
      </c>
    </row>
    <row r="226" spans="1:31" x14ac:dyDescent="0.2">
      <c r="A226" s="127">
        <f t="shared" si="115"/>
        <v>40281</v>
      </c>
      <c r="B226" s="4">
        <f t="shared" si="106"/>
        <v>265617.51150977</v>
      </c>
      <c r="C226" s="4">
        <f t="shared" si="121"/>
        <v>257006.94329677001</v>
      </c>
      <c r="D226" s="4">
        <f t="shared" si="116"/>
        <v>257006.94329677001</v>
      </c>
      <c r="E226" s="56">
        <f t="shared" si="122"/>
        <v>415.73399999999998</v>
      </c>
      <c r="F226" s="11">
        <f>IF(DAY(A226)=F$2+1,VLOOKUP(A226,[1]Plan1!$BN$15:$BP$255,3),F225)</f>
        <v>418.91699999999997</v>
      </c>
      <c r="G226" s="6">
        <f t="shared" si="107"/>
        <v>40278</v>
      </c>
      <c r="H226" s="2">
        <f t="shared" si="108"/>
        <v>7.6563379468601589E-3</v>
      </c>
      <c r="I226" s="1">
        <f t="shared" si="117"/>
        <v>4</v>
      </c>
      <c r="J226" s="1">
        <f t="shared" si="123"/>
        <v>30</v>
      </c>
      <c r="K226" s="54">
        <f t="shared" si="109"/>
        <v>1.0010174742015276</v>
      </c>
      <c r="L226" s="3">
        <f t="shared" si="118"/>
        <v>1.03095074</v>
      </c>
      <c r="M226" s="3">
        <f t="shared" si="99"/>
        <v>1.0319997000000001</v>
      </c>
      <c r="N226" s="3">
        <f t="shared" si="110"/>
        <v>265231.08838018001</v>
      </c>
      <c r="O226" s="52">
        <f t="shared" si="90"/>
        <v>0</v>
      </c>
      <c r="P226" s="5">
        <f t="shared" si="98"/>
        <v>0</v>
      </c>
      <c r="Q226" s="53">
        <f t="shared" si="111"/>
        <v>0</v>
      </c>
      <c r="R226" s="4">
        <f t="shared" si="100"/>
        <v>0</v>
      </c>
      <c r="S226" s="2">
        <f t="shared" si="119"/>
        <v>0.14000000000000001</v>
      </c>
      <c r="T226" s="9">
        <f t="shared" si="112"/>
        <v>1.00145693</v>
      </c>
      <c r="U226" s="4">
        <f t="shared" si="120"/>
        <v>386.42312958999997</v>
      </c>
      <c r="V226" s="4">
        <f t="shared" si="113"/>
        <v>0</v>
      </c>
      <c r="W226" s="1" t="str">
        <f t="shared" si="92"/>
        <v>A+J=</v>
      </c>
      <c r="X226" s="10">
        <f t="shared" si="93"/>
        <v>40307</v>
      </c>
      <c r="Y226" s="4">
        <f t="shared" si="114"/>
        <v>0</v>
      </c>
      <c r="Z226" s="160">
        <v>42956</v>
      </c>
      <c r="AA226" s="32">
        <f t="shared" si="101"/>
        <v>93</v>
      </c>
      <c r="AB226" s="33">
        <f t="shared" ca="1" si="102"/>
        <v>0</v>
      </c>
      <c r="AC226" s="34">
        <f t="shared" ca="1" si="103"/>
        <v>4.7013434E-2</v>
      </c>
      <c r="AD226" s="33" t="str">
        <f t="shared" ca="1" si="104"/>
        <v>-</v>
      </c>
      <c r="AE226" s="33" t="str">
        <f t="shared" ca="1" si="105"/>
        <v>-</v>
      </c>
    </row>
    <row r="227" spans="1:31" x14ac:dyDescent="0.2">
      <c r="A227" s="127">
        <f t="shared" si="115"/>
        <v>40282</v>
      </c>
      <c r="B227" s="4">
        <f t="shared" si="106"/>
        <v>265781.76925199002</v>
      </c>
      <c r="C227" s="4">
        <f t="shared" si="121"/>
        <v>257006.94329677001</v>
      </c>
      <c r="D227" s="4">
        <f t="shared" si="116"/>
        <v>257006.94329677001</v>
      </c>
      <c r="E227" s="56">
        <f t="shared" si="122"/>
        <v>415.73399999999998</v>
      </c>
      <c r="F227" s="11">
        <f>IF(DAY(A227)=F$2+1,VLOOKUP(A227,[1]Plan1!$BN$15:$BP$255,3),F226)</f>
        <v>418.91699999999997</v>
      </c>
      <c r="G227" s="6">
        <f t="shared" si="107"/>
        <v>40278</v>
      </c>
      <c r="H227" s="2">
        <f t="shared" si="108"/>
        <v>7.6563379468601589E-3</v>
      </c>
      <c r="I227" s="1">
        <f t="shared" si="117"/>
        <v>5</v>
      </c>
      <c r="J227" s="1">
        <f t="shared" si="123"/>
        <v>30</v>
      </c>
      <c r="K227" s="54">
        <f t="shared" si="109"/>
        <v>1.0012720044691801</v>
      </c>
      <c r="L227" s="3">
        <f t="shared" si="118"/>
        <v>1.03095074</v>
      </c>
      <c r="M227" s="3">
        <f t="shared" si="99"/>
        <v>1.03226211</v>
      </c>
      <c r="N227" s="3">
        <f t="shared" si="110"/>
        <v>265298.52957216999</v>
      </c>
      <c r="O227" s="52">
        <f t="shared" si="90"/>
        <v>0</v>
      </c>
      <c r="P227" s="5">
        <f t="shared" si="98"/>
        <v>0</v>
      </c>
      <c r="Q227" s="53">
        <f t="shared" si="111"/>
        <v>0</v>
      </c>
      <c r="R227" s="4">
        <f t="shared" si="100"/>
        <v>0</v>
      </c>
      <c r="S227" s="2">
        <f t="shared" si="119"/>
        <v>0.14000000000000001</v>
      </c>
      <c r="T227" s="9">
        <f t="shared" si="112"/>
        <v>1.0018214940000001</v>
      </c>
      <c r="U227" s="4">
        <f t="shared" si="120"/>
        <v>483.23967981999999</v>
      </c>
      <c r="V227" s="4">
        <f t="shared" si="113"/>
        <v>0</v>
      </c>
      <c r="W227" s="1" t="str">
        <f t="shared" si="92"/>
        <v>A+J=</v>
      </c>
      <c r="X227" s="10">
        <f t="shared" si="93"/>
        <v>40307</v>
      </c>
      <c r="Y227" s="4">
        <f t="shared" si="114"/>
        <v>0</v>
      </c>
      <c r="Z227" s="160">
        <v>42987</v>
      </c>
      <c r="AA227" s="32">
        <f t="shared" si="101"/>
        <v>94</v>
      </c>
      <c r="AB227" s="33">
        <f t="shared" ca="1" si="102"/>
        <v>230.91907883306996</v>
      </c>
      <c r="AC227" s="34">
        <f t="shared" ca="1" si="103"/>
        <v>4.7013434E-2</v>
      </c>
      <c r="AD227" s="33">
        <f t="shared" ca="1" si="104"/>
        <v>1972.17036641</v>
      </c>
      <c r="AE227" s="33" t="str">
        <f t="shared" ca="1" si="105"/>
        <v>Pago</v>
      </c>
    </row>
    <row r="228" spans="1:31" x14ac:dyDescent="0.2">
      <c r="A228" s="127">
        <f t="shared" si="115"/>
        <v>40283</v>
      </c>
      <c r="B228" s="4">
        <f t="shared" si="106"/>
        <v>265946.12691528001</v>
      </c>
      <c r="C228" s="4">
        <f t="shared" si="121"/>
        <v>257006.94329677001</v>
      </c>
      <c r="D228" s="4">
        <f t="shared" si="116"/>
        <v>257006.94329677001</v>
      </c>
      <c r="E228" s="56">
        <f t="shared" si="122"/>
        <v>415.73399999999998</v>
      </c>
      <c r="F228" s="11">
        <f>IF(DAY(A228)=F$2+1,VLOOKUP(A228,[1]Plan1!$BN$15:$BP$255,3),F227)</f>
        <v>418.91699999999997</v>
      </c>
      <c r="G228" s="6">
        <f t="shared" si="107"/>
        <v>40278</v>
      </c>
      <c r="H228" s="2">
        <f t="shared" si="108"/>
        <v>7.6563379468601589E-3</v>
      </c>
      <c r="I228" s="1">
        <f t="shared" si="117"/>
        <v>6</v>
      </c>
      <c r="J228" s="1">
        <f t="shared" si="123"/>
        <v>30</v>
      </c>
      <c r="K228" s="54">
        <f t="shared" si="109"/>
        <v>1.0015265994566389</v>
      </c>
      <c r="L228" s="3">
        <f t="shared" si="118"/>
        <v>1.03095074</v>
      </c>
      <c r="M228" s="3">
        <f t="shared" si="99"/>
        <v>1.03252458</v>
      </c>
      <c r="N228" s="3">
        <f t="shared" si="110"/>
        <v>265365.98618458002</v>
      </c>
      <c r="O228" s="52">
        <f t="shared" si="90"/>
        <v>0</v>
      </c>
      <c r="P228" s="5">
        <f t="shared" si="98"/>
        <v>0</v>
      </c>
      <c r="Q228" s="53">
        <f t="shared" si="111"/>
        <v>0</v>
      </c>
      <c r="R228" s="4">
        <f t="shared" si="100"/>
        <v>0</v>
      </c>
      <c r="S228" s="2">
        <f t="shared" si="119"/>
        <v>0.14000000000000001</v>
      </c>
      <c r="T228" s="9">
        <f t="shared" si="112"/>
        <v>1.0021861910000001</v>
      </c>
      <c r="U228" s="4">
        <f t="shared" si="120"/>
        <v>580.14073069999995</v>
      </c>
      <c r="V228" s="4">
        <f t="shared" si="113"/>
        <v>0</v>
      </c>
      <c r="W228" s="1" t="str">
        <f t="shared" si="92"/>
        <v>A+J=</v>
      </c>
      <c r="X228" s="10">
        <f t="shared" si="93"/>
        <v>40307</v>
      </c>
      <c r="Y228" s="4">
        <f t="shared" si="114"/>
        <v>0</v>
      </c>
      <c r="Z228" s="160">
        <v>43017</v>
      </c>
      <c r="AA228" s="32">
        <f t="shared" si="101"/>
        <v>95</v>
      </c>
      <c r="AB228" s="33">
        <f t="shared" ca="1" si="102"/>
        <v>669.82362584434259</v>
      </c>
      <c r="AC228" s="34">
        <f t="shared" ca="1" si="103"/>
        <v>4.7013434E-2</v>
      </c>
      <c r="AD228" s="33">
        <f t="shared" ca="1" si="104"/>
        <v>1972.17036641</v>
      </c>
      <c r="AE228" s="33" t="str">
        <f t="shared" ca="1" si="105"/>
        <v>Pago</v>
      </c>
    </row>
    <row r="229" spans="1:31" x14ac:dyDescent="0.2">
      <c r="A229" s="127">
        <f t="shared" si="115"/>
        <v>40284</v>
      </c>
      <c r="B229" s="4">
        <f t="shared" si="106"/>
        <v>266110.58943123004</v>
      </c>
      <c r="C229" s="4">
        <f t="shared" si="121"/>
        <v>257006.94329677001</v>
      </c>
      <c r="D229" s="4">
        <f t="shared" si="116"/>
        <v>257006.94329677001</v>
      </c>
      <c r="E229" s="56">
        <f t="shared" si="122"/>
        <v>415.73399999999998</v>
      </c>
      <c r="F229" s="11">
        <f>IF(DAY(A229)=F$2+1,VLOOKUP(A229,[1]Plan1!$BN$15:$BP$255,3),F228)</f>
        <v>418.91699999999997</v>
      </c>
      <c r="G229" s="6">
        <f t="shared" si="107"/>
        <v>40278</v>
      </c>
      <c r="H229" s="2">
        <f t="shared" si="108"/>
        <v>7.6563379468601589E-3</v>
      </c>
      <c r="I229" s="1">
        <f t="shared" si="117"/>
        <v>7</v>
      </c>
      <c r="J229" s="1">
        <f t="shared" si="123"/>
        <v>30</v>
      </c>
      <c r="K229" s="54">
        <f t="shared" si="109"/>
        <v>1.0017812591803608</v>
      </c>
      <c r="L229" s="3">
        <f t="shared" si="118"/>
        <v>1.03095074</v>
      </c>
      <c r="M229" s="3">
        <f t="shared" si="99"/>
        <v>1.03278713</v>
      </c>
      <c r="N229" s="3">
        <f t="shared" si="110"/>
        <v>265433.46335754002</v>
      </c>
      <c r="O229" s="52">
        <f t="shared" ref="O229:O292" si="124">IF(DAY(A229)=F$2,VLOOKUP(A229,$AA$10:$AH$115,7),0)</f>
        <v>0</v>
      </c>
      <c r="P229" s="5">
        <f t="shared" si="98"/>
        <v>0</v>
      </c>
      <c r="Q229" s="53">
        <f t="shared" si="111"/>
        <v>0</v>
      </c>
      <c r="R229" s="4">
        <f t="shared" si="100"/>
        <v>0</v>
      </c>
      <c r="S229" s="2">
        <f t="shared" si="119"/>
        <v>0.14000000000000001</v>
      </c>
      <c r="T229" s="9">
        <f t="shared" si="112"/>
        <v>1.0025510200000001</v>
      </c>
      <c r="U229" s="4">
        <f t="shared" si="120"/>
        <v>677.12607369</v>
      </c>
      <c r="V229" s="4">
        <f t="shared" si="113"/>
        <v>0</v>
      </c>
      <c r="W229" s="1" t="str">
        <f t="shared" ref="W229:W292" si="125">W228</f>
        <v>A+J=</v>
      </c>
      <c r="X229" s="10">
        <f t="shared" ref="X229:X292" si="126">IF(DAY(A229)=F$2+1,VLOOKUP(A228,$AA$10:$AH$130,8),X228)</f>
        <v>40307</v>
      </c>
      <c r="Y229" s="4">
        <f t="shared" si="114"/>
        <v>0</v>
      </c>
      <c r="Z229" s="160">
        <v>43048</v>
      </c>
      <c r="AA229" s="32">
        <f t="shared" si="101"/>
        <v>96</v>
      </c>
      <c r="AB229" s="33">
        <f t="shared" ca="1" si="102"/>
        <v>521.10638388429061</v>
      </c>
      <c r="AC229" s="34">
        <f t="shared" ca="1" si="103"/>
        <v>4.7013434E-2</v>
      </c>
      <c r="AD229" s="33">
        <f t="shared" ca="1" si="104"/>
        <v>1972.17036641</v>
      </c>
      <c r="AE229" s="33" t="str">
        <f t="shared" ca="1" si="105"/>
        <v>Pago</v>
      </c>
    </row>
    <row r="230" spans="1:31" x14ac:dyDescent="0.2">
      <c r="A230" s="127">
        <f t="shared" si="115"/>
        <v>40285</v>
      </c>
      <c r="B230" s="4">
        <f t="shared" si="106"/>
        <v>266275.14938189002</v>
      </c>
      <c r="C230" s="4">
        <f t="shared" si="121"/>
        <v>257006.94329677001</v>
      </c>
      <c r="D230" s="4">
        <f t="shared" si="116"/>
        <v>257006.94329677001</v>
      </c>
      <c r="E230" s="56">
        <f t="shared" si="122"/>
        <v>415.73399999999998</v>
      </c>
      <c r="F230" s="11">
        <f>IF(DAY(A230)=F$2+1,VLOOKUP(A230,[1]Plan1!$BN$15:$BP$255,3),F229)</f>
        <v>418.91699999999997</v>
      </c>
      <c r="G230" s="6">
        <f t="shared" si="107"/>
        <v>40278</v>
      </c>
      <c r="H230" s="2">
        <f t="shared" si="108"/>
        <v>7.6563379468601589E-3</v>
      </c>
      <c r="I230" s="1">
        <f t="shared" si="117"/>
        <v>8</v>
      </c>
      <c r="J230" s="1">
        <f t="shared" si="123"/>
        <v>30</v>
      </c>
      <c r="K230" s="54">
        <f t="shared" si="109"/>
        <v>1.002035983656806</v>
      </c>
      <c r="L230" s="3">
        <f t="shared" si="118"/>
        <v>1.03095074</v>
      </c>
      <c r="M230" s="3">
        <f t="shared" si="99"/>
        <v>1.0330497300000001</v>
      </c>
      <c r="N230" s="3">
        <f t="shared" si="110"/>
        <v>265500.95338085003</v>
      </c>
      <c r="O230" s="52">
        <f t="shared" si="124"/>
        <v>0</v>
      </c>
      <c r="P230" s="5">
        <f t="shared" si="98"/>
        <v>0</v>
      </c>
      <c r="Q230" s="53">
        <f t="shared" si="111"/>
        <v>0</v>
      </c>
      <c r="R230" s="4">
        <f t="shared" si="100"/>
        <v>0</v>
      </c>
      <c r="S230" s="2">
        <f t="shared" si="119"/>
        <v>0.14000000000000001</v>
      </c>
      <c r="T230" s="9">
        <f t="shared" si="112"/>
        <v>1.002915982</v>
      </c>
      <c r="U230" s="4">
        <f t="shared" si="120"/>
        <v>774.19600104000006</v>
      </c>
      <c r="V230" s="4">
        <f t="shared" si="113"/>
        <v>0</v>
      </c>
      <c r="W230" s="1" t="str">
        <f t="shared" si="125"/>
        <v>A+J=</v>
      </c>
      <c r="X230" s="10">
        <f t="shared" si="126"/>
        <v>40307</v>
      </c>
      <c r="Y230" s="4">
        <f t="shared" si="114"/>
        <v>0</v>
      </c>
      <c r="Z230" s="37"/>
      <c r="AA230" s="38"/>
      <c r="AB230" s="39"/>
      <c r="AC230" s="34"/>
      <c r="AD230" s="39"/>
      <c r="AE230" s="5"/>
    </row>
    <row r="231" spans="1:31" x14ac:dyDescent="0.2">
      <c r="A231" s="127">
        <f t="shared" si="115"/>
        <v>40286</v>
      </c>
      <c r="B231" s="4">
        <f t="shared" si="106"/>
        <v>266439.81480931002</v>
      </c>
      <c r="C231" s="4">
        <f t="shared" si="121"/>
        <v>257006.94329677001</v>
      </c>
      <c r="D231" s="4">
        <f t="shared" si="116"/>
        <v>257006.94329677001</v>
      </c>
      <c r="E231" s="56">
        <f t="shared" si="122"/>
        <v>415.73399999999998</v>
      </c>
      <c r="F231" s="11">
        <f>IF(DAY(A231)=F$2+1,VLOOKUP(A231,[1]Plan1!$BN$15:$BP$255,3),F230)</f>
        <v>418.91699999999997</v>
      </c>
      <c r="G231" s="6">
        <f t="shared" si="107"/>
        <v>40278</v>
      </c>
      <c r="H231" s="2">
        <f t="shared" si="108"/>
        <v>7.6563379468601589E-3</v>
      </c>
      <c r="I231" s="1">
        <f t="shared" si="117"/>
        <v>9</v>
      </c>
      <c r="J231" s="1">
        <f t="shared" si="123"/>
        <v>30</v>
      </c>
      <c r="K231" s="54">
        <f t="shared" si="109"/>
        <v>1.0022907729024393</v>
      </c>
      <c r="L231" s="3">
        <f t="shared" si="118"/>
        <v>1.03095074</v>
      </c>
      <c r="M231" s="3">
        <f t="shared" si="99"/>
        <v>1.03331241</v>
      </c>
      <c r="N231" s="3">
        <f t="shared" si="110"/>
        <v>265568.46396471001</v>
      </c>
      <c r="O231" s="52">
        <f t="shared" si="124"/>
        <v>0</v>
      </c>
      <c r="P231" s="5">
        <f t="shared" ref="P231:P294" si="127">IF(DAY($A231)=F$2,VLOOKUP($A231,$AA$10:$AH$126,5),0)</f>
        <v>0</v>
      </c>
      <c r="Q231" s="53">
        <f t="shared" si="111"/>
        <v>0</v>
      </c>
      <c r="R231" s="4">
        <f t="shared" si="100"/>
        <v>0</v>
      </c>
      <c r="S231" s="2">
        <f t="shared" si="119"/>
        <v>0.14000000000000001</v>
      </c>
      <c r="T231" s="9">
        <f t="shared" si="112"/>
        <v>1.0032810780000001</v>
      </c>
      <c r="U231" s="4">
        <f t="shared" si="120"/>
        <v>871.35084459999996</v>
      </c>
      <c r="V231" s="4">
        <f t="shared" si="113"/>
        <v>0</v>
      </c>
      <c r="W231" s="1" t="str">
        <f t="shared" si="125"/>
        <v>A+J=</v>
      </c>
      <c r="X231" s="10">
        <f t="shared" si="126"/>
        <v>40307</v>
      </c>
      <c r="Y231" s="4">
        <f t="shared" si="114"/>
        <v>0</v>
      </c>
      <c r="Z231" s="37"/>
      <c r="AA231" s="38"/>
      <c r="AB231" s="39"/>
      <c r="AC231" s="34"/>
      <c r="AD231" s="39"/>
      <c r="AE231" s="5"/>
    </row>
    <row r="232" spans="1:31" x14ac:dyDescent="0.2">
      <c r="A232" s="127">
        <f t="shared" si="115"/>
        <v>40287</v>
      </c>
      <c r="B232" s="4">
        <f t="shared" si="106"/>
        <v>266604.58007302997</v>
      </c>
      <c r="C232" s="4">
        <f t="shared" si="121"/>
        <v>257006.94329677001</v>
      </c>
      <c r="D232" s="4">
        <f t="shared" si="116"/>
        <v>257006.94329677001</v>
      </c>
      <c r="E232" s="56">
        <f t="shared" si="122"/>
        <v>415.73399999999998</v>
      </c>
      <c r="F232" s="11">
        <f>IF(DAY(A232)=F$2+1,VLOOKUP(A232,[1]Plan1!$BN$15:$BP$255,3),F231)</f>
        <v>418.91699999999997</v>
      </c>
      <c r="G232" s="6">
        <f t="shared" si="107"/>
        <v>40278</v>
      </c>
      <c r="H232" s="2">
        <f t="shared" si="108"/>
        <v>7.6563379468601589E-3</v>
      </c>
      <c r="I232" s="1">
        <f t="shared" si="117"/>
        <v>10</v>
      </c>
      <c r="J232" s="1">
        <f t="shared" si="123"/>
        <v>30</v>
      </c>
      <c r="K232" s="54">
        <f t="shared" si="109"/>
        <v>1.0025456269337298</v>
      </c>
      <c r="L232" s="3">
        <f t="shared" si="118"/>
        <v>1.03095074</v>
      </c>
      <c r="M232" s="3">
        <f t="shared" si="99"/>
        <v>1.0335751500000001</v>
      </c>
      <c r="N232" s="3">
        <f t="shared" si="110"/>
        <v>265635.98996899999</v>
      </c>
      <c r="O232" s="52">
        <f t="shared" si="124"/>
        <v>0</v>
      </c>
      <c r="P232" s="5">
        <f t="shared" si="127"/>
        <v>0</v>
      </c>
      <c r="Q232" s="53">
        <f t="shared" si="111"/>
        <v>0</v>
      </c>
      <c r="R232" s="4">
        <f t="shared" si="100"/>
        <v>0</v>
      </c>
      <c r="S232" s="2">
        <f t="shared" si="119"/>
        <v>0.14000000000000001</v>
      </c>
      <c r="T232" s="9">
        <f t="shared" si="112"/>
        <v>1.003646306</v>
      </c>
      <c r="U232" s="4">
        <f t="shared" si="120"/>
        <v>968.59010403000002</v>
      </c>
      <c r="V232" s="4">
        <f t="shared" si="113"/>
        <v>0</v>
      </c>
      <c r="W232" s="1" t="str">
        <f t="shared" si="125"/>
        <v>A+J=</v>
      </c>
      <c r="X232" s="10">
        <f t="shared" si="126"/>
        <v>40307</v>
      </c>
      <c r="Y232" s="4">
        <f t="shared" si="114"/>
        <v>0</v>
      </c>
      <c r="Z232" s="37"/>
      <c r="AA232" s="38"/>
      <c r="AB232" s="39"/>
      <c r="AC232" s="34"/>
      <c r="AD232" s="39"/>
      <c r="AE232" s="5"/>
    </row>
    <row r="233" spans="1:31" x14ac:dyDescent="0.2">
      <c r="A233" s="127">
        <f t="shared" si="115"/>
        <v>40288</v>
      </c>
      <c r="B233" s="4">
        <f t="shared" si="106"/>
        <v>266769.44806274003</v>
      </c>
      <c r="C233" s="4">
        <f t="shared" si="121"/>
        <v>257006.94329677001</v>
      </c>
      <c r="D233" s="4">
        <f t="shared" si="116"/>
        <v>257006.94329677001</v>
      </c>
      <c r="E233" s="56">
        <f t="shared" si="122"/>
        <v>415.73399999999998</v>
      </c>
      <c r="F233" s="11">
        <f>IF(DAY(A233)=F$2+1,VLOOKUP(A233,[1]Plan1!$BN$15:$BP$255,3),F232)</f>
        <v>418.91699999999997</v>
      </c>
      <c r="G233" s="6">
        <f t="shared" si="107"/>
        <v>40278</v>
      </c>
      <c r="H233" s="2">
        <f t="shared" si="108"/>
        <v>7.6563379468601589E-3</v>
      </c>
      <c r="I233" s="1">
        <f t="shared" si="117"/>
        <v>11</v>
      </c>
      <c r="J233" s="1">
        <f t="shared" si="123"/>
        <v>30</v>
      </c>
      <c r="K233" s="54">
        <f t="shared" si="109"/>
        <v>1.0028005457671505</v>
      </c>
      <c r="L233" s="3">
        <f t="shared" si="118"/>
        <v>1.03095074</v>
      </c>
      <c r="M233" s="3">
        <f t="shared" si="99"/>
        <v>1.0338379600000001</v>
      </c>
      <c r="N233" s="3">
        <f t="shared" si="110"/>
        <v>265703.53396376001</v>
      </c>
      <c r="O233" s="52">
        <f t="shared" si="124"/>
        <v>0</v>
      </c>
      <c r="P233" s="5">
        <f t="shared" si="127"/>
        <v>0</v>
      </c>
      <c r="Q233" s="53">
        <f t="shared" si="111"/>
        <v>0</v>
      </c>
      <c r="R233" s="4">
        <f t="shared" si="100"/>
        <v>0</v>
      </c>
      <c r="S233" s="2">
        <f t="shared" si="119"/>
        <v>0.14000000000000001</v>
      </c>
      <c r="T233" s="9">
        <f t="shared" si="112"/>
        <v>1.0040116670000001</v>
      </c>
      <c r="U233" s="4">
        <f t="shared" si="120"/>
        <v>1065.9140989800001</v>
      </c>
      <c r="V233" s="4">
        <f t="shared" si="113"/>
        <v>0</v>
      </c>
      <c r="W233" s="1" t="str">
        <f t="shared" si="125"/>
        <v>A+J=</v>
      </c>
      <c r="X233" s="10">
        <f t="shared" si="126"/>
        <v>40307</v>
      </c>
      <c r="Y233" s="4">
        <f t="shared" si="114"/>
        <v>0</v>
      </c>
      <c r="Z233" s="37"/>
      <c r="AA233" s="38"/>
      <c r="AB233" s="39"/>
      <c r="AC233" s="34"/>
      <c r="AD233" s="39"/>
      <c r="AE233" s="5"/>
    </row>
    <row r="234" spans="1:31" x14ac:dyDescent="0.2">
      <c r="A234" s="127">
        <f t="shared" si="115"/>
        <v>40289</v>
      </c>
      <c r="B234" s="4">
        <f t="shared" si="106"/>
        <v>266934.41882512998</v>
      </c>
      <c r="C234" s="4">
        <f t="shared" si="121"/>
        <v>257006.94329677001</v>
      </c>
      <c r="D234" s="4">
        <f t="shared" si="116"/>
        <v>257006.94329677001</v>
      </c>
      <c r="E234" s="56">
        <f t="shared" si="122"/>
        <v>415.73399999999998</v>
      </c>
      <c r="F234" s="11">
        <f>IF(DAY(A234)=F$2+1,VLOOKUP(A234,[1]Plan1!$BN$15:$BP$255,3),F233)</f>
        <v>418.91699999999997</v>
      </c>
      <c r="G234" s="6">
        <f t="shared" si="107"/>
        <v>40278</v>
      </c>
      <c r="H234" s="2">
        <f t="shared" si="108"/>
        <v>7.6563379468601589E-3</v>
      </c>
      <c r="I234" s="1">
        <f t="shared" si="117"/>
        <v>12</v>
      </c>
      <c r="J234" s="1">
        <f t="shared" si="123"/>
        <v>30</v>
      </c>
      <c r="K234" s="54">
        <f t="shared" si="109"/>
        <v>1.003055529419179</v>
      </c>
      <c r="L234" s="3">
        <f t="shared" si="118"/>
        <v>1.03095074</v>
      </c>
      <c r="M234" s="3">
        <f t="shared" ref="M234:M297" si="128">TRUNC((K234*L234),8)</f>
        <v>1.03410084</v>
      </c>
      <c r="N234" s="3">
        <f t="shared" si="110"/>
        <v>265771.09594902</v>
      </c>
      <c r="O234" s="52">
        <f t="shared" si="124"/>
        <v>0</v>
      </c>
      <c r="P234" s="5">
        <f t="shared" si="127"/>
        <v>0</v>
      </c>
      <c r="Q234" s="53">
        <f t="shared" si="111"/>
        <v>0</v>
      </c>
      <c r="R234" s="4">
        <f t="shared" si="100"/>
        <v>0</v>
      </c>
      <c r="S234" s="2">
        <f t="shared" si="119"/>
        <v>0.14000000000000001</v>
      </c>
      <c r="T234" s="9">
        <f t="shared" si="112"/>
        <v>1.0043771610000001</v>
      </c>
      <c r="U234" s="4">
        <f t="shared" si="120"/>
        <v>1163.3228761099999</v>
      </c>
      <c r="V234" s="4">
        <f t="shared" si="113"/>
        <v>0</v>
      </c>
      <c r="W234" s="1" t="str">
        <f t="shared" si="125"/>
        <v>A+J=</v>
      </c>
      <c r="X234" s="10">
        <f t="shared" si="126"/>
        <v>40307</v>
      </c>
      <c r="Y234" s="4">
        <f t="shared" si="114"/>
        <v>0</v>
      </c>
      <c r="Z234" s="37"/>
      <c r="AA234" s="38"/>
      <c r="AB234" s="39"/>
      <c r="AC234" s="34"/>
      <c r="AD234" s="39"/>
      <c r="AE234" s="5"/>
    </row>
    <row r="235" spans="1:31" x14ac:dyDescent="0.2">
      <c r="A235" s="127">
        <f t="shared" si="115"/>
        <v>40290</v>
      </c>
      <c r="B235" s="4">
        <f t="shared" si="106"/>
        <v>267099.48982461001</v>
      </c>
      <c r="C235" s="4">
        <f t="shared" si="121"/>
        <v>257006.94329677001</v>
      </c>
      <c r="D235" s="4">
        <f t="shared" si="116"/>
        <v>257006.94329677001</v>
      </c>
      <c r="E235" s="56">
        <f t="shared" si="122"/>
        <v>415.73399999999998</v>
      </c>
      <c r="F235" s="11">
        <f>IF(DAY(A235)=F$2+1,VLOOKUP(A235,[1]Plan1!$BN$15:$BP$255,3),F234)</f>
        <v>418.91699999999997</v>
      </c>
      <c r="G235" s="6">
        <f t="shared" si="107"/>
        <v>40278</v>
      </c>
      <c r="H235" s="2">
        <f t="shared" si="108"/>
        <v>7.6563379468601589E-3</v>
      </c>
      <c r="I235" s="1">
        <f t="shared" si="117"/>
        <v>13</v>
      </c>
      <c r="J235" s="1">
        <f t="shared" si="123"/>
        <v>30</v>
      </c>
      <c r="K235" s="54">
        <f t="shared" si="109"/>
        <v>1.0033105779062967</v>
      </c>
      <c r="L235" s="3">
        <f t="shared" si="118"/>
        <v>1.03095074</v>
      </c>
      <c r="M235" s="3">
        <f t="shared" si="128"/>
        <v>1.0343637800000001</v>
      </c>
      <c r="N235" s="3">
        <f t="shared" si="110"/>
        <v>265838.67335469002</v>
      </c>
      <c r="O235" s="52">
        <f t="shared" si="124"/>
        <v>0</v>
      </c>
      <c r="P235" s="5">
        <f t="shared" si="127"/>
        <v>0</v>
      </c>
      <c r="Q235" s="53">
        <f t="shared" si="111"/>
        <v>0</v>
      </c>
      <c r="R235" s="4">
        <f t="shared" si="100"/>
        <v>0</v>
      </c>
      <c r="S235" s="2">
        <f t="shared" si="119"/>
        <v>0.14000000000000001</v>
      </c>
      <c r="T235" s="9">
        <f t="shared" si="112"/>
        <v>1.0047427879999999</v>
      </c>
      <c r="U235" s="4">
        <f t="shared" si="120"/>
        <v>1260.8164699199999</v>
      </c>
      <c r="V235" s="4">
        <f t="shared" si="113"/>
        <v>0</v>
      </c>
      <c r="W235" s="1" t="str">
        <f t="shared" si="125"/>
        <v>A+J=</v>
      </c>
      <c r="X235" s="10">
        <f t="shared" si="126"/>
        <v>40307</v>
      </c>
      <c r="Y235" s="4">
        <f t="shared" si="114"/>
        <v>0</v>
      </c>
      <c r="Z235" s="37"/>
      <c r="AA235" s="38"/>
      <c r="AB235" s="39"/>
      <c r="AC235" s="34"/>
      <c r="AD235" s="39"/>
      <c r="AE235" s="5"/>
    </row>
    <row r="236" spans="1:31" x14ac:dyDescent="0.2">
      <c r="A236" s="127">
        <f t="shared" si="115"/>
        <v>40291</v>
      </c>
      <c r="B236" s="4">
        <f t="shared" si="106"/>
        <v>267264.66368825</v>
      </c>
      <c r="C236" s="4">
        <f t="shared" si="121"/>
        <v>257006.94329677001</v>
      </c>
      <c r="D236" s="4">
        <f t="shared" si="116"/>
        <v>257006.94329677001</v>
      </c>
      <c r="E236" s="56">
        <f t="shared" si="122"/>
        <v>415.73399999999998</v>
      </c>
      <c r="F236" s="11">
        <f>IF(DAY(A236)=F$2+1,VLOOKUP(A236,[1]Plan1!$BN$15:$BP$255,3),F235)</f>
        <v>418.91699999999997</v>
      </c>
      <c r="G236" s="6">
        <f t="shared" si="107"/>
        <v>40278</v>
      </c>
      <c r="H236" s="2">
        <f t="shared" si="108"/>
        <v>7.6563379468601589E-3</v>
      </c>
      <c r="I236" s="1">
        <f t="shared" si="117"/>
        <v>14</v>
      </c>
      <c r="J236" s="1">
        <f t="shared" si="123"/>
        <v>30</v>
      </c>
      <c r="K236" s="54">
        <f t="shared" si="109"/>
        <v>1.0035656912449891</v>
      </c>
      <c r="L236" s="3">
        <f t="shared" si="118"/>
        <v>1.03095074</v>
      </c>
      <c r="M236" s="3">
        <f t="shared" si="128"/>
        <v>1.0346267899999999</v>
      </c>
      <c r="N236" s="3">
        <f t="shared" si="110"/>
        <v>265906.26875083998</v>
      </c>
      <c r="O236" s="52">
        <f t="shared" si="124"/>
        <v>0</v>
      </c>
      <c r="P236" s="5">
        <f t="shared" si="127"/>
        <v>0</v>
      </c>
      <c r="Q236" s="53">
        <f t="shared" si="111"/>
        <v>0</v>
      </c>
      <c r="R236" s="4">
        <f t="shared" si="100"/>
        <v>0</v>
      </c>
      <c r="S236" s="2">
        <f t="shared" si="119"/>
        <v>0.14000000000000001</v>
      </c>
      <c r="T236" s="9">
        <f t="shared" si="112"/>
        <v>1.0051085479999999</v>
      </c>
      <c r="U236" s="4">
        <f t="shared" si="120"/>
        <v>1358.39493741</v>
      </c>
      <c r="V236" s="4">
        <f t="shared" si="113"/>
        <v>0</v>
      </c>
      <c r="W236" s="1" t="str">
        <f t="shared" si="125"/>
        <v>A+J=</v>
      </c>
      <c r="X236" s="10">
        <f t="shared" si="126"/>
        <v>40307</v>
      </c>
      <c r="Y236" s="4">
        <f t="shared" si="114"/>
        <v>0</v>
      </c>
      <c r="Z236" s="37"/>
      <c r="AA236" s="38"/>
      <c r="AB236" s="39"/>
      <c r="AC236" s="34"/>
      <c r="AD236" s="39"/>
      <c r="AE236" s="5"/>
    </row>
    <row r="237" spans="1:31" x14ac:dyDescent="0.2">
      <c r="A237" s="127">
        <f t="shared" si="115"/>
        <v>40292</v>
      </c>
      <c r="B237" s="4">
        <f t="shared" si="106"/>
        <v>267429.93787864997</v>
      </c>
      <c r="C237" s="4">
        <f t="shared" si="121"/>
        <v>257006.94329677001</v>
      </c>
      <c r="D237" s="4">
        <f t="shared" si="116"/>
        <v>257006.94329677001</v>
      </c>
      <c r="E237" s="56">
        <f t="shared" si="122"/>
        <v>415.73399999999998</v>
      </c>
      <c r="F237" s="11">
        <f>IF(DAY(A237)=F$2+1,VLOOKUP(A237,[1]Plan1!$BN$15:$BP$255,3),F236)</f>
        <v>418.91699999999997</v>
      </c>
      <c r="G237" s="6">
        <f t="shared" si="107"/>
        <v>40278</v>
      </c>
      <c r="H237" s="2">
        <f t="shared" si="108"/>
        <v>7.6563379468601589E-3</v>
      </c>
      <c r="I237" s="1">
        <f t="shared" si="117"/>
        <v>15</v>
      </c>
      <c r="J237" s="1">
        <f t="shared" si="123"/>
        <v>30</v>
      </c>
      <c r="K237" s="54">
        <f t="shared" si="109"/>
        <v>1.0038208694517465</v>
      </c>
      <c r="L237" s="3">
        <f t="shared" si="118"/>
        <v>1.03095074</v>
      </c>
      <c r="M237" s="3">
        <f t="shared" si="128"/>
        <v>1.0348898600000001</v>
      </c>
      <c r="N237" s="3">
        <f t="shared" si="110"/>
        <v>265973.87956741999</v>
      </c>
      <c r="O237" s="52">
        <f t="shared" si="124"/>
        <v>0</v>
      </c>
      <c r="P237" s="5">
        <f t="shared" si="127"/>
        <v>0</v>
      </c>
      <c r="Q237" s="53">
        <f t="shared" si="111"/>
        <v>0</v>
      </c>
      <c r="R237" s="4">
        <f t="shared" si="100"/>
        <v>0</v>
      </c>
      <c r="S237" s="2">
        <f t="shared" si="119"/>
        <v>0.14000000000000001</v>
      </c>
      <c r="T237" s="9">
        <f t="shared" si="112"/>
        <v>1.0054744410000001</v>
      </c>
      <c r="U237" s="4">
        <f t="shared" si="120"/>
        <v>1456.0583112300001</v>
      </c>
      <c r="V237" s="4">
        <f t="shared" si="113"/>
        <v>0</v>
      </c>
      <c r="W237" s="1" t="str">
        <f t="shared" si="125"/>
        <v>A+J=</v>
      </c>
      <c r="X237" s="10">
        <f t="shared" si="126"/>
        <v>40307</v>
      </c>
      <c r="Y237" s="4">
        <f t="shared" si="114"/>
        <v>0</v>
      </c>
      <c r="Z237" s="40"/>
      <c r="AA237" s="41"/>
      <c r="AB237" s="42"/>
      <c r="AC237" s="43"/>
      <c r="AD237" s="42"/>
      <c r="AE237" s="25"/>
    </row>
    <row r="238" spans="1:31" x14ac:dyDescent="0.2">
      <c r="A238" s="127">
        <f t="shared" si="115"/>
        <v>40293</v>
      </c>
      <c r="B238" s="4">
        <f t="shared" si="106"/>
        <v>267595.31787589</v>
      </c>
      <c r="C238" s="4">
        <f t="shared" si="121"/>
        <v>257006.94329677001</v>
      </c>
      <c r="D238" s="4">
        <f t="shared" si="116"/>
        <v>257006.94329677001</v>
      </c>
      <c r="E238" s="56">
        <f t="shared" si="122"/>
        <v>415.73399999999998</v>
      </c>
      <c r="F238" s="11">
        <f>IF(DAY(A238)=F$2+1,VLOOKUP(A238,[1]Plan1!$BN$15:$BP$255,3),F237)</f>
        <v>418.91699999999997</v>
      </c>
      <c r="G238" s="6">
        <f t="shared" si="107"/>
        <v>40278</v>
      </c>
      <c r="H238" s="2">
        <f t="shared" si="108"/>
        <v>7.6563379468601589E-3</v>
      </c>
      <c r="I238" s="1">
        <f t="shared" si="117"/>
        <v>16</v>
      </c>
      <c r="J238" s="1">
        <f t="shared" si="123"/>
        <v>30</v>
      </c>
      <c r="K238" s="54">
        <f t="shared" si="109"/>
        <v>1.0040761125430626</v>
      </c>
      <c r="L238" s="3">
        <f t="shared" si="118"/>
        <v>1.03095074</v>
      </c>
      <c r="M238" s="3">
        <f t="shared" si="128"/>
        <v>1.0351530099999999</v>
      </c>
      <c r="N238" s="3">
        <f t="shared" si="110"/>
        <v>266041.51094454998</v>
      </c>
      <c r="O238" s="52">
        <f t="shared" si="124"/>
        <v>0</v>
      </c>
      <c r="P238" s="5">
        <f t="shared" si="127"/>
        <v>0</v>
      </c>
      <c r="Q238" s="53">
        <f t="shared" si="111"/>
        <v>0</v>
      </c>
      <c r="R238" s="4">
        <f t="shared" si="100"/>
        <v>0</v>
      </c>
      <c r="S238" s="2">
        <f t="shared" si="119"/>
        <v>0.14000000000000001</v>
      </c>
      <c r="T238" s="9">
        <f t="shared" si="112"/>
        <v>1.0058404679999999</v>
      </c>
      <c r="U238" s="4">
        <f t="shared" si="120"/>
        <v>1553.8069313399999</v>
      </c>
      <c r="V238" s="4">
        <f t="shared" si="113"/>
        <v>0</v>
      </c>
      <c r="W238" s="1" t="str">
        <f t="shared" si="125"/>
        <v>A+J=</v>
      </c>
      <c r="X238" s="10">
        <f t="shared" si="126"/>
        <v>40307</v>
      </c>
      <c r="Y238" s="4">
        <f t="shared" si="114"/>
        <v>0</v>
      </c>
      <c r="Z238" s="37"/>
      <c r="AA238" s="38"/>
      <c r="AB238" s="39"/>
      <c r="AC238" s="34"/>
      <c r="AD238" s="39"/>
      <c r="AE238" s="5"/>
    </row>
    <row r="239" spans="1:31" x14ac:dyDescent="0.2">
      <c r="A239" s="127">
        <f t="shared" si="115"/>
        <v>40294</v>
      </c>
      <c r="B239" s="4">
        <f t="shared" si="106"/>
        <v>267760.79829157999</v>
      </c>
      <c r="C239" s="4">
        <f t="shared" si="121"/>
        <v>257006.94329677001</v>
      </c>
      <c r="D239" s="4">
        <f t="shared" si="116"/>
        <v>257006.94329677001</v>
      </c>
      <c r="E239" s="56">
        <f t="shared" si="122"/>
        <v>415.73399999999998</v>
      </c>
      <c r="F239" s="11">
        <f>IF(DAY(A239)=F$2+1,VLOOKUP(A239,[1]Plan1!$BN$15:$BP$255,3),F238)</f>
        <v>418.91699999999997</v>
      </c>
      <c r="G239" s="6">
        <f t="shared" si="107"/>
        <v>40278</v>
      </c>
      <c r="H239" s="2">
        <f t="shared" si="108"/>
        <v>7.6563379468601589E-3</v>
      </c>
      <c r="I239" s="1">
        <f t="shared" si="117"/>
        <v>17</v>
      </c>
      <c r="J239" s="1">
        <f t="shared" si="123"/>
        <v>30</v>
      </c>
      <c r="K239" s="54">
        <f t="shared" si="109"/>
        <v>1.0043314205354361</v>
      </c>
      <c r="L239" s="3">
        <f t="shared" si="118"/>
        <v>1.03095074</v>
      </c>
      <c r="M239" s="3">
        <f t="shared" si="128"/>
        <v>1.0354162200000001</v>
      </c>
      <c r="N239" s="3">
        <f t="shared" si="110"/>
        <v>266109.15774209</v>
      </c>
      <c r="O239" s="52">
        <f t="shared" si="124"/>
        <v>0</v>
      </c>
      <c r="P239" s="5">
        <f t="shared" si="127"/>
        <v>0</v>
      </c>
      <c r="Q239" s="53">
        <f t="shared" si="111"/>
        <v>0</v>
      </c>
      <c r="R239" s="4">
        <f t="shared" si="100"/>
        <v>0</v>
      </c>
      <c r="S239" s="2">
        <f t="shared" si="119"/>
        <v>0.14000000000000001</v>
      </c>
      <c r="T239" s="9">
        <f t="shared" si="112"/>
        <v>1.0062066279999999</v>
      </c>
      <c r="U239" s="4">
        <f t="shared" si="120"/>
        <v>1651.64054949</v>
      </c>
      <c r="V239" s="4">
        <f t="shared" si="113"/>
        <v>0</v>
      </c>
      <c r="W239" s="1" t="str">
        <f t="shared" si="125"/>
        <v>A+J=</v>
      </c>
      <c r="X239" s="10">
        <f t="shared" si="126"/>
        <v>40307</v>
      </c>
      <c r="Y239" s="4">
        <f t="shared" si="114"/>
        <v>0</v>
      </c>
      <c r="AE239" s="5"/>
    </row>
    <row r="240" spans="1:31" x14ac:dyDescent="0.2">
      <c r="A240" s="127">
        <f t="shared" si="115"/>
        <v>40295</v>
      </c>
      <c r="B240" s="4">
        <f t="shared" si="106"/>
        <v>267926.37916966999</v>
      </c>
      <c r="C240" s="4">
        <f t="shared" si="121"/>
        <v>257006.94329677001</v>
      </c>
      <c r="D240" s="4">
        <f t="shared" si="116"/>
        <v>257006.94329677001</v>
      </c>
      <c r="E240" s="56">
        <f t="shared" si="122"/>
        <v>415.73399999999998</v>
      </c>
      <c r="F240" s="11">
        <f>IF(DAY(A240)=F$2+1,VLOOKUP(A240,[1]Plan1!$BN$15:$BP$255,3),F239)</f>
        <v>418.91699999999997</v>
      </c>
      <c r="G240" s="6">
        <f t="shared" si="107"/>
        <v>40278</v>
      </c>
      <c r="H240" s="2">
        <f t="shared" si="108"/>
        <v>7.6563379468601589E-3</v>
      </c>
      <c r="I240" s="1">
        <f t="shared" si="117"/>
        <v>18</v>
      </c>
      <c r="J240" s="1">
        <f t="shared" si="123"/>
        <v>30</v>
      </c>
      <c r="K240" s="54">
        <f t="shared" si="109"/>
        <v>1.0045867934453692</v>
      </c>
      <c r="L240" s="3">
        <f t="shared" si="118"/>
        <v>1.03095074</v>
      </c>
      <c r="M240" s="3">
        <f t="shared" si="128"/>
        <v>1.0356794899999999</v>
      </c>
      <c r="N240" s="3">
        <f t="shared" si="110"/>
        <v>266176.81996004999</v>
      </c>
      <c r="O240" s="52">
        <f t="shared" si="124"/>
        <v>0</v>
      </c>
      <c r="P240" s="5">
        <f t="shared" si="127"/>
        <v>0</v>
      </c>
      <c r="Q240" s="53">
        <f t="shared" si="111"/>
        <v>0</v>
      </c>
      <c r="R240" s="4">
        <f t="shared" si="100"/>
        <v>0</v>
      </c>
      <c r="S240" s="2">
        <f t="shared" si="119"/>
        <v>0.14000000000000001</v>
      </c>
      <c r="T240" s="9">
        <f t="shared" si="112"/>
        <v>1.0065729210000001</v>
      </c>
      <c r="U240" s="4">
        <f t="shared" si="120"/>
        <v>1749.55920962</v>
      </c>
      <c r="V240" s="4">
        <f t="shared" si="113"/>
        <v>0</v>
      </c>
      <c r="W240" s="1" t="str">
        <f t="shared" si="125"/>
        <v>A+J=</v>
      </c>
      <c r="X240" s="10">
        <f t="shared" si="126"/>
        <v>40307</v>
      </c>
      <c r="Y240" s="4">
        <f t="shared" si="114"/>
        <v>0</v>
      </c>
      <c r="AE240" s="5"/>
    </row>
    <row r="241" spans="1:118" x14ac:dyDescent="0.2">
      <c r="A241" s="127">
        <f t="shared" si="115"/>
        <v>40296</v>
      </c>
      <c r="B241" s="4">
        <f t="shared" si="106"/>
        <v>268092.06572990998</v>
      </c>
      <c r="C241" s="4">
        <f t="shared" si="121"/>
        <v>257006.94329677001</v>
      </c>
      <c r="D241" s="4">
        <f t="shared" si="116"/>
        <v>257006.94329677001</v>
      </c>
      <c r="E241" s="56">
        <f t="shared" si="122"/>
        <v>415.73399999999998</v>
      </c>
      <c r="F241" s="11">
        <f>IF(DAY(A241)=F$2+1,VLOOKUP(A241,[1]Plan1!$BN$15:$BP$255,3),F240)</f>
        <v>418.91699999999997</v>
      </c>
      <c r="G241" s="6">
        <f t="shared" si="107"/>
        <v>40278</v>
      </c>
      <c r="H241" s="2">
        <f t="shared" si="108"/>
        <v>7.6563379468601589E-3</v>
      </c>
      <c r="I241" s="1">
        <f t="shared" si="117"/>
        <v>19</v>
      </c>
      <c r="J241" s="1">
        <f t="shared" si="123"/>
        <v>30</v>
      </c>
      <c r="K241" s="54">
        <f t="shared" si="109"/>
        <v>1.0048422312893686</v>
      </c>
      <c r="L241" s="3">
        <f t="shared" si="118"/>
        <v>1.03095074</v>
      </c>
      <c r="M241" s="3">
        <f t="shared" si="128"/>
        <v>1.0359428399999999</v>
      </c>
      <c r="N241" s="3">
        <f t="shared" si="110"/>
        <v>266244.50273856998</v>
      </c>
      <c r="O241" s="52">
        <f t="shared" si="124"/>
        <v>0</v>
      </c>
      <c r="P241" s="5">
        <f t="shared" si="127"/>
        <v>0</v>
      </c>
      <c r="Q241" s="53">
        <f t="shared" si="111"/>
        <v>0</v>
      </c>
      <c r="R241" s="4">
        <f t="shared" si="100"/>
        <v>0</v>
      </c>
      <c r="S241" s="2">
        <f t="shared" si="119"/>
        <v>0.14000000000000001</v>
      </c>
      <c r="T241" s="9">
        <f t="shared" si="112"/>
        <v>1.0069393470000001</v>
      </c>
      <c r="U241" s="4">
        <f t="shared" si="120"/>
        <v>1847.5629913400001</v>
      </c>
      <c r="V241" s="4">
        <f t="shared" si="113"/>
        <v>0</v>
      </c>
      <c r="W241" s="1" t="str">
        <f t="shared" si="125"/>
        <v>A+J=</v>
      </c>
      <c r="X241" s="10">
        <f t="shared" si="126"/>
        <v>40307</v>
      </c>
      <c r="Y241" s="4">
        <f t="shared" si="114"/>
        <v>0</v>
      </c>
      <c r="AE241" s="5"/>
    </row>
    <row r="242" spans="1:118" x14ac:dyDescent="0.2">
      <c r="A242" s="127">
        <f t="shared" si="115"/>
        <v>40297</v>
      </c>
      <c r="B242" s="4">
        <f t="shared" si="106"/>
        <v>268257.85311050998</v>
      </c>
      <c r="C242" s="4">
        <f t="shared" si="121"/>
        <v>257006.94329677001</v>
      </c>
      <c r="D242" s="4">
        <f t="shared" si="116"/>
        <v>257006.94329677001</v>
      </c>
      <c r="E242" s="56">
        <f t="shared" si="122"/>
        <v>415.73399999999998</v>
      </c>
      <c r="F242" s="11">
        <f>IF(DAY(A242)=F$2+1,VLOOKUP(A242,[1]Plan1!$BN$15:$BP$255,3),F241)</f>
        <v>418.91699999999997</v>
      </c>
      <c r="G242" s="6">
        <f t="shared" si="107"/>
        <v>40278</v>
      </c>
      <c r="H242" s="2">
        <f t="shared" si="108"/>
        <v>7.6563379468601589E-3</v>
      </c>
      <c r="I242" s="1">
        <f t="shared" si="117"/>
        <v>20</v>
      </c>
      <c r="J242" s="1">
        <f t="shared" si="123"/>
        <v>30</v>
      </c>
      <c r="K242" s="54">
        <f t="shared" si="109"/>
        <v>1.0050977340839453</v>
      </c>
      <c r="L242" s="3">
        <f t="shared" si="118"/>
        <v>1.03095074</v>
      </c>
      <c r="M242" s="3">
        <f t="shared" si="128"/>
        <v>1.03620625</v>
      </c>
      <c r="N242" s="3">
        <f t="shared" si="110"/>
        <v>266312.20093749999</v>
      </c>
      <c r="O242" s="52">
        <f t="shared" si="124"/>
        <v>0</v>
      </c>
      <c r="P242" s="5">
        <f t="shared" si="127"/>
        <v>0</v>
      </c>
      <c r="Q242" s="53">
        <f t="shared" si="111"/>
        <v>0</v>
      </c>
      <c r="R242" s="4">
        <f t="shared" si="100"/>
        <v>0</v>
      </c>
      <c r="S242" s="2">
        <f t="shared" si="119"/>
        <v>0.14000000000000001</v>
      </c>
      <c r="T242" s="9">
        <f t="shared" si="112"/>
        <v>1.0073059069999999</v>
      </c>
      <c r="U242" s="4">
        <f t="shared" si="120"/>
        <v>1945.6521730100001</v>
      </c>
      <c r="V242" s="4">
        <f t="shared" si="113"/>
        <v>0</v>
      </c>
      <c r="W242" s="1" t="str">
        <f t="shared" si="125"/>
        <v>A+J=</v>
      </c>
      <c r="X242" s="10">
        <f t="shared" si="126"/>
        <v>40307</v>
      </c>
      <c r="Y242" s="4">
        <f t="shared" si="114"/>
        <v>0</v>
      </c>
      <c r="AE242" s="5"/>
    </row>
    <row r="243" spans="1:118" x14ac:dyDescent="0.2">
      <c r="A243" s="127">
        <f t="shared" si="115"/>
        <v>40298</v>
      </c>
      <c r="B243" s="4">
        <f t="shared" si="106"/>
        <v>268423.74367906002</v>
      </c>
      <c r="C243" s="4">
        <f t="shared" si="121"/>
        <v>257006.94329677001</v>
      </c>
      <c r="D243" s="4">
        <f t="shared" si="116"/>
        <v>257006.94329677001</v>
      </c>
      <c r="E243" s="56">
        <f t="shared" si="122"/>
        <v>415.73399999999998</v>
      </c>
      <c r="F243" s="11">
        <f>IF(DAY(A243)=F$2+1,VLOOKUP(A243,[1]Plan1!$BN$15:$BP$255,3),F242)</f>
        <v>418.91699999999997</v>
      </c>
      <c r="G243" s="6">
        <f t="shared" si="107"/>
        <v>40278</v>
      </c>
      <c r="H243" s="2">
        <f t="shared" si="108"/>
        <v>7.6563379468601589E-3</v>
      </c>
      <c r="I243" s="1">
        <f t="shared" si="117"/>
        <v>21</v>
      </c>
      <c r="J243" s="1">
        <f t="shared" si="123"/>
        <v>30</v>
      </c>
      <c r="K243" s="54">
        <f t="shared" si="109"/>
        <v>1.0053533018456144</v>
      </c>
      <c r="L243" s="3">
        <f t="shared" si="118"/>
        <v>1.03095074</v>
      </c>
      <c r="M243" s="3">
        <f t="shared" si="128"/>
        <v>1.0364697300000001</v>
      </c>
      <c r="N243" s="3">
        <f t="shared" si="110"/>
        <v>266379.91712692002</v>
      </c>
      <c r="O243" s="52">
        <f t="shared" si="124"/>
        <v>0</v>
      </c>
      <c r="P243" s="5">
        <f t="shared" si="127"/>
        <v>0</v>
      </c>
      <c r="Q243" s="53">
        <f t="shared" si="111"/>
        <v>0</v>
      </c>
      <c r="R243" s="4">
        <f t="shared" si="100"/>
        <v>0</v>
      </c>
      <c r="S243" s="2">
        <f t="shared" si="119"/>
        <v>0.14000000000000001</v>
      </c>
      <c r="T243" s="9">
        <f t="shared" si="112"/>
        <v>1.0076726</v>
      </c>
      <c r="U243" s="4">
        <f t="shared" si="120"/>
        <v>2043.8265521400001</v>
      </c>
      <c r="V243" s="4">
        <f t="shared" si="113"/>
        <v>0</v>
      </c>
      <c r="W243" s="1" t="str">
        <f t="shared" si="125"/>
        <v>A+J=</v>
      </c>
      <c r="X243" s="10">
        <f t="shared" si="126"/>
        <v>40307</v>
      </c>
      <c r="Y243" s="4">
        <f t="shared" si="114"/>
        <v>0</v>
      </c>
      <c r="Z243" s="26"/>
      <c r="AA243" s="44"/>
      <c r="AE243" s="5"/>
    </row>
    <row r="244" spans="1:118" x14ac:dyDescent="0.2">
      <c r="A244" s="127">
        <f t="shared" si="115"/>
        <v>40299</v>
      </c>
      <c r="B244" s="4">
        <f t="shared" si="106"/>
        <v>268589.73515810003</v>
      </c>
      <c r="C244" s="4">
        <f t="shared" si="121"/>
        <v>257006.94329677001</v>
      </c>
      <c r="D244" s="4">
        <f t="shared" si="116"/>
        <v>257006.94329677001</v>
      </c>
      <c r="E244" s="56">
        <f t="shared" si="122"/>
        <v>415.73399999999998</v>
      </c>
      <c r="F244" s="11">
        <f>IF(DAY(A244)=F$2+1,VLOOKUP(A244,[1]Plan1!$BN$15:$BP$255,3),F243)</f>
        <v>418.91699999999997</v>
      </c>
      <c r="G244" s="6">
        <f t="shared" si="107"/>
        <v>40278</v>
      </c>
      <c r="H244" s="2">
        <f t="shared" si="108"/>
        <v>7.6563379468601589E-3</v>
      </c>
      <c r="I244" s="1">
        <f t="shared" si="117"/>
        <v>22</v>
      </c>
      <c r="J244" s="1">
        <f t="shared" si="123"/>
        <v>30</v>
      </c>
      <c r="K244" s="54">
        <f t="shared" si="109"/>
        <v>1.0056089345908952</v>
      </c>
      <c r="L244" s="3">
        <f t="shared" si="118"/>
        <v>1.03095074</v>
      </c>
      <c r="M244" s="3">
        <f t="shared" si="128"/>
        <v>1.03673327</v>
      </c>
      <c r="N244" s="3">
        <f t="shared" si="110"/>
        <v>266447.64873676002</v>
      </c>
      <c r="O244" s="52">
        <f t="shared" si="124"/>
        <v>0</v>
      </c>
      <c r="P244" s="5">
        <f t="shared" si="127"/>
        <v>0</v>
      </c>
      <c r="Q244" s="53">
        <f t="shared" si="111"/>
        <v>0</v>
      </c>
      <c r="R244" s="4">
        <f t="shared" si="100"/>
        <v>0</v>
      </c>
      <c r="S244" s="2">
        <f t="shared" si="119"/>
        <v>0.14000000000000001</v>
      </c>
      <c r="T244" s="9">
        <f t="shared" si="112"/>
        <v>1.0080394269999999</v>
      </c>
      <c r="U244" s="4">
        <f t="shared" si="120"/>
        <v>2142.08642134</v>
      </c>
      <c r="V244" s="4">
        <f t="shared" si="113"/>
        <v>0</v>
      </c>
      <c r="W244" s="1" t="str">
        <f t="shared" si="125"/>
        <v>A+J=</v>
      </c>
      <c r="X244" s="10">
        <f t="shared" si="126"/>
        <v>40307</v>
      </c>
      <c r="Y244" s="4">
        <f t="shared" si="114"/>
        <v>0</v>
      </c>
      <c r="Z244" s="26"/>
      <c r="AA244" s="44"/>
      <c r="AE244" s="5"/>
    </row>
    <row r="245" spans="1:118" x14ac:dyDescent="0.2">
      <c r="A245" s="127">
        <f t="shared" si="115"/>
        <v>40300</v>
      </c>
      <c r="B245" s="4">
        <f t="shared" si="106"/>
        <v>268755.82991696004</v>
      </c>
      <c r="C245" s="4">
        <f t="shared" si="121"/>
        <v>257006.94329677001</v>
      </c>
      <c r="D245" s="4">
        <f t="shared" si="116"/>
        <v>257006.94329677001</v>
      </c>
      <c r="E245" s="56">
        <f t="shared" si="122"/>
        <v>415.73399999999998</v>
      </c>
      <c r="F245" s="11">
        <f>IF(DAY(A245)=F$2+1,VLOOKUP(A245,[1]Plan1!$BN$15:$BP$255,3),F244)</f>
        <v>418.91699999999997</v>
      </c>
      <c r="G245" s="6">
        <f t="shared" si="107"/>
        <v>40278</v>
      </c>
      <c r="H245" s="2">
        <f t="shared" si="108"/>
        <v>7.6563379468601589E-3</v>
      </c>
      <c r="I245" s="1">
        <f t="shared" si="117"/>
        <v>23</v>
      </c>
      <c r="J245" s="1">
        <f t="shared" si="123"/>
        <v>30</v>
      </c>
      <c r="K245" s="54">
        <f t="shared" si="109"/>
        <v>1.005864632336311</v>
      </c>
      <c r="L245" s="3">
        <f t="shared" si="118"/>
        <v>1.03095074</v>
      </c>
      <c r="M245" s="3">
        <f t="shared" si="128"/>
        <v>1.03699688</v>
      </c>
      <c r="N245" s="3">
        <f t="shared" si="110"/>
        <v>266515.39833708003</v>
      </c>
      <c r="O245" s="52">
        <f t="shared" si="124"/>
        <v>0</v>
      </c>
      <c r="P245" s="5">
        <f t="shared" si="127"/>
        <v>0</v>
      </c>
      <c r="Q245" s="53">
        <f t="shared" si="111"/>
        <v>0</v>
      </c>
      <c r="R245" s="4">
        <f t="shared" si="100"/>
        <v>0</v>
      </c>
      <c r="S245" s="2">
        <f t="shared" si="119"/>
        <v>0.14000000000000001</v>
      </c>
      <c r="T245" s="9">
        <f t="shared" si="112"/>
        <v>1.008406387</v>
      </c>
      <c r="U245" s="4">
        <f t="shared" si="120"/>
        <v>2240.4315798799998</v>
      </c>
      <c r="V245" s="4">
        <f t="shared" si="113"/>
        <v>0</v>
      </c>
      <c r="W245" s="1" t="str">
        <f t="shared" si="125"/>
        <v>A+J=</v>
      </c>
      <c r="X245" s="10">
        <f t="shared" si="126"/>
        <v>40307</v>
      </c>
      <c r="Y245" s="4">
        <f t="shared" si="114"/>
        <v>0</v>
      </c>
      <c r="Z245" s="26"/>
      <c r="AA245" s="44"/>
      <c r="AE245" s="5"/>
    </row>
    <row r="246" spans="1:118" x14ac:dyDescent="0.2">
      <c r="A246" s="127">
        <f t="shared" si="115"/>
        <v>40301</v>
      </c>
      <c r="B246" s="4">
        <f t="shared" si="106"/>
        <v>268922.02826906997</v>
      </c>
      <c r="C246" s="4">
        <f t="shared" si="121"/>
        <v>257006.94329677001</v>
      </c>
      <c r="D246" s="4">
        <f t="shared" si="116"/>
        <v>257006.94329677001</v>
      </c>
      <c r="E246" s="56">
        <f t="shared" si="122"/>
        <v>415.73399999999998</v>
      </c>
      <c r="F246" s="11">
        <f>IF(DAY(A246)=F$2+1,VLOOKUP(A246,[1]Plan1!$BN$15:$BP$255,3),F245)</f>
        <v>418.91699999999997</v>
      </c>
      <c r="G246" s="6">
        <f t="shared" si="107"/>
        <v>40278</v>
      </c>
      <c r="H246" s="2">
        <f t="shared" si="108"/>
        <v>7.6563379468601589E-3</v>
      </c>
      <c r="I246" s="1">
        <f t="shared" si="117"/>
        <v>24</v>
      </c>
      <c r="J246" s="1">
        <f t="shared" si="123"/>
        <v>30</v>
      </c>
      <c r="K246" s="54">
        <f t="shared" si="109"/>
        <v>1.0061203950983895</v>
      </c>
      <c r="L246" s="3">
        <f t="shared" si="118"/>
        <v>1.03095074</v>
      </c>
      <c r="M246" s="3">
        <f t="shared" si="128"/>
        <v>1.03726056</v>
      </c>
      <c r="N246" s="3">
        <f t="shared" si="110"/>
        <v>266583.16592788999</v>
      </c>
      <c r="O246" s="52">
        <f t="shared" si="124"/>
        <v>0</v>
      </c>
      <c r="P246" s="5">
        <f t="shared" si="127"/>
        <v>0</v>
      </c>
      <c r="Q246" s="53">
        <f t="shared" si="111"/>
        <v>0</v>
      </c>
      <c r="R246" s="4">
        <f t="shared" si="100"/>
        <v>0</v>
      </c>
      <c r="S246" s="2">
        <f t="shared" si="119"/>
        <v>0.14000000000000001</v>
      </c>
      <c r="T246" s="9">
        <f t="shared" si="112"/>
        <v>1.008773481</v>
      </c>
      <c r="U246" s="4">
        <f t="shared" si="120"/>
        <v>2338.8623411799999</v>
      </c>
      <c r="V246" s="4">
        <f t="shared" si="113"/>
        <v>0</v>
      </c>
      <c r="W246" s="1" t="str">
        <f t="shared" si="125"/>
        <v>A+J=</v>
      </c>
      <c r="X246" s="10">
        <f t="shared" si="126"/>
        <v>40307</v>
      </c>
      <c r="Y246" s="4">
        <f t="shared" si="114"/>
        <v>0</v>
      </c>
      <c r="Z246" s="26"/>
      <c r="AA246" s="44"/>
      <c r="AE246" s="5"/>
    </row>
    <row r="247" spans="1:118" x14ac:dyDescent="0.2">
      <c r="A247" s="127">
        <f t="shared" si="115"/>
        <v>40302</v>
      </c>
      <c r="B247" s="4">
        <f t="shared" si="106"/>
        <v>269088.32999485004</v>
      </c>
      <c r="C247" s="4">
        <f t="shared" si="121"/>
        <v>257006.94329677001</v>
      </c>
      <c r="D247" s="4">
        <f t="shared" si="116"/>
        <v>257006.94329677001</v>
      </c>
      <c r="E247" s="56">
        <f t="shared" si="122"/>
        <v>415.73399999999998</v>
      </c>
      <c r="F247" s="11">
        <f>IF(DAY(A247)=F$2+1,VLOOKUP(A247,[1]Plan1!$BN$15:$BP$255,3),F246)</f>
        <v>418.91699999999997</v>
      </c>
      <c r="G247" s="6">
        <f t="shared" si="107"/>
        <v>40278</v>
      </c>
      <c r="H247" s="2">
        <f t="shared" si="108"/>
        <v>7.6563379468601589E-3</v>
      </c>
      <c r="I247" s="1">
        <f t="shared" si="117"/>
        <v>25</v>
      </c>
      <c r="J247" s="1">
        <f t="shared" si="123"/>
        <v>30</v>
      </c>
      <c r="K247" s="54">
        <f t="shared" si="109"/>
        <v>1.0063762228936628</v>
      </c>
      <c r="L247" s="3">
        <f t="shared" si="118"/>
        <v>1.03095074</v>
      </c>
      <c r="M247" s="3">
        <f t="shared" si="128"/>
        <v>1.03752431</v>
      </c>
      <c r="N247" s="3">
        <f t="shared" si="110"/>
        <v>266650.95150919002</v>
      </c>
      <c r="O247" s="52">
        <f t="shared" si="124"/>
        <v>0</v>
      </c>
      <c r="P247" s="5">
        <f t="shared" si="127"/>
        <v>0</v>
      </c>
      <c r="Q247" s="53">
        <f t="shared" si="111"/>
        <v>0</v>
      </c>
      <c r="R247" s="4">
        <f t="shared" si="100"/>
        <v>0</v>
      </c>
      <c r="S247" s="2">
        <f t="shared" si="119"/>
        <v>0.14000000000000001</v>
      </c>
      <c r="T247" s="9">
        <f t="shared" si="112"/>
        <v>1.0091407080000001</v>
      </c>
      <c r="U247" s="4">
        <f t="shared" si="120"/>
        <v>2437.37848566</v>
      </c>
      <c r="V247" s="4">
        <f t="shared" si="113"/>
        <v>0</v>
      </c>
      <c r="W247" s="1" t="str">
        <f t="shared" si="125"/>
        <v>A+J=</v>
      </c>
      <c r="X247" s="10">
        <f t="shared" si="126"/>
        <v>40307</v>
      </c>
      <c r="Y247" s="4">
        <f t="shared" si="114"/>
        <v>0</v>
      </c>
      <c r="Z247" s="26"/>
      <c r="AA247" s="44"/>
      <c r="AE247" s="5"/>
    </row>
    <row r="248" spans="1:118" x14ac:dyDescent="0.2">
      <c r="A248" s="127">
        <f t="shared" si="115"/>
        <v>40303</v>
      </c>
      <c r="B248" s="4">
        <f t="shared" si="106"/>
        <v>269254.73281336005</v>
      </c>
      <c r="C248" s="4">
        <f t="shared" si="121"/>
        <v>257006.94329677001</v>
      </c>
      <c r="D248" s="4">
        <f t="shared" si="116"/>
        <v>257006.94329677001</v>
      </c>
      <c r="E248" s="56">
        <f t="shared" si="122"/>
        <v>415.73399999999998</v>
      </c>
      <c r="F248" s="11">
        <f>IF(DAY(A248)=F$2+1,VLOOKUP(A248,[1]Plan1!$BN$15:$BP$255,3),F247)</f>
        <v>418.91699999999997</v>
      </c>
      <c r="G248" s="6">
        <f t="shared" si="107"/>
        <v>40278</v>
      </c>
      <c r="H248" s="2">
        <f t="shared" si="108"/>
        <v>7.6563379468601589E-3</v>
      </c>
      <c r="I248" s="1">
        <f t="shared" si="117"/>
        <v>26</v>
      </c>
      <c r="J248" s="1">
        <f t="shared" si="123"/>
        <v>30</v>
      </c>
      <c r="K248" s="54">
        <f t="shared" si="109"/>
        <v>1.0066321157386668</v>
      </c>
      <c r="L248" s="3">
        <f t="shared" si="118"/>
        <v>1.03095074</v>
      </c>
      <c r="M248" s="3">
        <f t="shared" si="128"/>
        <v>1.0377881200000001</v>
      </c>
      <c r="N248" s="3">
        <f t="shared" si="110"/>
        <v>266718.75251090003</v>
      </c>
      <c r="O248" s="52">
        <f t="shared" si="124"/>
        <v>0</v>
      </c>
      <c r="P248" s="5">
        <f t="shared" si="127"/>
        <v>0</v>
      </c>
      <c r="Q248" s="53">
        <f t="shared" si="111"/>
        <v>0</v>
      </c>
      <c r="R248" s="4">
        <f t="shared" si="100"/>
        <v>0</v>
      </c>
      <c r="S248" s="2">
        <f t="shared" si="119"/>
        <v>0.14000000000000001</v>
      </c>
      <c r="T248" s="9">
        <f t="shared" si="112"/>
        <v>1.009508069</v>
      </c>
      <c r="U248" s="4">
        <f t="shared" si="120"/>
        <v>2535.9803024600001</v>
      </c>
      <c r="V248" s="4">
        <f t="shared" si="113"/>
        <v>0</v>
      </c>
      <c r="W248" s="1" t="str">
        <f t="shared" si="125"/>
        <v>A+J=</v>
      </c>
      <c r="X248" s="10">
        <f t="shared" si="126"/>
        <v>40307</v>
      </c>
      <c r="Y248" s="4">
        <f t="shared" si="114"/>
        <v>0</v>
      </c>
      <c r="Z248" s="26"/>
      <c r="AA248" s="44"/>
      <c r="AE248" s="5"/>
    </row>
    <row r="249" spans="1:118" x14ac:dyDescent="0.2">
      <c r="A249" s="127">
        <f t="shared" si="115"/>
        <v>40304</v>
      </c>
      <c r="B249" s="4">
        <f t="shared" si="106"/>
        <v>269421.23936429998</v>
      </c>
      <c r="C249" s="4">
        <f t="shared" si="121"/>
        <v>257006.94329677001</v>
      </c>
      <c r="D249" s="4">
        <f t="shared" si="116"/>
        <v>257006.94329677001</v>
      </c>
      <c r="E249" s="56">
        <f t="shared" si="122"/>
        <v>415.73399999999998</v>
      </c>
      <c r="F249" s="11">
        <f>IF(DAY(A249)=F$2+1,VLOOKUP(A249,[1]Plan1!$BN$15:$BP$255,3),F248)</f>
        <v>418.91699999999997</v>
      </c>
      <c r="G249" s="6">
        <f t="shared" si="107"/>
        <v>40278</v>
      </c>
      <c r="H249" s="2">
        <f t="shared" si="108"/>
        <v>7.6563379468601589E-3</v>
      </c>
      <c r="I249" s="1">
        <f t="shared" si="117"/>
        <v>27</v>
      </c>
      <c r="J249" s="1">
        <f t="shared" si="123"/>
        <v>30</v>
      </c>
      <c r="K249" s="54">
        <f t="shared" si="109"/>
        <v>1.0068880736499422</v>
      </c>
      <c r="L249" s="3">
        <f t="shared" si="118"/>
        <v>1.03095074</v>
      </c>
      <c r="M249" s="3">
        <f t="shared" si="128"/>
        <v>1.038052</v>
      </c>
      <c r="N249" s="3">
        <f t="shared" si="110"/>
        <v>266786.57150308997</v>
      </c>
      <c r="O249" s="52">
        <f t="shared" si="124"/>
        <v>0</v>
      </c>
      <c r="P249" s="5">
        <f t="shared" si="127"/>
        <v>0</v>
      </c>
      <c r="Q249" s="53">
        <f t="shared" si="111"/>
        <v>0</v>
      </c>
      <c r="R249" s="4">
        <f t="shared" si="100"/>
        <v>0</v>
      </c>
      <c r="S249" s="2">
        <f t="shared" si="119"/>
        <v>0.14000000000000001</v>
      </c>
      <c r="T249" s="9">
        <f t="shared" si="112"/>
        <v>1.0098755639999999</v>
      </c>
      <c r="U249" s="4">
        <f t="shared" si="120"/>
        <v>2634.66786121</v>
      </c>
      <c r="V249" s="4">
        <f t="shared" si="113"/>
        <v>0</v>
      </c>
      <c r="W249" s="1" t="str">
        <f t="shared" si="125"/>
        <v>A+J=</v>
      </c>
      <c r="X249" s="10">
        <f t="shared" si="126"/>
        <v>40307</v>
      </c>
      <c r="Y249" s="4">
        <f t="shared" si="114"/>
        <v>0</v>
      </c>
      <c r="Z249" s="26"/>
      <c r="AA249" s="44"/>
      <c r="AE249" s="5"/>
    </row>
    <row r="250" spans="1:118" x14ac:dyDescent="0.2">
      <c r="A250" s="127">
        <f t="shared" si="115"/>
        <v>40305</v>
      </c>
      <c r="B250" s="4">
        <f t="shared" si="106"/>
        <v>269587.84969479998</v>
      </c>
      <c r="C250" s="4">
        <f t="shared" si="121"/>
        <v>257006.94329677001</v>
      </c>
      <c r="D250" s="4">
        <f t="shared" si="116"/>
        <v>257006.94329677001</v>
      </c>
      <c r="E250" s="56">
        <f t="shared" si="122"/>
        <v>415.73399999999998</v>
      </c>
      <c r="F250" s="11">
        <f>IF(DAY(A250)=F$2+1,VLOOKUP(A250,[1]Plan1!$BN$15:$BP$255,3),F249)</f>
        <v>418.91699999999997</v>
      </c>
      <c r="G250" s="6">
        <f t="shared" si="107"/>
        <v>40278</v>
      </c>
      <c r="H250" s="2">
        <f t="shared" si="108"/>
        <v>7.6563379468601589E-3</v>
      </c>
      <c r="I250" s="1">
        <f t="shared" si="117"/>
        <v>28</v>
      </c>
      <c r="J250" s="1">
        <f t="shared" si="123"/>
        <v>30</v>
      </c>
      <c r="K250" s="54">
        <f t="shared" si="109"/>
        <v>1.0071440966440328</v>
      </c>
      <c r="L250" s="3">
        <f t="shared" si="118"/>
        <v>1.03095074</v>
      </c>
      <c r="M250" s="3">
        <f t="shared" si="128"/>
        <v>1.0383159500000001</v>
      </c>
      <c r="N250" s="3">
        <f t="shared" si="110"/>
        <v>266854.40848578</v>
      </c>
      <c r="O250" s="52">
        <f t="shared" si="124"/>
        <v>0</v>
      </c>
      <c r="P250" s="5">
        <f t="shared" si="127"/>
        <v>0</v>
      </c>
      <c r="Q250" s="53">
        <f t="shared" si="111"/>
        <v>0</v>
      </c>
      <c r="R250" s="4">
        <f t="shared" si="100"/>
        <v>0</v>
      </c>
      <c r="S250" s="2">
        <f t="shared" si="119"/>
        <v>0.14000000000000001</v>
      </c>
      <c r="T250" s="9">
        <f t="shared" si="112"/>
        <v>1.010243193</v>
      </c>
      <c r="U250" s="4">
        <f t="shared" si="120"/>
        <v>2733.4412090199999</v>
      </c>
      <c r="V250" s="4">
        <f t="shared" si="113"/>
        <v>0</v>
      </c>
      <c r="W250" s="1" t="str">
        <f t="shared" si="125"/>
        <v>A+J=</v>
      </c>
      <c r="X250" s="10">
        <f t="shared" si="126"/>
        <v>40307</v>
      </c>
      <c r="Y250" s="4">
        <f t="shared" si="114"/>
        <v>0</v>
      </c>
      <c r="Z250" s="26"/>
      <c r="AA250" s="44"/>
      <c r="AE250" s="5"/>
    </row>
    <row r="251" spans="1:118" x14ac:dyDescent="0.2">
      <c r="A251" s="127">
        <f t="shared" si="115"/>
        <v>40306</v>
      </c>
      <c r="B251" s="4">
        <f t="shared" si="106"/>
        <v>269754.56125458999</v>
      </c>
      <c r="C251" s="4">
        <f t="shared" si="121"/>
        <v>257006.94329677001</v>
      </c>
      <c r="D251" s="4">
        <f t="shared" si="116"/>
        <v>257006.94329677001</v>
      </c>
      <c r="E251" s="56">
        <f t="shared" si="122"/>
        <v>415.73399999999998</v>
      </c>
      <c r="F251" s="11">
        <f>IF(DAY(A251)=F$2+1,VLOOKUP(A251,[1]Plan1!$BN$15:$BP$255,3),F250)</f>
        <v>418.91699999999997</v>
      </c>
      <c r="G251" s="6">
        <f t="shared" si="107"/>
        <v>40278</v>
      </c>
      <c r="H251" s="2">
        <f t="shared" si="108"/>
        <v>7.6563379468601589E-3</v>
      </c>
      <c r="I251" s="1">
        <f t="shared" si="117"/>
        <v>29</v>
      </c>
      <c r="J251" s="1">
        <f t="shared" si="123"/>
        <v>30</v>
      </c>
      <c r="K251" s="54">
        <f t="shared" si="109"/>
        <v>1.0074001847374878</v>
      </c>
      <c r="L251" s="3">
        <f t="shared" si="118"/>
        <v>1.03095074</v>
      </c>
      <c r="M251" s="3">
        <f t="shared" si="128"/>
        <v>1.0385799600000001</v>
      </c>
      <c r="N251" s="3">
        <f t="shared" si="110"/>
        <v>266922.26088888</v>
      </c>
      <c r="O251" s="52">
        <f t="shared" si="124"/>
        <v>0</v>
      </c>
      <c r="P251" s="5">
        <f t="shared" si="127"/>
        <v>0</v>
      </c>
      <c r="Q251" s="53">
        <f t="shared" si="111"/>
        <v>0</v>
      </c>
      <c r="R251" s="4">
        <f t="shared" si="100"/>
        <v>0</v>
      </c>
      <c r="S251" s="2">
        <f t="shared" si="119"/>
        <v>0.14000000000000001</v>
      </c>
      <c r="T251" s="9">
        <f t="shared" si="112"/>
        <v>1.0106109560000001</v>
      </c>
      <c r="U251" s="4">
        <f t="shared" si="120"/>
        <v>2832.3003657099998</v>
      </c>
      <c r="V251" s="4">
        <f t="shared" si="113"/>
        <v>0</v>
      </c>
      <c r="W251" s="1" t="str">
        <f t="shared" si="125"/>
        <v>A+J=</v>
      </c>
      <c r="X251" s="10">
        <f t="shared" si="126"/>
        <v>40307</v>
      </c>
      <c r="Y251" s="4">
        <f t="shared" si="114"/>
        <v>0</v>
      </c>
      <c r="Z251" s="26"/>
      <c r="AA251" s="44"/>
      <c r="AE251" s="5"/>
    </row>
    <row r="252" spans="1:118" x14ac:dyDescent="0.2">
      <c r="A252" s="130">
        <f t="shared" si="115"/>
        <v>40307</v>
      </c>
      <c r="B252" s="53">
        <f t="shared" si="106"/>
        <v>269921.37641927</v>
      </c>
      <c r="C252" s="4">
        <f t="shared" si="121"/>
        <v>257006.94329677001</v>
      </c>
      <c r="D252" s="53">
        <f t="shared" si="116"/>
        <v>257006.94329677001</v>
      </c>
      <c r="E252" s="58">
        <f t="shared" si="122"/>
        <v>415.73399999999998</v>
      </c>
      <c r="F252" s="62">
        <f>IF(DAY(A252)=F$2+1,VLOOKUP(A252,[1]Plan1!$BN$15:$BP$255,3),F251)</f>
        <v>418.91699999999997</v>
      </c>
      <c r="G252" s="23">
        <f t="shared" si="107"/>
        <v>40278</v>
      </c>
      <c r="H252" s="55">
        <f t="shared" si="108"/>
        <v>7.6563379468601589E-3</v>
      </c>
      <c r="I252" s="24">
        <f t="shared" si="117"/>
        <v>30</v>
      </c>
      <c r="J252" s="24">
        <f t="shared" si="123"/>
        <v>30</v>
      </c>
      <c r="K252" s="59">
        <f t="shared" si="109"/>
        <v>1.0076563379468602</v>
      </c>
      <c r="L252" s="60">
        <f t="shared" si="118"/>
        <v>1.03095074</v>
      </c>
      <c r="M252" s="60">
        <f t="shared" si="128"/>
        <v>1.0388440400000001</v>
      </c>
      <c r="N252" s="60">
        <f t="shared" si="110"/>
        <v>266990.13128246</v>
      </c>
      <c r="O252" s="63">
        <f t="shared" si="124"/>
        <v>6</v>
      </c>
      <c r="P252" s="5">
        <f t="shared" si="127"/>
        <v>0.12867629159999999</v>
      </c>
      <c r="Q252" s="53">
        <f t="shared" si="111"/>
        <v>33070.700378879839</v>
      </c>
      <c r="R252" s="53">
        <f t="shared" si="100"/>
        <v>34355.299987224105</v>
      </c>
      <c r="S252" s="55">
        <f t="shared" si="119"/>
        <v>0.14000000000000001</v>
      </c>
      <c r="T252" s="61">
        <f t="shared" si="112"/>
        <v>1.010978852</v>
      </c>
      <c r="U252" s="4">
        <f t="shared" si="120"/>
        <v>2931.2451368100001</v>
      </c>
      <c r="V252" s="53">
        <f t="shared" si="113"/>
        <v>37286.545124034106</v>
      </c>
      <c r="W252" s="24" t="str">
        <f t="shared" si="125"/>
        <v>A+J=</v>
      </c>
      <c r="X252" s="23">
        <f t="shared" si="126"/>
        <v>40307</v>
      </c>
      <c r="Y252" s="53">
        <f t="shared" si="114"/>
        <v>232634.8312952359</v>
      </c>
      <c r="Z252" s="45"/>
      <c r="AA252" s="46"/>
      <c r="AB252" s="24"/>
      <c r="AC252" s="24"/>
      <c r="AD252" s="24"/>
      <c r="AE252" s="25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</row>
    <row r="253" spans="1:118" x14ac:dyDescent="0.2">
      <c r="A253" s="127">
        <f t="shared" si="115"/>
        <v>40308</v>
      </c>
      <c r="B253" s="4">
        <f t="shared" si="106"/>
        <v>232805.30555429001</v>
      </c>
      <c r="C253" s="4">
        <f t="shared" si="121"/>
        <v>223936.24290548</v>
      </c>
      <c r="D253" s="4">
        <f t="shared" si="116"/>
        <v>223936.24290548</v>
      </c>
      <c r="E253" s="56">
        <f t="shared" si="122"/>
        <v>418.91699999999997</v>
      </c>
      <c r="F253" s="11">
        <f>IF(DAY(A253)=F$2+1,VLOOKUP(A253,[1]Plan1!$BN$15:$BP$255,3),F252)</f>
        <v>423.88499999999999</v>
      </c>
      <c r="G253" s="6">
        <f t="shared" si="107"/>
        <v>40308</v>
      </c>
      <c r="H253" s="2">
        <f t="shared" si="108"/>
        <v>1.1859151096756726E-2</v>
      </c>
      <c r="I253" s="1">
        <f t="shared" si="117"/>
        <v>1</v>
      </c>
      <c r="J253" s="1">
        <f t="shared" si="123"/>
        <v>31</v>
      </c>
      <c r="K253" s="54">
        <f t="shared" si="109"/>
        <v>1.0003803749829618</v>
      </c>
      <c r="L253" s="3">
        <f t="shared" si="118"/>
        <v>1.0388440400000001</v>
      </c>
      <c r="M253" s="3">
        <f t="shared" si="128"/>
        <v>1.03923919</v>
      </c>
      <c r="N253" s="3">
        <f t="shared" si="110"/>
        <v>232723.31968873</v>
      </c>
      <c r="O253" s="52">
        <f t="shared" si="124"/>
        <v>0</v>
      </c>
      <c r="P253" s="5">
        <f t="shared" si="127"/>
        <v>0</v>
      </c>
      <c r="Q253" s="53">
        <f t="shared" si="111"/>
        <v>0</v>
      </c>
      <c r="R253" s="4">
        <f t="shared" si="100"/>
        <v>0</v>
      </c>
      <c r="S253" s="2">
        <f t="shared" si="119"/>
        <v>0.14000000000000001</v>
      </c>
      <c r="T253" s="9">
        <f t="shared" si="112"/>
        <v>1.0003522890000001</v>
      </c>
      <c r="U253" s="4">
        <f t="shared" si="120"/>
        <v>81.985865559999993</v>
      </c>
      <c r="V253" s="4">
        <f t="shared" si="113"/>
        <v>0</v>
      </c>
      <c r="W253" s="1" t="str">
        <f t="shared" si="125"/>
        <v>A+J=</v>
      </c>
      <c r="X253" s="10">
        <f t="shared" si="126"/>
        <v>40338</v>
      </c>
      <c r="Y253" s="4">
        <f t="shared" si="114"/>
        <v>0</v>
      </c>
      <c r="Z253" s="26"/>
      <c r="AA253" s="44"/>
      <c r="AE253" s="5"/>
    </row>
    <row r="254" spans="1:118" x14ac:dyDescent="0.2">
      <c r="A254" s="127">
        <f t="shared" si="115"/>
        <v>40309</v>
      </c>
      <c r="B254" s="4">
        <f t="shared" si="106"/>
        <v>232975.90442318999</v>
      </c>
      <c r="C254" s="4">
        <f t="shared" si="121"/>
        <v>223936.24290548</v>
      </c>
      <c r="D254" s="4">
        <f t="shared" si="116"/>
        <v>223936.24290548</v>
      </c>
      <c r="E254" s="56">
        <f t="shared" si="122"/>
        <v>418.91699999999997</v>
      </c>
      <c r="F254" s="11">
        <f>IF(DAY(A254)=F$2+1,VLOOKUP(A254,[1]Plan1!$BN$15:$BP$255,3),F253)</f>
        <v>423.88499999999999</v>
      </c>
      <c r="G254" s="6">
        <f t="shared" si="107"/>
        <v>40308</v>
      </c>
      <c r="H254" s="2">
        <f t="shared" si="108"/>
        <v>1.1859151096756726E-2</v>
      </c>
      <c r="I254" s="1">
        <f t="shared" si="117"/>
        <v>2</v>
      </c>
      <c r="J254" s="1">
        <f t="shared" si="123"/>
        <v>31</v>
      </c>
      <c r="K254" s="54">
        <f t="shared" si="109"/>
        <v>1.0007608946510513</v>
      </c>
      <c r="L254" s="3">
        <f t="shared" si="118"/>
        <v>1.0388440400000001</v>
      </c>
      <c r="M254" s="3">
        <f t="shared" si="128"/>
        <v>1.0396344900000001</v>
      </c>
      <c r="N254" s="3">
        <f t="shared" si="110"/>
        <v>232811.84168555</v>
      </c>
      <c r="O254" s="52">
        <f t="shared" si="124"/>
        <v>0</v>
      </c>
      <c r="P254" s="5">
        <f t="shared" si="127"/>
        <v>0</v>
      </c>
      <c r="Q254" s="53">
        <f t="shared" si="111"/>
        <v>0</v>
      </c>
      <c r="R254" s="4">
        <f t="shared" si="100"/>
        <v>0</v>
      </c>
      <c r="S254" s="2">
        <f t="shared" si="119"/>
        <v>0.14000000000000001</v>
      </c>
      <c r="T254" s="9">
        <f t="shared" si="112"/>
        <v>1.0007047010000001</v>
      </c>
      <c r="U254" s="4">
        <f t="shared" si="120"/>
        <v>164.06273763999999</v>
      </c>
      <c r="V254" s="4">
        <f t="shared" si="113"/>
        <v>0</v>
      </c>
      <c r="W254" s="1" t="str">
        <f t="shared" si="125"/>
        <v>A+J=</v>
      </c>
      <c r="X254" s="10">
        <f t="shared" si="126"/>
        <v>40338</v>
      </c>
      <c r="Y254" s="4">
        <f t="shared" si="114"/>
        <v>0</v>
      </c>
      <c r="Z254" s="26"/>
      <c r="AA254" s="44"/>
      <c r="AE254" s="5"/>
    </row>
    <row r="255" spans="1:118" x14ac:dyDescent="0.2">
      <c r="A255" s="127">
        <f t="shared" si="115"/>
        <v>40310</v>
      </c>
      <c r="B255" s="4">
        <f t="shared" si="106"/>
        <v>233146.62842301998</v>
      </c>
      <c r="C255" s="4">
        <f t="shared" si="121"/>
        <v>223936.24290548</v>
      </c>
      <c r="D255" s="4">
        <f t="shared" si="116"/>
        <v>223936.24290548</v>
      </c>
      <c r="E255" s="56">
        <f t="shared" si="122"/>
        <v>418.91699999999997</v>
      </c>
      <c r="F255" s="11">
        <f>IF(DAY(A255)=F$2+1,VLOOKUP(A255,[1]Plan1!$BN$15:$BP$255,3),F254)</f>
        <v>423.88499999999999</v>
      </c>
      <c r="G255" s="6">
        <f t="shared" si="107"/>
        <v>40308</v>
      </c>
      <c r="H255" s="2">
        <f t="shared" si="108"/>
        <v>1.1859151096756726E-2</v>
      </c>
      <c r="I255" s="1">
        <f t="shared" si="117"/>
        <v>3</v>
      </c>
      <c r="J255" s="1">
        <f t="shared" si="123"/>
        <v>31</v>
      </c>
      <c r="K255" s="54">
        <f t="shared" si="109"/>
        <v>1.0011415590593031</v>
      </c>
      <c r="L255" s="3">
        <f t="shared" si="118"/>
        <v>1.0388440400000001</v>
      </c>
      <c r="M255" s="3">
        <f t="shared" si="128"/>
        <v>1.0400299399999999</v>
      </c>
      <c r="N255" s="3">
        <f t="shared" si="110"/>
        <v>232900.39727280999</v>
      </c>
      <c r="O255" s="52">
        <f t="shared" si="124"/>
        <v>0</v>
      </c>
      <c r="P255" s="5">
        <f t="shared" si="127"/>
        <v>0</v>
      </c>
      <c r="Q255" s="53">
        <f t="shared" si="111"/>
        <v>0</v>
      </c>
      <c r="R255" s="4">
        <f t="shared" si="100"/>
        <v>0</v>
      </c>
      <c r="S255" s="2">
        <f t="shared" si="119"/>
        <v>0.14000000000000001</v>
      </c>
      <c r="T255" s="9">
        <f t="shared" si="112"/>
        <v>1.001057238</v>
      </c>
      <c r="U255" s="4">
        <f t="shared" si="120"/>
        <v>246.23115021000001</v>
      </c>
      <c r="V255" s="4">
        <f t="shared" si="113"/>
        <v>0</v>
      </c>
      <c r="W255" s="1" t="str">
        <f t="shared" si="125"/>
        <v>A+J=</v>
      </c>
      <c r="X255" s="10">
        <f t="shared" si="126"/>
        <v>40338</v>
      </c>
      <c r="Y255" s="4">
        <f t="shared" si="114"/>
        <v>0</v>
      </c>
      <c r="Z255" s="26"/>
      <c r="AA255" s="44"/>
      <c r="AE255" s="5"/>
    </row>
    <row r="256" spans="1:118" x14ac:dyDescent="0.2">
      <c r="A256" s="127">
        <f t="shared" si="115"/>
        <v>40311</v>
      </c>
      <c r="B256" s="4">
        <f t="shared" si="106"/>
        <v>233317.47738950001</v>
      </c>
      <c r="C256" s="4">
        <f t="shared" si="121"/>
        <v>223936.24290548</v>
      </c>
      <c r="D256" s="4">
        <f t="shared" si="116"/>
        <v>223936.24290548</v>
      </c>
      <c r="E256" s="56">
        <f t="shared" si="122"/>
        <v>418.91699999999997</v>
      </c>
      <c r="F256" s="11">
        <f>IF(DAY(A256)=F$2+1,VLOOKUP(A256,[1]Plan1!$BN$15:$BP$255,3),F255)</f>
        <v>423.88499999999999</v>
      </c>
      <c r="G256" s="6">
        <f t="shared" si="107"/>
        <v>40308</v>
      </c>
      <c r="H256" s="2">
        <f t="shared" si="108"/>
        <v>1.1859151096756726E-2</v>
      </c>
      <c r="I256" s="1">
        <f t="shared" si="117"/>
        <v>4</v>
      </c>
      <c r="J256" s="1">
        <f t="shared" si="123"/>
        <v>31</v>
      </c>
      <c r="K256" s="54">
        <f t="shared" si="109"/>
        <v>1.0015223682627725</v>
      </c>
      <c r="L256" s="3">
        <f t="shared" si="118"/>
        <v>1.0388440400000001</v>
      </c>
      <c r="M256" s="3">
        <f t="shared" si="128"/>
        <v>1.04042554</v>
      </c>
      <c r="N256" s="3">
        <f t="shared" si="110"/>
        <v>232988.9864505</v>
      </c>
      <c r="O256" s="52">
        <f t="shared" si="124"/>
        <v>0</v>
      </c>
      <c r="P256" s="5">
        <f t="shared" si="127"/>
        <v>0</v>
      </c>
      <c r="Q256" s="53">
        <f t="shared" si="111"/>
        <v>0</v>
      </c>
      <c r="R256" s="4">
        <f t="shared" ref="R256:R319" si="129">IF(P256&gt;0,(P256*N256),0)</f>
        <v>0</v>
      </c>
      <c r="S256" s="2">
        <f t="shared" si="119"/>
        <v>0.14000000000000001</v>
      </c>
      <c r="T256" s="9">
        <f t="shared" si="112"/>
        <v>1.001409899</v>
      </c>
      <c r="U256" s="4">
        <f t="shared" si="120"/>
        <v>328.49093900000003</v>
      </c>
      <c r="V256" s="4">
        <f t="shared" si="113"/>
        <v>0</v>
      </c>
      <c r="W256" s="1" t="str">
        <f t="shared" si="125"/>
        <v>A+J=</v>
      </c>
      <c r="X256" s="10">
        <f t="shared" si="126"/>
        <v>40338</v>
      </c>
      <c r="Y256" s="4">
        <f t="shared" si="114"/>
        <v>0</v>
      </c>
      <c r="Z256" s="26"/>
      <c r="AA256" s="44"/>
      <c r="AE256" s="5"/>
    </row>
    <row r="257" spans="1:31" x14ac:dyDescent="0.2">
      <c r="A257" s="127">
        <f t="shared" si="115"/>
        <v>40312</v>
      </c>
      <c r="B257" s="4">
        <f t="shared" si="106"/>
        <v>233488.45139115001</v>
      </c>
      <c r="C257" s="4">
        <f t="shared" si="121"/>
        <v>223936.24290548</v>
      </c>
      <c r="D257" s="4">
        <f t="shared" si="116"/>
        <v>223936.24290548</v>
      </c>
      <c r="E257" s="56">
        <f t="shared" si="122"/>
        <v>418.91699999999997</v>
      </c>
      <c r="F257" s="11">
        <f>IF(DAY(A257)=F$2+1,VLOOKUP(A257,[1]Plan1!$BN$15:$BP$255,3),F256)</f>
        <v>423.88499999999999</v>
      </c>
      <c r="G257" s="6">
        <f t="shared" si="107"/>
        <v>40308</v>
      </c>
      <c r="H257" s="2">
        <f t="shared" si="108"/>
        <v>1.1859151096756726E-2</v>
      </c>
      <c r="I257" s="1">
        <f t="shared" si="117"/>
        <v>5</v>
      </c>
      <c r="J257" s="1">
        <f t="shared" si="123"/>
        <v>31</v>
      </c>
      <c r="K257" s="54">
        <f t="shared" si="109"/>
        <v>1.0019033223165363</v>
      </c>
      <c r="L257" s="3">
        <f t="shared" si="118"/>
        <v>1.0388440400000001</v>
      </c>
      <c r="M257" s="3">
        <f t="shared" si="128"/>
        <v>1.04082129</v>
      </c>
      <c r="N257" s="3">
        <f t="shared" si="110"/>
        <v>233077.60921863001</v>
      </c>
      <c r="O257" s="52">
        <f t="shared" si="124"/>
        <v>0</v>
      </c>
      <c r="P257" s="5">
        <f t="shared" si="127"/>
        <v>0</v>
      </c>
      <c r="Q257" s="53">
        <f t="shared" si="111"/>
        <v>0</v>
      </c>
      <c r="R257" s="4">
        <f t="shared" si="129"/>
        <v>0</v>
      </c>
      <c r="S257" s="2">
        <f t="shared" si="119"/>
        <v>0.14000000000000001</v>
      </c>
      <c r="T257" s="9">
        <f t="shared" si="112"/>
        <v>1.001762684</v>
      </c>
      <c r="U257" s="4">
        <f t="shared" si="120"/>
        <v>410.84217252000002</v>
      </c>
      <c r="V257" s="4">
        <f t="shared" si="113"/>
        <v>0</v>
      </c>
      <c r="W257" s="1" t="str">
        <f t="shared" si="125"/>
        <v>A+J=</v>
      </c>
      <c r="X257" s="10">
        <f t="shared" si="126"/>
        <v>40338</v>
      </c>
      <c r="Y257" s="4">
        <f t="shared" si="114"/>
        <v>0</v>
      </c>
      <c r="Z257" s="26"/>
      <c r="AA257" s="44"/>
      <c r="AE257" s="5"/>
    </row>
    <row r="258" spans="1:31" x14ac:dyDescent="0.2">
      <c r="A258" s="127">
        <f t="shared" si="115"/>
        <v>40313</v>
      </c>
      <c r="B258" s="4">
        <f t="shared" si="106"/>
        <v>233659.55072965001</v>
      </c>
      <c r="C258" s="4">
        <f t="shared" si="121"/>
        <v>223936.24290548</v>
      </c>
      <c r="D258" s="4">
        <f t="shared" si="116"/>
        <v>223936.24290548</v>
      </c>
      <c r="E258" s="56">
        <f t="shared" si="122"/>
        <v>418.91699999999997</v>
      </c>
      <c r="F258" s="11">
        <f>IF(DAY(A258)=F$2+1,VLOOKUP(A258,[1]Plan1!$BN$15:$BP$255,3),F257)</f>
        <v>423.88499999999999</v>
      </c>
      <c r="G258" s="6">
        <f t="shared" si="107"/>
        <v>40308</v>
      </c>
      <c r="H258" s="2">
        <f t="shared" si="108"/>
        <v>1.1859151096756726E-2</v>
      </c>
      <c r="I258" s="1">
        <f t="shared" si="117"/>
        <v>6</v>
      </c>
      <c r="J258" s="1">
        <f t="shared" si="123"/>
        <v>31</v>
      </c>
      <c r="K258" s="54">
        <f t="shared" si="109"/>
        <v>1.0022844212756918</v>
      </c>
      <c r="L258" s="3">
        <f t="shared" si="118"/>
        <v>1.0388440400000001</v>
      </c>
      <c r="M258" s="3">
        <f t="shared" si="128"/>
        <v>1.04121719</v>
      </c>
      <c r="N258" s="3">
        <f t="shared" si="110"/>
        <v>233166.26557720001</v>
      </c>
      <c r="O258" s="52">
        <f t="shared" si="124"/>
        <v>0</v>
      </c>
      <c r="P258" s="5">
        <f t="shared" si="127"/>
        <v>0</v>
      </c>
      <c r="Q258" s="53">
        <f t="shared" si="111"/>
        <v>0</v>
      </c>
      <c r="R258" s="4">
        <f t="shared" si="129"/>
        <v>0</v>
      </c>
      <c r="S258" s="2">
        <f t="shared" si="119"/>
        <v>0.14000000000000001</v>
      </c>
      <c r="T258" s="9">
        <f t="shared" si="112"/>
        <v>1.0021155939999999</v>
      </c>
      <c r="U258" s="4">
        <f t="shared" si="120"/>
        <v>493.28515245</v>
      </c>
      <c r="V258" s="4">
        <f t="shared" si="113"/>
        <v>0</v>
      </c>
      <c r="W258" s="1" t="str">
        <f t="shared" si="125"/>
        <v>A+J=</v>
      </c>
      <c r="X258" s="10">
        <f t="shared" si="126"/>
        <v>40338</v>
      </c>
      <c r="Y258" s="4">
        <f t="shared" si="114"/>
        <v>0</v>
      </c>
      <c r="Z258" s="26"/>
      <c r="AA258" s="44"/>
      <c r="AE258" s="5"/>
    </row>
    <row r="259" spans="1:31" x14ac:dyDescent="0.2">
      <c r="A259" s="127">
        <f t="shared" si="115"/>
        <v>40314</v>
      </c>
      <c r="B259" s="4">
        <f t="shared" si="106"/>
        <v>233830.77748542998</v>
      </c>
      <c r="C259" s="4">
        <f t="shared" si="121"/>
        <v>223936.24290548</v>
      </c>
      <c r="D259" s="4">
        <f t="shared" si="116"/>
        <v>223936.24290548</v>
      </c>
      <c r="E259" s="56">
        <f t="shared" si="122"/>
        <v>418.91699999999997</v>
      </c>
      <c r="F259" s="11">
        <f>IF(DAY(A259)=F$2+1,VLOOKUP(A259,[1]Plan1!$BN$15:$BP$255,3),F258)</f>
        <v>423.88499999999999</v>
      </c>
      <c r="G259" s="6">
        <f t="shared" si="107"/>
        <v>40308</v>
      </c>
      <c r="H259" s="2">
        <f t="shared" si="108"/>
        <v>1.1859151096756726E-2</v>
      </c>
      <c r="I259" s="1">
        <f t="shared" si="117"/>
        <v>7</v>
      </c>
      <c r="J259" s="1">
        <f t="shared" si="123"/>
        <v>31</v>
      </c>
      <c r="K259" s="54">
        <f t="shared" si="109"/>
        <v>1.0026656651953576</v>
      </c>
      <c r="L259" s="3">
        <f t="shared" si="118"/>
        <v>1.0388440400000001</v>
      </c>
      <c r="M259" s="3">
        <f t="shared" si="128"/>
        <v>1.0416132499999999</v>
      </c>
      <c r="N259" s="3">
        <f t="shared" si="110"/>
        <v>233254.95776555999</v>
      </c>
      <c r="O259" s="52">
        <f t="shared" si="124"/>
        <v>0</v>
      </c>
      <c r="P259" s="5">
        <f t="shared" si="127"/>
        <v>0</v>
      </c>
      <c r="Q259" s="53">
        <f t="shared" si="111"/>
        <v>0</v>
      </c>
      <c r="R259" s="4">
        <f t="shared" si="129"/>
        <v>0</v>
      </c>
      <c r="S259" s="2">
        <f t="shared" si="119"/>
        <v>0.14000000000000001</v>
      </c>
      <c r="T259" s="9">
        <f t="shared" si="112"/>
        <v>1.0024686279999999</v>
      </c>
      <c r="U259" s="4">
        <f t="shared" si="120"/>
        <v>575.81971986999997</v>
      </c>
      <c r="V259" s="4">
        <f t="shared" si="113"/>
        <v>0</v>
      </c>
      <c r="W259" s="1" t="str">
        <f t="shared" si="125"/>
        <v>A+J=</v>
      </c>
      <c r="X259" s="10">
        <f t="shared" si="126"/>
        <v>40338</v>
      </c>
      <c r="Y259" s="4">
        <f t="shared" si="114"/>
        <v>0</v>
      </c>
      <c r="Z259" s="26"/>
      <c r="AA259" s="44"/>
      <c r="AE259" s="5"/>
    </row>
    <row r="260" spans="1:31" x14ac:dyDescent="0.2">
      <c r="A260" s="127">
        <f t="shared" si="115"/>
        <v>40315</v>
      </c>
      <c r="B260" s="4">
        <f t="shared" si="106"/>
        <v>234002.12723809</v>
      </c>
      <c r="C260" s="4">
        <f t="shared" si="121"/>
        <v>223936.24290548</v>
      </c>
      <c r="D260" s="4">
        <f t="shared" si="116"/>
        <v>223936.24290548</v>
      </c>
      <c r="E260" s="56">
        <f t="shared" si="122"/>
        <v>418.91699999999997</v>
      </c>
      <c r="F260" s="11">
        <f>IF(DAY(A260)=F$2+1,VLOOKUP(A260,[1]Plan1!$BN$15:$BP$255,3),F259)</f>
        <v>423.88499999999999</v>
      </c>
      <c r="G260" s="6">
        <f t="shared" si="107"/>
        <v>40308</v>
      </c>
      <c r="H260" s="2">
        <f t="shared" si="108"/>
        <v>1.1859151096756726E-2</v>
      </c>
      <c r="I260" s="1">
        <f t="shared" si="117"/>
        <v>8</v>
      </c>
      <c r="J260" s="1">
        <f t="shared" si="123"/>
        <v>31</v>
      </c>
      <c r="K260" s="54">
        <f t="shared" si="109"/>
        <v>1.0030470541306726</v>
      </c>
      <c r="L260" s="3">
        <f t="shared" si="118"/>
        <v>1.0388440400000001</v>
      </c>
      <c r="M260" s="3">
        <f t="shared" si="128"/>
        <v>1.0420094499999999</v>
      </c>
      <c r="N260" s="3">
        <f t="shared" si="110"/>
        <v>233343.68130500001</v>
      </c>
      <c r="O260" s="52">
        <f t="shared" si="124"/>
        <v>0</v>
      </c>
      <c r="P260" s="5">
        <f t="shared" si="127"/>
        <v>0</v>
      </c>
      <c r="Q260" s="53">
        <f t="shared" si="111"/>
        <v>0</v>
      </c>
      <c r="R260" s="4">
        <f t="shared" si="129"/>
        <v>0</v>
      </c>
      <c r="S260" s="2">
        <f t="shared" si="119"/>
        <v>0.14000000000000001</v>
      </c>
      <c r="T260" s="9">
        <f t="shared" si="112"/>
        <v>1.0028217859999999</v>
      </c>
      <c r="U260" s="4">
        <f t="shared" si="120"/>
        <v>658.44593309000004</v>
      </c>
      <c r="V260" s="4">
        <f t="shared" si="113"/>
        <v>0</v>
      </c>
      <c r="W260" s="1" t="str">
        <f t="shared" si="125"/>
        <v>A+J=</v>
      </c>
      <c r="X260" s="10">
        <f t="shared" si="126"/>
        <v>40338</v>
      </c>
      <c r="Y260" s="4">
        <f t="shared" si="114"/>
        <v>0</v>
      </c>
      <c r="Z260" s="26"/>
      <c r="AA260" s="44"/>
      <c r="AE260" s="5"/>
    </row>
    <row r="261" spans="1:31" x14ac:dyDescent="0.2">
      <c r="A261" s="127">
        <f t="shared" si="115"/>
        <v>40316</v>
      </c>
      <c r="B261" s="4">
        <f t="shared" si="106"/>
        <v>234173.60230030998</v>
      </c>
      <c r="C261" s="4">
        <f t="shared" si="121"/>
        <v>223936.24290548</v>
      </c>
      <c r="D261" s="4">
        <f t="shared" si="116"/>
        <v>223936.24290548</v>
      </c>
      <c r="E261" s="56">
        <f t="shared" si="122"/>
        <v>418.91699999999997</v>
      </c>
      <c r="F261" s="11">
        <f>IF(DAY(A261)=F$2+1,VLOOKUP(A261,[1]Plan1!$BN$15:$BP$255,3),F260)</f>
        <v>423.88499999999999</v>
      </c>
      <c r="G261" s="6">
        <f t="shared" si="107"/>
        <v>40308</v>
      </c>
      <c r="H261" s="2">
        <f t="shared" si="108"/>
        <v>1.1859151096756726E-2</v>
      </c>
      <c r="I261" s="1">
        <f t="shared" si="117"/>
        <v>9</v>
      </c>
      <c r="J261" s="1">
        <f t="shared" si="123"/>
        <v>31</v>
      </c>
      <c r="K261" s="54">
        <f t="shared" si="109"/>
        <v>1.0034285881367975</v>
      </c>
      <c r="L261" s="3">
        <f t="shared" si="118"/>
        <v>1.0388440400000001</v>
      </c>
      <c r="M261" s="3">
        <f t="shared" si="128"/>
        <v>1.0424058</v>
      </c>
      <c r="N261" s="3">
        <f t="shared" si="110"/>
        <v>233432.43843487999</v>
      </c>
      <c r="O261" s="52">
        <f t="shared" si="124"/>
        <v>0</v>
      </c>
      <c r="P261" s="5">
        <f t="shared" si="127"/>
        <v>0</v>
      </c>
      <c r="Q261" s="53">
        <f t="shared" si="111"/>
        <v>0</v>
      </c>
      <c r="R261" s="4">
        <f t="shared" si="129"/>
        <v>0</v>
      </c>
      <c r="S261" s="2">
        <f t="shared" si="119"/>
        <v>0.14000000000000001</v>
      </c>
      <c r="T261" s="9">
        <f t="shared" si="112"/>
        <v>1.003175068</v>
      </c>
      <c r="U261" s="4">
        <f t="shared" si="120"/>
        <v>741.16386542999999</v>
      </c>
      <c r="V261" s="4">
        <f t="shared" si="113"/>
        <v>0</v>
      </c>
      <c r="W261" s="1" t="str">
        <f t="shared" si="125"/>
        <v>A+J=</v>
      </c>
      <c r="X261" s="10">
        <f t="shared" si="126"/>
        <v>40338</v>
      </c>
      <c r="Y261" s="4">
        <f t="shared" si="114"/>
        <v>0</v>
      </c>
      <c r="Z261" s="26"/>
      <c r="AA261" s="44"/>
      <c r="AE261" s="5"/>
    </row>
    <row r="262" spans="1:31" x14ac:dyDescent="0.2">
      <c r="A262" s="127">
        <f t="shared" si="115"/>
        <v>40317</v>
      </c>
      <c r="B262" s="4">
        <f t="shared" si="106"/>
        <v>234345.20545501</v>
      </c>
      <c r="C262" s="4">
        <f t="shared" si="121"/>
        <v>223936.24290548</v>
      </c>
      <c r="D262" s="4">
        <f t="shared" si="116"/>
        <v>223936.24290548</v>
      </c>
      <c r="E262" s="56">
        <f t="shared" si="122"/>
        <v>418.91699999999997</v>
      </c>
      <c r="F262" s="11">
        <f>IF(DAY(A262)=F$2+1,VLOOKUP(A262,[1]Plan1!$BN$15:$BP$255,3),F261)</f>
        <v>423.88499999999999</v>
      </c>
      <c r="G262" s="6">
        <f t="shared" si="107"/>
        <v>40308</v>
      </c>
      <c r="H262" s="2">
        <f t="shared" si="108"/>
        <v>1.1859151096756726E-2</v>
      </c>
      <c r="I262" s="1">
        <f t="shared" si="117"/>
        <v>10</v>
      </c>
      <c r="J262" s="1">
        <f t="shared" si="123"/>
        <v>31</v>
      </c>
      <c r="K262" s="54">
        <f t="shared" si="109"/>
        <v>1.0038102672689135</v>
      </c>
      <c r="L262" s="3">
        <f t="shared" si="118"/>
        <v>1.0388440400000001</v>
      </c>
      <c r="M262" s="3">
        <f t="shared" si="128"/>
        <v>1.0428023099999999</v>
      </c>
      <c r="N262" s="3">
        <f t="shared" si="110"/>
        <v>233521.23139455001</v>
      </c>
      <c r="O262" s="52">
        <f t="shared" si="124"/>
        <v>0</v>
      </c>
      <c r="P262" s="5">
        <f t="shared" si="127"/>
        <v>0</v>
      </c>
      <c r="Q262" s="53">
        <f t="shared" si="111"/>
        <v>0</v>
      </c>
      <c r="R262" s="4">
        <f t="shared" si="129"/>
        <v>0</v>
      </c>
      <c r="S262" s="2">
        <f t="shared" si="119"/>
        <v>0.14000000000000001</v>
      </c>
      <c r="T262" s="9">
        <f t="shared" si="112"/>
        <v>1.0035284760000001</v>
      </c>
      <c r="U262" s="4">
        <f t="shared" si="120"/>
        <v>823.97406046000003</v>
      </c>
      <c r="V262" s="4">
        <f t="shared" si="113"/>
        <v>0</v>
      </c>
      <c r="W262" s="1" t="str">
        <f t="shared" si="125"/>
        <v>A+J=</v>
      </c>
      <c r="X262" s="10">
        <f t="shared" si="126"/>
        <v>40338</v>
      </c>
      <c r="Y262" s="4">
        <f t="shared" si="114"/>
        <v>0</v>
      </c>
      <c r="Z262" s="26"/>
      <c r="AA262" s="44"/>
      <c r="AE262" s="5"/>
    </row>
    <row r="263" spans="1:31" x14ac:dyDescent="0.2">
      <c r="A263" s="127">
        <f t="shared" si="115"/>
        <v>40318</v>
      </c>
      <c r="B263" s="4">
        <f t="shared" si="106"/>
        <v>234516.93157681002</v>
      </c>
      <c r="C263" s="4">
        <f t="shared" si="121"/>
        <v>223936.24290548</v>
      </c>
      <c r="D263" s="4">
        <f t="shared" si="116"/>
        <v>223936.24290548</v>
      </c>
      <c r="E263" s="56">
        <f t="shared" si="122"/>
        <v>418.91699999999997</v>
      </c>
      <c r="F263" s="11">
        <f>IF(DAY(A263)=F$2+1,VLOOKUP(A263,[1]Plan1!$BN$15:$BP$255,3),F262)</f>
        <v>423.88499999999999</v>
      </c>
      <c r="G263" s="6">
        <f t="shared" si="107"/>
        <v>40308</v>
      </c>
      <c r="H263" s="2">
        <f t="shared" si="108"/>
        <v>1.1859151096756726E-2</v>
      </c>
      <c r="I263" s="1">
        <f t="shared" si="117"/>
        <v>11</v>
      </c>
      <c r="J263" s="1">
        <f t="shared" si="123"/>
        <v>31</v>
      </c>
      <c r="K263" s="54">
        <f t="shared" si="109"/>
        <v>1.0041920915822227</v>
      </c>
      <c r="L263" s="3">
        <f t="shared" si="118"/>
        <v>1.0388440400000001</v>
      </c>
      <c r="M263" s="3">
        <f t="shared" si="128"/>
        <v>1.04319896</v>
      </c>
      <c r="N263" s="3">
        <f t="shared" si="110"/>
        <v>233610.05570530001</v>
      </c>
      <c r="O263" s="52">
        <f t="shared" si="124"/>
        <v>0</v>
      </c>
      <c r="P263" s="5">
        <f t="shared" si="127"/>
        <v>0</v>
      </c>
      <c r="Q263" s="53">
        <f t="shared" si="111"/>
        <v>0</v>
      </c>
      <c r="R263" s="4">
        <f t="shared" si="129"/>
        <v>0</v>
      </c>
      <c r="S263" s="2">
        <f t="shared" si="119"/>
        <v>0.14000000000000001</v>
      </c>
      <c r="T263" s="9">
        <f t="shared" si="112"/>
        <v>1.0038820070000001</v>
      </c>
      <c r="U263" s="4">
        <f t="shared" si="120"/>
        <v>906.87587151000002</v>
      </c>
      <c r="V263" s="4">
        <f t="shared" si="113"/>
        <v>0</v>
      </c>
      <c r="W263" s="1" t="str">
        <f t="shared" si="125"/>
        <v>A+J=</v>
      </c>
      <c r="X263" s="10">
        <f t="shared" si="126"/>
        <v>40338</v>
      </c>
      <c r="Y263" s="4">
        <f t="shared" si="114"/>
        <v>0</v>
      </c>
      <c r="Z263" s="26"/>
      <c r="AA263" s="44"/>
      <c r="AE263" s="5"/>
    </row>
    <row r="264" spans="1:31" x14ac:dyDescent="0.2">
      <c r="A264" s="127">
        <f t="shared" si="115"/>
        <v>40319</v>
      </c>
      <c r="B264" s="4">
        <f t="shared" si="106"/>
        <v>234688.78569682999</v>
      </c>
      <c r="C264" s="4">
        <f t="shared" si="121"/>
        <v>223936.24290548</v>
      </c>
      <c r="D264" s="4">
        <f t="shared" si="116"/>
        <v>223936.24290548</v>
      </c>
      <c r="E264" s="56">
        <f t="shared" si="122"/>
        <v>418.91699999999997</v>
      </c>
      <c r="F264" s="11">
        <f>IF(DAY(A264)=F$2+1,VLOOKUP(A264,[1]Plan1!$BN$15:$BP$255,3),F263)</f>
        <v>423.88499999999999</v>
      </c>
      <c r="G264" s="6">
        <f t="shared" si="107"/>
        <v>40308</v>
      </c>
      <c r="H264" s="2">
        <f t="shared" si="108"/>
        <v>1.1859151096756726E-2</v>
      </c>
      <c r="I264" s="1">
        <f t="shared" si="117"/>
        <v>12</v>
      </c>
      <c r="J264" s="1">
        <f t="shared" si="123"/>
        <v>31</v>
      </c>
      <c r="K264" s="54">
        <f t="shared" si="109"/>
        <v>1.0045740611319487</v>
      </c>
      <c r="L264" s="3">
        <f t="shared" si="118"/>
        <v>1.0388440400000001</v>
      </c>
      <c r="M264" s="3">
        <f t="shared" si="128"/>
        <v>1.04359577</v>
      </c>
      <c r="N264" s="3">
        <f t="shared" si="110"/>
        <v>233698.91584584999</v>
      </c>
      <c r="O264" s="52">
        <f t="shared" si="124"/>
        <v>0</v>
      </c>
      <c r="P264" s="5">
        <f t="shared" si="127"/>
        <v>0</v>
      </c>
      <c r="Q264" s="53">
        <f t="shared" si="111"/>
        <v>0</v>
      </c>
      <c r="R264" s="4">
        <f t="shared" si="129"/>
        <v>0</v>
      </c>
      <c r="S264" s="2">
        <f t="shared" si="119"/>
        <v>0.14000000000000001</v>
      </c>
      <c r="T264" s="9">
        <f t="shared" si="112"/>
        <v>1.004235663</v>
      </c>
      <c r="U264" s="4">
        <f t="shared" si="120"/>
        <v>989.86985098000002</v>
      </c>
      <c r="V264" s="4">
        <f t="shared" si="113"/>
        <v>0</v>
      </c>
      <c r="W264" s="1" t="str">
        <f t="shared" si="125"/>
        <v>A+J=</v>
      </c>
      <c r="X264" s="10">
        <f t="shared" si="126"/>
        <v>40338</v>
      </c>
      <c r="Y264" s="4">
        <f t="shared" si="114"/>
        <v>0</v>
      </c>
      <c r="Z264" s="26"/>
      <c r="AA264" s="44"/>
      <c r="AE264" s="5"/>
    </row>
    <row r="265" spans="1:31" x14ac:dyDescent="0.2">
      <c r="A265" s="127">
        <f t="shared" si="115"/>
        <v>40320</v>
      </c>
      <c r="B265" s="4">
        <f t="shared" si="106"/>
        <v>234860.76563676001</v>
      </c>
      <c r="C265" s="4">
        <f t="shared" si="121"/>
        <v>223936.24290548</v>
      </c>
      <c r="D265" s="4">
        <f t="shared" si="116"/>
        <v>223936.24290548</v>
      </c>
      <c r="E265" s="56">
        <f t="shared" si="122"/>
        <v>418.91699999999997</v>
      </c>
      <c r="F265" s="11">
        <f>IF(DAY(A265)=F$2+1,VLOOKUP(A265,[1]Plan1!$BN$15:$BP$255,3),F264)</f>
        <v>423.88499999999999</v>
      </c>
      <c r="G265" s="6">
        <f t="shared" si="107"/>
        <v>40308</v>
      </c>
      <c r="H265" s="2">
        <f t="shared" si="108"/>
        <v>1.1859151096756726E-2</v>
      </c>
      <c r="I265" s="1">
        <f t="shared" si="117"/>
        <v>13</v>
      </c>
      <c r="J265" s="1">
        <f t="shared" si="123"/>
        <v>31</v>
      </c>
      <c r="K265" s="54">
        <f t="shared" si="109"/>
        <v>1.0049561759733356</v>
      </c>
      <c r="L265" s="3">
        <f t="shared" si="118"/>
        <v>1.0388440400000001</v>
      </c>
      <c r="M265" s="3">
        <f t="shared" si="128"/>
        <v>1.04399273</v>
      </c>
      <c r="N265" s="3">
        <f t="shared" si="110"/>
        <v>233787.80957683001</v>
      </c>
      <c r="O265" s="52">
        <f t="shared" si="124"/>
        <v>0</v>
      </c>
      <c r="P265" s="5">
        <f t="shared" si="127"/>
        <v>0</v>
      </c>
      <c r="Q265" s="53">
        <f t="shared" si="111"/>
        <v>0</v>
      </c>
      <c r="R265" s="4">
        <f t="shared" si="129"/>
        <v>0</v>
      </c>
      <c r="S265" s="2">
        <f t="shared" si="119"/>
        <v>0.14000000000000001</v>
      </c>
      <c r="T265" s="9">
        <f t="shared" si="112"/>
        <v>1.0045894440000001</v>
      </c>
      <c r="U265" s="4">
        <f t="shared" si="120"/>
        <v>1072.95605993</v>
      </c>
      <c r="V265" s="4">
        <f t="shared" si="113"/>
        <v>0</v>
      </c>
      <c r="W265" s="1" t="str">
        <f t="shared" si="125"/>
        <v>A+J=</v>
      </c>
      <c r="X265" s="10">
        <f t="shared" si="126"/>
        <v>40338</v>
      </c>
      <c r="Y265" s="4">
        <f t="shared" si="114"/>
        <v>0</v>
      </c>
      <c r="Z265" s="26"/>
      <c r="AA265" s="44"/>
      <c r="AE265" s="5"/>
    </row>
    <row r="266" spans="1:31" x14ac:dyDescent="0.2">
      <c r="A266" s="127">
        <f t="shared" si="115"/>
        <v>40321</v>
      </c>
      <c r="B266" s="4">
        <f t="shared" ref="B266:B329" si="130">(N266+U266)</f>
        <v>235032.87123171001</v>
      </c>
      <c r="C266" s="4">
        <f t="shared" si="121"/>
        <v>223936.24290548</v>
      </c>
      <c r="D266" s="4">
        <f t="shared" si="116"/>
        <v>223936.24290548</v>
      </c>
      <c r="E266" s="56">
        <f t="shared" si="122"/>
        <v>418.91699999999997</v>
      </c>
      <c r="F266" s="11">
        <f>IF(DAY(A266)=F$2+1,VLOOKUP(A266,[1]Plan1!$BN$15:$BP$255,3),F265)</f>
        <v>423.88499999999999</v>
      </c>
      <c r="G266" s="6">
        <f t="shared" ref="G266:G329" si="131">IF(E266=E265,G265,A266)</f>
        <v>40308</v>
      </c>
      <c r="H266" s="2">
        <f t="shared" ref="H266:H329" si="132">(F266/E266)-1</f>
        <v>1.1859151096756726E-2</v>
      </c>
      <c r="I266" s="1">
        <f t="shared" si="117"/>
        <v>14</v>
      </c>
      <c r="J266" s="1">
        <f t="shared" si="123"/>
        <v>31</v>
      </c>
      <c r="K266" s="54">
        <f t="shared" ref="K266:K329" si="133">((F266/E266)^(I266/J266))</f>
        <v>1.0053384361616489</v>
      </c>
      <c r="L266" s="3">
        <f t="shared" si="118"/>
        <v>1.0388440400000001</v>
      </c>
      <c r="M266" s="3">
        <f t="shared" si="128"/>
        <v>1.04438984</v>
      </c>
      <c r="N266" s="3">
        <f t="shared" ref="N266:N329" si="134">TRUNC(D266*M266,8)</f>
        <v>233876.73689825</v>
      </c>
      <c r="O266" s="52">
        <f t="shared" si="124"/>
        <v>0</v>
      </c>
      <c r="P266" s="5">
        <f t="shared" si="127"/>
        <v>0</v>
      </c>
      <c r="Q266" s="53">
        <f t="shared" ref="Q266:Q329" si="135">IF($P266&gt;0,($P266*D266),0)</f>
        <v>0</v>
      </c>
      <c r="R266" s="4">
        <f t="shared" si="129"/>
        <v>0</v>
      </c>
      <c r="S266" s="2">
        <f t="shared" si="119"/>
        <v>0.14000000000000001</v>
      </c>
      <c r="T266" s="9">
        <f t="shared" ref="T266:T329" si="136">ROUND((1+S266)^(1/12)^(I266/J266),9)</f>
        <v>1.0049433489999999</v>
      </c>
      <c r="U266" s="4">
        <f t="shared" si="120"/>
        <v>1156.1343334600001</v>
      </c>
      <c r="V266" s="4">
        <f t="shared" ref="V266:V329" si="137">IF(R266&gt;0,R266+U266,0)</f>
        <v>0</v>
      </c>
      <c r="W266" s="1" t="str">
        <f t="shared" si="125"/>
        <v>A+J=</v>
      </c>
      <c r="X266" s="10">
        <f t="shared" si="126"/>
        <v>40338</v>
      </c>
      <c r="Y266" s="4">
        <f t="shared" ref="Y266:Y329" si="138">IF(V266&gt;0,B266-V266,0)</f>
        <v>0</v>
      </c>
      <c r="Z266" s="26"/>
      <c r="AA266" s="44"/>
      <c r="AE266" s="5"/>
    </row>
    <row r="267" spans="1:31" x14ac:dyDescent="0.2">
      <c r="A267" s="127">
        <f t="shared" ref="A267:A330" si="139">(A266+1)</f>
        <v>40322</v>
      </c>
      <c r="B267" s="4">
        <f t="shared" si="130"/>
        <v>235205.10278439999</v>
      </c>
      <c r="C267" s="4">
        <f t="shared" si="121"/>
        <v>223936.24290548</v>
      </c>
      <c r="D267" s="4">
        <f t="shared" ref="D267:D330" si="140">(C267)</f>
        <v>223936.24290548</v>
      </c>
      <c r="E267" s="56">
        <f t="shared" si="122"/>
        <v>418.91699999999997</v>
      </c>
      <c r="F267" s="11">
        <f>IF(DAY(A267)=F$2+1,VLOOKUP(A267,[1]Plan1!$BN$15:$BP$255,3),F266)</f>
        <v>423.88499999999999</v>
      </c>
      <c r="G267" s="6">
        <f t="shared" si="131"/>
        <v>40308</v>
      </c>
      <c r="H267" s="2">
        <f t="shared" si="132"/>
        <v>1.1859151096756726E-2</v>
      </c>
      <c r="I267" s="1">
        <f t="shared" ref="I267:I330" si="141">IF(DAY(A267)=F$2+1,1,I266+1)</f>
        <v>15</v>
      </c>
      <c r="J267" s="1">
        <f t="shared" si="123"/>
        <v>31</v>
      </c>
      <c r="K267" s="54">
        <f t="shared" si="133"/>
        <v>1.0057208417521748</v>
      </c>
      <c r="L267" s="3">
        <f t="shared" ref="L267:L330" si="142">IF(DAY(A267)=F$2+1,M266,L266)</f>
        <v>1.0388440400000001</v>
      </c>
      <c r="M267" s="3">
        <f t="shared" si="128"/>
        <v>1.0447871</v>
      </c>
      <c r="N267" s="3">
        <f t="shared" si="134"/>
        <v>233965.69781011</v>
      </c>
      <c r="O267" s="52">
        <f t="shared" si="124"/>
        <v>0</v>
      </c>
      <c r="P267" s="5">
        <f t="shared" si="127"/>
        <v>0</v>
      </c>
      <c r="Q267" s="53">
        <f t="shared" si="135"/>
        <v>0</v>
      </c>
      <c r="R267" s="4">
        <f t="shared" si="129"/>
        <v>0</v>
      </c>
      <c r="S267" s="2">
        <f t="shared" ref="S267:S330" si="143">(S266)</f>
        <v>0.14000000000000001</v>
      </c>
      <c r="T267" s="9">
        <f t="shared" si="136"/>
        <v>1.0052973789999999</v>
      </c>
      <c r="U267" s="4">
        <f t="shared" ref="U267:U330" si="144">TRUNC(N267*(T267-1),8)</f>
        <v>1239.4049742899999</v>
      </c>
      <c r="V267" s="4">
        <f t="shared" si="137"/>
        <v>0</v>
      </c>
      <c r="W267" s="1" t="str">
        <f t="shared" si="125"/>
        <v>A+J=</v>
      </c>
      <c r="X267" s="10">
        <f t="shared" si="126"/>
        <v>40338</v>
      </c>
      <c r="Y267" s="4">
        <f t="shared" si="138"/>
        <v>0</v>
      </c>
      <c r="Z267" s="26"/>
      <c r="AA267" s="44"/>
      <c r="AE267" s="5"/>
    </row>
    <row r="268" spans="1:31" x14ac:dyDescent="0.2">
      <c r="A268" s="127">
        <f t="shared" si="139"/>
        <v>40323</v>
      </c>
      <c r="B268" s="4">
        <f t="shared" si="130"/>
        <v>235377.46036386001</v>
      </c>
      <c r="C268" s="4">
        <f t="shared" ref="C268:C331" si="145">IF(DAY(A267)=9,VLOOKUP(A267,$AA$10:$AB$126,2),C267)</f>
        <v>223936.24290548</v>
      </c>
      <c r="D268" s="4">
        <f t="shared" si="140"/>
        <v>223936.24290548</v>
      </c>
      <c r="E268" s="56">
        <f t="shared" ref="E268:E331" si="146">IF(F268=F267,E267,F267)</f>
        <v>418.91699999999997</v>
      </c>
      <c r="F268" s="11">
        <f>IF(DAY(A268)=F$2+1,VLOOKUP(A268,[1]Plan1!$BN$15:$BP$255,3),F267)</f>
        <v>423.88499999999999</v>
      </c>
      <c r="G268" s="6">
        <f t="shared" si="131"/>
        <v>40308</v>
      </c>
      <c r="H268" s="2">
        <f t="shared" si="132"/>
        <v>1.1859151096756726E-2</v>
      </c>
      <c r="I268" s="1">
        <f t="shared" si="141"/>
        <v>16</v>
      </c>
      <c r="J268" s="1">
        <f t="shared" ref="J268:J331" si="147">IF(DAY(A268)=F$2+1,DAY(EOMONTH(A268,0)),J267)</f>
        <v>31</v>
      </c>
      <c r="K268" s="54">
        <f t="shared" si="133"/>
        <v>1.0061033928002205</v>
      </c>
      <c r="L268" s="3">
        <f t="shared" si="142"/>
        <v>1.0388440400000001</v>
      </c>
      <c r="M268" s="3">
        <f t="shared" si="128"/>
        <v>1.0451845099999999</v>
      </c>
      <c r="N268" s="3">
        <f t="shared" si="134"/>
        <v>234054.6923124</v>
      </c>
      <c r="O268" s="52">
        <f t="shared" si="124"/>
        <v>0</v>
      </c>
      <c r="P268" s="5">
        <f t="shared" si="127"/>
        <v>0</v>
      </c>
      <c r="Q268" s="53">
        <f t="shared" si="135"/>
        <v>0</v>
      </c>
      <c r="R268" s="4">
        <f t="shared" si="129"/>
        <v>0</v>
      </c>
      <c r="S268" s="2">
        <f t="shared" si="143"/>
        <v>0.14000000000000001</v>
      </c>
      <c r="T268" s="9">
        <f t="shared" si="136"/>
        <v>1.0056515340000001</v>
      </c>
      <c r="U268" s="4">
        <f t="shared" si="144"/>
        <v>1322.7680514599999</v>
      </c>
      <c r="V268" s="4">
        <f t="shared" si="137"/>
        <v>0</v>
      </c>
      <c r="W268" s="1" t="str">
        <f t="shared" si="125"/>
        <v>A+J=</v>
      </c>
      <c r="X268" s="10">
        <f t="shared" si="126"/>
        <v>40338</v>
      </c>
      <c r="Y268" s="4">
        <f t="shared" si="138"/>
        <v>0</v>
      </c>
      <c r="Z268" s="26"/>
      <c r="AA268" s="44"/>
      <c r="AE268" s="5"/>
    </row>
    <row r="269" spans="1:31" x14ac:dyDescent="0.2">
      <c r="A269" s="127">
        <f t="shared" si="139"/>
        <v>40324</v>
      </c>
      <c r="B269" s="4">
        <f t="shared" si="130"/>
        <v>235549.94403915</v>
      </c>
      <c r="C269" s="4">
        <f t="shared" si="145"/>
        <v>223936.24290548</v>
      </c>
      <c r="D269" s="4">
        <f t="shared" si="140"/>
        <v>223936.24290548</v>
      </c>
      <c r="E269" s="56">
        <f t="shared" si="146"/>
        <v>418.91699999999997</v>
      </c>
      <c r="F269" s="11">
        <f>IF(DAY(A269)=F$2+1,VLOOKUP(A269,[1]Plan1!$BN$15:$BP$255,3),F268)</f>
        <v>423.88499999999999</v>
      </c>
      <c r="G269" s="6">
        <f t="shared" si="131"/>
        <v>40308</v>
      </c>
      <c r="H269" s="2">
        <f t="shared" si="132"/>
        <v>1.1859151096756726E-2</v>
      </c>
      <c r="I269" s="1">
        <f t="shared" si="141"/>
        <v>17</v>
      </c>
      <c r="J269" s="1">
        <f t="shared" si="147"/>
        <v>31</v>
      </c>
      <c r="K269" s="54">
        <f t="shared" si="133"/>
        <v>1.0064860893611147</v>
      </c>
      <c r="L269" s="3">
        <f t="shared" si="142"/>
        <v>1.0388440400000001</v>
      </c>
      <c r="M269" s="3">
        <f t="shared" si="128"/>
        <v>1.04558207</v>
      </c>
      <c r="N269" s="3">
        <f t="shared" si="134"/>
        <v>234143.72040513001</v>
      </c>
      <c r="O269" s="52">
        <f t="shared" si="124"/>
        <v>0</v>
      </c>
      <c r="P269" s="5">
        <f t="shared" si="127"/>
        <v>0</v>
      </c>
      <c r="Q269" s="53">
        <f t="shared" si="135"/>
        <v>0</v>
      </c>
      <c r="R269" s="4">
        <f t="shared" si="129"/>
        <v>0</v>
      </c>
      <c r="S269" s="2">
        <f t="shared" si="143"/>
        <v>0.14000000000000001</v>
      </c>
      <c r="T269" s="9">
        <f t="shared" si="136"/>
        <v>1.0060058140000001</v>
      </c>
      <c r="U269" s="4">
        <f t="shared" si="144"/>
        <v>1406.22363402</v>
      </c>
      <c r="V269" s="4">
        <f t="shared" si="137"/>
        <v>0</v>
      </c>
      <c r="W269" s="1" t="str">
        <f t="shared" si="125"/>
        <v>A+J=</v>
      </c>
      <c r="X269" s="10">
        <f t="shared" si="126"/>
        <v>40338</v>
      </c>
      <c r="Y269" s="4">
        <f t="shared" si="138"/>
        <v>0</v>
      </c>
      <c r="Z269" s="26"/>
      <c r="AA269" s="44"/>
      <c r="AE269" s="5"/>
    </row>
    <row r="270" spans="1:31" x14ac:dyDescent="0.2">
      <c r="A270" s="127">
        <f t="shared" si="139"/>
        <v>40325</v>
      </c>
      <c r="B270" s="4">
        <f t="shared" si="130"/>
        <v>235722.55364512</v>
      </c>
      <c r="C270" s="4">
        <f t="shared" si="145"/>
        <v>223936.24290548</v>
      </c>
      <c r="D270" s="4">
        <f t="shared" si="140"/>
        <v>223936.24290548</v>
      </c>
      <c r="E270" s="56">
        <f t="shared" si="146"/>
        <v>418.91699999999997</v>
      </c>
      <c r="F270" s="11">
        <f>IF(DAY(A270)=F$2+1,VLOOKUP(A270,[1]Plan1!$BN$15:$BP$255,3),F269)</f>
        <v>423.88499999999999</v>
      </c>
      <c r="G270" s="6">
        <f t="shared" si="131"/>
        <v>40308</v>
      </c>
      <c r="H270" s="2">
        <f t="shared" si="132"/>
        <v>1.1859151096756726E-2</v>
      </c>
      <c r="I270" s="1">
        <f t="shared" si="141"/>
        <v>18</v>
      </c>
      <c r="J270" s="1">
        <f t="shared" si="147"/>
        <v>31</v>
      </c>
      <c r="K270" s="54">
        <f t="shared" si="133"/>
        <v>1.0068689314902068</v>
      </c>
      <c r="L270" s="3">
        <f t="shared" si="142"/>
        <v>1.0388440400000001</v>
      </c>
      <c r="M270" s="3">
        <f t="shared" si="128"/>
        <v>1.0459797799999999</v>
      </c>
      <c r="N270" s="3">
        <f t="shared" si="134"/>
        <v>234232.78208830001</v>
      </c>
      <c r="O270" s="52">
        <f t="shared" si="124"/>
        <v>0</v>
      </c>
      <c r="P270" s="5">
        <f t="shared" si="127"/>
        <v>0</v>
      </c>
      <c r="Q270" s="53">
        <f t="shared" si="135"/>
        <v>0</v>
      </c>
      <c r="R270" s="4">
        <f t="shared" si="129"/>
        <v>0</v>
      </c>
      <c r="S270" s="2">
        <f t="shared" si="143"/>
        <v>0.14000000000000001</v>
      </c>
      <c r="T270" s="9">
        <f t="shared" si="136"/>
        <v>1.006360218</v>
      </c>
      <c r="U270" s="4">
        <f t="shared" si="144"/>
        <v>1489.7715568199999</v>
      </c>
      <c r="V270" s="4">
        <f t="shared" si="137"/>
        <v>0</v>
      </c>
      <c r="W270" s="1" t="str">
        <f t="shared" si="125"/>
        <v>A+J=</v>
      </c>
      <c r="X270" s="10">
        <f t="shared" si="126"/>
        <v>40338</v>
      </c>
      <c r="Y270" s="4">
        <f t="shared" si="138"/>
        <v>0</v>
      </c>
      <c r="Z270" s="26"/>
      <c r="AA270" s="44"/>
      <c r="AE270" s="5"/>
    </row>
    <row r="271" spans="1:31" x14ac:dyDescent="0.2">
      <c r="A271" s="127">
        <f t="shared" si="139"/>
        <v>40326</v>
      </c>
      <c r="B271" s="4">
        <f t="shared" si="130"/>
        <v>235895.29173934</v>
      </c>
      <c r="C271" s="4">
        <f t="shared" si="145"/>
        <v>223936.24290548</v>
      </c>
      <c r="D271" s="4">
        <f t="shared" si="140"/>
        <v>223936.24290548</v>
      </c>
      <c r="E271" s="56">
        <f t="shared" si="146"/>
        <v>418.91699999999997</v>
      </c>
      <c r="F271" s="11">
        <f>IF(DAY(A271)=F$2+1,VLOOKUP(A271,[1]Plan1!$BN$15:$BP$255,3),F270)</f>
        <v>423.88499999999999</v>
      </c>
      <c r="G271" s="6">
        <f t="shared" si="131"/>
        <v>40308</v>
      </c>
      <c r="H271" s="2">
        <f t="shared" si="132"/>
        <v>1.1859151096756726E-2</v>
      </c>
      <c r="I271" s="1">
        <f t="shared" si="141"/>
        <v>19</v>
      </c>
      <c r="J271" s="1">
        <f t="shared" si="147"/>
        <v>31</v>
      </c>
      <c r="K271" s="54">
        <f t="shared" si="133"/>
        <v>1.0072519192428673</v>
      </c>
      <c r="L271" s="3">
        <f t="shared" si="142"/>
        <v>1.0388440400000001</v>
      </c>
      <c r="M271" s="3">
        <f t="shared" si="128"/>
        <v>1.0463776499999999</v>
      </c>
      <c r="N271" s="3">
        <f t="shared" si="134"/>
        <v>234321.87960126001</v>
      </c>
      <c r="O271" s="52">
        <f t="shared" si="124"/>
        <v>0</v>
      </c>
      <c r="P271" s="5">
        <f t="shared" si="127"/>
        <v>0</v>
      </c>
      <c r="Q271" s="53">
        <f t="shared" si="135"/>
        <v>0</v>
      </c>
      <c r="R271" s="4">
        <f t="shared" si="129"/>
        <v>0</v>
      </c>
      <c r="S271" s="2">
        <f t="shared" si="143"/>
        <v>0.14000000000000001</v>
      </c>
      <c r="T271" s="9">
        <f t="shared" si="136"/>
        <v>1.006714747</v>
      </c>
      <c r="U271" s="4">
        <f t="shared" si="144"/>
        <v>1573.41213808</v>
      </c>
      <c r="V271" s="4">
        <f t="shared" si="137"/>
        <v>0</v>
      </c>
      <c r="W271" s="1" t="str">
        <f t="shared" si="125"/>
        <v>A+J=</v>
      </c>
      <c r="X271" s="10">
        <f t="shared" si="126"/>
        <v>40338</v>
      </c>
      <c r="Y271" s="4">
        <f t="shared" si="138"/>
        <v>0</v>
      </c>
      <c r="Z271" s="26"/>
      <c r="AA271" s="44"/>
      <c r="AE271" s="5"/>
    </row>
    <row r="272" spans="1:31" x14ac:dyDescent="0.2">
      <c r="A272" s="127">
        <f t="shared" si="139"/>
        <v>40327</v>
      </c>
      <c r="B272" s="4">
        <f t="shared" si="130"/>
        <v>236068.15388294999</v>
      </c>
      <c r="C272" s="4">
        <f t="shared" si="145"/>
        <v>223936.24290548</v>
      </c>
      <c r="D272" s="4">
        <f t="shared" si="140"/>
        <v>223936.24290548</v>
      </c>
      <c r="E272" s="56">
        <f t="shared" si="146"/>
        <v>418.91699999999997</v>
      </c>
      <c r="F272" s="11">
        <f>IF(DAY(A272)=F$2+1,VLOOKUP(A272,[1]Plan1!$BN$15:$BP$255,3),F271)</f>
        <v>423.88499999999999</v>
      </c>
      <c r="G272" s="6">
        <f t="shared" si="131"/>
        <v>40308</v>
      </c>
      <c r="H272" s="2">
        <f t="shared" si="132"/>
        <v>1.1859151096756726E-2</v>
      </c>
      <c r="I272" s="1">
        <f t="shared" si="141"/>
        <v>20</v>
      </c>
      <c r="J272" s="1">
        <f t="shared" si="147"/>
        <v>31</v>
      </c>
      <c r="K272" s="54">
        <f t="shared" si="133"/>
        <v>1.0076350526744875</v>
      </c>
      <c r="L272" s="3">
        <f t="shared" si="142"/>
        <v>1.0388440400000001</v>
      </c>
      <c r="M272" s="3">
        <f t="shared" si="128"/>
        <v>1.04677566</v>
      </c>
      <c r="N272" s="3">
        <f t="shared" si="134"/>
        <v>234411.00846529999</v>
      </c>
      <c r="O272" s="52">
        <f t="shared" si="124"/>
        <v>0</v>
      </c>
      <c r="P272" s="5">
        <f t="shared" si="127"/>
        <v>0</v>
      </c>
      <c r="Q272" s="53">
        <f t="shared" si="135"/>
        <v>0</v>
      </c>
      <c r="R272" s="4">
        <f t="shared" si="129"/>
        <v>0</v>
      </c>
      <c r="S272" s="2">
        <f t="shared" si="143"/>
        <v>0.14000000000000001</v>
      </c>
      <c r="T272" s="9">
        <f t="shared" si="136"/>
        <v>1.0070694010000001</v>
      </c>
      <c r="U272" s="4">
        <f t="shared" si="144"/>
        <v>1657.1454176499999</v>
      </c>
      <c r="V272" s="4">
        <f t="shared" si="137"/>
        <v>0</v>
      </c>
      <c r="W272" s="1" t="str">
        <f t="shared" si="125"/>
        <v>A+J=</v>
      </c>
      <c r="X272" s="10">
        <f t="shared" si="126"/>
        <v>40338</v>
      </c>
      <c r="Y272" s="4">
        <f t="shared" si="138"/>
        <v>0</v>
      </c>
      <c r="Z272" s="26"/>
      <c r="AA272" s="44"/>
      <c r="AE272" s="5"/>
    </row>
    <row r="273" spans="1:118" x14ac:dyDescent="0.2">
      <c r="A273" s="127">
        <f t="shared" si="139"/>
        <v>40328</v>
      </c>
      <c r="B273" s="4">
        <f t="shared" si="130"/>
        <v>236241.14465469998</v>
      </c>
      <c r="C273" s="4">
        <f t="shared" si="145"/>
        <v>223936.24290548</v>
      </c>
      <c r="D273" s="4">
        <f t="shared" si="140"/>
        <v>223936.24290548</v>
      </c>
      <c r="E273" s="56">
        <f t="shared" si="146"/>
        <v>418.91699999999997</v>
      </c>
      <c r="F273" s="11">
        <f>IF(DAY(A273)=F$2+1,VLOOKUP(A273,[1]Plan1!$BN$15:$BP$255,3),F272)</f>
        <v>423.88499999999999</v>
      </c>
      <c r="G273" s="6">
        <f t="shared" si="131"/>
        <v>40308</v>
      </c>
      <c r="H273" s="2">
        <f t="shared" si="132"/>
        <v>1.1859151096756726E-2</v>
      </c>
      <c r="I273" s="1">
        <f t="shared" si="141"/>
        <v>21</v>
      </c>
      <c r="J273" s="1">
        <f t="shared" si="147"/>
        <v>31</v>
      </c>
      <c r="K273" s="54">
        <f t="shared" si="133"/>
        <v>1.0080183318404803</v>
      </c>
      <c r="L273" s="3">
        <f t="shared" si="142"/>
        <v>1.0388440400000001</v>
      </c>
      <c r="M273" s="3">
        <f t="shared" si="128"/>
        <v>1.04717383</v>
      </c>
      <c r="N273" s="3">
        <f t="shared" si="134"/>
        <v>234500.17315913999</v>
      </c>
      <c r="O273" s="52">
        <f t="shared" si="124"/>
        <v>0</v>
      </c>
      <c r="P273" s="5">
        <f t="shared" si="127"/>
        <v>0</v>
      </c>
      <c r="Q273" s="53">
        <f t="shared" si="135"/>
        <v>0</v>
      </c>
      <c r="R273" s="4">
        <f t="shared" si="129"/>
        <v>0</v>
      </c>
      <c r="S273" s="2">
        <f t="shared" si="143"/>
        <v>0.14000000000000001</v>
      </c>
      <c r="T273" s="9">
        <f t="shared" si="136"/>
        <v>1.0074241799999999</v>
      </c>
      <c r="U273" s="4">
        <f t="shared" si="144"/>
        <v>1740.97149556</v>
      </c>
      <c r="V273" s="4">
        <f t="shared" si="137"/>
        <v>0</v>
      </c>
      <c r="W273" s="1" t="str">
        <f t="shared" si="125"/>
        <v>A+J=</v>
      </c>
      <c r="X273" s="10">
        <f t="shared" si="126"/>
        <v>40338</v>
      </c>
      <c r="Y273" s="4">
        <f t="shared" si="138"/>
        <v>0</v>
      </c>
      <c r="Z273" s="26"/>
      <c r="AA273" s="44"/>
      <c r="AE273" s="5"/>
    </row>
    <row r="274" spans="1:118" x14ac:dyDescent="0.2">
      <c r="A274" s="127">
        <f t="shared" si="139"/>
        <v>40329</v>
      </c>
      <c r="B274" s="4">
        <f t="shared" si="130"/>
        <v>236414.26186937001</v>
      </c>
      <c r="C274" s="4">
        <f t="shared" si="145"/>
        <v>223936.24290548</v>
      </c>
      <c r="D274" s="4">
        <f t="shared" si="140"/>
        <v>223936.24290548</v>
      </c>
      <c r="E274" s="56">
        <f t="shared" si="146"/>
        <v>418.91699999999997</v>
      </c>
      <c r="F274" s="11">
        <f>IF(DAY(A274)=F$2+1,VLOOKUP(A274,[1]Plan1!$BN$15:$BP$255,3),F273)</f>
        <v>423.88499999999999</v>
      </c>
      <c r="G274" s="6">
        <f t="shared" si="131"/>
        <v>40308</v>
      </c>
      <c r="H274" s="2">
        <f t="shared" si="132"/>
        <v>1.1859151096756726E-2</v>
      </c>
      <c r="I274" s="1">
        <f t="shared" si="141"/>
        <v>22</v>
      </c>
      <c r="J274" s="1">
        <f t="shared" si="147"/>
        <v>31</v>
      </c>
      <c r="K274" s="54">
        <f t="shared" si="133"/>
        <v>1.0084017567962793</v>
      </c>
      <c r="L274" s="3">
        <f t="shared" si="142"/>
        <v>1.0388440400000001</v>
      </c>
      <c r="M274" s="3">
        <f t="shared" si="128"/>
        <v>1.0475721499999999</v>
      </c>
      <c r="N274" s="3">
        <f t="shared" si="134"/>
        <v>234589.37144341</v>
      </c>
      <c r="O274" s="52">
        <f t="shared" si="124"/>
        <v>0</v>
      </c>
      <c r="P274" s="5">
        <f t="shared" si="127"/>
        <v>0</v>
      </c>
      <c r="Q274" s="53">
        <f t="shared" si="135"/>
        <v>0</v>
      </c>
      <c r="R274" s="4">
        <f t="shared" si="129"/>
        <v>0</v>
      </c>
      <c r="S274" s="2">
        <f t="shared" si="143"/>
        <v>0.14000000000000001</v>
      </c>
      <c r="T274" s="9">
        <f t="shared" si="136"/>
        <v>1.007779084</v>
      </c>
      <c r="U274" s="4">
        <f t="shared" si="144"/>
        <v>1824.8904259599999</v>
      </c>
      <c r="V274" s="4">
        <f t="shared" si="137"/>
        <v>0</v>
      </c>
      <c r="W274" s="1" t="str">
        <f t="shared" si="125"/>
        <v>A+J=</v>
      </c>
      <c r="X274" s="10">
        <f t="shared" si="126"/>
        <v>40338</v>
      </c>
      <c r="Y274" s="4">
        <f t="shared" si="138"/>
        <v>0</v>
      </c>
      <c r="Z274" s="26"/>
      <c r="AA274" s="44"/>
      <c r="AE274" s="5"/>
    </row>
    <row r="275" spans="1:118" x14ac:dyDescent="0.2">
      <c r="A275" s="127">
        <f t="shared" si="139"/>
        <v>40330</v>
      </c>
      <c r="B275" s="4">
        <f t="shared" si="130"/>
        <v>236587.50559618999</v>
      </c>
      <c r="C275" s="4">
        <f t="shared" si="145"/>
        <v>223936.24290548</v>
      </c>
      <c r="D275" s="4">
        <f t="shared" si="140"/>
        <v>223936.24290548</v>
      </c>
      <c r="E275" s="56">
        <f t="shared" si="146"/>
        <v>418.91699999999997</v>
      </c>
      <c r="F275" s="11">
        <f>IF(DAY(A275)=F$2+1,VLOOKUP(A275,[1]Plan1!$BN$15:$BP$255,3),F274)</f>
        <v>423.88499999999999</v>
      </c>
      <c r="G275" s="6">
        <f t="shared" si="131"/>
        <v>40308</v>
      </c>
      <c r="H275" s="2">
        <f t="shared" si="132"/>
        <v>1.1859151096756726E-2</v>
      </c>
      <c r="I275" s="1">
        <f t="shared" si="141"/>
        <v>23</v>
      </c>
      <c r="J275" s="1">
        <f t="shared" si="147"/>
        <v>31</v>
      </c>
      <c r="K275" s="54">
        <f t="shared" si="133"/>
        <v>1.0087853275973393</v>
      </c>
      <c r="L275" s="3">
        <f t="shared" si="142"/>
        <v>1.0388440400000001</v>
      </c>
      <c r="M275" s="3">
        <f t="shared" si="128"/>
        <v>1.0479706200000001</v>
      </c>
      <c r="N275" s="3">
        <f t="shared" si="134"/>
        <v>234678.60331812</v>
      </c>
      <c r="O275" s="52">
        <f t="shared" si="124"/>
        <v>0</v>
      </c>
      <c r="P275" s="5">
        <f t="shared" si="127"/>
        <v>0</v>
      </c>
      <c r="Q275" s="53">
        <f t="shared" si="135"/>
        <v>0</v>
      </c>
      <c r="R275" s="4">
        <f t="shared" si="129"/>
        <v>0</v>
      </c>
      <c r="S275" s="2">
        <f t="shared" si="143"/>
        <v>0.14000000000000001</v>
      </c>
      <c r="T275" s="9">
        <f t="shared" si="136"/>
        <v>1.0081341130000001</v>
      </c>
      <c r="U275" s="4">
        <f t="shared" si="144"/>
        <v>1908.90227807</v>
      </c>
      <c r="V275" s="4">
        <f t="shared" si="137"/>
        <v>0</v>
      </c>
      <c r="W275" s="1" t="str">
        <f t="shared" si="125"/>
        <v>A+J=</v>
      </c>
      <c r="X275" s="10">
        <f t="shared" si="126"/>
        <v>40338</v>
      </c>
      <c r="Y275" s="4">
        <f t="shared" si="138"/>
        <v>0</v>
      </c>
      <c r="Z275" s="26"/>
      <c r="AA275" s="44"/>
      <c r="AE275" s="5"/>
    </row>
    <row r="276" spans="1:118" x14ac:dyDescent="0.2">
      <c r="A276" s="127">
        <f t="shared" si="139"/>
        <v>40331</v>
      </c>
      <c r="B276" s="4">
        <f t="shared" si="130"/>
        <v>236760.87590439001</v>
      </c>
      <c r="C276" s="4">
        <f t="shared" si="145"/>
        <v>223936.24290548</v>
      </c>
      <c r="D276" s="4">
        <f t="shared" si="140"/>
        <v>223936.24290548</v>
      </c>
      <c r="E276" s="56">
        <f t="shared" si="146"/>
        <v>418.91699999999997</v>
      </c>
      <c r="F276" s="11">
        <f>IF(DAY(A276)=F$2+1,VLOOKUP(A276,[1]Plan1!$BN$15:$BP$255,3),F275)</f>
        <v>423.88499999999999</v>
      </c>
      <c r="G276" s="6">
        <f t="shared" si="131"/>
        <v>40308</v>
      </c>
      <c r="H276" s="2">
        <f t="shared" si="132"/>
        <v>1.1859151096756726E-2</v>
      </c>
      <c r="I276" s="1">
        <f t="shared" si="141"/>
        <v>24</v>
      </c>
      <c r="J276" s="1">
        <f t="shared" si="147"/>
        <v>31</v>
      </c>
      <c r="K276" s="54">
        <f t="shared" si="133"/>
        <v>1.0091690442991363</v>
      </c>
      <c r="L276" s="3">
        <f t="shared" si="142"/>
        <v>1.0388440400000001</v>
      </c>
      <c r="M276" s="3">
        <f t="shared" si="128"/>
        <v>1.04836924</v>
      </c>
      <c r="N276" s="3">
        <f t="shared" si="134"/>
        <v>234767.86878327001</v>
      </c>
      <c r="O276" s="52">
        <f t="shared" si="124"/>
        <v>0</v>
      </c>
      <c r="P276" s="5">
        <f t="shared" si="127"/>
        <v>0</v>
      </c>
      <c r="Q276" s="53">
        <f t="shared" si="135"/>
        <v>0</v>
      </c>
      <c r="R276" s="4">
        <f t="shared" si="129"/>
        <v>0</v>
      </c>
      <c r="S276" s="2">
        <f t="shared" si="143"/>
        <v>0.14000000000000001</v>
      </c>
      <c r="T276" s="9">
        <f t="shared" si="136"/>
        <v>1.0084892670000001</v>
      </c>
      <c r="U276" s="4">
        <f t="shared" si="144"/>
        <v>1993.00712112</v>
      </c>
      <c r="V276" s="4">
        <f t="shared" si="137"/>
        <v>0</v>
      </c>
      <c r="W276" s="1" t="str">
        <f t="shared" si="125"/>
        <v>A+J=</v>
      </c>
      <c r="X276" s="10">
        <f t="shared" si="126"/>
        <v>40338</v>
      </c>
      <c r="Y276" s="4">
        <f t="shared" si="138"/>
        <v>0</v>
      </c>
      <c r="Z276" s="26"/>
      <c r="AA276" s="44"/>
      <c r="AE276" s="5"/>
    </row>
    <row r="277" spans="1:118" x14ac:dyDescent="0.2">
      <c r="A277" s="127">
        <f t="shared" si="139"/>
        <v>40332</v>
      </c>
      <c r="B277" s="4">
        <f t="shared" si="130"/>
        <v>236934.37535725001</v>
      </c>
      <c r="C277" s="4">
        <f t="shared" si="145"/>
        <v>223936.24290548</v>
      </c>
      <c r="D277" s="4">
        <f t="shared" si="140"/>
        <v>223936.24290548</v>
      </c>
      <c r="E277" s="56">
        <f t="shared" si="146"/>
        <v>418.91699999999997</v>
      </c>
      <c r="F277" s="11">
        <f>IF(DAY(A277)=F$2+1,VLOOKUP(A277,[1]Plan1!$BN$15:$BP$255,3),F276)</f>
        <v>423.88499999999999</v>
      </c>
      <c r="G277" s="6">
        <f t="shared" si="131"/>
        <v>40308</v>
      </c>
      <c r="H277" s="2">
        <f t="shared" si="132"/>
        <v>1.1859151096756726E-2</v>
      </c>
      <c r="I277" s="1">
        <f t="shared" si="141"/>
        <v>25</v>
      </c>
      <c r="J277" s="1">
        <f t="shared" si="147"/>
        <v>31</v>
      </c>
      <c r="K277" s="54">
        <f t="shared" si="133"/>
        <v>1.0095529069571672</v>
      </c>
      <c r="L277" s="3">
        <f t="shared" si="142"/>
        <v>1.0388440400000001</v>
      </c>
      <c r="M277" s="3">
        <f t="shared" si="128"/>
        <v>1.04876802</v>
      </c>
      <c r="N277" s="3">
        <f t="shared" si="134"/>
        <v>234857.17007821001</v>
      </c>
      <c r="O277" s="52">
        <f t="shared" si="124"/>
        <v>0</v>
      </c>
      <c r="P277" s="5">
        <f t="shared" si="127"/>
        <v>0</v>
      </c>
      <c r="Q277" s="53">
        <f t="shared" si="135"/>
        <v>0</v>
      </c>
      <c r="R277" s="4">
        <f t="shared" si="129"/>
        <v>0</v>
      </c>
      <c r="S277" s="2">
        <f t="shared" si="143"/>
        <v>0.14000000000000001</v>
      </c>
      <c r="T277" s="9">
        <f t="shared" si="136"/>
        <v>1.008844547</v>
      </c>
      <c r="U277" s="4">
        <f t="shared" si="144"/>
        <v>2077.2052790399998</v>
      </c>
      <c r="V277" s="4">
        <f t="shared" si="137"/>
        <v>0</v>
      </c>
      <c r="W277" s="1" t="str">
        <f t="shared" si="125"/>
        <v>A+J=</v>
      </c>
      <c r="X277" s="10">
        <f t="shared" si="126"/>
        <v>40338</v>
      </c>
      <c r="Y277" s="4">
        <f t="shared" si="138"/>
        <v>0</v>
      </c>
      <c r="Z277" s="26"/>
      <c r="AA277" s="44"/>
      <c r="AE277" s="5"/>
    </row>
    <row r="278" spans="1:118" x14ac:dyDescent="0.2">
      <c r="A278" s="127">
        <f t="shared" si="139"/>
        <v>40333</v>
      </c>
      <c r="B278" s="4">
        <f t="shared" si="130"/>
        <v>237107.99903691001</v>
      </c>
      <c r="C278" s="4">
        <f t="shared" si="145"/>
        <v>223936.24290548</v>
      </c>
      <c r="D278" s="4">
        <f t="shared" si="140"/>
        <v>223936.24290548</v>
      </c>
      <c r="E278" s="56">
        <f t="shared" si="146"/>
        <v>418.91699999999997</v>
      </c>
      <c r="F278" s="11">
        <f>IF(DAY(A278)=F$2+1,VLOOKUP(A278,[1]Plan1!$BN$15:$BP$255,3),F277)</f>
        <v>423.88499999999999</v>
      </c>
      <c r="G278" s="6">
        <f t="shared" si="131"/>
        <v>40308</v>
      </c>
      <c r="H278" s="2">
        <f t="shared" si="132"/>
        <v>1.1859151096756726E-2</v>
      </c>
      <c r="I278" s="1">
        <f t="shared" si="141"/>
        <v>26</v>
      </c>
      <c r="J278" s="1">
        <f t="shared" si="147"/>
        <v>31</v>
      </c>
      <c r="K278" s="54">
        <f t="shared" si="133"/>
        <v>1.00993691562695</v>
      </c>
      <c r="L278" s="3">
        <f t="shared" si="142"/>
        <v>1.0388440400000001</v>
      </c>
      <c r="M278" s="3">
        <f t="shared" si="128"/>
        <v>1.0491669400000001</v>
      </c>
      <c r="N278" s="3">
        <f t="shared" si="134"/>
        <v>234946.50272423</v>
      </c>
      <c r="O278" s="52">
        <f t="shared" si="124"/>
        <v>0</v>
      </c>
      <c r="P278" s="5">
        <f t="shared" si="127"/>
        <v>0</v>
      </c>
      <c r="Q278" s="53">
        <f t="shared" si="135"/>
        <v>0</v>
      </c>
      <c r="R278" s="4">
        <f t="shared" si="129"/>
        <v>0</v>
      </c>
      <c r="S278" s="2">
        <f t="shared" si="143"/>
        <v>0.14000000000000001</v>
      </c>
      <c r="T278" s="9">
        <f t="shared" si="136"/>
        <v>1.009199951</v>
      </c>
      <c r="U278" s="4">
        <f t="shared" si="144"/>
        <v>2161.4963126799998</v>
      </c>
      <c r="V278" s="4">
        <f t="shared" si="137"/>
        <v>0</v>
      </c>
      <c r="W278" s="1" t="str">
        <f t="shared" si="125"/>
        <v>A+J=</v>
      </c>
      <c r="X278" s="10">
        <f t="shared" si="126"/>
        <v>40338</v>
      </c>
      <c r="Y278" s="4">
        <f t="shared" si="138"/>
        <v>0</v>
      </c>
      <c r="Z278" s="26"/>
      <c r="AA278" s="44"/>
      <c r="AE278" s="5"/>
    </row>
    <row r="279" spans="1:118" x14ac:dyDescent="0.2">
      <c r="A279" s="127">
        <f t="shared" si="139"/>
        <v>40334</v>
      </c>
      <c r="B279" s="4">
        <f t="shared" si="130"/>
        <v>237281.75200161999</v>
      </c>
      <c r="C279" s="4">
        <f t="shared" si="145"/>
        <v>223936.24290548</v>
      </c>
      <c r="D279" s="4">
        <f t="shared" si="140"/>
        <v>223936.24290548</v>
      </c>
      <c r="E279" s="56">
        <f t="shared" si="146"/>
        <v>418.91699999999997</v>
      </c>
      <c r="F279" s="11">
        <f>IF(DAY(A279)=F$2+1,VLOOKUP(A279,[1]Plan1!$BN$15:$BP$255,3),F278)</f>
        <v>423.88499999999999</v>
      </c>
      <c r="G279" s="6">
        <f t="shared" si="131"/>
        <v>40308</v>
      </c>
      <c r="H279" s="2">
        <f t="shared" si="132"/>
        <v>1.1859151096756726E-2</v>
      </c>
      <c r="I279" s="1">
        <f t="shared" si="141"/>
        <v>27</v>
      </c>
      <c r="J279" s="1">
        <f t="shared" si="147"/>
        <v>31</v>
      </c>
      <c r="K279" s="54">
        <f t="shared" si="133"/>
        <v>1.0103210703640242</v>
      </c>
      <c r="L279" s="3">
        <f t="shared" si="142"/>
        <v>1.0388440400000001</v>
      </c>
      <c r="M279" s="3">
        <f t="shared" si="128"/>
        <v>1.0495660200000001</v>
      </c>
      <c r="N279" s="3">
        <f t="shared" si="134"/>
        <v>235035.87120004999</v>
      </c>
      <c r="O279" s="52">
        <f t="shared" si="124"/>
        <v>0</v>
      </c>
      <c r="P279" s="5">
        <f t="shared" si="127"/>
        <v>0</v>
      </c>
      <c r="Q279" s="53">
        <f t="shared" si="135"/>
        <v>0</v>
      </c>
      <c r="R279" s="4">
        <f t="shared" si="129"/>
        <v>0</v>
      </c>
      <c r="S279" s="2">
        <f t="shared" si="143"/>
        <v>0.14000000000000001</v>
      </c>
      <c r="T279" s="9">
        <f t="shared" si="136"/>
        <v>1.009555481</v>
      </c>
      <c r="U279" s="4">
        <f t="shared" si="144"/>
        <v>2245.8808015700001</v>
      </c>
      <c r="V279" s="4">
        <f t="shared" si="137"/>
        <v>0</v>
      </c>
      <c r="W279" s="1" t="str">
        <f t="shared" si="125"/>
        <v>A+J=</v>
      </c>
      <c r="X279" s="10">
        <f t="shared" si="126"/>
        <v>40338</v>
      </c>
      <c r="Y279" s="4">
        <f t="shared" si="138"/>
        <v>0</v>
      </c>
      <c r="Z279" s="26"/>
      <c r="AA279" s="44"/>
      <c r="AE279" s="5"/>
    </row>
    <row r="280" spans="1:118" x14ac:dyDescent="0.2">
      <c r="A280" s="127">
        <f t="shared" si="139"/>
        <v>40335</v>
      </c>
      <c r="B280" s="4">
        <f t="shared" si="130"/>
        <v>237455.63182667998</v>
      </c>
      <c r="C280" s="4">
        <f t="shared" si="145"/>
        <v>223936.24290548</v>
      </c>
      <c r="D280" s="4">
        <f t="shared" si="140"/>
        <v>223936.24290548</v>
      </c>
      <c r="E280" s="56">
        <f t="shared" si="146"/>
        <v>418.91699999999997</v>
      </c>
      <c r="F280" s="11">
        <f>IF(DAY(A280)=F$2+1,VLOOKUP(A280,[1]Plan1!$BN$15:$BP$255,3),F279)</f>
        <v>423.88499999999999</v>
      </c>
      <c r="G280" s="6">
        <f t="shared" si="131"/>
        <v>40308</v>
      </c>
      <c r="H280" s="2">
        <f t="shared" si="132"/>
        <v>1.1859151096756726E-2</v>
      </c>
      <c r="I280" s="1">
        <f t="shared" si="141"/>
        <v>28</v>
      </c>
      <c r="J280" s="1">
        <f t="shared" si="147"/>
        <v>31</v>
      </c>
      <c r="K280" s="54">
        <f t="shared" si="133"/>
        <v>1.0107053712239498</v>
      </c>
      <c r="L280" s="3">
        <f t="shared" si="142"/>
        <v>1.0388440400000001</v>
      </c>
      <c r="M280" s="3">
        <f t="shared" si="128"/>
        <v>1.0499652500000001</v>
      </c>
      <c r="N280" s="3">
        <f t="shared" si="134"/>
        <v>235125.27326630999</v>
      </c>
      <c r="O280" s="52">
        <f t="shared" si="124"/>
        <v>0</v>
      </c>
      <c r="P280" s="5">
        <f t="shared" si="127"/>
        <v>0</v>
      </c>
      <c r="Q280" s="53">
        <f t="shared" si="135"/>
        <v>0</v>
      </c>
      <c r="R280" s="4">
        <f t="shared" si="129"/>
        <v>0</v>
      </c>
      <c r="S280" s="2">
        <f t="shared" si="143"/>
        <v>0.14000000000000001</v>
      </c>
      <c r="T280" s="9">
        <f t="shared" si="136"/>
        <v>1.0099111359999999</v>
      </c>
      <c r="U280" s="4">
        <f t="shared" si="144"/>
        <v>2330.3585603699999</v>
      </c>
      <c r="V280" s="4">
        <f t="shared" si="137"/>
        <v>0</v>
      </c>
      <c r="W280" s="1" t="str">
        <f t="shared" si="125"/>
        <v>A+J=</v>
      </c>
      <c r="X280" s="10">
        <f t="shared" si="126"/>
        <v>40338</v>
      </c>
      <c r="Y280" s="4">
        <f t="shared" si="138"/>
        <v>0</v>
      </c>
      <c r="Z280" s="26"/>
      <c r="AA280" s="44"/>
      <c r="AE280" s="5"/>
    </row>
    <row r="281" spans="1:118" x14ac:dyDescent="0.2">
      <c r="A281" s="127">
        <f t="shared" si="139"/>
        <v>40336</v>
      </c>
      <c r="B281" s="4">
        <f t="shared" si="130"/>
        <v>237629.63858147</v>
      </c>
      <c r="C281" s="4">
        <f t="shared" si="145"/>
        <v>223936.24290548</v>
      </c>
      <c r="D281" s="4">
        <f t="shared" si="140"/>
        <v>223936.24290548</v>
      </c>
      <c r="E281" s="56">
        <f t="shared" si="146"/>
        <v>418.91699999999997</v>
      </c>
      <c r="F281" s="11">
        <f>IF(DAY(A281)=F$2+1,VLOOKUP(A281,[1]Plan1!$BN$15:$BP$255,3),F280)</f>
        <v>423.88499999999999</v>
      </c>
      <c r="G281" s="6">
        <f t="shared" si="131"/>
        <v>40308</v>
      </c>
      <c r="H281" s="2">
        <f t="shared" si="132"/>
        <v>1.1859151096756726E-2</v>
      </c>
      <c r="I281" s="1">
        <f t="shared" si="141"/>
        <v>29</v>
      </c>
      <c r="J281" s="1">
        <f t="shared" si="147"/>
        <v>31</v>
      </c>
      <c r="K281" s="54">
        <f t="shared" si="133"/>
        <v>1.0110898182623085</v>
      </c>
      <c r="L281" s="3">
        <f t="shared" si="142"/>
        <v>1.0388440400000001</v>
      </c>
      <c r="M281" s="3">
        <f t="shared" si="128"/>
        <v>1.05036463</v>
      </c>
      <c r="N281" s="3">
        <f t="shared" si="134"/>
        <v>235214.708923</v>
      </c>
      <c r="O281" s="52">
        <f t="shared" si="124"/>
        <v>0</v>
      </c>
      <c r="P281" s="5">
        <f t="shared" si="127"/>
        <v>0</v>
      </c>
      <c r="Q281" s="53">
        <f t="shared" si="135"/>
        <v>0</v>
      </c>
      <c r="R281" s="4">
        <f t="shared" si="129"/>
        <v>0</v>
      </c>
      <c r="S281" s="2">
        <f t="shared" si="143"/>
        <v>0.14000000000000001</v>
      </c>
      <c r="T281" s="9">
        <f t="shared" si="136"/>
        <v>1.010266916</v>
      </c>
      <c r="U281" s="4">
        <f t="shared" si="144"/>
        <v>2414.92965847</v>
      </c>
      <c r="V281" s="4">
        <f t="shared" si="137"/>
        <v>0</v>
      </c>
      <c r="W281" s="1" t="str">
        <f t="shared" si="125"/>
        <v>A+J=</v>
      </c>
      <c r="X281" s="10">
        <f t="shared" si="126"/>
        <v>40338</v>
      </c>
      <c r="Y281" s="4">
        <f t="shared" si="138"/>
        <v>0</v>
      </c>
      <c r="Z281" s="26"/>
      <c r="AA281" s="44"/>
      <c r="AE281" s="5"/>
    </row>
    <row r="282" spans="1:118" x14ac:dyDescent="0.2">
      <c r="A282" s="127">
        <f t="shared" si="139"/>
        <v>40337</v>
      </c>
      <c r="B282" s="4">
        <f t="shared" si="130"/>
        <v>237803.77233538</v>
      </c>
      <c r="C282" s="4">
        <f t="shared" si="145"/>
        <v>223936.24290548</v>
      </c>
      <c r="D282" s="4">
        <f t="shared" si="140"/>
        <v>223936.24290548</v>
      </c>
      <c r="E282" s="56">
        <f t="shared" si="146"/>
        <v>418.91699999999997</v>
      </c>
      <c r="F282" s="11">
        <f>IF(DAY(A282)=F$2+1,VLOOKUP(A282,[1]Plan1!$BN$15:$BP$255,3),F281)</f>
        <v>423.88499999999999</v>
      </c>
      <c r="G282" s="6">
        <f t="shared" si="131"/>
        <v>40308</v>
      </c>
      <c r="H282" s="2">
        <f t="shared" si="132"/>
        <v>1.1859151096756726E-2</v>
      </c>
      <c r="I282" s="1">
        <f t="shared" si="141"/>
        <v>30</v>
      </c>
      <c r="J282" s="1">
        <f t="shared" si="147"/>
        <v>31</v>
      </c>
      <c r="K282" s="54">
        <f t="shared" si="133"/>
        <v>1.011474411534703</v>
      </c>
      <c r="L282" s="3">
        <f t="shared" si="142"/>
        <v>1.0388440400000001</v>
      </c>
      <c r="M282" s="3">
        <f t="shared" si="128"/>
        <v>1.0507641599999999</v>
      </c>
      <c r="N282" s="3">
        <f t="shared" si="134"/>
        <v>235304.17817013001</v>
      </c>
      <c r="O282" s="52">
        <f t="shared" si="124"/>
        <v>0</v>
      </c>
      <c r="P282" s="5">
        <f t="shared" si="127"/>
        <v>0</v>
      </c>
      <c r="Q282" s="53">
        <f t="shared" si="135"/>
        <v>0</v>
      </c>
      <c r="R282" s="4">
        <f t="shared" si="129"/>
        <v>0</v>
      </c>
      <c r="S282" s="2">
        <f t="shared" si="143"/>
        <v>0.14000000000000001</v>
      </c>
      <c r="T282" s="9">
        <f t="shared" si="136"/>
        <v>1.0106228209999999</v>
      </c>
      <c r="U282" s="4">
        <f t="shared" si="144"/>
        <v>2499.5941652500001</v>
      </c>
      <c r="V282" s="4">
        <f t="shared" si="137"/>
        <v>0</v>
      </c>
      <c r="W282" s="1" t="str">
        <f t="shared" si="125"/>
        <v>A+J=</v>
      </c>
      <c r="X282" s="10">
        <f t="shared" si="126"/>
        <v>40338</v>
      </c>
      <c r="Y282" s="4">
        <f t="shared" si="138"/>
        <v>0</v>
      </c>
      <c r="Z282" s="26"/>
      <c r="AA282" s="44"/>
      <c r="AE282" s="5"/>
    </row>
    <row r="283" spans="1:118" x14ac:dyDescent="0.2">
      <c r="A283" s="130">
        <f t="shared" si="139"/>
        <v>40338</v>
      </c>
      <c r="B283" s="53">
        <f t="shared" si="130"/>
        <v>237978.03339319999</v>
      </c>
      <c r="C283" s="4">
        <f t="shared" si="145"/>
        <v>223936.24290548</v>
      </c>
      <c r="D283" s="53">
        <f t="shared" si="140"/>
        <v>223936.24290548</v>
      </c>
      <c r="E283" s="58">
        <f t="shared" si="146"/>
        <v>418.91699999999997</v>
      </c>
      <c r="F283" s="62">
        <f>IF(DAY(A283)=F$2+1,VLOOKUP(A283,[1]Plan1!$BN$15:$BP$255,3),F282)</f>
        <v>423.88499999999999</v>
      </c>
      <c r="G283" s="23">
        <f t="shared" si="131"/>
        <v>40308</v>
      </c>
      <c r="H283" s="55">
        <f t="shared" si="132"/>
        <v>1.1859151096756726E-2</v>
      </c>
      <c r="I283" s="24">
        <f t="shared" si="141"/>
        <v>31</v>
      </c>
      <c r="J283" s="24">
        <f t="shared" si="147"/>
        <v>31</v>
      </c>
      <c r="K283" s="59">
        <f t="shared" si="133"/>
        <v>1.0118591510967567</v>
      </c>
      <c r="L283" s="60">
        <f t="shared" si="142"/>
        <v>1.0388440400000001</v>
      </c>
      <c r="M283" s="60">
        <f t="shared" si="128"/>
        <v>1.0511638400000001</v>
      </c>
      <c r="N283" s="60">
        <f t="shared" si="134"/>
        <v>235393.68100769</v>
      </c>
      <c r="O283" s="63">
        <f t="shared" si="124"/>
        <v>7</v>
      </c>
      <c r="P283" s="5">
        <f t="shared" si="127"/>
        <v>0</v>
      </c>
      <c r="Q283" s="53">
        <f t="shared" si="135"/>
        <v>0</v>
      </c>
      <c r="R283" s="53">
        <f t="shared" si="129"/>
        <v>0</v>
      </c>
      <c r="S283" s="55">
        <f t="shared" si="143"/>
        <v>0.14000000000000001</v>
      </c>
      <c r="T283" s="61">
        <f t="shared" si="136"/>
        <v>1.010978852</v>
      </c>
      <c r="U283" s="4">
        <f t="shared" si="144"/>
        <v>2584.3523855100002</v>
      </c>
      <c r="V283" s="53">
        <f t="shared" si="137"/>
        <v>0</v>
      </c>
      <c r="W283" s="24" t="str">
        <f t="shared" si="125"/>
        <v>A+J=</v>
      </c>
      <c r="X283" s="23">
        <f t="shared" si="126"/>
        <v>40338</v>
      </c>
      <c r="Y283" s="53">
        <f t="shared" si="138"/>
        <v>0</v>
      </c>
      <c r="Z283" s="45"/>
      <c r="AA283" s="46"/>
      <c r="AB283" s="24"/>
      <c r="AC283" s="24"/>
      <c r="AD283" s="24"/>
      <c r="AE283" s="25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</row>
    <row r="284" spans="1:118" x14ac:dyDescent="0.2">
      <c r="A284" s="127">
        <f t="shared" si="139"/>
        <v>40339</v>
      </c>
      <c r="B284" s="4">
        <f t="shared" si="130"/>
        <v>238131.85900363</v>
      </c>
      <c r="C284" s="4">
        <f t="shared" si="145"/>
        <v>226394.80576260999</v>
      </c>
      <c r="D284" s="4">
        <f t="shared" si="140"/>
        <v>226394.80576260999</v>
      </c>
      <c r="E284" s="56">
        <f t="shared" si="146"/>
        <v>423.88499999999999</v>
      </c>
      <c r="F284" s="11">
        <f>IF(DAY(A284)=F$2+1,VLOOKUP(A284,[1]Plan1!$BN$15:$BP$255,3),F283)</f>
        <v>427.48899999999998</v>
      </c>
      <c r="G284" s="6">
        <f t="shared" si="131"/>
        <v>40339</v>
      </c>
      <c r="H284" s="2">
        <f t="shared" si="132"/>
        <v>8.5023060499900271E-3</v>
      </c>
      <c r="I284" s="1">
        <f t="shared" si="141"/>
        <v>1</v>
      </c>
      <c r="J284" s="1">
        <f t="shared" si="147"/>
        <v>30</v>
      </c>
      <c r="K284" s="54">
        <f t="shared" si="133"/>
        <v>1.000282251993043</v>
      </c>
      <c r="L284" s="3">
        <f t="shared" si="142"/>
        <v>1.0511638400000001</v>
      </c>
      <c r="M284" s="3">
        <f t="shared" si="128"/>
        <v>1.0514605299999999</v>
      </c>
      <c r="N284" s="3">
        <f t="shared" si="134"/>
        <v>238045.2024564</v>
      </c>
      <c r="O284" s="52">
        <f t="shared" si="124"/>
        <v>0</v>
      </c>
      <c r="P284" s="5">
        <f t="shared" si="127"/>
        <v>0</v>
      </c>
      <c r="Q284" s="53">
        <f t="shared" si="135"/>
        <v>0</v>
      </c>
      <c r="R284" s="4">
        <f t="shared" si="129"/>
        <v>0</v>
      </c>
      <c r="S284" s="2">
        <f t="shared" si="143"/>
        <v>0.14000000000000001</v>
      </c>
      <c r="T284" s="9">
        <f t="shared" si="136"/>
        <v>1.000364034</v>
      </c>
      <c r="U284" s="4">
        <f t="shared" si="144"/>
        <v>86.656547230000001</v>
      </c>
      <c r="V284" s="4">
        <f t="shared" si="137"/>
        <v>0</v>
      </c>
      <c r="W284" s="1" t="str">
        <f t="shared" si="125"/>
        <v>A+J=</v>
      </c>
      <c r="X284" s="10">
        <f t="shared" si="126"/>
        <v>40368</v>
      </c>
      <c r="Y284" s="4">
        <f t="shared" si="138"/>
        <v>0</v>
      </c>
      <c r="Z284" s="26"/>
      <c r="AA284" s="44"/>
      <c r="AE284" s="5"/>
    </row>
    <row r="285" spans="1:118" x14ac:dyDescent="0.2">
      <c r="A285" s="127">
        <f t="shared" si="139"/>
        <v>40340</v>
      </c>
      <c r="B285" s="4">
        <f t="shared" si="130"/>
        <v>238285.78308503001</v>
      </c>
      <c r="C285" s="4">
        <f t="shared" si="145"/>
        <v>226394.80576260999</v>
      </c>
      <c r="D285" s="4">
        <f t="shared" si="140"/>
        <v>226394.80576260999</v>
      </c>
      <c r="E285" s="56">
        <f t="shared" si="146"/>
        <v>423.88499999999999</v>
      </c>
      <c r="F285" s="11">
        <f>IF(DAY(A285)=F$2+1,VLOOKUP(A285,[1]Plan1!$BN$15:$BP$255,3),F284)</f>
        <v>427.48899999999998</v>
      </c>
      <c r="G285" s="6">
        <f t="shared" si="131"/>
        <v>40339</v>
      </c>
      <c r="H285" s="2">
        <f t="shared" si="132"/>
        <v>8.5023060499900271E-3</v>
      </c>
      <c r="I285" s="1">
        <f t="shared" si="141"/>
        <v>2</v>
      </c>
      <c r="J285" s="1">
        <f t="shared" si="147"/>
        <v>30</v>
      </c>
      <c r="K285" s="54">
        <f t="shared" si="133"/>
        <v>1.0005645836522736</v>
      </c>
      <c r="L285" s="3">
        <f t="shared" si="142"/>
        <v>1.0511638400000001</v>
      </c>
      <c r="M285" s="3">
        <f t="shared" si="128"/>
        <v>1.0517573</v>
      </c>
      <c r="N285" s="3">
        <f t="shared" si="134"/>
        <v>238112.3896429</v>
      </c>
      <c r="O285" s="52">
        <f t="shared" si="124"/>
        <v>0</v>
      </c>
      <c r="P285" s="5">
        <f t="shared" si="127"/>
        <v>0</v>
      </c>
      <c r="Q285" s="53">
        <f t="shared" si="135"/>
        <v>0</v>
      </c>
      <c r="R285" s="4">
        <f t="shared" si="129"/>
        <v>0</v>
      </c>
      <c r="S285" s="2">
        <f t="shared" si="143"/>
        <v>0.14000000000000001</v>
      </c>
      <c r="T285" s="9">
        <f t="shared" si="136"/>
        <v>1.0007282</v>
      </c>
      <c r="U285" s="4">
        <f t="shared" si="144"/>
        <v>173.39344213000001</v>
      </c>
      <c r="V285" s="4">
        <f t="shared" si="137"/>
        <v>0</v>
      </c>
      <c r="W285" s="1" t="str">
        <f t="shared" si="125"/>
        <v>A+J=</v>
      </c>
      <c r="X285" s="10">
        <f t="shared" si="126"/>
        <v>40368</v>
      </c>
      <c r="Y285" s="4">
        <f t="shared" si="138"/>
        <v>0</v>
      </c>
      <c r="Z285" s="26"/>
      <c r="AA285" s="44"/>
      <c r="AE285" s="5"/>
    </row>
    <row r="286" spans="1:118" x14ac:dyDescent="0.2">
      <c r="A286" s="127">
        <f t="shared" si="139"/>
        <v>40341</v>
      </c>
      <c r="B286" s="4">
        <f t="shared" si="130"/>
        <v>238439.81044313</v>
      </c>
      <c r="C286" s="4">
        <f t="shared" si="145"/>
        <v>226394.80576260999</v>
      </c>
      <c r="D286" s="4">
        <f t="shared" si="140"/>
        <v>226394.80576260999</v>
      </c>
      <c r="E286" s="56">
        <f t="shared" si="146"/>
        <v>423.88499999999999</v>
      </c>
      <c r="F286" s="11">
        <f>IF(DAY(A286)=F$2+1,VLOOKUP(A286,[1]Plan1!$BN$15:$BP$255,3),F285)</f>
        <v>427.48899999999998</v>
      </c>
      <c r="G286" s="6">
        <f t="shared" si="131"/>
        <v>40339</v>
      </c>
      <c r="H286" s="2">
        <f t="shared" si="132"/>
        <v>8.5023060499900271E-3</v>
      </c>
      <c r="I286" s="1">
        <f t="shared" si="141"/>
        <v>3</v>
      </c>
      <c r="J286" s="1">
        <f t="shared" si="147"/>
        <v>30</v>
      </c>
      <c r="K286" s="54">
        <f t="shared" si="133"/>
        <v>1.0008469950001777</v>
      </c>
      <c r="L286" s="3">
        <f t="shared" si="142"/>
        <v>1.0511638400000001</v>
      </c>
      <c r="M286" s="3">
        <f t="shared" si="128"/>
        <v>1.0520541699999999</v>
      </c>
      <c r="N286" s="3">
        <f t="shared" si="134"/>
        <v>238179.59946889</v>
      </c>
      <c r="O286" s="52">
        <f t="shared" si="124"/>
        <v>0</v>
      </c>
      <c r="P286" s="5">
        <f t="shared" si="127"/>
        <v>0</v>
      </c>
      <c r="Q286" s="53">
        <f t="shared" si="135"/>
        <v>0</v>
      </c>
      <c r="R286" s="4">
        <f t="shared" si="129"/>
        <v>0</v>
      </c>
      <c r="S286" s="2">
        <f t="shared" si="143"/>
        <v>0.14000000000000001</v>
      </c>
      <c r="T286" s="9">
        <f t="shared" si="136"/>
        <v>1.0010924990000001</v>
      </c>
      <c r="U286" s="4">
        <f t="shared" si="144"/>
        <v>260.21097423999998</v>
      </c>
      <c r="V286" s="4">
        <f t="shared" si="137"/>
        <v>0</v>
      </c>
      <c r="W286" s="1" t="str">
        <f t="shared" si="125"/>
        <v>A+J=</v>
      </c>
      <c r="X286" s="10">
        <f t="shared" si="126"/>
        <v>40368</v>
      </c>
      <c r="Y286" s="4">
        <f t="shared" si="138"/>
        <v>0</v>
      </c>
      <c r="Z286" s="26"/>
      <c r="AA286" s="44"/>
      <c r="AE286" s="5"/>
    </row>
    <row r="287" spans="1:118" x14ac:dyDescent="0.2">
      <c r="A287" s="127">
        <f t="shared" si="139"/>
        <v>40342</v>
      </c>
      <c r="B287" s="4">
        <f t="shared" si="130"/>
        <v>238593.93408946</v>
      </c>
      <c r="C287" s="4">
        <f t="shared" si="145"/>
        <v>226394.80576260999</v>
      </c>
      <c r="D287" s="4">
        <f t="shared" si="140"/>
        <v>226394.80576260999</v>
      </c>
      <c r="E287" s="56">
        <f t="shared" si="146"/>
        <v>423.88499999999999</v>
      </c>
      <c r="F287" s="11">
        <f>IF(DAY(A287)=F$2+1,VLOOKUP(A287,[1]Plan1!$BN$15:$BP$255,3),F286)</f>
        <v>427.48899999999998</v>
      </c>
      <c r="G287" s="6">
        <f t="shared" si="131"/>
        <v>40339</v>
      </c>
      <c r="H287" s="2">
        <f t="shared" si="132"/>
        <v>8.5023060499900271E-3</v>
      </c>
      <c r="I287" s="1">
        <f t="shared" si="141"/>
        <v>4</v>
      </c>
      <c r="J287" s="1">
        <f t="shared" si="147"/>
        <v>30</v>
      </c>
      <c r="K287" s="54">
        <f t="shared" si="133"/>
        <v>1.0011294860592475</v>
      </c>
      <c r="L287" s="3">
        <f t="shared" si="142"/>
        <v>1.0511638400000001</v>
      </c>
      <c r="M287" s="3">
        <f t="shared" si="128"/>
        <v>1.05235111</v>
      </c>
      <c r="N287" s="3">
        <f t="shared" si="134"/>
        <v>238246.82514251</v>
      </c>
      <c r="O287" s="52">
        <f t="shared" si="124"/>
        <v>0</v>
      </c>
      <c r="P287" s="5">
        <f t="shared" si="127"/>
        <v>0</v>
      </c>
      <c r="Q287" s="53">
        <f t="shared" si="135"/>
        <v>0</v>
      </c>
      <c r="R287" s="4">
        <f t="shared" si="129"/>
        <v>0</v>
      </c>
      <c r="S287" s="2">
        <f t="shared" si="143"/>
        <v>0.14000000000000001</v>
      </c>
      <c r="T287" s="9">
        <f t="shared" si="136"/>
        <v>1.00145693</v>
      </c>
      <c r="U287" s="4">
        <f t="shared" si="144"/>
        <v>347.10894695000002</v>
      </c>
      <c r="V287" s="4">
        <f t="shared" si="137"/>
        <v>0</v>
      </c>
      <c r="W287" s="1" t="str">
        <f t="shared" si="125"/>
        <v>A+J=</v>
      </c>
      <c r="X287" s="10">
        <f t="shared" si="126"/>
        <v>40368</v>
      </c>
      <c r="Y287" s="4">
        <f t="shared" si="138"/>
        <v>0</v>
      </c>
      <c r="Z287" s="26"/>
      <c r="AA287" s="44"/>
      <c r="AE287" s="5"/>
    </row>
    <row r="288" spans="1:118" x14ac:dyDescent="0.2">
      <c r="A288" s="127">
        <f t="shared" si="139"/>
        <v>40343</v>
      </c>
      <c r="B288" s="4">
        <f t="shared" si="130"/>
        <v>238748.15884245999</v>
      </c>
      <c r="C288" s="4">
        <f t="shared" si="145"/>
        <v>226394.80576260999</v>
      </c>
      <c r="D288" s="4">
        <f t="shared" si="140"/>
        <v>226394.80576260999</v>
      </c>
      <c r="E288" s="56">
        <f t="shared" si="146"/>
        <v>423.88499999999999</v>
      </c>
      <c r="F288" s="11">
        <f>IF(DAY(A288)=F$2+1,VLOOKUP(A288,[1]Plan1!$BN$15:$BP$255,3),F287)</f>
        <v>427.48899999999998</v>
      </c>
      <c r="G288" s="6">
        <f t="shared" si="131"/>
        <v>40339</v>
      </c>
      <c r="H288" s="2">
        <f t="shared" si="132"/>
        <v>8.5023060499900271E-3</v>
      </c>
      <c r="I288" s="1">
        <f t="shared" si="141"/>
        <v>5</v>
      </c>
      <c r="J288" s="1">
        <f t="shared" si="147"/>
        <v>30</v>
      </c>
      <c r="K288" s="54">
        <f t="shared" si="133"/>
        <v>1.001412056851982</v>
      </c>
      <c r="L288" s="3">
        <f t="shared" si="142"/>
        <v>1.0511638400000001</v>
      </c>
      <c r="M288" s="3">
        <f t="shared" si="128"/>
        <v>1.0526481400000001</v>
      </c>
      <c r="N288" s="3">
        <f t="shared" si="134"/>
        <v>238314.07119166999</v>
      </c>
      <c r="O288" s="52">
        <f t="shared" si="124"/>
        <v>0</v>
      </c>
      <c r="P288" s="5">
        <f t="shared" si="127"/>
        <v>0</v>
      </c>
      <c r="Q288" s="53">
        <f t="shared" si="135"/>
        <v>0</v>
      </c>
      <c r="R288" s="4">
        <f t="shared" si="129"/>
        <v>0</v>
      </c>
      <c r="S288" s="2">
        <f t="shared" si="143"/>
        <v>0.14000000000000001</v>
      </c>
      <c r="T288" s="9">
        <f t="shared" si="136"/>
        <v>1.0018214940000001</v>
      </c>
      <c r="U288" s="4">
        <f t="shared" si="144"/>
        <v>434.08765079</v>
      </c>
      <c r="V288" s="4">
        <f t="shared" si="137"/>
        <v>0</v>
      </c>
      <c r="W288" s="1" t="str">
        <f t="shared" si="125"/>
        <v>A+J=</v>
      </c>
      <c r="X288" s="10">
        <f t="shared" si="126"/>
        <v>40368</v>
      </c>
      <c r="Y288" s="4">
        <f t="shared" si="138"/>
        <v>0</v>
      </c>
      <c r="Z288" s="26"/>
      <c r="AA288" s="44"/>
      <c r="AE288" s="5"/>
    </row>
    <row r="289" spans="1:31" x14ac:dyDescent="0.2">
      <c r="A289" s="127">
        <f t="shared" si="139"/>
        <v>40344</v>
      </c>
      <c r="B289" s="4">
        <f t="shared" si="130"/>
        <v>238902.48248232002</v>
      </c>
      <c r="C289" s="4">
        <f t="shared" si="145"/>
        <v>226394.80576260999</v>
      </c>
      <c r="D289" s="4">
        <f t="shared" si="140"/>
        <v>226394.80576260999</v>
      </c>
      <c r="E289" s="56">
        <f t="shared" si="146"/>
        <v>423.88499999999999</v>
      </c>
      <c r="F289" s="11">
        <f>IF(DAY(A289)=F$2+1,VLOOKUP(A289,[1]Plan1!$BN$15:$BP$255,3),F288)</f>
        <v>427.48899999999998</v>
      </c>
      <c r="G289" s="6">
        <f t="shared" si="131"/>
        <v>40339</v>
      </c>
      <c r="H289" s="2">
        <f t="shared" si="132"/>
        <v>8.5023060499900271E-3</v>
      </c>
      <c r="I289" s="1">
        <f t="shared" si="141"/>
        <v>6</v>
      </c>
      <c r="J289" s="1">
        <f t="shared" si="147"/>
        <v>30</v>
      </c>
      <c r="K289" s="54">
        <f t="shared" si="133"/>
        <v>1.0016947074008857</v>
      </c>
      <c r="L289" s="3">
        <f t="shared" si="142"/>
        <v>1.0511638400000001</v>
      </c>
      <c r="M289" s="3">
        <f t="shared" si="128"/>
        <v>1.0529452500000001</v>
      </c>
      <c r="N289" s="3">
        <f t="shared" si="134"/>
        <v>238381.33535241001</v>
      </c>
      <c r="O289" s="52">
        <f t="shared" si="124"/>
        <v>0</v>
      </c>
      <c r="P289" s="5">
        <f t="shared" si="127"/>
        <v>0</v>
      </c>
      <c r="Q289" s="53">
        <f t="shared" si="135"/>
        <v>0</v>
      </c>
      <c r="R289" s="4">
        <f t="shared" si="129"/>
        <v>0</v>
      </c>
      <c r="S289" s="2">
        <f t="shared" si="143"/>
        <v>0.14000000000000001</v>
      </c>
      <c r="T289" s="9">
        <f t="shared" si="136"/>
        <v>1.0021861910000001</v>
      </c>
      <c r="U289" s="4">
        <f t="shared" si="144"/>
        <v>521.14712990999999</v>
      </c>
      <c r="V289" s="4">
        <f t="shared" si="137"/>
        <v>0</v>
      </c>
      <c r="W289" s="1" t="str">
        <f t="shared" si="125"/>
        <v>A+J=</v>
      </c>
      <c r="X289" s="10">
        <f t="shared" si="126"/>
        <v>40368</v>
      </c>
      <c r="Y289" s="4">
        <f t="shared" si="138"/>
        <v>0</v>
      </c>
      <c r="Z289" s="26"/>
      <c r="AA289" s="44"/>
      <c r="AE289" s="5"/>
    </row>
    <row r="290" spans="1:31" x14ac:dyDescent="0.2">
      <c r="A290" s="127">
        <f t="shared" si="139"/>
        <v>40345</v>
      </c>
      <c r="B290" s="4">
        <f t="shared" si="130"/>
        <v>239056.90708698001</v>
      </c>
      <c r="C290" s="4">
        <f t="shared" si="145"/>
        <v>226394.80576260999</v>
      </c>
      <c r="D290" s="4">
        <f t="shared" si="140"/>
        <v>226394.80576260999</v>
      </c>
      <c r="E290" s="56">
        <f t="shared" si="146"/>
        <v>423.88499999999999</v>
      </c>
      <c r="F290" s="11">
        <f>IF(DAY(A290)=F$2+1,VLOOKUP(A290,[1]Plan1!$BN$15:$BP$255,3),F289)</f>
        <v>427.48899999999998</v>
      </c>
      <c r="G290" s="6">
        <f t="shared" si="131"/>
        <v>40339</v>
      </c>
      <c r="H290" s="2">
        <f t="shared" si="132"/>
        <v>8.5023060499900271E-3</v>
      </c>
      <c r="I290" s="1">
        <f t="shared" si="141"/>
        <v>7</v>
      </c>
      <c r="J290" s="1">
        <f t="shared" si="147"/>
        <v>30</v>
      </c>
      <c r="K290" s="54">
        <f t="shared" si="133"/>
        <v>1.0019774377284703</v>
      </c>
      <c r="L290" s="3">
        <f t="shared" si="142"/>
        <v>1.0511638400000001</v>
      </c>
      <c r="M290" s="3">
        <f t="shared" si="128"/>
        <v>1.0532424499999999</v>
      </c>
      <c r="N290" s="3">
        <f t="shared" si="134"/>
        <v>238448.61988868</v>
      </c>
      <c r="O290" s="52">
        <f t="shared" si="124"/>
        <v>0</v>
      </c>
      <c r="P290" s="5">
        <f t="shared" si="127"/>
        <v>0</v>
      </c>
      <c r="Q290" s="53">
        <f t="shared" si="135"/>
        <v>0</v>
      </c>
      <c r="R290" s="4">
        <f t="shared" si="129"/>
        <v>0</v>
      </c>
      <c r="S290" s="2">
        <f t="shared" si="143"/>
        <v>0.14000000000000001</v>
      </c>
      <c r="T290" s="9">
        <f t="shared" si="136"/>
        <v>1.0025510200000001</v>
      </c>
      <c r="U290" s="4">
        <f t="shared" si="144"/>
        <v>608.2871983</v>
      </c>
      <c r="V290" s="4">
        <f t="shared" si="137"/>
        <v>0</v>
      </c>
      <c r="W290" s="1" t="str">
        <f t="shared" si="125"/>
        <v>A+J=</v>
      </c>
      <c r="X290" s="10">
        <f t="shared" si="126"/>
        <v>40368</v>
      </c>
      <c r="Y290" s="4">
        <f t="shared" si="138"/>
        <v>0</v>
      </c>
      <c r="Z290" s="26"/>
      <c r="AA290" s="44"/>
      <c r="AE290" s="5"/>
    </row>
    <row r="291" spans="1:31" x14ac:dyDescent="0.2">
      <c r="A291" s="127">
        <f t="shared" si="139"/>
        <v>40346</v>
      </c>
      <c r="B291" s="4">
        <f t="shared" si="130"/>
        <v>239211.43067335998</v>
      </c>
      <c r="C291" s="4">
        <f t="shared" si="145"/>
        <v>226394.80576260999</v>
      </c>
      <c r="D291" s="4">
        <f t="shared" si="140"/>
        <v>226394.80576260999</v>
      </c>
      <c r="E291" s="56">
        <f t="shared" si="146"/>
        <v>423.88499999999999</v>
      </c>
      <c r="F291" s="11">
        <f>IF(DAY(A291)=F$2+1,VLOOKUP(A291,[1]Plan1!$BN$15:$BP$255,3),F290)</f>
        <v>427.48899999999998</v>
      </c>
      <c r="G291" s="6">
        <f t="shared" si="131"/>
        <v>40339</v>
      </c>
      <c r="H291" s="2">
        <f t="shared" si="132"/>
        <v>8.5023060499900271E-3</v>
      </c>
      <c r="I291" s="1">
        <f t="shared" si="141"/>
        <v>8</v>
      </c>
      <c r="J291" s="1">
        <f t="shared" si="147"/>
        <v>30</v>
      </c>
      <c r="K291" s="54">
        <f t="shared" si="133"/>
        <v>1.0022602478572531</v>
      </c>
      <c r="L291" s="3">
        <f t="shared" si="142"/>
        <v>1.0511638400000001</v>
      </c>
      <c r="M291" s="3">
        <f t="shared" si="128"/>
        <v>1.05353973</v>
      </c>
      <c r="N291" s="3">
        <f t="shared" si="134"/>
        <v>238515.92253653999</v>
      </c>
      <c r="O291" s="52">
        <f t="shared" si="124"/>
        <v>0</v>
      </c>
      <c r="P291" s="5">
        <f t="shared" si="127"/>
        <v>0</v>
      </c>
      <c r="Q291" s="53">
        <f t="shared" si="135"/>
        <v>0</v>
      </c>
      <c r="R291" s="4">
        <f t="shared" si="129"/>
        <v>0</v>
      </c>
      <c r="S291" s="2">
        <f t="shared" si="143"/>
        <v>0.14000000000000001</v>
      </c>
      <c r="T291" s="9">
        <f t="shared" si="136"/>
        <v>1.002915982</v>
      </c>
      <c r="U291" s="4">
        <f t="shared" si="144"/>
        <v>695.50813682</v>
      </c>
      <c r="V291" s="4">
        <f t="shared" si="137"/>
        <v>0</v>
      </c>
      <c r="W291" s="1" t="str">
        <f t="shared" si="125"/>
        <v>A+J=</v>
      </c>
      <c r="X291" s="10">
        <f t="shared" si="126"/>
        <v>40368</v>
      </c>
      <c r="Y291" s="4">
        <f t="shared" si="138"/>
        <v>0</v>
      </c>
      <c r="Z291" s="26"/>
      <c r="AA291" s="44"/>
      <c r="AE291" s="5"/>
    </row>
    <row r="292" spans="1:31" x14ac:dyDescent="0.2">
      <c r="A292" s="127">
        <f t="shared" si="139"/>
        <v>40347</v>
      </c>
      <c r="B292" s="4">
        <f t="shared" si="130"/>
        <v>239366.05352672</v>
      </c>
      <c r="C292" s="4">
        <f t="shared" si="145"/>
        <v>226394.80576260999</v>
      </c>
      <c r="D292" s="4">
        <f t="shared" si="140"/>
        <v>226394.80576260999</v>
      </c>
      <c r="E292" s="56">
        <f t="shared" si="146"/>
        <v>423.88499999999999</v>
      </c>
      <c r="F292" s="11">
        <f>IF(DAY(A292)=F$2+1,VLOOKUP(A292,[1]Plan1!$BN$15:$BP$255,3),F291)</f>
        <v>427.48899999999998</v>
      </c>
      <c r="G292" s="6">
        <f t="shared" si="131"/>
        <v>40339</v>
      </c>
      <c r="H292" s="2">
        <f t="shared" si="132"/>
        <v>8.5023060499900271E-3</v>
      </c>
      <c r="I292" s="1">
        <f t="shared" si="141"/>
        <v>9</v>
      </c>
      <c r="J292" s="1">
        <f t="shared" si="147"/>
        <v>30</v>
      </c>
      <c r="K292" s="54">
        <f t="shared" si="133"/>
        <v>1.0025431378097587</v>
      </c>
      <c r="L292" s="3">
        <f t="shared" si="142"/>
        <v>1.0511638400000001</v>
      </c>
      <c r="M292" s="3">
        <f t="shared" si="128"/>
        <v>1.05383709</v>
      </c>
      <c r="N292" s="3">
        <f t="shared" si="134"/>
        <v>238583.24329598001</v>
      </c>
      <c r="O292" s="52">
        <f t="shared" si="124"/>
        <v>0</v>
      </c>
      <c r="P292" s="5">
        <f t="shared" si="127"/>
        <v>0</v>
      </c>
      <c r="Q292" s="53">
        <f t="shared" si="135"/>
        <v>0</v>
      </c>
      <c r="R292" s="4">
        <f t="shared" si="129"/>
        <v>0</v>
      </c>
      <c r="S292" s="2">
        <f t="shared" si="143"/>
        <v>0.14000000000000001</v>
      </c>
      <c r="T292" s="9">
        <f t="shared" si="136"/>
        <v>1.0032810780000001</v>
      </c>
      <c r="U292" s="4">
        <f t="shared" si="144"/>
        <v>782.81023073999995</v>
      </c>
      <c r="V292" s="4">
        <f t="shared" si="137"/>
        <v>0</v>
      </c>
      <c r="W292" s="1" t="str">
        <f t="shared" si="125"/>
        <v>A+J=</v>
      </c>
      <c r="X292" s="10">
        <f t="shared" si="126"/>
        <v>40368</v>
      </c>
      <c r="Y292" s="4">
        <f t="shared" si="138"/>
        <v>0</v>
      </c>
      <c r="Z292" s="26"/>
      <c r="AA292" s="44"/>
      <c r="AE292" s="5"/>
    </row>
    <row r="293" spans="1:31" x14ac:dyDescent="0.2">
      <c r="A293" s="127">
        <f t="shared" si="139"/>
        <v>40348</v>
      </c>
      <c r="B293" s="4">
        <f t="shared" si="130"/>
        <v>239520.77748885998</v>
      </c>
      <c r="C293" s="4">
        <f t="shared" si="145"/>
        <v>226394.80576260999</v>
      </c>
      <c r="D293" s="4">
        <f t="shared" si="140"/>
        <v>226394.80576260999</v>
      </c>
      <c r="E293" s="56">
        <f t="shared" si="146"/>
        <v>423.88499999999999</v>
      </c>
      <c r="F293" s="11">
        <f>IF(DAY(A293)=F$2+1,VLOOKUP(A293,[1]Plan1!$BN$15:$BP$255,3),F292)</f>
        <v>427.48899999999998</v>
      </c>
      <c r="G293" s="6">
        <f t="shared" si="131"/>
        <v>40339</v>
      </c>
      <c r="H293" s="2">
        <f t="shared" si="132"/>
        <v>8.5023060499900271E-3</v>
      </c>
      <c r="I293" s="1">
        <f t="shared" si="141"/>
        <v>10</v>
      </c>
      <c r="J293" s="1">
        <f t="shared" si="147"/>
        <v>30</v>
      </c>
      <c r="K293" s="54">
        <f t="shared" si="133"/>
        <v>1.002826107608517</v>
      </c>
      <c r="L293" s="3">
        <f t="shared" si="142"/>
        <v>1.0511638400000001</v>
      </c>
      <c r="M293" s="3">
        <f t="shared" si="128"/>
        <v>1.05413454</v>
      </c>
      <c r="N293" s="3">
        <f t="shared" si="134"/>
        <v>238650.58443095</v>
      </c>
      <c r="O293" s="52">
        <f t="shared" ref="O293:O356" si="148">IF(DAY(A293)=F$2,VLOOKUP(A293,$AA$10:$AH$115,7),0)</f>
        <v>0</v>
      </c>
      <c r="P293" s="5">
        <f t="shared" si="127"/>
        <v>0</v>
      </c>
      <c r="Q293" s="53">
        <f t="shared" si="135"/>
        <v>0</v>
      </c>
      <c r="R293" s="4">
        <f t="shared" si="129"/>
        <v>0</v>
      </c>
      <c r="S293" s="2">
        <f t="shared" si="143"/>
        <v>0.14000000000000001</v>
      </c>
      <c r="T293" s="9">
        <f t="shared" si="136"/>
        <v>1.003646306</v>
      </c>
      <c r="U293" s="4">
        <f t="shared" si="144"/>
        <v>870.19305790999999</v>
      </c>
      <c r="V293" s="4">
        <f t="shared" si="137"/>
        <v>0</v>
      </c>
      <c r="W293" s="1" t="str">
        <f t="shared" ref="W293:W356" si="149">W292</f>
        <v>A+J=</v>
      </c>
      <c r="X293" s="10">
        <f t="shared" ref="X293:X356" si="150">IF(DAY(A293)=F$2+1,VLOOKUP(A292,$AA$10:$AH$130,8),X292)</f>
        <v>40368</v>
      </c>
      <c r="Y293" s="4">
        <f t="shared" si="138"/>
        <v>0</v>
      </c>
      <c r="Z293" s="26"/>
      <c r="AA293" s="44"/>
      <c r="AE293" s="5"/>
    </row>
    <row r="294" spans="1:31" x14ac:dyDescent="0.2">
      <c r="A294" s="127">
        <f t="shared" si="139"/>
        <v>40349</v>
      </c>
      <c r="B294" s="4">
        <f t="shared" si="130"/>
        <v>239675.60057446</v>
      </c>
      <c r="C294" s="4">
        <f t="shared" si="145"/>
        <v>226394.80576260999</v>
      </c>
      <c r="D294" s="4">
        <f t="shared" si="140"/>
        <v>226394.80576260999</v>
      </c>
      <c r="E294" s="56">
        <f t="shared" si="146"/>
        <v>423.88499999999999</v>
      </c>
      <c r="F294" s="11">
        <f>IF(DAY(A294)=F$2+1,VLOOKUP(A294,[1]Plan1!$BN$15:$BP$255,3),F293)</f>
        <v>427.48899999999998</v>
      </c>
      <c r="G294" s="6">
        <f t="shared" si="131"/>
        <v>40339</v>
      </c>
      <c r="H294" s="2">
        <f t="shared" si="132"/>
        <v>8.5023060499900271E-3</v>
      </c>
      <c r="I294" s="1">
        <f t="shared" si="141"/>
        <v>11</v>
      </c>
      <c r="J294" s="1">
        <f t="shared" si="147"/>
        <v>30</v>
      </c>
      <c r="K294" s="54">
        <f t="shared" si="133"/>
        <v>1.0031091572760651</v>
      </c>
      <c r="L294" s="3">
        <f t="shared" si="142"/>
        <v>1.0511638400000001</v>
      </c>
      <c r="M294" s="3">
        <f t="shared" si="128"/>
        <v>1.0544320700000001</v>
      </c>
      <c r="N294" s="3">
        <f t="shared" si="134"/>
        <v>238717.94367750999</v>
      </c>
      <c r="O294" s="52">
        <f t="shared" si="148"/>
        <v>0</v>
      </c>
      <c r="P294" s="5">
        <f t="shared" si="127"/>
        <v>0</v>
      </c>
      <c r="Q294" s="53">
        <f t="shared" si="135"/>
        <v>0</v>
      </c>
      <c r="R294" s="4">
        <f t="shared" si="129"/>
        <v>0</v>
      </c>
      <c r="S294" s="2">
        <f t="shared" si="143"/>
        <v>0.14000000000000001</v>
      </c>
      <c r="T294" s="9">
        <f t="shared" si="136"/>
        <v>1.0040116670000001</v>
      </c>
      <c r="U294" s="4">
        <f t="shared" si="144"/>
        <v>957.65689695000003</v>
      </c>
      <c r="V294" s="4">
        <f t="shared" si="137"/>
        <v>0</v>
      </c>
      <c r="W294" s="1" t="str">
        <f t="shared" si="149"/>
        <v>A+J=</v>
      </c>
      <c r="X294" s="10">
        <f t="shared" si="150"/>
        <v>40368</v>
      </c>
      <c r="Y294" s="4">
        <f t="shared" si="138"/>
        <v>0</v>
      </c>
      <c r="Z294" s="26"/>
      <c r="AA294" s="44"/>
      <c r="AE294" s="5"/>
    </row>
    <row r="295" spans="1:31" x14ac:dyDescent="0.2">
      <c r="A295" s="127">
        <f t="shared" si="139"/>
        <v>40350</v>
      </c>
      <c r="B295" s="4">
        <f t="shared" si="130"/>
        <v>239830.52283025999</v>
      </c>
      <c r="C295" s="4">
        <f t="shared" si="145"/>
        <v>226394.80576260999</v>
      </c>
      <c r="D295" s="4">
        <f t="shared" si="140"/>
        <v>226394.80576260999</v>
      </c>
      <c r="E295" s="56">
        <f t="shared" si="146"/>
        <v>423.88499999999999</v>
      </c>
      <c r="F295" s="11">
        <f>IF(DAY(A295)=F$2+1,VLOOKUP(A295,[1]Plan1!$BN$15:$BP$255,3),F294)</f>
        <v>427.48899999999998</v>
      </c>
      <c r="G295" s="6">
        <f t="shared" si="131"/>
        <v>40339</v>
      </c>
      <c r="H295" s="2">
        <f t="shared" si="132"/>
        <v>8.5023060499900271E-3</v>
      </c>
      <c r="I295" s="1">
        <f t="shared" si="141"/>
        <v>12</v>
      </c>
      <c r="J295" s="1">
        <f t="shared" si="147"/>
        <v>30</v>
      </c>
      <c r="K295" s="54">
        <f t="shared" si="133"/>
        <v>1.0033922868349459</v>
      </c>
      <c r="L295" s="3">
        <f t="shared" si="142"/>
        <v>1.0511638400000001</v>
      </c>
      <c r="M295" s="3">
        <f t="shared" si="128"/>
        <v>1.0547296799999999</v>
      </c>
      <c r="N295" s="3">
        <f t="shared" si="134"/>
        <v>238785.32103565999</v>
      </c>
      <c r="O295" s="52">
        <f t="shared" si="148"/>
        <v>0</v>
      </c>
      <c r="P295" s="5">
        <f t="shared" ref="P295:P358" si="151">IF(DAY($A295)=F$2,VLOOKUP($A295,$AA$10:$AH$126,5),0)</f>
        <v>0</v>
      </c>
      <c r="Q295" s="53">
        <f t="shared" si="135"/>
        <v>0</v>
      </c>
      <c r="R295" s="4">
        <f t="shared" si="129"/>
        <v>0</v>
      </c>
      <c r="S295" s="2">
        <f t="shared" si="143"/>
        <v>0.14000000000000001</v>
      </c>
      <c r="T295" s="9">
        <f t="shared" si="136"/>
        <v>1.0043771610000001</v>
      </c>
      <c r="U295" s="4">
        <f t="shared" si="144"/>
        <v>1045.2017946000001</v>
      </c>
      <c r="V295" s="4">
        <f t="shared" si="137"/>
        <v>0</v>
      </c>
      <c r="W295" s="1" t="str">
        <f t="shared" si="149"/>
        <v>A+J=</v>
      </c>
      <c r="X295" s="10">
        <f t="shared" si="150"/>
        <v>40368</v>
      </c>
      <c r="Y295" s="4">
        <f t="shared" si="138"/>
        <v>0</v>
      </c>
      <c r="Z295" s="26"/>
      <c r="AA295" s="44"/>
      <c r="AE295" s="5"/>
    </row>
    <row r="296" spans="1:31" x14ac:dyDescent="0.2">
      <c r="A296" s="127">
        <f t="shared" si="139"/>
        <v>40351</v>
      </c>
      <c r="B296" s="4">
        <f t="shared" si="130"/>
        <v>239985.54657767</v>
      </c>
      <c r="C296" s="4">
        <f t="shared" si="145"/>
        <v>226394.80576260999</v>
      </c>
      <c r="D296" s="4">
        <f t="shared" si="140"/>
        <v>226394.80576260999</v>
      </c>
      <c r="E296" s="56">
        <f t="shared" si="146"/>
        <v>423.88499999999999</v>
      </c>
      <c r="F296" s="11">
        <f>IF(DAY(A296)=F$2+1,VLOOKUP(A296,[1]Plan1!$BN$15:$BP$255,3),F295)</f>
        <v>427.48899999999998</v>
      </c>
      <c r="G296" s="6">
        <f t="shared" si="131"/>
        <v>40339</v>
      </c>
      <c r="H296" s="2">
        <f t="shared" si="132"/>
        <v>8.5023060499900271E-3</v>
      </c>
      <c r="I296" s="1">
        <f t="shared" si="141"/>
        <v>13</v>
      </c>
      <c r="J296" s="1">
        <f t="shared" si="147"/>
        <v>30</v>
      </c>
      <c r="K296" s="54">
        <f t="shared" si="133"/>
        <v>1.003675496307709</v>
      </c>
      <c r="L296" s="3">
        <f t="shared" si="142"/>
        <v>1.0511638400000001</v>
      </c>
      <c r="M296" s="3">
        <f t="shared" si="128"/>
        <v>1.0550273800000001</v>
      </c>
      <c r="N296" s="3">
        <f t="shared" si="134"/>
        <v>238852.71876933001</v>
      </c>
      <c r="O296" s="52">
        <f t="shared" si="148"/>
        <v>0</v>
      </c>
      <c r="P296" s="5">
        <f t="shared" si="151"/>
        <v>0</v>
      </c>
      <c r="Q296" s="53">
        <f t="shared" si="135"/>
        <v>0</v>
      </c>
      <c r="R296" s="4">
        <f t="shared" si="129"/>
        <v>0</v>
      </c>
      <c r="S296" s="2">
        <f t="shared" si="143"/>
        <v>0.14000000000000001</v>
      </c>
      <c r="T296" s="9">
        <f t="shared" si="136"/>
        <v>1.0047427879999999</v>
      </c>
      <c r="U296" s="4">
        <f t="shared" si="144"/>
        <v>1132.82780834</v>
      </c>
      <c r="V296" s="4">
        <f t="shared" si="137"/>
        <v>0</v>
      </c>
      <c r="W296" s="1" t="str">
        <f t="shared" si="149"/>
        <v>A+J=</v>
      </c>
      <c r="X296" s="10">
        <f t="shared" si="150"/>
        <v>40368</v>
      </c>
      <c r="Y296" s="4">
        <f t="shared" si="138"/>
        <v>0</v>
      </c>
      <c r="Z296" s="26"/>
      <c r="AA296" s="44"/>
      <c r="AE296" s="5"/>
    </row>
    <row r="297" spans="1:31" x14ac:dyDescent="0.2">
      <c r="A297" s="127">
        <f t="shared" si="139"/>
        <v>40352</v>
      </c>
      <c r="B297" s="4">
        <f t="shared" si="130"/>
        <v>240140.67186595002</v>
      </c>
      <c r="C297" s="4">
        <f t="shared" si="145"/>
        <v>226394.80576260999</v>
      </c>
      <c r="D297" s="4">
        <f t="shared" si="140"/>
        <v>226394.80576260999</v>
      </c>
      <c r="E297" s="56">
        <f t="shared" si="146"/>
        <v>423.88499999999999</v>
      </c>
      <c r="F297" s="11">
        <f>IF(DAY(A297)=F$2+1,VLOOKUP(A297,[1]Plan1!$BN$15:$BP$255,3),F296)</f>
        <v>427.48899999999998</v>
      </c>
      <c r="G297" s="6">
        <f t="shared" si="131"/>
        <v>40339</v>
      </c>
      <c r="H297" s="2">
        <f t="shared" si="132"/>
        <v>8.5023060499900271E-3</v>
      </c>
      <c r="I297" s="1">
        <f t="shared" si="141"/>
        <v>14</v>
      </c>
      <c r="J297" s="1">
        <f t="shared" si="147"/>
        <v>30</v>
      </c>
      <c r="K297" s="54">
        <f t="shared" si="133"/>
        <v>1.0039587857169103</v>
      </c>
      <c r="L297" s="3">
        <f t="shared" si="142"/>
        <v>1.0511638400000001</v>
      </c>
      <c r="M297" s="3">
        <f t="shared" si="128"/>
        <v>1.0553251699999999</v>
      </c>
      <c r="N297" s="3">
        <f t="shared" si="134"/>
        <v>238920.13687854001</v>
      </c>
      <c r="O297" s="52">
        <f t="shared" si="148"/>
        <v>0</v>
      </c>
      <c r="P297" s="5">
        <f t="shared" si="151"/>
        <v>0</v>
      </c>
      <c r="Q297" s="53">
        <f t="shared" si="135"/>
        <v>0</v>
      </c>
      <c r="R297" s="4">
        <f t="shared" si="129"/>
        <v>0</v>
      </c>
      <c r="S297" s="2">
        <f t="shared" si="143"/>
        <v>0.14000000000000001</v>
      </c>
      <c r="T297" s="9">
        <f t="shared" si="136"/>
        <v>1.0051085479999999</v>
      </c>
      <c r="U297" s="4">
        <f t="shared" si="144"/>
        <v>1220.53498741</v>
      </c>
      <c r="V297" s="4">
        <f t="shared" si="137"/>
        <v>0</v>
      </c>
      <c r="W297" s="1" t="str">
        <f t="shared" si="149"/>
        <v>A+J=</v>
      </c>
      <c r="X297" s="10">
        <f t="shared" si="150"/>
        <v>40368</v>
      </c>
      <c r="Y297" s="4">
        <f t="shared" si="138"/>
        <v>0</v>
      </c>
      <c r="Z297" s="26"/>
      <c r="AA297" s="44"/>
      <c r="AE297" s="5"/>
    </row>
    <row r="298" spans="1:31" x14ac:dyDescent="0.2">
      <c r="A298" s="127">
        <f t="shared" si="139"/>
        <v>40353</v>
      </c>
      <c r="B298" s="4">
        <f t="shared" si="130"/>
        <v>240295.89646799001</v>
      </c>
      <c r="C298" s="4">
        <f t="shared" si="145"/>
        <v>226394.80576260999</v>
      </c>
      <c r="D298" s="4">
        <f t="shared" si="140"/>
        <v>226394.80576260999</v>
      </c>
      <c r="E298" s="56">
        <f t="shared" si="146"/>
        <v>423.88499999999999</v>
      </c>
      <c r="F298" s="11">
        <f>IF(DAY(A298)=F$2+1,VLOOKUP(A298,[1]Plan1!$BN$15:$BP$255,3),F297)</f>
        <v>427.48899999999998</v>
      </c>
      <c r="G298" s="6">
        <f t="shared" si="131"/>
        <v>40339</v>
      </c>
      <c r="H298" s="2">
        <f t="shared" si="132"/>
        <v>8.5023060499900271E-3</v>
      </c>
      <c r="I298" s="1">
        <f t="shared" si="141"/>
        <v>15</v>
      </c>
      <c r="J298" s="1">
        <f t="shared" si="147"/>
        <v>30</v>
      </c>
      <c r="K298" s="54">
        <f t="shared" si="133"/>
        <v>1.0042421550851119</v>
      </c>
      <c r="L298" s="3">
        <f t="shared" si="142"/>
        <v>1.0511638400000001</v>
      </c>
      <c r="M298" s="3">
        <f t="shared" ref="M298:M361" si="152">TRUNC((K298*L298),8)</f>
        <v>1.05562304</v>
      </c>
      <c r="N298" s="3">
        <f t="shared" si="134"/>
        <v>238987.57309933001</v>
      </c>
      <c r="O298" s="52">
        <f t="shared" si="148"/>
        <v>0</v>
      </c>
      <c r="P298" s="5">
        <f t="shared" si="151"/>
        <v>0</v>
      </c>
      <c r="Q298" s="53">
        <f t="shared" si="135"/>
        <v>0</v>
      </c>
      <c r="R298" s="4">
        <f t="shared" si="129"/>
        <v>0</v>
      </c>
      <c r="S298" s="2">
        <f t="shared" si="143"/>
        <v>0.14000000000000001</v>
      </c>
      <c r="T298" s="9">
        <f t="shared" si="136"/>
        <v>1.0054744410000001</v>
      </c>
      <c r="U298" s="4">
        <f t="shared" si="144"/>
        <v>1308.3233686599999</v>
      </c>
      <c r="V298" s="4">
        <f t="shared" si="137"/>
        <v>0</v>
      </c>
      <c r="W298" s="1" t="str">
        <f t="shared" si="149"/>
        <v>A+J=</v>
      </c>
      <c r="X298" s="10">
        <f t="shared" si="150"/>
        <v>40368</v>
      </c>
      <c r="Y298" s="4">
        <f t="shared" si="138"/>
        <v>0</v>
      </c>
      <c r="Z298" s="26"/>
      <c r="AA298" s="44"/>
      <c r="AE298" s="5"/>
    </row>
    <row r="299" spans="1:31" x14ac:dyDescent="0.2">
      <c r="A299" s="127">
        <f t="shared" si="139"/>
        <v>40354</v>
      </c>
      <c r="B299" s="4">
        <f t="shared" si="130"/>
        <v>240451.22066966002</v>
      </c>
      <c r="C299" s="4">
        <f t="shared" si="145"/>
        <v>226394.80576260999</v>
      </c>
      <c r="D299" s="4">
        <f t="shared" si="140"/>
        <v>226394.80576260999</v>
      </c>
      <c r="E299" s="56">
        <f t="shared" si="146"/>
        <v>423.88499999999999</v>
      </c>
      <c r="F299" s="11">
        <f>IF(DAY(A299)=F$2+1,VLOOKUP(A299,[1]Plan1!$BN$15:$BP$255,3),F298)</f>
        <v>427.48899999999998</v>
      </c>
      <c r="G299" s="6">
        <f t="shared" si="131"/>
        <v>40339</v>
      </c>
      <c r="H299" s="2">
        <f t="shared" si="132"/>
        <v>8.5023060499900271E-3</v>
      </c>
      <c r="I299" s="1">
        <f t="shared" si="141"/>
        <v>16</v>
      </c>
      <c r="J299" s="1">
        <f t="shared" si="147"/>
        <v>30</v>
      </c>
      <c r="K299" s="54">
        <f t="shared" si="133"/>
        <v>1.0045256044348825</v>
      </c>
      <c r="L299" s="3">
        <f t="shared" si="142"/>
        <v>1.0511638400000001</v>
      </c>
      <c r="M299" s="3">
        <f t="shared" si="152"/>
        <v>1.0559209899999999</v>
      </c>
      <c r="N299" s="3">
        <f t="shared" si="134"/>
        <v>239055.02743171001</v>
      </c>
      <c r="O299" s="52">
        <f t="shared" si="148"/>
        <v>0</v>
      </c>
      <c r="P299" s="5">
        <f t="shared" si="151"/>
        <v>0</v>
      </c>
      <c r="Q299" s="53">
        <f t="shared" si="135"/>
        <v>0</v>
      </c>
      <c r="R299" s="4">
        <f t="shared" si="129"/>
        <v>0</v>
      </c>
      <c r="S299" s="2">
        <f t="shared" si="143"/>
        <v>0.14000000000000001</v>
      </c>
      <c r="T299" s="9">
        <f t="shared" si="136"/>
        <v>1.0058404679999999</v>
      </c>
      <c r="U299" s="4">
        <f t="shared" si="144"/>
        <v>1396.1932379499999</v>
      </c>
      <c r="V299" s="4">
        <f t="shared" si="137"/>
        <v>0</v>
      </c>
      <c r="W299" s="1" t="str">
        <f t="shared" si="149"/>
        <v>A+J=</v>
      </c>
      <c r="X299" s="10">
        <f t="shared" si="150"/>
        <v>40368</v>
      </c>
      <c r="Y299" s="4">
        <f t="shared" si="138"/>
        <v>0</v>
      </c>
      <c r="Z299" s="26"/>
      <c r="AA299" s="44"/>
      <c r="AE299" s="5"/>
    </row>
    <row r="300" spans="1:31" x14ac:dyDescent="0.2">
      <c r="A300" s="127">
        <f t="shared" si="139"/>
        <v>40355</v>
      </c>
      <c r="B300" s="4">
        <f t="shared" si="130"/>
        <v>240606.64427882002</v>
      </c>
      <c r="C300" s="4">
        <f t="shared" si="145"/>
        <v>226394.80576260999</v>
      </c>
      <c r="D300" s="4">
        <f t="shared" si="140"/>
        <v>226394.80576260999</v>
      </c>
      <c r="E300" s="56">
        <f t="shared" si="146"/>
        <v>423.88499999999999</v>
      </c>
      <c r="F300" s="11">
        <f>IF(DAY(A300)=F$2+1,VLOOKUP(A300,[1]Plan1!$BN$15:$BP$255,3),F299)</f>
        <v>427.48899999999998</v>
      </c>
      <c r="G300" s="6">
        <f t="shared" si="131"/>
        <v>40339</v>
      </c>
      <c r="H300" s="2">
        <f t="shared" si="132"/>
        <v>8.5023060499900271E-3</v>
      </c>
      <c r="I300" s="1">
        <f t="shared" si="141"/>
        <v>17</v>
      </c>
      <c r="J300" s="1">
        <f t="shared" si="147"/>
        <v>30</v>
      </c>
      <c r="K300" s="54">
        <f t="shared" si="133"/>
        <v>1.004809133788797</v>
      </c>
      <c r="L300" s="3">
        <f t="shared" si="142"/>
        <v>1.0511638400000001</v>
      </c>
      <c r="M300" s="3">
        <f t="shared" si="152"/>
        <v>1.0562190199999999</v>
      </c>
      <c r="N300" s="3">
        <f t="shared" si="134"/>
        <v>239122.49987567001</v>
      </c>
      <c r="O300" s="52">
        <f t="shared" si="148"/>
        <v>0</v>
      </c>
      <c r="P300" s="5">
        <f t="shared" si="151"/>
        <v>0</v>
      </c>
      <c r="Q300" s="53">
        <f t="shared" si="135"/>
        <v>0</v>
      </c>
      <c r="R300" s="4">
        <f t="shared" si="129"/>
        <v>0</v>
      </c>
      <c r="S300" s="2">
        <f t="shared" si="143"/>
        <v>0.14000000000000001</v>
      </c>
      <c r="T300" s="9">
        <f t="shared" si="136"/>
        <v>1.0062066279999999</v>
      </c>
      <c r="U300" s="4">
        <f t="shared" si="144"/>
        <v>1484.14440315</v>
      </c>
      <c r="V300" s="4">
        <f t="shared" si="137"/>
        <v>0</v>
      </c>
      <c r="W300" s="1" t="str">
        <f t="shared" si="149"/>
        <v>A+J=</v>
      </c>
      <c r="X300" s="10">
        <f t="shared" si="150"/>
        <v>40368</v>
      </c>
      <c r="Y300" s="4">
        <f t="shared" si="138"/>
        <v>0</v>
      </c>
      <c r="Z300" s="26"/>
      <c r="AA300" s="44"/>
      <c r="AE300" s="5"/>
    </row>
    <row r="301" spans="1:31" x14ac:dyDescent="0.2">
      <c r="A301" s="127">
        <f t="shared" si="139"/>
        <v>40356</v>
      </c>
      <c r="B301" s="4">
        <f t="shared" si="130"/>
        <v>240762.16962113002</v>
      </c>
      <c r="C301" s="4">
        <f t="shared" si="145"/>
        <v>226394.80576260999</v>
      </c>
      <c r="D301" s="4">
        <f t="shared" si="140"/>
        <v>226394.80576260999</v>
      </c>
      <c r="E301" s="56">
        <f t="shared" si="146"/>
        <v>423.88499999999999</v>
      </c>
      <c r="F301" s="11">
        <f>IF(DAY(A301)=F$2+1,VLOOKUP(A301,[1]Plan1!$BN$15:$BP$255,3),F300)</f>
        <v>427.48899999999998</v>
      </c>
      <c r="G301" s="6">
        <f t="shared" si="131"/>
        <v>40339</v>
      </c>
      <c r="H301" s="2">
        <f t="shared" si="132"/>
        <v>8.5023060499900271E-3</v>
      </c>
      <c r="I301" s="1">
        <f t="shared" si="141"/>
        <v>18</v>
      </c>
      <c r="J301" s="1">
        <f t="shared" si="147"/>
        <v>30</v>
      </c>
      <c r="K301" s="54">
        <f t="shared" si="133"/>
        <v>1.0050927431694368</v>
      </c>
      <c r="L301" s="3">
        <f t="shared" si="142"/>
        <v>1.0511638400000001</v>
      </c>
      <c r="M301" s="3">
        <f t="shared" si="152"/>
        <v>1.05651714</v>
      </c>
      <c r="N301" s="3">
        <f t="shared" si="134"/>
        <v>239189.99269516001</v>
      </c>
      <c r="O301" s="52">
        <f t="shared" si="148"/>
        <v>0</v>
      </c>
      <c r="P301" s="5">
        <f t="shared" si="151"/>
        <v>0</v>
      </c>
      <c r="Q301" s="53">
        <f t="shared" si="135"/>
        <v>0</v>
      </c>
      <c r="R301" s="4">
        <f t="shared" si="129"/>
        <v>0</v>
      </c>
      <c r="S301" s="2">
        <f t="shared" si="143"/>
        <v>0.14000000000000001</v>
      </c>
      <c r="T301" s="9">
        <f t="shared" si="136"/>
        <v>1.0065729210000001</v>
      </c>
      <c r="U301" s="4">
        <f t="shared" si="144"/>
        <v>1572.17692597</v>
      </c>
      <c r="V301" s="4">
        <f t="shared" si="137"/>
        <v>0</v>
      </c>
      <c r="W301" s="1" t="str">
        <f t="shared" si="149"/>
        <v>A+J=</v>
      </c>
      <c r="X301" s="10">
        <f t="shared" si="150"/>
        <v>40368</v>
      </c>
      <c r="Y301" s="4">
        <f t="shared" si="138"/>
        <v>0</v>
      </c>
      <c r="Z301" s="26"/>
      <c r="AA301" s="44"/>
      <c r="AE301" s="5"/>
    </row>
    <row r="302" spans="1:31" x14ac:dyDescent="0.2">
      <c r="A302" s="127">
        <f t="shared" si="139"/>
        <v>40357</v>
      </c>
      <c r="B302" s="4">
        <f t="shared" si="130"/>
        <v>240917.79674590999</v>
      </c>
      <c r="C302" s="4">
        <f t="shared" si="145"/>
        <v>226394.80576260999</v>
      </c>
      <c r="D302" s="4">
        <f t="shared" si="140"/>
        <v>226394.80576260999</v>
      </c>
      <c r="E302" s="56">
        <f t="shared" si="146"/>
        <v>423.88499999999999</v>
      </c>
      <c r="F302" s="11">
        <f>IF(DAY(A302)=F$2+1,VLOOKUP(A302,[1]Plan1!$BN$15:$BP$255,3),F301)</f>
        <v>427.48899999999998</v>
      </c>
      <c r="G302" s="6">
        <f t="shared" si="131"/>
        <v>40339</v>
      </c>
      <c r="H302" s="2">
        <f t="shared" si="132"/>
        <v>8.5023060499900271E-3</v>
      </c>
      <c r="I302" s="1">
        <f t="shared" si="141"/>
        <v>19</v>
      </c>
      <c r="J302" s="1">
        <f t="shared" si="147"/>
        <v>30</v>
      </c>
      <c r="K302" s="54">
        <f t="shared" si="133"/>
        <v>1.0053764325993892</v>
      </c>
      <c r="L302" s="3">
        <f t="shared" si="142"/>
        <v>1.0511638400000001</v>
      </c>
      <c r="M302" s="3">
        <f t="shared" si="152"/>
        <v>1.0568153499999999</v>
      </c>
      <c r="N302" s="3">
        <f t="shared" si="134"/>
        <v>239257.50589018999</v>
      </c>
      <c r="O302" s="52">
        <f t="shared" si="148"/>
        <v>0</v>
      </c>
      <c r="P302" s="5">
        <f t="shared" si="151"/>
        <v>0</v>
      </c>
      <c r="Q302" s="53">
        <f t="shared" si="135"/>
        <v>0</v>
      </c>
      <c r="R302" s="4">
        <f t="shared" si="129"/>
        <v>0</v>
      </c>
      <c r="S302" s="2">
        <f t="shared" si="143"/>
        <v>0.14000000000000001</v>
      </c>
      <c r="T302" s="9">
        <f t="shared" si="136"/>
        <v>1.0069393470000001</v>
      </c>
      <c r="U302" s="4">
        <f t="shared" si="144"/>
        <v>1660.2908557200001</v>
      </c>
      <c r="V302" s="4">
        <f t="shared" si="137"/>
        <v>0</v>
      </c>
      <c r="W302" s="1" t="str">
        <f t="shared" si="149"/>
        <v>A+J=</v>
      </c>
      <c r="X302" s="10">
        <f t="shared" si="150"/>
        <v>40368</v>
      </c>
      <c r="Y302" s="4">
        <f t="shared" si="138"/>
        <v>0</v>
      </c>
      <c r="Z302" s="26"/>
      <c r="AA302" s="44"/>
      <c r="AE302" s="5"/>
    </row>
    <row r="303" spans="1:31" x14ac:dyDescent="0.2">
      <c r="A303" s="127">
        <f t="shared" si="139"/>
        <v>40358</v>
      </c>
      <c r="B303" s="4">
        <f t="shared" si="130"/>
        <v>241073.52138083999</v>
      </c>
      <c r="C303" s="4">
        <f t="shared" si="145"/>
        <v>226394.80576260999</v>
      </c>
      <c r="D303" s="4">
        <f t="shared" si="140"/>
        <v>226394.80576260999</v>
      </c>
      <c r="E303" s="56">
        <f t="shared" si="146"/>
        <v>423.88499999999999</v>
      </c>
      <c r="F303" s="11">
        <f>IF(DAY(A303)=F$2+1,VLOOKUP(A303,[1]Plan1!$BN$15:$BP$255,3),F302)</f>
        <v>427.48899999999998</v>
      </c>
      <c r="G303" s="6">
        <f t="shared" si="131"/>
        <v>40339</v>
      </c>
      <c r="H303" s="2">
        <f t="shared" si="132"/>
        <v>8.5023060499900271E-3</v>
      </c>
      <c r="I303" s="1">
        <f t="shared" si="141"/>
        <v>20</v>
      </c>
      <c r="J303" s="1">
        <f t="shared" si="147"/>
        <v>30</v>
      </c>
      <c r="K303" s="54">
        <f t="shared" si="133"/>
        <v>1.0056602021012488</v>
      </c>
      <c r="L303" s="3">
        <f t="shared" si="142"/>
        <v>1.0511638400000001</v>
      </c>
      <c r="M303" s="3">
        <f t="shared" si="152"/>
        <v>1.0571136299999999</v>
      </c>
      <c r="N303" s="3">
        <f t="shared" si="134"/>
        <v>239325.03493284999</v>
      </c>
      <c r="O303" s="52">
        <f t="shared" si="148"/>
        <v>0</v>
      </c>
      <c r="P303" s="5">
        <f t="shared" si="151"/>
        <v>0</v>
      </c>
      <c r="Q303" s="53">
        <f t="shared" si="135"/>
        <v>0</v>
      </c>
      <c r="R303" s="4">
        <f t="shared" si="129"/>
        <v>0</v>
      </c>
      <c r="S303" s="2">
        <f t="shared" si="143"/>
        <v>0.14000000000000001</v>
      </c>
      <c r="T303" s="9">
        <f t="shared" si="136"/>
        <v>1.0073059069999999</v>
      </c>
      <c r="U303" s="4">
        <f t="shared" si="144"/>
        <v>1748.48644799</v>
      </c>
      <c r="V303" s="4">
        <f t="shared" si="137"/>
        <v>0</v>
      </c>
      <c r="W303" s="1" t="str">
        <f t="shared" si="149"/>
        <v>A+J=</v>
      </c>
      <c r="X303" s="10">
        <f t="shared" si="150"/>
        <v>40368</v>
      </c>
      <c r="Y303" s="4">
        <f t="shared" si="138"/>
        <v>0</v>
      </c>
      <c r="Z303" s="26"/>
      <c r="AA303" s="44"/>
      <c r="AE303" s="5"/>
    </row>
    <row r="304" spans="1:31" x14ac:dyDescent="0.2">
      <c r="A304" s="127">
        <f t="shared" si="139"/>
        <v>40359</v>
      </c>
      <c r="B304" s="4">
        <f t="shared" si="130"/>
        <v>241229.35017506001</v>
      </c>
      <c r="C304" s="4">
        <f t="shared" si="145"/>
        <v>226394.80576260999</v>
      </c>
      <c r="D304" s="4">
        <f t="shared" si="140"/>
        <v>226394.80576260999</v>
      </c>
      <c r="E304" s="56">
        <f t="shared" si="146"/>
        <v>423.88499999999999</v>
      </c>
      <c r="F304" s="11">
        <f>IF(DAY(A304)=F$2+1,VLOOKUP(A304,[1]Plan1!$BN$15:$BP$255,3),F303)</f>
        <v>427.48899999999998</v>
      </c>
      <c r="G304" s="6">
        <f t="shared" si="131"/>
        <v>40339</v>
      </c>
      <c r="H304" s="2">
        <f t="shared" si="132"/>
        <v>8.5023060499900271E-3</v>
      </c>
      <c r="I304" s="1">
        <f t="shared" si="141"/>
        <v>21</v>
      </c>
      <c r="J304" s="1">
        <f t="shared" si="147"/>
        <v>30</v>
      </c>
      <c r="K304" s="54">
        <f t="shared" si="133"/>
        <v>1.0059440516976161</v>
      </c>
      <c r="L304" s="3">
        <f t="shared" si="142"/>
        <v>1.0511638400000001</v>
      </c>
      <c r="M304" s="3">
        <f t="shared" si="152"/>
        <v>1.05741201</v>
      </c>
      <c r="N304" s="3">
        <f t="shared" si="134"/>
        <v>239392.58661500001</v>
      </c>
      <c r="O304" s="52">
        <f t="shared" si="148"/>
        <v>0</v>
      </c>
      <c r="P304" s="5">
        <f t="shared" si="151"/>
        <v>0</v>
      </c>
      <c r="Q304" s="53">
        <f t="shared" si="135"/>
        <v>0</v>
      </c>
      <c r="R304" s="4">
        <f t="shared" si="129"/>
        <v>0</v>
      </c>
      <c r="S304" s="2">
        <f t="shared" si="143"/>
        <v>0.14000000000000001</v>
      </c>
      <c r="T304" s="9">
        <f t="shared" si="136"/>
        <v>1.0076726</v>
      </c>
      <c r="U304" s="4">
        <f t="shared" si="144"/>
        <v>1836.7635600599999</v>
      </c>
      <c r="V304" s="4">
        <f t="shared" si="137"/>
        <v>0</v>
      </c>
      <c r="W304" s="1" t="str">
        <f t="shared" si="149"/>
        <v>A+J=</v>
      </c>
      <c r="X304" s="10">
        <f t="shared" si="150"/>
        <v>40368</v>
      </c>
      <c r="Y304" s="4">
        <f t="shared" si="138"/>
        <v>0</v>
      </c>
      <c r="Z304" s="26"/>
      <c r="AA304" s="44"/>
      <c r="AE304" s="5"/>
    </row>
    <row r="305" spans="1:118" x14ac:dyDescent="0.2">
      <c r="A305" s="127">
        <f t="shared" si="139"/>
        <v>40360</v>
      </c>
      <c r="B305" s="4">
        <f t="shared" si="130"/>
        <v>241385.27657343002</v>
      </c>
      <c r="C305" s="4">
        <f t="shared" si="145"/>
        <v>226394.80576260999</v>
      </c>
      <c r="D305" s="4">
        <f t="shared" si="140"/>
        <v>226394.80576260999</v>
      </c>
      <c r="E305" s="56">
        <f t="shared" si="146"/>
        <v>423.88499999999999</v>
      </c>
      <c r="F305" s="11">
        <f>IF(DAY(A305)=F$2+1,VLOOKUP(A305,[1]Plan1!$BN$15:$BP$255,3),F304)</f>
        <v>427.48899999999998</v>
      </c>
      <c r="G305" s="6">
        <f t="shared" si="131"/>
        <v>40339</v>
      </c>
      <c r="H305" s="2">
        <f t="shared" si="132"/>
        <v>8.5023060499900271E-3</v>
      </c>
      <c r="I305" s="1">
        <f t="shared" si="141"/>
        <v>22</v>
      </c>
      <c r="J305" s="1">
        <f t="shared" si="147"/>
        <v>30</v>
      </c>
      <c r="K305" s="54">
        <f t="shared" si="133"/>
        <v>1.0062279814110975</v>
      </c>
      <c r="L305" s="3">
        <f t="shared" si="142"/>
        <v>1.0511638400000001</v>
      </c>
      <c r="M305" s="3">
        <f t="shared" si="152"/>
        <v>1.05771046</v>
      </c>
      <c r="N305" s="3">
        <f t="shared" si="134"/>
        <v>239460.15414478001</v>
      </c>
      <c r="O305" s="52">
        <f t="shared" si="148"/>
        <v>0</v>
      </c>
      <c r="P305" s="5">
        <f t="shared" si="151"/>
        <v>0</v>
      </c>
      <c r="Q305" s="53">
        <f t="shared" si="135"/>
        <v>0</v>
      </c>
      <c r="R305" s="4">
        <f t="shared" si="129"/>
        <v>0</v>
      </c>
      <c r="S305" s="2">
        <f t="shared" si="143"/>
        <v>0.14000000000000001</v>
      </c>
      <c r="T305" s="9">
        <f t="shared" si="136"/>
        <v>1.0080394269999999</v>
      </c>
      <c r="U305" s="4">
        <f t="shared" si="144"/>
        <v>1925.1224286500001</v>
      </c>
      <c r="V305" s="4">
        <f t="shared" si="137"/>
        <v>0</v>
      </c>
      <c r="W305" s="1" t="str">
        <f t="shared" si="149"/>
        <v>A+J=</v>
      </c>
      <c r="X305" s="10">
        <f t="shared" si="150"/>
        <v>40368</v>
      </c>
      <c r="Y305" s="4">
        <f t="shared" si="138"/>
        <v>0</v>
      </c>
      <c r="Z305" s="26"/>
      <c r="AA305" s="44"/>
      <c r="AE305" s="5"/>
    </row>
    <row r="306" spans="1:118" x14ac:dyDescent="0.2">
      <c r="A306" s="127">
        <f t="shared" si="139"/>
        <v>40361</v>
      </c>
      <c r="B306" s="4">
        <f t="shared" si="130"/>
        <v>241541.30494698999</v>
      </c>
      <c r="C306" s="4">
        <f t="shared" si="145"/>
        <v>226394.80576260999</v>
      </c>
      <c r="D306" s="4">
        <f t="shared" si="140"/>
        <v>226394.80576260999</v>
      </c>
      <c r="E306" s="56">
        <f t="shared" si="146"/>
        <v>423.88499999999999</v>
      </c>
      <c r="F306" s="11">
        <f>IF(DAY(A306)=F$2+1,VLOOKUP(A306,[1]Plan1!$BN$15:$BP$255,3),F305)</f>
        <v>427.48899999999998</v>
      </c>
      <c r="G306" s="6">
        <f t="shared" si="131"/>
        <v>40339</v>
      </c>
      <c r="H306" s="2">
        <f t="shared" si="132"/>
        <v>8.5023060499900271E-3</v>
      </c>
      <c r="I306" s="1">
        <f t="shared" si="141"/>
        <v>23</v>
      </c>
      <c r="J306" s="1">
        <f t="shared" si="147"/>
        <v>30</v>
      </c>
      <c r="K306" s="54">
        <f t="shared" si="133"/>
        <v>1.0065119912643063</v>
      </c>
      <c r="L306" s="3">
        <f t="shared" si="142"/>
        <v>1.0511638400000001</v>
      </c>
      <c r="M306" s="3">
        <f t="shared" si="152"/>
        <v>1.058009</v>
      </c>
      <c r="N306" s="3">
        <f t="shared" si="134"/>
        <v>239527.74205008999</v>
      </c>
      <c r="O306" s="52">
        <f t="shared" si="148"/>
        <v>0</v>
      </c>
      <c r="P306" s="5">
        <f t="shared" si="151"/>
        <v>0</v>
      </c>
      <c r="Q306" s="53">
        <f t="shared" si="135"/>
        <v>0</v>
      </c>
      <c r="R306" s="4">
        <f t="shared" si="129"/>
        <v>0</v>
      </c>
      <c r="S306" s="2">
        <f t="shared" si="143"/>
        <v>0.14000000000000001</v>
      </c>
      <c r="T306" s="9">
        <f t="shared" si="136"/>
        <v>1.008406387</v>
      </c>
      <c r="U306" s="4">
        <f t="shared" si="144"/>
        <v>2013.5628968999999</v>
      </c>
      <c r="V306" s="4">
        <f t="shared" si="137"/>
        <v>0</v>
      </c>
      <c r="W306" s="1" t="str">
        <f t="shared" si="149"/>
        <v>A+J=</v>
      </c>
      <c r="X306" s="10">
        <f t="shared" si="150"/>
        <v>40368</v>
      </c>
      <c r="Y306" s="4">
        <f t="shared" si="138"/>
        <v>0</v>
      </c>
      <c r="Z306" s="26"/>
      <c r="AA306" s="44"/>
      <c r="AE306" s="5"/>
    </row>
    <row r="307" spans="1:118" x14ac:dyDescent="0.2">
      <c r="A307" s="127">
        <f t="shared" si="139"/>
        <v>40362</v>
      </c>
      <c r="B307" s="4">
        <f t="shared" si="130"/>
        <v>241697.43558473999</v>
      </c>
      <c r="C307" s="4">
        <f t="shared" si="145"/>
        <v>226394.80576260999</v>
      </c>
      <c r="D307" s="4">
        <f t="shared" si="140"/>
        <v>226394.80576260999</v>
      </c>
      <c r="E307" s="56">
        <f t="shared" si="146"/>
        <v>423.88499999999999</v>
      </c>
      <c r="F307" s="11">
        <f>IF(DAY(A307)=F$2+1,VLOOKUP(A307,[1]Plan1!$BN$15:$BP$255,3),F306)</f>
        <v>427.48899999999998</v>
      </c>
      <c r="G307" s="6">
        <f t="shared" si="131"/>
        <v>40339</v>
      </c>
      <c r="H307" s="2">
        <f t="shared" si="132"/>
        <v>8.5023060499900271E-3</v>
      </c>
      <c r="I307" s="1">
        <f t="shared" si="141"/>
        <v>24</v>
      </c>
      <c r="J307" s="1">
        <f t="shared" si="147"/>
        <v>30</v>
      </c>
      <c r="K307" s="54">
        <f t="shared" si="133"/>
        <v>1.0067960812798624</v>
      </c>
      <c r="L307" s="3">
        <f t="shared" si="142"/>
        <v>1.0511638400000001</v>
      </c>
      <c r="M307" s="3">
        <f t="shared" si="152"/>
        <v>1.0583076300000001</v>
      </c>
      <c r="N307" s="3">
        <f t="shared" si="134"/>
        <v>239595.35033093</v>
      </c>
      <c r="O307" s="52">
        <f t="shared" si="148"/>
        <v>0</v>
      </c>
      <c r="P307" s="5">
        <f t="shared" si="151"/>
        <v>0</v>
      </c>
      <c r="Q307" s="53">
        <f t="shared" si="135"/>
        <v>0</v>
      </c>
      <c r="R307" s="4">
        <f t="shared" si="129"/>
        <v>0</v>
      </c>
      <c r="S307" s="2">
        <f t="shared" si="143"/>
        <v>0.14000000000000001</v>
      </c>
      <c r="T307" s="9">
        <f t="shared" si="136"/>
        <v>1.008773481</v>
      </c>
      <c r="U307" s="4">
        <f t="shared" si="144"/>
        <v>2102.0852538099998</v>
      </c>
      <c r="V307" s="4">
        <f t="shared" si="137"/>
        <v>0</v>
      </c>
      <c r="W307" s="1" t="str">
        <f t="shared" si="149"/>
        <v>A+J=</v>
      </c>
      <c r="X307" s="10">
        <f t="shared" si="150"/>
        <v>40368</v>
      </c>
      <c r="Y307" s="4">
        <f t="shared" si="138"/>
        <v>0</v>
      </c>
      <c r="Z307" s="26"/>
      <c r="AA307" s="44"/>
      <c r="AE307" s="5"/>
    </row>
    <row r="308" spans="1:118" x14ac:dyDescent="0.2">
      <c r="A308" s="127">
        <f t="shared" si="139"/>
        <v>40363</v>
      </c>
      <c r="B308" s="4">
        <f t="shared" si="130"/>
        <v>241853.66601199002</v>
      </c>
      <c r="C308" s="4">
        <f t="shared" si="145"/>
        <v>226394.80576260999</v>
      </c>
      <c r="D308" s="4">
        <f t="shared" si="140"/>
        <v>226394.80576260999</v>
      </c>
      <c r="E308" s="56">
        <f t="shared" si="146"/>
        <v>423.88499999999999</v>
      </c>
      <c r="F308" s="11">
        <f>IF(DAY(A308)=F$2+1,VLOOKUP(A308,[1]Plan1!$BN$15:$BP$255,3),F307)</f>
        <v>427.48899999999998</v>
      </c>
      <c r="G308" s="6">
        <f t="shared" si="131"/>
        <v>40339</v>
      </c>
      <c r="H308" s="2">
        <f t="shared" si="132"/>
        <v>8.5023060499900271E-3</v>
      </c>
      <c r="I308" s="1">
        <f t="shared" si="141"/>
        <v>25</v>
      </c>
      <c r="J308" s="1">
        <f t="shared" si="147"/>
        <v>30</v>
      </c>
      <c r="K308" s="54">
        <f t="shared" si="133"/>
        <v>1.0070802514803916</v>
      </c>
      <c r="L308" s="3">
        <f t="shared" si="142"/>
        <v>1.0511638400000001</v>
      </c>
      <c r="M308" s="3">
        <f t="shared" si="152"/>
        <v>1.0586063400000001</v>
      </c>
      <c r="N308" s="3">
        <f t="shared" si="134"/>
        <v>239662.97672336001</v>
      </c>
      <c r="O308" s="52">
        <f t="shared" si="148"/>
        <v>0</v>
      </c>
      <c r="P308" s="5">
        <f t="shared" si="151"/>
        <v>0</v>
      </c>
      <c r="Q308" s="53">
        <f t="shared" si="135"/>
        <v>0</v>
      </c>
      <c r="R308" s="4">
        <f t="shared" si="129"/>
        <v>0</v>
      </c>
      <c r="S308" s="2">
        <f t="shared" si="143"/>
        <v>0.14000000000000001</v>
      </c>
      <c r="T308" s="9">
        <f t="shared" si="136"/>
        <v>1.0091407080000001</v>
      </c>
      <c r="U308" s="4">
        <f t="shared" si="144"/>
        <v>2190.6892886300002</v>
      </c>
      <c r="V308" s="4">
        <f t="shared" si="137"/>
        <v>0</v>
      </c>
      <c r="W308" s="1" t="str">
        <f t="shared" si="149"/>
        <v>A+J=</v>
      </c>
      <c r="X308" s="10">
        <f t="shared" si="150"/>
        <v>40368</v>
      </c>
      <c r="Y308" s="4">
        <f t="shared" si="138"/>
        <v>0</v>
      </c>
      <c r="Z308" s="26"/>
      <c r="AA308" s="44"/>
      <c r="AE308" s="5"/>
    </row>
    <row r="309" spans="1:118" x14ac:dyDescent="0.2">
      <c r="A309" s="127">
        <f t="shared" si="139"/>
        <v>40364</v>
      </c>
      <c r="B309" s="4">
        <f t="shared" si="130"/>
        <v>242009.99651542</v>
      </c>
      <c r="C309" s="4">
        <f t="shared" si="145"/>
        <v>226394.80576260999</v>
      </c>
      <c r="D309" s="4">
        <f t="shared" si="140"/>
        <v>226394.80576260999</v>
      </c>
      <c r="E309" s="56">
        <f t="shared" si="146"/>
        <v>423.88499999999999</v>
      </c>
      <c r="F309" s="11">
        <f>IF(DAY(A309)=F$2+1,VLOOKUP(A309,[1]Plan1!$BN$15:$BP$255,3),F308)</f>
        <v>427.48899999999998</v>
      </c>
      <c r="G309" s="6">
        <f t="shared" si="131"/>
        <v>40339</v>
      </c>
      <c r="H309" s="2">
        <f t="shared" si="132"/>
        <v>8.5023060499900271E-3</v>
      </c>
      <c r="I309" s="1">
        <f t="shared" si="141"/>
        <v>26</v>
      </c>
      <c r="J309" s="1">
        <f t="shared" si="147"/>
        <v>30</v>
      </c>
      <c r="K309" s="54">
        <f t="shared" si="133"/>
        <v>1.007364501888526</v>
      </c>
      <c r="L309" s="3">
        <f t="shared" si="142"/>
        <v>1.0511638400000001</v>
      </c>
      <c r="M309" s="3">
        <f t="shared" si="152"/>
        <v>1.0589051300000001</v>
      </c>
      <c r="N309" s="3">
        <f t="shared" si="134"/>
        <v>239730.62122738</v>
      </c>
      <c r="O309" s="52">
        <f t="shared" si="148"/>
        <v>0</v>
      </c>
      <c r="P309" s="5">
        <f t="shared" si="151"/>
        <v>0</v>
      </c>
      <c r="Q309" s="53">
        <f t="shared" si="135"/>
        <v>0</v>
      </c>
      <c r="R309" s="4">
        <f t="shared" si="129"/>
        <v>0</v>
      </c>
      <c r="S309" s="2">
        <f t="shared" si="143"/>
        <v>0.14000000000000001</v>
      </c>
      <c r="T309" s="9">
        <f t="shared" si="136"/>
        <v>1.009508069</v>
      </c>
      <c r="U309" s="4">
        <f t="shared" si="144"/>
        <v>2279.3752880400002</v>
      </c>
      <c r="V309" s="4">
        <f t="shared" si="137"/>
        <v>0</v>
      </c>
      <c r="W309" s="1" t="str">
        <f t="shared" si="149"/>
        <v>A+J=</v>
      </c>
      <c r="X309" s="10">
        <f t="shared" si="150"/>
        <v>40368</v>
      </c>
      <c r="Y309" s="4">
        <f t="shared" si="138"/>
        <v>0</v>
      </c>
      <c r="Z309" s="26"/>
      <c r="AA309" s="44"/>
      <c r="AE309" s="5"/>
    </row>
    <row r="310" spans="1:118" x14ac:dyDescent="0.2">
      <c r="A310" s="127">
        <f t="shared" si="139"/>
        <v>40365</v>
      </c>
      <c r="B310" s="4">
        <f t="shared" si="130"/>
        <v>242166.42942844998</v>
      </c>
      <c r="C310" s="4">
        <f t="shared" si="145"/>
        <v>226394.80576260999</v>
      </c>
      <c r="D310" s="4">
        <f t="shared" si="140"/>
        <v>226394.80576260999</v>
      </c>
      <c r="E310" s="56">
        <f t="shared" si="146"/>
        <v>423.88499999999999</v>
      </c>
      <c r="F310" s="11">
        <f>IF(DAY(A310)=F$2+1,VLOOKUP(A310,[1]Plan1!$BN$15:$BP$255,3),F309)</f>
        <v>427.48899999999998</v>
      </c>
      <c r="G310" s="6">
        <f t="shared" si="131"/>
        <v>40339</v>
      </c>
      <c r="H310" s="2">
        <f t="shared" si="132"/>
        <v>8.5023060499900271E-3</v>
      </c>
      <c r="I310" s="1">
        <f t="shared" si="141"/>
        <v>27</v>
      </c>
      <c r="J310" s="1">
        <f t="shared" si="147"/>
        <v>30</v>
      </c>
      <c r="K310" s="54">
        <f t="shared" si="133"/>
        <v>1.0076488325269048</v>
      </c>
      <c r="L310" s="3">
        <f t="shared" si="142"/>
        <v>1.0511638400000001</v>
      </c>
      <c r="M310" s="3">
        <f t="shared" si="152"/>
        <v>1.05920401</v>
      </c>
      <c r="N310" s="3">
        <f t="shared" si="134"/>
        <v>239798.28610691999</v>
      </c>
      <c r="O310" s="52">
        <f t="shared" si="148"/>
        <v>0</v>
      </c>
      <c r="P310" s="5">
        <f t="shared" si="151"/>
        <v>0</v>
      </c>
      <c r="Q310" s="53">
        <f t="shared" si="135"/>
        <v>0</v>
      </c>
      <c r="R310" s="4">
        <f t="shared" si="129"/>
        <v>0</v>
      </c>
      <c r="S310" s="2">
        <f t="shared" si="143"/>
        <v>0.14000000000000001</v>
      </c>
      <c r="T310" s="9">
        <f t="shared" si="136"/>
        <v>1.0098755639999999</v>
      </c>
      <c r="U310" s="4">
        <f t="shared" si="144"/>
        <v>2368.1433215299999</v>
      </c>
      <c r="V310" s="4">
        <f t="shared" si="137"/>
        <v>0</v>
      </c>
      <c r="W310" s="1" t="str">
        <f t="shared" si="149"/>
        <v>A+J=</v>
      </c>
      <c r="X310" s="10">
        <f t="shared" si="150"/>
        <v>40368</v>
      </c>
      <c r="Y310" s="4">
        <f t="shared" si="138"/>
        <v>0</v>
      </c>
      <c r="Z310" s="26"/>
      <c r="AA310" s="44"/>
      <c r="AE310" s="5"/>
    </row>
    <row r="311" spans="1:118" x14ac:dyDescent="0.2">
      <c r="A311" s="127">
        <f t="shared" si="139"/>
        <v>40366</v>
      </c>
      <c r="B311" s="4">
        <f t="shared" si="130"/>
        <v>242322.96251365001</v>
      </c>
      <c r="C311" s="4">
        <f t="shared" si="145"/>
        <v>226394.80576260999</v>
      </c>
      <c r="D311" s="4">
        <f t="shared" si="140"/>
        <v>226394.80576260999</v>
      </c>
      <c r="E311" s="56">
        <f t="shared" si="146"/>
        <v>423.88499999999999</v>
      </c>
      <c r="F311" s="11">
        <f>IF(DAY(A311)=F$2+1,VLOOKUP(A311,[1]Plan1!$BN$15:$BP$255,3),F310)</f>
        <v>427.48899999999998</v>
      </c>
      <c r="G311" s="6">
        <f t="shared" si="131"/>
        <v>40339</v>
      </c>
      <c r="H311" s="2">
        <f t="shared" si="132"/>
        <v>8.5023060499900271E-3</v>
      </c>
      <c r="I311" s="1">
        <f t="shared" si="141"/>
        <v>28</v>
      </c>
      <c r="J311" s="1">
        <f t="shared" si="147"/>
        <v>30</v>
      </c>
      <c r="K311" s="54">
        <f t="shared" si="133"/>
        <v>1.0079332434181731</v>
      </c>
      <c r="L311" s="3">
        <f t="shared" si="142"/>
        <v>1.0511638400000001</v>
      </c>
      <c r="M311" s="3">
        <f t="shared" si="152"/>
        <v>1.05950297</v>
      </c>
      <c r="N311" s="3">
        <f t="shared" si="134"/>
        <v>239865.96909805</v>
      </c>
      <c r="O311" s="52">
        <f t="shared" si="148"/>
        <v>0</v>
      </c>
      <c r="P311" s="5">
        <f t="shared" si="151"/>
        <v>0</v>
      </c>
      <c r="Q311" s="53">
        <f t="shared" si="135"/>
        <v>0</v>
      </c>
      <c r="R311" s="4">
        <f t="shared" si="129"/>
        <v>0</v>
      </c>
      <c r="S311" s="2">
        <f t="shared" si="143"/>
        <v>0.14000000000000001</v>
      </c>
      <c r="T311" s="9">
        <f t="shared" si="136"/>
        <v>1.010243193</v>
      </c>
      <c r="U311" s="4">
        <f t="shared" si="144"/>
        <v>2456.9934155999999</v>
      </c>
      <c r="V311" s="4">
        <f t="shared" si="137"/>
        <v>0</v>
      </c>
      <c r="W311" s="1" t="str">
        <f t="shared" si="149"/>
        <v>A+J=</v>
      </c>
      <c r="X311" s="10">
        <f t="shared" si="150"/>
        <v>40368</v>
      </c>
      <c r="Y311" s="4">
        <f t="shared" si="138"/>
        <v>0</v>
      </c>
      <c r="Z311" s="26"/>
      <c r="AA311" s="44"/>
      <c r="AE311" s="5"/>
    </row>
    <row r="312" spans="1:118" x14ac:dyDescent="0.2">
      <c r="A312" s="127">
        <f t="shared" si="139"/>
        <v>40367</v>
      </c>
      <c r="B312" s="4">
        <f t="shared" si="130"/>
        <v>242479.59810616</v>
      </c>
      <c r="C312" s="4">
        <f t="shared" si="145"/>
        <v>226394.80576260999</v>
      </c>
      <c r="D312" s="4">
        <f t="shared" si="140"/>
        <v>226394.80576260999</v>
      </c>
      <c r="E312" s="56">
        <f t="shared" si="146"/>
        <v>423.88499999999999</v>
      </c>
      <c r="F312" s="11">
        <f>IF(DAY(A312)=F$2+1,VLOOKUP(A312,[1]Plan1!$BN$15:$BP$255,3),F311)</f>
        <v>427.48899999999998</v>
      </c>
      <c r="G312" s="6">
        <f t="shared" si="131"/>
        <v>40339</v>
      </c>
      <c r="H312" s="2">
        <f t="shared" si="132"/>
        <v>8.5023060499900271E-3</v>
      </c>
      <c r="I312" s="1">
        <f t="shared" si="141"/>
        <v>29</v>
      </c>
      <c r="J312" s="1">
        <f t="shared" si="147"/>
        <v>30</v>
      </c>
      <c r="K312" s="54">
        <f t="shared" si="133"/>
        <v>1.0082177345849821</v>
      </c>
      <c r="L312" s="3">
        <f t="shared" si="142"/>
        <v>1.0511638400000001</v>
      </c>
      <c r="M312" s="3">
        <f t="shared" si="152"/>
        <v>1.05980202</v>
      </c>
      <c r="N312" s="3">
        <f t="shared" si="134"/>
        <v>239933.67246472</v>
      </c>
      <c r="O312" s="52">
        <f t="shared" si="148"/>
        <v>0</v>
      </c>
      <c r="P312" s="5">
        <f t="shared" si="151"/>
        <v>0</v>
      </c>
      <c r="Q312" s="53">
        <f t="shared" si="135"/>
        <v>0</v>
      </c>
      <c r="R312" s="4">
        <f t="shared" si="129"/>
        <v>0</v>
      </c>
      <c r="S312" s="2">
        <f t="shared" si="143"/>
        <v>0.14000000000000001</v>
      </c>
      <c r="T312" s="9">
        <f t="shared" si="136"/>
        <v>1.0106109560000001</v>
      </c>
      <c r="U312" s="4">
        <f t="shared" si="144"/>
        <v>2545.9256414400002</v>
      </c>
      <c r="V312" s="4">
        <f t="shared" si="137"/>
        <v>0</v>
      </c>
      <c r="W312" s="1" t="str">
        <f t="shared" si="149"/>
        <v>A+J=</v>
      </c>
      <c r="X312" s="10">
        <f t="shared" si="150"/>
        <v>40368</v>
      </c>
      <c r="Y312" s="4">
        <f t="shared" si="138"/>
        <v>0</v>
      </c>
      <c r="Z312" s="26"/>
      <c r="AA312" s="44"/>
      <c r="AE312" s="5"/>
    </row>
    <row r="313" spans="1:118" x14ac:dyDescent="0.2">
      <c r="A313" s="130">
        <f t="shared" si="139"/>
        <v>40368</v>
      </c>
      <c r="B313" s="53">
        <f t="shared" si="130"/>
        <v>242636.33372685002</v>
      </c>
      <c r="C313" s="4">
        <f t="shared" si="145"/>
        <v>226394.80576260999</v>
      </c>
      <c r="D313" s="53">
        <f t="shared" si="140"/>
        <v>226394.80576260999</v>
      </c>
      <c r="E313" s="58">
        <f t="shared" si="146"/>
        <v>423.88499999999999</v>
      </c>
      <c r="F313" s="62">
        <f>IF(DAY(A313)=F$2+1,VLOOKUP(A313,[1]Plan1!$BN$15:$BP$255,3),F312)</f>
        <v>427.48899999999998</v>
      </c>
      <c r="G313" s="23">
        <f t="shared" si="131"/>
        <v>40339</v>
      </c>
      <c r="H313" s="55">
        <f t="shared" si="132"/>
        <v>8.5023060499900271E-3</v>
      </c>
      <c r="I313" s="24">
        <f t="shared" si="141"/>
        <v>30</v>
      </c>
      <c r="J313" s="24">
        <f t="shared" si="147"/>
        <v>30</v>
      </c>
      <c r="K313" s="59">
        <f t="shared" si="133"/>
        <v>1.00850230604999</v>
      </c>
      <c r="L313" s="60">
        <f t="shared" si="142"/>
        <v>1.0511638400000001</v>
      </c>
      <c r="M313" s="60">
        <f t="shared" si="152"/>
        <v>1.0601011499999999</v>
      </c>
      <c r="N313" s="60">
        <f t="shared" si="134"/>
        <v>240001.39394296001</v>
      </c>
      <c r="O313" s="63">
        <f t="shared" si="148"/>
        <v>8</v>
      </c>
      <c r="P313" s="5">
        <f t="shared" si="151"/>
        <v>4.7937679900000002E-2</v>
      </c>
      <c r="Q313" s="53">
        <f t="shared" si="135"/>
        <v>10852.841729670674</v>
      </c>
      <c r="R313" s="53">
        <f t="shared" si="129"/>
        <v>11505.109998391417</v>
      </c>
      <c r="S313" s="55">
        <f t="shared" si="143"/>
        <v>0.14000000000000001</v>
      </c>
      <c r="T313" s="61">
        <f t="shared" si="136"/>
        <v>1.010978852</v>
      </c>
      <c r="U313" s="4">
        <f t="shared" si="144"/>
        <v>2634.9397838899999</v>
      </c>
      <c r="V313" s="53">
        <f t="shared" si="137"/>
        <v>14140.049782281418</v>
      </c>
      <c r="W313" s="24" t="str">
        <f t="shared" si="149"/>
        <v>A+J=</v>
      </c>
      <c r="X313" s="23">
        <f t="shared" si="150"/>
        <v>40368</v>
      </c>
      <c r="Y313" s="53">
        <f t="shared" si="138"/>
        <v>228496.2839445686</v>
      </c>
      <c r="Z313" s="45"/>
      <c r="AA313" s="46"/>
      <c r="AB313" s="24"/>
      <c r="AC313" s="24"/>
      <c r="AD313" s="24"/>
      <c r="AE313" s="25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</row>
    <row r="314" spans="1:118" x14ac:dyDescent="0.2">
      <c r="A314" s="127">
        <f t="shared" si="139"/>
        <v>40369</v>
      </c>
      <c r="B314" s="4">
        <f t="shared" si="130"/>
        <v>228588.17176368</v>
      </c>
      <c r="C314" s="4">
        <f t="shared" si="145"/>
        <v>215541.96403127999</v>
      </c>
      <c r="D314" s="4">
        <f t="shared" si="140"/>
        <v>215541.96403127999</v>
      </c>
      <c r="E314" s="56">
        <f t="shared" si="146"/>
        <v>427.48899999999998</v>
      </c>
      <c r="F314" s="11">
        <f>IF(DAY(A314)=F$2+1,VLOOKUP(A314,[1]Plan1!$BN$15:$BP$255,3),F313)</f>
        <v>428.15</v>
      </c>
      <c r="G314" s="6">
        <f t="shared" si="131"/>
        <v>40369</v>
      </c>
      <c r="H314" s="2">
        <f t="shared" si="132"/>
        <v>1.5462386166662512E-3</v>
      </c>
      <c r="I314" s="1">
        <f t="shared" si="141"/>
        <v>1</v>
      </c>
      <c r="J314" s="1">
        <f t="shared" si="147"/>
        <v>31</v>
      </c>
      <c r="K314" s="54">
        <f t="shared" si="133"/>
        <v>1.0000498413846401</v>
      </c>
      <c r="L314" s="3">
        <f t="shared" si="142"/>
        <v>1.0601011499999999</v>
      </c>
      <c r="M314" s="3">
        <f t="shared" si="152"/>
        <v>1.0601539799999999</v>
      </c>
      <c r="N314" s="3">
        <f t="shared" si="134"/>
        <v>228507.67102477001</v>
      </c>
      <c r="O314" s="52">
        <f t="shared" si="148"/>
        <v>0</v>
      </c>
      <c r="P314" s="5">
        <f t="shared" si="151"/>
        <v>0</v>
      </c>
      <c r="Q314" s="53">
        <f t="shared" si="135"/>
        <v>0</v>
      </c>
      <c r="R314" s="4">
        <f t="shared" si="129"/>
        <v>0</v>
      </c>
      <c r="S314" s="2">
        <f t="shared" si="143"/>
        <v>0.14000000000000001</v>
      </c>
      <c r="T314" s="9">
        <f t="shared" si="136"/>
        <v>1.0003522890000001</v>
      </c>
      <c r="U314" s="4">
        <f t="shared" si="144"/>
        <v>80.500738909999995</v>
      </c>
      <c r="V314" s="4">
        <f t="shared" si="137"/>
        <v>0</v>
      </c>
      <c r="W314" s="1" t="str">
        <f t="shared" si="149"/>
        <v>A+J=</v>
      </c>
      <c r="X314" s="10">
        <f t="shared" si="150"/>
        <v>40399</v>
      </c>
      <c r="Y314" s="4">
        <f t="shared" si="138"/>
        <v>0</v>
      </c>
      <c r="Z314" s="26"/>
      <c r="AA314" s="44"/>
      <c r="AE314" s="5"/>
    </row>
    <row r="315" spans="1:118" x14ac:dyDescent="0.2">
      <c r="A315" s="127">
        <f t="shared" si="139"/>
        <v>40370</v>
      </c>
      <c r="B315" s="4">
        <f t="shared" si="130"/>
        <v>228680.09787242999</v>
      </c>
      <c r="C315" s="4">
        <f t="shared" si="145"/>
        <v>215541.96403127999</v>
      </c>
      <c r="D315" s="4">
        <f t="shared" si="140"/>
        <v>215541.96403127999</v>
      </c>
      <c r="E315" s="56">
        <f t="shared" si="146"/>
        <v>427.48899999999998</v>
      </c>
      <c r="F315" s="11">
        <f>IF(DAY(A315)=F$2+1,VLOOKUP(A315,[1]Plan1!$BN$15:$BP$255,3),F314)</f>
        <v>428.15</v>
      </c>
      <c r="G315" s="6">
        <f t="shared" si="131"/>
        <v>40369</v>
      </c>
      <c r="H315" s="2">
        <f t="shared" si="132"/>
        <v>1.5462386166662512E-3</v>
      </c>
      <c r="I315" s="1">
        <f t="shared" si="141"/>
        <v>2</v>
      </c>
      <c r="J315" s="1">
        <f t="shared" si="147"/>
        <v>31</v>
      </c>
      <c r="K315" s="54">
        <f t="shared" si="133"/>
        <v>1.0000996852534438</v>
      </c>
      <c r="L315" s="3">
        <f t="shared" si="142"/>
        <v>1.0601011499999999</v>
      </c>
      <c r="M315" s="3">
        <f t="shared" si="152"/>
        <v>1.0602068200000001</v>
      </c>
      <c r="N315" s="3">
        <f t="shared" si="134"/>
        <v>228519.06026214999</v>
      </c>
      <c r="O315" s="52">
        <f t="shared" si="148"/>
        <v>0</v>
      </c>
      <c r="P315" s="5">
        <f t="shared" si="151"/>
        <v>0</v>
      </c>
      <c r="Q315" s="53">
        <f t="shared" si="135"/>
        <v>0</v>
      </c>
      <c r="R315" s="4">
        <f t="shared" si="129"/>
        <v>0</v>
      </c>
      <c r="S315" s="2">
        <f t="shared" si="143"/>
        <v>0.14000000000000001</v>
      </c>
      <c r="T315" s="9">
        <f t="shared" si="136"/>
        <v>1.0007047010000001</v>
      </c>
      <c r="U315" s="4">
        <f t="shared" si="144"/>
        <v>161.03761028</v>
      </c>
      <c r="V315" s="4">
        <f t="shared" si="137"/>
        <v>0</v>
      </c>
      <c r="W315" s="1" t="str">
        <f t="shared" si="149"/>
        <v>A+J=</v>
      </c>
      <c r="X315" s="10">
        <f t="shared" si="150"/>
        <v>40399</v>
      </c>
      <c r="Y315" s="4">
        <f t="shared" si="138"/>
        <v>0</v>
      </c>
      <c r="Z315" s="26"/>
      <c r="AA315" s="44"/>
      <c r="AE315" s="5"/>
    </row>
    <row r="316" spans="1:118" x14ac:dyDescent="0.2">
      <c r="A316" s="127">
        <f t="shared" si="139"/>
        <v>40371</v>
      </c>
      <c r="B316" s="4">
        <f t="shared" si="130"/>
        <v>228772.06057489</v>
      </c>
      <c r="C316" s="4">
        <f t="shared" si="145"/>
        <v>215541.96403127999</v>
      </c>
      <c r="D316" s="4">
        <f t="shared" si="140"/>
        <v>215541.96403127999</v>
      </c>
      <c r="E316" s="56">
        <f t="shared" si="146"/>
        <v>427.48899999999998</v>
      </c>
      <c r="F316" s="11">
        <f>IF(DAY(A316)=F$2+1,VLOOKUP(A316,[1]Plan1!$BN$15:$BP$255,3),F315)</f>
        <v>428.15</v>
      </c>
      <c r="G316" s="6">
        <f t="shared" si="131"/>
        <v>40369</v>
      </c>
      <c r="H316" s="2">
        <f t="shared" si="132"/>
        <v>1.5462386166662512E-3</v>
      </c>
      <c r="I316" s="1">
        <f t="shared" si="141"/>
        <v>3</v>
      </c>
      <c r="J316" s="1">
        <f t="shared" si="147"/>
        <v>31</v>
      </c>
      <c r="K316" s="54">
        <f t="shared" si="133"/>
        <v>1.000149531606535</v>
      </c>
      <c r="L316" s="3">
        <f t="shared" si="142"/>
        <v>1.0601011499999999</v>
      </c>
      <c r="M316" s="3">
        <f t="shared" si="152"/>
        <v>1.06025966</v>
      </c>
      <c r="N316" s="3">
        <f t="shared" si="134"/>
        <v>228530.44949952999</v>
      </c>
      <c r="O316" s="52">
        <f t="shared" si="148"/>
        <v>0</v>
      </c>
      <c r="P316" s="5">
        <f t="shared" si="151"/>
        <v>0</v>
      </c>
      <c r="Q316" s="53">
        <f t="shared" si="135"/>
        <v>0</v>
      </c>
      <c r="R316" s="4">
        <f t="shared" si="129"/>
        <v>0</v>
      </c>
      <c r="S316" s="2">
        <f t="shared" si="143"/>
        <v>0.14000000000000001</v>
      </c>
      <c r="T316" s="9">
        <f t="shared" si="136"/>
        <v>1.001057238</v>
      </c>
      <c r="U316" s="4">
        <f t="shared" si="144"/>
        <v>241.61107536</v>
      </c>
      <c r="V316" s="4">
        <f t="shared" si="137"/>
        <v>0</v>
      </c>
      <c r="W316" s="1" t="str">
        <f t="shared" si="149"/>
        <v>A+J=</v>
      </c>
      <c r="X316" s="10">
        <f t="shared" si="150"/>
        <v>40399</v>
      </c>
      <c r="Y316" s="4">
        <f t="shared" si="138"/>
        <v>0</v>
      </c>
      <c r="Z316" s="26"/>
      <c r="AA316" s="44"/>
      <c r="AE316" s="5"/>
    </row>
    <row r="317" spans="1:118" x14ac:dyDescent="0.2">
      <c r="A317" s="127">
        <f t="shared" si="139"/>
        <v>40372</v>
      </c>
      <c r="B317" s="4">
        <f t="shared" si="130"/>
        <v>228864.06180525999</v>
      </c>
      <c r="C317" s="4">
        <f t="shared" si="145"/>
        <v>215541.96403127999</v>
      </c>
      <c r="D317" s="4">
        <f t="shared" si="140"/>
        <v>215541.96403127999</v>
      </c>
      <c r="E317" s="56">
        <f t="shared" si="146"/>
        <v>427.48899999999998</v>
      </c>
      <c r="F317" s="11">
        <f>IF(DAY(A317)=F$2+1,VLOOKUP(A317,[1]Plan1!$BN$15:$BP$255,3),F316)</f>
        <v>428.15</v>
      </c>
      <c r="G317" s="6">
        <f t="shared" si="131"/>
        <v>40369</v>
      </c>
      <c r="H317" s="2">
        <f t="shared" si="132"/>
        <v>1.5462386166662512E-3</v>
      </c>
      <c r="I317" s="1">
        <f t="shared" si="141"/>
        <v>4</v>
      </c>
      <c r="J317" s="1">
        <f t="shared" si="147"/>
        <v>31</v>
      </c>
      <c r="K317" s="54">
        <f t="shared" si="133"/>
        <v>1.0001993804440374</v>
      </c>
      <c r="L317" s="3">
        <f t="shared" si="142"/>
        <v>1.0601011499999999</v>
      </c>
      <c r="M317" s="3">
        <f t="shared" si="152"/>
        <v>1.0603125099999999</v>
      </c>
      <c r="N317" s="3">
        <f t="shared" si="134"/>
        <v>228541.84089232999</v>
      </c>
      <c r="O317" s="52">
        <f t="shared" si="148"/>
        <v>0</v>
      </c>
      <c r="P317" s="5">
        <f t="shared" si="151"/>
        <v>0</v>
      </c>
      <c r="Q317" s="53">
        <f t="shared" si="135"/>
        <v>0</v>
      </c>
      <c r="R317" s="4">
        <f t="shared" si="129"/>
        <v>0</v>
      </c>
      <c r="S317" s="2">
        <f t="shared" si="143"/>
        <v>0.14000000000000001</v>
      </c>
      <c r="T317" s="9">
        <f t="shared" si="136"/>
        <v>1.001409899</v>
      </c>
      <c r="U317" s="4">
        <f t="shared" si="144"/>
        <v>322.22091293</v>
      </c>
      <c r="V317" s="4">
        <f t="shared" si="137"/>
        <v>0</v>
      </c>
      <c r="W317" s="1" t="str">
        <f t="shared" si="149"/>
        <v>A+J=</v>
      </c>
      <c r="X317" s="10">
        <f t="shared" si="150"/>
        <v>40399</v>
      </c>
      <c r="Y317" s="4">
        <f t="shared" si="138"/>
        <v>0</v>
      </c>
      <c r="Z317" s="26"/>
      <c r="AA317" s="44"/>
      <c r="AE317" s="5"/>
    </row>
    <row r="318" spans="1:118" x14ac:dyDescent="0.2">
      <c r="A318" s="127">
        <f t="shared" si="139"/>
        <v>40373</v>
      </c>
      <c r="B318" s="4">
        <f t="shared" si="130"/>
        <v>228956.09941082002</v>
      </c>
      <c r="C318" s="4">
        <f t="shared" si="145"/>
        <v>215541.96403127999</v>
      </c>
      <c r="D318" s="4">
        <f t="shared" si="140"/>
        <v>215541.96403127999</v>
      </c>
      <c r="E318" s="56">
        <f t="shared" si="146"/>
        <v>427.48899999999998</v>
      </c>
      <c r="F318" s="11">
        <f>IF(DAY(A318)=F$2+1,VLOOKUP(A318,[1]Plan1!$BN$15:$BP$255,3),F317)</f>
        <v>428.15</v>
      </c>
      <c r="G318" s="6">
        <f t="shared" si="131"/>
        <v>40369</v>
      </c>
      <c r="H318" s="2">
        <f t="shared" si="132"/>
        <v>1.5462386166662512E-3</v>
      </c>
      <c r="I318" s="1">
        <f t="shared" si="141"/>
        <v>5</v>
      </c>
      <c r="J318" s="1">
        <f t="shared" si="147"/>
        <v>31</v>
      </c>
      <c r="K318" s="54">
        <f t="shared" si="133"/>
        <v>1.0002492317660749</v>
      </c>
      <c r="L318" s="3">
        <f t="shared" si="142"/>
        <v>1.0601011499999999</v>
      </c>
      <c r="M318" s="3">
        <f t="shared" si="152"/>
        <v>1.06036536</v>
      </c>
      <c r="N318" s="3">
        <f t="shared" si="134"/>
        <v>228553.23228513001</v>
      </c>
      <c r="O318" s="52">
        <f t="shared" si="148"/>
        <v>0</v>
      </c>
      <c r="P318" s="5">
        <f t="shared" si="151"/>
        <v>0</v>
      </c>
      <c r="Q318" s="53">
        <f t="shared" si="135"/>
        <v>0</v>
      </c>
      <c r="R318" s="4">
        <f t="shared" si="129"/>
        <v>0</v>
      </c>
      <c r="S318" s="2">
        <f t="shared" si="143"/>
        <v>0.14000000000000001</v>
      </c>
      <c r="T318" s="9">
        <f t="shared" si="136"/>
        <v>1.001762684</v>
      </c>
      <c r="U318" s="4">
        <f t="shared" si="144"/>
        <v>402.86712569000002</v>
      </c>
      <c r="V318" s="4">
        <f t="shared" si="137"/>
        <v>0</v>
      </c>
      <c r="W318" s="1" t="str">
        <f t="shared" si="149"/>
        <v>A+J=</v>
      </c>
      <c r="X318" s="10">
        <f t="shared" si="150"/>
        <v>40399</v>
      </c>
      <c r="Y318" s="4">
        <f t="shared" si="138"/>
        <v>0</v>
      </c>
      <c r="Z318" s="26"/>
      <c r="AA318" s="44"/>
      <c r="AE318" s="5"/>
    </row>
    <row r="319" spans="1:118" x14ac:dyDescent="0.2">
      <c r="A319" s="127">
        <f t="shared" si="139"/>
        <v>40374</v>
      </c>
      <c r="B319" s="4">
        <f t="shared" si="130"/>
        <v>229048.17362439001</v>
      </c>
      <c r="C319" s="4">
        <f t="shared" si="145"/>
        <v>215541.96403127999</v>
      </c>
      <c r="D319" s="4">
        <f t="shared" si="140"/>
        <v>215541.96403127999</v>
      </c>
      <c r="E319" s="56">
        <f t="shared" si="146"/>
        <v>427.48899999999998</v>
      </c>
      <c r="F319" s="11">
        <f>IF(DAY(A319)=F$2+1,VLOOKUP(A319,[1]Plan1!$BN$15:$BP$255,3),F318)</f>
        <v>428.15</v>
      </c>
      <c r="G319" s="6">
        <f t="shared" si="131"/>
        <v>40369</v>
      </c>
      <c r="H319" s="2">
        <f t="shared" si="132"/>
        <v>1.5462386166662512E-3</v>
      </c>
      <c r="I319" s="1">
        <f t="shared" si="141"/>
        <v>6</v>
      </c>
      <c r="J319" s="1">
        <f t="shared" si="147"/>
        <v>31</v>
      </c>
      <c r="K319" s="54">
        <f t="shared" si="133"/>
        <v>1.0002990855727714</v>
      </c>
      <c r="L319" s="3">
        <f t="shared" si="142"/>
        <v>1.0601011499999999</v>
      </c>
      <c r="M319" s="3">
        <f t="shared" si="152"/>
        <v>1.0604182099999999</v>
      </c>
      <c r="N319" s="3">
        <f t="shared" si="134"/>
        <v>228564.62367793001</v>
      </c>
      <c r="O319" s="52">
        <f t="shared" si="148"/>
        <v>0</v>
      </c>
      <c r="P319" s="5">
        <f t="shared" si="151"/>
        <v>0</v>
      </c>
      <c r="Q319" s="53">
        <f t="shared" si="135"/>
        <v>0</v>
      </c>
      <c r="R319" s="4">
        <f t="shared" si="129"/>
        <v>0</v>
      </c>
      <c r="S319" s="2">
        <f t="shared" si="143"/>
        <v>0.14000000000000001</v>
      </c>
      <c r="T319" s="9">
        <f t="shared" si="136"/>
        <v>1.0021155939999999</v>
      </c>
      <c r="U319" s="4">
        <f t="shared" si="144"/>
        <v>483.54994646</v>
      </c>
      <c r="V319" s="4">
        <f t="shared" si="137"/>
        <v>0</v>
      </c>
      <c r="W319" s="1" t="str">
        <f t="shared" si="149"/>
        <v>A+J=</v>
      </c>
      <c r="X319" s="10">
        <f t="shared" si="150"/>
        <v>40399</v>
      </c>
      <c r="Y319" s="4">
        <f t="shared" si="138"/>
        <v>0</v>
      </c>
      <c r="Z319" s="26"/>
      <c r="AA319" s="44"/>
      <c r="AE319" s="5"/>
    </row>
    <row r="320" spans="1:118" x14ac:dyDescent="0.2">
      <c r="A320" s="127">
        <f t="shared" si="139"/>
        <v>40375</v>
      </c>
      <c r="B320" s="4">
        <f t="shared" si="130"/>
        <v>229140.28422166</v>
      </c>
      <c r="C320" s="4">
        <f t="shared" si="145"/>
        <v>215541.96403127999</v>
      </c>
      <c r="D320" s="4">
        <f t="shared" si="140"/>
        <v>215541.96403127999</v>
      </c>
      <c r="E320" s="56">
        <f t="shared" si="146"/>
        <v>427.48899999999998</v>
      </c>
      <c r="F320" s="11">
        <f>IF(DAY(A320)=F$2+1,VLOOKUP(A320,[1]Plan1!$BN$15:$BP$255,3),F319)</f>
        <v>428.15</v>
      </c>
      <c r="G320" s="6">
        <f t="shared" si="131"/>
        <v>40369</v>
      </c>
      <c r="H320" s="2">
        <f t="shared" si="132"/>
        <v>1.5462386166662512E-3</v>
      </c>
      <c r="I320" s="1">
        <f t="shared" si="141"/>
        <v>7</v>
      </c>
      <c r="J320" s="1">
        <f t="shared" si="147"/>
        <v>31</v>
      </c>
      <c r="K320" s="54">
        <f t="shared" si="133"/>
        <v>1.0003489418642504</v>
      </c>
      <c r="L320" s="3">
        <f t="shared" si="142"/>
        <v>1.0601011499999999</v>
      </c>
      <c r="M320" s="3">
        <f t="shared" si="152"/>
        <v>1.06047106</v>
      </c>
      <c r="N320" s="3">
        <f t="shared" si="134"/>
        <v>228576.01507073001</v>
      </c>
      <c r="O320" s="52">
        <f t="shared" si="148"/>
        <v>0</v>
      </c>
      <c r="P320" s="5">
        <f t="shared" si="151"/>
        <v>0</v>
      </c>
      <c r="Q320" s="53">
        <f t="shared" si="135"/>
        <v>0</v>
      </c>
      <c r="R320" s="4">
        <f t="shared" ref="R320:R383" si="153">IF(P320&gt;0,(P320*N320),0)</f>
        <v>0</v>
      </c>
      <c r="S320" s="2">
        <f t="shared" si="143"/>
        <v>0.14000000000000001</v>
      </c>
      <c r="T320" s="9">
        <f t="shared" si="136"/>
        <v>1.0024686279999999</v>
      </c>
      <c r="U320" s="4">
        <f t="shared" si="144"/>
        <v>564.26915093000002</v>
      </c>
      <c r="V320" s="4">
        <f t="shared" si="137"/>
        <v>0</v>
      </c>
      <c r="W320" s="1" t="str">
        <f t="shared" si="149"/>
        <v>A+J=</v>
      </c>
      <c r="X320" s="10">
        <f t="shared" si="150"/>
        <v>40399</v>
      </c>
      <c r="Y320" s="4">
        <f t="shared" si="138"/>
        <v>0</v>
      </c>
      <c r="Z320" s="26"/>
      <c r="AA320" s="44"/>
      <c r="AE320" s="5"/>
    </row>
    <row r="321" spans="1:31" x14ac:dyDescent="0.2">
      <c r="A321" s="127">
        <f t="shared" si="139"/>
        <v>40376</v>
      </c>
      <c r="B321" s="4">
        <f t="shared" si="130"/>
        <v>229232.43120686</v>
      </c>
      <c r="C321" s="4">
        <f t="shared" si="145"/>
        <v>215541.96403127999</v>
      </c>
      <c r="D321" s="4">
        <f t="shared" si="140"/>
        <v>215541.96403127999</v>
      </c>
      <c r="E321" s="56">
        <f t="shared" si="146"/>
        <v>427.48899999999998</v>
      </c>
      <c r="F321" s="11">
        <f>IF(DAY(A321)=F$2+1,VLOOKUP(A321,[1]Plan1!$BN$15:$BP$255,3),F320)</f>
        <v>428.15</v>
      </c>
      <c r="G321" s="6">
        <f t="shared" si="131"/>
        <v>40369</v>
      </c>
      <c r="H321" s="2">
        <f t="shared" si="132"/>
        <v>1.5462386166662512E-3</v>
      </c>
      <c r="I321" s="1">
        <f t="shared" si="141"/>
        <v>8</v>
      </c>
      <c r="J321" s="1">
        <f t="shared" si="147"/>
        <v>31</v>
      </c>
      <c r="K321" s="54">
        <f t="shared" si="133"/>
        <v>1.0003988006406361</v>
      </c>
      <c r="L321" s="3">
        <f t="shared" si="142"/>
        <v>1.0601011499999999</v>
      </c>
      <c r="M321" s="3">
        <f t="shared" si="152"/>
        <v>1.0605239099999999</v>
      </c>
      <c r="N321" s="3">
        <f t="shared" si="134"/>
        <v>228587.40646353</v>
      </c>
      <c r="O321" s="52">
        <f t="shared" si="148"/>
        <v>0</v>
      </c>
      <c r="P321" s="5">
        <f t="shared" si="151"/>
        <v>0</v>
      </c>
      <c r="Q321" s="53">
        <f t="shared" si="135"/>
        <v>0</v>
      </c>
      <c r="R321" s="4">
        <f t="shared" si="153"/>
        <v>0</v>
      </c>
      <c r="S321" s="2">
        <f t="shared" si="143"/>
        <v>0.14000000000000001</v>
      </c>
      <c r="T321" s="9">
        <f t="shared" si="136"/>
        <v>1.0028217859999999</v>
      </c>
      <c r="U321" s="4">
        <f t="shared" si="144"/>
        <v>645.02474332999998</v>
      </c>
      <c r="V321" s="4">
        <f t="shared" si="137"/>
        <v>0</v>
      </c>
      <c r="W321" s="1" t="str">
        <f t="shared" si="149"/>
        <v>A+J=</v>
      </c>
      <c r="X321" s="10">
        <f t="shared" si="150"/>
        <v>40399</v>
      </c>
      <c r="Y321" s="4">
        <f t="shared" si="138"/>
        <v>0</v>
      </c>
      <c r="Z321" s="26"/>
      <c r="AA321" s="44"/>
      <c r="AE321" s="5"/>
    </row>
    <row r="322" spans="1:31" x14ac:dyDescent="0.2">
      <c r="A322" s="127">
        <f t="shared" si="139"/>
        <v>40377</v>
      </c>
      <c r="B322" s="4">
        <f t="shared" si="130"/>
        <v>229324.61674649999</v>
      </c>
      <c r="C322" s="4">
        <f t="shared" si="145"/>
        <v>215541.96403127999</v>
      </c>
      <c r="D322" s="4">
        <f t="shared" si="140"/>
        <v>215541.96403127999</v>
      </c>
      <c r="E322" s="56">
        <f t="shared" si="146"/>
        <v>427.48899999999998</v>
      </c>
      <c r="F322" s="11">
        <f>IF(DAY(A322)=F$2+1,VLOOKUP(A322,[1]Plan1!$BN$15:$BP$255,3),F321)</f>
        <v>428.15</v>
      </c>
      <c r="G322" s="6">
        <f t="shared" si="131"/>
        <v>40369</v>
      </c>
      <c r="H322" s="2">
        <f t="shared" si="132"/>
        <v>1.5462386166662512E-3</v>
      </c>
      <c r="I322" s="1">
        <f t="shared" si="141"/>
        <v>9</v>
      </c>
      <c r="J322" s="1">
        <f t="shared" si="147"/>
        <v>31</v>
      </c>
      <c r="K322" s="54">
        <f t="shared" si="133"/>
        <v>1.0004486619020525</v>
      </c>
      <c r="L322" s="3">
        <f t="shared" si="142"/>
        <v>1.0601011499999999</v>
      </c>
      <c r="M322" s="3">
        <f t="shared" si="152"/>
        <v>1.0605767699999999</v>
      </c>
      <c r="N322" s="3">
        <f t="shared" si="134"/>
        <v>228598.80001174999</v>
      </c>
      <c r="O322" s="52">
        <f t="shared" si="148"/>
        <v>0</v>
      </c>
      <c r="P322" s="5">
        <f t="shared" si="151"/>
        <v>0</v>
      </c>
      <c r="Q322" s="53">
        <f t="shared" si="135"/>
        <v>0</v>
      </c>
      <c r="R322" s="4">
        <f t="shared" si="153"/>
        <v>0</v>
      </c>
      <c r="S322" s="2">
        <f t="shared" si="143"/>
        <v>0.14000000000000001</v>
      </c>
      <c r="T322" s="9">
        <f t="shared" si="136"/>
        <v>1.003175068</v>
      </c>
      <c r="U322" s="4">
        <f t="shared" si="144"/>
        <v>725.81673475000002</v>
      </c>
      <c r="V322" s="4">
        <f t="shared" si="137"/>
        <v>0</v>
      </c>
      <c r="W322" s="1" t="str">
        <f t="shared" si="149"/>
        <v>A+J=</v>
      </c>
      <c r="X322" s="10">
        <f t="shared" si="150"/>
        <v>40399</v>
      </c>
      <c r="Y322" s="4">
        <f t="shared" si="138"/>
        <v>0</v>
      </c>
      <c r="Z322" s="26"/>
      <c r="AA322" s="44"/>
      <c r="AE322" s="5"/>
    </row>
    <row r="323" spans="1:31" x14ac:dyDescent="0.2">
      <c r="A323" s="127">
        <f t="shared" si="139"/>
        <v>40378</v>
      </c>
      <c r="B323" s="4">
        <f t="shared" si="130"/>
        <v>229416.83914130001</v>
      </c>
      <c r="C323" s="4">
        <f t="shared" si="145"/>
        <v>215541.96403127999</v>
      </c>
      <c r="D323" s="4">
        <f t="shared" si="140"/>
        <v>215541.96403127999</v>
      </c>
      <c r="E323" s="56">
        <f t="shared" si="146"/>
        <v>427.48899999999998</v>
      </c>
      <c r="F323" s="11">
        <f>IF(DAY(A323)=F$2+1,VLOOKUP(A323,[1]Plan1!$BN$15:$BP$255,3),F322)</f>
        <v>428.15</v>
      </c>
      <c r="G323" s="6">
        <f t="shared" si="131"/>
        <v>40369</v>
      </c>
      <c r="H323" s="2">
        <f t="shared" si="132"/>
        <v>1.5462386166662512E-3</v>
      </c>
      <c r="I323" s="1">
        <f t="shared" si="141"/>
        <v>10</v>
      </c>
      <c r="J323" s="1">
        <f t="shared" si="147"/>
        <v>31</v>
      </c>
      <c r="K323" s="54">
        <f t="shared" si="133"/>
        <v>1.000498525648623</v>
      </c>
      <c r="L323" s="3">
        <f t="shared" si="142"/>
        <v>1.0601011499999999</v>
      </c>
      <c r="M323" s="3">
        <f t="shared" si="152"/>
        <v>1.06062963</v>
      </c>
      <c r="N323" s="3">
        <f t="shared" si="134"/>
        <v>228610.19355997001</v>
      </c>
      <c r="O323" s="52">
        <f t="shared" si="148"/>
        <v>0</v>
      </c>
      <c r="P323" s="5">
        <f t="shared" si="151"/>
        <v>0</v>
      </c>
      <c r="Q323" s="53">
        <f t="shared" si="135"/>
        <v>0</v>
      </c>
      <c r="R323" s="4">
        <f t="shared" si="153"/>
        <v>0</v>
      </c>
      <c r="S323" s="2">
        <f t="shared" si="143"/>
        <v>0.14000000000000001</v>
      </c>
      <c r="T323" s="9">
        <f t="shared" si="136"/>
        <v>1.0035284760000001</v>
      </c>
      <c r="U323" s="4">
        <f t="shared" si="144"/>
        <v>806.64558133000003</v>
      </c>
      <c r="V323" s="4">
        <f t="shared" si="137"/>
        <v>0</v>
      </c>
      <c r="W323" s="1" t="str">
        <f t="shared" si="149"/>
        <v>A+J=</v>
      </c>
      <c r="X323" s="10">
        <f t="shared" si="150"/>
        <v>40399</v>
      </c>
      <c r="Y323" s="4">
        <f t="shared" si="138"/>
        <v>0</v>
      </c>
      <c r="Z323" s="26"/>
      <c r="AA323" s="44"/>
      <c r="AE323" s="5"/>
    </row>
    <row r="324" spans="1:31" x14ac:dyDescent="0.2">
      <c r="A324" s="127">
        <f t="shared" si="139"/>
        <v>40379</v>
      </c>
      <c r="B324" s="4">
        <f t="shared" si="130"/>
        <v>229509.09987347</v>
      </c>
      <c r="C324" s="4">
        <f t="shared" si="145"/>
        <v>215541.96403127999</v>
      </c>
      <c r="D324" s="4">
        <f t="shared" si="140"/>
        <v>215541.96403127999</v>
      </c>
      <c r="E324" s="56">
        <f t="shared" si="146"/>
        <v>427.48899999999998</v>
      </c>
      <c r="F324" s="11">
        <f>IF(DAY(A324)=F$2+1,VLOOKUP(A324,[1]Plan1!$BN$15:$BP$255,3),F323)</f>
        <v>428.15</v>
      </c>
      <c r="G324" s="6">
        <f t="shared" si="131"/>
        <v>40369</v>
      </c>
      <c r="H324" s="2">
        <f t="shared" si="132"/>
        <v>1.5462386166662512E-3</v>
      </c>
      <c r="I324" s="1">
        <f t="shared" si="141"/>
        <v>11</v>
      </c>
      <c r="J324" s="1">
        <f t="shared" si="147"/>
        <v>31</v>
      </c>
      <c r="K324" s="54">
        <f t="shared" si="133"/>
        <v>1.0005483918804716</v>
      </c>
      <c r="L324" s="3">
        <f t="shared" si="142"/>
        <v>1.0601011499999999</v>
      </c>
      <c r="M324" s="3">
        <f t="shared" si="152"/>
        <v>1.0606825</v>
      </c>
      <c r="N324" s="3">
        <f t="shared" si="134"/>
        <v>228621.58926360001</v>
      </c>
      <c r="O324" s="52">
        <f t="shared" si="148"/>
        <v>0</v>
      </c>
      <c r="P324" s="5">
        <f t="shared" si="151"/>
        <v>0</v>
      </c>
      <c r="Q324" s="53">
        <f t="shared" si="135"/>
        <v>0</v>
      </c>
      <c r="R324" s="4">
        <f t="shared" si="153"/>
        <v>0</v>
      </c>
      <c r="S324" s="2">
        <f t="shared" si="143"/>
        <v>0.14000000000000001</v>
      </c>
      <c r="T324" s="9">
        <f t="shared" si="136"/>
        <v>1.0038820070000001</v>
      </c>
      <c r="U324" s="4">
        <f t="shared" si="144"/>
        <v>887.51060987000005</v>
      </c>
      <c r="V324" s="4">
        <f t="shared" si="137"/>
        <v>0</v>
      </c>
      <c r="W324" s="1" t="str">
        <f t="shared" si="149"/>
        <v>A+J=</v>
      </c>
      <c r="X324" s="10">
        <f t="shared" si="150"/>
        <v>40399</v>
      </c>
      <c r="Y324" s="4">
        <f t="shared" si="138"/>
        <v>0</v>
      </c>
      <c r="Z324" s="26"/>
      <c r="AA324" s="44"/>
      <c r="AE324" s="5"/>
    </row>
    <row r="325" spans="1:31" x14ac:dyDescent="0.2">
      <c r="A325" s="127">
        <f t="shared" si="139"/>
        <v>40380</v>
      </c>
      <c r="B325" s="4">
        <f t="shared" si="130"/>
        <v>229601.39507768999</v>
      </c>
      <c r="C325" s="4">
        <f t="shared" si="145"/>
        <v>215541.96403127999</v>
      </c>
      <c r="D325" s="4">
        <f t="shared" si="140"/>
        <v>215541.96403127999</v>
      </c>
      <c r="E325" s="56">
        <f t="shared" si="146"/>
        <v>427.48899999999998</v>
      </c>
      <c r="F325" s="11">
        <f>IF(DAY(A325)=F$2+1,VLOOKUP(A325,[1]Plan1!$BN$15:$BP$255,3),F324)</f>
        <v>428.15</v>
      </c>
      <c r="G325" s="6">
        <f t="shared" si="131"/>
        <v>40369</v>
      </c>
      <c r="H325" s="2">
        <f t="shared" si="132"/>
        <v>1.5462386166662512E-3</v>
      </c>
      <c r="I325" s="1">
        <f t="shared" si="141"/>
        <v>12</v>
      </c>
      <c r="J325" s="1">
        <f t="shared" si="147"/>
        <v>31</v>
      </c>
      <c r="K325" s="54">
        <f t="shared" si="133"/>
        <v>1.0005982605977224</v>
      </c>
      <c r="L325" s="3">
        <f t="shared" si="142"/>
        <v>1.0601011499999999</v>
      </c>
      <c r="M325" s="3">
        <f t="shared" si="152"/>
        <v>1.06073536</v>
      </c>
      <c r="N325" s="3">
        <f t="shared" si="134"/>
        <v>228632.98281181999</v>
      </c>
      <c r="O325" s="52">
        <f t="shared" si="148"/>
        <v>0</v>
      </c>
      <c r="P325" s="5">
        <f t="shared" si="151"/>
        <v>0</v>
      </c>
      <c r="Q325" s="53">
        <f t="shared" si="135"/>
        <v>0</v>
      </c>
      <c r="R325" s="4">
        <f t="shared" si="153"/>
        <v>0</v>
      </c>
      <c r="S325" s="2">
        <f t="shared" si="143"/>
        <v>0.14000000000000001</v>
      </c>
      <c r="T325" s="9">
        <f t="shared" si="136"/>
        <v>1.004235663</v>
      </c>
      <c r="U325" s="4">
        <f t="shared" si="144"/>
        <v>968.41226587000006</v>
      </c>
      <c r="V325" s="4">
        <f t="shared" si="137"/>
        <v>0</v>
      </c>
      <c r="W325" s="1" t="str">
        <f t="shared" si="149"/>
        <v>A+J=</v>
      </c>
      <c r="X325" s="10">
        <f t="shared" si="150"/>
        <v>40399</v>
      </c>
      <c r="Y325" s="4">
        <f t="shared" si="138"/>
        <v>0</v>
      </c>
      <c r="Z325" s="26"/>
      <c r="AA325" s="44"/>
      <c r="AE325" s="5"/>
    </row>
    <row r="326" spans="1:31" x14ac:dyDescent="0.2">
      <c r="A326" s="127">
        <f t="shared" si="139"/>
        <v>40381</v>
      </c>
      <c r="B326" s="4">
        <f t="shared" si="130"/>
        <v>229693.72908657001</v>
      </c>
      <c r="C326" s="4">
        <f t="shared" si="145"/>
        <v>215541.96403127999</v>
      </c>
      <c r="D326" s="4">
        <f t="shared" si="140"/>
        <v>215541.96403127999</v>
      </c>
      <c r="E326" s="56">
        <f t="shared" si="146"/>
        <v>427.48899999999998</v>
      </c>
      <c r="F326" s="11">
        <f>IF(DAY(A326)=F$2+1,VLOOKUP(A326,[1]Plan1!$BN$15:$BP$255,3),F325)</f>
        <v>428.15</v>
      </c>
      <c r="G326" s="6">
        <f t="shared" si="131"/>
        <v>40369</v>
      </c>
      <c r="H326" s="2">
        <f t="shared" si="132"/>
        <v>1.5462386166662512E-3</v>
      </c>
      <c r="I326" s="1">
        <f t="shared" si="141"/>
        <v>13</v>
      </c>
      <c r="J326" s="1">
        <f t="shared" si="147"/>
        <v>31</v>
      </c>
      <c r="K326" s="54">
        <f t="shared" si="133"/>
        <v>1.0006481318004989</v>
      </c>
      <c r="L326" s="3">
        <f t="shared" si="142"/>
        <v>1.0601011499999999</v>
      </c>
      <c r="M326" s="3">
        <f t="shared" si="152"/>
        <v>1.06078823</v>
      </c>
      <c r="N326" s="3">
        <f t="shared" si="134"/>
        <v>228644.37851546</v>
      </c>
      <c r="O326" s="52">
        <f t="shared" si="148"/>
        <v>0</v>
      </c>
      <c r="P326" s="5">
        <f t="shared" si="151"/>
        <v>0</v>
      </c>
      <c r="Q326" s="53">
        <f t="shared" si="135"/>
        <v>0</v>
      </c>
      <c r="R326" s="4">
        <f t="shared" si="153"/>
        <v>0</v>
      </c>
      <c r="S326" s="2">
        <f t="shared" si="143"/>
        <v>0.14000000000000001</v>
      </c>
      <c r="T326" s="9">
        <f t="shared" si="136"/>
        <v>1.0045894440000001</v>
      </c>
      <c r="U326" s="4">
        <f t="shared" si="144"/>
        <v>1049.3505711099999</v>
      </c>
      <c r="V326" s="4">
        <f t="shared" si="137"/>
        <v>0</v>
      </c>
      <c r="W326" s="1" t="str">
        <f t="shared" si="149"/>
        <v>A+J=</v>
      </c>
      <c r="X326" s="10">
        <f t="shared" si="150"/>
        <v>40399</v>
      </c>
      <c r="Y326" s="4">
        <f t="shared" si="138"/>
        <v>0</v>
      </c>
      <c r="Z326" s="26"/>
      <c r="AA326" s="44"/>
      <c r="AE326" s="5"/>
    </row>
    <row r="327" spans="1:31" x14ac:dyDescent="0.2">
      <c r="A327" s="127">
        <f t="shared" si="139"/>
        <v>40382</v>
      </c>
      <c r="B327" s="4">
        <f t="shared" si="130"/>
        <v>229786.09951193002</v>
      </c>
      <c r="C327" s="4">
        <f t="shared" si="145"/>
        <v>215541.96403127999</v>
      </c>
      <c r="D327" s="4">
        <f t="shared" si="140"/>
        <v>215541.96403127999</v>
      </c>
      <c r="E327" s="56">
        <f t="shared" si="146"/>
        <v>427.48899999999998</v>
      </c>
      <c r="F327" s="11">
        <f>IF(DAY(A327)=F$2+1,VLOOKUP(A327,[1]Plan1!$BN$15:$BP$255,3),F326)</f>
        <v>428.15</v>
      </c>
      <c r="G327" s="6">
        <f t="shared" si="131"/>
        <v>40369</v>
      </c>
      <c r="H327" s="2">
        <f t="shared" si="132"/>
        <v>1.5462386166662512E-3</v>
      </c>
      <c r="I327" s="1">
        <f t="shared" si="141"/>
        <v>14</v>
      </c>
      <c r="J327" s="1">
        <f t="shared" si="147"/>
        <v>31</v>
      </c>
      <c r="K327" s="54">
        <f t="shared" si="133"/>
        <v>1.0006980054889254</v>
      </c>
      <c r="L327" s="3">
        <f t="shared" si="142"/>
        <v>1.0601011499999999</v>
      </c>
      <c r="M327" s="3">
        <f t="shared" si="152"/>
        <v>1.0608411</v>
      </c>
      <c r="N327" s="3">
        <f t="shared" si="134"/>
        <v>228655.77421910001</v>
      </c>
      <c r="O327" s="52">
        <f t="shared" si="148"/>
        <v>0</v>
      </c>
      <c r="P327" s="5">
        <f t="shared" si="151"/>
        <v>0</v>
      </c>
      <c r="Q327" s="53">
        <f t="shared" si="135"/>
        <v>0</v>
      </c>
      <c r="R327" s="4">
        <f t="shared" si="153"/>
        <v>0</v>
      </c>
      <c r="S327" s="2">
        <f t="shared" si="143"/>
        <v>0.14000000000000001</v>
      </c>
      <c r="T327" s="9">
        <f t="shared" si="136"/>
        <v>1.0049433489999999</v>
      </c>
      <c r="U327" s="4">
        <f t="shared" si="144"/>
        <v>1130.3252928300001</v>
      </c>
      <c r="V327" s="4">
        <f t="shared" si="137"/>
        <v>0</v>
      </c>
      <c r="W327" s="1" t="str">
        <f t="shared" si="149"/>
        <v>A+J=</v>
      </c>
      <c r="X327" s="10">
        <f t="shared" si="150"/>
        <v>40399</v>
      </c>
      <c r="Y327" s="4">
        <f t="shared" si="138"/>
        <v>0</v>
      </c>
      <c r="Z327" s="26"/>
      <c r="AA327" s="44"/>
      <c r="AE327" s="5"/>
    </row>
    <row r="328" spans="1:31" x14ac:dyDescent="0.2">
      <c r="A328" s="127">
        <f t="shared" si="139"/>
        <v>40383</v>
      </c>
      <c r="B328" s="4">
        <f t="shared" si="130"/>
        <v>229878.50875350999</v>
      </c>
      <c r="C328" s="4">
        <f t="shared" si="145"/>
        <v>215541.96403127999</v>
      </c>
      <c r="D328" s="4">
        <f t="shared" si="140"/>
        <v>215541.96403127999</v>
      </c>
      <c r="E328" s="56">
        <f t="shared" si="146"/>
        <v>427.48899999999998</v>
      </c>
      <c r="F328" s="11">
        <f>IF(DAY(A328)=F$2+1,VLOOKUP(A328,[1]Plan1!$BN$15:$BP$255,3),F327)</f>
        <v>428.15</v>
      </c>
      <c r="G328" s="6">
        <f t="shared" si="131"/>
        <v>40369</v>
      </c>
      <c r="H328" s="2">
        <f t="shared" si="132"/>
        <v>1.5462386166662512E-3</v>
      </c>
      <c r="I328" s="1">
        <f t="shared" si="141"/>
        <v>15</v>
      </c>
      <c r="J328" s="1">
        <f t="shared" si="147"/>
        <v>31</v>
      </c>
      <c r="K328" s="54">
        <f t="shared" si="133"/>
        <v>1.0007478816631257</v>
      </c>
      <c r="L328" s="3">
        <f t="shared" si="142"/>
        <v>1.0601011499999999</v>
      </c>
      <c r="M328" s="3">
        <f t="shared" si="152"/>
        <v>1.0608939799999999</v>
      </c>
      <c r="N328" s="3">
        <f t="shared" si="134"/>
        <v>228667.17207815999</v>
      </c>
      <c r="O328" s="52">
        <f t="shared" si="148"/>
        <v>0</v>
      </c>
      <c r="P328" s="5">
        <f t="shared" si="151"/>
        <v>0</v>
      </c>
      <c r="Q328" s="53">
        <f t="shared" si="135"/>
        <v>0</v>
      </c>
      <c r="R328" s="4">
        <f t="shared" si="153"/>
        <v>0</v>
      </c>
      <c r="S328" s="2">
        <f t="shared" si="143"/>
        <v>0.14000000000000001</v>
      </c>
      <c r="T328" s="9">
        <f t="shared" si="136"/>
        <v>1.0052973789999999</v>
      </c>
      <c r="U328" s="4">
        <f t="shared" si="144"/>
        <v>1211.33667535</v>
      </c>
      <c r="V328" s="4">
        <f t="shared" si="137"/>
        <v>0</v>
      </c>
      <c r="W328" s="1" t="str">
        <f t="shared" si="149"/>
        <v>A+J=</v>
      </c>
      <c r="X328" s="10">
        <f t="shared" si="150"/>
        <v>40399</v>
      </c>
      <c r="Y328" s="4">
        <f t="shared" si="138"/>
        <v>0</v>
      </c>
      <c r="Z328" s="26"/>
      <c r="AA328" s="44"/>
      <c r="AE328" s="5"/>
    </row>
    <row r="329" spans="1:31" x14ac:dyDescent="0.2">
      <c r="A329" s="127">
        <f t="shared" si="139"/>
        <v>40384</v>
      </c>
      <c r="B329" s="4">
        <f t="shared" si="130"/>
        <v>229970.95248268999</v>
      </c>
      <c r="C329" s="4">
        <f t="shared" si="145"/>
        <v>215541.96403127999</v>
      </c>
      <c r="D329" s="4">
        <f t="shared" si="140"/>
        <v>215541.96403127999</v>
      </c>
      <c r="E329" s="56">
        <f t="shared" si="146"/>
        <v>427.48899999999998</v>
      </c>
      <c r="F329" s="11">
        <f>IF(DAY(A329)=F$2+1,VLOOKUP(A329,[1]Plan1!$BN$15:$BP$255,3),F328)</f>
        <v>428.15</v>
      </c>
      <c r="G329" s="6">
        <f t="shared" si="131"/>
        <v>40369</v>
      </c>
      <c r="H329" s="2">
        <f t="shared" si="132"/>
        <v>1.5462386166662512E-3</v>
      </c>
      <c r="I329" s="1">
        <f t="shared" si="141"/>
        <v>16</v>
      </c>
      <c r="J329" s="1">
        <f t="shared" si="147"/>
        <v>31</v>
      </c>
      <c r="K329" s="54">
        <f t="shared" si="133"/>
        <v>1.0007977603232234</v>
      </c>
      <c r="L329" s="3">
        <f t="shared" si="142"/>
        <v>1.0601011499999999</v>
      </c>
      <c r="M329" s="3">
        <f t="shared" si="152"/>
        <v>1.0609468500000001</v>
      </c>
      <c r="N329" s="3">
        <f t="shared" si="134"/>
        <v>228678.5677818</v>
      </c>
      <c r="O329" s="52">
        <f t="shared" si="148"/>
        <v>0</v>
      </c>
      <c r="P329" s="5">
        <f t="shared" si="151"/>
        <v>0</v>
      </c>
      <c r="Q329" s="53">
        <f t="shared" si="135"/>
        <v>0</v>
      </c>
      <c r="R329" s="4">
        <f t="shared" si="153"/>
        <v>0</v>
      </c>
      <c r="S329" s="2">
        <f t="shared" si="143"/>
        <v>0.14000000000000001</v>
      </c>
      <c r="T329" s="9">
        <f t="shared" si="136"/>
        <v>1.0056515340000001</v>
      </c>
      <c r="U329" s="4">
        <f t="shared" si="144"/>
        <v>1292.38470089</v>
      </c>
      <c r="V329" s="4">
        <f t="shared" si="137"/>
        <v>0</v>
      </c>
      <c r="W329" s="1" t="str">
        <f t="shared" si="149"/>
        <v>A+J=</v>
      </c>
      <c r="X329" s="10">
        <f t="shared" si="150"/>
        <v>40399</v>
      </c>
      <c r="Y329" s="4">
        <f t="shared" si="138"/>
        <v>0</v>
      </c>
      <c r="Z329" s="26"/>
      <c r="AA329" s="44"/>
      <c r="AE329" s="5"/>
    </row>
    <row r="330" spans="1:31" x14ac:dyDescent="0.2">
      <c r="A330" s="127">
        <f t="shared" si="139"/>
        <v>40385</v>
      </c>
      <c r="B330" s="4">
        <f t="shared" ref="B330:B393" si="154">(N330+U330)</f>
        <v>230063.43503815</v>
      </c>
      <c r="C330" s="4">
        <f t="shared" si="145"/>
        <v>215541.96403127999</v>
      </c>
      <c r="D330" s="4">
        <f t="shared" si="140"/>
        <v>215541.96403127999</v>
      </c>
      <c r="E330" s="56">
        <f t="shared" si="146"/>
        <v>427.48899999999998</v>
      </c>
      <c r="F330" s="11">
        <f>IF(DAY(A330)=F$2+1,VLOOKUP(A330,[1]Plan1!$BN$15:$BP$255,3),F329)</f>
        <v>428.15</v>
      </c>
      <c r="G330" s="6">
        <f t="shared" ref="G330:G393" si="155">IF(E330=E329,G329,A330)</f>
        <v>40369</v>
      </c>
      <c r="H330" s="2">
        <f t="shared" ref="H330:H393" si="156">(F330/E330)-1</f>
        <v>1.5462386166662512E-3</v>
      </c>
      <c r="I330" s="1">
        <f t="shared" si="141"/>
        <v>17</v>
      </c>
      <c r="J330" s="1">
        <f t="shared" si="147"/>
        <v>31</v>
      </c>
      <c r="K330" s="54">
        <f t="shared" ref="K330:K393" si="157">((F330/E330)^(I330/J330))</f>
        <v>1.0008476414693426</v>
      </c>
      <c r="L330" s="3">
        <f t="shared" si="142"/>
        <v>1.0601011499999999</v>
      </c>
      <c r="M330" s="3">
        <f t="shared" si="152"/>
        <v>1.06099973</v>
      </c>
      <c r="N330" s="3">
        <f t="shared" ref="N330:N393" si="158">TRUNC(D330*M330,8)</f>
        <v>228689.96564084999</v>
      </c>
      <c r="O330" s="52">
        <f t="shared" si="148"/>
        <v>0</v>
      </c>
      <c r="P330" s="5">
        <f t="shared" si="151"/>
        <v>0</v>
      </c>
      <c r="Q330" s="53">
        <f t="shared" ref="Q330:Q393" si="159">IF($P330&gt;0,($P330*D330),0)</f>
        <v>0</v>
      </c>
      <c r="R330" s="4">
        <f t="shared" si="153"/>
        <v>0</v>
      </c>
      <c r="S330" s="2">
        <f t="shared" si="143"/>
        <v>0.14000000000000001</v>
      </c>
      <c r="T330" s="9">
        <f t="shared" ref="T330:T393" si="160">ROUND((1+S330)^(1/12)^(I330/J330),9)</f>
        <v>1.0060058140000001</v>
      </c>
      <c r="U330" s="4">
        <f t="shared" si="144"/>
        <v>1373.4693973000001</v>
      </c>
      <c r="V330" s="4">
        <f t="shared" ref="V330:V393" si="161">IF(R330&gt;0,R330+U330,0)</f>
        <v>0</v>
      </c>
      <c r="W330" s="1" t="str">
        <f t="shared" si="149"/>
        <v>A+J=</v>
      </c>
      <c r="X330" s="10">
        <f t="shared" si="150"/>
        <v>40399</v>
      </c>
      <c r="Y330" s="4">
        <f t="shared" ref="Y330:Y393" si="162">IF(V330&gt;0,B330-V330,0)</f>
        <v>0</v>
      </c>
      <c r="Z330" s="26"/>
      <c r="AA330" s="44"/>
      <c r="AE330" s="5"/>
    </row>
    <row r="331" spans="1:31" x14ac:dyDescent="0.2">
      <c r="A331" s="127">
        <f t="shared" ref="A331:A394" si="163">(A330+1)</f>
        <v>40386</v>
      </c>
      <c r="B331" s="4">
        <f t="shared" si="154"/>
        <v>230155.95402865999</v>
      </c>
      <c r="C331" s="4">
        <f t="shared" si="145"/>
        <v>215541.96403127999</v>
      </c>
      <c r="D331" s="4">
        <f t="shared" ref="D331:D394" si="164">(C331)</f>
        <v>215541.96403127999</v>
      </c>
      <c r="E331" s="56">
        <f t="shared" si="146"/>
        <v>427.48899999999998</v>
      </c>
      <c r="F331" s="11">
        <f>IF(DAY(A331)=F$2+1,VLOOKUP(A331,[1]Plan1!$BN$15:$BP$255,3),F330)</f>
        <v>428.15</v>
      </c>
      <c r="G331" s="6">
        <f t="shared" si="155"/>
        <v>40369</v>
      </c>
      <c r="H331" s="2">
        <f t="shared" si="156"/>
        <v>1.5462386166662512E-3</v>
      </c>
      <c r="I331" s="1">
        <f t="shared" ref="I331:I394" si="165">IF(DAY(A331)=F$2+1,1,I330+1)</f>
        <v>18</v>
      </c>
      <c r="J331" s="1">
        <f t="shared" si="147"/>
        <v>31</v>
      </c>
      <c r="K331" s="54">
        <f t="shared" si="157"/>
        <v>1.0008975251016072</v>
      </c>
      <c r="L331" s="3">
        <f t="shared" ref="L331:L394" si="166">IF(DAY(A331)=F$2+1,M330,L330)</f>
        <v>1.0601011499999999</v>
      </c>
      <c r="M331" s="3">
        <f t="shared" si="152"/>
        <v>1.06105261</v>
      </c>
      <c r="N331" s="3">
        <f t="shared" si="158"/>
        <v>228701.36349990999</v>
      </c>
      <c r="O331" s="52">
        <f t="shared" si="148"/>
        <v>0</v>
      </c>
      <c r="P331" s="5">
        <f t="shared" si="151"/>
        <v>0</v>
      </c>
      <c r="Q331" s="53">
        <f t="shared" si="159"/>
        <v>0</v>
      </c>
      <c r="R331" s="4">
        <f t="shared" si="153"/>
        <v>0</v>
      </c>
      <c r="S331" s="2">
        <f t="shared" ref="S331:S394" si="167">(S330)</f>
        <v>0.14000000000000001</v>
      </c>
      <c r="T331" s="9">
        <f t="shared" si="160"/>
        <v>1.006360218</v>
      </c>
      <c r="U331" s="4">
        <f t="shared" ref="U331:U394" si="168">TRUNC(N331*(T331-1),8)</f>
        <v>1454.59052875</v>
      </c>
      <c r="V331" s="4">
        <f t="shared" si="161"/>
        <v>0</v>
      </c>
      <c r="W331" s="1" t="str">
        <f t="shared" si="149"/>
        <v>A+J=</v>
      </c>
      <c r="X331" s="10">
        <f t="shared" si="150"/>
        <v>40399</v>
      </c>
      <c r="Y331" s="4">
        <f t="shared" si="162"/>
        <v>0</v>
      </c>
      <c r="Z331" s="26"/>
      <c r="AA331" s="44"/>
      <c r="AE331" s="5"/>
    </row>
    <row r="332" spans="1:31" x14ac:dyDescent="0.2">
      <c r="A332" s="127">
        <f t="shared" si="163"/>
        <v>40387</v>
      </c>
      <c r="B332" s="4">
        <f t="shared" si="154"/>
        <v>230248.51185705001</v>
      </c>
      <c r="C332" s="4">
        <f t="shared" ref="C332:C395" si="169">IF(DAY(A331)=9,VLOOKUP(A331,$AA$10:$AB$126,2),C331)</f>
        <v>215541.96403127999</v>
      </c>
      <c r="D332" s="4">
        <f t="shared" si="164"/>
        <v>215541.96403127999</v>
      </c>
      <c r="E332" s="56">
        <f t="shared" ref="E332:E395" si="170">IF(F332=F331,E331,F331)</f>
        <v>427.48899999999998</v>
      </c>
      <c r="F332" s="11">
        <f>IF(DAY(A332)=F$2+1,VLOOKUP(A332,[1]Plan1!$BN$15:$BP$255,3),F331)</f>
        <v>428.15</v>
      </c>
      <c r="G332" s="6">
        <f t="shared" si="155"/>
        <v>40369</v>
      </c>
      <c r="H332" s="2">
        <f t="shared" si="156"/>
        <v>1.5462386166662512E-3</v>
      </c>
      <c r="I332" s="1">
        <f t="shared" si="165"/>
        <v>19</v>
      </c>
      <c r="J332" s="1">
        <f t="shared" ref="J332:J395" si="171">IF(DAY(A332)=F$2+1,DAY(EOMONTH(A332,0)),J331)</f>
        <v>31</v>
      </c>
      <c r="K332" s="54">
        <f t="shared" si="157"/>
        <v>1.0009474112201411</v>
      </c>
      <c r="L332" s="3">
        <f t="shared" si="166"/>
        <v>1.0601011499999999</v>
      </c>
      <c r="M332" s="3">
        <f t="shared" si="152"/>
        <v>1.0611055</v>
      </c>
      <c r="N332" s="3">
        <f t="shared" si="158"/>
        <v>228712.76351439001</v>
      </c>
      <c r="O332" s="52">
        <f t="shared" si="148"/>
        <v>0</v>
      </c>
      <c r="P332" s="5">
        <f t="shared" si="151"/>
        <v>0</v>
      </c>
      <c r="Q332" s="53">
        <f t="shared" si="159"/>
        <v>0</v>
      </c>
      <c r="R332" s="4">
        <f t="shared" si="153"/>
        <v>0</v>
      </c>
      <c r="S332" s="2">
        <f t="shared" si="167"/>
        <v>0.14000000000000001</v>
      </c>
      <c r="T332" s="9">
        <f t="shared" si="160"/>
        <v>1.006714747</v>
      </c>
      <c r="U332" s="4">
        <f t="shared" si="168"/>
        <v>1535.7483426599999</v>
      </c>
      <c r="V332" s="4">
        <f t="shared" si="161"/>
        <v>0</v>
      </c>
      <c r="W332" s="1" t="str">
        <f t="shared" si="149"/>
        <v>A+J=</v>
      </c>
      <c r="X332" s="10">
        <f t="shared" si="150"/>
        <v>40399</v>
      </c>
      <c r="Y332" s="4">
        <f t="shared" si="162"/>
        <v>0</v>
      </c>
      <c r="Z332" s="26"/>
      <c r="AA332" s="44"/>
      <c r="AE332" s="5"/>
    </row>
    <row r="333" spans="1:31" x14ac:dyDescent="0.2">
      <c r="A333" s="127">
        <f t="shared" si="163"/>
        <v>40388</v>
      </c>
      <c r="B333" s="4">
        <f t="shared" si="154"/>
        <v>230341.10418858001</v>
      </c>
      <c r="C333" s="4">
        <f t="shared" si="169"/>
        <v>215541.96403127999</v>
      </c>
      <c r="D333" s="4">
        <f t="shared" si="164"/>
        <v>215541.96403127999</v>
      </c>
      <c r="E333" s="56">
        <f t="shared" si="170"/>
        <v>427.48899999999998</v>
      </c>
      <c r="F333" s="11">
        <f>IF(DAY(A333)=F$2+1,VLOOKUP(A333,[1]Plan1!$BN$15:$BP$255,3),F332)</f>
        <v>428.15</v>
      </c>
      <c r="G333" s="6">
        <f t="shared" si="155"/>
        <v>40369</v>
      </c>
      <c r="H333" s="2">
        <f t="shared" si="156"/>
        <v>1.5462386166662512E-3</v>
      </c>
      <c r="I333" s="1">
        <f t="shared" si="165"/>
        <v>20</v>
      </c>
      <c r="J333" s="1">
        <f t="shared" si="171"/>
        <v>31</v>
      </c>
      <c r="K333" s="54">
        <f t="shared" si="157"/>
        <v>1.0009972998250682</v>
      </c>
      <c r="L333" s="3">
        <f t="shared" si="166"/>
        <v>1.0601011499999999</v>
      </c>
      <c r="M333" s="3">
        <f t="shared" si="152"/>
        <v>1.06115838</v>
      </c>
      <c r="N333" s="3">
        <f t="shared" si="158"/>
        <v>228724.16137345001</v>
      </c>
      <c r="O333" s="52">
        <f t="shared" si="148"/>
        <v>0</v>
      </c>
      <c r="P333" s="5">
        <f t="shared" si="151"/>
        <v>0</v>
      </c>
      <c r="Q333" s="53">
        <f t="shared" si="159"/>
        <v>0</v>
      </c>
      <c r="R333" s="4">
        <f t="shared" si="153"/>
        <v>0</v>
      </c>
      <c r="S333" s="2">
        <f t="shared" si="167"/>
        <v>0.14000000000000001</v>
      </c>
      <c r="T333" s="9">
        <f t="shared" si="160"/>
        <v>1.0070694010000001</v>
      </c>
      <c r="U333" s="4">
        <f t="shared" si="168"/>
        <v>1616.9428151300001</v>
      </c>
      <c r="V333" s="4">
        <f t="shared" si="161"/>
        <v>0</v>
      </c>
      <c r="W333" s="1" t="str">
        <f t="shared" si="149"/>
        <v>A+J=</v>
      </c>
      <c r="X333" s="10">
        <f t="shared" si="150"/>
        <v>40399</v>
      </c>
      <c r="Y333" s="4">
        <f t="shared" si="162"/>
        <v>0</v>
      </c>
      <c r="Z333" s="26"/>
      <c r="AA333" s="44"/>
      <c r="AE333" s="5"/>
    </row>
    <row r="334" spans="1:31" x14ac:dyDescent="0.2">
      <c r="A334" s="127">
        <f t="shared" si="163"/>
        <v>40389</v>
      </c>
      <c r="B334" s="4">
        <f t="shared" si="154"/>
        <v>230433.73536806001</v>
      </c>
      <c r="C334" s="4">
        <f t="shared" si="169"/>
        <v>215541.96403127999</v>
      </c>
      <c r="D334" s="4">
        <f t="shared" si="164"/>
        <v>215541.96403127999</v>
      </c>
      <c r="E334" s="56">
        <f t="shared" si="170"/>
        <v>427.48899999999998</v>
      </c>
      <c r="F334" s="11">
        <f>IF(DAY(A334)=F$2+1,VLOOKUP(A334,[1]Plan1!$BN$15:$BP$255,3),F333)</f>
        <v>428.15</v>
      </c>
      <c r="G334" s="6">
        <f t="shared" si="155"/>
        <v>40369</v>
      </c>
      <c r="H334" s="2">
        <f t="shared" si="156"/>
        <v>1.5462386166662512E-3</v>
      </c>
      <c r="I334" s="1">
        <f t="shared" si="165"/>
        <v>21</v>
      </c>
      <c r="J334" s="1">
        <f t="shared" si="171"/>
        <v>31</v>
      </c>
      <c r="K334" s="54">
        <f t="shared" si="157"/>
        <v>1.0010471909165124</v>
      </c>
      <c r="L334" s="3">
        <f t="shared" si="166"/>
        <v>1.0601011499999999</v>
      </c>
      <c r="M334" s="3">
        <f t="shared" si="152"/>
        <v>1.06121127</v>
      </c>
      <c r="N334" s="3">
        <f t="shared" si="158"/>
        <v>228735.56138792</v>
      </c>
      <c r="O334" s="52">
        <f t="shared" si="148"/>
        <v>0</v>
      </c>
      <c r="P334" s="5">
        <f t="shared" si="151"/>
        <v>0</v>
      </c>
      <c r="Q334" s="53">
        <f t="shared" si="159"/>
        <v>0</v>
      </c>
      <c r="R334" s="4">
        <f t="shared" si="153"/>
        <v>0</v>
      </c>
      <c r="S334" s="2">
        <f t="shared" si="167"/>
        <v>0.14000000000000001</v>
      </c>
      <c r="T334" s="9">
        <f t="shared" si="160"/>
        <v>1.0074241799999999</v>
      </c>
      <c r="U334" s="4">
        <f t="shared" si="168"/>
        <v>1698.1739801399999</v>
      </c>
      <c r="V334" s="4">
        <f t="shared" si="161"/>
        <v>0</v>
      </c>
      <c r="W334" s="1" t="str">
        <f t="shared" si="149"/>
        <v>A+J=</v>
      </c>
      <c r="X334" s="10">
        <f t="shared" si="150"/>
        <v>40399</v>
      </c>
      <c r="Y334" s="4">
        <f t="shared" si="162"/>
        <v>0</v>
      </c>
      <c r="Z334" s="26"/>
      <c r="AA334" s="44"/>
      <c r="AE334" s="5"/>
    </row>
    <row r="335" spans="1:31" x14ac:dyDescent="0.2">
      <c r="A335" s="127">
        <f t="shared" si="163"/>
        <v>40390</v>
      </c>
      <c r="B335" s="4">
        <f t="shared" si="154"/>
        <v>230526.40540208001</v>
      </c>
      <c r="C335" s="4">
        <f t="shared" si="169"/>
        <v>215541.96403127999</v>
      </c>
      <c r="D335" s="4">
        <f t="shared" si="164"/>
        <v>215541.96403127999</v>
      </c>
      <c r="E335" s="56">
        <f t="shared" si="170"/>
        <v>427.48899999999998</v>
      </c>
      <c r="F335" s="11">
        <f>IF(DAY(A335)=F$2+1,VLOOKUP(A335,[1]Plan1!$BN$15:$BP$255,3),F334)</f>
        <v>428.15</v>
      </c>
      <c r="G335" s="6">
        <f t="shared" si="155"/>
        <v>40369</v>
      </c>
      <c r="H335" s="2">
        <f t="shared" si="156"/>
        <v>1.5462386166662512E-3</v>
      </c>
      <c r="I335" s="1">
        <f t="shared" si="165"/>
        <v>22</v>
      </c>
      <c r="J335" s="1">
        <f t="shared" si="171"/>
        <v>31</v>
      </c>
      <c r="K335" s="54">
        <f t="shared" si="157"/>
        <v>1.0010970844945979</v>
      </c>
      <c r="L335" s="3">
        <f t="shared" si="166"/>
        <v>1.0601011499999999</v>
      </c>
      <c r="M335" s="3">
        <f t="shared" si="152"/>
        <v>1.0612641700000001</v>
      </c>
      <c r="N335" s="3">
        <f t="shared" si="158"/>
        <v>228746.96355782001</v>
      </c>
      <c r="O335" s="52">
        <f t="shared" si="148"/>
        <v>0</v>
      </c>
      <c r="P335" s="5">
        <f t="shared" si="151"/>
        <v>0</v>
      </c>
      <c r="Q335" s="53">
        <f t="shared" si="159"/>
        <v>0</v>
      </c>
      <c r="R335" s="4">
        <f t="shared" si="153"/>
        <v>0</v>
      </c>
      <c r="S335" s="2">
        <f t="shared" si="167"/>
        <v>0.14000000000000001</v>
      </c>
      <c r="T335" s="9">
        <f t="shared" si="160"/>
        <v>1.007779084</v>
      </c>
      <c r="U335" s="4">
        <f t="shared" si="168"/>
        <v>1779.4418442599999</v>
      </c>
      <c r="V335" s="4">
        <f t="shared" si="161"/>
        <v>0</v>
      </c>
      <c r="W335" s="1" t="str">
        <f t="shared" si="149"/>
        <v>A+J=</v>
      </c>
      <c r="X335" s="10">
        <f t="shared" si="150"/>
        <v>40399</v>
      </c>
      <c r="Y335" s="4">
        <f t="shared" si="162"/>
        <v>0</v>
      </c>
      <c r="Z335" s="26"/>
      <c r="AA335" s="44"/>
      <c r="AE335" s="5"/>
    </row>
    <row r="336" spans="1:31" x14ac:dyDescent="0.2">
      <c r="A336" s="127">
        <f t="shared" si="163"/>
        <v>40391</v>
      </c>
      <c r="B336" s="4">
        <f t="shared" si="154"/>
        <v>230619.10995129001</v>
      </c>
      <c r="C336" s="4">
        <f t="shared" si="169"/>
        <v>215541.96403127999</v>
      </c>
      <c r="D336" s="4">
        <f t="shared" si="164"/>
        <v>215541.96403127999</v>
      </c>
      <c r="E336" s="56">
        <f t="shared" si="170"/>
        <v>427.48899999999998</v>
      </c>
      <c r="F336" s="11">
        <f>IF(DAY(A336)=F$2+1,VLOOKUP(A336,[1]Plan1!$BN$15:$BP$255,3),F335)</f>
        <v>428.15</v>
      </c>
      <c r="G336" s="6">
        <f t="shared" si="155"/>
        <v>40369</v>
      </c>
      <c r="H336" s="2">
        <f t="shared" si="156"/>
        <v>1.5462386166662512E-3</v>
      </c>
      <c r="I336" s="1">
        <f t="shared" si="165"/>
        <v>23</v>
      </c>
      <c r="J336" s="1">
        <f t="shared" si="171"/>
        <v>31</v>
      </c>
      <c r="K336" s="54">
        <f t="shared" si="157"/>
        <v>1.0011469805594482</v>
      </c>
      <c r="L336" s="3">
        <f t="shared" si="166"/>
        <v>1.0601011499999999</v>
      </c>
      <c r="M336" s="3">
        <f t="shared" si="152"/>
        <v>1.0613170599999999</v>
      </c>
      <c r="N336" s="3">
        <f t="shared" si="158"/>
        <v>228758.3635723</v>
      </c>
      <c r="O336" s="52">
        <f t="shared" si="148"/>
        <v>0</v>
      </c>
      <c r="P336" s="5">
        <f t="shared" si="151"/>
        <v>0</v>
      </c>
      <c r="Q336" s="53">
        <f t="shared" si="159"/>
        <v>0</v>
      </c>
      <c r="R336" s="4">
        <f t="shared" si="153"/>
        <v>0</v>
      </c>
      <c r="S336" s="2">
        <f t="shared" si="167"/>
        <v>0.14000000000000001</v>
      </c>
      <c r="T336" s="9">
        <f t="shared" si="160"/>
        <v>1.0081341130000001</v>
      </c>
      <c r="U336" s="4">
        <f t="shared" si="168"/>
        <v>1860.74637899</v>
      </c>
      <c r="V336" s="4">
        <f t="shared" si="161"/>
        <v>0</v>
      </c>
      <c r="W336" s="1" t="str">
        <f t="shared" si="149"/>
        <v>A+J=</v>
      </c>
      <c r="X336" s="10">
        <f t="shared" si="150"/>
        <v>40399</v>
      </c>
      <c r="Y336" s="4">
        <f t="shared" si="162"/>
        <v>0</v>
      </c>
      <c r="Z336" s="26"/>
      <c r="AA336" s="44"/>
      <c r="AE336" s="5"/>
    </row>
    <row r="337" spans="1:118" x14ac:dyDescent="0.2">
      <c r="A337" s="127">
        <f t="shared" si="163"/>
        <v>40392</v>
      </c>
      <c r="B337" s="4">
        <f t="shared" si="154"/>
        <v>230711.85336511</v>
      </c>
      <c r="C337" s="4">
        <f t="shared" si="169"/>
        <v>215541.96403127999</v>
      </c>
      <c r="D337" s="4">
        <f t="shared" si="164"/>
        <v>215541.96403127999</v>
      </c>
      <c r="E337" s="56">
        <f t="shared" si="170"/>
        <v>427.48899999999998</v>
      </c>
      <c r="F337" s="11">
        <f>IF(DAY(A337)=F$2+1,VLOOKUP(A337,[1]Plan1!$BN$15:$BP$255,3),F336)</f>
        <v>428.15</v>
      </c>
      <c r="G337" s="6">
        <f t="shared" si="155"/>
        <v>40369</v>
      </c>
      <c r="H337" s="2">
        <f t="shared" si="156"/>
        <v>1.5462386166662512E-3</v>
      </c>
      <c r="I337" s="1">
        <f t="shared" si="165"/>
        <v>24</v>
      </c>
      <c r="J337" s="1">
        <f t="shared" si="171"/>
        <v>31</v>
      </c>
      <c r="K337" s="54">
        <f t="shared" si="157"/>
        <v>1.0011968791111876</v>
      </c>
      <c r="L337" s="3">
        <f t="shared" si="166"/>
        <v>1.0601011499999999</v>
      </c>
      <c r="M337" s="3">
        <f t="shared" si="152"/>
        <v>1.0613699599999999</v>
      </c>
      <c r="N337" s="3">
        <f t="shared" si="158"/>
        <v>228769.76574219999</v>
      </c>
      <c r="O337" s="52">
        <f t="shared" si="148"/>
        <v>0</v>
      </c>
      <c r="P337" s="5">
        <f t="shared" si="151"/>
        <v>0</v>
      </c>
      <c r="Q337" s="53">
        <f t="shared" si="159"/>
        <v>0</v>
      </c>
      <c r="R337" s="4">
        <f t="shared" si="153"/>
        <v>0</v>
      </c>
      <c r="S337" s="2">
        <f t="shared" si="167"/>
        <v>0.14000000000000001</v>
      </c>
      <c r="T337" s="9">
        <f t="shared" si="160"/>
        <v>1.0084892670000001</v>
      </c>
      <c r="U337" s="4">
        <f t="shared" si="168"/>
        <v>1942.0876229099999</v>
      </c>
      <c r="V337" s="4">
        <f t="shared" si="161"/>
        <v>0</v>
      </c>
      <c r="W337" s="1" t="str">
        <f t="shared" si="149"/>
        <v>A+J=</v>
      </c>
      <c r="X337" s="10">
        <f t="shared" si="150"/>
        <v>40399</v>
      </c>
      <c r="Y337" s="4">
        <f t="shared" si="162"/>
        <v>0</v>
      </c>
      <c r="Z337" s="26"/>
      <c r="AA337" s="44"/>
      <c r="AE337" s="5"/>
    </row>
    <row r="338" spans="1:118" x14ac:dyDescent="0.2">
      <c r="A338" s="127">
        <f t="shared" si="163"/>
        <v>40393</v>
      </c>
      <c r="B338" s="4">
        <f t="shared" si="154"/>
        <v>230804.63370439998</v>
      </c>
      <c r="C338" s="4">
        <f t="shared" si="169"/>
        <v>215541.96403127999</v>
      </c>
      <c r="D338" s="4">
        <f t="shared" si="164"/>
        <v>215541.96403127999</v>
      </c>
      <c r="E338" s="56">
        <f t="shared" si="170"/>
        <v>427.48899999999998</v>
      </c>
      <c r="F338" s="11">
        <f>IF(DAY(A338)=F$2+1,VLOOKUP(A338,[1]Plan1!$BN$15:$BP$255,3),F337)</f>
        <v>428.15</v>
      </c>
      <c r="G338" s="6">
        <f t="shared" si="155"/>
        <v>40369</v>
      </c>
      <c r="H338" s="2">
        <f t="shared" si="156"/>
        <v>1.5462386166662512E-3</v>
      </c>
      <c r="I338" s="1">
        <f t="shared" si="165"/>
        <v>25</v>
      </c>
      <c r="J338" s="1">
        <f t="shared" si="171"/>
        <v>31</v>
      </c>
      <c r="K338" s="54">
        <f t="shared" si="157"/>
        <v>1.0012467801499396</v>
      </c>
      <c r="L338" s="3">
        <f t="shared" si="166"/>
        <v>1.0601011499999999</v>
      </c>
      <c r="M338" s="3">
        <f t="shared" si="152"/>
        <v>1.06142286</v>
      </c>
      <c r="N338" s="3">
        <f t="shared" si="158"/>
        <v>228781.16791208999</v>
      </c>
      <c r="O338" s="52">
        <f t="shared" si="148"/>
        <v>0</v>
      </c>
      <c r="P338" s="5">
        <f t="shared" si="151"/>
        <v>0</v>
      </c>
      <c r="Q338" s="53">
        <f t="shared" si="159"/>
        <v>0</v>
      </c>
      <c r="R338" s="4">
        <f t="shared" si="153"/>
        <v>0</v>
      </c>
      <c r="S338" s="2">
        <f t="shared" si="167"/>
        <v>0.14000000000000001</v>
      </c>
      <c r="T338" s="9">
        <f t="shared" si="160"/>
        <v>1.008844547</v>
      </c>
      <c r="U338" s="4">
        <f t="shared" si="168"/>
        <v>2023.4657923100001</v>
      </c>
      <c r="V338" s="4">
        <f t="shared" si="161"/>
        <v>0</v>
      </c>
      <c r="W338" s="1" t="str">
        <f t="shared" si="149"/>
        <v>A+J=</v>
      </c>
      <c r="X338" s="10">
        <f t="shared" si="150"/>
        <v>40399</v>
      </c>
      <c r="Y338" s="4">
        <f t="shared" si="162"/>
        <v>0</v>
      </c>
      <c r="Z338" s="26"/>
      <c r="AA338" s="44"/>
      <c r="AE338" s="5"/>
    </row>
    <row r="339" spans="1:118" x14ac:dyDescent="0.2">
      <c r="A339" s="127">
        <f t="shared" si="163"/>
        <v>40394</v>
      </c>
      <c r="B339" s="4">
        <f t="shared" si="154"/>
        <v>230897.45051590001</v>
      </c>
      <c r="C339" s="4">
        <f t="shared" si="169"/>
        <v>215541.96403127999</v>
      </c>
      <c r="D339" s="4">
        <f t="shared" si="164"/>
        <v>215541.96403127999</v>
      </c>
      <c r="E339" s="56">
        <f t="shared" si="170"/>
        <v>427.48899999999998</v>
      </c>
      <c r="F339" s="11">
        <f>IF(DAY(A339)=F$2+1,VLOOKUP(A339,[1]Plan1!$BN$15:$BP$255,3),F338)</f>
        <v>428.15</v>
      </c>
      <c r="G339" s="6">
        <f t="shared" si="155"/>
        <v>40369</v>
      </c>
      <c r="H339" s="2">
        <f t="shared" si="156"/>
        <v>1.5462386166662512E-3</v>
      </c>
      <c r="I339" s="1">
        <f t="shared" si="165"/>
        <v>26</v>
      </c>
      <c r="J339" s="1">
        <f t="shared" si="171"/>
        <v>31</v>
      </c>
      <c r="K339" s="54">
        <f t="shared" si="157"/>
        <v>1.0012966836758288</v>
      </c>
      <c r="L339" s="3">
        <f t="shared" si="166"/>
        <v>1.0601011499999999</v>
      </c>
      <c r="M339" s="3">
        <f t="shared" si="152"/>
        <v>1.06147576</v>
      </c>
      <c r="N339" s="3">
        <f t="shared" si="158"/>
        <v>228792.57008199001</v>
      </c>
      <c r="O339" s="52">
        <f t="shared" si="148"/>
        <v>0</v>
      </c>
      <c r="P339" s="5">
        <f t="shared" si="151"/>
        <v>0</v>
      </c>
      <c r="Q339" s="53">
        <f t="shared" si="159"/>
        <v>0</v>
      </c>
      <c r="R339" s="4">
        <f t="shared" si="153"/>
        <v>0</v>
      </c>
      <c r="S339" s="2">
        <f t="shared" si="167"/>
        <v>0.14000000000000001</v>
      </c>
      <c r="T339" s="9">
        <f t="shared" si="160"/>
        <v>1.009199951</v>
      </c>
      <c r="U339" s="4">
        <f t="shared" si="168"/>
        <v>2104.8804339100002</v>
      </c>
      <c r="V339" s="4">
        <f t="shared" si="161"/>
        <v>0</v>
      </c>
      <c r="W339" s="1" t="str">
        <f t="shared" si="149"/>
        <v>A+J=</v>
      </c>
      <c r="X339" s="10">
        <f t="shared" si="150"/>
        <v>40399</v>
      </c>
      <c r="Y339" s="4">
        <f t="shared" si="162"/>
        <v>0</v>
      </c>
      <c r="Z339" s="26"/>
      <c r="AA339" s="44"/>
      <c r="AE339" s="5"/>
    </row>
    <row r="340" spans="1:118" x14ac:dyDescent="0.2">
      <c r="A340" s="127">
        <f t="shared" si="163"/>
        <v>40395</v>
      </c>
      <c r="B340" s="4">
        <f t="shared" si="154"/>
        <v>230990.30643747997</v>
      </c>
      <c r="C340" s="4">
        <f t="shared" si="169"/>
        <v>215541.96403127999</v>
      </c>
      <c r="D340" s="4">
        <f t="shared" si="164"/>
        <v>215541.96403127999</v>
      </c>
      <c r="E340" s="56">
        <f t="shared" si="170"/>
        <v>427.48899999999998</v>
      </c>
      <c r="F340" s="11">
        <f>IF(DAY(A340)=F$2+1,VLOOKUP(A340,[1]Plan1!$BN$15:$BP$255,3),F339)</f>
        <v>428.15</v>
      </c>
      <c r="G340" s="6">
        <f t="shared" si="155"/>
        <v>40369</v>
      </c>
      <c r="H340" s="2">
        <f t="shared" si="156"/>
        <v>1.5462386166662512E-3</v>
      </c>
      <c r="I340" s="1">
        <f t="shared" si="165"/>
        <v>27</v>
      </c>
      <c r="J340" s="1">
        <f t="shared" si="171"/>
        <v>31</v>
      </c>
      <c r="K340" s="54">
        <f t="shared" si="157"/>
        <v>1.0013465896889788</v>
      </c>
      <c r="L340" s="3">
        <f t="shared" si="166"/>
        <v>1.0601011499999999</v>
      </c>
      <c r="M340" s="3">
        <f t="shared" si="152"/>
        <v>1.06152867</v>
      </c>
      <c r="N340" s="3">
        <f t="shared" si="158"/>
        <v>228803.97440730999</v>
      </c>
      <c r="O340" s="52">
        <f t="shared" si="148"/>
        <v>0</v>
      </c>
      <c r="P340" s="5">
        <f t="shared" si="151"/>
        <v>0</v>
      </c>
      <c r="Q340" s="53">
        <f t="shared" si="159"/>
        <v>0</v>
      </c>
      <c r="R340" s="4">
        <f t="shared" si="153"/>
        <v>0</v>
      </c>
      <c r="S340" s="2">
        <f t="shared" si="167"/>
        <v>0.14000000000000001</v>
      </c>
      <c r="T340" s="9">
        <f t="shared" si="160"/>
        <v>1.009555481</v>
      </c>
      <c r="U340" s="4">
        <f t="shared" si="168"/>
        <v>2186.3320301700001</v>
      </c>
      <c r="V340" s="4">
        <f t="shared" si="161"/>
        <v>0</v>
      </c>
      <c r="W340" s="1" t="str">
        <f t="shared" si="149"/>
        <v>A+J=</v>
      </c>
      <c r="X340" s="10">
        <f t="shared" si="150"/>
        <v>40399</v>
      </c>
      <c r="Y340" s="4">
        <f t="shared" si="162"/>
        <v>0</v>
      </c>
      <c r="Z340" s="26"/>
      <c r="AA340" s="44"/>
      <c r="AE340" s="5"/>
    </row>
    <row r="341" spans="1:118" x14ac:dyDescent="0.2">
      <c r="A341" s="127">
        <f t="shared" si="163"/>
        <v>40396</v>
      </c>
      <c r="B341" s="4">
        <f t="shared" si="154"/>
        <v>231083.19689334999</v>
      </c>
      <c r="C341" s="4">
        <f t="shared" si="169"/>
        <v>215541.96403127999</v>
      </c>
      <c r="D341" s="4">
        <f t="shared" si="164"/>
        <v>215541.96403127999</v>
      </c>
      <c r="E341" s="56">
        <f t="shared" si="170"/>
        <v>427.48899999999998</v>
      </c>
      <c r="F341" s="11">
        <f>IF(DAY(A341)=F$2+1,VLOOKUP(A341,[1]Plan1!$BN$15:$BP$255,3),F340)</f>
        <v>428.15</v>
      </c>
      <c r="G341" s="6">
        <f t="shared" si="155"/>
        <v>40369</v>
      </c>
      <c r="H341" s="2">
        <f t="shared" si="156"/>
        <v>1.5462386166662512E-3</v>
      </c>
      <c r="I341" s="1">
        <f t="shared" si="165"/>
        <v>28</v>
      </c>
      <c r="J341" s="1">
        <f t="shared" si="171"/>
        <v>31</v>
      </c>
      <c r="K341" s="54">
        <f t="shared" si="157"/>
        <v>1.0013964981895136</v>
      </c>
      <c r="L341" s="3">
        <f t="shared" si="166"/>
        <v>1.0601011499999999</v>
      </c>
      <c r="M341" s="3">
        <f t="shared" si="152"/>
        <v>1.06158157</v>
      </c>
      <c r="N341" s="3">
        <f t="shared" si="158"/>
        <v>228815.37657721</v>
      </c>
      <c r="O341" s="52">
        <f t="shared" si="148"/>
        <v>0</v>
      </c>
      <c r="P341" s="5">
        <f t="shared" si="151"/>
        <v>0</v>
      </c>
      <c r="Q341" s="53">
        <f t="shared" si="159"/>
        <v>0</v>
      </c>
      <c r="R341" s="4">
        <f t="shared" si="153"/>
        <v>0</v>
      </c>
      <c r="S341" s="2">
        <f t="shared" si="167"/>
        <v>0.14000000000000001</v>
      </c>
      <c r="T341" s="9">
        <f t="shared" si="160"/>
        <v>1.0099111359999999</v>
      </c>
      <c r="U341" s="4">
        <f t="shared" si="168"/>
        <v>2267.8203161400002</v>
      </c>
      <c r="V341" s="4">
        <f t="shared" si="161"/>
        <v>0</v>
      </c>
      <c r="W341" s="1" t="str">
        <f t="shared" si="149"/>
        <v>A+J=</v>
      </c>
      <c r="X341" s="10">
        <f t="shared" si="150"/>
        <v>40399</v>
      </c>
      <c r="Y341" s="4">
        <f t="shared" si="162"/>
        <v>0</v>
      </c>
      <c r="Z341" s="26"/>
      <c r="AA341" s="44"/>
      <c r="AE341" s="5"/>
    </row>
    <row r="342" spans="1:118" x14ac:dyDescent="0.2">
      <c r="A342" s="127">
        <f t="shared" si="163"/>
        <v>40397</v>
      </c>
      <c r="B342" s="4">
        <f t="shared" si="154"/>
        <v>231176.12841814</v>
      </c>
      <c r="C342" s="4">
        <f t="shared" si="169"/>
        <v>215541.96403127999</v>
      </c>
      <c r="D342" s="4">
        <f t="shared" si="164"/>
        <v>215541.96403127999</v>
      </c>
      <c r="E342" s="56">
        <f t="shared" si="170"/>
        <v>427.48899999999998</v>
      </c>
      <c r="F342" s="11">
        <f>IF(DAY(A342)=F$2+1,VLOOKUP(A342,[1]Plan1!$BN$15:$BP$255,3),F341)</f>
        <v>428.15</v>
      </c>
      <c r="G342" s="6">
        <f t="shared" si="155"/>
        <v>40369</v>
      </c>
      <c r="H342" s="2">
        <f t="shared" si="156"/>
        <v>1.5462386166662512E-3</v>
      </c>
      <c r="I342" s="1">
        <f t="shared" si="165"/>
        <v>29</v>
      </c>
      <c r="J342" s="1">
        <f t="shared" si="171"/>
        <v>31</v>
      </c>
      <c r="K342" s="54">
        <f t="shared" si="157"/>
        <v>1.001446409177557</v>
      </c>
      <c r="L342" s="3">
        <f t="shared" si="166"/>
        <v>1.0601011499999999</v>
      </c>
      <c r="M342" s="3">
        <f t="shared" si="152"/>
        <v>1.0616344900000001</v>
      </c>
      <c r="N342" s="3">
        <f t="shared" si="158"/>
        <v>228826.78305793999</v>
      </c>
      <c r="O342" s="52">
        <f t="shared" si="148"/>
        <v>0</v>
      </c>
      <c r="P342" s="5">
        <f t="shared" si="151"/>
        <v>0</v>
      </c>
      <c r="Q342" s="53">
        <f t="shared" si="159"/>
        <v>0</v>
      </c>
      <c r="R342" s="4">
        <f t="shared" si="153"/>
        <v>0</v>
      </c>
      <c r="S342" s="2">
        <f t="shared" si="167"/>
        <v>0.14000000000000001</v>
      </c>
      <c r="T342" s="9">
        <f t="shared" si="160"/>
        <v>1.010266916</v>
      </c>
      <c r="U342" s="4">
        <f t="shared" si="168"/>
        <v>2349.3453602</v>
      </c>
      <c r="V342" s="4">
        <f t="shared" si="161"/>
        <v>0</v>
      </c>
      <c r="W342" s="1" t="str">
        <f t="shared" si="149"/>
        <v>A+J=</v>
      </c>
      <c r="X342" s="10">
        <f t="shared" si="150"/>
        <v>40399</v>
      </c>
      <c r="Y342" s="4">
        <f t="shared" si="162"/>
        <v>0</v>
      </c>
      <c r="Z342" s="26"/>
      <c r="AA342" s="44"/>
      <c r="AE342" s="5"/>
    </row>
    <row r="343" spans="1:118" x14ac:dyDescent="0.2">
      <c r="A343" s="127">
        <f t="shared" si="163"/>
        <v>40398</v>
      </c>
      <c r="B343" s="4">
        <f t="shared" si="154"/>
        <v>231269.09448579</v>
      </c>
      <c r="C343" s="4">
        <f t="shared" si="169"/>
        <v>215541.96403127999</v>
      </c>
      <c r="D343" s="4">
        <f t="shared" si="164"/>
        <v>215541.96403127999</v>
      </c>
      <c r="E343" s="56">
        <f t="shared" si="170"/>
        <v>427.48899999999998</v>
      </c>
      <c r="F343" s="11">
        <f>IF(DAY(A343)=F$2+1,VLOOKUP(A343,[1]Plan1!$BN$15:$BP$255,3),F342)</f>
        <v>428.15</v>
      </c>
      <c r="G343" s="6">
        <f t="shared" si="155"/>
        <v>40369</v>
      </c>
      <c r="H343" s="2">
        <f t="shared" si="156"/>
        <v>1.5462386166662512E-3</v>
      </c>
      <c r="I343" s="1">
        <f t="shared" si="165"/>
        <v>30</v>
      </c>
      <c r="J343" s="1">
        <f t="shared" si="171"/>
        <v>31</v>
      </c>
      <c r="K343" s="54">
        <f t="shared" si="157"/>
        <v>1.0014963226532332</v>
      </c>
      <c r="L343" s="3">
        <f t="shared" si="166"/>
        <v>1.0601011499999999</v>
      </c>
      <c r="M343" s="3">
        <f t="shared" si="152"/>
        <v>1.0616874000000001</v>
      </c>
      <c r="N343" s="3">
        <f t="shared" si="158"/>
        <v>228838.18738326</v>
      </c>
      <c r="O343" s="52">
        <f t="shared" si="148"/>
        <v>0</v>
      </c>
      <c r="P343" s="5">
        <f t="shared" si="151"/>
        <v>0</v>
      </c>
      <c r="Q343" s="53">
        <f t="shared" si="159"/>
        <v>0</v>
      </c>
      <c r="R343" s="4">
        <f t="shared" si="153"/>
        <v>0</v>
      </c>
      <c r="S343" s="2">
        <f t="shared" si="167"/>
        <v>0.14000000000000001</v>
      </c>
      <c r="T343" s="9">
        <f t="shared" si="160"/>
        <v>1.0106228209999999</v>
      </c>
      <c r="U343" s="4">
        <f t="shared" si="168"/>
        <v>2430.90710253</v>
      </c>
      <c r="V343" s="4">
        <f t="shared" si="161"/>
        <v>0</v>
      </c>
      <c r="W343" s="1" t="str">
        <f t="shared" si="149"/>
        <v>A+J=</v>
      </c>
      <c r="X343" s="10">
        <f t="shared" si="150"/>
        <v>40399</v>
      </c>
      <c r="Y343" s="4">
        <f t="shared" si="162"/>
        <v>0</v>
      </c>
      <c r="Z343" s="26"/>
      <c r="AA343" s="44"/>
      <c r="AE343" s="5"/>
    </row>
    <row r="344" spans="1:118" x14ac:dyDescent="0.2">
      <c r="A344" s="130">
        <f t="shared" si="163"/>
        <v>40399</v>
      </c>
      <c r="B344" s="53">
        <f t="shared" si="154"/>
        <v>231362.09750619999</v>
      </c>
      <c r="C344" s="4">
        <f t="shared" si="169"/>
        <v>215541.96403127999</v>
      </c>
      <c r="D344" s="53">
        <f t="shared" si="164"/>
        <v>215541.96403127999</v>
      </c>
      <c r="E344" s="58">
        <f t="shared" si="170"/>
        <v>427.48899999999998</v>
      </c>
      <c r="F344" s="62">
        <f>IF(DAY(A344)=F$2+1,VLOOKUP(A344,[1]Plan1!$BN$15:$BP$255,3),F343)</f>
        <v>428.15</v>
      </c>
      <c r="G344" s="23">
        <f t="shared" si="155"/>
        <v>40369</v>
      </c>
      <c r="H344" s="55">
        <f t="shared" si="156"/>
        <v>1.5462386166662512E-3</v>
      </c>
      <c r="I344" s="24">
        <f t="shared" si="165"/>
        <v>31</v>
      </c>
      <c r="J344" s="24">
        <f t="shared" si="171"/>
        <v>31</v>
      </c>
      <c r="K344" s="59">
        <f t="shared" si="157"/>
        <v>1.0015462386166663</v>
      </c>
      <c r="L344" s="60">
        <f t="shared" si="166"/>
        <v>1.0601011499999999</v>
      </c>
      <c r="M344" s="60">
        <f t="shared" si="152"/>
        <v>1.06174031</v>
      </c>
      <c r="N344" s="60">
        <f t="shared" si="158"/>
        <v>228849.59170858</v>
      </c>
      <c r="O344" s="63">
        <f t="shared" si="148"/>
        <v>9</v>
      </c>
      <c r="P344" s="5">
        <f t="shared" si="151"/>
        <v>8.1739320000000004E-2</v>
      </c>
      <c r="Q344" s="53">
        <f t="shared" si="159"/>
        <v>17618.253571381287</v>
      </c>
      <c r="R344" s="53">
        <f t="shared" si="153"/>
        <v>18706.010008536967</v>
      </c>
      <c r="S344" s="55">
        <f t="shared" si="167"/>
        <v>0.14000000000000001</v>
      </c>
      <c r="T344" s="61">
        <f t="shared" si="160"/>
        <v>1.010978852</v>
      </c>
      <c r="U344" s="4">
        <f t="shared" si="168"/>
        <v>2512.5057976200001</v>
      </c>
      <c r="V344" s="53">
        <f t="shared" si="161"/>
        <v>21218.515806156967</v>
      </c>
      <c r="W344" s="24" t="str">
        <f t="shared" si="149"/>
        <v>A+J=</v>
      </c>
      <c r="X344" s="23">
        <f t="shared" si="150"/>
        <v>40399</v>
      </c>
      <c r="Y344" s="53">
        <f t="shared" si="162"/>
        <v>210143.58170004303</v>
      </c>
      <c r="Z344" s="45"/>
      <c r="AA344" s="46"/>
      <c r="AB344" s="24"/>
      <c r="AC344" s="24"/>
      <c r="AD344" s="24"/>
      <c r="AE344" s="25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</row>
    <row r="345" spans="1:118" x14ac:dyDescent="0.2">
      <c r="A345" s="127">
        <f t="shared" si="163"/>
        <v>40400</v>
      </c>
      <c r="B345" s="4">
        <f t="shared" si="154"/>
        <v>210269.60605733999</v>
      </c>
      <c r="C345" s="4">
        <f t="shared" si="169"/>
        <v>197923.71046793999</v>
      </c>
      <c r="D345" s="4">
        <f t="shared" si="164"/>
        <v>197923.71046793999</v>
      </c>
      <c r="E345" s="56">
        <f t="shared" si="170"/>
        <v>428.15</v>
      </c>
      <c r="F345" s="11">
        <f>IF(DAY(A345)=F$2+1,VLOOKUP(A345,[1]Plan1!$BN$15:$BP$255,3),F344)</f>
        <v>431.44499999999999</v>
      </c>
      <c r="G345" s="6">
        <f t="shared" si="155"/>
        <v>40400</v>
      </c>
      <c r="H345" s="2">
        <f t="shared" si="156"/>
        <v>7.6959009692865177E-3</v>
      </c>
      <c r="I345" s="1">
        <f t="shared" si="165"/>
        <v>1</v>
      </c>
      <c r="J345" s="1">
        <f t="shared" si="171"/>
        <v>31</v>
      </c>
      <c r="K345" s="54">
        <f t="shared" si="157"/>
        <v>1.0002473350528069</v>
      </c>
      <c r="L345" s="3">
        <f t="shared" si="166"/>
        <v>1.06174031</v>
      </c>
      <c r="M345" s="3">
        <f t="shared" si="152"/>
        <v>1.0620029099999999</v>
      </c>
      <c r="N345" s="3">
        <f t="shared" si="158"/>
        <v>210195.55647494999</v>
      </c>
      <c r="O345" s="52">
        <f t="shared" si="148"/>
        <v>0</v>
      </c>
      <c r="P345" s="5">
        <f t="shared" si="151"/>
        <v>0</v>
      </c>
      <c r="Q345" s="53">
        <f t="shared" si="159"/>
        <v>0</v>
      </c>
      <c r="R345" s="4">
        <f t="shared" si="153"/>
        <v>0</v>
      </c>
      <c r="S345" s="2">
        <f t="shared" si="167"/>
        <v>0.14000000000000001</v>
      </c>
      <c r="T345" s="9">
        <f t="shared" si="160"/>
        <v>1.0003522890000001</v>
      </c>
      <c r="U345" s="4">
        <f t="shared" si="168"/>
        <v>74.049582389999998</v>
      </c>
      <c r="V345" s="4">
        <f t="shared" si="161"/>
        <v>0</v>
      </c>
      <c r="W345" s="1" t="str">
        <f t="shared" si="149"/>
        <v>A+J=</v>
      </c>
      <c r="X345" s="10">
        <f t="shared" si="150"/>
        <v>40430</v>
      </c>
      <c r="Y345" s="4">
        <f t="shared" si="162"/>
        <v>0</v>
      </c>
      <c r="Z345" s="26"/>
      <c r="AA345" s="44"/>
      <c r="AE345" s="5"/>
    </row>
    <row r="346" spans="1:118" x14ac:dyDescent="0.2">
      <c r="A346" s="127">
        <f t="shared" si="163"/>
        <v>40401</v>
      </c>
      <c r="B346" s="4">
        <f t="shared" si="154"/>
        <v>210395.70675124001</v>
      </c>
      <c r="C346" s="4">
        <f t="shared" si="169"/>
        <v>197923.71046793999</v>
      </c>
      <c r="D346" s="4">
        <f t="shared" si="164"/>
        <v>197923.71046793999</v>
      </c>
      <c r="E346" s="56">
        <f t="shared" si="170"/>
        <v>428.15</v>
      </c>
      <c r="F346" s="11">
        <f>IF(DAY(A346)=F$2+1,VLOOKUP(A346,[1]Plan1!$BN$15:$BP$255,3),F345)</f>
        <v>431.44499999999999</v>
      </c>
      <c r="G346" s="6">
        <f t="shared" si="155"/>
        <v>40400</v>
      </c>
      <c r="H346" s="2">
        <f t="shared" si="156"/>
        <v>7.6959009692865177E-3</v>
      </c>
      <c r="I346" s="1">
        <f t="shared" si="165"/>
        <v>2</v>
      </c>
      <c r="J346" s="1">
        <f t="shared" si="171"/>
        <v>31</v>
      </c>
      <c r="K346" s="54">
        <f t="shared" si="157"/>
        <v>1.0004947312802421</v>
      </c>
      <c r="L346" s="3">
        <f t="shared" si="166"/>
        <v>1.06174031</v>
      </c>
      <c r="M346" s="3">
        <f t="shared" si="152"/>
        <v>1.06226558</v>
      </c>
      <c r="N346" s="3">
        <f t="shared" si="158"/>
        <v>210247.54509597001</v>
      </c>
      <c r="O346" s="52">
        <f t="shared" si="148"/>
        <v>0</v>
      </c>
      <c r="P346" s="5">
        <f t="shared" si="151"/>
        <v>0</v>
      </c>
      <c r="Q346" s="53">
        <f t="shared" si="159"/>
        <v>0</v>
      </c>
      <c r="R346" s="4">
        <f t="shared" si="153"/>
        <v>0</v>
      </c>
      <c r="S346" s="2">
        <f t="shared" si="167"/>
        <v>0.14000000000000001</v>
      </c>
      <c r="T346" s="9">
        <f t="shared" si="160"/>
        <v>1.0007047010000001</v>
      </c>
      <c r="U346" s="4">
        <f t="shared" si="168"/>
        <v>148.16165527000001</v>
      </c>
      <c r="V346" s="4">
        <f t="shared" si="161"/>
        <v>0</v>
      </c>
      <c r="W346" s="1" t="str">
        <f t="shared" si="149"/>
        <v>A+J=</v>
      </c>
      <c r="X346" s="10">
        <f t="shared" si="150"/>
        <v>40430</v>
      </c>
      <c r="Y346" s="4">
        <f t="shared" si="162"/>
        <v>0</v>
      </c>
      <c r="Z346" s="26"/>
      <c r="AA346" s="44"/>
      <c r="AE346" s="5"/>
    </row>
    <row r="347" spans="1:118" x14ac:dyDescent="0.2">
      <c r="A347" s="127">
        <f t="shared" si="163"/>
        <v>40402</v>
      </c>
      <c r="B347" s="4">
        <f t="shared" si="154"/>
        <v>210521.88424473</v>
      </c>
      <c r="C347" s="4">
        <f t="shared" si="169"/>
        <v>197923.71046793999</v>
      </c>
      <c r="D347" s="4">
        <f t="shared" si="164"/>
        <v>197923.71046793999</v>
      </c>
      <c r="E347" s="56">
        <f t="shared" si="170"/>
        <v>428.15</v>
      </c>
      <c r="F347" s="11">
        <f>IF(DAY(A347)=F$2+1,VLOOKUP(A347,[1]Plan1!$BN$15:$BP$255,3),F346)</f>
        <v>431.44499999999999</v>
      </c>
      <c r="G347" s="6">
        <f t="shared" si="155"/>
        <v>40400</v>
      </c>
      <c r="H347" s="2">
        <f t="shared" si="156"/>
        <v>7.6959009692865177E-3</v>
      </c>
      <c r="I347" s="1">
        <f t="shared" si="165"/>
        <v>3</v>
      </c>
      <c r="J347" s="1">
        <f t="shared" si="171"/>
        <v>31</v>
      </c>
      <c r="K347" s="54">
        <f t="shared" si="157"/>
        <v>1.0007421886974364</v>
      </c>
      <c r="L347" s="3">
        <f t="shared" si="166"/>
        <v>1.06174031</v>
      </c>
      <c r="M347" s="3">
        <f t="shared" si="152"/>
        <v>1.06252832</v>
      </c>
      <c r="N347" s="3">
        <f t="shared" si="158"/>
        <v>210299.54757165999</v>
      </c>
      <c r="O347" s="52">
        <f t="shared" si="148"/>
        <v>0</v>
      </c>
      <c r="P347" s="5">
        <f t="shared" si="151"/>
        <v>0</v>
      </c>
      <c r="Q347" s="53">
        <f t="shared" si="159"/>
        <v>0</v>
      </c>
      <c r="R347" s="4">
        <f t="shared" si="153"/>
        <v>0</v>
      </c>
      <c r="S347" s="2">
        <f t="shared" si="167"/>
        <v>0.14000000000000001</v>
      </c>
      <c r="T347" s="9">
        <f t="shared" si="160"/>
        <v>1.001057238</v>
      </c>
      <c r="U347" s="4">
        <f t="shared" si="168"/>
        <v>222.33667306999999</v>
      </c>
      <c r="V347" s="4">
        <f t="shared" si="161"/>
        <v>0</v>
      </c>
      <c r="W347" s="1" t="str">
        <f t="shared" si="149"/>
        <v>A+J=</v>
      </c>
      <c r="X347" s="10">
        <f t="shared" si="150"/>
        <v>40430</v>
      </c>
      <c r="Y347" s="4">
        <f t="shared" si="162"/>
        <v>0</v>
      </c>
      <c r="Z347" s="26"/>
      <c r="AA347" s="44"/>
      <c r="AE347" s="5"/>
    </row>
    <row r="348" spans="1:118" x14ac:dyDescent="0.2">
      <c r="A348" s="127">
        <f t="shared" si="163"/>
        <v>40403</v>
      </c>
      <c r="B348" s="4">
        <f t="shared" si="154"/>
        <v>210648.13637957</v>
      </c>
      <c r="C348" s="4">
        <f t="shared" si="169"/>
        <v>197923.71046793999</v>
      </c>
      <c r="D348" s="4">
        <f t="shared" si="164"/>
        <v>197923.71046793999</v>
      </c>
      <c r="E348" s="56">
        <f t="shared" si="170"/>
        <v>428.15</v>
      </c>
      <c r="F348" s="11">
        <f>IF(DAY(A348)=F$2+1,VLOOKUP(A348,[1]Plan1!$BN$15:$BP$255,3),F347)</f>
        <v>431.44499999999999</v>
      </c>
      <c r="G348" s="6">
        <f t="shared" si="155"/>
        <v>40400</v>
      </c>
      <c r="H348" s="2">
        <f t="shared" si="156"/>
        <v>7.6959009692865177E-3</v>
      </c>
      <c r="I348" s="1">
        <f t="shared" si="165"/>
        <v>4</v>
      </c>
      <c r="J348" s="1">
        <f t="shared" si="171"/>
        <v>31</v>
      </c>
      <c r="K348" s="54">
        <f t="shared" si="157"/>
        <v>1.000989707319524</v>
      </c>
      <c r="L348" s="3">
        <f t="shared" si="166"/>
        <v>1.06174031</v>
      </c>
      <c r="M348" s="3">
        <f t="shared" si="152"/>
        <v>1.06279112</v>
      </c>
      <c r="N348" s="3">
        <f t="shared" si="158"/>
        <v>210351.56192276999</v>
      </c>
      <c r="O348" s="52">
        <f t="shared" si="148"/>
        <v>0</v>
      </c>
      <c r="P348" s="5">
        <f t="shared" si="151"/>
        <v>0</v>
      </c>
      <c r="Q348" s="53">
        <f t="shared" si="159"/>
        <v>0</v>
      </c>
      <c r="R348" s="4">
        <f t="shared" si="153"/>
        <v>0</v>
      </c>
      <c r="S348" s="2">
        <f t="shared" si="167"/>
        <v>0.14000000000000001</v>
      </c>
      <c r="T348" s="9">
        <f t="shared" si="160"/>
        <v>1.001409899</v>
      </c>
      <c r="U348" s="4">
        <f t="shared" si="168"/>
        <v>296.57445680000001</v>
      </c>
      <c r="V348" s="4">
        <f t="shared" si="161"/>
        <v>0</v>
      </c>
      <c r="W348" s="1" t="str">
        <f t="shared" si="149"/>
        <v>A+J=</v>
      </c>
      <c r="X348" s="10">
        <f t="shared" si="150"/>
        <v>40430</v>
      </c>
      <c r="Y348" s="4">
        <f t="shared" si="162"/>
        <v>0</v>
      </c>
      <c r="Z348" s="26"/>
      <c r="AA348" s="44"/>
      <c r="AE348" s="5"/>
    </row>
    <row r="349" spans="1:118" x14ac:dyDescent="0.2">
      <c r="A349" s="127">
        <f t="shared" si="163"/>
        <v>40404</v>
      </c>
      <c r="B349" s="4">
        <f t="shared" si="154"/>
        <v>210774.46318768</v>
      </c>
      <c r="C349" s="4">
        <f t="shared" si="169"/>
        <v>197923.71046793999</v>
      </c>
      <c r="D349" s="4">
        <f t="shared" si="164"/>
        <v>197923.71046793999</v>
      </c>
      <c r="E349" s="56">
        <f t="shared" si="170"/>
        <v>428.15</v>
      </c>
      <c r="F349" s="11">
        <f>IF(DAY(A349)=F$2+1,VLOOKUP(A349,[1]Plan1!$BN$15:$BP$255,3),F348)</f>
        <v>431.44499999999999</v>
      </c>
      <c r="G349" s="6">
        <f t="shared" si="155"/>
        <v>40400</v>
      </c>
      <c r="H349" s="2">
        <f t="shared" si="156"/>
        <v>7.6959009692865177E-3</v>
      </c>
      <c r="I349" s="1">
        <f t="shared" si="165"/>
        <v>5</v>
      </c>
      <c r="J349" s="1">
        <f t="shared" si="171"/>
        <v>31</v>
      </c>
      <c r="K349" s="54">
        <f t="shared" si="157"/>
        <v>1.0012372871616428</v>
      </c>
      <c r="L349" s="3">
        <f t="shared" si="166"/>
        <v>1.06174031</v>
      </c>
      <c r="M349" s="3">
        <f t="shared" si="152"/>
        <v>1.0630539800000001</v>
      </c>
      <c r="N349" s="3">
        <f t="shared" si="158"/>
        <v>210403.58814931</v>
      </c>
      <c r="O349" s="52">
        <f t="shared" si="148"/>
        <v>0</v>
      </c>
      <c r="P349" s="5">
        <f t="shared" si="151"/>
        <v>0</v>
      </c>
      <c r="Q349" s="53">
        <f t="shared" si="159"/>
        <v>0</v>
      </c>
      <c r="R349" s="4">
        <f t="shared" si="153"/>
        <v>0</v>
      </c>
      <c r="S349" s="2">
        <f t="shared" si="167"/>
        <v>0.14000000000000001</v>
      </c>
      <c r="T349" s="9">
        <f t="shared" si="160"/>
        <v>1.001762684</v>
      </c>
      <c r="U349" s="4">
        <f t="shared" si="168"/>
        <v>370.87503837000003</v>
      </c>
      <c r="V349" s="4">
        <f t="shared" si="161"/>
        <v>0</v>
      </c>
      <c r="W349" s="1" t="str">
        <f t="shared" si="149"/>
        <v>A+J=</v>
      </c>
      <c r="X349" s="10">
        <f t="shared" si="150"/>
        <v>40430</v>
      </c>
      <c r="Y349" s="4">
        <f t="shared" si="162"/>
        <v>0</v>
      </c>
      <c r="Z349" s="26"/>
      <c r="AA349" s="44"/>
      <c r="AE349" s="5"/>
    </row>
    <row r="350" spans="1:118" x14ac:dyDescent="0.2">
      <c r="A350" s="127">
        <f t="shared" si="163"/>
        <v>40405</v>
      </c>
      <c r="B350" s="4">
        <f t="shared" si="154"/>
        <v>210900.86689485001</v>
      </c>
      <c r="C350" s="4">
        <f t="shared" si="169"/>
        <v>197923.71046793999</v>
      </c>
      <c r="D350" s="4">
        <f t="shared" si="164"/>
        <v>197923.71046793999</v>
      </c>
      <c r="E350" s="56">
        <f t="shared" si="170"/>
        <v>428.15</v>
      </c>
      <c r="F350" s="11">
        <f>IF(DAY(A350)=F$2+1,VLOOKUP(A350,[1]Plan1!$BN$15:$BP$255,3),F349)</f>
        <v>431.44499999999999</v>
      </c>
      <c r="G350" s="6">
        <f t="shared" si="155"/>
        <v>40400</v>
      </c>
      <c r="H350" s="2">
        <f t="shared" si="156"/>
        <v>7.6959009692865177E-3</v>
      </c>
      <c r="I350" s="1">
        <f t="shared" si="165"/>
        <v>6</v>
      </c>
      <c r="J350" s="1">
        <f t="shared" si="171"/>
        <v>31</v>
      </c>
      <c r="K350" s="54">
        <f t="shared" si="157"/>
        <v>1.0014849282389353</v>
      </c>
      <c r="L350" s="3">
        <f t="shared" si="166"/>
        <v>1.06174031</v>
      </c>
      <c r="M350" s="3">
        <f t="shared" si="152"/>
        <v>1.0633169099999999</v>
      </c>
      <c r="N350" s="3">
        <f t="shared" si="158"/>
        <v>210455.62823050001</v>
      </c>
      <c r="O350" s="52">
        <f t="shared" si="148"/>
        <v>0</v>
      </c>
      <c r="P350" s="5">
        <f t="shared" si="151"/>
        <v>0</v>
      </c>
      <c r="Q350" s="53">
        <f t="shared" si="159"/>
        <v>0</v>
      </c>
      <c r="R350" s="4">
        <f t="shared" si="153"/>
        <v>0</v>
      </c>
      <c r="S350" s="2">
        <f t="shared" si="167"/>
        <v>0.14000000000000001</v>
      </c>
      <c r="T350" s="9">
        <f t="shared" si="160"/>
        <v>1.0021155939999999</v>
      </c>
      <c r="U350" s="4">
        <f t="shared" si="168"/>
        <v>445.23866435000002</v>
      </c>
      <c r="V350" s="4">
        <f t="shared" si="161"/>
        <v>0</v>
      </c>
      <c r="W350" s="1" t="str">
        <f t="shared" si="149"/>
        <v>A+J=</v>
      </c>
      <c r="X350" s="10">
        <f t="shared" si="150"/>
        <v>40430</v>
      </c>
      <c r="Y350" s="4">
        <f t="shared" si="162"/>
        <v>0</v>
      </c>
      <c r="Z350" s="26"/>
      <c r="AA350" s="44"/>
      <c r="AE350" s="5"/>
    </row>
    <row r="351" spans="1:118" x14ac:dyDescent="0.2">
      <c r="A351" s="127">
        <f t="shared" si="163"/>
        <v>40406</v>
      </c>
      <c r="B351" s="4">
        <f t="shared" si="154"/>
        <v>211027.34732475999</v>
      </c>
      <c r="C351" s="4">
        <f t="shared" si="169"/>
        <v>197923.71046793999</v>
      </c>
      <c r="D351" s="4">
        <f t="shared" si="164"/>
        <v>197923.71046793999</v>
      </c>
      <c r="E351" s="56">
        <f t="shared" si="170"/>
        <v>428.15</v>
      </c>
      <c r="F351" s="11">
        <f>IF(DAY(A351)=F$2+1,VLOOKUP(A351,[1]Plan1!$BN$15:$BP$255,3),F350)</f>
        <v>431.44499999999999</v>
      </c>
      <c r="G351" s="6">
        <f t="shared" si="155"/>
        <v>40400</v>
      </c>
      <c r="H351" s="2">
        <f t="shared" si="156"/>
        <v>7.6959009692865177E-3</v>
      </c>
      <c r="I351" s="1">
        <f t="shared" si="165"/>
        <v>7</v>
      </c>
      <c r="J351" s="1">
        <f t="shared" si="171"/>
        <v>31</v>
      </c>
      <c r="K351" s="54">
        <f t="shared" si="157"/>
        <v>1.0017326305665466</v>
      </c>
      <c r="L351" s="3">
        <f t="shared" si="166"/>
        <v>1.06174031</v>
      </c>
      <c r="M351" s="3">
        <f t="shared" si="152"/>
        <v>1.0635799100000001</v>
      </c>
      <c r="N351" s="3">
        <f t="shared" si="158"/>
        <v>210507.68216634999</v>
      </c>
      <c r="O351" s="52">
        <f t="shared" si="148"/>
        <v>0</v>
      </c>
      <c r="P351" s="5">
        <f t="shared" si="151"/>
        <v>0</v>
      </c>
      <c r="Q351" s="53">
        <f t="shared" si="159"/>
        <v>0</v>
      </c>
      <c r="R351" s="4">
        <f t="shared" si="153"/>
        <v>0</v>
      </c>
      <c r="S351" s="2">
        <f t="shared" si="167"/>
        <v>0.14000000000000001</v>
      </c>
      <c r="T351" s="9">
        <f t="shared" si="160"/>
        <v>1.0024686279999999</v>
      </c>
      <c r="U351" s="4">
        <f t="shared" si="168"/>
        <v>519.66515841</v>
      </c>
      <c r="V351" s="4">
        <f t="shared" si="161"/>
        <v>0</v>
      </c>
      <c r="W351" s="1" t="str">
        <f t="shared" si="149"/>
        <v>A+J=</v>
      </c>
      <c r="X351" s="10">
        <f t="shared" si="150"/>
        <v>40430</v>
      </c>
      <c r="Y351" s="4">
        <f t="shared" si="162"/>
        <v>0</v>
      </c>
      <c r="Z351" s="26"/>
      <c r="AA351" s="44"/>
      <c r="AE351" s="5"/>
    </row>
    <row r="352" spans="1:118" x14ac:dyDescent="0.2">
      <c r="A352" s="127">
        <f t="shared" si="163"/>
        <v>40407</v>
      </c>
      <c r="B352" s="4">
        <f t="shared" si="154"/>
        <v>211153.90252663</v>
      </c>
      <c r="C352" s="4">
        <f t="shared" si="169"/>
        <v>197923.71046793999</v>
      </c>
      <c r="D352" s="4">
        <f t="shared" si="164"/>
        <v>197923.71046793999</v>
      </c>
      <c r="E352" s="56">
        <f t="shared" si="170"/>
        <v>428.15</v>
      </c>
      <c r="F352" s="11">
        <f>IF(DAY(A352)=F$2+1,VLOOKUP(A352,[1]Plan1!$BN$15:$BP$255,3),F351)</f>
        <v>431.44499999999999</v>
      </c>
      <c r="G352" s="6">
        <f t="shared" si="155"/>
        <v>40400</v>
      </c>
      <c r="H352" s="2">
        <f t="shared" si="156"/>
        <v>7.6959009692865177E-3</v>
      </c>
      <c r="I352" s="1">
        <f t="shared" si="165"/>
        <v>8</v>
      </c>
      <c r="J352" s="1">
        <f t="shared" si="171"/>
        <v>31</v>
      </c>
      <c r="K352" s="54">
        <f t="shared" si="157"/>
        <v>1.0019803941596261</v>
      </c>
      <c r="L352" s="3">
        <f t="shared" si="166"/>
        <v>1.06174031</v>
      </c>
      <c r="M352" s="3">
        <f t="shared" si="152"/>
        <v>1.0638429700000001</v>
      </c>
      <c r="N352" s="3">
        <f t="shared" si="158"/>
        <v>210559.74797763</v>
      </c>
      <c r="O352" s="52">
        <f t="shared" si="148"/>
        <v>0</v>
      </c>
      <c r="P352" s="5">
        <f t="shared" si="151"/>
        <v>0</v>
      </c>
      <c r="Q352" s="53">
        <f t="shared" si="159"/>
        <v>0</v>
      </c>
      <c r="R352" s="4">
        <f t="shared" si="153"/>
        <v>0</v>
      </c>
      <c r="S352" s="2">
        <f t="shared" si="167"/>
        <v>0.14000000000000001</v>
      </c>
      <c r="T352" s="9">
        <f t="shared" si="160"/>
        <v>1.0028217859999999</v>
      </c>
      <c r="U352" s="4">
        <f t="shared" si="168"/>
        <v>594.15454899999997</v>
      </c>
      <c r="V352" s="4">
        <f t="shared" si="161"/>
        <v>0</v>
      </c>
      <c r="W352" s="1" t="str">
        <f t="shared" si="149"/>
        <v>A+J=</v>
      </c>
      <c r="X352" s="10">
        <f t="shared" si="150"/>
        <v>40430</v>
      </c>
      <c r="Y352" s="4">
        <f t="shared" si="162"/>
        <v>0</v>
      </c>
      <c r="Z352" s="26"/>
      <c r="AA352" s="44"/>
      <c r="AE352" s="5"/>
    </row>
    <row r="353" spans="1:31" x14ac:dyDescent="0.2">
      <c r="A353" s="127">
        <f t="shared" si="163"/>
        <v>40408</v>
      </c>
      <c r="B353" s="4">
        <f t="shared" si="154"/>
        <v>211280.53253241</v>
      </c>
      <c r="C353" s="4">
        <f t="shared" si="169"/>
        <v>197923.71046793999</v>
      </c>
      <c r="D353" s="4">
        <f t="shared" si="164"/>
        <v>197923.71046793999</v>
      </c>
      <c r="E353" s="56">
        <f t="shared" si="170"/>
        <v>428.15</v>
      </c>
      <c r="F353" s="11">
        <f>IF(DAY(A353)=F$2+1,VLOOKUP(A353,[1]Plan1!$BN$15:$BP$255,3),F352)</f>
        <v>431.44499999999999</v>
      </c>
      <c r="G353" s="6">
        <f t="shared" si="155"/>
        <v>40400</v>
      </c>
      <c r="H353" s="2">
        <f t="shared" si="156"/>
        <v>7.6959009692865177E-3</v>
      </c>
      <c r="I353" s="1">
        <f t="shared" si="165"/>
        <v>9</v>
      </c>
      <c r="J353" s="1">
        <f t="shared" si="171"/>
        <v>31</v>
      </c>
      <c r="K353" s="54">
        <f t="shared" si="157"/>
        <v>1.0022282190333272</v>
      </c>
      <c r="L353" s="3">
        <f t="shared" si="166"/>
        <v>1.06174031</v>
      </c>
      <c r="M353" s="3">
        <f t="shared" si="152"/>
        <v>1.0641060899999999</v>
      </c>
      <c r="N353" s="3">
        <f t="shared" si="158"/>
        <v>210611.82566433001</v>
      </c>
      <c r="O353" s="52">
        <f t="shared" si="148"/>
        <v>0</v>
      </c>
      <c r="P353" s="5">
        <f t="shared" si="151"/>
        <v>0</v>
      </c>
      <c r="Q353" s="53">
        <f t="shared" si="159"/>
        <v>0</v>
      </c>
      <c r="R353" s="4">
        <f t="shared" si="153"/>
        <v>0</v>
      </c>
      <c r="S353" s="2">
        <f t="shared" si="167"/>
        <v>0.14000000000000001</v>
      </c>
      <c r="T353" s="9">
        <f t="shared" si="160"/>
        <v>1.003175068</v>
      </c>
      <c r="U353" s="4">
        <f t="shared" si="168"/>
        <v>668.70686808000005</v>
      </c>
      <c r="V353" s="4">
        <f t="shared" si="161"/>
        <v>0</v>
      </c>
      <c r="W353" s="1" t="str">
        <f t="shared" si="149"/>
        <v>A+J=</v>
      </c>
      <c r="X353" s="10">
        <f t="shared" si="150"/>
        <v>40430</v>
      </c>
      <c r="Y353" s="4">
        <f t="shared" si="162"/>
        <v>0</v>
      </c>
      <c r="Z353" s="26"/>
      <c r="AA353" s="44"/>
      <c r="AE353" s="5"/>
    </row>
    <row r="354" spans="1:31" x14ac:dyDescent="0.2">
      <c r="A354" s="127">
        <f t="shared" si="163"/>
        <v>40409</v>
      </c>
      <c r="B354" s="4">
        <f t="shared" si="154"/>
        <v>211407.24176782</v>
      </c>
      <c r="C354" s="4">
        <f t="shared" si="169"/>
        <v>197923.71046793999</v>
      </c>
      <c r="D354" s="4">
        <f t="shared" si="164"/>
        <v>197923.71046793999</v>
      </c>
      <c r="E354" s="56">
        <f t="shared" si="170"/>
        <v>428.15</v>
      </c>
      <c r="F354" s="11">
        <f>IF(DAY(A354)=F$2+1,VLOOKUP(A354,[1]Plan1!$BN$15:$BP$255,3),F353)</f>
        <v>431.44499999999999</v>
      </c>
      <c r="G354" s="6">
        <f t="shared" si="155"/>
        <v>40400</v>
      </c>
      <c r="H354" s="2">
        <f t="shared" si="156"/>
        <v>7.6959009692865177E-3</v>
      </c>
      <c r="I354" s="1">
        <f t="shared" si="165"/>
        <v>10</v>
      </c>
      <c r="J354" s="1">
        <f t="shared" si="171"/>
        <v>31</v>
      </c>
      <c r="K354" s="54">
        <f t="shared" si="157"/>
        <v>1.0024761052028062</v>
      </c>
      <c r="L354" s="3">
        <f t="shared" si="166"/>
        <v>1.06174031</v>
      </c>
      <c r="M354" s="3">
        <f t="shared" si="152"/>
        <v>1.0643692899999999</v>
      </c>
      <c r="N354" s="3">
        <f t="shared" si="158"/>
        <v>210663.91918492</v>
      </c>
      <c r="O354" s="52">
        <f t="shared" si="148"/>
        <v>0</v>
      </c>
      <c r="P354" s="5">
        <f t="shared" si="151"/>
        <v>0</v>
      </c>
      <c r="Q354" s="53">
        <f t="shared" si="159"/>
        <v>0</v>
      </c>
      <c r="R354" s="4">
        <f t="shared" si="153"/>
        <v>0</v>
      </c>
      <c r="S354" s="2">
        <f t="shared" si="167"/>
        <v>0.14000000000000001</v>
      </c>
      <c r="T354" s="9">
        <f t="shared" si="160"/>
        <v>1.0035284760000001</v>
      </c>
      <c r="U354" s="4">
        <f t="shared" si="168"/>
        <v>743.32258290000004</v>
      </c>
      <c r="V354" s="4">
        <f t="shared" si="161"/>
        <v>0</v>
      </c>
      <c r="W354" s="1" t="str">
        <f t="shared" si="149"/>
        <v>A+J=</v>
      </c>
      <c r="X354" s="10">
        <f t="shared" si="150"/>
        <v>40430</v>
      </c>
      <c r="Y354" s="4">
        <f t="shared" si="162"/>
        <v>0</v>
      </c>
      <c r="Z354" s="26"/>
      <c r="AA354" s="44"/>
      <c r="AE354" s="5"/>
    </row>
    <row r="355" spans="1:31" x14ac:dyDescent="0.2">
      <c r="A355" s="127">
        <f t="shared" si="163"/>
        <v>40410</v>
      </c>
      <c r="B355" s="4">
        <f t="shared" si="154"/>
        <v>211534.02367645002</v>
      </c>
      <c r="C355" s="4">
        <f t="shared" si="169"/>
        <v>197923.71046793999</v>
      </c>
      <c r="D355" s="4">
        <f t="shared" si="164"/>
        <v>197923.71046793999</v>
      </c>
      <c r="E355" s="56">
        <f t="shared" si="170"/>
        <v>428.15</v>
      </c>
      <c r="F355" s="11">
        <f>IF(DAY(A355)=F$2+1,VLOOKUP(A355,[1]Plan1!$BN$15:$BP$255,3),F354)</f>
        <v>431.44499999999999</v>
      </c>
      <c r="G355" s="6">
        <f t="shared" si="155"/>
        <v>40400</v>
      </c>
      <c r="H355" s="2">
        <f t="shared" si="156"/>
        <v>7.6959009692865177E-3</v>
      </c>
      <c r="I355" s="1">
        <f t="shared" si="165"/>
        <v>11</v>
      </c>
      <c r="J355" s="1">
        <f t="shared" si="171"/>
        <v>31</v>
      </c>
      <c r="K355" s="54">
        <f t="shared" si="157"/>
        <v>1.0027240526832242</v>
      </c>
      <c r="L355" s="3">
        <f t="shared" si="166"/>
        <v>1.06174031</v>
      </c>
      <c r="M355" s="3">
        <f t="shared" si="152"/>
        <v>1.0646325400000001</v>
      </c>
      <c r="N355" s="3">
        <f t="shared" si="158"/>
        <v>210716.02260170001</v>
      </c>
      <c r="O355" s="52">
        <f t="shared" si="148"/>
        <v>0</v>
      </c>
      <c r="P355" s="5">
        <f t="shared" si="151"/>
        <v>0</v>
      </c>
      <c r="Q355" s="53">
        <f t="shared" si="159"/>
        <v>0</v>
      </c>
      <c r="R355" s="4">
        <f t="shared" si="153"/>
        <v>0</v>
      </c>
      <c r="S355" s="2">
        <f t="shared" si="167"/>
        <v>0.14000000000000001</v>
      </c>
      <c r="T355" s="9">
        <f t="shared" si="160"/>
        <v>1.0038820070000001</v>
      </c>
      <c r="U355" s="4">
        <f t="shared" si="168"/>
        <v>818.00107475000004</v>
      </c>
      <c r="V355" s="4">
        <f t="shared" si="161"/>
        <v>0</v>
      </c>
      <c r="W355" s="1" t="str">
        <f t="shared" si="149"/>
        <v>A+J=</v>
      </c>
      <c r="X355" s="10">
        <f t="shared" si="150"/>
        <v>40430</v>
      </c>
      <c r="Y355" s="4">
        <f t="shared" si="162"/>
        <v>0</v>
      </c>
      <c r="Z355" s="26"/>
      <c r="AA355" s="44"/>
      <c r="AE355" s="5"/>
    </row>
    <row r="356" spans="1:31" x14ac:dyDescent="0.2">
      <c r="A356" s="127">
        <f t="shared" si="163"/>
        <v>40411</v>
      </c>
      <c r="B356" s="4">
        <f t="shared" si="154"/>
        <v>211660.88268477001</v>
      </c>
      <c r="C356" s="4">
        <f t="shared" si="169"/>
        <v>197923.71046793999</v>
      </c>
      <c r="D356" s="4">
        <f t="shared" si="164"/>
        <v>197923.71046793999</v>
      </c>
      <c r="E356" s="56">
        <f t="shared" si="170"/>
        <v>428.15</v>
      </c>
      <c r="F356" s="11">
        <f>IF(DAY(A356)=F$2+1,VLOOKUP(A356,[1]Plan1!$BN$15:$BP$255,3),F355)</f>
        <v>431.44499999999999</v>
      </c>
      <c r="G356" s="6">
        <f t="shared" si="155"/>
        <v>40400</v>
      </c>
      <c r="H356" s="2">
        <f t="shared" si="156"/>
        <v>7.6959009692865177E-3</v>
      </c>
      <c r="I356" s="1">
        <f t="shared" si="165"/>
        <v>12</v>
      </c>
      <c r="J356" s="1">
        <f t="shared" si="171"/>
        <v>31</v>
      </c>
      <c r="K356" s="54">
        <f t="shared" si="157"/>
        <v>1.0029720614897453</v>
      </c>
      <c r="L356" s="3">
        <f t="shared" si="166"/>
        <v>1.06174031</v>
      </c>
      <c r="M356" s="3">
        <f t="shared" si="152"/>
        <v>1.06489586</v>
      </c>
      <c r="N356" s="3">
        <f t="shared" si="158"/>
        <v>210768.13987314</v>
      </c>
      <c r="O356" s="52">
        <f t="shared" si="148"/>
        <v>0</v>
      </c>
      <c r="P356" s="5">
        <f t="shared" si="151"/>
        <v>0</v>
      </c>
      <c r="Q356" s="53">
        <f t="shared" si="159"/>
        <v>0</v>
      </c>
      <c r="R356" s="4">
        <f t="shared" si="153"/>
        <v>0</v>
      </c>
      <c r="S356" s="2">
        <f t="shared" si="167"/>
        <v>0.14000000000000001</v>
      </c>
      <c r="T356" s="9">
        <f t="shared" si="160"/>
        <v>1.004235663</v>
      </c>
      <c r="U356" s="4">
        <f t="shared" si="168"/>
        <v>892.74281163000001</v>
      </c>
      <c r="V356" s="4">
        <f t="shared" si="161"/>
        <v>0</v>
      </c>
      <c r="W356" s="1" t="str">
        <f t="shared" si="149"/>
        <v>A+J=</v>
      </c>
      <c r="X356" s="10">
        <f t="shared" si="150"/>
        <v>40430</v>
      </c>
      <c r="Y356" s="4">
        <f t="shared" si="162"/>
        <v>0</v>
      </c>
      <c r="Z356" s="26"/>
      <c r="AA356" s="44"/>
      <c r="AE356" s="5"/>
    </row>
    <row r="357" spans="1:31" x14ac:dyDescent="0.2">
      <c r="A357" s="127">
        <f t="shared" si="163"/>
        <v>40412</v>
      </c>
      <c r="B357" s="4">
        <f t="shared" si="154"/>
        <v>211787.81882704998</v>
      </c>
      <c r="C357" s="4">
        <f t="shared" si="169"/>
        <v>197923.71046793999</v>
      </c>
      <c r="D357" s="4">
        <f t="shared" si="164"/>
        <v>197923.71046793999</v>
      </c>
      <c r="E357" s="56">
        <f t="shared" si="170"/>
        <v>428.15</v>
      </c>
      <c r="F357" s="11">
        <f>IF(DAY(A357)=F$2+1,VLOOKUP(A357,[1]Plan1!$BN$15:$BP$255,3),F356)</f>
        <v>431.44499999999999</v>
      </c>
      <c r="G357" s="6">
        <f t="shared" si="155"/>
        <v>40400</v>
      </c>
      <c r="H357" s="2">
        <f t="shared" si="156"/>
        <v>7.6959009692865177E-3</v>
      </c>
      <c r="I357" s="1">
        <f t="shared" si="165"/>
        <v>13</v>
      </c>
      <c r="J357" s="1">
        <f t="shared" si="171"/>
        <v>31</v>
      </c>
      <c r="K357" s="54">
        <f t="shared" si="157"/>
        <v>1.0032201316375378</v>
      </c>
      <c r="L357" s="3">
        <f t="shared" si="166"/>
        <v>1.06174031</v>
      </c>
      <c r="M357" s="3">
        <f t="shared" si="152"/>
        <v>1.06515925</v>
      </c>
      <c r="N357" s="3">
        <f t="shared" si="158"/>
        <v>210820.27099923999</v>
      </c>
      <c r="O357" s="52">
        <f t="shared" ref="O357:O420" si="172">IF(DAY(A357)=F$2,VLOOKUP(A357,$AA$10:$AH$115,7),0)</f>
        <v>0</v>
      </c>
      <c r="P357" s="5">
        <f t="shared" si="151"/>
        <v>0</v>
      </c>
      <c r="Q357" s="53">
        <f t="shared" si="159"/>
        <v>0</v>
      </c>
      <c r="R357" s="4">
        <f t="shared" si="153"/>
        <v>0</v>
      </c>
      <c r="S357" s="2">
        <f t="shared" si="167"/>
        <v>0.14000000000000001</v>
      </c>
      <c r="T357" s="9">
        <f t="shared" si="160"/>
        <v>1.0045894440000001</v>
      </c>
      <c r="U357" s="4">
        <f t="shared" si="168"/>
        <v>967.54782780999994</v>
      </c>
      <c r="V357" s="4">
        <f t="shared" si="161"/>
        <v>0</v>
      </c>
      <c r="W357" s="1" t="str">
        <f t="shared" ref="W357:W420" si="173">W356</f>
        <v>A+J=</v>
      </c>
      <c r="X357" s="10">
        <f t="shared" ref="X357:X420" si="174">IF(DAY(A357)=F$2+1,VLOOKUP(A356,$AA$10:$AH$130,8),X356)</f>
        <v>40430</v>
      </c>
      <c r="Y357" s="4">
        <f t="shared" si="162"/>
        <v>0</v>
      </c>
      <c r="Z357" s="26"/>
      <c r="AA357" s="44"/>
      <c r="AE357" s="5"/>
    </row>
    <row r="358" spans="1:31" x14ac:dyDescent="0.2">
      <c r="A358" s="127">
        <f t="shared" si="163"/>
        <v>40413</v>
      </c>
      <c r="B358" s="4">
        <f t="shared" si="154"/>
        <v>211914.82993764</v>
      </c>
      <c r="C358" s="4">
        <f t="shared" si="169"/>
        <v>197923.71046793999</v>
      </c>
      <c r="D358" s="4">
        <f t="shared" si="164"/>
        <v>197923.71046793999</v>
      </c>
      <c r="E358" s="56">
        <f t="shared" si="170"/>
        <v>428.15</v>
      </c>
      <c r="F358" s="11">
        <f>IF(DAY(A358)=F$2+1,VLOOKUP(A358,[1]Plan1!$BN$15:$BP$255,3),F357)</f>
        <v>431.44499999999999</v>
      </c>
      <c r="G358" s="6">
        <f t="shared" si="155"/>
        <v>40400</v>
      </c>
      <c r="H358" s="2">
        <f t="shared" si="156"/>
        <v>7.6959009692865177E-3</v>
      </c>
      <c r="I358" s="1">
        <f t="shared" si="165"/>
        <v>14</v>
      </c>
      <c r="J358" s="1">
        <f t="shared" si="171"/>
        <v>31</v>
      </c>
      <c r="K358" s="54">
        <f t="shared" si="157"/>
        <v>1.0034682631417733</v>
      </c>
      <c r="L358" s="3">
        <f t="shared" si="166"/>
        <v>1.06174031</v>
      </c>
      <c r="M358" s="3">
        <f t="shared" si="152"/>
        <v>1.0654227000000001</v>
      </c>
      <c r="N358" s="3">
        <f t="shared" si="158"/>
        <v>210872.41400076999</v>
      </c>
      <c r="O358" s="52">
        <f t="shared" si="172"/>
        <v>0</v>
      </c>
      <c r="P358" s="5">
        <f t="shared" si="151"/>
        <v>0</v>
      </c>
      <c r="Q358" s="53">
        <f t="shared" si="159"/>
        <v>0</v>
      </c>
      <c r="R358" s="4">
        <f t="shared" si="153"/>
        <v>0</v>
      </c>
      <c r="S358" s="2">
        <f t="shared" si="167"/>
        <v>0.14000000000000001</v>
      </c>
      <c r="T358" s="9">
        <f t="shared" si="160"/>
        <v>1.0049433489999999</v>
      </c>
      <c r="U358" s="4">
        <f t="shared" si="168"/>
        <v>1042.41593687</v>
      </c>
      <c r="V358" s="4">
        <f t="shared" si="161"/>
        <v>0</v>
      </c>
      <c r="W358" s="1" t="str">
        <f t="shared" si="173"/>
        <v>A+J=</v>
      </c>
      <c r="X358" s="10">
        <f t="shared" si="174"/>
        <v>40430</v>
      </c>
      <c r="Y358" s="4">
        <f t="shared" si="162"/>
        <v>0</v>
      </c>
      <c r="Z358" s="26"/>
      <c r="AA358" s="44"/>
      <c r="AE358" s="5"/>
    </row>
    <row r="359" spans="1:31" x14ac:dyDescent="0.2">
      <c r="A359" s="127">
        <f t="shared" si="163"/>
        <v>40414</v>
      </c>
      <c r="B359" s="4">
        <f t="shared" si="154"/>
        <v>212041.91824919</v>
      </c>
      <c r="C359" s="4">
        <f t="shared" si="169"/>
        <v>197923.71046793999</v>
      </c>
      <c r="D359" s="4">
        <f t="shared" si="164"/>
        <v>197923.71046793999</v>
      </c>
      <c r="E359" s="56">
        <f t="shared" si="170"/>
        <v>428.15</v>
      </c>
      <c r="F359" s="11">
        <f>IF(DAY(A359)=F$2+1,VLOOKUP(A359,[1]Plan1!$BN$15:$BP$255,3),F358)</f>
        <v>431.44499999999999</v>
      </c>
      <c r="G359" s="6">
        <f t="shared" si="155"/>
        <v>40400</v>
      </c>
      <c r="H359" s="2">
        <f t="shared" si="156"/>
        <v>7.6959009692865177E-3</v>
      </c>
      <c r="I359" s="1">
        <f t="shared" si="165"/>
        <v>15</v>
      </c>
      <c r="J359" s="1">
        <f t="shared" si="171"/>
        <v>31</v>
      </c>
      <c r="K359" s="54">
        <f t="shared" si="157"/>
        <v>1.0037164560176275</v>
      </c>
      <c r="L359" s="3">
        <f t="shared" si="166"/>
        <v>1.06174031</v>
      </c>
      <c r="M359" s="3">
        <f t="shared" si="152"/>
        <v>1.0656862199999999</v>
      </c>
      <c r="N359" s="3">
        <f t="shared" si="158"/>
        <v>210924.57085695001</v>
      </c>
      <c r="O359" s="52">
        <f t="shared" si="172"/>
        <v>0</v>
      </c>
      <c r="P359" s="5">
        <f t="shared" ref="P359:P422" si="175">IF(DAY($A359)=F$2,VLOOKUP($A359,$AA$10:$AH$126,5),0)</f>
        <v>0</v>
      </c>
      <c r="Q359" s="53">
        <f t="shared" si="159"/>
        <v>0</v>
      </c>
      <c r="R359" s="4">
        <f t="shared" si="153"/>
        <v>0</v>
      </c>
      <c r="S359" s="2">
        <f t="shared" si="167"/>
        <v>0.14000000000000001</v>
      </c>
      <c r="T359" s="9">
        <f t="shared" si="160"/>
        <v>1.0052973789999999</v>
      </c>
      <c r="U359" s="4">
        <f t="shared" si="168"/>
        <v>1117.3473922400001</v>
      </c>
      <c r="V359" s="4">
        <f t="shared" si="161"/>
        <v>0</v>
      </c>
      <c r="W359" s="1" t="str">
        <f t="shared" si="173"/>
        <v>A+J=</v>
      </c>
      <c r="X359" s="10">
        <f t="shared" si="174"/>
        <v>40430</v>
      </c>
      <c r="Y359" s="4">
        <f t="shared" si="162"/>
        <v>0</v>
      </c>
      <c r="Z359" s="26"/>
      <c r="AA359" s="44"/>
      <c r="AE359" s="5"/>
    </row>
    <row r="360" spans="1:31" x14ac:dyDescent="0.2">
      <c r="A360" s="127">
        <f t="shared" si="163"/>
        <v>40415</v>
      </c>
      <c r="B360" s="4">
        <f t="shared" si="154"/>
        <v>212169.08180553999</v>
      </c>
      <c r="C360" s="4">
        <f t="shared" si="169"/>
        <v>197923.71046793999</v>
      </c>
      <c r="D360" s="4">
        <f t="shared" si="164"/>
        <v>197923.71046793999</v>
      </c>
      <c r="E360" s="56">
        <f t="shared" si="170"/>
        <v>428.15</v>
      </c>
      <c r="F360" s="11">
        <f>IF(DAY(A360)=F$2+1,VLOOKUP(A360,[1]Plan1!$BN$15:$BP$255,3),F359)</f>
        <v>431.44499999999999</v>
      </c>
      <c r="G360" s="6">
        <f t="shared" si="155"/>
        <v>40400</v>
      </c>
      <c r="H360" s="2">
        <f t="shared" si="156"/>
        <v>7.6959009692865177E-3</v>
      </c>
      <c r="I360" s="1">
        <f t="shared" si="165"/>
        <v>16</v>
      </c>
      <c r="J360" s="1">
        <f t="shared" si="171"/>
        <v>31</v>
      </c>
      <c r="K360" s="54">
        <f t="shared" si="157"/>
        <v>1.0039647102802798</v>
      </c>
      <c r="L360" s="3">
        <f t="shared" si="166"/>
        <v>1.06174031</v>
      </c>
      <c r="M360" s="3">
        <f t="shared" si="152"/>
        <v>1.0659498000000001</v>
      </c>
      <c r="N360" s="3">
        <f t="shared" si="158"/>
        <v>210976.73958855</v>
      </c>
      <c r="O360" s="52">
        <f t="shared" si="172"/>
        <v>0</v>
      </c>
      <c r="P360" s="5">
        <f t="shared" si="175"/>
        <v>0</v>
      </c>
      <c r="Q360" s="53">
        <f t="shared" si="159"/>
        <v>0</v>
      </c>
      <c r="R360" s="4">
        <f t="shared" si="153"/>
        <v>0</v>
      </c>
      <c r="S360" s="2">
        <f t="shared" si="167"/>
        <v>0.14000000000000001</v>
      </c>
      <c r="T360" s="9">
        <f t="shared" si="160"/>
        <v>1.0056515340000001</v>
      </c>
      <c r="U360" s="4">
        <f t="shared" si="168"/>
        <v>1192.34221699</v>
      </c>
      <c r="V360" s="4">
        <f t="shared" si="161"/>
        <v>0</v>
      </c>
      <c r="W360" s="1" t="str">
        <f t="shared" si="173"/>
        <v>A+J=</v>
      </c>
      <c r="X360" s="10">
        <f t="shared" si="174"/>
        <v>40430</v>
      </c>
      <c r="Y360" s="4">
        <f t="shared" si="162"/>
        <v>0</v>
      </c>
      <c r="Z360" s="26"/>
      <c r="AA360" s="44"/>
      <c r="AE360" s="5"/>
    </row>
    <row r="361" spans="1:31" x14ac:dyDescent="0.2">
      <c r="A361" s="127">
        <f t="shared" si="163"/>
        <v>40416</v>
      </c>
      <c r="B361" s="4">
        <f t="shared" si="154"/>
        <v>212296.32063889</v>
      </c>
      <c r="C361" s="4">
        <f t="shared" si="169"/>
        <v>197923.71046793999</v>
      </c>
      <c r="D361" s="4">
        <f t="shared" si="164"/>
        <v>197923.71046793999</v>
      </c>
      <c r="E361" s="56">
        <f t="shared" si="170"/>
        <v>428.15</v>
      </c>
      <c r="F361" s="11">
        <f>IF(DAY(A361)=F$2+1,VLOOKUP(A361,[1]Plan1!$BN$15:$BP$255,3),F360)</f>
        <v>431.44499999999999</v>
      </c>
      <c r="G361" s="6">
        <f t="shared" si="155"/>
        <v>40400</v>
      </c>
      <c r="H361" s="2">
        <f t="shared" si="156"/>
        <v>7.6959009692865177E-3</v>
      </c>
      <c r="I361" s="1">
        <f t="shared" si="165"/>
        <v>17</v>
      </c>
      <c r="J361" s="1">
        <f t="shared" si="171"/>
        <v>31</v>
      </c>
      <c r="K361" s="54">
        <f t="shared" si="157"/>
        <v>1.0042130259449131</v>
      </c>
      <c r="L361" s="3">
        <f t="shared" si="166"/>
        <v>1.06174031</v>
      </c>
      <c r="M361" s="3">
        <f t="shared" si="152"/>
        <v>1.0662134400000001</v>
      </c>
      <c r="N361" s="3">
        <f t="shared" si="158"/>
        <v>211028.92019557999</v>
      </c>
      <c r="O361" s="52">
        <f t="shared" si="172"/>
        <v>0</v>
      </c>
      <c r="P361" s="5">
        <f t="shared" si="175"/>
        <v>0</v>
      </c>
      <c r="Q361" s="53">
        <f t="shared" si="159"/>
        <v>0</v>
      </c>
      <c r="R361" s="4">
        <f t="shared" si="153"/>
        <v>0</v>
      </c>
      <c r="S361" s="2">
        <f t="shared" si="167"/>
        <v>0.14000000000000001</v>
      </c>
      <c r="T361" s="9">
        <f t="shared" si="160"/>
        <v>1.0060058140000001</v>
      </c>
      <c r="U361" s="4">
        <f t="shared" si="168"/>
        <v>1267.4004433099999</v>
      </c>
      <c r="V361" s="4">
        <f t="shared" si="161"/>
        <v>0</v>
      </c>
      <c r="W361" s="1" t="str">
        <f t="shared" si="173"/>
        <v>A+J=</v>
      </c>
      <c r="X361" s="10">
        <f t="shared" si="174"/>
        <v>40430</v>
      </c>
      <c r="Y361" s="4">
        <f t="shared" si="162"/>
        <v>0</v>
      </c>
      <c r="Z361" s="26"/>
      <c r="AA361" s="44"/>
      <c r="AE361" s="5"/>
    </row>
    <row r="362" spans="1:31" x14ac:dyDescent="0.2">
      <c r="A362" s="127">
        <f t="shared" si="163"/>
        <v>40417</v>
      </c>
      <c r="B362" s="4">
        <f t="shared" si="154"/>
        <v>212423.638554</v>
      </c>
      <c r="C362" s="4">
        <f t="shared" si="169"/>
        <v>197923.71046793999</v>
      </c>
      <c r="D362" s="4">
        <f t="shared" si="164"/>
        <v>197923.71046793999</v>
      </c>
      <c r="E362" s="56">
        <f t="shared" si="170"/>
        <v>428.15</v>
      </c>
      <c r="F362" s="11">
        <f>IF(DAY(A362)=F$2+1,VLOOKUP(A362,[1]Plan1!$BN$15:$BP$255,3),F361)</f>
        <v>431.44499999999999</v>
      </c>
      <c r="G362" s="6">
        <f t="shared" si="155"/>
        <v>40400</v>
      </c>
      <c r="H362" s="2">
        <f t="shared" si="156"/>
        <v>7.6959009692865177E-3</v>
      </c>
      <c r="I362" s="1">
        <f t="shared" si="165"/>
        <v>18</v>
      </c>
      <c r="J362" s="1">
        <f t="shared" si="171"/>
        <v>31</v>
      </c>
      <c r="K362" s="54">
        <f t="shared" si="157"/>
        <v>1.0044614030267147</v>
      </c>
      <c r="L362" s="3">
        <f t="shared" si="166"/>
        <v>1.06174031</v>
      </c>
      <c r="M362" s="3">
        <f t="shared" ref="M362:M425" si="176">TRUNC((K362*L362),8)</f>
        <v>1.06647716</v>
      </c>
      <c r="N362" s="3">
        <f t="shared" si="158"/>
        <v>211081.11663651001</v>
      </c>
      <c r="O362" s="52">
        <f t="shared" si="172"/>
        <v>0</v>
      </c>
      <c r="P362" s="5">
        <f t="shared" si="175"/>
        <v>0</v>
      </c>
      <c r="Q362" s="53">
        <f t="shared" si="159"/>
        <v>0</v>
      </c>
      <c r="R362" s="4">
        <f t="shared" si="153"/>
        <v>0</v>
      </c>
      <c r="S362" s="2">
        <f t="shared" si="167"/>
        <v>0.14000000000000001</v>
      </c>
      <c r="T362" s="9">
        <f t="shared" si="160"/>
        <v>1.006360218</v>
      </c>
      <c r="U362" s="4">
        <f t="shared" si="168"/>
        <v>1342.5219174900001</v>
      </c>
      <c r="V362" s="4">
        <f t="shared" si="161"/>
        <v>0</v>
      </c>
      <c r="W362" s="1" t="str">
        <f t="shared" si="173"/>
        <v>A+J=</v>
      </c>
      <c r="X362" s="10">
        <f t="shared" si="174"/>
        <v>40430</v>
      </c>
      <c r="Y362" s="4">
        <f t="shared" si="162"/>
        <v>0</v>
      </c>
      <c r="Z362" s="28"/>
      <c r="AA362" s="26"/>
      <c r="AE362" s="5"/>
    </row>
    <row r="363" spans="1:31" x14ac:dyDescent="0.2">
      <c r="A363" s="127">
        <f t="shared" si="163"/>
        <v>40418</v>
      </c>
      <c r="B363" s="4">
        <f t="shared" si="154"/>
        <v>212551.02982065</v>
      </c>
      <c r="C363" s="4">
        <f t="shared" si="169"/>
        <v>197923.71046793999</v>
      </c>
      <c r="D363" s="4">
        <f t="shared" si="164"/>
        <v>197923.71046793999</v>
      </c>
      <c r="E363" s="56">
        <f t="shared" si="170"/>
        <v>428.15</v>
      </c>
      <c r="F363" s="11">
        <f>IF(DAY(A363)=F$2+1,VLOOKUP(A363,[1]Plan1!$BN$15:$BP$255,3),F362)</f>
        <v>431.44499999999999</v>
      </c>
      <c r="G363" s="6">
        <f t="shared" si="155"/>
        <v>40400</v>
      </c>
      <c r="H363" s="2">
        <f t="shared" si="156"/>
        <v>7.6959009692865177E-3</v>
      </c>
      <c r="I363" s="1">
        <f t="shared" si="165"/>
        <v>19</v>
      </c>
      <c r="J363" s="1">
        <f t="shared" si="171"/>
        <v>31</v>
      </c>
      <c r="K363" s="54">
        <f t="shared" si="157"/>
        <v>1.0047098415408746</v>
      </c>
      <c r="L363" s="3">
        <f t="shared" si="166"/>
        <v>1.06174031</v>
      </c>
      <c r="M363" s="3">
        <f t="shared" si="176"/>
        <v>1.0667409299999999</v>
      </c>
      <c r="N363" s="3">
        <f t="shared" si="158"/>
        <v>211133.32297362</v>
      </c>
      <c r="O363" s="52">
        <f t="shared" si="172"/>
        <v>0</v>
      </c>
      <c r="P363" s="5">
        <f t="shared" si="175"/>
        <v>0</v>
      </c>
      <c r="Q363" s="53">
        <f t="shared" si="159"/>
        <v>0</v>
      </c>
      <c r="R363" s="4">
        <f t="shared" si="153"/>
        <v>0</v>
      </c>
      <c r="S363" s="2">
        <f t="shared" si="167"/>
        <v>0.14000000000000001</v>
      </c>
      <c r="T363" s="9">
        <f t="shared" si="160"/>
        <v>1.006714747</v>
      </c>
      <c r="U363" s="4">
        <f t="shared" si="168"/>
        <v>1417.7068470300001</v>
      </c>
      <c r="V363" s="4">
        <f t="shared" si="161"/>
        <v>0</v>
      </c>
      <c r="W363" s="1" t="str">
        <f t="shared" si="173"/>
        <v>A+J=</v>
      </c>
      <c r="X363" s="10">
        <f t="shared" si="174"/>
        <v>40430</v>
      </c>
      <c r="Y363" s="4">
        <f t="shared" si="162"/>
        <v>0</v>
      </c>
      <c r="Z363" s="28"/>
      <c r="AA363" s="26"/>
      <c r="AE363" s="5"/>
    </row>
    <row r="364" spans="1:31" x14ac:dyDescent="0.2">
      <c r="A364" s="127">
        <f t="shared" si="163"/>
        <v>40419</v>
      </c>
      <c r="B364" s="4">
        <f t="shared" si="154"/>
        <v>212678.50044865001</v>
      </c>
      <c r="C364" s="4">
        <f t="shared" si="169"/>
        <v>197923.71046793999</v>
      </c>
      <c r="D364" s="4">
        <f t="shared" si="164"/>
        <v>197923.71046793999</v>
      </c>
      <c r="E364" s="56">
        <f t="shared" si="170"/>
        <v>428.15</v>
      </c>
      <c r="F364" s="11">
        <f>IF(DAY(A364)=F$2+1,VLOOKUP(A364,[1]Plan1!$BN$15:$BP$255,3),F363)</f>
        <v>431.44499999999999</v>
      </c>
      <c r="G364" s="6">
        <f t="shared" si="155"/>
        <v>40400</v>
      </c>
      <c r="H364" s="2">
        <f t="shared" si="156"/>
        <v>7.6959009692865177E-3</v>
      </c>
      <c r="I364" s="1">
        <f t="shared" si="165"/>
        <v>20</v>
      </c>
      <c r="J364" s="1">
        <f t="shared" si="171"/>
        <v>31</v>
      </c>
      <c r="K364" s="54">
        <f t="shared" si="157"/>
        <v>1.0049583415025878</v>
      </c>
      <c r="L364" s="3">
        <f t="shared" si="166"/>
        <v>1.06174031</v>
      </c>
      <c r="M364" s="3">
        <f t="shared" si="176"/>
        <v>1.06700478</v>
      </c>
      <c r="N364" s="3">
        <f t="shared" si="158"/>
        <v>211185.54514462</v>
      </c>
      <c r="O364" s="52">
        <f t="shared" si="172"/>
        <v>0</v>
      </c>
      <c r="P364" s="5">
        <f t="shared" si="175"/>
        <v>0</v>
      </c>
      <c r="Q364" s="53">
        <f t="shared" si="159"/>
        <v>0</v>
      </c>
      <c r="R364" s="4">
        <f t="shared" si="153"/>
        <v>0</v>
      </c>
      <c r="S364" s="2">
        <f t="shared" si="167"/>
        <v>0.14000000000000001</v>
      </c>
      <c r="T364" s="9">
        <f t="shared" si="160"/>
        <v>1.0070694010000001</v>
      </c>
      <c r="U364" s="4">
        <f t="shared" si="168"/>
        <v>1492.95530403</v>
      </c>
      <c r="V364" s="4">
        <f t="shared" si="161"/>
        <v>0</v>
      </c>
      <c r="W364" s="1" t="str">
        <f t="shared" si="173"/>
        <v>A+J=</v>
      </c>
      <c r="X364" s="10">
        <f t="shared" si="174"/>
        <v>40430</v>
      </c>
      <c r="Y364" s="4">
        <f t="shared" si="162"/>
        <v>0</v>
      </c>
      <c r="Z364" s="28"/>
      <c r="AA364" s="26"/>
      <c r="AE364" s="5"/>
    </row>
    <row r="365" spans="1:31" x14ac:dyDescent="0.2">
      <c r="A365" s="127">
        <f t="shared" si="163"/>
        <v>40420</v>
      </c>
      <c r="B365" s="4">
        <f t="shared" si="154"/>
        <v>212806.04449264001</v>
      </c>
      <c r="C365" s="4">
        <f t="shared" si="169"/>
        <v>197923.71046793999</v>
      </c>
      <c r="D365" s="4">
        <f t="shared" si="164"/>
        <v>197923.71046793999</v>
      </c>
      <c r="E365" s="56">
        <f t="shared" si="170"/>
        <v>428.15</v>
      </c>
      <c r="F365" s="11">
        <f>IF(DAY(A365)=F$2+1,VLOOKUP(A365,[1]Plan1!$BN$15:$BP$255,3),F364)</f>
        <v>431.44499999999999</v>
      </c>
      <c r="G365" s="6">
        <f t="shared" si="155"/>
        <v>40400</v>
      </c>
      <c r="H365" s="2">
        <f t="shared" si="156"/>
        <v>7.6959009692865177E-3</v>
      </c>
      <c r="I365" s="1">
        <f t="shared" si="165"/>
        <v>21</v>
      </c>
      <c r="J365" s="1">
        <f t="shared" si="171"/>
        <v>31</v>
      </c>
      <c r="K365" s="54">
        <f t="shared" si="157"/>
        <v>1.0052069029270521</v>
      </c>
      <c r="L365" s="3">
        <f t="shared" si="166"/>
        <v>1.06174031</v>
      </c>
      <c r="M365" s="3">
        <f t="shared" si="176"/>
        <v>1.06726868</v>
      </c>
      <c r="N365" s="3">
        <f t="shared" si="158"/>
        <v>211237.77721182001</v>
      </c>
      <c r="O365" s="52">
        <f t="shared" si="172"/>
        <v>0</v>
      </c>
      <c r="P365" s="5">
        <f t="shared" si="175"/>
        <v>0</v>
      </c>
      <c r="Q365" s="53">
        <f t="shared" si="159"/>
        <v>0</v>
      </c>
      <c r="R365" s="4">
        <f t="shared" si="153"/>
        <v>0</v>
      </c>
      <c r="S365" s="2">
        <f t="shared" si="167"/>
        <v>0.14000000000000001</v>
      </c>
      <c r="T365" s="9">
        <f t="shared" si="160"/>
        <v>1.0074241799999999</v>
      </c>
      <c r="U365" s="4">
        <f t="shared" si="168"/>
        <v>1568.26728082</v>
      </c>
      <c r="V365" s="4">
        <f t="shared" si="161"/>
        <v>0</v>
      </c>
      <c r="W365" s="1" t="str">
        <f t="shared" si="173"/>
        <v>A+J=</v>
      </c>
      <c r="X365" s="10">
        <f t="shared" si="174"/>
        <v>40430</v>
      </c>
      <c r="Y365" s="4">
        <f t="shared" si="162"/>
        <v>0</v>
      </c>
      <c r="Z365" s="28"/>
      <c r="AA365" s="26"/>
      <c r="AE365" s="5"/>
    </row>
    <row r="366" spans="1:31" x14ac:dyDescent="0.2">
      <c r="A366" s="127">
        <f t="shared" si="163"/>
        <v>40421</v>
      </c>
      <c r="B366" s="4">
        <f t="shared" si="154"/>
        <v>212933.66796662001</v>
      </c>
      <c r="C366" s="4">
        <f t="shared" si="169"/>
        <v>197923.71046793999</v>
      </c>
      <c r="D366" s="4">
        <f t="shared" si="164"/>
        <v>197923.71046793999</v>
      </c>
      <c r="E366" s="56">
        <f t="shared" si="170"/>
        <v>428.15</v>
      </c>
      <c r="F366" s="11">
        <f>IF(DAY(A366)=F$2+1,VLOOKUP(A366,[1]Plan1!$BN$15:$BP$255,3),F365)</f>
        <v>431.44499999999999</v>
      </c>
      <c r="G366" s="6">
        <f t="shared" si="155"/>
        <v>40400</v>
      </c>
      <c r="H366" s="2">
        <f t="shared" si="156"/>
        <v>7.6959009692865177E-3</v>
      </c>
      <c r="I366" s="1">
        <f t="shared" si="165"/>
        <v>22</v>
      </c>
      <c r="J366" s="1">
        <f t="shared" si="171"/>
        <v>31</v>
      </c>
      <c r="K366" s="54">
        <f t="shared" si="157"/>
        <v>1.0054555258294695</v>
      </c>
      <c r="L366" s="3">
        <f t="shared" si="166"/>
        <v>1.06174031</v>
      </c>
      <c r="M366" s="3">
        <f t="shared" si="176"/>
        <v>1.0675326599999999</v>
      </c>
      <c r="N366" s="3">
        <f t="shared" si="158"/>
        <v>211290.02511290999</v>
      </c>
      <c r="O366" s="52">
        <f t="shared" si="172"/>
        <v>0</v>
      </c>
      <c r="P366" s="5">
        <f t="shared" si="175"/>
        <v>0</v>
      </c>
      <c r="Q366" s="53">
        <f t="shared" si="159"/>
        <v>0</v>
      </c>
      <c r="R366" s="4">
        <f t="shared" si="153"/>
        <v>0</v>
      </c>
      <c r="S366" s="2">
        <f t="shared" si="167"/>
        <v>0.14000000000000001</v>
      </c>
      <c r="T366" s="9">
        <f t="shared" si="160"/>
        <v>1.007779084</v>
      </c>
      <c r="U366" s="4">
        <f t="shared" si="168"/>
        <v>1643.6428537100001</v>
      </c>
      <c r="V366" s="4">
        <f t="shared" si="161"/>
        <v>0</v>
      </c>
      <c r="W366" s="1" t="str">
        <f t="shared" si="173"/>
        <v>A+J=</v>
      </c>
      <c r="X366" s="10">
        <f t="shared" si="174"/>
        <v>40430</v>
      </c>
      <c r="Y366" s="4">
        <f t="shared" si="162"/>
        <v>0</v>
      </c>
      <c r="Z366" s="28"/>
      <c r="AA366" s="26"/>
      <c r="AE366" s="5"/>
    </row>
    <row r="367" spans="1:31" x14ac:dyDescent="0.2">
      <c r="A367" s="127">
        <f t="shared" si="163"/>
        <v>40422</v>
      </c>
      <c r="B367" s="4">
        <f t="shared" si="154"/>
        <v>213061.36492103999</v>
      </c>
      <c r="C367" s="4">
        <f t="shared" si="169"/>
        <v>197923.71046793999</v>
      </c>
      <c r="D367" s="4">
        <f t="shared" si="164"/>
        <v>197923.71046793999</v>
      </c>
      <c r="E367" s="56">
        <f t="shared" si="170"/>
        <v>428.15</v>
      </c>
      <c r="F367" s="11">
        <f>IF(DAY(A367)=F$2+1,VLOOKUP(A367,[1]Plan1!$BN$15:$BP$255,3),F366)</f>
        <v>431.44499999999999</v>
      </c>
      <c r="G367" s="6">
        <f t="shared" si="155"/>
        <v>40400</v>
      </c>
      <c r="H367" s="2">
        <f t="shared" si="156"/>
        <v>7.6959009692865177E-3</v>
      </c>
      <c r="I367" s="1">
        <f t="shared" si="165"/>
        <v>23</v>
      </c>
      <c r="J367" s="1">
        <f t="shared" si="171"/>
        <v>31</v>
      </c>
      <c r="K367" s="54">
        <f t="shared" si="157"/>
        <v>1.0057042102250455</v>
      </c>
      <c r="L367" s="3">
        <f t="shared" si="166"/>
        <v>1.06174031</v>
      </c>
      <c r="M367" s="3">
        <f t="shared" si="176"/>
        <v>1.06779669</v>
      </c>
      <c r="N367" s="3">
        <f t="shared" si="158"/>
        <v>211342.28291017999</v>
      </c>
      <c r="O367" s="52">
        <f t="shared" si="172"/>
        <v>0</v>
      </c>
      <c r="P367" s="5">
        <f t="shared" si="175"/>
        <v>0</v>
      </c>
      <c r="Q367" s="53">
        <f t="shared" si="159"/>
        <v>0</v>
      </c>
      <c r="R367" s="4">
        <f t="shared" si="153"/>
        <v>0</v>
      </c>
      <c r="S367" s="2">
        <f t="shared" si="167"/>
        <v>0.14000000000000001</v>
      </c>
      <c r="T367" s="9">
        <f t="shared" si="160"/>
        <v>1.0081341130000001</v>
      </c>
      <c r="U367" s="4">
        <f t="shared" si="168"/>
        <v>1719.0820108600001</v>
      </c>
      <c r="V367" s="4">
        <f t="shared" si="161"/>
        <v>0</v>
      </c>
      <c r="W367" s="1" t="str">
        <f t="shared" si="173"/>
        <v>A+J=</v>
      </c>
      <c r="X367" s="10">
        <f t="shared" si="174"/>
        <v>40430</v>
      </c>
      <c r="Y367" s="4">
        <f t="shared" si="162"/>
        <v>0</v>
      </c>
      <c r="Z367" s="28"/>
      <c r="AA367" s="26"/>
      <c r="AE367" s="5"/>
    </row>
    <row r="368" spans="1:31" x14ac:dyDescent="0.2">
      <c r="A368" s="127">
        <f t="shared" si="163"/>
        <v>40423</v>
      </c>
      <c r="B368" s="4">
        <f t="shared" si="154"/>
        <v>213189.14137416999</v>
      </c>
      <c r="C368" s="4">
        <f t="shared" si="169"/>
        <v>197923.71046793999</v>
      </c>
      <c r="D368" s="4">
        <f t="shared" si="164"/>
        <v>197923.71046793999</v>
      </c>
      <c r="E368" s="56">
        <f t="shared" si="170"/>
        <v>428.15</v>
      </c>
      <c r="F368" s="11">
        <f>IF(DAY(A368)=F$2+1,VLOOKUP(A368,[1]Plan1!$BN$15:$BP$255,3),F367)</f>
        <v>431.44499999999999</v>
      </c>
      <c r="G368" s="6">
        <f t="shared" si="155"/>
        <v>40400</v>
      </c>
      <c r="H368" s="2">
        <f t="shared" si="156"/>
        <v>7.6959009692865177E-3</v>
      </c>
      <c r="I368" s="1">
        <f t="shared" si="165"/>
        <v>24</v>
      </c>
      <c r="J368" s="1">
        <f t="shared" si="171"/>
        <v>31</v>
      </c>
      <c r="K368" s="54">
        <f t="shared" si="157"/>
        <v>1.0059529561289895</v>
      </c>
      <c r="L368" s="3">
        <f t="shared" si="166"/>
        <v>1.06174031</v>
      </c>
      <c r="M368" s="3">
        <f t="shared" si="176"/>
        <v>1.0680608</v>
      </c>
      <c r="N368" s="3">
        <f t="shared" si="158"/>
        <v>211394.55654135</v>
      </c>
      <c r="O368" s="52">
        <f t="shared" si="172"/>
        <v>0</v>
      </c>
      <c r="P368" s="5">
        <f t="shared" si="175"/>
        <v>0</v>
      </c>
      <c r="Q368" s="53">
        <f t="shared" si="159"/>
        <v>0</v>
      </c>
      <c r="R368" s="4">
        <f t="shared" si="153"/>
        <v>0</v>
      </c>
      <c r="S368" s="2">
        <f t="shared" si="167"/>
        <v>0.14000000000000001</v>
      </c>
      <c r="T368" s="9">
        <f t="shared" si="160"/>
        <v>1.0084892670000001</v>
      </c>
      <c r="U368" s="4">
        <f t="shared" si="168"/>
        <v>1794.58483282</v>
      </c>
      <c r="V368" s="4">
        <f t="shared" si="161"/>
        <v>0</v>
      </c>
      <c r="W368" s="1" t="str">
        <f t="shared" si="173"/>
        <v>A+J=</v>
      </c>
      <c r="X368" s="10">
        <f t="shared" si="174"/>
        <v>40430</v>
      </c>
      <c r="Y368" s="4">
        <f t="shared" si="162"/>
        <v>0</v>
      </c>
      <c r="Z368" s="28"/>
      <c r="AA368" s="26"/>
      <c r="AE368" s="5"/>
    </row>
    <row r="369" spans="1:118" x14ac:dyDescent="0.2">
      <c r="A369" s="127">
        <f t="shared" si="163"/>
        <v>40424</v>
      </c>
      <c r="B369" s="4">
        <f t="shared" si="154"/>
        <v>213316.99358044</v>
      </c>
      <c r="C369" s="4">
        <f t="shared" si="169"/>
        <v>197923.71046793999</v>
      </c>
      <c r="D369" s="4">
        <f t="shared" si="164"/>
        <v>197923.71046793999</v>
      </c>
      <c r="E369" s="56">
        <f t="shared" si="170"/>
        <v>428.15</v>
      </c>
      <c r="F369" s="11">
        <f>IF(DAY(A369)=F$2+1,VLOOKUP(A369,[1]Plan1!$BN$15:$BP$255,3),F368)</f>
        <v>431.44499999999999</v>
      </c>
      <c r="G369" s="6">
        <f t="shared" si="155"/>
        <v>40400</v>
      </c>
      <c r="H369" s="2">
        <f t="shared" si="156"/>
        <v>7.6959009692865177E-3</v>
      </c>
      <c r="I369" s="1">
        <f t="shared" si="165"/>
        <v>25</v>
      </c>
      <c r="J369" s="1">
        <f t="shared" si="171"/>
        <v>31</v>
      </c>
      <c r="K369" s="54">
        <f t="shared" si="157"/>
        <v>1.006201763556515</v>
      </c>
      <c r="L369" s="3">
        <f t="shared" si="166"/>
        <v>1.06174031</v>
      </c>
      <c r="M369" s="3">
        <f t="shared" si="176"/>
        <v>1.0683249699999999</v>
      </c>
      <c r="N369" s="3">
        <f t="shared" si="158"/>
        <v>211446.84204794999</v>
      </c>
      <c r="O369" s="52">
        <f t="shared" si="172"/>
        <v>0</v>
      </c>
      <c r="P369" s="5">
        <f t="shared" si="175"/>
        <v>0</v>
      </c>
      <c r="Q369" s="53">
        <f t="shared" si="159"/>
        <v>0</v>
      </c>
      <c r="R369" s="4">
        <f t="shared" si="153"/>
        <v>0</v>
      </c>
      <c r="S369" s="2">
        <f t="shared" si="167"/>
        <v>0.14000000000000001</v>
      </c>
      <c r="T369" s="9">
        <f t="shared" si="160"/>
        <v>1.008844547</v>
      </c>
      <c r="U369" s="4">
        <f t="shared" si="168"/>
        <v>1870.1515324899999</v>
      </c>
      <c r="V369" s="4">
        <f t="shared" si="161"/>
        <v>0</v>
      </c>
      <c r="W369" s="1" t="str">
        <f t="shared" si="173"/>
        <v>A+J=</v>
      </c>
      <c r="X369" s="10">
        <f t="shared" si="174"/>
        <v>40430</v>
      </c>
      <c r="Y369" s="4">
        <f t="shared" si="162"/>
        <v>0</v>
      </c>
      <c r="Z369" s="28"/>
      <c r="AA369" s="26"/>
      <c r="AE369" s="5"/>
    </row>
    <row r="370" spans="1:118" x14ac:dyDescent="0.2">
      <c r="A370" s="127">
        <f t="shared" si="163"/>
        <v>40425</v>
      </c>
      <c r="B370" s="4">
        <f t="shared" si="154"/>
        <v>213444.92114925</v>
      </c>
      <c r="C370" s="4">
        <f t="shared" si="169"/>
        <v>197923.71046793999</v>
      </c>
      <c r="D370" s="4">
        <f t="shared" si="164"/>
        <v>197923.71046793999</v>
      </c>
      <c r="E370" s="56">
        <f t="shared" si="170"/>
        <v>428.15</v>
      </c>
      <c r="F370" s="11">
        <f>IF(DAY(A370)=F$2+1,VLOOKUP(A370,[1]Plan1!$BN$15:$BP$255,3),F369)</f>
        <v>431.44499999999999</v>
      </c>
      <c r="G370" s="6">
        <f t="shared" si="155"/>
        <v>40400</v>
      </c>
      <c r="H370" s="2">
        <f t="shared" si="156"/>
        <v>7.6959009692865177E-3</v>
      </c>
      <c r="I370" s="1">
        <f t="shared" si="165"/>
        <v>26</v>
      </c>
      <c r="J370" s="1">
        <f t="shared" si="171"/>
        <v>31</v>
      </c>
      <c r="K370" s="54">
        <f t="shared" si="157"/>
        <v>1.0064506325228386</v>
      </c>
      <c r="L370" s="3">
        <f t="shared" si="166"/>
        <v>1.06174031</v>
      </c>
      <c r="M370" s="3">
        <f t="shared" si="176"/>
        <v>1.0685891999999999</v>
      </c>
      <c r="N370" s="3">
        <f t="shared" si="158"/>
        <v>211499.13942995999</v>
      </c>
      <c r="O370" s="52">
        <f t="shared" si="172"/>
        <v>0</v>
      </c>
      <c r="P370" s="5">
        <f t="shared" si="175"/>
        <v>0</v>
      </c>
      <c r="Q370" s="53">
        <f t="shared" si="159"/>
        <v>0</v>
      </c>
      <c r="R370" s="4">
        <f t="shared" si="153"/>
        <v>0</v>
      </c>
      <c r="S370" s="2">
        <f t="shared" si="167"/>
        <v>0.14000000000000001</v>
      </c>
      <c r="T370" s="9">
        <f t="shared" si="160"/>
        <v>1.009199951</v>
      </c>
      <c r="U370" s="4">
        <f t="shared" si="168"/>
        <v>1945.78171929</v>
      </c>
      <c r="V370" s="4">
        <f t="shared" si="161"/>
        <v>0</v>
      </c>
      <c r="W370" s="1" t="str">
        <f t="shared" si="173"/>
        <v>A+J=</v>
      </c>
      <c r="X370" s="10">
        <f t="shared" si="174"/>
        <v>40430</v>
      </c>
      <c r="Y370" s="4">
        <f t="shared" si="162"/>
        <v>0</v>
      </c>
      <c r="Z370" s="28"/>
      <c r="AA370" s="26"/>
      <c r="AE370" s="5"/>
    </row>
    <row r="371" spans="1:118" x14ac:dyDescent="0.2">
      <c r="A371" s="127">
        <f t="shared" si="163"/>
        <v>40426</v>
      </c>
      <c r="B371" s="4">
        <f t="shared" si="154"/>
        <v>213572.926534</v>
      </c>
      <c r="C371" s="4">
        <f t="shared" si="169"/>
        <v>197923.71046793999</v>
      </c>
      <c r="D371" s="4">
        <f t="shared" si="164"/>
        <v>197923.71046793999</v>
      </c>
      <c r="E371" s="56">
        <f t="shared" si="170"/>
        <v>428.15</v>
      </c>
      <c r="F371" s="11">
        <f>IF(DAY(A371)=F$2+1,VLOOKUP(A371,[1]Plan1!$BN$15:$BP$255,3),F370)</f>
        <v>431.44499999999999</v>
      </c>
      <c r="G371" s="6">
        <f t="shared" si="155"/>
        <v>40400</v>
      </c>
      <c r="H371" s="2">
        <f t="shared" si="156"/>
        <v>7.6959009692865177E-3</v>
      </c>
      <c r="I371" s="1">
        <f t="shared" si="165"/>
        <v>27</v>
      </c>
      <c r="J371" s="1">
        <f t="shared" si="171"/>
        <v>31</v>
      </c>
      <c r="K371" s="54">
        <f t="shared" si="157"/>
        <v>1.0066995630431812</v>
      </c>
      <c r="L371" s="3">
        <f t="shared" si="166"/>
        <v>1.06174031</v>
      </c>
      <c r="M371" s="3">
        <f t="shared" si="176"/>
        <v>1.0688534999999999</v>
      </c>
      <c r="N371" s="3">
        <f t="shared" si="158"/>
        <v>211551.45066664001</v>
      </c>
      <c r="O371" s="52">
        <f t="shared" si="172"/>
        <v>0</v>
      </c>
      <c r="P371" s="5">
        <f t="shared" si="175"/>
        <v>0</v>
      </c>
      <c r="Q371" s="53">
        <f t="shared" si="159"/>
        <v>0</v>
      </c>
      <c r="R371" s="4">
        <f t="shared" si="153"/>
        <v>0</v>
      </c>
      <c r="S371" s="2">
        <f t="shared" si="167"/>
        <v>0.14000000000000001</v>
      </c>
      <c r="T371" s="9">
        <f t="shared" si="160"/>
        <v>1.009555481</v>
      </c>
      <c r="U371" s="4">
        <f t="shared" si="168"/>
        <v>2021.4758673599999</v>
      </c>
      <c r="V371" s="4">
        <f t="shared" si="161"/>
        <v>0</v>
      </c>
      <c r="W371" s="1" t="str">
        <f t="shared" si="173"/>
        <v>A+J=</v>
      </c>
      <c r="X371" s="10">
        <f t="shared" si="174"/>
        <v>40430</v>
      </c>
      <c r="Y371" s="4">
        <f t="shared" si="162"/>
        <v>0</v>
      </c>
      <c r="Z371" s="28"/>
      <c r="AA371" s="26"/>
      <c r="AE371" s="5"/>
    </row>
    <row r="372" spans="1:118" x14ac:dyDescent="0.2">
      <c r="A372" s="127">
        <f t="shared" si="163"/>
        <v>40427</v>
      </c>
      <c r="B372" s="4">
        <f t="shared" si="154"/>
        <v>213701.00955763002</v>
      </c>
      <c r="C372" s="4">
        <f t="shared" si="169"/>
        <v>197923.71046793999</v>
      </c>
      <c r="D372" s="4">
        <f t="shared" si="164"/>
        <v>197923.71046793999</v>
      </c>
      <c r="E372" s="56">
        <f t="shared" si="170"/>
        <v>428.15</v>
      </c>
      <c r="F372" s="11">
        <f>IF(DAY(A372)=F$2+1,VLOOKUP(A372,[1]Plan1!$BN$15:$BP$255,3),F371)</f>
        <v>431.44499999999999</v>
      </c>
      <c r="G372" s="6">
        <f t="shared" si="155"/>
        <v>40400</v>
      </c>
      <c r="H372" s="2">
        <f t="shared" si="156"/>
        <v>7.6959009692865177E-3</v>
      </c>
      <c r="I372" s="1">
        <f t="shared" si="165"/>
        <v>28</v>
      </c>
      <c r="J372" s="1">
        <f t="shared" si="171"/>
        <v>31</v>
      </c>
      <c r="K372" s="54">
        <f t="shared" si="157"/>
        <v>1.006948555132767</v>
      </c>
      <c r="L372" s="3">
        <f t="shared" si="166"/>
        <v>1.06174031</v>
      </c>
      <c r="M372" s="3">
        <f t="shared" si="176"/>
        <v>1.0691178699999999</v>
      </c>
      <c r="N372" s="3">
        <f t="shared" si="158"/>
        <v>211603.77575798001</v>
      </c>
      <c r="O372" s="52">
        <f t="shared" si="172"/>
        <v>0</v>
      </c>
      <c r="P372" s="5">
        <f t="shared" si="175"/>
        <v>0</v>
      </c>
      <c r="Q372" s="53">
        <f t="shared" si="159"/>
        <v>0</v>
      </c>
      <c r="R372" s="4">
        <f t="shared" si="153"/>
        <v>0</v>
      </c>
      <c r="S372" s="2">
        <f t="shared" si="167"/>
        <v>0.14000000000000001</v>
      </c>
      <c r="T372" s="9">
        <f t="shared" si="160"/>
        <v>1.0099111359999999</v>
      </c>
      <c r="U372" s="4">
        <f t="shared" si="168"/>
        <v>2097.23379965</v>
      </c>
      <c r="V372" s="4">
        <f t="shared" si="161"/>
        <v>0</v>
      </c>
      <c r="W372" s="1" t="str">
        <f t="shared" si="173"/>
        <v>A+J=</v>
      </c>
      <c r="X372" s="10">
        <f t="shared" si="174"/>
        <v>40430</v>
      </c>
      <c r="Y372" s="4">
        <f t="shared" si="162"/>
        <v>0</v>
      </c>
      <c r="Z372" s="28"/>
      <c r="AA372" s="26"/>
      <c r="AE372" s="5"/>
    </row>
    <row r="373" spans="1:118" x14ac:dyDescent="0.2">
      <c r="A373" s="127">
        <f t="shared" si="163"/>
        <v>40428</v>
      </c>
      <c r="B373" s="4">
        <f t="shared" si="154"/>
        <v>213829.16825496999</v>
      </c>
      <c r="C373" s="4">
        <f t="shared" si="169"/>
        <v>197923.71046793999</v>
      </c>
      <c r="D373" s="4">
        <f t="shared" si="164"/>
        <v>197923.71046793999</v>
      </c>
      <c r="E373" s="56">
        <f t="shared" si="170"/>
        <v>428.15</v>
      </c>
      <c r="F373" s="11">
        <f>IF(DAY(A373)=F$2+1,VLOOKUP(A373,[1]Plan1!$BN$15:$BP$255,3),F372)</f>
        <v>431.44499999999999</v>
      </c>
      <c r="G373" s="6">
        <f t="shared" si="155"/>
        <v>40400</v>
      </c>
      <c r="H373" s="2">
        <f t="shared" si="156"/>
        <v>7.6959009692865177E-3</v>
      </c>
      <c r="I373" s="1">
        <f t="shared" si="165"/>
        <v>29</v>
      </c>
      <c r="J373" s="1">
        <f t="shared" si="171"/>
        <v>31</v>
      </c>
      <c r="K373" s="54">
        <f t="shared" si="157"/>
        <v>1.0071976088068246</v>
      </c>
      <c r="L373" s="3">
        <f t="shared" si="166"/>
        <v>1.06174031</v>
      </c>
      <c r="M373" s="3">
        <f t="shared" si="176"/>
        <v>1.0693823</v>
      </c>
      <c r="N373" s="3">
        <f t="shared" si="158"/>
        <v>211656.11272474</v>
      </c>
      <c r="O373" s="52">
        <f t="shared" si="172"/>
        <v>0</v>
      </c>
      <c r="P373" s="5">
        <f t="shared" si="175"/>
        <v>0</v>
      </c>
      <c r="Q373" s="53">
        <f t="shared" si="159"/>
        <v>0</v>
      </c>
      <c r="R373" s="4">
        <f t="shared" si="153"/>
        <v>0</v>
      </c>
      <c r="S373" s="2">
        <f t="shared" si="167"/>
        <v>0.14000000000000001</v>
      </c>
      <c r="T373" s="9">
        <f t="shared" si="160"/>
        <v>1.010266916</v>
      </c>
      <c r="U373" s="4">
        <f t="shared" si="168"/>
        <v>2173.0555302299999</v>
      </c>
      <c r="V373" s="4">
        <f t="shared" si="161"/>
        <v>0</v>
      </c>
      <c r="W373" s="1" t="str">
        <f t="shared" si="173"/>
        <v>A+J=</v>
      </c>
      <c r="X373" s="10">
        <f t="shared" si="174"/>
        <v>40430</v>
      </c>
      <c r="Y373" s="4">
        <f t="shared" si="162"/>
        <v>0</v>
      </c>
      <c r="Z373" s="28"/>
      <c r="AA373" s="26"/>
      <c r="AE373" s="5"/>
    </row>
    <row r="374" spans="1:118" x14ac:dyDescent="0.2">
      <c r="A374" s="127">
        <f t="shared" si="163"/>
        <v>40429</v>
      </c>
      <c r="B374" s="4">
        <f t="shared" si="154"/>
        <v>213957.40265833001</v>
      </c>
      <c r="C374" s="4">
        <f t="shared" si="169"/>
        <v>197923.71046793999</v>
      </c>
      <c r="D374" s="4">
        <f t="shared" si="164"/>
        <v>197923.71046793999</v>
      </c>
      <c r="E374" s="56">
        <f t="shared" si="170"/>
        <v>428.15</v>
      </c>
      <c r="F374" s="11">
        <f>IF(DAY(A374)=F$2+1,VLOOKUP(A374,[1]Plan1!$BN$15:$BP$255,3),F373)</f>
        <v>431.44499999999999</v>
      </c>
      <c r="G374" s="6">
        <f t="shared" si="155"/>
        <v>40400</v>
      </c>
      <c r="H374" s="2">
        <f t="shared" si="156"/>
        <v>7.6959009692865177E-3</v>
      </c>
      <c r="I374" s="1">
        <f t="shared" si="165"/>
        <v>30</v>
      </c>
      <c r="J374" s="1">
        <f t="shared" si="171"/>
        <v>31</v>
      </c>
      <c r="K374" s="54">
        <f t="shared" si="157"/>
        <v>1.007446724080586</v>
      </c>
      <c r="L374" s="3">
        <f t="shared" si="166"/>
        <v>1.06174031</v>
      </c>
      <c r="M374" s="3">
        <f t="shared" si="176"/>
        <v>1.06964679</v>
      </c>
      <c r="N374" s="3">
        <f t="shared" si="158"/>
        <v>211708.46156692001</v>
      </c>
      <c r="O374" s="52">
        <f t="shared" si="172"/>
        <v>0</v>
      </c>
      <c r="P374" s="5">
        <f t="shared" si="175"/>
        <v>0</v>
      </c>
      <c r="Q374" s="53">
        <f t="shared" si="159"/>
        <v>0</v>
      </c>
      <c r="R374" s="4">
        <f t="shared" si="153"/>
        <v>0</v>
      </c>
      <c r="S374" s="2">
        <f t="shared" si="167"/>
        <v>0.14000000000000001</v>
      </c>
      <c r="T374" s="9">
        <f t="shared" si="160"/>
        <v>1.0106228209999999</v>
      </c>
      <c r="U374" s="4">
        <f t="shared" si="168"/>
        <v>2248.9410914099999</v>
      </c>
      <c r="V374" s="4">
        <f t="shared" si="161"/>
        <v>0</v>
      </c>
      <c r="W374" s="1" t="str">
        <f t="shared" si="173"/>
        <v>A+J=</v>
      </c>
      <c r="X374" s="10">
        <f t="shared" si="174"/>
        <v>40430</v>
      </c>
      <c r="Y374" s="4">
        <f t="shared" si="162"/>
        <v>0</v>
      </c>
      <c r="Z374" s="28"/>
      <c r="AA374" s="26"/>
      <c r="AE374" s="5"/>
    </row>
    <row r="375" spans="1:118" x14ac:dyDescent="0.2">
      <c r="A375" s="130">
        <f t="shared" si="163"/>
        <v>40430</v>
      </c>
      <c r="B375" s="53">
        <f t="shared" si="154"/>
        <v>214085.71501273999</v>
      </c>
      <c r="C375" s="4">
        <f t="shared" si="169"/>
        <v>197923.71046793999</v>
      </c>
      <c r="D375" s="53">
        <f t="shared" si="164"/>
        <v>197923.71046793999</v>
      </c>
      <c r="E375" s="58">
        <f t="shared" si="170"/>
        <v>428.15</v>
      </c>
      <c r="F375" s="62">
        <f>IF(DAY(A375)=F$2+1,VLOOKUP(A375,[1]Plan1!$BN$15:$BP$255,3),F374)</f>
        <v>431.44499999999999</v>
      </c>
      <c r="G375" s="23">
        <f t="shared" si="155"/>
        <v>40400</v>
      </c>
      <c r="H375" s="55">
        <f t="shared" si="156"/>
        <v>7.6959009692865177E-3</v>
      </c>
      <c r="I375" s="24">
        <f t="shared" si="165"/>
        <v>31</v>
      </c>
      <c r="J375" s="24">
        <f t="shared" si="171"/>
        <v>31</v>
      </c>
      <c r="K375" s="59">
        <f t="shared" si="157"/>
        <v>1.0076959009692865</v>
      </c>
      <c r="L375" s="60">
        <f t="shared" si="166"/>
        <v>1.06174031</v>
      </c>
      <c r="M375" s="60">
        <f t="shared" si="176"/>
        <v>1.0699113499999999</v>
      </c>
      <c r="N375" s="60">
        <f t="shared" si="158"/>
        <v>211760.82426376001</v>
      </c>
      <c r="O375" s="63">
        <f t="shared" si="172"/>
        <v>10</v>
      </c>
      <c r="P375" s="5">
        <f t="shared" si="175"/>
        <v>4.4398674899999997E-2</v>
      </c>
      <c r="Q375" s="53">
        <f t="shared" si="159"/>
        <v>8787.5504760677941</v>
      </c>
      <c r="R375" s="53">
        <f t="shared" si="153"/>
        <v>9401.8999930427126</v>
      </c>
      <c r="S375" s="55">
        <f t="shared" si="167"/>
        <v>0.14000000000000001</v>
      </c>
      <c r="T375" s="61">
        <f t="shared" si="160"/>
        <v>1.010978852</v>
      </c>
      <c r="U375" s="4">
        <f t="shared" si="168"/>
        <v>2324.8907489799999</v>
      </c>
      <c r="V375" s="53">
        <f t="shared" si="161"/>
        <v>11726.790742022713</v>
      </c>
      <c r="W375" s="24" t="str">
        <f t="shared" si="173"/>
        <v>A+J=</v>
      </c>
      <c r="X375" s="23">
        <f t="shared" si="174"/>
        <v>40430</v>
      </c>
      <c r="Y375" s="53">
        <f t="shared" si="162"/>
        <v>202358.92427071728</v>
      </c>
      <c r="Z375" s="47"/>
      <c r="AA375" s="45"/>
      <c r="AB375" s="24"/>
      <c r="AC375" s="24"/>
      <c r="AD375" s="24"/>
      <c r="AE375" s="25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</row>
    <row r="376" spans="1:118" x14ac:dyDescent="0.2">
      <c r="A376" s="127">
        <f t="shared" si="163"/>
        <v>40431</v>
      </c>
      <c r="B376" s="4">
        <f t="shared" si="154"/>
        <v>202510.01299998001</v>
      </c>
      <c r="C376" s="4">
        <f t="shared" si="169"/>
        <v>189136.16046794</v>
      </c>
      <c r="D376" s="4">
        <f t="shared" si="164"/>
        <v>189136.16046794</v>
      </c>
      <c r="E376" s="56">
        <f t="shared" si="170"/>
        <v>431.44499999999999</v>
      </c>
      <c r="F376" s="11">
        <f>IF(DAY(A376)=F$2+1,VLOOKUP(A376,[1]Plan1!$BN$15:$BP$255,3),F375)</f>
        <v>436.423</v>
      </c>
      <c r="G376" s="6">
        <f t="shared" si="155"/>
        <v>40431</v>
      </c>
      <c r="H376" s="2">
        <f t="shared" si="156"/>
        <v>1.1537971236194711E-2</v>
      </c>
      <c r="I376" s="1">
        <f t="shared" si="165"/>
        <v>1</v>
      </c>
      <c r="J376" s="1">
        <f t="shared" si="171"/>
        <v>30</v>
      </c>
      <c r="K376" s="54">
        <f t="shared" si="157"/>
        <v>1.000382470338224</v>
      </c>
      <c r="L376" s="3">
        <f t="shared" si="166"/>
        <v>1.0699113499999999</v>
      </c>
      <c r="M376" s="3">
        <f t="shared" si="176"/>
        <v>1.0703205499999999</v>
      </c>
      <c r="N376" s="3">
        <f t="shared" si="158"/>
        <v>202436.31929693001</v>
      </c>
      <c r="O376" s="52">
        <f t="shared" si="172"/>
        <v>0</v>
      </c>
      <c r="P376" s="5">
        <f t="shared" si="175"/>
        <v>0</v>
      </c>
      <c r="Q376" s="53">
        <f t="shared" si="159"/>
        <v>0</v>
      </c>
      <c r="R376" s="4">
        <f t="shared" si="153"/>
        <v>0</v>
      </c>
      <c r="S376" s="2">
        <f t="shared" si="167"/>
        <v>0.14000000000000001</v>
      </c>
      <c r="T376" s="9">
        <f t="shared" si="160"/>
        <v>1.000364034</v>
      </c>
      <c r="U376" s="4">
        <f t="shared" si="168"/>
        <v>73.693703049999996</v>
      </c>
      <c r="V376" s="4">
        <f t="shared" si="161"/>
        <v>0</v>
      </c>
      <c r="W376" s="1" t="str">
        <f t="shared" si="173"/>
        <v>A+J=</v>
      </c>
      <c r="X376" s="10">
        <f t="shared" si="174"/>
        <v>40460</v>
      </c>
      <c r="Y376" s="4">
        <f t="shared" si="162"/>
        <v>0</v>
      </c>
      <c r="Z376" s="28"/>
      <c r="AA376" s="26"/>
      <c r="AE376" s="5"/>
    </row>
    <row r="377" spans="1:118" x14ac:dyDescent="0.2">
      <c r="A377" s="127">
        <f t="shared" si="163"/>
        <v>40432</v>
      </c>
      <c r="B377" s="4">
        <f t="shared" si="154"/>
        <v>202661.21647675001</v>
      </c>
      <c r="C377" s="4">
        <f t="shared" si="169"/>
        <v>189136.16046794</v>
      </c>
      <c r="D377" s="4">
        <f t="shared" si="164"/>
        <v>189136.16046794</v>
      </c>
      <c r="E377" s="56">
        <f t="shared" si="170"/>
        <v>431.44499999999999</v>
      </c>
      <c r="F377" s="11">
        <f>IF(DAY(A377)=F$2+1,VLOOKUP(A377,[1]Plan1!$BN$15:$BP$255,3),F376)</f>
        <v>436.423</v>
      </c>
      <c r="G377" s="6">
        <f t="shared" si="155"/>
        <v>40431</v>
      </c>
      <c r="H377" s="2">
        <f t="shared" si="156"/>
        <v>1.1537971236194711E-2</v>
      </c>
      <c r="I377" s="1">
        <f t="shared" si="165"/>
        <v>2</v>
      </c>
      <c r="J377" s="1">
        <f t="shared" si="171"/>
        <v>30</v>
      </c>
      <c r="K377" s="54">
        <f t="shared" si="157"/>
        <v>1.0007650869600075</v>
      </c>
      <c r="L377" s="3">
        <f t="shared" si="166"/>
        <v>1.0699113499999999</v>
      </c>
      <c r="M377" s="3">
        <f t="shared" si="176"/>
        <v>1.07072992</v>
      </c>
      <c r="N377" s="3">
        <f t="shared" si="158"/>
        <v>202513.74596694001</v>
      </c>
      <c r="O377" s="52">
        <f t="shared" si="172"/>
        <v>0</v>
      </c>
      <c r="P377" s="5">
        <f t="shared" si="175"/>
        <v>0</v>
      </c>
      <c r="Q377" s="53">
        <f t="shared" si="159"/>
        <v>0</v>
      </c>
      <c r="R377" s="4">
        <f t="shared" si="153"/>
        <v>0</v>
      </c>
      <c r="S377" s="2">
        <f t="shared" si="167"/>
        <v>0.14000000000000001</v>
      </c>
      <c r="T377" s="9">
        <f t="shared" si="160"/>
        <v>1.0007282</v>
      </c>
      <c r="U377" s="4">
        <f t="shared" si="168"/>
        <v>147.47050981000001</v>
      </c>
      <c r="V377" s="4">
        <f t="shared" si="161"/>
        <v>0</v>
      </c>
      <c r="W377" s="1" t="str">
        <f t="shared" si="173"/>
        <v>A+J=</v>
      </c>
      <c r="X377" s="10">
        <f t="shared" si="174"/>
        <v>40460</v>
      </c>
      <c r="Y377" s="4">
        <f t="shared" si="162"/>
        <v>0</v>
      </c>
      <c r="Z377" s="28"/>
      <c r="AA377" s="26"/>
      <c r="AE377" s="5"/>
    </row>
    <row r="378" spans="1:118" x14ac:dyDescent="0.2">
      <c r="A378" s="127">
        <f t="shared" si="163"/>
        <v>40433</v>
      </c>
      <c r="B378" s="4">
        <f t="shared" si="154"/>
        <v>202812.53169186998</v>
      </c>
      <c r="C378" s="4">
        <f t="shared" si="169"/>
        <v>189136.16046794</v>
      </c>
      <c r="D378" s="4">
        <f t="shared" si="164"/>
        <v>189136.16046794</v>
      </c>
      <c r="E378" s="56">
        <f t="shared" si="170"/>
        <v>431.44499999999999</v>
      </c>
      <c r="F378" s="11">
        <f>IF(DAY(A378)=F$2+1,VLOOKUP(A378,[1]Plan1!$BN$15:$BP$255,3),F377)</f>
        <v>436.423</v>
      </c>
      <c r="G378" s="6">
        <f t="shared" si="155"/>
        <v>40431</v>
      </c>
      <c r="H378" s="2">
        <f t="shared" si="156"/>
        <v>1.1537971236194711E-2</v>
      </c>
      <c r="I378" s="1">
        <f t="shared" si="165"/>
        <v>3</v>
      </c>
      <c r="J378" s="1">
        <f t="shared" si="171"/>
        <v>30</v>
      </c>
      <c r="K378" s="54">
        <f t="shared" si="157"/>
        <v>1.0011478499212998</v>
      </c>
      <c r="L378" s="3">
        <f t="shared" si="166"/>
        <v>1.0699113499999999</v>
      </c>
      <c r="M378" s="3">
        <f t="shared" si="176"/>
        <v>1.0711394400000001</v>
      </c>
      <c r="N378" s="3">
        <f t="shared" si="158"/>
        <v>202591.20100736999</v>
      </c>
      <c r="O378" s="52">
        <f t="shared" si="172"/>
        <v>0</v>
      </c>
      <c r="P378" s="5">
        <f t="shared" si="175"/>
        <v>0</v>
      </c>
      <c r="Q378" s="53">
        <f t="shared" si="159"/>
        <v>0</v>
      </c>
      <c r="R378" s="4">
        <f t="shared" si="153"/>
        <v>0</v>
      </c>
      <c r="S378" s="2">
        <f t="shared" si="167"/>
        <v>0.14000000000000001</v>
      </c>
      <c r="T378" s="9">
        <f t="shared" si="160"/>
        <v>1.0010924990000001</v>
      </c>
      <c r="U378" s="4">
        <f t="shared" si="168"/>
        <v>221.33068449999999</v>
      </c>
      <c r="V378" s="4">
        <f t="shared" si="161"/>
        <v>0</v>
      </c>
      <c r="W378" s="1" t="str">
        <f t="shared" si="173"/>
        <v>A+J=</v>
      </c>
      <c r="X378" s="10">
        <f t="shared" si="174"/>
        <v>40460</v>
      </c>
      <c r="Y378" s="4">
        <f t="shared" si="162"/>
        <v>0</v>
      </c>
      <c r="Z378" s="28"/>
      <c r="AA378" s="26"/>
      <c r="AE378" s="5"/>
    </row>
    <row r="379" spans="1:118" x14ac:dyDescent="0.2">
      <c r="A379" s="127">
        <f t="shared" si="163"/>
        <v>40434</v>
      </c>
      <c r="B379" s="4">
        <f t="shared" si="154"/>
        <v>202963.96039873999</v>
      </c>
      <c r="C379" s="4">
        <f t="shared" si="169"/>
        <v>189136.16046794</v>
      </c>
      <c r="D379" s="4">
        <f t="shared" si="164"/>
        <v>189136.16046794</v>
      </c>
      <c r="E379" s="56">
        <f t="shared" si="170"/>
        <v>431.44499999999999</v>
      </c>
      <c r="F379" s="11">
        <f>IF(DAY(A379)=F$2+1,VLOOKUP(A379,[1]Plan1!$BN$15:$BP$255,3),F378)</f>
        <v>436.423</v>
      </c>
      <c r="G379" s="6">
        <f t="shared" si="155"/>
        <v>40431</v>
      </c>
      <c r="H379" s="2">
        <f t="shared" si="156"/>
        <v>1.1537971236194711E-2</v>
      </c>
      <c r="I379" s="1">
        <f t="shared" si="165"/>
        <v>4</v>
      </c>
      <c r="J379" s="1">
        <f t="shared" si="171"/>
        <v>30</v>
      </c>
      <c r="K379" s="54">
        <f t="shared" si="157"/>
        <v>1.0015307592780713</v>
      </c>
      <c r="L379" s="3">
        <f t="shared" si="166"/>
        <v>1.0699113499999999</v>
      </c>
      <c r="M379" s="3">
        <f t="shared" si="176"/>
        <v>1.07154912</v>
      </c>
      <c r="N379" s="3">
        <f t="shared" si="158"/>
        <v>202668.68630959999</v>
      </c>
      <c r="O379" s="52">
        <f t="shared" si="172"/>
        <v>0</v>
      </c>
      <c r="P379" s="5">
        <f t="shared" si="175"/>
        <v>0</v>
      </c>
      <c r="Q379" s="53">
        <f t="shared" si="159"/>
        <v>0</v>
      </c>
      <c r="R379" s="4">
        <f t="shared" si="153"/>
        <v>0</v>
      </c>
      <c r="S379" s="2">
        <f t="shared" si="167"/>
        <v>0.14000000000000001</v>
      </c>
      <c r="T379" s="9">
        <f t="shared" si="160"/>
        <v>1.00145693</v>
      </c>
      <c r="U379" s="4">
        <f t="shared" si="168"/>
        <v>295.27408914</v>
      </c>
      <c r="V379" s="4">
        <f t="shared" si="161"/>
        <v>0</v>
      </c>
      <c r="W379" s="1" t="str">
        <f t="shared" si="173"/>
        <v>A+J=</v>
      </c>
      <c r="X379" s="10">
        <f t="shared" si="174"/>
        <v>40460</v>
      </c>
      <c r="Y379" s="4">
        <f t="shared" si="162"/>
        <v>0</v>
      </c>
      <c r="Z379" s="28"/>
      <c r="AA379" s="26"/>
      <c r="AE379" s="5"/>
    </row>
    <row r="380" spans="1:118" x14ac:dyDescent="0.2">
      <c r="A380" s="127">
        <f t="shared" si="163"/>
        <v>40435</v>
      </c>
      <c r="B380" s="4">
        <f t="shared" si="154"/>
        <v>203115.50286382998</v>
      </c>
      <c r="C380" s="4">
        <f t="shared" si="169"/>
        <v>189136.16046794</v>
      </c>
      <c r="D380" s="4">
        <f t="shared" si="164"/>
        <v>189136.16046794</v>
      </c>
      <c r="E380" s="56">
        <f t="shared" si="170"/>
        <v>431.44499999999999</v>
      </c>
      <c r="F380" s="11">
        <f>IF(DAY(A380)=F$2+1,VLOOKUP(A380,[1]Plan1!$BN$15:$BP$255,3),F379)</f>
        <v>436.423</v>
      </c>
      <c r="G380" s="6">
        <f t="shared" si="155"/>
        <v>40431</v>
      </c>
      <c r="H380" s="2">
        <f t="shared" si="156"/>
        <v>1.1537971236194711E-2</v>
      </c>
      <c r="I380" s="1">
        <f t="shared" si="165"/>
        <v>5</v>
      </c>
      <c r="J380" s="1">
        <f t="shared" si="171"/>
        <v>30</v>
      </c>
      <c r="K380" s="54">
        <f t="shared" si="157"/>
        <v>1.0019138150863141</v>
      </c>
      <c r="L380" s="3">
        <f t="shared" si="166"/>
        <v>1.0699113499999999</v>
      </c>
      <c r="M380" s="3">
        <f t="shared" si="176"/>
        <v>1.0719589599999999</v>
      </c>
      <c r="N380" s="3">
        <f t="shared" si="158"/>
        <v>202746.20187359999</v>
      </c>
      <c r="O380" s="52">
        <f t="shared" si="172"/>
        <v>0</v>
      </c>
      <c r="P380" s="5">
        <f t="shared" si="175"/>
        <v>0</v>
      </c>
      <c r="Q380" s="53">
        <f t="shared" si="159"/>
        <v>0</v>
      </c>
      <c r="R380" s="4">
        <f t="shared" si="153"/>
        <v>0</v>
      </c>
      <c r="S380" s="2">
        <f t="shared" si="167"/>
        <v>0.14000000000000001</v>
      </c>
      <c r="T380" s="9">
        <f t="shared" si="160"/>
        <v>1.0018214940000001</v>
      </c>
      <c r="U380" s="4">
        <f t="shared" si="168"/>
        <v>369.30099023000002</v>
      </c>
      <c r="V380" s="4">
        <f t="shared" si="161"/>
        <v>0</v>
      </c>
      <c r="W380" s="1" t="str">
        <f t="shared" si="173"/>
        <v>A+J=</v>
      </c>
      <c r="X380" s="10">
        <f t="shared" si="174"/>
        <v>40460</v>
      </c>
      <c r="Y380" s="4">
        <f t="shared" si="162"/>
        <v>0</v>
      </c>
      <c r="Z380" s="28"/>
      <c r="AA380" s="26"/>
      <c r="AE380" s="5"/>
    </row>
    <row r="381" spans="1:118" x14ac:dyDescent="0.2">
      <c r="A381" s="127">
        <f t="shared" si="163"/>
        <v>40436</v>
      </c>
      <c r="B381" s="4">
        <f t="shared" si="154"/>
        <v>203267.1572557</v>
      </c>
      <c r="C381" s="4">
        <f t="shared" si="169"/>
        <v>189136.16046794</v>
      </c>
      <c r="D381" s="4">
        <f t="shared" si="164"/>
        <v>189136.16046794</v>
      </c>
      <c r="E381" s="56">
        <f t="shared" si="170"/>
        <v>431.44499999999999</v>
      </c>
      <c r="F381" s="11">
        <f>IF(DAY(A381)=F$2+1,VLOOKUP(A381,[1]Plan1!$BN$15:$BP$255,3),F380)</f>
        <v>436.423</v>
      </c>
      <c r="G381" s="6">
        <f t="shared" si="155"/>
        <v>40431</v>
      </c>
      <c r="H381" s="2">
        <f t="shared" si="156"/>
        <v>1.1537971236194711E-2</v>
      </c>
      <c r="I381" s="1">
        <f t="shared" si="165"/>
        <v>6</v>
      </c>
      <c r="J381" s="1">
        <f t="shared" si="171"/>
        <v>30</v>
      </c>
      <c r="K381" s="54">
        <f t="shared" si="157"/>
        <v>1.0022970174020414</v>
      </c>
      <c r="L381" s="3">
        <f t="shared" si="166"/>
        <v>1.0699113499999999</v>
      </c>
      <c r="M381" s="3">
        <f t="shared" si="176"/>
        <v>1.07236895</v>
      </c>
      <c r="N381" s="3">
        <f t="shared" si="158"/>
        <v>202823.74580803001</v>
      </c>
      <c r="O381" s="52">
        <f t="shared" si="172"/>
        <v>0</v>
      </c>
      <c r="P381" s="5">
        <f t="shared" si="175"/>
        <v>0</v>
      </c>
      <c r="Q381" s="53">
        <f t="shared" si="159"/>
        <v>0</v>
      </c>
      <c r="R381" s="4">
        <f t="shared" si="153"/>
        <v>0</v>
      </c>
      <c r="S381" s="2">
        <f t="shared" si="167"/>
        <v>0.14000000000000001</v>
      </c>
      <c r="T381" s="9">
        <f t="shared" si="160"/>
        <v>1.0021861910000001</v>
      </c>
      <c r="U381" s="4">
        <f t="shared" si="168"/>
        <v>443.41144766999997</v>
      </c>
      <c r="V381" s="4">
        <f t="shared" si="161"/>
        <v>0</v>
      </c>
      <c r="W381" s="1" t="str">
        <f t="shared" si="173"/>
        <v>A+J=</v>
      </c>
      <c r="X381" s="10">
        <f t="shared" si="174"/>
        <v>40460</v>
      </c>
      <c r="Y381" s="4">
        <f t="shared" si="162"/>
        <v>0</v>
      </c>
      <c r="Z381" s="28"/>
      <c r="AA381" s="26"/>
      <c r="AE381" s="5"/>
    </row>
    <row r="382" spans="1:118" x14ac:dyDescent="0.2">
      <c r="A382" s="127">
        <f t="shared" si="163"/>
        <v>40437</v>
      </c>
      <c r="B382" s="4">
        <f t="shared" si="154"/>
        <v>203418.92532960002</v>
      </c>
      <c r="C382" s="4">
        <f t="shared" si="169"/>
        <v>189136.16046794</v>
      </c>
      <c r="D382" s="4">
        <f t="shared" si="164"/>
        <v>189136.16046794</v>
      </c>
      <c r="E382" s="56">
        <f t="shared" si="170"/>
        <v>431.44499999999999</v>
      </c>
      <c r="F382" s="11">
        <f>IF(DAY(A382)=F$2+1,VLOOKUP(A382,[1]Plan1!$BN$15:$BP$255,3),F381)</f>
        <v>436.423</v>
      </c>
      <c r="G382" s="6">
        <f t="shared" si="155"/>
        <v>40431</v>
      </c>
      <c r="H382" s="2">
        <f t="shared" si="156"/>
        <v>1.1537971236194711E-2</v>
      </c>
      <c r="I382" s="1">
        <f t="shared" si="165"/>
        <v>7</v>
      </c>
      <c r="J382" s="1">
        <f t="shared" si="171"/>
        <v>30</v>
      </c>
      <c r="K382" s="54">
        <f t="shared" si="157"/>
        <v>1.002680366281288</v>
      </c>
      <c r="L382" s="3">
        <f t="shared" si="166"/>
        <v>1.0699113499999999</v>
      </c>
      <c r="M382" s="3">
        <f t="shared" si="176"/>
        <v>1.0727791</v>
      </c>
      <c r="N382" s="3">
        <f t="shared" si="158"/>
        <v>202901.32000425001</v>
      </c>
      <c r="O382" s="52">
        <f t="shared" si="172"/>
        <v>0</v>
      </c>
      <c r="P382" s="5">
        <f t="shared" si="175"/>
        <v>0</v>
      </c>
      <c r="Q382" s="53">
        <f t="shared" si="159"/>
        <v>0</v>
      </c>
      <c r="R382" s="4">
        <f t="shared" si="153"/>
        <v>0</v>
      </c>
      <c r="S382" s="2">
        <f t="shared" si="167"/>
        <v>0.14000000000000001</v>
      </c>
      <c r="T382" s="9">
        <f t="shared" si="160"/>
        <v>1.0025510200000001</v>
      </c>
      <c r="U382" s="4">
        <f t="shared" si="168"/>
        <v>517.60532535000004</v>
      </c>
      <c r="V382" s="4">
        <f t="shared" si="161"/>
        <v>0</v>
      </c>
      <c r="W382" s="1" t="str">
        <f t="shared" si="173"/>
        <v>A+J=</v>
      </c>
      <c r="X382" s="10">
        <f t="shared" si="174"/>
        <v>40460</v>
      </c>
      <c r="Y382" s="4">
        <f t="shared" si="162"/>
        <v>0</v>
      </c>
      <c r="Z382" s="28"/>
      <c r="AA382" s="26"/>
      <c r="AE382" s="5"/>
    </row>
    <row r="383" spans="1:118" x14ac:dyDescent="0.2">
      <c r="A383" s="127">
        <f t="shared" si="163"/>
        <v>40438</v>
      </c>
      <c r="B383" s="4">
        <f t="shared" si="154"/>
        <v>203570.80735235999</v>
      </c>
      <c r="C383" s="4">
        <f t="shared" si="169"/>
        <v>189136.16046794</v>
      </c>
      <c r="D383" s="4">
        <f t="shared" si="164"/>
        <v>189136.16046794</v>
      </c>
      <c r="E383" s="56">
        <f t="shared" si="170"/>
        <v>431.44499999999999</v>
      </c>
      <c r="F383" s="11">
        <f>IF(DAY(A383)=F$2+1,VLOOKUP(A383,[1]Plan1!$BN$15:$BP$255,3),F382)</f>
        <v>436.423</v>
      </c>
      <c r="G383" s="6">
        <f t="shared" si="155"/>
        <v>40431</v>
      </c>
      <c r="H383" s="2">
        <f t="shared" si="156"/>
        <v>1.1537971236194711E-2</v>
      </c>
      <c r="I383" s="1">
        <f t="shared" si="165"/>
        <v>8</v>
      </c>
      <c r="J383" s="1">
        <f t="shared" si="171"/>
        <v>30</v>
      </c>
      <c r="K383" s="54">
        <f t="shared" si="157"/>
        <v>1.00306386178011</v>
      </c>
      <c r="L383" s="3">
        <f t="shared" si="166"/>
        <v>1.0699113499999999</v>
      </c>
      <c r="M383" s="3">
        <f t="shared" si="176"/>
        <v>1.0731894099999999</v>
      </c>
      <c r="N383" s="3">
        <f t="shared" si="158"/>
        <v>202978.92446225</v>
      </c>
      <c r="O383" s="52">
        <f t="shared" si="172"/>
        <v>0</v>
      </c>
      <c r="P383" s="5">
        <f t="shared" si="175"/>
        <v>0</v>
      </c>
      <c r="Q383" s="53">
        <f t="shared" si="159"/>
        <v>0</v>
      </c>
      <c r="R383" s="4">
        <f t="shared" si="153"/>
        <v>0</v>
      </c>
      <c r="S383" s="2">
        <f t="shared" si="167"/>
        <v>0.14000000000000001</v>
      </c>
      <c r="T383" s="9">
        <f t="shared" si="160"/>
        <v>1.002915982</v>
      </c>
      <c r="U383" s="4">
        <f t="shared" si="168"/>
        <v>591.88289010999995</v>
      </c>
      <c r="V383" s="4">
        <f t="shared" si="161"/>
        <v>0</v>
      </c>
      <c r="W383" s="1" t="str">
        <f t="shared" si="173"/>
        <v>A+J=</v>
      </c>
      <c r="X383" s="10">
        <f t="shared" si="174"/>
        <v>40460</v>
      </c>
      <c r="Y383" s="4">
        <f t="shared" si="162"/>
        <v>0</v>
      </c>
      <c r="Z383" s="28"/>
      <c r="AA383" s="26"/>
      <c r="AE383" s="5"/>
    </row>
    <row r="384" spans="1:118" x14ac:dyDescent="0.2">
      <c r="A384" s="127">
        <f t="shared" si="163"/>
        <v>40439</v>
      </c>
      <c r="B384" s="4">
        <f t="shared" si="154"/>
        <v>203722.80169356</v>
      </c>
      <c r="C384" s="4">
        <f t="shared" si="169"/>
        <v>189136.16046794</v>
      </c>
      <c r="D384" s="4">
        <f t="shared" si="164"/>
        <v>189136.16046794</v>
      </c>
      <c r="E384" s="56">
        <f t="shared" si="170"/>
        <v>431.44499999999999</v>
      </c>
      <c r="F384" s="11">
        <f>IF(DAY(A384)=F$2+1,VLOOKUP(A384,[1]Plan1!$BN$15:$BP$255,3),F383)</f>
        <v>436.423</v>
      </c>
      <c r="G384" s="6">
        <f t="shared" si="155"/>
        <v>40431</v>
      </c>
      <c r="H384" s="2">
        <f t="shared" si="156"/>
        <v>1.1537971236194711E-2</v>
      </c>
      <c r="I384" s="1">
        <f t="shared" si="165"/>
        <v>9</v>
      </c>
      <c r="J384" s="1">
        <f t="shared" si="171"/>
        <v>30</v>
      </c>
      <c r="K384" s="54">
        <f t="shared" si="157"/>
        <v>1.0034475039545852</v>
      </c>
      <c r="L384" s="3">
        <f t="shared" si="166"/>
        <v>1.0699113499999999</v>
      </c>
      <c r="M384" s="3">
        <f t="shared" si="176"/>
        <v>1.07359987</v>
      </c>
      <c r="N384" s="3">
        <f t="shared" si="158"/>
        <v>203056.55729068001</v>
      </c>
      <c r="O384" s="52">
        <f t="shared" si="172"/>
        <v>0</v>
      </c>
      <c r="P384" s="5">
        <f t="shared" si="175"/>
        <v>0</v>
      </c>
      <c r="Q384" s="53">
        <f t="shared" si="159"/>
        <v>0</v>
      </c>
      <c r="R384" s="4">
        <f t="shared" ref="R384:R447" si="177">IF(P384&gt;0,(P384*N384),0)</f>
        <v>0</v>
      </c>
      <c r="S384" s="2">
        <f t="shared" si="167"/>
        <v>0.14000000000000001</v>
      </c>
      <c r="T384" s="9">
        <f t="shared" si="160"/>
        <v>1.0032810780000001</v>
      </c>
      <c r="U384" s="4">
        <f t="shared" si="168"/>
        <v>666.24440288000005</v>
      </c>
      <c r="V384" s="4">
        <f t="shared" si="161"/>
        <v>0</v>
      </c>
      <c r="W384" s="1" t="str">
        <f t="shared" si="173"/>
        <v>A+J=</v>
      </c>
      <c r="X384" s="10">
        <f t="shared" si="174"/>
        <v>40460</v>
      </c>
      <c r="Y384" s="4">
        <f t="shared" si="162"/>
        <v>0</v>
      </c>
      <c r="Z384" s="28"/>
      <c r="AA384" s="26"/>
      <c r="AE384" s="5"/>
    </row>
    <row r="385" spans="1:31" x14ac:dyDescent="0.2">
      <c r="A385" s="127">
        <f t="shared" si="163"/>
        <v>40440</v>
      </c>
      <c r="B385" s="4">
        <f t="shared" si="154"/>
        <v>203874.90990747002</v>
      </c>
      <c r="C385" s="4">
        <f t="shared" si="169"/>
        <v>189136.16046794</v>
      </c>
      <c r="D385" s="4">
        <f t="shared" si="164"/>
        <v>189136.16046794</v>
      </c>
      <c r="E385" s="56">
        <f t="shared" si="170"/>
        <v>431.44499999999999</v>
      </c>
      <c r="F385" s="11">
        <f>IF(DAY(A385)=F$2+1,VLOOKUP(A385,[1]Plan1!$BN$15:$BP$255,3),F384)</f>
        <v>436.423</v>
      </c>
      <c r="G385" s="6">
        <f t="shared" si="155"/>
        <v>40431</v>
      </c>
      <c r="H385" s="2">
        <f t="shared" si="156"/>
        <v>1.1537971236194711E-2</v>
      </c>
      <c r="I385" s="1">
        <f t="shared" si="165"/>
        <v>10</v>
      </c>
      <c r="J385" s="1">
        <f t="shared" si="171"/>
        <v>30</v>
      </c>
      <c r="K385" s="54">
        <f t="shared" si="157"/>
        <v>1.0038312928608126</v>
      </c>
      <c r="L385" s="3">
        <f t="shared" si="166"/>
        <v>1.0699113499999999</v>
      </c>
      <c r="M385" s="3">
        <f t="shared" si="176"/>
        <v>1.07401049</v>
      </c>
      <c r="N385" s="3">
        <f t="shared" si="158"/>
        <v>203134.22038089001</v>
      </c>
      <c r="O385" s="52">
        <f t="shared" si="172"/>
        <v>0</v>
      </c>
      <c r="P385" s="5">
        <f t="shared" si="175"/>
        <v>0</v>
      </c>
      <c r="Q385" s="53">
        <f t="shared" si="159"/>
        <v>0</v>
      </c>
      <c r="R385" s="4">
        <f t="shared" si="177"/>
        <v>0</v>
      </c>
      <c r="S385" s="2">
        <f t="shared" si="167"/>
        <v>0.14000000000000001</v>
      </c>
      <c r="T385" s="9">
        <f t="shared" si="160"/>
        <v>1.003646306</v>
      </c>
      <c r="U385" s="4">
        <f t="shared" si="168"/>
        <v>740.68952658000001</v>
      </c>
      <c r="V385" s="4">
        <f t="shared" si="161"/>
        <v>0</v>
      </c>
      <c r="W385" s="1" t="str">
        <f t="shared" si="173"/>
        <v>A+J=</v>
      </c>
      <c r="X385" s="10">
        <f t="shared" si="174"/>
        <v>40460</v>
      </c>
      <c r="Y385" s="4">
        <f t="shared" si="162"/>
        <v>0</v>
      </c>
      <c r="Z385" s="28"/>
      <c r="AA385" s="26"/>
      <c r="AE385" s="5"/>
    </row>
    <row r="386" spans="1:31" x14ac:dyDescent="0.2">
      <c r="A386" s="127">
        <f t="shared" si="163"/>
        <v>40441</v>
      </c>
      <c r="B386" s="4">
        <f t="shared" si="154"/>
        <v>204027.13226119999</v>
      </c>
      <c r="C386" s="4">
        <f t="shared" si="169"/>
        <v>189136.16046794</v>
      </c>
      <c r="D386" s="4">
        <f t="shared" si="164"/>
        <v>189136.16046794</v>
      </c>
      <c r="E386" s="56">
        <f t="shared" si="170"/>
        <v>431.44499999999999</v>
      </c>
      <c r="F386" s="11">
        <f>IF(DAY(A386)=F$2+1,VLOOKUP(A386,[1]Plan1!$BN$15:$BP$255,3),F385)</f>
        <v>436.423</v>
      </c>
      <c r="G386" s="6">
        <f t="shared" si="155"/>
        <v>40431</v>
      </c>
      <c r="H386" s="2">
        <f t="shared" si="156"/>
        <v>1.1537971236194711E-2</v>
      </c>
      <c r="I386" s="1">
        <f t="shared" si="165"/>
        <v>11</v>
      </c>
      <c r="J386" s="1">
        <f t="shared" si="171"/>
        <v>30</v>
      </c>
      <c r="K386" s="54">
        <f t="shared" si="157"/>
        <v>1.0042152285549129</v>
      </c>
      <c r="L386" s="3">
        <f t="shared" si="166"/>
        <v>1.0699113499999999</v>
      </c>
      <c r="M386" s="3">
        <f t="shared" si="176"/>
        <v>1.07442127</v>
      </c>
      <c r="N386" s="3">
        <f t="shared" si="158"/>
        <v>203211.91373288</v>
      </c>
      <c r="O386" s="52">
        <f t="shared" si="172"/>
        <v>0</v>
      </c>
      <c r="P386" s="5">
        <f t="shared" si="175"/>
        <v>0</v>
      </c>
      <c r="Q386" s="53">
        <f t="shared" si="159"/>
        <v>0</v>
      </c>
      <c r="R386" s="4">
        <f t="shared" si="177"/>
        <v>0</v>
      </c>
      <c r="S386" s="2">
        <f t="shared" si="167"/>
        <v>0.14000000000000001</v>
      </c>
      <c r="T386" s="9">
        <f t="shared" si="160"/>
        <v>1.0040116670000001</v>
      </c>
      <c r="U386" s="4">
        <f t="shared" si="168"/>
        <v>815.21852832000002</v>
      </c>
      <c r="V386" s="4">
        <f t="shared" si="161"/>
        <v>0</v>
      </c>
      <c r="W386" s="1" t="str">
        <f t="shared" si="173"/>
        <v>A+J=</v>
      </c>
      <c r="X386" s="10">
        <f t="shared" si="174"/>
        <v>40460</v>
      </c>
      <c r="Y386" s="4">
        <f t="shared" si="162"/>
        <v>0</v>
      </c>
      <c r="Z386" s="28"/>
      <c r="AA386" s="26"/>
      <c r="AE386" s="5"/>
    </row>
    <row r="387" spans="1:31" x14ac:dyDescent="0.2">
      <c r="A387" s="127">
        <f t="shared" si="163"/>
        <v>40442</v>
      </c>
      <c r="B387" s="4">
        <f t="shared" si="154"/>
        <v>204179.46691931001</v>
      </c>
      <c r="C387" s="4">
        <f t="shared" si="169"/>
        <v>189136.16046794</v>
      </c>
      <c r="D387" s="4">
        <f t="shared" si="164"/>
        <v>189136.16046794</v>
      </c>
      <c r="E387" s="56">
        <f t="shared" si="170"/>
        <v>431.44499999999999</v>
      </c>
      <c r="F387" s="11">
        <f>IF(DAY(A387)=F$2+1,VLOOKUP(A387,[1]Plan1!$BN$15:$BP$255,3),F386)</f>
        <v>436.423</v>
      </c>
      <c r="G387" s="6">
        <f t="shared" si="155"/>
        <v>40431</v>
      </c>
      <c r="H387" s="2">
        <f t="shared" si="156"/>
        <v>1.1537971236194711E-2</v>
      </c>
      <c r="I387" s="1">
        <f t="shared" si="165"/>
        <v>12</v>
      </c>
      <c r="J387" s="1">
        <f t="shared" si="171"/>
        <v>30</v>
      </c>
      <c r="K387" s="54">
        <f t="shared" si="157"/>
        <v>1.0045993110930278</v>
      </c>
      <c r="L387" s="3">
        <f t="shared" si="166"/>
        <v>1.0699113499999999</v>
      </c>
      <c r="M387" s="3">
        <f t="shared" si="176"/>
        <v>1.0748321999999999</v>
      </c>
      <c r="N387" s="3">
        <f t="shared" si="158"/>
        <v>203289.63545530001</v>
      </c>
      <c r="O387" s="52">
        <f t="shared" si="172"/>
        <v>0</v>
      </c>
      <c r="P387" s="5">
        <f t="shared" si="175"/>
        <v>0</v>
      </c>
      <c r="Q387" s="53">
        <f t="shared" si="159"/>
        <v>0</v>
      </c>
      <c r="R387" s="4">
        <f t="shared" si="177"/>
        <v>0</v>
      </c>
      <c r="S387" s="2">
        <f t="shared" si="167"/>
        <v>0.14000000000000001</v>
      </c>
      <c r="T387" s="9">
        <f t="shared" si="160"/>
        <v>1.0043771610000001</v>
      </c>
      <c r="U387" s="4">
        <f t="shared" si="168"/>
        <v>889.83146400999999</v>
      </c>
      <c r="V387" s="4">
        <f t="shared" si="161"/>
        <v>0</v>
      </c>
      <c r="W387" s="1" t="str">
        <f t="shared" si="173"/>
        <v>A+J=</v>
      </c>
      <c r="X387" s="10">
        <f t="shared" si="174"/>
        <v>40460</v>
      </c>
      <c r="Y387" s="4">
        <f t="shared" si="162"/>
        <v>0</v>
      </c>
      <c r="Z387" s="28"/>
      <c r="AA387" s="26"/>
      <c r="AE387" s="5"/>
    </row>
    <row r="388" spans="1:31" x14ac:dyDescent="0.2">
      <c r="A388" s="127">
        <f t="shared" si="163"/>
        <v>40443</v>
      </c>
      <c r="B388" s="4">
        <f t="shared" si="154"/>
        <v>204331.91584423999</v>
      </c>
      <c r="C388" s="4">
        <f t="shared" si="169"/>
        <v>189136.16046794</v>
      </c>
      <c r="D388" s="4">
        <f t="shared" si="164"/>
        <v>189136.16046794</v>
      </c>
      <c r="E388" s="56">
        <f t="shared" si="170"/>
        <v>431.44499999999999</v>
      </c>
      <c r="F388" s="11">
        <f>IF(DAY(A388)=F$2+1,VLOOKUP(A388,[1]Plan1!$BN$15:$BP$255,3),F387)</f>
        <v>436.423</v>
      </c>
      <c r="G388" s="6">
        <f t="shared" si="155"/>
        <v>40431</v>
      </c>
      <c r="H388" s="2">
        <f t="shared" si="156"/>
        <v>1.1537971236194711E-2</v>
      </c>
      <c r="I388" s="1">
        <f t="shared" si="165"/>
        <v>13</v>
      </c>
      <c r="J388" s="1">
        <f t="shared" si="171"/>
        <v>30</v>
      </c>
      <c r="K388" s="54">
        <f t="shared" si="157"/>
        <v>1.0049835405313212</v>
      </c>
      <c r="L388" s="3">
        <f t="shared" si="166"/>
        <v>1.0699113499999999</v>
      </c>
      <c r="M388" s="3">
        <f t="shared" si="176"/>
        <v>1.07524329</v>
      </c>
      <c r="N388" s="3">
        <f t="shared" si="158"/>
        <v>203367.38743951</v>
      </c>
      <c r="O388" s="52">
        <f t="shared" si="172"/>
        <v>0</v>
      </c>
      <c r="P388" s="5">
        <f t="shared" si="175"/>
        <v>0</v>
      </c>
      <c r="Q388" s="53">
        <f t="shared" si="159"/>
        <v>0</v>
      </c>
      <c r="R388" s="4">
        <f t="shared" si="177"/>
        <v>0</v>
      </c>
      <c r="S388" s="2">
        <f t="shared" si="167"/>
        <v>0.14000000000000001</v>
      </c>
      <c r="T388" s="9">
        <f t="shared" si="160"/>
        <v>1.0047427879999999</v>
      </c>
      <c r="U388" s="4">
        <f t="shared" si="168"/>
        <v>964.52840473000003</v>
      </c>
      <c r="V388" s="4">
        <f t="shared" si="161"/>
        <v>0</v>
      </c>
      <c r="W388" s="1" t="str">
        <f t="shared" si="173"/>
        <v>A+J=</v>
      </c>
      <c r="X388" s="10">
        <f t="shared" si="174"/>
        <v>40460</v>
      </c>
      <c r="Y388" s="4">
        <f t="shared" si="162"/>
        <v>0</v>
      </c>
      <c r="Z388" s="28"/>
      <c r="AA388" s="26"/>
      <c r="AE388" s="5"/>
    </row>
    <row r="389" spans="1:31" x14ac:dyDescent="0.2">
      <c r="A389" s="127">
        <f t="shared" si="163"/>
        <v>40444</v>
      </c>
      <c r="B389" s="4">
        <f t="shared" si="154"/>
        <v>204484.4791002</v>
      </c>
      <c r="C389" s="4">
        <f t="shared" si="169"/>
        <v>189136.16046794</v>
      </c>
      <c r="D389" s="4">
        <f t="shared" si="164"/>
        <v>189136.16046794</v>
      </c>
      <c r="E389" s="56">
        <f t="shared" si="170"/>
        <v>431.44499999999999</v>
      </c>
      <c r="F389" s="11">
        <f>IF(DAY(A389)=F$2+1,VLOOKUP(A389,[1]Plan1!$BN$15:$BP$255,3),F388)</f>
        <v>436.423</v>
      </c>
      <c r="G389" s="6">
        <f t="shared" si="155"/>
        <v>40431</v>
      </c>
      <c r="H389" s="2">
        <f t="shared" si="156"/>
        <v>1.1537971236194711E-2</v>
      </c>
      <c r="I389" s="1">
        <f t="shared" si="165"/>
        <v>14</v>
      </c>
      <c r="J389" s="1">
        <f t="shared" si="171"/>
        <v>30</v>
      </c>
      <c r="K389" s="54">
        <f t="shared" si="157"/>
        <v>1.0053679169259777</v>
      </c>
      <c r="L389" s="3">
        <f t="shared" si="166"/>
        <v>1.0699113499999999</v>
      </c>
      <c r="M389" s="3">
        <f t="shared" si="176"/>
        <v>1.0756545399999999</v>
      </c>
      <c r="N389" s="3">
        <f t="shared" si="158"/>
        <v>203445.1696855</v>
      </c>
      <c r="O389" s="52">
        <f t="shared" si="172"/>
        <v>0</v>
      </c>
      <c r="P389" s="5">
        <f t="shared" si="175"/>
        <v>0</v>
      </c>
      <c r="Q389" s="53">
        <f t="shared" si="159"/>
        <v>0</v>
      </c>
      <c r="R389" s="4">
        <f t="shared" si="177"/>
        <v>0</v>
      </c>
      <c r="S389" s="2">
        <f t="shared" si="167"/>
        <v>0.14000000000000001</v>
      </c>
      <c r="T389" s="9">
        <f t="shared" si="160"/>
        <v>1.0051085479999999</v>
      </c>
      <c r="U389" s="4">
        <f t="shared" si="168"/>
        <v>1039.3094146999999</v>
      </c>
      <c r="V389" s="4">
        <f t="shared" si="161"/>
        <v>0</v>
      </c>
      <c r="W389" s="1" t="str">
        <f t="shared" si="173"/>
        <v>A+J=</v>
      </c>
      <c r="X389" s="10">
        <f t="shared" si="174"/>
        <v>40460</v>
      </c>
      <c r="Y389" s="4">
        <f t="shared" si="162"/>
        <v>0</v>
      </c>
      <c r="Z389" s="28"/>
      <c r="AA389" s="26"/>
      <c r="AE389" s="5"/>
    </row>
    <row r="390" spans="1:31" x14ac:dyDescent="0.2">
      <c r="A390" s="127">
        <f t="shared" si="163"/>
        <v>40445</v>
      </c>
      <c r="B390" s="4">
        <f t="shared" si="154"/>
        <v>204637.15675144002</v>
      </c>
      <c r="C390" s="4">
        <f t="shared" si="169"/>
        <v>189136.16046794</v>
      </c>
      <c r="D390" s="4">
        <f t="shared" si="164"/>
        <v>189136.16046794</v>
      </c>
      <c r="E390" s="56">
        <f t="shared" si="170"/>
        <v>431.44499999999999</v>
      </c>
      <c r="F390" s="11">
        <f>IF(DAY(A390)=F$2+1,VLOOKUP(A390,[1]Plan1!$BN$15:$BP$255,3),F389)</f>
        <v>436.423</v>
      </c>
      <c r="G390" s="6">
        <f t="shared" si="155"/>
        <v>40431</v>
      </c>
      <c r="H390" s="2">
        <f t="shared" si="156"/>
        <v>1.1537971236194711E-2</v>
      </c>
      <c r="I390" s="1">
        <f t="shared" si="165"/>
        <v>15</v>
      </c>
      <c r="J390" s="1">
        <f t="shared" si="171"/>
        <v>30</v>
      </c>
      <c r="K390" s="54">
        <f t="shared" si="157"/>
        <v>1.0057524403332039</v>
      </c>
      <c r="L390" s="3">
        <f t="shared" si="166"/>
        <v>1.0699113499999999</v>
      </c>
      <c r="M390" s="3">
        <f t="shared" si="176"/>
        <v>1.07606595</v>
      </c>
      <c r="N390" s="3">
        <f t="shared" si="158"/>
        <v>203522.98219328001</v>
      </c>
      <c r="O390" s="52">
        <f t="shared" si="172"/>
        <v>0</v>
      </c>
      <c r="P390" s="5">
        <f t="shared" si="175"/>
        <v>0</v>
      </c>
      <c r="Q390" s="53">
        <f t="shared" si="159"/>
        <v>0</v>
      </c>
      <c r="R390" s="4">
        <f t="shared" si="177"/>
        <v>0</v>
      </c>
      <c r="S390" s="2">
        <f t="shared" si="167"/>
        <v>0.14000000000000001</v>
      </c>
      <c r="T390" s="9">
        <f t="shared" si="160"/>
        <v>1.0054744410000001</v>
      </c>
      <c r="U390" s="4">
        <f t="shared" si="168"/>
        <v>1114.1745581600001</v>
      </c>
      <c r="V390" s="4">
        <f t="shared" si="161"/>
        <v>0</v>
      </c>
      <c r="W390" s="1" t="str">
        <f t="shared" si="173"/>
        <v>A+J=</v>
      </c>
      <c r="X390" s="10">
        <f t="shared" si="174"/>
        <v>40460</v>
      </c>
      <c r="Y390" s="4">
        <f t="shared" si="162"/>
        <v>0</v>
      </c>
      <c r="Z390" s="28"/>
      <c r="AA390" s="26"/>
      <c r="AE390" s="5"/>
    </row>
    <row r="391" spans="1:31" x14ac:dyDescent="0.2">
      <c r="A391" s="127">
        <f t="shared" si="163"/>
        <v>40446</v>
      </c>
      <c r="B391" s="4">
        <f t="shared" si="154"/>
        <v>204789.94716340001</v>
      </c>
      <c r="C391" s="4">
        <f t="shared" si="169"/>
        <v>189136.16046794</v>
      </c>
      <c r="D391" s="4">
        <f t="shared" si="164"/>
        <v>189136.16046794</v>
      </c>
      <c r="E391" s="56">
        <f t="shared" si="170"/>
        <v>431.44499999999999</v>
      </c>
      <c r="F391" s="11">
        <f>IF(DAY(A391)=F$2+1,VLOOKUP(A391,[1]Plan1!$BN$15:$BP$255,3),F390)</f>
        <v>436.423</v>
      </c>
      <c r="G391" s="6">
        <f t="shared" si="155"/>
        <v>40431</v>
      </c>
      <c r="H391" s="2">
        <f t="shared" si="156"/>
        <v>1.1537971236194711E-2</v>
      </c>
      <c r="I391" s="1">
        <f t="shared" si="165"/>
        <v>16</v>
      </c>
      <c r="J391" s="1">
        <f t="shared" si="171"/>
        <v>30</v>
      </c>
      <c r="K391" s="54">
        <f t="shared" si="157"/>
        <v>1.0061371108092276</v>
      </c>
      <c r="L391" s="3">
        <f t="shared" si="166"/>
        <v>1.0699113499999999</v>
      </c>
      <c r="M391" s="3">
        <f t="shared" si="176"/>
        <v>1.0764775099999999</v>
      </c>
      <c r="N391" s="3">
        <f t="shared" si="158"/>
        <v>203600.82307148</v>
      </c>
      <c r="O391" s="52">
        <f t="shared" si="172"/>
        <v>0</v>
      </c>
      <c r="P391" s="5">
        <f t="shared" si="175"/>
        <v>0</v>
      </c>
      <c r="Q391" s="53">
        <f t="shared" si="159"/>
        <v>0</v>
      </c>
      <c r="R391" s="4">
        <f t="shared" si="177"/>
        <v>0</v>
      </c>
      <c r="S391" s="2">
        <f t="shared" si="167"/>
        <v>0.14000000000000001</v>
      </c>
      <c r="T391" s="9">
        <f t="shared" si="160"/>
        <v>1.0058404679999999</v>
      </c>
      <c r="U391" s="4">
        <f t="shared" si="168"/>
        <v>1189.12409192</v>
      </c>
      <c r="V391" s="4">
        <f t="shared" si="161"/>
        <v>0</v>
      </c>
      <c r="W391" s="1" t="str">
        <f t="shared" si="173"/>
        <v>A+J=</v>
      </c>
      <c r="X391" s="10">
        <f t="shared" si="174"/>
        <v>40460</v>
      </c>
      <c r="Y391" s="4">
        <f t="shared" si="162"/>
        <v>0</v>
      </c>
      <c r="Z391" s="28"/>
      <c r="AA391" s="26"/>
      <c r="AE391" s="5"/>
    </row>
    <row r="392" spans="1:31" x14ac:dyDescent="0.2">
      <c r="A392" s="127">
        <f t="shared" si="163"/>
        <v>40447</v>
      </c>
      <c r="B392" s="4">
        <f t="shared" si="154"/>
        <v>204942.85209795999</v>
      </c>
      <c r="C392" s="4">
        <f t="shared" si="169"/>
        <v>189136.16046794</v>
      </c>
      <c r="D392" s="4">
        <f t="shared" si="164"/>
        <v>189136.16046794</v>
      </c>
      <c r="E392" s="56">
        <f t="shared" si="170"/>
        <v>431.44499999999999</v>
      </c>
      <c r="F392" s="11">
        <f>IF(DAY(A392)=F$2+1,VLOOKUP(A392,[1]Plan1!$BN$15:$BP$255,3),F391)</f>
        <v>436.423</v>
      </c>
      <c r="G392" s="6">
        <f t="shared" si="155"/>
        <v>40431</v>
      </c>
      <c r="H392" s="2">
        <f t="shared" si="156"/>
        <v>1.1537971236194711E-2</v>
      </c>
      <c r="I392" s="1">
        <f t="shared" si="165"/>
        <v>17</v>
      </c>
      <c r="J392" s="1">
        <f t="shared" si="171"/>
        <v>30</v>
      </c>
      <c r="K392" s="54">
        <f t="shared" si="157"/>
        <v>1.0065219284102984</v>
      </c>
      <c r="L392" s="3">
        <f t="shared" si="166"/>
        <v>1.0699113499999999</v>
      </c>
      <c r="M392" s="3">
        <f t="shared" si="176"/>
        <v>1.0768892299999999</v>
      </c>
      <c r="N392" s="3">
        <f t="shared" si="158"/>
        <v>203678.69421146999</v>
      </c>
      <c r="O392" s="52">
        <f t="shared" si="172"/>
        <v>0</v>
      </c>
      <c r="P392" s="5">
        <f t="shared" si="175"/>
        <v>0</v>
      </c>
      <c r="Q392" s="53">
        <f t="shared" si="159"/>
        <v>0</v>
      </c>
      <c r="R392" s="4">
        <f t="shared" si="177"/>
        <v>0</v>
      </c>
      <c r="S392" s="2">
        <f t="shared" si="167"/>
        <v>0.14000000000000001</v>
      </c>
      <c r="T392" s="9">
        <f t="shared" si="160"/>
        <v>1.0062066279999999</v>
      </c>
      <c r="U392" s="4">
        <f t="shared" si="168"/>
        <v>1264.15788649</v>
      </c>
      <c r="V392" s="4">
        <f t="shared" si="161"/>
        <v>0</v>
      </c>
      <c r="W392" s="1" t="str">
        <f t="shared" si="173"/>
        <v>A+J=</v>
      </c>
      <c r="X392" s="10">
        <f t="shared" si="174"/>
        <v>40460</v>
      </c>
      <c r="Y392" s="4">
        <f t="shared" si="162"/>
        <v>0</v>
      </c>
      <c r="Z392" s="28"/>
      <c r="AA392" s="26"/>
      <c r="AE392" s="5"/>
    </row>
    <row r="393" spans="1:31" x14ac:dyDescent="0.2">
      <c r="A393" s="127">
        <f t="shared" si="163"/>
        <v>40448</v>
      </c>
      <c r="B393" s="4">
        <f t="shared" si="154"/>
        <v>205095.87161944</v>
      </c>
      <c r="C393" s="4">
        <f t="shared" si="169"/>
        <v>189136.16046794</v>
      </c>
      <c r="D393" s="4">
        <f t="shared" si="164"/>
        <v>189136.16046794</v>
      </c>
      <c r="E393" s="56">
        <f t="shared" si="170"/>
        <v>431.44499999999999</v>
      </c>
      <c r="F393" s="11">
        <f>IF(DAY(A393)=F$2+1,VLOOKUP(A393,[1]Plan1!$BN$15:$BP$255,3),F392)</f>
        <v>436.423</v>
      </c>
      <c r="G393" s="6">
        <f t="shared" si="155"/>
        <v>40431</v>
      </c>
      <c r="H393" s="2">
        <f t="shared" si="156"/>
        <v>1.1537971236194711E-2</v>
      </c>
      <c r="I393" s="1">
        <f t="shared" si="165"/>
        <v>18</v>
      </c>
      <c r="J393" s="1">
        <f t="shared" si="171"/>
        <v>30</v>
      </c>
      <c r="K393" s="54">
        <f t="shared" si="157"/>
        <v>1.0069068931926872</v>
      </c>
      <c r="L393" s="3">
        <f t="shared" si="166"/>
        <v>1.0699113499999999</v>
      </c>
      <c r="M393" s="3">
        <f t="shared" si="176"/>
        <v>1.0773011100000001</v>
      </c>
      <c r="N393" s="3">
        <f t="shared" si="158"/>
        <v>203756.59561325001</v>
      </c>
      <c r="O393" s="52">
        <f t="shared" si="172"/>
        <v>0</v>
      </c>
      <c r="P393" s="5">
        <f t="shared" si="175"/>
        <v>0</v>
      </c>
      <c r="Q393" s="53">
        <f t="shared" si="159"/>
        <v>0</v>
      </c>
      <c r="R393" s="4">
        <f t="shared" si="177"/>
        <v>0</v>
      </c>
      <c r="S393" s="2">
        <f t="shared" si="167"/>
        <v>0.14000000000000001</v>
      </c>
      <c r="T393" s="9">
        <f t="shared" si="160"/>
        <v>1.0065729210000001</v>
      </c>
      <c r="U393" s="4">
        <f t="shared" si="168"/>
        <v>1339.2760061900001</v>
      </c>
      <c r="V393" s="4">
        <f t="shared" si="161"/>
        <v>0</v>
      </c>
      <c r="W393" s="1" t="str">
        <f t="shared" si="173"/>
        <v>A+J=</v>
      </c>
      <c r="X393" s="10">
        <f t="shared" si="174"/>
        <v>40460</v>
      </c>
      <c r="Y393" s="4">
        <f t="shared" si="162"/>
        <v>0</v>
      </c>
      <c r="Z393" s="28"/>
      <c r="AA393" s="26"/>
      <c r="AE393" s="5"/>
    </row>
    <row r="394" spans="1:31" x14ac:dyDescent="0.2">
      <c r="A394" s="127">
        <f t="shared" si="163"/>
        <v>40449</v>
      </c>
      <c r="B394" s="4">
        <f t="shared" ref="B394:B457" si="178">(N394+U394)</f>
        <v>205249.00388766002</v>
      </c>
      <c r="C394" s="4">
        <f t="shared" si="169"/>
        <v>189136.16046794</v>
      </c>
      <c r="D394" s="4">
        <f t="shared" si="164"/>
        <v>189136.16046794</v>
      </c>
      <c r="E394" s="56">
        <f t="shared" si="170"/>
        <v>431.44499999999999</v>
      </c>
      <c r="F394" s="11">
        <f>IF(DAY(A394)=F$2+1,VLOOKUP(A394,[1]Plan1!$BN$15:$BP$255,3),F393)</f>
        <v>436.423</v>
      </c>
      <c r="G394" s="6">
        <f t="shared" ref="G394:G457" si="179">IF(E394=E393,G393,A394)</f>
        <v>40431</v>
      </c>
      <c r="H394" s="2">
        <f t="shared" ref="H394:H457" si="180">(F394/E394)-1</f>
        <v>1.1537971236194711E-2</v>
      </c>
      <c r="I394" s="1">
        <f t="shared" si="165"/>
        <v>19</v>
      </c>
      <c r="J394" s="1">
        <f t="shared" si="171"/>
        <v>30</v>
      </c>
      <c r="K394" s="54">
        <f t="shared" ref="K394:K457" si="181">((F394/E394)^(I394/J394))</f>
        <v>1.0072920052126868</v>
      </c>
      <c r="L394" s="3">
        <f t="shared" si="166"/>
        <v>1.0699113499999999</v>
      </c>
      <c r="M394" s="3">
        <f t="shared" si="176"/>
        <v>1.07771314</v>
      </c>
      <c r="N394" s="3">
        <f t="shared" ref="N394:N457" si="182">TRUNC(D394*M394,8)</f>
        <v>203834.52538544001</v>
      </c>
      <c r="O394" s="52">
        <f t="shared" si="172"/>
        <v>0</v>
      </c>
      <c r="P394" s="5">
        <f t="shared" si="175"/>
        <v>0</v>
      </c>
      <c r="Q394" s="53">
        <f t="shared" ref="Q394:Q457" si="183">IF($P394&gt;0,($P394*D394),0)</f>
        <v>0</v>
      </c>
      <c r="R394" s="4">
        <f t="shared" si="177"/>
        <v>0</v>
      </c>
      <c r="S394" s="2">
        <f t="shared" si="167"/>
        <v>0.14000000000000001</v>
      </c>
      <c r="T394" s="9">
        <f t="shared" ref="T394:T457" si="184">ROUND((1+S394)^(1/12)^(I394/J394),9)</f>
        <v>1.0069393470000001</v>
      </c>
      <c r="U394" s="4">
        <f t="shared" si="168"/>
        <v>1414.4785022200001</v>
      </c>
      <c r="V394" s="4">
        <f t="shared" ref="V394:V457" si="185">IF(R394&gt;0,R394+U394,0)</f>
        <v>0</v>
      </c>
      <c r="W394" s="1" t="str">
        <f t="shared" si="173"/>
        <v>A+J=</v>
      </c>
      <c r="X394" s="10">
        <f t="shared" si="174"/>
        <v>40460</v>
      </c>
      <c r="Y394" s="4">
        <f t="shared" ref="Y394:Y457" si="186">IF(V394&gt;0,B394-V394,0)</f>
        <v>0</v>
      </c>
      <c r="Z394" s="28"/>
      <c r="AA394" s="26"/>
      <c r="AE394" s="5"/>
    </row>
    <row r="395" spans="1:31" x14ac:dyDescent="0.2">
      <c r="A395" s="127">
        <f t="shared" ref="A395:A458" si="187">(A394+1)</f>
        <v>40450</v>
      </c>
      <c r="B395" s="4">
        <f t="shared" si="178"/>
        <v>205402.25297921998</v>
      </c>
      <c r="C395" s="4">
        <f t="shared" si="169"/>
        <v>189136.16046794</v>
      </c>
      <c r="D395" s="4">
        <f t="shared" ref="D395:D458" si="188">(C395)</f>
        <v>189136.16046794</v>
      </c>
      <c r="E395" s="56">
        <f t="shared" si="170"/>
        <v>431.44499999999999</v>
      </c>
      <c r="F395" s="11">
        <f>IF(DAY(A395)=F$2+1,VLOOKUP(A395,[1]Plan1!$BN$15:$BP$255,3),F394)</f>
        <v>436.423</v>
      </c>
      <c r="G395" s="6">
        <f t="shared" si="179"/>
        <v>40431</v>
      </c>
      <c r="H395" s="2">
        <f t="shared" si="180"/>
        <v>1.1537971236194711E-2</v>
      </c>
      <c r="I395" s="1">
        <f t="shared" ref="I395:I458" si="189">IF(DAY(A395)=F$2+1,1,I394+1)</f>
        <v>20</v>
      </c>
      <c r="J395" s="1">
        <f t="shared" si="171"/>
        <v>30</v>
      </c>
      <c r="K395" s="54">
        <f t="shared" si="181"/>
        <v>1.0076772645266108</v>
      </c>
      <c r="L395" s="3">
        <f t="shared" ref="L395:L458" si="190">IF(DAY(A395)=F$2+1,M394,L394)</f>
        <v>1.0699113499999999</v>
      </c>
      <c r="M395" s="3">
        <f t="shared" si="176"/>
        <v>1.0781253399999999</v>
      </c>
      <c r="N395" s="3">
        <f t="shared" si="182"/>
        <v>203912.48731078999</v>
      </c>
      <c r="O395" s="52">
        <f t="shared" si="172"/>
        <v>0</v>
      </c>
      <c r="P395" s="5">
        <f t="shared" si="175"/>
        <v>0</v>
      </c>
      <c r="Q395" s="53">
        <f t="shared" si="183"/>
        <v>0</v>
      </c>
      <c r="R395" s="4">
        <f t="shared" si="177"/>
        <v>0</v>
      </c>
      <c r="S395" s="2">
        <f t="shared" ref="S395:S458" si="191">(S394)</f>
        <v>0.14000000000000001</v>
      </c>
      <c r="T395" s="9">
        <f t="shared" si="184"/>
        <v>1.0073059069999999</v>
      </c>
      <c r="U395" s="4">
        <f t="shared" ref="U395:U458" si="192">TRUNC(N395*(T395-1),8)</f>
        <v>1489.76566843</v>
      </c>
      <c r="V395" s="4">
        <f t="shared" si="185"/>
        <v>0</v>
      </c>
      <c r="W395" s="1" t="str">
        <f t="shared" si="173"/>
        <v>A+J=</v>
      </c>
      <c r="X395" s="10">
        <f t="shared" si="174"/>
        <v>40460</v>
      </c>
      <c r="Y395" s="4">
        <f t="shared" si="186"/>
        <v>0</v>
      </c>
      <c r="Z395" s="28"/>
      <c r="AA395" s="26"/>
      <c r="AE395" s="5"/>
    </row>
    <row r="396" spans="1:31" x14ac:dyDescent="0.2">
      <c r="A396" s="127">
        <f t="shared" si="187"/>
        <v>40451</v>
      </c>
      <c r="B396" s="4">
        <f t="shared" si="178"/>
        <v>205555.61494504</v>
      </c>
      <c r="C396" s="4">
        <f t="shared" ref="C396:C459" si="193">IF(DAY(A395)=9,VLOOKUP(A395,$AA$10:$AB$126,2),C395)</f>
        <v>189136.16046794</v>
      </c>
      <c r="D396" s="4">
        <f t="shared" si="188"/>
        <v>189136.16046794</v>
      </c>
      <c r="E396" s="56">
        <f t="shared" ref="E396:E459" si="194">IF(F396=F395,E395,F395)</f>
        <v>431.44499999999999</v>
      </c>
      <c r="F396" s="11">
        <f>IF(DAY(A396)=F$2+1,VLOOKUP(A396,[1]Plan1!$BN$15:$BP$255,3),F395)</f>
        <v>436.423</v>
      </c>
      <c r="G396" s="6">
        <f t="shared" si="179"/>
        <v>40431</v>
      </c>
      <c r="H396" s="2">
        <f t="shared" si="180"/>
        <v>1.1537971236194711E-2</v>
      </c>
      <c r="I396" s="1">
        <f t="shared" si="189"/>
        <v>21</v>
      </c>
      <c r="J396" s="1">
        <f t="shared" ref="J396:J459" si="195">IF(DAY(A396)=F$2+1,DAY(EOMONTH(A396,0)),J395)</f>
        <v>30</v>
      </c>
      <c r="K396" s="54">
        <f t="shared" si="181"/>
        <v>1.0080626711907947</v>
      </c>
      <c r="L396" s="3">
        <f t="shared" si="190"/>
        <v>1.0699113499999999</v>
      </c>
      <c r="M396" s="3">
        <f t="shared" si="176"/>
        <v>1.0785376900000001</v>
      </c>
      <c r="N396" s="3">
        <f t="shared" si="182"/>
        <v>203990.47760655999</v>
      </c>
      <c r="O396" s="52">
        <f t="shared" si="172"/>
        <v>0</v>
      </c>
      <c r="P396" s="5">
        <f t="shared" si="175"/>
        <v>0</v>
      </c>
      <c r="Q396" s="53">
        <f t="shared" si="183"/>
        <v>0</v>
      </c>
      <c r="R396" s="4">
        <f t="shared" si="177"/>
        <v>0</v>
      </c>
      <c r="S396" s="2">
        <f t="shared" si="191"/>
        <v>0.14000000000000001</v>
      </c>
      <c r="T396" s="9">
        <f t="shared" si="184"/>
        <v>1.0076726</v>
      </c>
      <c r="U396" s="4">
        <f t="shared" si="192"/>
        <v>1565.1373384799999</v>
      </c>
      <c r="V396" s="4">
        <f t="shared" si="185"/>
        <v>0</v>
      </c>
      <c r="W396" s="1" t="str">
        <f t="shared" si="173"/>
        <v>A+J=</v>
      </c>
      <c r="X396" s="10">
        <f t="shared" si="174"/>
        <v>40460</v>
      </c>
      <c r="Y396" s="4">
        <f t="shared" si="186"/>
        <v>0</v>
      </c>
      <c r="Z396" s="28"/>
      <c r="AA396" s="26"/>
      <c r="AE396" s="5"/>
    </row>
    <row r="397" spans="1:31" x14ac:dyDescent="0.2">
      <c r="A397" s="127">
        <f t="shared" si="187"/>
        <v>40452</v>
      </c>
      <c r="B397" s="4">
        <f t="shared" si="178"/>
        <v>205709.09195808999</v>
      </c>
      <c r="C397" s="4">
        <f t="shared" si="193"/>
        <v>189136.16046794</v>
      </c>
      <c r="D397" s="4">
        <f t="shared" si="188"/>
        <v>189136.16046794</v>
      </c>
      <c r="E397" s="56">
        <f t="shared" si="194"/>
        <v>431.44499999999999</v>
      </c>
      <c r="F397" s="11">
        <f>IF(DAY(A397)=F$2+1,VLOOKUP(A397,[1]Plan1!$BN$15:$BP$255,3),F396)</f>
        <v>436.423</v>
      </c>
      <c r="G397" s="6">
        <f t="shared" si="179"/>
        <v>40431</v>
      </c>
      <c r="H397" s="2">
        <f t="shared" si="180"/>
        <v>1.1537971236194711E-2</v>
      </c>
      <c r="I397" s="1">
        <f t="shared" si="189"/>
        <v>22</v>
      </c>
      <c r="J397" s="1">
        <f t="shared" si="195"/>
        <v>30</v>
      </c>
      <c r="K397" s="54">
        <f t="shared" si="181"/>
        <v>1.0084482252615961</v>
      </c>
      <c r="L397" s="3">
        <f t="shared" si="190"/>
        <v>1.0699113499999999</v>
      </c>
      <c r="M397" s="3">
        <f t="shared" si="176"/>
        <v>1.0789502</v>
      </c>
      <c r="N397" s="3">
        <f t="shared" si="182"/>
        <v>204068.49816411</v>
      </c>
      <c r="O397" s="52">
        <f t="shared" si="172"/>
        <v>0</v>
      </c>
      <c r="P397" s="5">
        <f t="shared" si="175"/>
        <v>0</v>
      </c>
      <c r="Q397" s="53">
        <f t="shared" si="183"/>
        <v>0</v>
      </c>
      <c r="R397" s="4">
        <f t="shared" si="177"/>
        <v>0</v>
      </c>
      <c r="S397" s="2">
        <f t="shared" si="191"/>
        <v>0.14000000000000001</v>
      </c>
      <c r="T397" s="9">
        <f t="shared" si="184"/>
        <v>1.0080394269999999</v>
      </c>
      <c r="U397" s="4">
        <f t="shared" si="192"/>
        <v>1640.5937939800001</v>
      </c>
      <c r="V397" s="4">
        <f t="shared" si="185"/>
        <v>0</v>
      </c>
      <c r="W397" s="1" t="str">
        <f t="shared" si="173"/>
        <v>A+J=</v>
      </c>
      <c r="X397" s="10">
        <f t="shared" si="174"/>
        <v>40460</v>
      </c>
      <c r="Y397" s="4">
        <f t="shared" si="186"/>
        <v>0</v>
      </c>
      <c r="Z397" s="28"/>
      <c r="AA397" s="26"/>
      <c r="AE397" s="5"/>
    </row>
    <row r="398" spans="1:31" x14ac:dyDescent="0.2">
      <c r="A398" s="127">
        <f t="shared" si="187"/>
        <v>40453</v>
      </c>
      <c r="B398" s="4">
        <f t="shared" si="178"/>
        <v>205862.68197165002</v>
      </c>
      <c r="C398" s="4">
        <f t="shared" si="193"/>
        <v>189136.16046794</v>
      </c>
      <c r="D398" s="4">
        <f t="shared" si="188"/>
        <v>189136.16046794</v>
      </c>
      <c r="E398" s="56">
        <f t="shared" si="194"/>
        <v>431.44499999999999</v>
      </c>
      <c r="F398" s="11">
        <f>IF(DAY(A398)=F$2+1,VLOOKUP(A398,[1]Plan1!$BN$15:$BP$255,3),F397)</f>
        <v>436.423</v>
      </c>
      <c r="G398" s="6">
        <f t="shared" si="179"/>
        <v>40431</v>
      </c>
      <c r="H398" s="2">
        <f t="shared" si="180"/>
        <v>1.1537971236194711E-2</v>
      </c>
      <c r="I398" s="1">
        <f t="shared" si="189"/>
        <v>23</v>
      </c>
      <c r="J398" s="1">
        <f t="shared" si="195"/>
        <v>30</v>
      </c>
      <c r="K398" s="54">
        <f t="shared" si="181"/>
        <v>1.008833926795393</v>
      </c>
      <c r="L398" s="3">
        <f t="shared" si="190"/>
        <v>1.0699113499999999</v>
      </c>
      <c r="M398" s="3">
        <f t="shared" si="176"/>
        <v>1.07936286</v>
      </c>
      <c r="N398" s="3">
        <f t="shared" si="182"/>
        <v>204146.54709209001</v>
      </c>
      <c r="O398" s="52">
        <f t="shared" si="172"/>
        <v>0</v>
      </c>
      <c r="P398" s="5">
        <f t="shared" si="175"/>
        <v>0</v>
      </c>
      <c r="Q398" s="53">
        <f t="shared" si="183"/>
        <v>0</v>
      </c>
      <c r="R398" s="4">
        <f t="shared" si="177"/>
        <v>0</v>
      </c>
      <c r="S398" s="2">
        <f t="shared" si="191"/>
        <v>0.14000000000000001</v>
      </c>
      <c r="T398" s="9">
        <f t="shared" si="184"/>
        <v>1.008406387</v>
      </c>
      <c r="U398" s="4">
        <f t="shared" si="192"/>
        <v>1716.1348795599999</v>
      </c>
      <c r="V398" s="4">
        <f t="shared" si="185"/>
        <v>0</v>
      </c>
      <c r="W398" s="1" t="str">
        <f t="shared" si="173"/>
        <v>A+J=</v>
      </c>
      <c r="X398" s="10">
        <f t="shared" si="174"/>
        <v>40460</v>
      </c>
      <c r="Y398" s="4">
        <f t="shared" si="186"/>
        <v>0</v>
      </c>
      <c r="Z398" s="28"/>
      <c r="AA398" s="26"/>
      <c r="AE398" s="5"/>
    </row>
    <row r="399" spans="1:31" x14ac:dyDescent="0.2">
      <c r="A399" s="127">
        <f t="shared" si="187"/>
        <v>40454</v>
      </c>
      <c r="B399" s="4">
        <f t="shared" si="178"/>
        <v>206016.38906822001</v>
      </c>
      <c r="C399" s="4">
        <f t="shared" si="193"/>
        <v>189136.16046794</v>
      </c>
      <c r="D399" s="4">
        <f t="shared" si="188"/>
        <v>189136.16046794</v>
      </c>
      <c r="E399" s="56">
        <f t="shared" si="194"/>
        <v>431.44499999999999</v>
      </c>
      <c r="F399" s="11">
        <f>IF(DAY(A399)=F$2+1,VLOOKUP(A399,[1]Plan1!$BN$15:$BP$255,3),F398)</f>
        <v>436.423</v>
      </c>
      <c r="G399" s="6">
        <f t="shared" si="179"/>
        <v>40431</v>
      </c>
      <c r="H399" s="2">
        <f t="shared" si="180"/>
        <v>1.1537971236194711E-2</v>
      </c>
      <c r="I399" s="1">
        <f t="shared" si="189"/>
        <v>24</v>
      </c>
      <c r="J399" s="1">
        <f t="shared" si="195"/>
        <v>30</v>
      </c>
      <c r="K399" s="54">
        <f t="shared" si="181"/>
        <v>1.0092197758485864</v>
      </c>
      <c r="L399" s="3">
        <f t="shared" si="190"/>
        <v>1.0699113499999999</v>
      </c>
      <c r="M399" s="3">
        <f t="shared" si="176"/>
        <v>1.07977569</v>
      </c>
      <c r="N399" s="3">
        <f t="shared" si="182"/>
        <v>204224.62817322</v>
      </c>
      <c r="O399" s="52">
        <f t="shared" si="172"/>
        <v>0</v>
      </c>
      <c r="P399" s="5">
        <f t="shared" si="175"/>
        <v>0</v>
      </c>
      <c r="Q399" s="53">
        <f t="shared" si="183"/>
        <v>0</v>
      </c>
      <c r="R399" s="4">
        <f t="shared" si="177"/>
        <v>0</v>
      </c>
      <c r="S399" s="2">
        <f t="shared" si="191"/>
        <v>0.14000000000000001</v>
      </c>
      <c r="T399" s="9">
        <f t="shared" si="184"/>
        <v>1.008773481</v>
      </c>
      <c r="U399" s="4">
        <f t="shared" si="192"/>
        <v>1791.7608949999999</v>
      </c>
      <c r="V399" s="4">
        <f t="shared" si="185"/>
        <v>0</v>
      </c>
      <c r="W399" s="1" t="str">
        <f t="shared" si="173"/>
        <v>A+J=</v>
      </c>
      <c r="X399" s="10">
        <f t="shared" si="174"/>
        <v>40460</v>
      </c>
      <c r="Y399" s="4">
        <f t="shared" si="186"/>
        <v>0</v>
      </c>
      <c r="Z399" s="28"/>
      <c r="AA399" s="26"/>
      <c r="AE399" s="5"/>
    </row>
    <row r="400" spans="1:31" x14ac:dyDescent="0.2">
      <c r="A400" s="127">
        <f t="shared" si="187"/>
        <v>40455</v>
      </c>
      <c r="B400" s="4">
        <f t="shared" si="178"/>
        <v>206170.20929299001</v>
      </c>
      <c r="C400" s="4">
        <f t="shared" si="193"/>
        <v>189136.16046794</v>
      </c>
      <c r="D400" s="4">
        <f t="shared" si="188"/>
        <v>189136.16046794</v>
      </c>
      <c r="E400" s="56">
        <f t="shared" si="194"/>
        <v>431.44499999999999</v>
      </c>
      <c r="F400" s="11">
        <f>IF(DAY(A400)=F$2+1,VLOOKUP(A400,[1]Plan1!$BN$15:$BP$255,3),F399)</f>
        <v>436.423</v>
      </c>
      <c r="G400" s="6">
        <f t="shared" si="179"/>
        <v>40431</v>
      </c>
      <c r="H400" s="2">
        <f t="shared" si="180"/>
        <v>1.1537971236194711E-2</v>
      </c>
      <c r="I400" s="1">
        <f t="shared" si="189"/>
        <v>25</v>
      </c>
      <c r="J400" s="1">
        <f t="shared" si="195"/>
        <v>30</v>
      </c>
      <c r="K400" s="54">
        <f t="shared" si="181"/>
        <v>1.0096057724775973</v>
      </c>
      <c r="L400" s="3">
        <f t="shared" si="190"/>
        <v>1.0699113499999999</v>
      </c>
      <c r="M400" s="3">
        <f t="shared" si="176"/>
        <v>1.0801886700000001</v>
      </c>
      <c r="N400" s="3">
        <f t="shared" si="182"/>
        <v>204302.73762477</v>
      </c>
      <c r="O400" s="52">
        <f t="shared" si="172"/>
        <v>0</v>
      </c>
      <c r="P400" s="5">
        <f t="shared" si="175"/>
        <v>0</v>
      </c>
      <c r="Q400" s="53">
        <f t="shared" si="183"/>
        <v>0</v>
      </c>
      <c r="R400" s="4">
        <f t="shared" si="177"/>
        <v>0</v>
      </c>
      <c r="S400" s="2">
        <f t="shared" si="191"/>
        <v>0.14000000000000001</v>
      </c>
      <c r="T400" s="9">
        <f t="shared" si="184"/>
        <v>1.0091407080000001</v>
      </c>
      <c r="U400" s="4">
        <f t="shared" si="192"/>
        <v>1867.4716682200001</v>
      </c>
      <c r="V400" s="4">
        <f t="shared" si="185"/>
        <v>0</v>
      </c>
      <c r="W400" s="1" t="str">
        <f t="shared" si="173"/>
        <v>A+J=</v>
      </c>
      <c r="X400" s="10">
        <f t="shared" si="174"/>
        <v>40460</v>
      </c>
      <c r="Y400" s="4">
        <f t="shared" si="186"/>
        <v>0</v>
      </c>
      <c r="Z400" s="28"/>
      <c r="AA400" s="26"/>
      <c r="AE400" s="5"/>
    </row>
    <row r="401" spans="1:118" x14ac:dyDescent="0.2">
      <c r="A401" s="127">
        <f t="shared" si="187"/>
        <v>40456</v>
      </c>
      <c r="B401" s="4">
        <f t="shared" si="178"/>
        <v>206324.14482210999</v>
      </c>
      <c r="C401" s="4">
        <f t="shared" si="193"/>
        <v>189136.16046794</v>
      </c>
      <c r="D401" s="4">
        <f t="shared" si="188"/>
        <v>189136.16046794</v>
      </c>
      <c r="E401" s="56">
        <f t="shared" si="194"/>
        <v>431.44499999999999</v>
      </c>
      <c r="F401" s="11">
        <f>IF(DAY(A401)=F$2+1,VLOOKUP(A401,[1]Plan1!$BN$15:$BP$255,3),F400)</f>
        <v>436.423</v>
      </c>
      <c r="G401" s="6">
        <f t="shared" si="179"/>
        <v>40431</v>
      </c>
      <c r="H401" s="2">
        <f t="shared" si="180"/>
        <v>1.1537971236194711E-2</v>
      </c>
      <c r="I401" s="1">
        <f t="shared" si="189"/>
        <v>26</v>
      </c>
      <c r="J401" s="1">
        <f t="shared" si="195"/>
        <v>30</v>
      </c>
      <c r="K401" s="54">
        <f t="shared" si="181"/>
        <v>1.0099919167388698</v>
      </c>
      <c r="L401" s="3">
        <f t="shared" si="190"/>
        <v>1.0699113499999999</v>
      </c>
      <c r="M401" s="3">
        <f t="shared" si="176"/>
        <v>1.0806018100000001</v>
      </c>
      <c r="N401" s="3">
        <f t="shared" si="182"/>
        <v>204380.87733809999</v>
      </c>
      <c r="O401" s="52">
        <f t="shared" si="172"/>
        <v>0</v>
      </c>
      <c r="P401" s="5">
        <f t="shared" si="175"/>
        <v>0</v>
      </c>
      <c r="Q401" s="53">
        <f t="shared" si="183"/>
        <v>0</v>
      </c>
      <c r="R401" s="4">
        <f t="shared" si="177"/>
        <v>0</v>
      </c>
      <c r="S401" s="2">
        <f t="shared" si="191"/>
        <v>0.14000000000000001</v>
      </c>
      <c r="T401" s="9">
        <f t="shared" si="184"/>
        <v>1.009508069</v>
      </c>
      <c r="U401" s="4">
        <f t="shared" si="192"/>
        <v>1943.2674840100001</v>
      </c>
      <c r="V401" s="4">
        <f t="shared" si="185"/>
        <v>0</v>
      </c>
      <c r="W401" s="1" t="str">
        <f t="shared" si="173"/>
        <v>A+J=</v>
      </c>
      <c r="X401" s="10">
        <f t="shared" si="174"/>
        <v>40460</v>
      </c>
      <c r="Y401" s="4">
        <f t="shared" si="186"/>
        <v>0</v>
      </c>
      <c r="Z401" s="28"/>
      <c r="AA401" s="26"/>
      <c r="AE401" s="5"/>
    </row>
    <row r="402" spans="1:118" x14ac:dyDescent="0.2">
      <c r="A402" s="127">
        <f t="shared" si="187"/>
        <v>40457</v>
      </c>
      <c r="B402" s="4">
        <f t="shared" si="178"/>
        <v>206478.19572034001</v>
      </c>
      <c r="C402" s="4">
        <f t="shared" si="193"/>
        <v>189136.16046794</v>
      </c>
      <c r="D402" s="4">
        <f t="shared" si="188"/>
        <v>189136.16046794</v>
      </c>
      <c r="E402" s="56">
        <f t="shared" si="194"/>
        <v>431.44499999999999</v>
      </c>
      <c r="F402" s="11">
        <f>IF(DAY(A402)=F$2+1,VLOOKUP(A402,[1]Plan1!$BN$15:$BP$255,3),F401)</f>
        <v>436.423</v>
      </c>
      <c r="G402" s="6">
        <f t="shared" si="179"/>
        <v>40431</v>
      </c>
      <c r="H402" s="2">
        <f t="shared" si="180"/>
        <v>1.1537971236194711E-2</v>
      </c>
      <c r="I402" s="1">
        <f t="shared" si="189"/>
        <v>27</v>
      </c>
      <c r="J402" s="1">
        <f t="shared" si="195"/>
        <v>30</v>
      </c>
      <c r="K402" s="54">
        <f t="shared" si="181"/>
        <v>1.0103782086888682</v>
      </c>
      <c r="L402" s="3">
        <f t="shared" si="190"/>
        <v>1.0699113499999999</v>
      </c>
      <c r="M402" s="3">
        <f t="shared" si="176"/>
        <v>1.0810151100000001</v>
      </c>
      <c r="N402" s="3">
        <f t="shared" si="182"/>
        <v>204459.04731322001</v>
      </c>
      <c r="O402" s="52">
        <f t="shared" si="172"/>
        <v>0</v>
      </c>
      <c r="P402" s="5">
        <f t="shared" si="175"/>
        <v>0</v>
      </c>
      <c r="Q402" s="53">
        <f t="shared" si="183"/>
        <v>0</v>
      </c>
      <c r="R402" s="4">
        <f t="shared" si="177"/>
        <v>0</v>
      </c>
      <c r="S402" s="2">
        <f t="shared" si="191"/>
        <v>0.14000000000000001</v>
      </c>
      <c r="T402" s="9">
        <f t="shared" si="184"/>
        <v>1.0098755639999999</v>
      </c>
      <c r="U402" s="4">
        <f t="shared" si="192"/>
        <v>2019.14840712</v>
      </c>
      <c r="V402" s="4">
        <f t="shared" si="185"/>
        <v>0</v>
      </c>
      <c r="W402" s="1" t="str">
        <f t="shared" si="173"/>
        <v>A+J=</v>
      </c>
      <c r="X402" s="10">
        <f t="shared" si="174"/>
        <v>40460</v>
      </c>
      <c r="Y402" s="4">
        <f t="shared" si="186"/>
        <v>0</v>
      </c>
      <c r="Z402" s="28"/>
      <c r="AA402" s="26"/>
      <c r="AE402" s="5"/>
    </row>
    <row r="403" spans="1:118" x14ac:dyDescent="0.2">
      <c r="A403" s="127">
        <f t="shared" si="187"/>
        <v>40458</v>
      </c>
      <c r="B403" s="4">
        <f t="shared" si="178"/>
        <v>206632.36014174001</v>
      </c>
      <c r="C403" s="4">
        <f t="shared" si="193"/>
        <v>189136.16046794</v>
      </c>
      <c r="D403" s="4">
        <f t="shared" si="188"/>
        <v>189136.16046794</v>
      </c>
      <c r="E403" s="56">
        <f t="shared" si="194"/>
        <v>431.44499999999999</v>
      </c>
      <c r="F403" s="11">
        <f>IF(DAY(A403)=F$2+1,VLOOKUP(A403,[1]Plan1!$BN$15:$BP$255,3),F402)</f>
        <v>436.423</v>
      </c>
      <c r="G403" s="6">
        <f t="shared" si="179"/>
        <v>40431</v>
      </c>
      <c r="H403" s="2">
        <f t="shared" si="180"/>
        <v>1.1537971236194711E-2</v>
      </c>
      <c r="I403" s="1">
        <f t="shared" si="189"/>
        <v>28</v>
      </c>
      <c r="J403" s="1">
        <f t="shared" si="195"/>
        <v>30</v>
      </c>
      <c r="K403" s="54">
        <f t="shared" si="181"/>
        <v>1.0107646483840795</v>
      </c>
      <c r="L403" s="3">
        <f t="shared" si="190"/>
        <v>1.0699113499999999</v>
      </c>
      <c r="M403" s="3">
        <f t="shared" si="176"/>
        <v>1.08142856</v>
      </c>
      <c r="N403" s="3">
        <f t="shared" si="182"/>
        <v>204537.24565877</v>
      </c>
      <c r="O403" s="52">
        <f t="shared" si="172"/>
        <v>0</v>
      </c>
      <c r="P403" s="5">
        <f t="shared" si="175"/>
        <v>0</v>
      </c>
      <c r="Q403" s="53">
        <f t="shared" si="183"/>
        <v>0</v>
      </c>
      <c r="R403" s="4">
        <f t="shared" si="177"/>
        <v>0</v>
      </c>
      <c r="S403" s="2">
        <f t="shared" si="191"/>
        <v>0.14000000000000001</v>
      </c>
      <c r="T403" s="9">
        <f t="shared" si="184"/>
        <v>1.010243193</v>
      </c>
      <c r="U403" s="4">
        <f t="shared" si="192"/>
        <v>2095.1144829700002</v>
      </c>
      <c r="V403" s="4">
        <f t="shared" si="185"/>
        <v>0</v>
      </c>
      <c r="W403" s="1" t="str">
        <f t="shared" si="173"/>
        <v>A+J=</v>
      </c>
      <c r="X403" s="10">
        <f t="shared" si="174"/>
        <v>40460</v>
      </c>
      <c r="Y403" s="4">
        <f t="shared" si="186"/>
        <v>0</v>
      </c>
      <c r="Z403" s="28"/>
      <c r="AA403" s="26"/>
      <c r="AE403" s="5"/>
    </row>
    <row r="404" spans="1:118" x14ac:dyDescent="0.2">
      <c r="A404" s="127">
        <f t="shared" si="187"/>
        <v>40459</v>
      </c>
      <c r="B404" s="4">
        <f t="shared" si="178"/>
        <v>206786.64197188002</v>
      </c>
      <c r="C404" s="4">
        <f t="shared" si="193"/>
        <v>189136.16046794</v>
      </c>
      <c r="D404" s="4">
        <f t="shared" si="188"/>
        <v>189136.16046794</v>
      </c>
      <c r="E404" s="56">
        <f t="shared" si="194"/>
        <v>431.44499999999999</v>
      </c>
      <c r="F404" s="11">
        <f>IF(DAY(A404)=F$2+1,VLOOKUP(A404,[1]Plan1!$BN$15:$BP$255,3),F403)</f>
        <v>436.423</v>
      </c>
      <c r="G404" s="6">
        <f t="shared" si="179"/>
        <v>40431</v>
      </c>
      <c r="H404" s="2">
        <f t="shared" si="180"/>
        <v>1.1537971236194711E-2</v>
      </c>
      <c r="I404" s="1">
        <f t="shared" si="189"/>
        <v>29</v>
      </c>
      <c r="J404" s="1">
        <f t="shared" si="195"/>
        <v>30</v>
      </c>
      <c r="K404" s="54">
        <f t="shared" si="181"/>
        <v>1.0111512358810117</v>
      </c>
      <c r="L404" s="3">
        <f t="shared" si="190"/>
        <v>1.0699113499999999</v>
      </c>
      <c r="M404" s="3">
        <f t="shared" si="176"/>
        <v>1.08184218</v>
      </c>
      <c r="N404" s="3">
        <f t="shared" si="182"/>
        <v>204615.47615746001</v>
      </c>
      <c r="O404" s="52">
        <f t="shared" si="172"/>
        <v>0</v>
      </c>
      <c r="P404" s="5">
        <f t="shared" si="175"/>
        <v>0</v>
      </c>
      <c r="Q404" s="53">
        <f t="shared" si="183"/>
        <v>0</v>
      </c>
      <c r="R404" s="4">
        <f t="shared" si="177"/>
        <v>0</v>
      </c>
      <c r="S404" s="2">
        <f t="shared" si="191"/>
        <v>0.14000000000000001</v>
      </c>
      <c r="T404" s="9">
        <f t="shared" si="184"/>
        <v>1.0106109560000001</v>
      </c>
      <c r="U404" s="4">
        <f t="shared" si="192"/>
        <v>2171.1658144200001</v>
      </c>
      <c r="V404" s="4">
        <f t="shared" si="185"/>
        <v>0</v>
      </c>
      <c r="W404" s="1" t="str">
        <f t="shared" si="173"/>
        <v>A+J=</v>
      </c>
      <c r="X404" s="10">
        <f t="shared" si="174"/>
        <v>40460</v>
      </c>
      <c r="Y404" s="4">
        <f t="shared" si="186"/>
        <v>0</v>
      </c>
      <c r="Z404" s="28"/>
      <c r="AA404" s="26"/>
      <c r="AE404" s="5"/>
    </row>
    <row r="405" spans="1:118" x14ac:dyDescent="0.2">
      <c r="A405" s="130">
        <f t="shared" si="187"/>
        <v>40460</v>
      </c>
      <c r="B405" s="53">
        <f t="shared" si="178"/>
        <v>206941.03724876</v>
      </c>
      <c r="C405" s="4">
        <f t="shared" si="193"/>
        <v>189136.16046794</v>
      </c>
      <c r="D405" s="53">
        <f t="shared" si="188"/>
        <v>189136.16046794</v>
      </c>
      <c r="E405" s="58">
        <f t="shared" si="194"/>
        <v>431.44499999999999</v>
      </c>
      <c r="F405" s="62">
        <f>IF(DAY(A405)=F$2+1,VLOOKUP(A405,[1]Plan1!$BN$15:$BP$255,3),F404)</f>
        <v>436.423</v>
      </c>
      <c r="G405" s="23">
        <f t="shared" si="179"/>
        <v>40431</v>
      </c>
      <c r="H405" s="55">
        <f t="shared" si="180"/>
        <v>1.1537971236194711E-2</v>
      </c>
      <c r="I405" s="24">
        <f t="shared" si="189"/>
        <v>30</v>
      </c>
      <c r="J405" s="24">
        <f t="shared" si="195"/>
        <v>30</v>
      </c>
      <c r="K405" s="59">
        <f t="shared" si="181"/>
        <v>1.0115379712361947</v>
      </c>
      <c r="L405" s="60">
        <f t="shared" si="190"/>
        <v>1.0699113499999999</v>
      </c>
      <c r="M405" s="60">
        <f t="shared" si="176"/>
        <v>1.08225595</v>
      </c>
      <c r="N405" s="60">
        <f t="shared" si="182"/>
        <v>204693.73502657999</v>
      </c>
      <c r="O405" s="63">
        <f t="shared" si="172"/>
        <v>11</v>
      </c>
      <c r="P405" s="5">
        <f t="shared" si="175"/>
        <v>0</v>
      </c>
      <c r="Q405" s="53">
        <f t="shared" si="183"/>
        <v>0</v>
      </c>
      <c r="R405" s="53">
        <f t="shared" si="177"/>
        <v>0</v>
      </c>
      <c r="S405" s="55">
        <f t="shared" si="191"/>
        <v>0.14000000000000001</v>
      </c>
      <c r="T405" s="61">
        <f t="shared" si="184"/>
        <v>1.010978852</v>
      </c>
      <c r="U405" s="4">
        <f t="shared" si="192"/>
        <v>2247.3022221800002</v>
      </c>
      <c r="V405" s="53">
        <f t="shared" si="185"/>
        <v>0</v>
      </c>
      <c r="W405" s="24" t="str">
        <f t="shared" si="173"/>
        <v>A+J=</v>
      </c>
      <c r="X405" s="23">
        <f t="shared" si="174"/>
        <v>40460</v>
      </c>
      <c r="Y405" s="53">
        <f t="shared" si="186"/>
        <v>0</v>
      </c>
      <c r="Z405" s="47"/>
      <c r="AA405" s="45"/>
      <c r="AB405" s="24"/>
      <c r="AC405" s="24"/>
      <c r="AD405" s="24"/>
      <c r="AE405" s="25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</row>
    <row r="406" spans="1:118" x14ac:dyDescent="0.2">
      <c r="A406" s="127">
        <f t="shared" si="187"/>
        <v>40461</v>
      </c>
      <c r="B406" s="4">
        <f t="shared" si="178"/>
        <v>207081.02984400999</v>
      </c>
      <c r="C406" s="4">
        <f t="shared" si="193"/>
        <v>191212.65837213999</v>
      </c>
      <c r="D406" s="4">
        <f t="shared" si="188"/>
        <v>191212.65837213999</v>
      </c>
      <c r="E406" s="56">
        <f t="shared" si="194"/>
        <v>436.423</v>
      </c>
      <c r="F406" s="11">
        <f>IF(DAY(A406)=F$2+1,VLOOKUP(A406,[1]Plan1!$BN$15:$BP$255,3),F405)</f>
        <v>440.82900000000001</v>
      </c>
      <c r="G406" s="6">
        <f t="shared" si="179"/>
        <v>40461</v>
      </c>
      <c r="H406" s="2">
        <f t="shared" si="180"/>
        <v>1.0095709896132954E-2</v>
      </c>
      <c r="I406" s="1">
        <f t="shared" si="189"/>
        <v>1</v>
      </c>
      <c r="J406" s="1">
        <f t="shared" si="195"/>
        <v>31</v>
      </c>
      <c r="K406" s="54">
        <f t="shared" si="181"/>
        <v>1.0003240876223691</v>
      </c>
      <c r="L406" s="3">
        <f t="shared" si="190"/>
        <v>1.08225595</v>
      </c>
      <c r="M406" s="3">
        <f t="shared" si="176"/>
        <v>1.08260669</v>
      </c>
      <c r="N406" s="3">
        <f t="shared" si="182"/>
        <v>207008.10316636</v>
      </c>
      <c r="O406" s="52">
        <f t="shared" si="172"/>
        <v>0</v>
      </c>
      <c r="P406" s="5">
        <f t="shared" si="175"/>
        <v>0</v>
      </c>
      <c r="Q406" s="53">
        <f t="shared" si="183"/>
        <v>0</v>
      </c>
      <c r="R406" s="4">
        <f t="shared" si="177"/>
        <v>0</v>
      </c>
      <c r="S406" s="2">
        <f t="shared" si="191"/>
        <v>0.14000000000000001</v>
      </c>
      <c r="T406" s="9">
        <f t="shared" si="184"/>
        <v>1.0003522890000001</v>
      </c>
      <c r="U406" s="4">
        <f t="shared" si="192"/>
        <v>72.926677650000002</v>
      </c>
      <c r="V406" s="4">
        <f t="shared" si="185"/>
        <v>0</v>
      </c>
      <c r="W406" s="1" t="str">
        <f t="shared" si="173"/>
        <v>A+J=</v>
      </c>
      <c r="X406" s="10">
        <f t="shared" si="174"/>
        <v>40491</v>
      </c>
      <c r="Y406" s="4">
        <f t="shared" si="186"/>
        <v>0</v>
      </c>
      <c r="Z406" s="28"/>
      <c r="AA406" s="26"/>
      <c r="AE406" s="5"/>
    </row>
    <row r="407" spans="1:118" x14ac:dyDescent="0.2">
      <c r="A407" s="127">
        <f t="shared" si="187"/>
        <v>40462</v>
      </c>
      <c r="B407" s="4">
        <f t="shared" si="178"/>
        <v>207221.11813458</v>
      </c>
      <c r="C407" s="4">
        <f t="shared" si="193"/>
        <v>191212.65837213999</v>
      </c>
      <c r="D407" s="4">
        <f t="shared" si="188"/>
        <v>191212.65837213999</v>
      </c>
      <c r="E407" s="56">
        <f t="shared" si="194"/>
        <v>436.423</v>
      </c>
      <c r="F407" s="11">
        <f>IF(DAY(A407)=F$2+1,VLOOKUP(A407,[1]Plan1!$BN$15:$BP$255,3),F406)</f>
        <v>440.82900000000001</v>
      </c>
      <c r="G407" s="6">
        <f t="shared" si="179"/>
        <v>40461</v>
      </c>
      <c r="H407" s="2">
        <f t="shared" si="180"/>
        <v>1.0095709896132954E-2</v>
      </c>
      <c r="I407" s="1">
        <f t="shared" si="189"/>
        <v>2</v>
      </c>
      <c r="J407" s="1">
        <f t="shared" si="195"/>
        <v>31</v>
      </c>
      <c r="K407" s="54">
        <f t="shared" si="181"/>
        <v>1.0006482802775254</v>
      </c>
      <c r="L407" s="3">
        <f t="shared" si="190"/>
        <v>1.08225595</v>
      </c>
      <c r="M407" s="3">
        <f t="shared" si="176"/>
        <v>1.0829575499999999</v>
      </c>
      <c r="N407" s="3">
        <f t="shared" si="182"/>
        <v>207075.19203968</v>
      </c>
      <c r="O407" s="52">
        <f t="shared" si="172"/>
        <v>0</v>
      </c>
      <c r="P407" s="5">
        <f t="shared" si="175"/>
        <v>0</v>
      </c>
      <c r="Q407" s="53">
        <f t="shared" si="183"/>
        <v>0</v>
      </c>
      <c r="R407" s="4">
        <f t="shared" si="177"/>
        <v>0</v>
      </c>
      <c r="S407" s="2">
        <f t="shared" si="191"/>
        <v>0.14000000000000001</v>
      </c>
      <c r="T407" s="9">
        <f t="shared" si="184"/>
        <v>1.0007047010000001</v>
      </c>
      <c r="U407" s="4">
        <f t="shared" si="192"/>
        <v>145.92609490000001</v>
      </c>
      <c r="V407" s="4">
        <f t="shared" si="185"/>
        <v>0</v>
      </c>
      <c r="W407" s="1" t="str">
        <f t="shared" si="173"/>
        <v>A+J=</v>
      </c>
      <c r="X407" s="10">
        <f t="shared" si="174"/>
        <v>40491</v>
      </c>
      <c r="Y407" s="4">
        <f t="shared" si="186"/>
        <v>0</v>
      </c>
      <c r="Z407" s="28"/>
      <c r="AA407" s="26"/>
      <c r="AE407" s="5"/>
    </row>
    <row r="408" spans="1:118" x14ac:dyDescent="0.2">
      <c r="A408" s="127">
        <f t="shared" si="187"/>
        <v>40463</v>
      </c>
      <c r="B408" s="4">
        <f t="shared" si="178"/>
        <v>207361.3006594</v>
      </c>
      <c r="C408" s="4">
        <f t="shared" si="193"/>
        <v>191212.65837213999</v>
      </c>
      <c r="D408" s="4">
        <f t="shared" si="188"/>
        <v>191212.65837213999</v>
      </c>
      <c r="E408" s="56">
        <f t="shared" si="194"/>
        <v>436.423</v>
      </c>
      <c r="F408" s="11">
        <f>IF(DAY(A408)=F$2+1,VLOOKUP(A408,[1]Plan1!$BN$15:$BP$255,3),F407)</f>
        <v>440.82900000000001</v>
      </c>
      <c r="G408" s="6">
        <f t="shared" si="179"/>
        <v>40461</v>
      </c>
      <c r="H408" s="2">
        <f t="shared" si="180"/>
        <v>1.0095709896132954E-2</v>
      </c>
      <c r="I408" s="1">
        <f t="shared" si="189"/>
        <v>3</v>
      </c>
      <c r="J408" s="1">
        <f t="shared" si="195"/>
        <v>31</v>
      </c>
      <c r="K408" s="54">
        <f t="shared" si="181"/>
        <v>1.0009725779995082</v>
      </c>
      <c r="L408" s="3">
        <f t="shared" si="190"/>
        <v>1.08225595</v>
      </c>
      <c r="M408" s="3">
        <f t="shared" si="176"/>
        <v>1.0833085200000001</v>
      </c>
      <c r="N408" s="3">
        <f t="shared" si="182"/>
        <v>207142.30194638</v>
      </c>
      <c r="O408" s="52">
        <f t="shared" si="172"/>
        <v>0</v>
      </c>
      <c r="P408" s="5">
        <f t="shared" si="175"/>
        <v>0</v>
      </c>
      <c r="Q408" s="53">
        <f t="shared" si="183"/>
        <v>0</v>
      </c>
      <c r="R408" s="4">
        <f t="shared" si="177"/>
        <v>0</v>
      </c>
      <c r="S408" s="2">
        <f t="shared" si="191"/>
        <v>0.14000000000000001</v>
      </c>
      <c r="T408" s="9">
        <f t="shared" si="184"/>
        <v>1.001057238</v>
      </c>
      <c r="U408" s="4">
        <f t="shared" si="192"/>
        <v>218.99871302</v>
      </c>
      <c r="V408" s="4">
        <f t="shared" si="185"/>
        <v>0</v>
      </c>
      <c r="W408" s="1" t="str">
        <f t="shared" si="173"/>
        <v>A+J=</v>
      </c>
      <c r="X408" s="10">
        <f t="shared" si="174"/>
        <v>40491</v>
      </c>
      <c r="Y408" s="4">
        <f t="shared" si="186"/>
        <v>0</v>
      </c>
      <c r="Z408" s="28"/>
      <c r="AA408" s="26"/>
      <c r="AE408" s="5"/>
    </row>
    <row r="409" spans="1:118" x14ac:dyDescent="0.2">
      <c r="A409" s="127">
        <f t="shared" si="187"/>
        <v>40464</v>
      </c>
      <c r="B409" s="4">
        <f t="shared" si="178"/>
        <v>207501.57917352</v>
      </c>
      <c r="C409" s="4">
        <f t="shared" si="193"/>
        <v>191212.65837213999</v>
      </c>
      <c r="D409" s="4">
        <f t="shared" si="188"/>
        <v>191212.65837213999</v>
      </c>
      <c r="E409" s="56">
        <f t="shared" si="194"/>
        <v>436.423</v>
      </c>
      <c r="F409" s="11">
        <f>IF(DAY(A409)=F$2+1,VLOOKUP(A409,[1]Plan1!$BN$15:$BP$255,3),F408)</f>
        <v>440.82900000000001</v>
      </c>
      <c r="G409" s="6">
        <f t="shared" si="179"/>
        <v>40461</v>
      </c>
      <c r="H409" s="2">
        <f t="shared" si="180"/>
        <v>1.0095709896132954E-2</v>
      </c>
      <c r="I409" s="1">
        <f t="shared" si="189"/>
        <v>4</v>
      </c>
      <c r="J409" s="1">
        <f t="shared" si="195"/>
        <v>31</v>
      </c>
      <c r="K409" s="54">
        <f t="shared" si="181"/>
        <v>1.0012969808223691</v>
      </c>
      <c r="L409" s="3">
        <f t="shared" si="190"/>
        <v>1.08225595</v>
      </c>
      <c r="M409" s="3">
        <f t="shared" si="176"/>
        <v>1.08365961</v>
      </c>
      <c r="N409" s="3">
        <f t="shared" si="182"/>
        <v>207209.43479860999</v>
      </c>
      <c r="O409" s="52">
        <f t="shared" si="172"/>
        <v>0</v>
      </c>
      <c r="P409" s="5">
        <f t="shared" si="175"/>
        <v>0</v>
      </c>
      <c r="Q409" s="53">
        <f t="shared" si="183"/>
        <v>0</v>
      </c>
      <c r="R409" s="4">
        <f t="shared" si="177"/>
        <v>0</v>
      </c>
      <c r="S409" s="2">
        <f t="shared" si="191"/>
        <v>0.14000000000000001</v>
      </c>
      <c r="T409" s="9">
        <f t="shared" si="184"/>
        <v>1.001409899</v>
      </c>
      <c r="U409" s="4">
        <f t="shared" si="192"/>
        <v>292.14437491000001</v>
      </c>
      <c r="V409" s="4">
        <f t="shared" si="185"/>
        <v>0</v>
      </c>
      <c r="W409" s="1" t="str">
        <f t="shared" si="173"/>
        <v>A+J=</v>
      </c>
      <c r="X409" s="10">
        <f t="shared" si="174"/>
        <v>40491</v>
      </c>
      <c r="Y409" s="4">
        <f t="shared" si="186"/>
        <v>0</v>
      </c>
      <c r="Z409" s="28"/>
      <c r="AA409" s="26"/>
      <c r="AE409" s="5"/>
    </row>
    <row r="410" spans="1:118" x14ac:dyDescent="0.2">
      <c r="A410" s="127">
        <f t="shared" si="187"/>
        <v>40465</v>
      </c>
      <c r="B410" s="4">
        <f t="shared" si="178"/>
        <v>207641.95181067</v>
      </c>
      <c r="C410" s="4">
        <f t="shared" si="193"/>
        <v>191212.65837213999</v>
      </c>
      <c r="D410" s="4">
        <f t="shared" si="188"/>
        <v>191212.65837213999</v>
      </c>
      <c r="E410" s="56">
        <f t="shared" si="194"/>
        <v>436.423</v>
      </c>
      <c r="F410" s="11">
        <f>IF(DAY(A410)=F$2+1,VLOOKUP(A410,[1]Plan1!$BN$15:$BP$255,3),F409)</f>
        <v>440.82900000000001</v>
      </c>
      <c r="G410" s="6">
        <f t="shared" si="179"/>
        <v>40461</v>
      </c>
      <c r="H410" s="2">
        <f t="shared" si="180"/>
        <v>1.0095709896132954E-2</v>
      </c>
      <c r="I410" s="1">
        <f t="shared" si="189"/>
        <v>5</v>
      </c>
      <c r="J410" s="1">
        <f t="shared" si="195"/>
        <v>31</v>
      </c>
      <c r="K410" s="54">
        <f t="shared" si="181"/>
        <v>1.0016214887801691</v>
      </c>
      <c r="L410" s="3">
        <f t="shared" si="190"/>
        <v>1.08225595</v>
      </c>
      <c r="M410" s="3">
        <f t="shared" si="176"/>
        <v>1.0840108100000001</v>
      </c>
      <c r="N410" s="3">
        <f t="shared" si="182"/>
        <v>207276.58868423</v>
      </c>
      <c r="O410" s="52">
        <f t="shared" si="172"/>
        <v>0</v>
      </c>
      <c r="P410" s="5">
        <f t="shared" si="175"/>
        <v>0</v>
      </c>
      <c r="Q410" s="53">
        <f t="shared" si="183"/>
        <v>0</v>
      </c>
      <c r="R410" s="4">
        <f t="shared" si="177"/>
        <v>0</v>
      </c>
      <c r="S410" s="2">
        <f t="shared" si="191"/>
        <v>0.14000000000000001</v>
      </c>
      <c r="T410" s="9">
        <f t="shared" si="184"/>
        <v>1.001762684</v>
      </c>
      <c r="U410" s="4">
        <f t="shared" si="192"/>
        <v>365.36312643999997</v>
      </c>
      <c r="V410" s="4">
        <f t="shared" si="185"/>
        <v>0</v>
      </c>
      <c r="W410" s="1" t="str">
        <f t="shared" si="173"/>
        <v>A+J=</v>
      </c>
      <c r="X410" s="10">
        <f t="shared" si="174"/>
        <v>40491</v>
      </c>
      <c r="Y410" s="4">
        <f t="shared" si="186"/>
        <v>0</v>
      </c>
      <c r="Z410" s="28"/>
      <c r="AA410" s="26"/>
      <c r="AE410" s="5"/>
    </row>
    <row r="411" spans="1:118" x14ac:dyDescent="0.2">
      <c r="A411" s="127">
        <f t="shared" si="187"/>
        <v>40466</v>
      </c>
      <c r="B411" s="4">
        <f t="shared" si="178"/>
        <v>207782.42074162999</v>
      </c>
      <c r="C411" s="4">
        <f t="shared" si="193"/>
        <v>191212.65837213999</v>
      </c>
      <c r="D411" s="4">
        <f t="shared" si="188"/>
        <v>191212.65837213999</v>
      </c>
      <c r="E411" s="56">
        <f t="shared" si="194"/>
        <v>436.423</v>
      </c>
      <c r="F411" s="11">
        <f>IF(DAY(A411)=F$2+1,VLOOKUP(A411,[1]Plan1!$BN$15:$BP$255,3),F410)</f>
        <v>440.82900000000001</v>
      </c>
      <c r="G411" s="6">
        <f t="shared" si="179"/>
        <v>40461</v>
      </c>
      <c r="H411" s="2">
        <f t="shared" si="180"/>
        <v>1.0095709896132954E-2</v>
      </c>
      <c r="I411" s="1">
        <f t="shared" si="189"/>
        <v>6</v>
      </c>
      <c r="J411" s="1">
        <f t="shared" si="195"/>
        <v>31</v>
      </c>
      <c r="K411" s="54">
        <f t="shared" si="181"/>
        <v>1.0019461019069817</v>
      </c>
      <c r="L411" s="3">
        <f t="shared" si="190"/>
        <v>1.08225595</v>
      </c>
      <c r="M411" s="3">
        <f t="shared" si="176"/>
        <v>1.0843621299999999</v>
      </c>
      <c r="N411" s="3">
        <f t="shared" si="182"/>
        <v>207343.76551537</v>
      </c>
      <c r="O411" s="52">
        <f t="shared" si="172"/>
        <v>0</v>
      </c>
      <c r="P411" s="5">
        <f t="shared" si="175"/>
        <v>0</v>
      </c>
      <c r="Q411" s="53">
        <f t="shared" si="183"/>
        <v>0</v>
      </c>
      <c r="R411" s="4">
        <f t="shared" si="177"/>
        <v>0</v>
      </c>
      <c r="S411" s="2">
        <f t="shared" si="191"/>
        <v>0.14000000000000001</v>
      </c>
      <c r="T411" s="9">
        <f t="shared" si="184"/>
        <v>1.0021155939999999</v>
      </c>
      <c r="U411" s="4">
        <f t="shared" si="192"/>
        <v>438.65522626000001</v>
      </c>
      <c r="V411" s="4">
        <f t="shared" si="185"/>
        <v>0</v>
      </c>
      <c r="W411" s="1" t="str">
        <f t="shared" si="173"/>
        <v>A+J=</v>
      </c>
      <c r="X411" s="10">
        <f t="shared" si="174"/>
        <v>40491</v>
      </c>
      <c r="Y411" s="4">
        <f t="shared" si="186"/>
        <v>0</v>
      </c>
      <c r="Z411" s="28"/>
      <c r="AA411" s="26"/>
      <c r="AE411" s="5"/>
    </row>
    <row r="412" spans="1:118" x14ac:dyDescent="0.2">
      <c r="A412" s="127">
        <f t="shared" si="187"/>
        <v>40467</v>
      </c>
      <c r="B412" s="4">
        <f t="shared" si="178"/>
        <v>207922.98197476001</v>
      </c>
      <c r="C412" s="4">
        <f t="shared" si="193"/>
        <v>191212.65837213999</v>
      </c>
      <c r="D412" s="4">
        <f t="shared" si="188"/>
        <v>191212.65837213999</v>
      </c>
      <c r="E412" s="56">
        <f t="shared" si="194"/>
        <v>436.423</v>
      </c>
      <c r="F412" s="11">
        <f>IF(DAY(A412)=F$2+1,VLOOKUP(A412,[1]Plan1!$BN$15:$BP$255,3),F411)</f>
        <v>440.82900000000001</v>
      </c>
      <c r="G412" s="6">
        <f t="shared" si="179"/>
        <v>40461</v>
      </c>
      <c r="H412" s="2">
        <f t="shared" si="180"/>
        <v>1.0095709896132954E-2</v>
      </c>
      <c r="I412" s="1">
        <f t="shared" si="189"/>
        <v>7</v>
      </c>
      <c r="J412" s="1">
        <f t="shared" si="195"/>
        <v>31</v>
      </c>
      <c r="K412" s="54">
        <f t="shared" si="181"/>
        <v>1.0022708202368908</v>
      </c>
      <c r="L412" s="3">
        <f t="shared" si="190"/>
        <v>1.08225595</v>
      </c>
      <c r="M412" s="3">
        <f t="shared" si="176"/>
        <v>1.08471355</v>
      </c>
      <c r="N412" s="3">
        <f t="shared" si="182"/>
        <v>207410.96146778</v>
      </c>
      <c r="O412" s="52">
        <f t="shared" si="172"/>
        <v>0</v>
      </c>
      <c r="P412" s="5">
        <f t="shared" si="175"/>
        <v>0</v>
      </c>
      <c r="Q412" s="53">
        <f t="shared" si="183"/>
        <v>0</v>
      </c>
      <c r="R412" s="4">
        <f t="shared" si="177"/>
        <v>0</v>
      </c>
      <c r="S412" s="2">
        <f t="shared" si="191"/>
        <v>0.14000000000000001</v>
      </c>
      <c r="T412" s="9">
        <f t="shared" si="184"/>
        <v>1.0024686279999999</v>
      </c>
      <c r="U412" s="4">
        <f t="shared" si="192"/>
        <v>512.02050698000005</v>
      </c>
      <c r="V412" s="4">
        <f t="shared" si="185"/>
        <v>0</v>
      </c>
      <c r="W412" s="1" t="str">
        <f t="shared" si="173"/>
        <v>A+J=</v>
      </c>
      <c r="X412" s="10">
        <f t="shared" si="174"/>
        <v>40491</v>
      </c>
      <c r="Y412" s="4">
        <f t="shared" si="186"/>
        <v>0</v>
      </c>
      <c r="Z412" s="28"/>
      <c r="AA412" s="26"/>
      <c r="AE412" s="5"/>
    </row>
    <row r="413" spans="1:118" x14ac:dyDescent="0.2">
      <c r="A413" s="127">
        <f t="shared" si="187"/>
        <v>40468</v>
      </c>
      <c r="B413" s="4">
        <f t="shared" si="178"/>
        <v>208063.64130788</v>
      </c>
      <c r="C413" s="4">
        <f t="shared" si="193"/>
        <v>191212.65837213999</v>
      </c>
      <c r="D413" s="4">
        <f t="shared" si="188"/>
        <v>191212.65837213999</v>
      </c>
      <c r="E413" s="56">
        <f t="shared" si="194"/>
        <v>436.423</v>
      </c>
      <c r="F413" s="11">
        <f>IF(DAY(A413)=F$2+1,VLOOKUP(A413,[1]Plan1!$BN$15:$BP$255,3),F412)</f>
        <v>440.82900000000001</v>
      </c>
      <c r="G413" s="6">
        <f t="shared" si="179"/>
        <v>40461</v>
      </c>
      <c r="H413" s="2">
        <f t="shared" si="180"/>
        <v>1.0095709896132954E-2</v>
      </c>
      <c r="I413" s="1">
        <f t="shared" si="189"/>
        <v>8</v>
      </c>
      <c r="J413" s="1">
        <f t="shared" si="195"/>
        <v>31</v>
      </c>
      <c r="K413" s="54">
        <f t="shared" si="181"/>
        <v>1.0025956438039916</v>
      </c>
      <c r="L413" s="3">
        <f t="shared" si="190"/>
        <v>1.08225595</v>
      </c>
      <c r="M413" s="3">
        <f t="shared" si="176"/>
        <v>1.0850651</v>
      </c>
      <c r="N413" s="3">
        <f t="shared" si="182"/>
        <v>207478.18227783</v>
      </c>
      <c r="O413" s="52">
        <f t="shared" si="172"/>
        <v>0</v>
      </c>
      <c r="P413" s="5">
        <f t="shared" si="175"/>
        <v>0</v>
      </c>
      <c r="Q413" s="53">
        <f t="shared" si="183"/>
        <v>0</v>
      </c>
      <c r="R413" s="4">
        <f t="shared" si="177"/>
        <v>0</v>
      </c>
      <c r="S413" s="2">
        <f t="shared" si="191"/>
        <v>0.14000000000000001</v>
      </c>
      <c r="T413" s="9">
        <f t="shared" si="184"/>
        <v>1.0028217859999999</v>
      </c>
      <c r="U413" s="4">
        <f t="shared" si="192"/>
        <v>585.45903005000002</v>
      </c>
      <c r="V413" s="4">
        <f t="shared" si="185"/>
        <v>0</v>
      </c>
      <c r="W413" s="1" t="str">
        <f t="shared" si="173"/>
        <v>A+J=</v>
      </c>
      <c r="X413" s="10">
        <f t="shared" si="174"/>
        <v>40491</v>
      </c>
      <c r="Y413" s="4">
        <f t="shared" si="186"/>
        <v>0</v>
      </c>
      <c r="Z413" s="28"/>
      <c r="AA413" s="26"/>
      <c r="AE413" s="5"/>
    </row>
    <row r="414" spans="1:118" x14ac:dyDescent="0.2">
      <c r="A414" s="127">
        <f t="shared" si="187"/>
        <v>40469</v>
      </c>
      <c r="B414" s="4">
        <f t="shared" si="178"/>
        <v>208204.39303774</v>
      </c>
      <c r="C414" s="4">
        <f t="shared" si="193"/>
        <v>191212.65837213999</v>
      </c>
      <c r="D414" s="4">
        <f t="shared" si="188"/>
        <v>191212.65837213999</v>
      </c>
      <c r="E414" s="56">
        <f t="shared" si="194"/>
        <v>436.423</v>
      </c>
      <c r="F414" s="11">
        <f>IF(DAY(A414)=F$2+1,VLOOKUP(A414,[1]Plan1!$BN$15:$BP$255,3),F413)</f>
        <v>440.82900000000001</v>
      </c>
      <c r="G414" s="6">
        <f t="shared" si="179"/>
        <v>40461</v>
      </c>
      <c r="H414" s="2">
        <f t="shared" si="180"/>
        <v>1.0095709896132954E-2</v>
      </c>
      <c r="I414" s="1">
        <f t="shared" si="189"/>
        <v>9</v>
      </c>
      <c r="J414" s="1">
        <f t="shared" si="195"/>
        <v>31</v>
      </c>
      <c r="K414" s="54">
        <f t="shared" si="181"/>
        <v>1.0029205726423898</v>
      </c>
      <c r="L414" s="3">
        <f t="shared" si="190"/>
        <v>1.08225595</v>
      </c>
      <c r="M414" s="3">
        <f t="shared" si="176"/>
        <v>1.08541675</v>
      </c>
      <c r="N414" s="3">
        <f t="shared" si="182"/>
        <v>207545.42220914</v>
      </c>
      <c r="O414" s="52">
        <f t="shared" si="172"/>
        <v>0</v>
      </c>
      <c r="P414" s="5">
        <f t="shared" si="175"/>
        <v>0</v>
      </c>
      <c r="Q414" s="53">
        <f t="shared" si="183"/>
        <v>0</v>
      </c>
      <c r="R414" s="4">
        <f t="shared" si="177"/>
        <v>0</v>
      </c>
      <c r="S414" s="2">
        <f t="shared" si="191"/>
        <v>0.14000000000000001</v>
      </c>
      <c r="T414" s="9">
        <f t="shared" si="184"/>
        <v>1.003175068</v>
      </c>
      <c r="U414" s="4">
        <f t="shared" si="192"/>
        <v>658.9708286</v>
      </c>
      <c r="V414" s="4">
        <f t="shared" si="185"/>
        <v>0</v>
      </c>
      <c r="W414" s="1" t="str">
        <f t="shared" si="173"/>
        <v>A+J=</v>
      </c>
      <c r="X414" s="10">
        <f t="shared" si="174"/>
        <v>40491</v>
      </c>
      <c r="Y414" s="4">
        <f t="shared" si="186"/>
        <v>0</v>
      </c>
      <c r="Z414" s="28"/>
      <c r="AA414" s="26"/>
      <c r="AE414" s="5"/>
    </row>
    <row r="415" spans="1:118" x14ac:dyDescent="0.2">
      <c r="A415" s="127">
        <f t="shared" si="187"/>
        <v>40470</v>
      </c>
      <c r="B415" s="4">
        <f t="shared" si="178"/>
        <v>208345.24146259998</v>
      </c>
      <c r="C415" s="4">
        <f t="shared" si="193"/>
        <v>191212.65837213999</v>
      </c>
      <c r="D415" s="4">
        <f t="shared" si="188"/>
        <v>191212.65837213999</v>
      </c>
      <c r="E415" s="56">
        <f t="shared" si="194"/>
        <v>436.423</v>
      </c>
      <c r="F415" s="11">
        <f>IF(DAY(A415)=F$2+1,VLOOKUP(A415,[1]Plan1!$BN$15:$BP$255,3),F414)</f>
        <v>440.82900000000001</v>
      </c>
      <c r="G415" s="6">
        <f t="shared" si="179"/>
        <v>40461</v>
      </c>
      <c r="H415" s="2">
        <f t="shared" si="180"/>
        <v>1.0095709896132954E-2</v>
      </c>
      <c r="I415" s="1">
        <f t="shared" si="189"/>
        <v>10</v>
      </c>
      <c r="J415" s="1">
        <f t="shared" si="195"/>
        <v>31</v>
      </c>
      <c r="K415" s="54">
        <f t="shared" si="181"/>
        <v>1.0032456067862026</v>
      </c>
      <c r="L415" s="3">
        <f t="shared" si="190"/>
        <v>1.08225595</v>
      </c>
      <c r="M415" s="3">
        <f t="shared" si="176"/>
        <v>1.08576852</v>
      </c>
      <c r="N415" s="3">
        <f t="shared" si="182"/>
        <v>207612.68508597999</v>
      </c>
      <c r="O415" s="52">
        <f t="shared" si="172"/>
        <v>0</v>
      </c>
      <c r="P415" s="5">
        <f t="shared" si="175"/>
        <v>0</v>
      </c>
      <c r="Q415" s="53">
        <f t="shared" si="183"/>
        <v>0</v>
      </c>
      <c r="R415" s="4">
        <f t="shared" si="177"/>
        <v>0</v>
      </c>
      <c r="S415" s="2">
        <f t="shared" si="191"/>
        <v>0.14000000000000001</v>
      </c>
      <c r="T415" s="9">
        <f t="shared" si="184"/>
        <v>1.0035284760000001</v>
      </c>
      <c r="U415" s="4">
        <f t="shared" si="192"/>
        <v>732.55637662000004</v>
      </c>
      <c r="V415" s="4">
        <f t="shared" si="185"/>
        <v>0</v>
      </c>
      <c r="W415" s="1" t="str">
        <f t="shared" si="173"/>
        <v>A+J=</v>
      </c>
      <c r="X415" s="10">
        <f t="shared" si="174"/>
        <v>40491</v>
      </c>
      <c r="Y415" s="4">
        <f t="shared" si="186"/>
        <v>0</v>
      </c>
      <c r="Z415" s="28"/>
      <c r="AA415" s="26"/>
      <c r="AE415" s="5"/>
    </row>
    <row r="416" spans="1:118" x14ac:dyDescent="0.2">
      <c r="A416" s="127">
        <f t="shared" si="187"/>
        <v>40471</v>
      </c>
      <c r="B416" s="4">
        <f t="shared" si="178"/>
        <v>208486.18600915</v>
      </c>
      <c r="C416" s="4">
        <f t="shared" si="193"/>
        <v>191212.65837213999</v>
      </c>
      <c r="D416" s="4">
        <f t="shared" si="188"/>
        <v>191212.65837213999</v>
      </c>
      <c r="E416" s="56">
        <f t="shared" si="194"/>
        <v>436.423</v>
      </c>
      <c r="F416" s="11">
        <f>IF(DAY(A416)=F$2+1,VLOOKUP(A416,[1]Plan1!$BN$15:$BP$255,3),F415)</f>
        <v>440.82900000000001</v>
      </c>
      <c r="G416" s="6">
        <f t="shared" si="179"/>
        <v>40461</v>
      </c>
      <c r="H416" s="2">
        <f t="shared" si="180"/>
        <v>1.0095709896132954E-2</v>
      </c>
      <c r="I416" s="1">
        <f t="shared" si="189"/>
        <v>11</v>
      </c>
      <c r="J416" s="1">
        <f t="shared" si="195"/>
        <v>31</v>
      </c>
      <c r="K416" s="54">
        <f t="shared" si="181"/>
        <v>1.0035707462695582</v>
      </c>
      <c r="L416" s="3">
        <f t="shared" si="190"/>
        <v>1.08225595</v>
      </c>
      <c r="M416" s="3">
        <f t="shared" si="176"/>
        <v>1.0861204099999999</v>
      </c>
      <c r="N416" s="3">
        <f t="shared" si="182"/>
        <v>207679.97090833</v>
      </c>
      <c r="O416" s="52">
        <f t="shared" si="172"/>
        <v>0</v>
      </c>
      <c r="P416" s="5">
        <f t="shared" si="175"/>
        <v>0</v>
      </c>
      <c r="Q416" s="53">
        <f t="shared" si="183"/>
        <v>0</v>
      </c>
      <c r="R416" s="4">
        <f t="shared" si="177"/>
        <v>0</v>
      </c>
      <c r="S416" s="2">
        <f t="shared" si="191"/>
        <v>0.14000000000000001</v>
      </c>
      <c r="T416" s="9">
        <f t="shared" si="184"/>
        <v>1.0038820070000001</v>
      </c>
      <c r="U416" s="4">
        <f t="shared" si="192"/>
        <v>806.21510081999998</v>
      </c>
      <c r="V416" s="4">
        <f t="shared" si="185"/>
        <v>0</v>
      </c>
      <c r="W416" s="1" t="str">
        <f t="shared" si="173"/>
        <v>A+J=</v>
      </c>
      <c r="X416" s="10">
        <f t="shared" si="174"/>
        <v>40491</v>
      </c>
      <c r="Y416" s="4">
        <f t="shared" si="186"/>
        <v>0</v>
      </c>
      <c r="Z416" s="28"/>
      <c r="AA416" s="26"/>
      <c r="AE416" s="5"/>
    </row>
    <row r="417" spans="1:31" x14ac:dyDescent="0.2">
      <c r="A417" s="127">
        <f t="shared" si="187"/>
        <v>40472</v>
      </c>
      <c r="B417" s="4">
        <f t="shared" si="178"/>
        <v>208627.22330161999</v>
      </c>
      <c r="C417" s="4">
        <f t="shared" si="193"/>
        <v>191212.65837213999</v>
      </c>
      <c r="D417" s="4">
        <f t="shared" si="188"/>
        <v>191212.65837213999</v>
      </c>
      <c r="E417" s="56">
        <f t="shared" si="194"/>
        <v>436.423</v>
      </c>
      <c r="F417" s="11">
        <f>IF(DAY(A417)=F$2+1,VLOOKUP(A417,[1]Plan1!$BN$15:$BP$255,3),F416)</f>
        <v>440.82900000000001</v>
      </c>
      <c r="G417" s="6">
        <f t="shared" si="179"/>
        <v>40461</v>
      </c>
      <c r="H417" s="2">
        <f t="shared" si="180"/>
        <v>1.0095709896132954E-2</v>
      </c>
      <c r="I417" s="1">
        <f t="shared" si="189"/>
        <v>12</v>
      </c>
      <c r="J417" s="1">
        <f t="shared" si="195"/>
        <v>31</v>
      </c>
      <c r="K417" s="54">
        <f t="shared" si="181"/>
        <v>1.0038959911265959</v>
      </c>
      <c r="L417" s="3">
        <f t="shared" si="190"/>
        <v>1.08225595</v>
      </c>
      <c r="M417" s="3">
        <f t="shared" si="176"/>
        <v>1.0864723999999999</v>
      </c>
      <c r="N417" s="3">
        <f t="shared" si="182"/>
        <v>207747.27585194999</v>
      </c>
      <c r="O417" s="52">
        <f t="shared" si="172"/>
        <v>0</v>
      </c>
      <c r="P417" s="5">
        <f t="shared" si="175"/>
        <v>0</v>
      </c>
      <c r="Q417" s="53">
        <f t="shared" si="183"/>
        <v>0</v>
      </c>
      <c r="R417" s="4">
        <f t="shared" si="177"/>
        <v>0</v>
      </c>
      <c r="S417" s="2">
        <f t="shared" si="191"/>
        <v>0.14000000000000001</v>
      </c>
      <c r="T417" s="9">
        <f t="shared" si="184"/>
        <v>1.004235663</v>
      </c>
      <c r="U417" s="4">
        <f t="shared" si="192"/>
        <v>879.94744966999997</v>
      </c>
      <c r="V417" s="4">
        <f t="shared" si="185"/>
        <v>0</v>
      </c>
      <c r="W417" s="1" t="str">
        <f t="shared" si="173"/>
        <v>A+J=</v>
      </c>
      <c r="X417" s="10">
        <f t="shared" si="174"/>
        <v>40491</v>
      </c>
      <c r="Y417" s="4">
        <f t="shared" si="186"/>
        <v>0</v>
      </c>
      <c r="Z417" s="28"/>
      <c r="AA417" s="26"/>
      <c r="AE417" s="5"/>
    </row>
    <row r="418" spans="1:31" x14ac:dyDescent="0.2">
      <c r="A418" s="127">
        <f t="shared" si="187"/>
        <v>40473</v>
      </c>
      <c r="B418" s="4">
        <f t="shared" si="178"/>
        <v>208768.35914824001</v>
      </c>
      <c r="C418" s="4">
        <f t="shared" si="193"/>
        <v>191212.65837213999</v>
      </c>
      <c r="D418" s="4">
        <f t="shared" si="188"/>
        <v>191212.65837213999</v>
      </c>
      <c r="E418" s="56">
        <f t="shared" si="194"/>
        <v>436.423</v>
      </c>
      <c r="F418" s="11">
        <f>IF(DAY(A418)=F$2+1,VLOOKUP(A418,[1]Plan1!$BN$15:$BP$255,3),F417)</f>
        <v>440.82900000000001</v>
      </c>
      <c r="G418" s="6">
        <f t="shared" si="179"/>
        <v>40461</v>
      </c>
      <c r="H418" s="2">
        <f t="shared" si="180"/>
        <v>1.0095709896132954E-2</v>
      </c>
      <c r="I418" s="1">
        <f t="shared" si="189"/>
        <v>13</v>
      </c>
      <c r="J418" s="1">
        <f t="shared" si="195"/>
        <v>31</v>
      </c>
      <c r="K418" s="54">
        <f t="shared" si="181"/>
        <v>1.0042213413914662</v>
      </c>
      <c r="L418" s="3">
        <f t="shared" si="190"/>
        <v>1.08225595</v>
      </c>
      <c r="M418" s="3">
        <f t="shared" si="176"/>
        <v>1.08682452</v>
      </c>
      <c r="N418" s="3">
        <f t="shared" si="182"/>
        <v>207814.60565322</v>
      </c>
      <c r="O418" s="52">
        <f t="shared" si="172"/>
        <v>0</v>
      </c>
      <c r="P418" s="5">
        <f t="shared" si="175"/>
        <v>0</v>
      </c>
      <c r="Q418" s="53">
        <f t="shared" si="183"/>
        <v>0</v>
      </c>
      <c r="R418" s="4">
        <f t="shared" si="177"/>
        <v>0</v>
      </c>
      <c r="S418" s="2">
        <f t="shared" si="191"/>
        <v>0.14000000000000001</v>
      </c>
      <c r="T418" s="9">
        <f t="shared" si="184"/>
        <v>1.0045894440000001</v>
      </c>
      <c r="U418" s="4">
        <f t="shared" si="192"/>
        <v>953.75349501999995</v>
      </c>
      <c r="V418" s="4">
        <f t="shared" si="185"/>
        <v>0</v>
      </c>
      <c r="W418" s="1" t="str">
        <f t="shared" si="173"/>
        <v>A+J=</v>
      </c>
      <c r="X418" s="10">
        <f t="shared" si="174"/>
        <v>40491</v>
      </c>
      <c r="Y418" s="4">
        <f t="shared" si="186"/>
        <v>0</v>
      </c>
      <c r="Z418" s="28"/>
      <c r="AA418" s="26"/>
      <c r="AE418" s="5"/>
    </row>
    <row r="419" spans="1:31" x14ac:dyDescent="0.2">
      <c r="A419" s="127">
        <f t="shared" si="187"/>
        <v>40474</v>
      </c>
      <c r="B419" s="4">
        <f t="shared" si="178"/>
        <v>208909.58762801997</v>
      </c>
      <c r="C419" s="4">
        <f t="shared" si="193"/>
        <v>191212.65837213999</v>
      </c>
      <c r="D419" s="4">
        <f t="shared" si="188"/>
        <v>191212.65837213999</v>
      </c>
      <c r="E419" s="56">
        <f t="shared" si="194"/>
        <v>436.423</v>
      </c>
      <c r="F419" s="11">
        <f>IF(DAY(A419)=F$2+1,VLOOKUP(A419,[1]Plan1!$BN$15:$BP$255,3),F418)</f>
        <v>440.82900000000001</v>
      </c>
      <c r="G419" s="6">
        <f t="shared" si="179"/>
        <v>40461</v>
      </c>
      <c r="H419" s="2">
        <f t="shared" si="180"/>
        <v>1.0095709896132954E-2</v>
      </c>
      <c r="I419" s="1">
        <f t="shared" si="189"/>
        <v>14</v>
      </c>
      <c r="J419" s="1">
        <f t="shared" si="195"/>
        <v>31</v>
      </c>
      <c r="K419" s="54">
        <f t="shared" si="181"/>
        <v>1.0045467970983302</v>
      </c>
      <c r="L419" s="3">
        <f t="shared" si="190"/>
        <v>1.08225595</v>
      </c>
      <c r="M419" s="3">
        <f t="shared" si="176"/>
        <v>1.0871767400000001</v>
      </c>
      <c r="N419" s="3">
        <f t="shared" si="182"/>
        <v>207881.95457574999</v>
      </c>
      <c r="O419" s="52">
        <f t="shared" si="172"/>
        <v>0</v>
      </c>
      <c r="P419" s="5">
        <f t="shared" si="175"/>
        <v>0</v>
      </c>
      <c r="Q419" s="53">
        <f t="shared" si="183"/>
        <v>0</v>
      </c>
      <c r="R419" s="4">
        <f t="shared" si="177"/>
        <v>0</v>
      </c>
      <c r="S419" s="2">
        <f t="shared" si="191"/>
        <v>0.14000000000000001</v>
      </c>
      <c r="T419" s="9">
        <f t="shared" si="184"/>
        <v>1.0049433489999999</v>
      </c>
      <c r="U419" s="4">
        <f t="shared" si="192"/>
        <v>1027.63305227</v>
      </c>
      <c r="V419" s="4">
        <f t="shared" si="185"/>
        <v>0</v>
      </c>
      <c r="W419" s="1" t="str">
        <f t="shared" si="173"/>
        <v>A+J=</v>
      </c>
      <c r="X419" s="10">
        <f t="shared" si="174"/>
        <v>40491</v>
      </c>
      <c r="Y419" s="4">
        <f t="shared" si="186"/>
        <v>0</v>
      </c>
      <c r="Z419" s="28"/>
      <c r="AA419" s="26"/>
      <c r="AE419" s="5"/>
    </row>
    <row r="420" spans="1:31" x14ac:dyDescent="0.2">
      <c r="A420" s="127">
        <f t="shared" si="187"/>
        <v>40475</v>
      </c>
      <c r="B420" s="4">
        <f t="shared" si="178"/>
        <v>209050.91283876001</v>
      </c>
      <c r="C420" s="4">
        <f t="shared" si="193"/>
        <v>191212.65837213999</v>
      </c>
      <c r="D420" s="4">
        <f t="shared" si="188"/>
        <v>191212.65837213999</v>
      </c>
      <c r="E420" s="56">
        <f t="shared" si="194"/>
        <v>436.423</v>
      </c>
      <c r="F420" s="11">
        <f>IF(DAY(A420)=F$2+1,VLOOKUP(A420,[1]Plan1!$BN$15:$BP$255,3),F419)</f>
        <v>440.82900000000001</v>
      </c>
      <c r="G420" s="6">
        <f t="shared" si="179"/>
        <v>40461</v>
      </c>
      <c r="H420" s="2">
        <f t="shared" si="180"/>
        <v>1.0095709896132954E-2</v>
      </c>
      <c r="I420" s="1">
        <f t="shared" si="189"/>
        <v>15</v>
      </c>
      <c r="J420" s="1">
        <f t="shared" si="195"/>
        <v>31</v>
      </c>
      <c r="K420" s="54">
        <f t="shared" si="181"/>
        <v>1.0048723582813603</v>
      </c>
      <c r="L420" s="3">
        <f t="shared" si="190"/>
        <v>1.08225595</v>
      </c>
      <c r="M420" s="3">
        <f t="shared" si="176"/>
        <v>1.0875290799999999</v>
      </c>
      <c r="N420" s="3">
        <f t="shared" si="182"/>
        <v>207949.3264438</v>
      </c>
      <c r="O420" s="52">
        <f t="shared" si="172"/>
        <v>0</v>
      </c>
      <c r="P420" s="5">
        <f t="shared" si="175"/>
        <v>0</v>
      </c>
      <c r="Q420" s="53">
        <f t="shared" si="183"/>
        <v>0</v>
      </c>
      <c r="R420" s="4">
        <f t="shared" si="177"/>
        <v>0</v>
      </c>
      <c r="S420" s="2">
        <f t="shared" si="191"/>
        <v>0.14000000000000001</v>
      </c>
      <c r="T420" s="9">
        <f t="shared" si="184"/>
        <v>1.0052973789999999</v>
      </c>
      <c r="U420" s="4">
        <f t="shared" si="192"/>
        <v>1101.58639496</v>
      </c>
      <c r="V420" s="4">
        <f t="shared" si="185"/>
        <v>0</v>
      </c>
      <c r="W420" s="1" t="str">
        <f t="shared" si="173"/>
        <v>A+J=</v>
      </c>
      <c r="X420" s="10">
        <f t="shared" si="174"/>
        <v>40491</v>
      </c>
      <c r="Y420" s="4">
        <f t="shared" si="186"/>
        <v>0</v>
      </c>
      <c r="Z420" s="28"/>
      <c r="AA420" s="26"/>
      <c r="AE420" s="5"/>
    </row>
    <row r="421" spans="1:31" x14ac:dyDescent="0.2">
      <c r="A421" s="127">
        <f t="shared" si="187"/>
        <v>40476</v>
      </c>
      <c r="B421" s="4">
        <f t="shared" si="178"/>
        <v>209192.33483012</v>
      </c>
      <c r="C421" s="4">
        <f t="shared" si="193"/>
        <v>191212.65837213999</v>
      </c>
      <c r="D421" s="4">
        <f t="shared" si="188"/>
        <v>191212.65837213999</v>
      </c>
      <c r="E421" s="56">
        <f t="shared" si="194"/>
        <v>436.423</v>
      </c>
      <c r="F421" s="11">
        <f>IF(DAY(A421)=F$2+1,VLOOKUP(A421,[1]Plan1!$BN$15:$BP$255,3),F420)</f>
        <v>440.82900000000001</v>
      </c>
      <c r="G421" s="6">
        <f t="shared" si="179"/>
        <v>40461</v>
      </c>
      <c r="H421" s="2">
        <f t="shared" si="180"/>
        <v>1.0095709896132954E-2</v>
      </c>
      <c r="I421" s="1">
        <f t="shared" si="189"/>
        <v>16</v>
      </c>
      <c r="J421" s="1">
        <f t="shared" si="195"/>
        <v>31</v>
      </c>
      <c r="K421" s="54">
        <f t="shared" si="181"/>
        <v>1.0051980249747403</v>
      </c>
      <c r="L421" s="3">
        <f t="shared" si="190"/>
        <v>1.08225595</v>
      </c>
      <c r="M421" s="3">
        <f t="shared" si="176"/>
        <v>1.0878815399999999</v>
      </c>
      <c r="N421" s="3">
        <f t="shared" si="182"/>
        <v>208016.72125736999</v>
      </c>
      <c r="O421" s="52">
        <f t="shared" ref="O421:O484" si="196">IF(DAY(A421)=F$2,VLOOKUP(A421,$AA$10:$AH$115,7),0)</f>
        <v>0</v>
      </c>
      <c r="P421" s="5">
        <f t="shared" si="175"/>
        <v>0</v>
      </c>
      <c r="Q421" s="53">
        <f t="shared" si="183"/>
        <v>0</v>
      </c>
      <c r="R421" s="4">
        <f t="shared" si="177"/>
        <v>0</v>
      </c>
      <c r="S421" s="2">
        <f t="shared" si="191"/>
        <v>0.14000000000000001</v>
      </c>
      <c r="T421" s="9">
        <f t="shared" si="184"/>
        <v>1.0056515340000001</v>
      </c>
      <c r="U421" s="4">
        <f t="shared" si="192"/>
        <v>1175.61357275</v>
      </c>
      <c r="V421" s="4">
        <f t="shared" si="185"/>
        <v>0</v>
      </c>
      <c r="W421" s="1" t="str">
        <f t="shared" ref="W421:W484" si="197">W420</f>
        <v>A+J=</v>
      </c>
      <c r="X421" s="10">
        <f t="shared" ref="X421:X484" si="198">IF(DAY(A421)=F$2+1,VLOOKUP(A420,$AA$10:$AH$130,8),X420)</f>
        <v>40491</v>
      </c>
      <c r="Y421" s="4">
        <f t="shared" si="186"/>
        <v>0</v>
      </c>
      <c r="Z421" s="28"/>
      <c r="AA421" s="26"/>
      <c r="AE421" s="5"/>
    </row>
    <row r="422" spans="1:31" x14ac:dyDescent="0.2">
      <c r="A422" s="127">
        <f t="shared" si="187"/>
        <v>40477</v>
      </c>
      <c r="B422" s="4">
        <f t="shared" si="178"/>
        <v>209333.85172813002</v>
      </c>
      <c r="C422" s="4">
        <f t="shared" si="193"/>
        <v>191212.65837213999</v>
      </c>
      <c r="D422" s="4">
        <f t="shared" si="188"/>
        <v>191212.65837213999</v>
      </c>
      <c r="E422" s="56">
        <f t="shared" si="194"/>
        <v>436.423</v>
      </c>
      <c r="F422" s="11">
        <f>IF(DAY(A422)=F$2+1,VLOOKUP(A422,[1]Plan1!$BN$15:$BP$255,3),F421)</f>
        <v>440.82900000000001</v>
      </c>
      <c r="G422" s="6">
        <f t="shared" si="179"/>
        <v>40461</v>
      </c>
      <c r="H422" s="2">
        <f t="shared" si="180"/>
        <v>1.0095709896132954E-2</v>
      </c>
      <c r="I422" s="1">
        <f t="shared" si="189"/>
        <v>17</v>
      </c>
      <c r="J422" s="1">
        <f t="shared" si="195"/>
        <v>31</v>
      </c>
      <c r="K422" s="54">
        <f t="shared" si="181"/>
        <v>1.0055237972126645</v>
      </c>
      <c r="L422" s="3">
        <f t="shared" si="190"/>
        <v>1.08225595</v>
      </c>
      <c r="M422" s="3">
        <f t="shared" si="176"/>
        <v>1.0882341099999999</v>
      </c>
      <c r="N422" s="3">
        <f t="shared" si="182"/>
        <v>208084.13710434001</v>
      </c>
      <c r="O422" s="52">
        <f t="shared" si="196"/>
        <v>0</v>
      </c>
      <c r="P422" s="5">
        <f t="shared" si="175"/>
        <v>0</v>
      </c>
      <c r="Q422" s="53">
        <f t="shared" si="183"/>
        <v>0</v>
      </c>
      <c r="R422" s="4">
        <f t="shared" si="177"/>
        <v>0</v>
      </c>
      <c r="S422" s="2">
        <f t="shared" si="191"/>
        <v>0.14000000000000001</v>
      </c>
      <c r="T422" s="9">
        <f t="shared" si="184"/>
        <v>1.0060058140000001</v>
      </c>
      <c r="U422" s="4">
        <f t="shared" si="192"/>
        <v>1249.7146237899999</v>
      </c>
      <c r="V422" s="4">
        <f t="shared" si="185"/>
        <v>0</v>
      </c>
      <c r="W422" s="1" t="str">
        <f t="shared" si="197"/>
        <v>A+J=</v>
      </c>
      <c r="X422" s="10">
        <f t="shared" si="198"/>
        <v>40491</v>
      </c>
      <c r="Y422" s="4">
        <f t="shared" si="186"/>
        <v>0</v>
      </c>
      <c r="Z422" s="28"/>
      <c r="AA422" s="26"/>
      <c r="AE422" s="5"/>
    </row>
    <row r="423" spans="1:31" x14ac:dyDescent="0.2">
      <c r="A423" s="127">
        <f t="shared" si="187"/>
        <v>40478</v>
      </c>
      <c r="B423" s="4">
        <f t="shared" si="178"/>
        <v>209475.46337227002</v>
      </c>
      <c r="C423" s="4">
        <f t="shared" si="193"/>
        <v>191212.65837213999</v>
      </c>
      <c r="D423" s="4">
        <f t="shared" si="188"/>
        <v>191212.65837213999</v>
      </c>
      <c r="E423" s="56">
        <f t="shared" si="194"/>
        <v>436.423</v>
      </c>
      <c r="F423" s="11">
        <f>IF(DAY(A423)=F$2+1,VLOOKUP(A423,[1]Plan1!$BN$15:$BP$255,3),F422)</f>
        <v>440.82900000000001</v>
      </c>
      <c r="G423" s="6">
        <f t="shared" si="179"/>
        <v>40461</v>
      </c>
      <c r="H423" s="2">
        <f t="shared" si="180"/>
        <v>1.0095709896132954E-2</v>
      </c>
      <c r="I423" s="1">
        <f t="shared" si="189"/>
        <v>18</v>
      </c>
      <c r="J423" s="1">
        <f t="shared" si="195"/>
        <v>31</v>
      </c>
      <c r="K423" s="54">
        <f t="shared" si="181"/>
        <v>1.0058496750293389</v>
      </c>
      <c r="L423" s="3">
        <f t="shared" si="190"/>
        <v>1.08225595</v>
      </c>
      <c r="M423" s="3">
        <f t="shared" si="176"/>
        <v>1.0885867899999999</v>
      </c>
      <c r="N423" s="3">
        <f t="shared" si="182"/>
        <v>208151.57398469001</v>
      </c>
      <c r="O423" s="52">
        <f t="shared" si="196"/>
        <v>0</v>
      </c>
      <c r="P423" s="5">
        <f t="shared" ref="P423:P486" si="199">IF(DAY($A423)=F$2,VLOOKUP($A423,$AA$10:$AH$126,5),0)</f>
        <v>0</v>
      </c>
      <c r="Q423" s="53">
        <f t="shared" si="183"/>
        <v>0</v>
      </c>
      <c r="R423" s="4">
        <f t="shared" si="177"/>
        <v>0</v>
      </c>
      <c r="S423" s="2">
        <f t="shared" si="191"/>
        <v>0.14000000000000001</v>
      </c>
      <c r="T423" s="9">
        <f t="shared" si="184"/>
        <v>1.006360218</v>
      </c>
      <c r="U423" s="4">
        <f t="shared" si="192"/>
        <v>1323.8893875799999</v>
      </c>
      <c r="V423" s="4">
        <f t="shared" si="185"/>
        <v>0</v>
      </c>
      <c r="W423" s="1" t="str">
        <f t="shared" si="197"/>
        <v>A+J=</v>
      </c>
      <c r="X423" s="10">
        <f t="shared" si="198"/>
        <v>40491</v>
      </c>
      <c r="Y423" s="4">
        <f t="shared" si="186"/>
        <v>0</v>
      </c>
      <c r="Z423" s="28"/>
      <c r="AA423" s="26"/>
      <c r="AE423" s="5"/>
    </row>
    <row r="424" spans="1:31" x14ac:dyDescent="0.2">
      <c r="A424" s="127">
        <f t="shared" si="187"/>
        <v>40479</v>
      </c>
      <c r="B424" s="4">
        <f t="shared" si="178"/>
        <v>209617.17194318</v>
      </c>
      <c r="C424" s="4">
        <f t="shared" si="193"/>
        <v>191212.65837213999</v>
      </c>
      <c r="D424" s="4">
        <f t="shared" si="188"/>
        <v>191212.65837213999</v>
      </c>
      <c r="E424" s="56">
        <f t="shared" si="194"/>
        <v>436.423</v>
      </c>
      <c r="F424" s="11">
        <f>IF(DAY(A424)=F$2+1,VLOOKUP(A424,[1]Plan1!$BN$15:$BP$255,3),F423)</f>
        <v>440.82900000000001</v>
      </c>
      <c r="G424" s="6">
        <f t="shared" si="179"/>
        <v>40461</v>
      </c>
      <c r="H424" s="2">
        <f t="shared" si="180"/>
        <v>1.0095709896132954E-2</v>
      </c>
      <c r="I424" s="1">
        <f t="shared" si="189"/>
        <v>19</v>
      </c>
      <c r="J424" s="1">
        <f t="shared" si="195"/>
        <v>31</v>
      </c>
      <c r="K424" s="54">
        <f t="shared" si="181"/>
        <v>1.0061756584589798</v>
      </c>
      <c r="L424" s="3">
        <f t="shared" si="190"/>
        <v>1.08225595</v>
      </c>
      <c r="M424" s="3">
        <f t="shared" si="176"/>
        <v>1.0889395900000001</v>
      </c>
      <c r="N424" s="3">
        <f t="shared" si="182"/>
        <v>208219.03381056001</v>
      </c>
      <c r="O424" s="52">
        <f t="shared" si="196"/>
        <v>0</v>
      </c>
      <c r="P424" s="5">
        <f t="shared" si="199"/>
        <v>0</v>
      </c>
      <c r="Q424" s="53">
        <f t="shared" si="183"/>
        <v>0</v>
      </c>
      <c r="R424" s="4">
        <f t="shared" si="177"/>
        <v>0</v>
      </c>
      <c r="S424" s="2">
        <f t="shared" si="191"/>
        <v>0.14000000000000001</v>
      </c>
      <c r="T424" s="9">
        <f t="shared" si="184"/>
        <v>1.006714747</v>
      </c>
      <c r="U424" s="4">
        <f t="shared" si="192"/>
        <v>1398.1381326200001</v>
      </c>
      <c r="V424" s="4">
        <f t="shared" si="185"/>
        <v>0</v>
      </c>
      <c r="W424" s="1" t="str">
        <f t="shared" si="197"/>
        <v>A+J=</v>
      </c>
      <c r="X424" s="10">
        <f t="shared" si="198"/>
        <v>40491</v>
      </c>
      <c r="Y424" s="4">
        <f t="shared" si="186"/>
        <v>0</v>
      </c>
      <c r="Z424" s="28"/>
      <c r="AA424" s="26"/>
      <c r="AE424" s="5"/>
    </row>
    <row r="425" spans="1:31" x14ac:dyDescent="0.2">
      <c r="A425" s="127">
        <f t="shared" si="187"/>
        <v>40480</v>
      </c>
      <c r="B425" s="4">
        <f t="shared" si="178"/>
        <v>209758.97556491999</v>
      </c>
      <c r="C425" s="4">
        <f t="shared" si="193"/>
        <v>191212.65837213999</v>
      </c>
      <c r="D425" s="4">
        <f t="shared" si="188"/>
        <v>191212.65837213999</v>
      </c>
      <c r="E425" s="56">
        <f t="shared" si="194"/>
        <v>436.423</v>
      </c>
      <c r="F425" s="11">
        <f>IF(DAY(A425)=F$2+1,VLOOKUP(A425,[1]Plan1!$BN$15:$BP$255,3),F424)</f>
        <v>440.82900000000001</v>
      </c>
      <c r="G425" s="6">
        <f t="shared" si="179"/>
        <v>40461</v>
      </c>
      <c r="H425" s="2">
        <f t="shared" si="180"/>
        <v>1.0095709896132954E-2</v>
      </c>
      <c r="I425" s="1">
        <f t="shared" si="189"/>
        <v>20</v>
      </c>
      <c r="J425" s="1">
        <f t="shared" si="195"/>
        <v>31</v>
      </c>
      <c r="K425" s="54">
        <f t="shared" si="181"/>
        <v>1.0065017475358156</v>
      </c>
      <c r="L425" s="3">
        <f t="shared" si="190"/>
        <v>1.08225595</v>
      </c>
      <c r="M425" s="3">
        <f t="shared" si="176"/>
        <v>1.0892925</v>
      </c>
      <c r="N425" s="3">
        <f t="shared" si="182"/>
        <v>208286.51466983001</v>
      </c>
      <c r="O425" s="52">
        <f t="shared" si="196"/>
        <v>0</v>
      </c>
      <c r="P425" s="5">
        <f t="shared" si="199"/>
        <v>0</v>
      </c>
      <c r="Q425" s="53">
        <f t="shared" si="183"/>
        <v>0</v>
      </c>
      <c r="R425" s="4">
        <f t="shared" si="177"/>
        <v>0</v>
      </c>
      <c r="S425" s="2">
        <f t="shared" si="191"/>
        <v>0.14000000000000001</v>
      </c>
      <c r="T425" s="9">
        <f t="shared" si="184"/>
        <v>1.0070694010000001</v>
      </c>
      <c r="U425" s="4">
        <f t="shared" si="192"/>
        <v>1472.4608950899999</v>
      </c>
      <c r="V425" s="4">
        <f t="shared" si="185"/>
        <v>0</v>
      </c>
      <c r="W425" s="1" t="str">
        <f t="shared" si="197"/>
        <v>A+J=</v>
      </c>
      <c r="X425" s="10">
        <f t="shared" si="198"/>
        <v>40491</v>
      </c>
      <c r="Y425" s="4">
        <f t="shared" si="186"/>
        <v>0</v>
      </c>
      <c r="Z425" s="28"/>
      <c r="AA425" s="26"/>
      <c r="AE425" s="5"/>
    </row>
    <row r="426" spans="1:31" x14ac:dyDescent="0.2">
      <c r="A426" s="127">
        <f t="shared" si="187"/>
        <v>40481</v>
      </c>
      <c r="B426" s="4">
        <f t="shared" si="178"/>
        <v>209900.87621148</v>
      </c>
      <c r="C426" s="4">
        <f t="shared" si="193"/>
        <v>191212.65837213999</v>
      </c>
      <c r="D426" s="4">
        <f t="shared" si="188"/>
        <v>191212.65837213999</v>
      </c>
      <c r="E426" s="56">
        <f t="shared" si="194"/>
        <v>436.423</v>
      </c>
      <c r="F426" s="11">
        <f>IF(DAY(A426)=F$2+1,VLOOKUP(A426,[1]Plan1!$BN$15:$BP$255,3),F425)</f>
        <v>440.82900000000001</v>
      </c>
      <c r="G426" s="6">
        <f t="shared" si="179"/>
        <v>40461</v>
      </c>
      <c r="H426" s="2">
        <f t="shared" si="180"/>
        <v>1.0095709896132954E-2</v>
      </c>
      <c r="I426" s="1">
        <f t="shared" si="189"/>
        <v>21</v>
      </c>
      <c r="J426" s="1">
        <f t="shared" si="195"/>
        <v>31</v>
      </c>
      <c r="K426" s="54">
        <f t="shared" si="181"/>
        <v>1.0068279422940849</v>
      </c>
      <c r="L426" s="3">
        <f t="shared" si="190"/>
        <v>1.08225595</v>
      </c>
      <c r="M426" s="3">
        <f t="shared" ref="M426:M489" si="200">TRUNC((K426*L426),8)</f>
        <v>1.0896455300000001</v>
      </c>
      <c r="N426" s="3">
        <f t="shared" si="182"/>
        <v>208354.01847461</v>
      </c>
      <c r="O426" s="52">
        <f t="shared" si="196"/>
        <v>0</v>
      </c>
      <c r="P426" s="5">
        <f t="shared" si="199"/>
        <v>0</v>
      </c>
      <c r="Q426" s="53">
        <f t="shared" si="183"/>
        <v>0</v>
      </c>
      <c r="R426" s="4">
        <f t="shared" si="177"/>
        <v>0</v>
      </c>
      <c r="S426" s="2">
        <f t="shared" si="191"/>
        <v>0.14000000000000001</v>
      </c>
      <c r="T426" s="9">
        <f t="shared" si="184"/>
        <v>1.0074241799999999</v>
      </c>
      <c r="U426" s="4">
        <f t="shared" si="192"/>
        <v>1546.8577368700001</v>
      </c>
      <c r="V426" s="4">
        <f t="shared" si="185"/>
        <v>0</v>
      </c>
      <c r="W426" s="1" t="str">
        <f t="shared" si="197"/>
        <v>A+J=</v>
      </c>
      <c r="X426" s="10">
        <f t="shared" si="198"/>
        <v>40491</v>
      </c>
      <c r="Y426" s="4">
        <f t="shared" si="186"/>
        <v>0</v>
      </c>
      <c r="Z426" s="28"/>
      <c r="AA426" s="26"/>
      <c r="AE426" s="5"/>
    </row>
    <row r="427" spans="1:31" x14ac:dyDescent="0.2">
      <c r="A427" s="127">
        <f t="shared" si="187"/>
        <v>40482</v>
      </c>
      <c r="B427" s="4">
        <f t="shared" si="178"/>
        <v>210042.87200561998</v>
      </c>
      <c r="C427" s="4">
        <f t="shared" si="193"/>
        <v>191212.65837213999</v>
      </c>
      <c r="D427" s="4">
        <f t="shared" si="188"/>
        <v>191212.65837213999</v>
      </c>
      <c r="E427" s="56">
        <f t="shared" si="194"/>
        <v>436.423</v>
      </c>
      <c r="F427" s="11">
        <f>IF(DAY(A427)=F$2+1,VLOOKUP(A427,[1]Plan1!$BN$15:$BP$255,3),F426)</f>
        <v>440.82900000000001</v>
      </c>
      <c r="G427" s="6">
        <f t="shared" si="179"/>
        <v>40461</v>
      </c>
      <c r="H427" s="2">
        <f t="shared" si="180"/>
        <v>1.0095709896132954E-2</v>
      </c>
      <c r="I427" s="1">
        <f t="shared" si="189"/>
        <v>22</v>
      </c>
      <c r="J427" s="1">
        <f t="shared" si="195"/>
        <v>31</v>
      </c>
      <c r="K427" s="54">
        <f t="shared" si="181"/>
        <v>1.007154242768038</v>
      </c>
      <c r="L427" s="3">
        <f t="shared" si="190"/>
        <v>1.08225595</v>
      </c>
      <c r="M427" s="3">
        <f t="shared" si="200"/>
        <v>1.0899986699999999</v>
      </c>
      <c r="N427" s="3">
        <f t="shared" si="182"/>
        <v>208421.54331278999</v>
      </c>
      <c r="O427" s="52">
        <f t="shared" si="196"/>
        <v>0</v>
      </c>
      <c r="P427" s="5">
        <f t="shared" si="199"/>
        <v>0</v>
      </c>
      <c r="Q427" s="53">
        <f t="shared" si="183"/>
        <v>0</v>
      </c>
      <c r="R427" s="4">
        <f t="shared" si="177"/>
        <v>0</v>
      </c>
      <c r="S427" s="2">
        <f t="shared" si="191"/>
        <v>0.14000000000000001</v>
      </c>
      <c r="T427" s="9">
        <f t="shared" si="184"/>
        <v>1.007779084</v>
      </c>
      <c r="U427" s="4">
        <f t="shared" si="192"/>
        <v>1621.3286928299999</v>
      </c>
      <c r="V427" s="4">
        <f t="shared" si="185"/>
        <v>0</v>
      </c>
      <c r="W427" s="1" t="str">
        <f t="shared" si="197"/>
        <v>A+J=</v>
      </c>
      <c r="X427" s="10">
        <f t="shared" si="198"/>
        <v>40491</v>
      </c>
      <c r="Y427" s="4">
        <f t="shared" si="186"/>
        <v>0</v>
      </c>
      <c r="Z427" s="28"/>
      <c r="AA427" s="26"/>
      <c r="AE427" s="5"/>
    </row>
    <row r="428" spans="1:31" x14ac:dyDescent="0.2">
      <c r="A428" s="127">
        <f t="shared" si="187"/>
        <v>40483</v>
      </c>
      <c r="B428" s="4">
        <f t="shared" si="178"/>
        <v>210184.96299505001</v>
      </c>
      <c r="C428" s="4">
        <f t="shared" si="193"/>
        <v>191212.65837213999</v>
      </c>
      <c r="D428" s="4">
        <f t="shared" si="188"/>
        <v>191212.65837213999</v>
      </c>
      <c r="E428" s="56">
        <f t="shared" si="194"/>
        <v>436.423</v>
      </c>
      <c r="F428" s="11">
        <f>IF(DAY(A428)=F$2+1,VLOOKUP(A428,[1]Plan1!$BN$15:$BP$255,3),F427)</f>
        <v>440.82900000000001</v>
      </c>
      <c r="G428" s="6">
        <f t="shared" si="179"/>
        <v>40461</v>
      </c>
      <c r="H428" s="2">
        <f t="shared" si="180"/>
        <v>1.0095709896132954E-2</v>
      </c>
      <c r="I428" s="1">
        <f t="shared" si="189"/>
        <v>23</v>
      </c>
      <c r="J428" s="1">
        <f t="shared" si="195"/>
        <v>31</v>
      </c>
      <c r="K428" s="54">
        <f t="shared" si="181"/>
        <v>1.0074806489919357</v>
      </c>
      <c r="L428" s="3">
        <f t="shared" si="190"/>
        <v>1.08225595</v>
      </c>
      <c r="M428" s="3">
        <f t="shared" si="200"/>
        <v>1.09035192</v>
      </c>
      <c r="N428" s="3">
        <f t="shared" si="182"/>
        <v>208489.08918436</v>
      </c>
      <c r="O428" s="52">
        <f t="shared" si="196"/>
        <v>0</v>
      </c>
      <c r="P428" s="5">
        <f t="shared" si="199"/>
        <v>0</v>
      </c>
      <c r="Q428" s="53">
        <f t="shared" si="183"/>
        <v>0</v>
      </c>
      <c r="R428" s="4">
        <f t="shared" si="177"/>
        <v>0</v>
      </c>
      <c r="S428" s="2">
        <f t="shared" si="191"/>
        <v>0.14000000000000001</v>
      </c>
      <c r="T428" s="9">
        <f t="shared" si="184"/>
        <v>1.0081341130000001</v>
      </c>
      <c r="U428" s="4">
        <f t="shared" si="192"/>
        <v>1695.87381069</v>
      </c>
      <c r="V428" s="4">
        <f t="shared" si="185"/>
        <v>0</v>
      </c>
      <c r="W428" s="1" t="str">
        <f t="shared" si="197"/>
        <v>A+J=</v>
      </c>
      <c r="X428" s="10">
        <f t="shared" si="198"/>
        <v>40491</v>
      </c>
      <c r="Y428" s="4">
        <f t="shared" si="186"/>
        <v>0</v>
      </c>
      <c r="Z428" s="28"/>
      <c r="AA428" s="26"/>
      <c r="AE428" s="5"/>
    </row>
    <row r="429" spans="1:31" x14ac:dyDescent="0.2">
      <c r="A429" s="127">
        <f t="shared" si="187"/>
        <v>40484</v>
      </c>
      <c r="B429" s="4">
        <f t="shared" si="178"/>
        <v>210327.15115585001</v>
      </c>
      <c r="C429" s="4">
        <f t="shared" si="193"/>
        <v>191212.65837213999</v>
      </c>
      <c r="D429" s="4">
        <f t="shared" si="188"/>
        <v>191212.65837213999</v>
      </c>
      <c r="E429" s="56">
        <f t="shared" si="194"/>
        <v>436.423</v>
      </c>
      <c r="F429" s="11">
        <f>IF(DAY(A429)=F$2+1,VLOOKUP(A429,[1]Plan1!$BN$15:$BP$255,3),F428)</f>
        <v>440.82900000000001</v>
      </c>
      <c r="G429" s="6">
        <f t="shared" si="179"/>
        <v>40461</v>
      </c>
      <c r="H429" s="2">
        <f t="shared" si="180"/>
        <v>1.0095709896132954E-2</v>
      </c>
      <c r="I429" s="1">
        <f t="shared" si="189"/>
        <v>24</v>
      </c>
      <c r="J429" s="1">
        <f t="shared" si="195"/>
        <v>31</v>
      </c>
      <c r="K429" s="54">
        <f t="shared" si="181"/>
        <v>1.0078071610000505</v>
      </c>
      <c r="L429" s="3">
        <f t="shared" si="190"/>
        <v>1.08225595</v>
      </c>
      <c r="M429" s="3">
        <f t="shared" si="200"/>
        <v>1.09070529</v>
      </c>
      <c r="N429" s="3">
        <f t="shared" si="182"/>
        <v>208556.65800145001</v>
      </c>
      <c r="O429" s="52">
        <f t="shared" si="196"/>
        <v>0</v>
      </c>
      <c r="P429" s="5">
        <f t="shared" si="199"/>
        <v>0</v>
      </c>
      <c r="Q429" s="53">
        <f t="shared" si="183"/>
        <v>0</v>
      </c>
      <c r="R429" s="4">
        <f t="shared" si="177"/>
        <v>0</v>
      </c>
      <c r="S429" s="2">
        <f t="shared" si="191"/>
        <v>0.14000000000000001</v>
      </c>
      <c r="T429" s="9">
        <f t="shared" si="184"/>
        <v>1.0084892670000001</v>
      </c>
      <c r="U429" s="4">
        <f t="shared" si="192"/>
        <v>1770.4931544000001</v>
      </c>
      <c r="V429" s="4">
        <f t="shared" si="185"/>
        <v>0</v>
      </c>
      <c r="W429" s="1" t="str">
        <f t="shared" si="197"/>
        <v>A+J=</v>
      </c>
      <c r="X429" s="10">
        <f t="shared" si="198"/>
        <v>40491</v>
      </c>
      <c r="Y429" s="4">
        <f t="shared" si="186"/>
        <v>0</v>
      </c>
      <c r="Z429" s="28"/>
      <c r="AA429" s="26"/>
      <c r="AE429" s="5"/>
    </row>
    <row r="430" spans="1:31" x14ac:dyDescent="0.2">
      <c r="A430" s="127">
        <f t="shared" si="187"/>
        <v>40485</v>
      </c>
      <c r="B430" s="4">
        <f t="shared" si="178"/>
        <v>210469.43674643</v>
      </c>
      <c r="C430" s="4">
        <f t="shared" si="193"/>
        <v>191212.65837213999</v>
      </c>
      <c r="D430" s="4">
        <f t="shared" si="188"/>
        <v>191212.65837213999</v>
      </c>
      <c r="E430" s="56">
        <f t="shared" si="194"/>
        <v>436.423</v>
      </c>
      <c r="F430" s="11">
        <f>IF(DAY(A430)=F$2+1,VLOOKUP(A430,[1]Plan1!$BN$15:$BP$255,3),F429)</f>
        <v>440.82900000000001</v>
      </c>
      <c r="G430" s="6">
        <f t="shared" si="179"/>
        <v>40461</v>
      </c>
      <c r="H430" s="2">
        <f t="shared" si="180"/>
        <v>1.0095709896132954E-2</v>
      </c>
      <c r="I430" s="1">
        <f t="shared" si="189"/>
        <v>25</v>
      </c>
      <c r="J430" s="1">
        <f t="shared" si="195"/>
        <v>31</v>
      </c>
      <c r="K430" s="54">
        <f t="shared" si="181"/>
        <v>1.0081337788266655</v>
      </c>
      <c r="L430" s="3">
        <f t="shared" si="190"/>
        <v>1.08225595</v>
      </c>
      <c r="M430" s="3">
        <f t="shared" si="200"/>
        <v>1.09105878</v>
      </c>
      <c r="N430" s="3">
        <f t="shared" si="182"/>
        <v>208624.24976405999</v>
      </c>
      <c r="O430" s="52">
        <f t="shared" si="196"/>
        <v>0</v>
      </c>
      <c r="P430" s="5">
        <f t="shared" si="199"/>
        <v>0</v>
      </c>
      <c r="Q430" s="53">
        <f t="shared" si="183"/>
        <v>0</v>
      </c>
      <c r="R430" s="4">
        <f t="shared" si="177"/>
        <v>0</v>
      </c>
      <c r="S430" s="2">
        <f t="shared" si="191"/>
        <v>0.14000000000000001</v>
      </c>
      <c r="T430" s="9">
        <f t="shared" si="184"/>
        <v>1.008844547</v>
      </c>
      <c r="U430" s="4">
        <f t="shared" si="192"/>
        <v>1845.1869823699999</v>
      </c>
      <c r="V430" s="4">
        <f t="shared" si="185"/>
        <v>0</v>
      </c>
      <c r="W430" s="1" t="str">
        <f t="shared" si="197"/>
        <v>A+J=</v>
      </c>
      <c r="X430" s="10">
        <f t="shared" si="198"/>
        <v>40491</v>
      </c>
      <c r="Y430" s="4">
        <f t="shared" si="186"/>
        <v>0</v>
      </c>
      <c r="Z430" s="28"/>
      <c r="AA430" s="26"/>
      <c r="AE430" s="5"/>
    </row>
    <row r="431" spans="1:31" x14ac:dyDescent="0.2">
      <c r="A431" s="127">
        <f t="shared" si="187"/>
        <v>40486</v>
      </c>
      <c r="B431" s="4">
        <f t="shared" si="178"/>
        <v>210611.81553998002</v>
      </c>
      <c r="C431" s="4">
        <f t="shared" si="193"/>
        <v>191212.65837213999</v>
      </c>
      <c r="D431" s="4">
        <f t="shared" si="188"/>
        <v>191212.65837213999</v>
      </c>
      <c r="E431" s="56">
        <f t="shared" si="194"/>
        <v>436.423</v>
      </c>
      <c r="F431" s="11">
        <f>IF(DAY(A431)=F$2+1,VLOOKUP(A431,[1]Plan1!$BN$15:$BP$255,3),F430)</f>
        <v>440.82900000000001</v>
      </c>
      <c r="G431" s="6">
        <f t="shared" si="179"/>
        <v>40461</v>
      </c>
      <c r="H431" s="2">
        <f t="shared" si="180"/>
        <v>1.0095709896132954E-2</v>
      </c>
      <c r="I431" s="1">
        <f t="shared" si="189"/>
        <v>26</v>
      </c>
      <c r="J431" s="1">
        <f t="shared" si="195"/>
        <v>31</v>
      </c>
      <c r="K431" s="54">
        <f t="shared" si="181"/>
        <v>1.0084605025060756</v>
      </c>
      <c r="L431" s="3">
        <f t="shared" si="190"/>
        <v>1.08225595</v>
      </c>
      <c r="M431" s="3">
        <f t="shared" si="200"/>
        <v>1.09141237</v>
      </c>
      <c r="N431" s="3">
        <f t="shared" si="182"/>
        <v>208691.86064793001</v>
      </c>
      <c r="O431" s="52">
        <f t="shared" si="196"/>
        <v>0</v>
      </c>
      <c r="P431" s="5">
        <f t="shared" si="199"/>
        <v>0</v>
      </c>
      <c r="Q431" s="53">
        <f t="shared" si="183"/>
        <v>0</v>
      </c>
      <c r="R431" s="4">
        <f t="shared" si="177"/>
        <v>0</v>
      </c>
      <c r="S431" s="2">
        <f t="shared" si="191"/>
        <v>0.14000000000000001</v>
      </c>
      <c r="T431" s="9">
        <f t="shared" si="184"/>
        <v>1.009199951</v>
      </c>
      <c r="U431" s="4">
        <f t="shared" si="192"/>
        <v>1919.9548920499999</v>
      </c>
      <c r="V431" s="4">
        <f t="shared" si="185"/>
        <v>0</v>
      </c>
      <c r="W431" s="1" t="str">
        <f t="shared" si="197"/>
        <v>A+J=</v>
      </c>
      <c r="X431" s="10">
        <f t="shared" si="198"/>
        <v>40491</v>
      </c>
      <c r="Y431" s="4">
        <f t="shared" si="186"/>
        <v>0</v>
      </c>
      <c r="Z431" s="28"/>
      <c r="AA431" s="26"/>
      <c r="AE431" s="5"/>
    </row>
    <row r="432" spans="1:31" x14ac:dyDescent="0.2">
      <c r="A432" s="127">
        <f t="shared" si="187"/>
        <v>40487</v>
      </c>
      <c r="B432" s="4">
        <f t="shared" si="178"/>
        <v>210754.29379076001</v>
      </c>
      <c r="C432" s="4">
        <f t="shared" si="193"/>
        <v>191212.65837213999</v>
      </c>
      <c r="D432" s="4">
        <f t="shared" si="188"/>
        <v>191212.65837213999</v>
      </c>
      <c r="E432" s="56">
        <f t="shared" si="194"/>
        <v>436.423</v>
      </c>
      <c r="F432" s="11">
        <f>IF(DAY(A432)=F$2+1,VLOOKUP(A432,[1]Plan1!$BN$15:$BP$255,3),F431)</f>
        <v>440.82900000000001</v>
      </c>
      <c r="G432" s="6">
        <f t="shared" si="179"/>
        <v>40461</v>
      </c>
      <c r="H432" s="2">
        <f t="shared" si="180"/>
        <v>1.0095709896132954E-2</v>
      </c>
      <c r="I432" s="1">
        <f t="shared" si="189"/>
        <v>27</v>
      </c>
      <c r="J432" s="1">
        <f t="shared" si="195"/>
        <v>31</v>
      </c>
      <c r="K432" s="54">
        <f t="shared" si="181"/>
        <v>1.008787332072586</v>
      </c>
      <c r="L432" s="3">
        <f t="shared" si="190"/>
        <v>1.08225595</v>
      </c>
      <c r="M432" s="3">
        <f t="shared" si="200"/>
        <v>1.0917660899999999</v>
      </c>
      <c r="N432" s="3">
        <f t="shared" si="182"/>
        <v>208759.49638945001</v>
      </c>
      <c r="O432" s="52">
        <f t="shared" si="196"/>
        <v>0</v>
      </c>
      <c r="P432" s="5">
        <f t="shared" si="199"/>
        <v>0</v>
      </c>
      <c r="Q432" s="53">
        <f t="shared" si="183"/>
        <v>0</v>
      </c>
      <c r="R432" s="4">
        <f t="shared" si="177"/>
        <v>0</v>
      </c>
      <c r="S432" s="2">
        <f t="shared" si="191"/>
        <v>0.14000000000000001</v>
      </c>
      <c r="T432" s="9">
        <f t="shared" si="184"/>
        <v>1.009555481</v>
      </c>
      <c r="U432" s="4">
        <f t="shared" si="192"/>
        <v>1994.7974013099999</v>
      </c>
      <c r="V432" s="4">
        <f t="shared" si="185"/>
        <v>0</v>
      </c>
      <c r="W432" s="1" t="str">
        <f t="shared" si="197"/>
        <v>A+J=</v>
      </c>
      <c r="X432" s="10">
        <f t="shared" si="198"/>
        <v>40491</v>
      </c>
      <c r="Y432" s="4">
        <f t="shared" si="186"/>
        <v>0</v>
      </c>
      <c r="Z432" s="28"/>
      <c r="AA432" s="26"/>
      <c r="AE432" s="5"/>
    </row>
    <row r="433" spans="1:118" x14ac:dyDescent="0.2">
      <c r="A433" s="127">
        <f t="shared" si="187"/>
        <v>40488</v>
      </c>
      <c r="B433" s="4">
        <f t="shared" si="178"/>
        <v>210896.86747986</v>
      </c>
      <c r="C433" s="4">
        <f t="shared" si="193"/>
        <v>191212.65837213999</v>
      </c>
      <c r="D433" s="4">
        <f t="shared" si="188"/>
        <v>191212.65837213999</v>
      </c>
      <c r="E433" s="56">
        <f t="shared" si="194"/>
        <v>436.423</v>
      </c>
      <c r="F433" s="11">
        <f>IF(DAY(A433)=F$2+1,VLOOKUP(A433,[1]Plan1!$BN$15:$BP$255,3),F432)</f>
        <v>440.82900000000001</v>
      </c>
      <c r="G433" s="6">
        <f t="shared" si="179"/>
        <v>40461</v>
      </c>
      <c r="H433" s="2">
        <f t="shared" si="180"/>
        <v>1.0095709896132954E-2</v>
      </c>
      <c r="I433" s="1">
        <f t="shared" si="189"/>
        <v>28</v>
      </c>
      <c r="J433" s="1">
        <f t="shared" si="195"/>
        <v>31</v>
      </c>
      <c r="K433" s="54">
        <f t="shared" si="181"/>
        <v>1.0091142675605136</v>
      </c>
      <c r="L433" s="3">
        <f t="shared" si="190"/>
        <v>1.08225595</v>
      </c>
      <c r="M433" s="3">
        <f t="shared" si="200"/>
        <v>1.09211992</v>
      </c>
      <c r="N433" s="3">
        <f t="shared" si="182"/>
        <v>208827.15316436</v>
      </c>
      <c r="O433" s="52">
        <f t="shared" si="196"/>
        <v>0</v>
      </c>
      <c r="P433" s="5">
        <f t="shared" si="199"/>
        <v>0</v>
      </c>
      <c r="Q433" s="53">
        <f t="shared" si="183"/>
        <v>0</v>
      </c>
      <c r="R433" s="4">
        <f t="shared" si="177"/>
        <v>0</v>
      </c>
      <c r="S433" s="2">
        <f t="shared" si="191"/>
        <v>0.14000000000000001</v>
      </c>
      <c r="T433" s="9">
        <f t="shared" si="184"/>
        <v>1.0099111359999999</v>
      </c>
      <c r="U433" s="4">
        <f t="shared" si="192"/>
        <v>2069.7143154999999</v>
      </c>
      <c r="V433" s="4">
        <f t="shared" si="185"/>
        <v>0</v>
      </c>
      <c r="W433" s="1" t="str">
        <f t="shared" si="197"/>
        <v>A+J=</v>
      </c>
      <c r="X433" s="10">
        <f t="shared" si="198"/>
        <v>40491</v>
      </c>
      <c r="Y433" s="4">
        <f t="shared" si="186"/>
        <v>0</v>
      </c>
      <c r="Z433" s="28"/>
      <c r="AA433" s="26"/>
      <c r="AE433" s="5"/>
    </row>
    <row r="434" spans="1:118" x14ac:dyDescent="0.2">
      <c r="A434" s="127">
        <f t="shared" si="187"/>
        <v>40489</v>
      </c>
      <c r="B434" s="4">
        <f t="shared" si="178"/>
        <v>211039.5366551</v>
      </c>
      <c r="C434" s="4">
        <f t="shared" si="193"/>
        <v>191212.65837213999</v>
      </c>
      <c r="D434" s="4">
        <f t="shared" si="188"/>
        <v>191212.65837213999</v>
      </c>
      <c r="E434" s="56">
        <f t="shared" si="194"/>
        <v>436.423</v>
      </c>
      <c r="F434" s="11">
        <f>IF(DAY(A434)=F$2+1,VLOOKUP(A434,[1]Plan1!$BN$15:$BP$255,3),F433)</f>
        <v>440.82900000000001</v>
      </c>
      <c r="G434" s="6">
        <f t="shared" si="179"/>
        <v>40461</v>
      </c>
      <c r="H434" s="2">
        <f t="shared" si="180"/>
        <v>1.0095709896132954E-2</v>
      </c>
      <c r="I434" s="1">
        <f t="shared" si="189"/>
        <v>29</v>
      </c>
      <c r="J434" s="1">
        <f t="shared" si="195"/>
        <v>31</v>
      </c>
      <c r="K434" s="54">
        <f t="shared" si="181"/>
        <v>1.009441309004186</v>
      </c>
      <c r="L434" s="3">
        <f t="shared" si="190"/>
        <v>1.08225595</v>
      </c>
      <c r="M434" s="3">
        <f t="shared" si="200"/>
        <v>1.0924738599999999</v>
      </c>
      <c r="N434" s="3">
        <f t="shared" si="182"/>
        <v>208894.83097267</v>
      </c>
      <c r="O434" s="52">
        <f t="shared" si="196"/>
        <v>0</v>
      </c>
      <c r="P434" s="5">
        <f t="shared" si="199"/>
        <v>0</v>
      </c>
      <c r="Q434" s="53">
        <f t="shared" si="183"/>
        <v>0</v>
      </c>
      <c r="R434" s="4">
        <f t="shared" si="177"/>
        <v>0</v>
      </c>
      <c r="S434" s="2">
        <f t="shared" si="191"/>
        <v>0.14000000000000001</v>
      </c>
      <c r="T434" s="9">
        <f t="shared" si="184"/>
        <v>1.010266916</v>
      </c>
      <c r="U434" s="4">
        <f t="shared" si="192"/>
        <v>2144.7056824299998</v>
      </c>
      <c r="V434" s="4">
        <f t="shared" si="185"/>
        <v>0</v>
      </c>
      <c r="W434" s="1" t="str">
        <f t="shared" si="197"/>
        <v>A+J=</v>
      </c>
      <c r="X434" s="10">
        <f t="shared" si="198"/>
        <v>40491</v>
      </c>
      <c r="Y434" s="4">
        <f t="shared" si="186"/>
        <v>0</v>
      </c>
      <c r="Z434" s="28"/>
      <c r="AA434" s="26"/>
      <c r="AE434" s="5"/>
    </row>
    <row r="435" spans="1:118" x14ac:dyDescent="0.2">
      <c r="A435" s="127">
        <f t="shared" si="187"/>
        <v>40490</v>
      </c>
      <c r="B435" s="4">
        <f t="shared" si="178"/>
        <v>211182.30329672</v>
      </c>
      <c r="C435" s="4">
        <f t="shared" si="193"/>
        <v>191212.65837213999</v>
      </c>
      <c r="D435" s="4">
        <f t="shared" si="188"/>
        <v>191212.65837213999</v>
      </c>
      <c r="E435" s="56">
        <f t="shared" si="194"/>
        <v>436.423</v>
      </c>
      <c r="F435" s="11">
        <f>IF(DAY(A435)=F$2+1,VLOOKUP(A435,[1]Plan1!$BN$15:$BP$255,3),F434)</f>
        <v>440.82900000000001</v>
      </c>
      <c r="G435" s="6">
        <f t="shared" si="179"/>
        <v>40461</v>
      </c>
      <c r="H435" s="2">
        <f t="shared" si="180"/>
        <v>1.0095709896132954E-2</v>
      </c>
      <c r="I435" s="1">
        <f t="shared" si="189"/>
        <v>30</v>
      </c>
      <c r="J435" s="1">
        <f t="shared" si="195"/>
        <v>31</v>
      </c>
      <c r="K435" s="54">
        <f t="shared" si="181"/>
        <v>1.0097684564379426</v>
      </c>
      <c r="L435" s="3">
        <f t="shared" si="190"/>
        <v>1.08225595</v>
      </c>
      <c r="M435" s="3">
        <f t="shared" si="200"/>
        <v>1.09282792</v>
      </c>
      <c r="N435" s="3">
        <f t="shared" si="182"/>
        <v>208962.53172649001</v>
      </c>
      <c r="O435" s="52">
        <f t="shared" si="196"/>
        <v>0</v>
      </c>
      <c r="P435" s="5">
        <f t="shared" si="199"/>
        <v>0</v>
      </c>
      <c r="Q435" s="53">
        <f t="shared" si="183"/>
        <v>0</v>
      </c>
      <c r="R435" s="4">
        <f t="shared" si="177"/>
        <v>0</v>
      </c>
      <c r="S435" s="2">
        <f t="shared" si="191"/>
        <v>0.14000000000000001</v>
      </c>
      <c r="T435" s="9">
        <f t="shared" si="184"/>
        <v>1.0106228209999999</v>
      </c>
      <c r="U435" s="4">
        <f t="shared" si="192"/>
        <v>2219.7715702300002</v>
      </c>
      <c r="V435" s="4">
        <f t="shared" si="185"/>
        <v>0</v>
      </c>
      <c r="W435" s="1" t="str">
        <f t="shared" si="197"/>
        <v>A+J=</v>
      </c>
      <c r="X435" s="10">
        <f t="shared" si="198"/>
        <v>40491</v>
      </c>
      <c r="Y435" s="4">
        <f t="shared" si="186"/>
        <v>0</v>
      </c>
      <c r="Z435" s="28"/>
      <c r="AA435" s="26"/>
      <c r="AE435" s="5"/>
    </row>
    <row r="436" spans="1:118" x14ac:dyDescent="0.2">
      <c r="A436" s="130">
        <f t="shared" si="187"/>
        <v>40491</v>
      </c>
      <c r="B436" s="53">
        <f t="shared" si="178"/>
        <v>211325.16573054998</v>
      </c>
      <c r="C436" s="4">
        <f t="shared" si="193"/>
        <v>191212.65837213999</v>
      </c>
      <c r="D436" s="53">
        <f t="shared" si="188"/>
        <v>191212.65837213999</v>
      </c>
      <c r="E436" s="58">
        <f t="shared" si="194"/>
        <v>436.423</v>
      </c>
      <c r="F436" s="62">
        <f>IF(DAY(A436)=F$2+1,VLOOKUP(A436,[1]Plan1!$BN$15:$BP$255,3),F435)</f>
        <v>440.82900000000001</v>
      </c>
      <c r="G436" s="23">
        <f t="shared" si="179"/>
        <v>40461</v>
      </c>
      <c r="H436" s="55">
        <f t="shared" si="180"/>
        <v>1.0095709896132954E-2</v>
      </c>
      <c r="I436" s="24">
        <f t="shared" si="189"/>
        <v>31</v>
      </c>
      <c r="J436" s="24">
        <f t="shared" si="195"/>
        <v>31</v>
      </c>
      <c r="K436" s="59">
        <f t="shared" si="181"/>
        <v>1.010095709896133</v>
      </c>
      <c r="L436" s="60">
        <f t="shared" si="190"/>
        <v>1.08225595</v>
      </c>
      <c r="M436" s="60">
        <f t="shared" si="200"/>
        <v>1.09318209</v>
      </c>
      <c r="N436" s="60">
        <f t="shared" si="182"/>
        <v>209030.25351370999</v>
      </c>
      <c r="O436" s="63">
        <f t="shared" si="196"/>
        <v>12</v>
      </c>
      <c r="P436" s="5">
        <f t="shared" si="199"/>
        <v>0</v>
      </c>
      <c r="Q436" s="53">
        <f t="shared" si="183"/>
        <v>0</v>
      </c>
      <c r="R436" s="53">
        <f t="shared" si="177"/>
        <v>0</v>
      </c>
      <c r="S436" s="55">
        <f t="shared" si="191"/>
        <v>0.14000000000000001</v>
      </c>
      <c r="T436" s="61">
        <f t="shared" si="184"/>
        <v>1.010978852</v>
      </c>
      <c r="U436" s="4">
        <f t="shared" si="192"/>
        <v>2294.9122168399999</v>
      </c>
      <c r="V436" s="53">
        <f t="shared" si="185"/>
        <v>0</v>
      </c>
      <c r="W436" s="24" t="str">
        <f t="shared" si="197"/>
        <v>A+J=</v>
      </c>
      <c r="X436" s="23">
        <f t="shared" si="198"/>
        <v>40491</v>
      </c>
      <c r="Y436" s="53">
        <f t="shared" si="186"/>
        <v>0</v>
      </c>
      <c r="Z436" s="47"/>
      <c r="AA436" s="45"/>
      <c r="AB436" s="24"/>
      <c r="AC436" s="24"/>
      <c r="AD436" s="24"/>
      <c r="AE436" s="25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</row>
    <row r="437" spans="1:118" x14ac:dyDescent="0.2">
      <c r="A437" s="127">
        <f t="shared" si="187"/>
        <v>40492</v>
      </c>
      <c r="B437" s="4">
        <f t="shared" si="178"/>
        <v>211503.32511168998</v>
      </c>
      <c r="C437" s="4">
        <f t="shared" si="193"/>
        <v>193311.95383941001</v>
      </c>
      <c r="D437" s="4">
        <f t="shared" si="188"/>
        <v>193311.95383941001</v>
      </c>
      <c r="E437" s="56">
        <f t="shared" si="194"/>
        <v>440.82900000000001</v>
      </c>
      <c r="F437" s="11">
        <f>IF(DAY(A437)=F$2+1,VLOOKUP(A437,[1]Plan1!$BN$15:$BP$255,3),F436)</f>
        <v>447.20600000000002</v>
      </c>
      <c r="G437" s="6">
        <f t="shared" si="179"/>
        <v>40492</v>
      </c>
      <c r="H437" s="2">
        <f t="shared" si="180"/>
        <v>1.4465926697200038E-2</v>
      </c>
      <c r="I437" s="1">
        <f t="shared" si="189"/>
        <v>1</v>
      </c>
      <c r="J437" s="1">
        <f t="shared" si="195"/>
        <v>30</v>
      </c>
      <c r="K437" s="54">
        <f t="shared" si="181"/>
        <v>1.0004788577297168</v>
      </c>
      <c r="L437" s="3">
        <f t="shared" si="190"/>
        <v>1.09318209</v>
      </c>
      <c r="M437" s="3">
        <f t="shared" si="200"/>
        <v>1.0937055600000001</v>
      </c>
      <c r="N437" s="3">
        <f t="shared" si="182"/>
        <v>211426.35872861999</v>
      </c>
      <c r="O437" s="52">
        <f t="shared" si="196"/>
        <v>0</v>
      </c>
      <c r="P437" s="5">
        <f t="shared" si="199"/>
        <v>0</v>
      </c>
      <c r="Q437" s="53">
        <f t="shared" si="183"/>
        <v>0</v>
      </c>
      <c r="R437" s="4">
        <f t="shared" si="177"/>
        <v>0</v>
      </c>
      <c r="S437" s="2">
        <f t="shared" si="191"/>
        <v>0.14000000000000001</v>
      </c>
      <c r="T437" s="9">
        <f t="shared" si="184"/>
        <v>1.000364034</v>
      </c>
      <c r="U437" s="4">
        <f t="shared" si="192"/>
        <v>76.966383070000006</v>
      </c>
      <c r="V437" s="4">
        <f t="shared" si="185"/>
        <v>0</v>
      </c>
      <c r="W437" s="1" t="str">
        <f t="shared" si="197"/>
        <v>A+J=</v>
      </c>
      <c r="X437" s="10">
        <f t="shared" si="198"/>
        <v>40521</v>
      </c>
      <c r="Y437" s="4">
        <f t="shared" si="186"/>
        <v>0</v>
      </c>
      <c r="Z437" s="28"/>
      <c r="AA437" s="26"/>
      <c r="AE437" s="5"/>
    </row>
    <row r="438" spans="1:118" x14ac:dyDescent="0.2">
      <c r="A438" s="127">
        <f t="shared" si="187"/>
        <v>40493</v>
      </c>
      <c r="B438" s="4">
        <f t="shared" si="178"/>
        <v>211681.63639798001</v>
      </c>
      <c r="C438" s="4">
        <f t="shared" si="193"/>
        <v>193311.95383941001</v>
      </c>
      <c r="D438" s="4">
        <f t="shared" si="188"/>
        <v>193311.95383941001</v>
      </c>
      <c r="E438" s="56">
        <f t="shared" si="194"/>
        <v>440.82900000000001</v>
      </c>
      <c r="F438" s="11">
        <f>IF(DAY(A438)=F$2+1,VLOOKUP(A438,[1]Plan1!$BN$15:$BP$255,3),F437)</f>
        <v>447.20600000000002</v>
      </c>
      <c r="G438" s="6">
        <f t="shared" si="179"/>
        <v>40492</v>
      </c>
      <c r="H438" s="2">
        <f t="shared" si="180"/>
        <v>1.4465926697200038E-2</v>
      </c>
      <c r="I438" s="1">
        <f t="shared" si="189"/>
        <v>2</v>
      </c>
      <c r="J438" s="1">
        <f t="shared" si="195"/>
        <v>30</v>
      </c>
      <c r="K438" s="54">
        <f t="shared" si="181"/>
        <v>1.0009579447641588</v>
      </c>
      <c r="L438" s="3">
        <f t="shared" si="190"/>
        <v>1.09318209</v>
      </c>
      <c r="M438" s="3">
        <f t="shared" si="200"/>
        <v>1.0942292899999999</v>
      </c>
      <c r="N438" s="3">
        <f t="shared" si="182"/>
        <v>211527.60199821001</v>
      </c>
      <c r="O438" s="52">
        <f t="shared" si="196"/>
        <v>0</v>
      </c>
      <c r="P438" s="5">
        <f t="shared" si="199"/>
        <v>0</v>
      </c>
      <c r="Q438" s="53">
        <f t="shared" si="183"/>
        <v>0</v>
      </c>
      <c r="R438" s="4">
        <f t="shared" si="177"/>
        <v>0</v>
      </c>
      <c r="S438" s="2">
        <f t="shared" si="191"/>
        <v>0.14000000000000001</v>
      </c>
      <c r="T438" s="9">
        <f t="shared" si="184"/>
        <v>1.0007282</v>
      </c>
      <c r="U438" s="4">
        <f t="shared" si="192"/>
        <v>154.03439976999999</v>
      </c>
      <c r="V438" s="4">
        <f t="shared" si="185"/>
        <v>0</v>
      </c>
      <c r="W438" s="1" t="str">
        <f t="shared" si="197"/>
        <v>A+J=</v>
      </c>
      <c r="X438" s="10">
        <f t="shared" si="198"/>
        <v>40521</v>
      </c>
      <c r="Y438" s="4">
        <f t="shared" si="186"/>
        <v>0</v>
      </c>
      <c r="Z438" s="28"/>
      <c r="AA438" s="26"/>
      <c r="AE438" s="5"/>
    </row>
    <row r="439" spans="1:118" x14ac:dyDescent="0.2">
      <c r="A439" s="127">
        <f t="shared" si="187"/>
        <v>40494</v>
      </c>
      <c r="B439" s="4">
        <f t="shared" si="178"/>
        <v>211860.0979504</v>
      </c>
      <c r="C439" s="4">
        <f t="shared" si="193"/>
        <v>193311.95383941001</v>
      </c>
      <c r="D439" s="4">
        <f t="shared" si="188"/>
        <v>193311.95383941001</v>
      </c>
      <c r="E439" s="56">
        <f t="shared" si="194"/>
        <v>440.82900000000001</v>
      </c>
      <c r="F439" s="11">
        <f>IF(DAY(A439)=F$2+1,VLOOKUP(A439,[1]Plan1!$BN$15:$BP$255,3),F438)</f>
        <v>447.20600000000002</v>
      </c>
      <c r="G439" s="6">
        <f t="shared" si="179"/>
        <v>40492</v>
      </c>
      <c r="H439" s="2">
        <f t="shared" si="180"/>
        <v>1.4465926697200038E-2</v>
      </c>
      <c r="I439" s="1">
        <f t="shared" si="189"/>
        <v>3</v>
      </c>
      <c r="J439" s="1">
        <f t="shared" si="195"/>
        <v>30</v>
      </c>
      <c r="K439" s="54">
        <f t="shared" si="181"/>
        <v>1.0014372612131304</v>
      </c>
      <c r="L439" s="3">
        <f t="shared" si="190"/>
        <v>1.09318209</v>
      </c>
      <c r="M439" s="3">
        <f t="shared" si="200"/>
        <v>1.09475327</v>
      </c>
      <c r="N439" s="3">
        <f t="shared" si="182"/>
        <v>211628.89359578001</v>
      </c>
      <c r="O439" s="52">
        <f t="shared" si="196"/>
        <v>0</v>
      </c>
      <c r="P439" s="5">
        <f t="shared" si="199"/>
        <v>0</v>
      </c>
      <c r="Q439" s="53">
        <f t="shared" si="183"/>
        <v>0</v>
      </c>
      <c r="R439" s="4">
        <f t="shared" si="177"/>
        <v>0</v>
      </c>
      <c r="S439" s="2">
        <f t="shared" si="191"/>
        <v>0.14000000000000001</v>
      </c>
      <c r="T439" s="9">
        <f t="shared" si="184"/>
        <v>1.0010924990000001</v>
      </c>
      <c r="U439" s="4">
        <f t="shared" si="192"/>
        <v>231.20435462</v>
      </c>
      <c r="V439" s="4">
        <f t="shared" si="185"/>
        <v>0</v>
      </c>
      <c r="W439" s="1" t="str">
        <f t="shared" si="197"/>
        <v>A+J=</v>
      </c>
      <c r="X439" s="10">
        <f t="shared" si="198"/>
        <v>40521</v>
      </c>
      <c r="Y439" s="4">
        <f t="shared" si="186"/>
        <v>0</v>
      </c>
      <c r="Z439" s="28"/>
      <c r="AA439" s="26"/>
      <c r="AE439" s="5"/>
    </row>
    <row r="440" spans="1:118" x14ac:dyDescent="0.2">
      <c r="A440" s="127">
        <f t="shared" si="187"/>
        <v>40495</v>
      </c>
      <c r="B440" s="4">
        <f t="shared" si="178"/>
        <v>212038.70965046002</v>
      </c>
      <c r="C440" s="4">
        <f t="shared" si="193"/>
        <v>193311.95383941001</v>
      </c>
      <c r="D440" s="4">
        <f t="shared" si="188"/>
        <v>193311.95383941001</v>
      </c>
      <c r="E440" s="56">
        <f t="shared" si="194"/>
        <v>440.82900000000001</v>
      </c>
      <c r="F440" s="11">
        <f>IF(DAY(A440)=F$2+1,VLOOKUP(A440,[1]Plan1!$BN$15:$BP$255,3),F439)</f>
        <v>447.20600000000002</v>
      </c>
      <c r="G440" s="6">
        <f t="shared" si="179"/>
        <v>40492</v>
      </c>
      <c r="H440" s="2">
        <f t="shared" si="180"/>
        <v>1.4465926697200038E-2</v>
      </c>
      <c r="I440" s="1">
        <f t="shared" si="189"/>
        <v>4</v>
      </c>
      <c r="J440" s="1">
        <f t="shared" si="195"/>
        <v>30</v>
      </c>
      <c r="K440" s="54">
        <f t="shared" si="181"/>
        <v>1.0019168071864886</v>
      </c>
      <c r="L440" s="3">
        <f t="shared" si="190"/>
        <v>1.09318209</v>
      </c>
      <c r="M440" s="3">
        <f t="shared" si="200"/>
        <v>1.0952774999999999</v>
      </c>
      <c r="N440" s="3">
        <f t="shared" si="182"/>
        <v>211730.23352134001</v>
      </c>
      <c r="O440" s="52">
        <f t="shared" si="196"/>
        <v>0</v>
      </c>
      <c r="P440" s="5">
        <f t="shared" si="199"/>
        <v>0</v>
      </c>
      <c r="Q440" s="53">
        <f t="shared" si="183"/>
        <v>0</v>
      </c>
      <c r="R440" s="4">
        <f t="shared" si="177"/>
        <v>0</v>
      </c>
      <c r="S440" s="2">
        <f t="shared" si="191"/>
        <v>0.14000000000000001</v>
      </c>
      <c r="T440" s="9">
        <f t="shared" si="184"/>
        <v>1.00145693</v>
      </c>
      <c r="U440" s="4">
        <f t="shared" si="192"/>
        <v>308.47612912</v>
      </c>
      <c r="V440" s="4">
        <f t="shared" si="185"/>
        <v>0</v>
      </c>
      <c r="W440" s="1" t="str">
        <f t="shared" si="197"/>
        <v>A+J=</v>
      </c>
      <c r="X440" s="10">
        <f t="shared" si="198"/>
        <v>40521</v>
      </c>
      <c r="Y440" s="4">
        <f t="shared" si="186"/>
        <v>0</v>
      </c>
      <c r="Z440" s="28"/>
      <c r="AA440" s="26"/>
      <c r="AE440" s="5"/>
    </row>
    <row r="441" spans="1:118" x14ac:dyDescent="0.2">
      <c r="A441" s="127">
        <f t="shared" si="187"/>
        <v>40496</v>
      </c>
      <c r="B441" s="4">
        <f t="shared" si="178"/>
        <v>212217.47373960001</v>
      </c>
      <c r="C441" s="4">
        <f t="shared" si="193"/>
        <v>193311.95383941001</v>
      </c>
      <c r="D441" s="4">
        <f t="shared" si="188"/>
        <v>193311.95383941001</v>
      </c>
      <c r="E441" s="56">
        <f t="shared" si="194"/>
        <v>440.82900000000001</v>
      </c>
      <c r="F441" s="11">
        <f>IF(DAY(A441)=F$2+1,VLOOKUP(A441,[1]Plan1!$BN$15:$BP$255,3),F440)</f>
        <v>447.20600000000002</v>
      </c>
      <c r="G441" s="6">
        <f t="shared" si="179"/>
        <v>40492</v>
      </c>
      <c r="H441" s="2">
        <f t="shared" si="180"/>
        <v>1.4465926697200038E-2</v>
      </c>
      <c r="I441" s="1">
        <f t="shared" si="189"/>
        <v>5</v>
      </c>
      <c r="J441" s="1">
        <f t="shared" si="195"/>
        <v>30</v>
      </c>
      <c r="K441" s="54">
        <f t="shared" si="181"/>
        <v>1.002396582794143</v>
      </c>
      <c r="L441" s="3">
        <f t="shared" si="190"/>
        <v>1.09318209</v>
      </c>
      <c r="M441" s="3">
        <f t="shared" si="200"/>
        <v>1.09580199</v>
      </c>
      <c r="N441" s="3">
        <f t="shared" si="182"/>
        <v>211831.62370801001</v>
      </c>
      <c r="O441" s="52">
        <f t="shared" si="196"/>
        <v>0</v>
      </c>
      <c r="P441" s="5">
        <f t="shared" si="199"/>
        <v>0</v>
      </c>
      <c r="Q441" s="53">
        <f t="shared" si="183"/>
        <v>0</v>
      </c>
      <c r="R441" s="4">
        <f t="shared" si="177"/>
        <v>0</v>
      </c>
      <c r="S441" s="2">
        <f t="shared" si="191"/>
        <v>0.14000000000000001</v>
      </c>
      <c r="T441" s="9">
        <f t="shared" si="184"/>
        <v>1.0018214940000001</v>
      </c>
      <c r="U441" s="4">
        <f t="shared" si="192"/>
        <v>385.85003159000001</v>
      </c>
      <c r="V441" s="4">
        <f t="shared" si="185"/>
        <v>0</v>
      </c>
      <c r="W441" s="1" t="str">
        <f t="shared" si="197"/>
        <v>A+J=</v>
      </c>
      <c r="X441" s="10">
        <f t="shared" si="198"/>
        <v>40521</v>
      </c>
      <c r="Y441" s="4">
        <f t="shared" si="186"/>
        <v>0</v>
      </c>
      <c r="Z441" s="28"/>
      <c r="AA441" s="26"/>
      <c r="AE441" s="5"/>
    </row>
    <row r="442" spans="1:118" x14ac:dyDescent="0.2">
      <c r="A442" s="127">
        <f t="shared" si="187"/>
        <v>40497</v>
      </c>
      <c r="B442" s="4">
        <f t="shared" si="178"/>
        <v>212396.38643854999</v>
      </c>
      <c r="C442" s="4">
        <f t="shared" si="193"/>
        <v>193311.95383941001</v>
      </c>
      <c r="D442" s="4">
        <f t="shared" si="188"/>
        <v>193311.95383941001</v>
      </c>
      <c r="E442" s="56">
        <f t="shared" si="194"/>
        <v>440.82900000000001</v>
      </c>
      <c r="F442" s="11">
        <f>IF(DAY(A442)=F$2+1,VLOOKUP(A442,[1]Plan1!$BN$15:$BP$255,3),F441)</f>
        <v>447.20600000000002</v>
      </c>
      <c r="G442" s="6">
        <f t="shared" si="179"/>
        <v>40492</v>
      </c>
      <c r="H442" s="2">
        <f t="shared" si="180"/>
        <v>1.4465926697200038E-2</v>
      </c>
      <c r="I442" s="1">
        <f t="shared" si="189"/>
        <v>6</v>
      </c>
      <c r="J442" s="1">
        <f t="shared" si="195"/>
        <v>30</v>
      </c>
      <c r="K442" s="54">
        <f t="shared" si="181"/>
        <v>1.0028765881460555</v>
      </c>
      <c r="L442" s="3">
        <f t="shared" si="190"/>
        <v>1.09318209</v>
      </c>
      <c r="M442" s="3">
        <f t="shared" si="200"/>
        <v>1.09632672</v>
      </c>
      <c r="N442" s="3">
        <f t="shared" si="182"/>
        <v>211933.06028954999</v>
      </c>
      <c r="O442" s="52">
        <f t="shared" si="196"/>
        <v>0</v>
      </c>
      <c r="P442" s="5">
        <f t="shared" si="199"/>
        <v>0</v>
      </c>
      <c r="Q442" s="53">
        <f t="shared" si="183"/>
        <v>0</v>
      </c>
      <c r="R442" s="4">
        <f t="shared" si="177"/>
        <v>0</v>
      </c>
      <c r="S442" s="2">
        <f t="shared" si="191"/>
        <v>0.14000000000000001</v>
      </c>
      <c r="T442" s="9">
        <f t="shared" si="184"/>
        <v>1.0021861910000001</v>
      </c>
      <c r="U442" s="4">
        <f t="shared" si="192"/>
        <v>463.32614899999999</v>
      </c>
      <c r="V442" s="4">
        <f t="shared" si="185"/>
        <v>0</v>
      </c>
      <c r="W442" s="1" t="str">
        <f t="shared" si="197"/>
        <v>A+J=</v>
      </c>
      <c r="X442" s="10">
        <f t="shared" si="198"/>
        <v>40521</v>
      </c>
      <c r="Y442" s="4">
        <f t="shared" si="186"/>
        <v>0</v>
      </c>
      <c r="Z442" s="28"/>
      <c r="AA442" s="26"/>
      <c r="AE442" s="5"/>
    </row>
    <row r="443" spans="1:118" x14ac:dyDescent="0.2">
      <c r="A443" s="127">
        <f t="shared" si="187"/>
        <v>40498</v>
      </c>
      <c r="B443" s="4">
        <f t="shared" si="178"/>
        <v>212575.44956456</v>
      </c>
      <c r="C443" s="4">
        <f t="shared" si="193"/>
        <v>193311.95383941001</v>
      </c>
      <c r="D443" s="4">
        <f t="shared" si="188"/>
        <v>193311.95383941001</v>
      </c>
      <c r="E443" s="56">
        <f t="shared" si="194"/>
        <v>440.82900000000001</v>
      </c>
      <c r="F443" s="11">
        <f>IF(DAY(A443)=F$2+1,VLOOKUP(A443,[1]Plan1!$BN$15:$BP$255,3),F442)</f>
        <v>447.20600000000002</v>
      </c>
      <c r="G443" s="6">
        <f t="shared" si="179"/>
        <v>40492</v>
      </c>
      <c r="H443" s="2">
        <f t="shared" si="180"/>
        <v>1.4465926697200038E-2</v>
      </c>
      <c r="I443" s="1">
        <f t="shared" si="189"/>
        <v>7</v>
      </c>
      <c r="J443" s="1">
        <f t="shared" si="195"/>
        <v>30</v>
      </c>
      <c r="K443" s="54">
        <f t="shared" si="181"/>
        <v>1.0033568233522412</v>
      </c>
      <c r="L443" s="3">
        <f t="shared" si="190"/>
        <v>1.09318209</v>
      </c>
      <c r="M443" s="3">
        <f t="shared" si="200"/>
        <v>1.0968517</v>
      </c>
      <c r="N443" s="3">
        <f t="shared" si="182"/>
        <v>212034.54519907001</v>
      </c>
      <c r="O443" s="52">
        <f t="shared" si="196"/>
        <v>0</v>
      </c>
      <c r="P443" s="5">
        <f t="shared" si="199"/>
        <v>0</v>
      </c>
      <c r="Q443" s="53">
        <f t="shared" si="183"/>
        <v>0</v>
      </c>
      <c r="R443" s="4">
        <f t="shared" si="177"/>
        <v>0</v>
      </c>
      <c r="S443" s="2">
        <f t="shared" si="191"/>
        <v>0.14000000000000001</v>
      </c>
      <c r="T443" s="9">
        <f t="shared" si="184"/>
        <v>1.0025510200000001</v>
      </c>
      <c r="U443" s="4">
        <f t="shared" si="192"/>
        <v>540.90436549000003</v>
      </c>
      <c r="V443" s="4">
        <f t="shared" si="185"/>
        <v>0</v>
      </c>
      <c r="W443" s="1" t="str">
        <f t="shared" si="197"/>
        <v>A+J=</v>
      </c>
      <c r="X443" s="10">
        <f t="shared" si="198"/>
        <v>40521</v>
      </c>
      <c r="Y443" s="4">
        <f t="shared" si="186"/>
        <v>0</v>
      </c>
      <c r="Z443" s="28"/>
      <c r="AA443" s="26"/>
      <c r="AE443" s="5"/>
    </row>
    <row r="444" spans="1:118" x14ac:dyDescent="0.2">
      <c r="A444" s="127">
        <f t="shared" si="187"/>
        <v>40499</v>
      </c>
      <c r="B444" s="4">
        <f t="shared" si="178"/>
        <v>212754.66536160998</v>
      </c>
      <c r="C444" s="4">
        <f t="shared" si="193"/>
        <v>193311.95383941001</v>
      </c>
      <c r="D444" s="4">
        <f t="shared" si="188"/>
        <v>193311.95383941001</v>
      </c>
      <c r="E444" s="56">
        <f t="shared" si="194"/>
        <v>440.82900000000001</v>
      </c>
      <c r="F444" s="11">
        <f>IF(DAY(A444)=F$2+1,VLOOKUP(A444,[1]Plan1!$BN$15:$BP$255,3),F443)</f>
        <v>447.20600000000002</v>
      </c>
      <c r="G444" s="6">
        <f t="shared" si="179"/>
        <v>40492</v>
      </c>
      <c r="H444" s="2">
        <f t="shared" si="180"/>
        <v>1.4465926697200038E-2</v>
      </c>
      <c r="I444" s="1">
        <f t="shared" si="189"/>
        <v>8</v>
      </c>
      <c r="J444" s="1">
        <f t="shared" si="195"/>
        <v>30</v>
      </c>
      <c r="K444" s="54">
        <f t="shared" si="181"/>
        <v>1.0038372885227673</v>
      </c>
      <c r="L444" s="3">
        <f t="shared" si="190"/>
        <v>1.09318209</v>
      </c>
      <c r="M444" s="3">
        <f t="shared" si="200"/>
        <v>1.09737694</v>
      </c>
      <c r="N444" s="3">
        <f t="shared" si="182"/>
        <v>212136.08036970999</v>
      </c>
      <c r="O444" s="52">
        <f t="shared" si="196"/>
        <v>0</v>
      </c>
      <c r="P444" s="5">
        <f t="shared" si="199"/>
        <v>0</v>
      </c>
      <c r="Q444" s="53">
        <f t="shared" si="183"/>
        <v>0</v>
      </c>
      <c r="R444" s="4">
        <f t="shared" si="177"/>
        <v>0</v>
      </c>
      <c r="S444" s="2">
        <f t="shared" si="191"/>
        <v>0.14000000000000001</v>
      </c>
      <c r="T444" s="9">
        <f t="shared" si="184"/>
        <v>1.002915982</v>
      </c>
      <c r="U444" s="4">
        <f t="shared" si="192"/>
        <v>618.58499189999998</v>
      </c>
      <c r="V444" s="4">
        <f t="shared" si="185"/>
        <v>0</v>
      </c>
      <c r="W444" s="1" t="str">
        <f t="shared" si="197"/>
        <v>A+J=</v>
      </c>
      <c r="X444" s="10">
        <f t="shared" si="198"/>
        <v>40521</v>
      </c>
      <c r="Y444" s="4">
        <f t="shared" si="186"/>
        <v>0</v>
      </c>
      <c r="Z444" s="28"/>
      <c r="AA444" s="26"/>
      <c r="AE444" s="5"/>
    </row>
    <row r="445" spans="1:118" x14ac:dyDescent="0.2">
      <c r="A445" s="127">
        <f t="shared" si="187"/>
        <v>40500</v>
      </c>
      <c r="B445" s="4">
        <f t="shared" si="178"/>
        <v>212934.03219801001</v>
      </c>
      <c r="C445" s="4">
        <f t="shared" si="193"/>
        <v>193311.95383941001</v>
      </c>
      <c r="D445" s="4">
        <f t="shared" si="188"/>
        <v>193311.95383941001</v>
      </c>
      <c r="E445" s="56">
        <f t="shared" si="194"/>
        <v>440.82900000000001</v>
      </c>
      <c r="F445" s="11">
        <f>IF(DAY(A445)=F$2+1,VLOOKUP(A445,[1]Plan1!$BN$15:$BP$255,3),F444)</f>
        <v>447.20600000000002</v>
      </c>
      <c r="G445" s="6">
        <f t="shared" si="179"/>
        <v>40492</v>
      </c>
      <c r="H445" s="2">
        <f t="shared" si="180"/>
        <v>1.4465926697200038E-2</v>
      </c>
      <c r="I445" s="1">
        <f t="shared" si="189"/>
        <v>9</v>
      </c>
      <c r="J445" s="1">
        <f t="shared" si="195"/>
        <v>30</v>
      </c>
      <c r="K445" s="54">
        <f t="shared" si="181"/>
        <v>1.0043179837677545</v>
      </c>
      <c r="L445" s="3">
        <f t="shared" si="190"/>
        <v>1.09318209</v>
      </c>
      <c r="M445" s="3">
        <f t="shared" si="200"/>
        <v>1.09790243</v>
      </c>
      <c r="N445" s="3">
        <f t="shared" si="182"/>
        <v>212237.66386833001</v>
      </c>
      <c r="O445" s="52">
        <f t="shared" si="196"/>
        <v>0</v>
      </c>
      <c r="P445" s="5">
        <f t="shared" si="199"/>
        <v>0</v>
      </c>
      <c r="Q445" s="53">
        <f t="shared" si="183"/>
        <v>0</v>
      </c>
      <c r="R445" s="4">
        <f t="shared" si="177"/>
        <v>0</v>
      </c>
      <c r="S445" s="2">
        <f t="shared" si="191"/>
        <v>0.14000000000000001</v>
      </c>
      <c r="T445" s="9">
        <f t="shared" si="184"/>
        <v>1.0032810780000001</v>
      </c>
      <c r="U445" s="4">
        <f t="shared" si="192"/>
        <v>696.36832967999999</v>
      </c>
      <c r="V445" s="4">
        <f t="shared" si="185"/>
        <v>0</v>
      </c>
      <c r="W445" s="1" t="str">
        <f t="shared" si="197"/>
        <v>A+J=</v>
      </c>
      <c r="X445" s="10">
        <f t="shared" si="198"/>
        <v>40521</v>
      </c>
      <c r="Y445" s="4">
        <f t="shared" si="186"/>
        <v>0</v>
      </c>
      <c r="Z445" s="28"/>
      <c r="AA445" s="26"/>
      <c r="AE445" s="5"/>
    </row>
    <row r="446" spans="1:118" x14ac:dyDescent="0.2">
      <c r="A446" s="127">
        <f t="shared" si="187"/>
        <v>40501</v>
      </c>
      <c r="B446" s="4">
        <f t="shared" si="178"/>
        <v>213113.54974285999</v>
      </c>
      <c r="C446" s="4">
        <f t="shared" si="193"/>
        <v>193311.95383941001</v>
      </c>
      <c r="D446" s="4">
        <f t="shared" si="188"/>
        <v>193311.95383941001</v>
      </c>
      <c r="E446" s="56">
        <f t="shared" si="194"/>
        <v>440.82900000000001</v>
      </c>
      <c r="F446" s="11">
        <f>IF(DAY(A446)=F$2+1,VLOOKUP(A446,[1]Plan1!$BN$15:$BP$255,3),F445)</f>
        <v>447.20600000000002</v>
      </c>
      <c r="G446" s="6">
        <f t="shared" si="179"/>
        <v>40492</v>
      </c>
      <c r="H446" s="2">
        <f t="shared" si="180"/>
        <v>1.4465926697200038E-2</v>
      </c>
      <c r="I446" s="1">
        <f t="shared" si="189"/>
        <v>10</v>
      </c>
      <c r="J446" s="1">
        <f t="shared" si="195"/>
        <v>30</v>
      </c>
      <c r="K446" s="54">
        <f t="shared" si="181"/>
        <v>1.004798909197375</v>
      </c>
      <c r="L446" s="3">
        <f t="shared" si="190"/>
        <v>1.09318209</v>
      </c>
      <c r="M446" s="3">
        <f t="shared" si="200"/>
        <v>1.09842817</v>
      </c>
      <c r="N446" s="3">
        <f t="shared" si="182"/>
        <v>212339.29569494</v>
      </c>
      <c r="O446" s="52">
        <f t="shared" si="196"/>
        <v>0</v>
      </c>
      <c r="P446" s="5">
        <f t="shared" si="199"/>
        <v>0</v>
      </c>
      <c r="Q446" s="53">
        <f t="shared" si="183"/>
        <v>0</v>
      </c>
      <c r="R446" s="4">
        <f t="shared" si="177"/>
        <v>0</v>
      </c>
      <c r="S446" s="2">
        <f t="shared" si="191"/>
        <v>0.14000000000000001</v>
      </c>
      <c r="T446" s="9">
        <f t="shared" si="184"/>
        <v>1.003646306</v>
      </c>
      <c r="U446" s="4">
        <f t="shared" si="192"/>
        <v>774.25404791999995</v>
      </c>
      <c r="V446" s="4">
        <f t="shared" si="185"/>
        <v>0</v>
      </c>
      <c r="W446" s="1" t="str">
        <f t="shared" si="197"/>
        <v>A+J=</v>
      </c>
      <c r="X446" s="10">
        <f t="shared" si="198"/>
        <v>40521</v>
      </c>
      <c r="Y446" s="4">
        <f t="shared" si="186"/>
        <v>0</v>
      </c>
      <c r="Z446" s="28"/>
      <c r="AA446" s="26"/>
      <c r="AE446" s="5"/>
    </row>
    <row r="447" spans="1:118" x14ac:dyDescent="0.2">
      <c r="A447" s="127">
        <f t="shared" si="187"/>
        <v>40502</v>
      </c>
      <c r="B447" s="4">
        <f t="shared" si="178"/>
        <v>213293.21830179999</v>
      </c>
      <c r="C447" s="4">
        <f t="shared" si="193"/>
        <v>193311.95383941001</v>
      </c>
      <c r="D447" s="4">
        <f t="shared" si="188"/>
        <v>193311.95383941001</v>
      </c>
      <c r="E447" s="56">
        <f t="shared" si="194"/>
        <v>440.82900000000001</v>
      </c>
      <c r="F447" s="11">
        <f>IF(DAY(A447)=F$2+1,VLOOKUP(A447,[1]Plan1!$BN$15:$BP$255,3),F446)</f>
        <v>447.20600000000002</v>
      </c>
      <c r="G447" s="6">
        <f t="shared" si="179"/>
        <v>40492</v>
      </c>
      <c r="H447" s="2">
        <f t="shared" si="180"/>
        <v>1.4465926697200038E-2</v>
      </c>
      <c r="I447" s="1">
        <f t="shared" si="189"/>
        <v>11</v>
      </c>
      <c r="J447" s="1">
        <f t="shared" si="195"/>
        <v>30</v>
      </c>
      <c r="K447" s="54">
        <f t="shared" si="181"/>
        <v>1.0052800649218552</v>
      </c>
      <c r="L447" s="3">
        <f t="shared" si="190"/>
        <v>1.09318209</v>
      </c>
      <c r="M447" s="3">
        <f t="shared" si="200"/>
        <v>1.0989541599999999</v>
      </c>
      <c r="N447" s="3">
        <f t="shared" si="182"/>
        <v>212440.97584954</v>
      </c>
      <c r="O447" s="52">
        <f t="shared" si="196"/>
        <v>0</v>
      </c>
      <c r="P447" s="5">
        <f t="shared" si="199"/>
        <v>0</v>
      </c>
      <c r="Q447" s="53">
        <f t="shared" si="183"/>
        <v>0</v>
      </c>
      <c r="R447" s="4">
        <f t="shared" si="177"/>
        <v>0</v>
      </c>
      <c r="S447" s="2">
        <f t="shared" si="191"/>
        <v>0.14000000000000001</v>
      </c>
      <c r="T447" s="9">
        <f t="shared" si="184"/>
        <v>1.0040116670000001</v>
      </c>
      <c r="U447" s="4">
        <f t="shared" si="192"/>
        <v>852.24245226000005</v>
      </c>
      <c r="V447" s="4">
        <f t="shared" si="185"/>
        <v>0</v>
      </c>
      <c r="W447" s="1" t="str">
        <f t="shared" si="197"/>
        <v>A+J=</v>
      </c>
      <c r="X447" s="10">
        <f t="shared" si="198"/>
        <v>40521</v>
      </c>
      <c r="Y447" s="4">
        <f t="shared" si="186"/>
        <v>0</v>
      </c>
      <c r="Z447" s="28"/>
      <c r="AA447" s="26"/>
      <c r="AE447" s="5"/>
    </row>
    <row r="448" spans="1:118" x14ac:dyDescent="0.2">
      <c r="A448" s="127">
        <f t="shared" si="187"/>
        <v>40503</v>
      </c>
      <c r="B448" s="4">
        <f t="shared" si="178"/>
        <v>213473.03796836</v>
      </c>
      <c r="C448" s="4">
        <f t="shared" si="193"/>
        <v>193311.95383941001</v>
      </c>
      <c r="D448" s="4">
        <f t="shared" si="188"/>
        <v>193311.95383941001</v>
      </c>
      <c r="E448" s="56">
        <f t="shared" si="194"/>
        <v>440.82900000000001</v>
      </c>
      <c r="F448" s="11">
        <f>IF(DAY(A448)=F$2+1,VLOOKUP(A448,[1]Plan1!$BN$15:$BP$255,3),F447)</f>
        <v>447.20600000000002</v>
      </c>
      <c r="G448" s="6">
        <f t="shared" si="179"/>
        <v>40492</v>
      </c>
      <c r="H448" s="2">
        <f t="shared" si="180"/>
        <v>1.4465926697200038E-2</v>
      </c>
      <c r="I448" s="1">
        <f t="shared" si="189"/>
        <v>12</v>
      </c>
      <c r="J448" s="1">
        <f t="shared" si="195"/>
        <v>30</v>
      </c>
      <c r="K448" s="54">
        <f t="shared" si="181"/>
        <v>1.0057614510514732</v>
      </c>
      <c r="L448" s="3">
        <f t="shared" si="190"/>
        <v>1.09318209</v>
      </c>
      <c r="M448" s="3">
        <f t="shared" si="200"/>
        <v>1.0994804</v>
      </c>
      <c r="N448" s="3">
        <f t="shared" si="182"/>
        <v>212542.70433213</v>
      </c>
      <c r="O448" s="52">
        <f t="shared" si="196"/>
        <v>0</v>
      </c>
      <c r="P448" s="5">
        <f t="shared" si="199"/>
        <v>0</v>
      </c>
      <c r="Q448" s="53">
        <f t="shared" si="183"/>
        <v>0</v>
      </c>
      <c r="R448" s="4">
        <f t="shared" ref="R448:R511" si="201">IF(P448&gt;0,(P448*N448),0)</f>
        <v>0</v>
      </c>
      <c r="S448" s="2">
        <f t="shared" si="191"/>
        <v>0.14000000000000001</v>
      </c>
      <c r="T448" s="9">
        <f t="shared" si="184"/>
        <v>1.0043771610000001</v>
      </c>
      <c r="U448" s="4">
        <f t="shared" si="192"/>
        <v>930.33363623000002</v>
      </c>
      <c r="V448" s="4">
        <f t="shared" si="185"/>
        <v>0</v>
      </c>
      <c r="W448" s="1" t="str">
        <f t="shared" si="197"/>
        <v>A+J=</v>
      </c>
      <c r="X448" s="10">
        <f t="shared" si="198"/>
        <v>40521</v>
      </c>
      <c r="Y448" s="4">
        <f t="shared" si="186"/>
        <v>0</v>
      </c>
      <c r="Z448" s="28"/>
      <c r="AA448" s="26"/>
      <c r="AE448" s="5"/>
    </row>
    <row r="449" spans="1:31" x14ac:dyDescent="0.2">
      <c r="A449" s="127">
        <f t="shared" si="187"/>
        <v>40504</v>
      </c>
      <c r="B449" s="4">
        <f t="shared" si="178"/>
        <v>213653.00883613</v>
      </c>
      <c r="C449" s="4">
        <f t="shared" si="193"/>
        <v>193311.95383941001</v>
      </c>
      <c r="D449" s="4">
        <f t="shared" si="188"/>
        <v>193311.95383941001</v>
      </c>
      <c r="E449" s="56">
        <f t="shared" si="194"/>
        <v>440.82900000000001</v>
      </c>
      <c r="F449" s="11">
        <f>IF(DAY(A449)=F$2+1,VLOOKUP(A449,[1]Plan1!$BN$15:$BP$255,3),F448)</f>
        <v>447.20600000000002</v>
      </c>
      <c r="G449" s="6">
        <f t="shared" si="179"/>
        <v>40492</v>
      </c>
      <c r="H449" s="2">
        <f t="shared" si="180"/>
        <v>1.4465926697200038E-2</v>
      </c>
      <c r="I449" s="1">
        <f t="shared" si="189"/>
        <v>13</v>
      </c>
      <c r="J449" s="1">
        <f t="shared" si="195"/>
        <v>30</v>
      </c>
      <c r="K449" s="54">
        <f t="shared" si="181"/>
        <v>1.0062430676965601</v>
      </c>
      <c r="L449" s="3">
        <f t="shared" si="190"/>
        <v>1.09318209</v>
      </c>
      <c r="M449" s="3">
        <f t="shared" si="200"/>
        <v>1.10000689</v>
      </c>
      <c r="N449" s="3">
        <f t="shared" si="182"/>
        <v>212644.48114270999</v>
      </c>
      <c r="O449" s="52">
        <f t="shared" si="196"/>
        <v>0</v>
      </c>
      <c r="P449" s="5">
        <f t="shared" si="199"/>
        <v>0</v>
      </c>
      <c r="Q449" s="53">
        <f t="shared" si="183"/>
        <v>0</v>
      </c>
      <c r="R449" s="4">
        <f t="shared" si="201"/>
        <v>0</v>
      </c>
      <c r="S449" s="2">
        <f t="shared" si="191"/>
        <v>0.14000000000000001</v>
      </c>
      <c r="T449" s="9">
        <f t="shared" si="184"/>
        <v>1.0047427879999999</v>
      </c>
      <c r="U449" s="4">
        <f t="shared" si="192"/>
        <v>1008.52769342</v>
      </c>
      <c r="V449" s="4">
        <f t="shared" si="185"/>
        <v>0</v>
      </c>
      <c r="W449" s="1" t="str">
        <f t="shared" si="197"/>
        <v>A+J=</v>
      </c>
      <c r="X449" s="10">
        <f t="shared" si="198"/>
        <v>40521</v>
      </c>
      <c r="Y449" s="4">
        <f t="shared" si="186"/>
        <v>0</v>
      </c>
      <c r="Z449" s="28"/>
      <c r="AA449" s="26"/>
      <c r="AE449" s="5"/>
    </row>
    <row r="450" spans="1:31" x14ac:dyDescent="0.2">
      <c r="A450" s="127">
        <f t="shared" si="187"/>
        <v>40505</v>
      </c>
      <c r="B450" s="4">
        <f t="shared" si="178"/>
        <v>213833.13294172002</v>
      </c>
      <c r="C450" s="4">
        <f t="shared" si="193"/>
        <v>193311.95383941001</v>
      </c>
      <c r="D450" s="4">
        <f t="shared" si="188"/>
        <v>193311.95383941001</v>
      </c>
      <c r="E450" s="56">
        <f t="shared" si="194"/>
        <v>440.82900000000001</v>
      </c>
      <c r="F450" s="11">
        <f>IF(DAY(A450)=F$2+1,VLOOKUP(A450,[1]Plan1!$BN$15:$BP$255,3),F449)</f>
        <v>447.20600000000002</v>
      </c>
      <c r="G450" s="6">
        <f t="shared" si="179"/>
        <v>40492</v>
      </c>
      <c r="H450" s="2">
        <f t="shared" si="180"/>
        <v>1.4465926697200038E-2</v>
      </c>
      <c r="I450" s="1">
        <f t="shared" si="189"/>
        <v>14</v>
      </c>
      <c r="J450" s="1">
        <f t="shared" si="195"/>
        <v>30</v>
      </c>
      <c r="K450" s="54">
        <f t="shared" si="181"/>
        <v>1.0067249149675006</v>
      </c>
      <c r="L450" s="3">
        <f t="shared" si="190"/>
        <v>1.09318209</v>
      </c>
      <c r="M450" s="3">
        <f t="shared" si="200"/>
        <v>1.1005336400000001</v>
      </c>
      <c r="N450" s="3">
        <f t="shared" si="182"/>
        <v>212746.30821439001</v>
      </c>
      <c r="O450" s="52">
        <f t="shared" si="196"/>
        <v>0</v>
      </c>
      <c r="P450" s="5">
        <f t="shared" si="199"/>
        <v>0</v>
      </c>
      <c r="Q450" s="53">
        <f t="shared" si="183"/>
        <v>0</v>
      </c>
      <c r="R450" s="4">
        <f t="shared" si="201"/>
        <v>0</v>
      </c>
      <c r="S450" s="2">
        <f t="shared" si="191"/>
        <v>0.14000000000000001</v>
      </c>
      <c r="T450" s="9">
        <f t="shared" si="184"/>
        <v>1.0051085479999999</v>
      </c>
      <c r="U450" s="4">
        <f t="shared" si="192"/>
        <v>1086.8247273300001</v>
      </c>
      <c r="V450" s="4">
        <f t="shared" si="185"/>
        <v>0</v>
      </c>
      <c r="W450" s="1" t="str">
        <f t="shared" si="197"/>
        <v>A+J=</v>
      </c>
      <c r="X450" s="10">
        <f t="shared" si="198"/>
        <v>40521</v>
      </c>
      <c r="Y450" s="4">
        <f t="shared" si="186"/>
        <v>0</v>
      </c>
      <c r="Z450" s="28"/>
      <c r="AA450" s="26"/>
      <c r="AE450" s="5"/>
    </row>
    <row r="451" spans="1:31" x14ac:dyDescent="0.2">
      <c r="A451" s="127">
        <f t="shared" si="187"/>
        <v>40506</v>
      </c>
      <c r="B451" s="4">
        <f t="shared" si="178"/>
        <v>214013.40843722</v>
      </c>
      <c r="C451" s="4">
        <f t="shared" si="193"/>
        <v>193311.95383941001</v>
      </c>
      <c r="D451" s="4">
        <f t="shared" si="188"/>
        <v>193311.95383941001</v>
      </c>
      <c r="E451" s="56">
        <f t="shared" si="194"/>
        <v>440.82900000000001</v>
      </c>
      <c r="F451" s="11">
        <f>IF(DAY(A451)=F$2+1,VLOOKUP(A451,[1]Plan1!$BN$15:$BP$255,3),F450)</f>
        <v>447.20600000000002</v>
      </c>
      <c r="G451" s="6">
        <f t="shared" si="179"/>
        <v>40492</v>
      </c>
      <c r="H451" s="2">
        <f t="shared" si="180"/>
        <v>1.4465926697200038E-2</v>
      </c>
      <c r="I451" s="1">
        <f t="shared" si="189"/>
        <v>15</v>
      </c>
      <c r="J451" s="1">
        <f t="shared" si="195"/>
        <v>30</v>
      </c>
      <c r="K451" s="54">
        <f t="shared" si="181"/>
        <v>1.0072069929747312</v>
      </c>
      <c r="L451" s="3">
        <f t="shared" si="190"/>
        <v>1.09318209</v>
      </c>
      <c r="M451" s="3">
        <f t="shared" si="200"/>
        <v>1.10106064</v>
      </c>
      <c r="N451" s="3">
        <f t="shared" si="182"/>
        <v>212848.18361407</v>
      </c>
      <c r="O451" s="52">
        <f t="shared" si="196"/>
        <v>0</v>
      </c>
      <c r="P451" s="5">
        <f t="shared" si="199"/>
        <v>0</v>
      </c>
      <c r="Q451" s="53">
        <f t="shared" si="183"/>
        <v>0</v>
      </c>
      <c r="R451" s="4">
        <f t="shared" si="201"/>
        <v>0</v>
      </c>
      <c r="S451" s="2">
        <f t="shared" si="191"/>
        <v>0.14000000000000001</v>
      </c>
      <c r="T451" s="9">
        <f t="shared" si="184"/>
        <v>1.0054744410000001</v>
      </c>
      <c r="U451" s="4">
        <f t="shared" si="192"/>
        <v>1165.22482315</v>
      </c>
      <c r="V451" s="4">
        <f t="shared" si="185"/>
        <v>0</v>
      </c>
      <c r="W451" s="1" t="str">
        <f t="shared" si="197"/>
        <v>A+J=</v>
      </c>
      <c r="X451" s="10">
        <f t="shared" si="198"/>
        <v>40521</v>
      </c>
      <c r="Y451" s="4">
        <f t="shared" si="186"/>
        <v>0</v>
      </c>
      <c r="Z451" s="28"/>
      <c r="AA451" s="26"/>
      <c r="AE451" s="5"/>
    </row>
    <row r="452" spans="1:31" x14ac:dyDescent="0.2">
      <c r="A452" s="127">
        <f t="shared" si="187"/>
        <v>40507</v>
      </c>
      <c r="B452" s="4">
        <f t="shared" si="178"/>
        <v>214193.83562925001</v>
      </c>
      <c r="C452" s="4">
        <f t="shared" si="193"/>
        <v>193311.95383941001</v>
      </c>
      <c r="D452" s="4">
        <f t="shared" si="188"/>
        <v>193311.95383941001</v>
      </c>
      <c r="E452" s="56">
        <f t="shared" si="194"/>
        <v>440.82900000000001</v>
      </c>
      <c r="F452" s="11">
        <f>IF(DAY(A452)=F$2+1,VLOOKUP(A452,[1]Plan1!$BN$15:$BP$255,3),F451)</f>
        <v>447.20600000000002</v>
      </c>
      <c r="G452" s="6">
        <f t="shared" si="179"/>
        <v>40492</v>
      </c>
      <c r="H452" s="2">
        <f t="shared" si="180"/>
        <v>1.4465926697200038E-2</v>
      </c>
      <c r="I452" s="1">
        <f t="shared" si="189"/>
        <v>16</v>
      </c>
      <c r="J452" s="1">
        <f t="shared" si="195"/>
        <v>30</v>
      </c>
      <c r="K452" s="54">
        <f t="shared" si="181"/>
        <v>1.0076893018287418</v>
      </c>
      <c r="L452" s="3">
        <f t="shared" si="190"/>
        <v>1.09318209</v>
      </c>
      <c r="M452" s="3">
        <f t="shared" si="200"/>
        <v>1.10158789</v>
      </c>
      <c r="N452" s="3">
        <f t="shared" si="182"/>
        <v>212950.10734173001</v>
      </c>
      <c r="O452" s="52">
        <f t="shared" si="196"/>
        <v>0</v>
      </c>
      <c r="P452" s="5">
        <f t="shared" si="199"/>
        <v>0</v>
      </c>
      <c r="Q452" s="53">
        <f t="shared" si="183"/>
        <v>0</v>
      </c>
      <c r="R452" s="4">
        <f t="shared" si="201"/>
        <v>0</v>
      </c>
      <c r="S452" s="2">
        <f t="shared" si="191"/>
        <v>0.14000000000000001</v>
      </c>
      <c r="T452" s="9">
        <f t="shared" si="184"/>
        <v>1.0058404679999999</v>
      </c>
      <c r="U452" s="4">
        <f t="shared" si="192"/>
        <v>1243.7282875200001</v>
      </c>
      <c r="V452" s="4">
        <f t="shared" si="185"/>
        <v>0</v>
      </c>
      <c r="W452" s="1" t="str">
        <f t="shared" si="197"/>
        <v>A+J=</v>
      </c>
      <c r="X452" s="10">
        <f t="shared" si="198"/>
        <v>40521</v>
      </c>
      <c r="Y452" s="4">
        <f t="shared" si="186"/>
        <v>0</v>
      </c>
      <c r="Z452" s="28"/>
      <c r="AA452" s="26"/>
      <c r="AE452" s="5"/>
    </row>
    <row r="453" spans="1:31" x14ac:dyDescent="0.2">
      <c r="A453" s="127">
        <f t="shared" si="187"/>
        <v>40508</v>
      </c>
      <c r="B453" s="4">
        <f t="shared" si="178"/>
        <v>214374.41634393999</v>
      </c>
      <c r="C453" s="4">
        <f t="shared" si="193"/>
        <v>193311.95383941001</v>
      </c>
      <c r="D453" s="4">
        <f t="shared" si="188"/>
        <v>193311.95383941001</v>
      </c>
      <c r="E453" s="56">
        <f t="shared" si="194"/>
        <v>440.82900000000001</v>
      </c>
      <c r="F453" s="11">
        <f>IF(DAY(A453)=F$2+1,VLOOKUP(A453,[1]Plan1!$BN$15:$BP$255,3),F452)</f>
        <v>447.20600000000002</v>
      </c>
      <c r="G453" s="6">
        <f t="shared" si="179"/>
        <v>40492</v>
      </c>
      <c r="H453" s="2">
        <f t="shared" si="180"/>
        <v>1.4465926697200038E-2</v>
      </c>
      <c r="I453" s="1">
        <f t="shared" si="189"/>
        <v>17</v>
      </c>
      <c r="J453" s="1">
        <f t="shared" si="195"/>
        <v>30</v>
      </c>
      <c r="K453" s="54">
        <f t="shared" si="181"/>
        <v>1.0081718416400753</v>
      </c>
      <c r="L453" s="3">
        <f t="shared" si="190"/>
        <v>1.09318209</v>
      </c>
      <c r="M453" s="3">
        <f t="shared" si="200"/>
        <v>1.1021154</v>
      </c>
      <c r="N453" s="3">
        <f t="shared" si="182"/>
        <v>213052.08133049999</v>
      </c>
      <c r="O453" s="52">
        <f t="shared" si="196"/>
        <v>0</v>
      </c>
      <c r="P453" s="5">
        <f t="shared" si="199"/>
        <v>0</v>
      </c>
      <c r="Q453" s="53">
        <f t="shared" si="183"/>
        <v>0</v>
      </c>
      <c r="R453" s="4">
        <f t="shared" si="201"/>
        <v>0</v>
      </c>
      <c r="S453" s="2">
        <f t="shared" si="191"/>
        <v>0.14000000000000001</v>
      </c>
      <c r="T453" s="9">
        <f t="shared" si="184"/>
        <v>1.0062066279999999</v>
      </c>
      <c r="U453" s="4">
        <f t="shared" si="192"/>
        <v>1322.33501344</v>
      </c>
      <c r="V453" s="4">
        <f t="shared" si="185"/>
        <v>0</v>
      </c>
      <c r="W453" s="1" t="str">
        <f t="shared" si="197"/>
        <v>A+J=</v>
      </c>
      <c r="X453" s="10">
        <f t="shared" si="198"/>
        <v>40521</v>
      </c>
      <c r="Y453" s="4">
        <f t="shared" si="186"/>
        <v>0</v>
      </c>
      <c r="Z453" s="28"/>
      <c r="AA453" s="26"/>
      <c r="AE453" s="5"/>
    </row>
    <row r="454" spans="1:31" x14ac:dyDescent="0.2">
      <c r="A454" s="127">
        <f t="shared" si="187"/>
        <v>40509</v>
      </c>
      <c r="B454" s="4">
        <f t="shared" si="178"/>
        <v>214555.14678553</v>
      </c>
      <c r="C454" s="4">
        <f t="shared" si="193"/>
        <v>193311.95383941001</v>
      </c>
      <c r="D454" s="4">
        <f t="shared" si="188"/>
        <v>193311.95383941001</v>
      </c>
      <c r="E454" s="56">
        <f t="shared" si="194"/>
        <v>440.82900000000001</v>
      </c>
      <c r="F454" s="11">
        <f>IF(DAY(A454)=F$2+1,VLOOKUP(A454,[1]Plan1!$BN$15:$BP$255,3),F453)</f>
        <v>447.20600000000002</v>
      </c>
      <c r="G454" s="6">
        <f t="shared" si="179"/>
        <v>40492</v>
      </c>
      <c r="H454" s="2">
        <f t="shared" si="180"/>
        <v>1.4465926697200038E-2</v>
      </c>
      <c r="I454" s="1">
        <f t="shared" si="189"/>
        <v>18</v>
      </c>
      <c r="J454" s="1">
        <f t="shared" si="195"/>
        <v>30</v>
      </c>
      <c r="K454" s="54">
        <f t="shared" si="181"/>
        <v>1.0086546125193274</v>
      </c>
      <c r="L454" s="3">
        <f t="shared" si="190"/>
        <v>1.09318209</v>
      </c>
      <c r="M454" s="3">
        <f t="shared" si="200"/>
        <v>1.10264315</v>
      </c>
      <c r="N454" s="3">
        <f t="shared" si="182"/>
        <v>213154.10171414001</v>
      </c>
      <c r="O454" s="52">
        <f t="shared" si="196"/>
        <v>0</v>
      </c>
      <c r="P454" s="5">
        <f t="shared" si="199"/>
        <v>0</v>
      </c>
      <c r="Q454" s="53">
        <f t="shared" si="183"/>
        <v>0</v>
      </c>
      <c r="R454" s="4">
        <f t="shared" si="201"/>
        <v>0</v>
      </c>
      <c r="S454" s="2">
        <f t="shared" si="191"/>
        <v>0.14000000000000001</v>
      </c>
      <c r="T454" s="9">
        <f t="shared" si="184"/>
        <v>1.0065729210000001</v>
      </c>
      <c r="U454" s="4">
        <f t="shared" si="192"/>
        <v>1401.04507139</v>
      </c>
      <c r="V454" s="4">
        <f t="shared" si="185"/>
        <v>0</v>
      </c>
      <c r="W454" s="1" t="str">
        <f t="shared" si="197"/>
        <v>A+J=</v>
      </c>
      <c r="X454" s="10">
        <f t="shared" si="198"/>
        <v>40521</v>
      </c>
      <c r="Y454" s="4">
        <f t="shared" si="186"/>
        <v>0</v>
      </c>
      <c r="Z454" s="28"/>
      <c r="AA454" s="26"/>
      <c r="AE454" s="5"/>
    </row>
    <row r="455" spans="1:31" x14ac:dyDescent="0.2">
      <c r="A455" s="127">
        <f t="shared" si="187"/>
        <v>40510</v>
      </c>
      <c r="B455" s="4">
        <f t="shared" si="178"/>
        <v>214736.03093876998</v>
      </c>
      <c r="C455" s="4">
        <f t="shared" si="193"/>
        <v>193311.95383941001</v>
      </c>
      <c r="D455" s="4">
        <f t="shared" si="188"/>
        <v>193311.95383941001</v>
      </c>
      <c r="E455" s="56">
        <f t="shared" si="194"/>
        <v>440.82900000000001</v>
      </c>
      <c r="F455" s="11">
        <f>IF(DAY(A455)=F$2+1,VLOOKUP(A455,[1]Plan1!$BN$15:$BP$255,3),F454)</f>
        <v>447.20600000000002</v>
      </c>
      <c r="G455" s="6">
        <f t="shared" si="179"/>
        <v>40492</v>
      </c>
      <c r="H455" s="2">
        <f t="shared" si="180"/>
        <v>1.4465926697200038E-2</v>
      </c>
      <c r="I455" s="1">
        <f t="shared" si="189"/>
        <v>19</v>
      </c>
      <c r="J455" s="1">
        <f t="shared" si="195"/>
        <v>30</v>
      </c>
      <c r="K455" s="54">
        <f t="shared" si="181"/>
        <v>1.0091376145771467</v>
      </c>
      <c r="L455" s="3">
        <f t="shared" si="190"/>
        <v>1.09318209</v>
      </c>
      <c r="M455" s="3">
        <f t="shared" si="200"/>
        <v>1.10317116</v>
      </c>
      <c r="N455" s="3">
        <f t="shared" si="182"/>
        <v>213256.17235887999</v>
      </c>
      <c r="O455" s="52">
        <f t="shared" si="196"/>
        <v>0</v>
      </c>
      <c r="P455" s="5">
        <f t="shared" si="199"/>
        <v>0</v>
      </c>
      <c r="Q455" s="53">
        <f t="shared" si="183"/>
        <v>0</v>
      </c>
      <c r="R455" s="4">
        <f t="shared" si="201"/>
        <v>0</v>
      </c>
      <c r="S455" s="2">
        <f t="shared" si="191"/>
        <v>0.14000000000000001</v>
      </c>
      <c r="T455" s="9">
        <f t="shared" si="184"/>
        <v>1.0069393470000001</v>
      </c>
      <c r="U455" s="4">
        <f t="shared" si="192"/>
        <v>1479.8585798900001</v>
      </c>
      <c r="V455" s="4">
        <f t="shared" si="185"/>
        <v>0</v>
      </c>
      <c r="W455" s="1" t="str">
        <f t="shared" si="197"/>
        <v>A+J=</v>
      </c>
      <c r="X455" s="10">
        <f t="shared" si="198"/>
        <v>40521</v>
      </c>
      <c r="Y455" s="4">
        <f t="shared" si="186"/>
        <v>0</v>
      </c>
      <c r="Z455" s="28"/>
      <c r="AA455" s="26"/>
      <c r="AE455" s="5"/>
    </row>
    <row r="456" spans="1:31" x14ac:dyDescent="0.2">
      <c r="A456" s="127">
        <f t="shared" si="187"/>
        <v>40511</v>
      </c>
      <c r="B456" s="4">
        <f t="shared" si="178"/>
        <v>214917.06716576</v>
      </c>
      <c r="C456" s="4">
        <f t="shared" si="193"/>
        <v>193311.95383941001</v>
      </c>
      <c r="D456" s="4">
        <f t="shared" si="188"/>
        <v>193311.95383941001</v>
      </c>
      <c r="E456" s="56">
        <f t="shared" si="194"/>
        <v>440.82900000000001</v>
      </c>
      <c r="F456" s="11">
        <f>IF(DAY(A456)=F$2+1,VLOOKUP(A456,[1]Plan1!$BN$15:$BP$255,3),F455)</f>
        <v>447.20600000000002</v>
      </c>
      <c r="G456" s="6">
        <f t="shared" si="179"/>
        <v>40492</v>
      </c>
      <c r="H456" s="2">
        <f t="shared" si="180"/>
        <v>1.4465926697200038E-2</v>
      </c>
      <c r="I456" s="1">
        <f t="shared" si="189"/>
        <v>20</v>
      </c>
      <c r="J456" s="1">
        <f t="shared" si="195"/>
        <v>30</v>
      </c>
      <c r="K456" s="54">
        <f t="shared" si="181"/>
        <v>1.0096208479242348</v>
      </c>
      <c r="L456" s="3">
        <f t="shared" si="190"/>
        <v>1.09318209</v>
      </c>
      <c r="M456" s="3">
        <f t="shared" si="200"/>
        <v>1.1036994200000001</v>
      </c>
      <c r="N456" s="3">
        <f t="shared" si="182"/>
        <v>213358.29133162001</v>
      </c>
      <c r="O456" s="52">
        <f t="shared" si="196"/>
        <v>0</v>
      </c>
      <c r="P456" s="5">
        <f t="shared" si="199"/>
        <v>0</v>
      </c>
      <c r="Q456" s="53">
        <f t="shared" si="183"/>
        <v>0</v>
      </c>
      <c r="R456" s="4">
        <f t="shared" si="201"/>
        <v>0</v>
      </c>
      <c r="S456" s="2">
        <f t="shared" si="191"/>
        <v>0.14000000000000001</v>
      </c>
      <c r="T456" s="9">
        <f t="shared" si="184"/>
        <v>1.0073059069999999</v>
      </c>
      <c r="U456" s="4">
        <f t="shared" si="192"/>
        <v>1558.7758341399999</v>
      </c>
      <c r="V456" s="4">
        <f t="shared" si="185"/>
        <v>0</v>
      </c>
      <c r="W456" s="1" t="str">
        <f t="shared" si="197"/>
        <v>A+J=</v>
      </c>
      <c r="X456" s="10">
        <f t="shared" si="198"/>
        <v>40521</v>
      </c>
      <c r="Y456" s="4">
        <f t="shared" si="186"/>
        <v>0</v>
      </c>
      <c r="Z456" s="28"/>
      <c r="AA456" s="26"/>
      <c r="AE456" s="5"/>
    </row>
    <row r="457" spans="1:31" x14ac:dyDescent="0.2">
      <c r="A457" s="127">
        <f t="shared" si="187"/>
        <v>40512</v>
      </c>
      <c r="B457" s="4">
        <f t="shared" si="178"/>
        <v>215098.25729519001</v>
      </c>
      <c r="C457" s="4">
        <f t="shared" si="193"/>
        <v>193311.95383941001</v>
      </c>
      <c r="D457" s="4">
        <f t="shared" si="188"/>
        <v>193311.95383941001</v>
      </c>
      <c r="E457" s="56">
        <f t="shared" si="194"/>
        <v>440.82900000000001</v>
      </c>
      <c r="F457" s="11">
        <f>IF(DAY(A457)=F$2+1,VLOOKUP(A457,[1]Plan1!$BN$15:$BP$255,3),F456)</f>
        <v>447.20600000000002</v>
      </c>
      <c r="G457" s="6">
        <f t="shared" si="179"/>
        <v>40492</v>
      </c>
      <c r="H457" s="2">
        <f t="shared" si="180"/>
        <v>1.4465926697200038E-2</v>
      </c>
      <c r="I457" s="1">
        <f t="shared" si="189"/>
        <v>21</v>
      </c>
      <c r="J457" s="1">
        <f t="shared" si="195"/>
        <v>30</v>
      </c>
      <c r="K457" s="54">
        <f t="shared" si="181"/>
        <v>1.0101043126713465</v>
      </c>
      <c r="L457" s="3">
        <f t="shared" si="190"/>
        <v>1.09318209</v>
      </c>
      <c r="M457" s="3">
        <f t="shared" si="200"/>
        <v>1.1042279399999999</v>
      </c>
      <c r="N457" s="3">
        <f t="shared" si="182"/>
        <v>213460.46056546</v>
      </c>
      <c r="O457" s="52">
        <f t="shared" si="196"/>
        <v>0</v>
      </c>
      <c r="P457" s="5">
        <f t="shared" si="199"/>
        <v>0</v>
      </c>
      <c r="Q457" s="53">
        <f t="shared" si="183"/>
        <v>0</v>
      </c>
      <c r="R457" s="4">
        <f t="shared" si="201"/>
        <v>0</v>
      </c>
      <c r="S457" s="2">
        <f t="shared" si="191"/>
        <v>0.14000000000000001</v>
      </c>
      <c r="T457" s="9">
        <f t="shared" si="184"/>
        <v>1.0076726</v>
      </c>
      <c r="U457" s="4">
        <f t="shared" si="192"/>
        <v>1637.7967297299999</v>
      </c>
      <c r="V457" s="4">
        <f t="shared" si="185"/>
        <v>0</v>
      </c>
      <c r="W457" s="1" t="str">
        <f t="shared" si="197"/>
        <v>A+J=</v>
      </c>
      <c r="X457" s="10">
        <f t="shared" si="198"/>
        <v>40521</v>
      </c>
      <c r="Y457" s="4">
        <f t="shared" si="186"/>
        <v>0</v>
      </c>
      <c r="Z457" s="28"/>
      <c r="AA457" s="26"/>
      <c r="AE457" s="5"/>
    </row>
    <row r="458" spans="1:31" x14ac:dyDescent="0.2">
      <c r="A458" s="127">
        <f t="shared" si="187"/>
        <v>40513</v>
      </c>
      <c r="B458" s="4">
        <f t="shared" ref="B458:B521" si="202">(N458+U458)</f>
        <v>215279.59968801</v>
      </c>
      <c r="C458" s="4">
        <f t="shared" si="193"/>
        <v>193311.95383941001</v>
      </c>
      <c r="D458" s="4">
        <f t="shared" si="188"/>
        <v>193311.95383941001</v>
      </c>
      <c r="E458" s="56">
        <f t="shared" si="194"/>
        <v>440.82900000000001</v>
      </c>
      <c r="F458" s="11">
        <f>IF(DAY(A458)=F$2+1,VLOOKUP(A458,[1]Plan1!$BN$15:$BP$255,3),F457)</f>
        <v>447.20600000000002</v>
      </c>
      <c r="G458" s="6">
        <f t="shared" ref="G458:G521" si="203">IF(E458=E457,G457,A458)</f>
        <v>40492</v>
      </c>
      <c r="H458" s="2">
        <f t="shared" ref="H458:H521" si="204">(F458/E458)-1</f>
        <v>1.4465926697200038E-2</v>
      </c>
      <c r="I458" s="1">
        <f t="shared" si="189"/>
        <v>22</v>
      </c>
      <c r="J458" s="1">
        <f t="shared" si="195"/>
        <v>30</v>
      </c>
      <c r="K458" s="54">
        <f t="shared" ref="K458:K521" si="205">((F458/E458)^(I458/J458))</f>
        <v>1.0105880089292893</v>
      </c>
      <c r="L458" s="3">
        <f t="shared" si="190"/>
        <v>1.09318209</v>
      </c>
      <c r="M458" s="3">
        <f t="shared" si="200"/>
        <v>1.10475671</v>
      </c>
      <c r="N458" s="3">
        <f t="shared" ref="N458:N521" si="206">TRUNC(D458*M458,8)</f>
        <v>213562.67812729001</v>
      </c>
      <c r="O458" s="52">
        <f t="shared" si="196"/>
        <v>0</v>
      </c>
      <c r="P458" s="5">
        <f t="shared" si="199"/>
        <v>0</v>
      </c>
      <c r="Q458" s="53">
        <f t="shared" ref="Q458:Q521" si="207">IF($P458&gt;0,($P458*D458),0)</f>
        <v>0</v>
      </c>
      <c r="R458" s="4">
        <f t="shared" si="201"/>
        <v>0</v>
      </c>
      <c r="S458" s="2">
        <f t="shared" si="191"/>
        <v>0.14000000000000001</v>
      </c>
      <c r="T458" s="9">
        <f t="shared" ref="T458:T521" si="208">ROUND((1+S458)^(1/12)^(I458/J458),9)</f>
        <v>1.0080394269999999</v>
      </c>
      <c r="U458" s="4">
        <f t="shared" si="192"/>
        <v>1716.9215607199999</v>
      </c>
      <c r="V458" s="4">
        <f t="shared" ref="V458:V521" si="209">IF(R458&gt;0,R458+U458,0)</f>
        <v>0</v>
      </c>
      <c r="W458" s="1" t="str">
        <f t="shared" si="197"/>
        <v>A+J=</v>
      </c>
      <c r="X458" s="10">
        <f t="shared" si="198"/>
        <v>40521</v>
      </c>
      <c r="Y458" s="4">
        <f t="shared" ref="Y458:Y521" si="210">IF(V458&gt;0,B458-V458,0)</f>
        <v>0</v>
      </c>
      <c r="Z458" s="28"/>
      <c r="AA458" s="26"/>
      <c r="AE458" s="5"/>
    </row>
    <row r="459" spans="1:31" x14ac:dyDescent="0.2">
      <c r="A459" s="127">
        <f t="shared" ref="A459:A522" si="211">(A458+1)</f>
        <v>40514</v>
      </c>
      <c r="B459" s="4">
        <f t="shared" si="202"/>
        <v>215461.09422485001</v>
      </c>
      <c r="C459" s="4">
        <f t="shared" si="193"/>
        <v>193311.95383941001</v>
      </c>
      <c r="D459" s="4">
        <f t="shared" ref="D459:D522" si="212">(C459)</f>
        <v>193311.95383941001</v>
      </c>
      <c r="E459" s="56">
        <f t="shared" si="194"/>
        <v>440.82900000000001</v>
      </c>
      <c r="F459" s="11">
        <f>IF(DAY(A459)=F$2+1,VLOOKUP(A459,[1]Plan1!$BN$15:$BP$255,3),F458)</f>
        <v>447.20600000000002</v>
      </c>
      <c r="G459" s="6">
        <f t="shared" si="203"/>
        <v>40492</v>
      </c>
      <c r="H459" s="2">
        <f t="shared" si="204"/>
        <v>1.4465926697200038E-2</v>
      </c>
      <c r="I459" s="1">
        <f t="shared" ref="I459:I522" si="213">IF(DAY(A459)=F$2+1,1,I458+1)</f>
        <v>23</v>
      </c>
      <c r="J459" s="1">
        <f t="shared" si="195"/>
        <v>30</v>
      </c>
      <c r="K459" s="54">
        <f t="shared" si="205"/>
        <v>1.011071936808924</v>
      </c>
      <c r="L459" s="3">
        <f t="shared" ref="L459:L522" si="214">IF(DAY(A459)=F$2+1,M458,L458)</f>
        <v>1.09318209</v>
      </c>
      <c r="M459" s="3">
        <f t="shared" si="200"/>
        <v>1.1052857300000001</v>
      </c>
      <c r="N459" s="3">
        <f t="shared" si="206"/>
        <v>213664.94401711001</v>
      </c>
      <c r="O459" s="52">
        <f t="shared" si="196"/>
        <v>0</v>
      </c>
      <c r="P459" s="5">
        <f t="shared" si="199"/>
        <v>0</v>
      </c>
      <c r="Q459" s="53">
        <f t="shared" si="207"/>
        <v>0</v>
      </c>
      <c r="R459" s="4">
        <f t="shared" si="201"/>
        <v>0</v>
      </c>
      <c r="S459" s="2">
        <f t="shared" ref="S459:S522" si="215">(S458)</f>
        <v>0.14000000000000001</v>
      </c>
      <c r="T459" s="9">
        <f t="shared" si="208"/>
        <v>1.008406387</v>
      </c>
      <c r="U459" s="4">
        <f t="shared" ref="U459:U522" si="216">TRUNC(N459*(T459-1),8)</f>
        <v>1796.15020774</v>
      </c>
      <c r="V459" s="4">
        <f t="shared" si="209"/>
        <v>0</v>
      </c>
      <c r="W459" s="1" t="str">
        <f t="shared" si="197"/>
        <v>A+J=</v>
      </c>
      <c r="X459" s="10">
        <f t="shared" si="198"/>
        <v>40521</v>
      </c>
      <c r="Y459" s="4">
        <f t="shared" si="210"/>
        <v>0</v>
      </c>
      <c r="Z459" s="28"/>
      <c r="AA459" s="26"/>
      <c r="AE459" s="5"/>
    </row>
    <row r="460" spans="1:31" x14ac:dyDescent="0.2">
      <c r="A460" s="127">
        <f t="shared" si="211"/>
        <v>40515</v>
      </c>
      <c r="B460" s="4">
        <f t="shared" si="202"/>
        <v>215642.74121346002</v>
      </c>
      <c r="C460" s="4">
        <f t="shared" ref="C460:C523" si="217">IF(DAY(A459)=9,VLOOKUP(A459,$AA$10:$AB$126,2),C459)</f>
        <v>193311.95383941001</v>
      </c>
      <c r="D460" s="4">
        <f t="shared" si="212"/>
        <v>193311.95383941001</v>
      </c>
      <c r="E460" s="56">
        <f t="shared" ref="E460:E523" si="218">IF(F460=F459,E459,F459)</f>
        <v>440.82900000000001</v>
      </c>
      <c r="F460" s="11">
        <f>IF(DAY(A460)=F$2+1,VLOOKUP(A460,[1]Plan1!$BN$15:$BP$255,3),F459)</f>
        <v>447.20600000000002</v>
      </c>
      <c r="G460" s="6">
        <f t="shared" si="203"/>
        <v>40492</v>
      </c>
      <c r="H460" s="2">
        <f t="shared" si="204"/>
        <v>1.4465926697200038E-2</v>
      </c>
      <c r="I460" s="1">
        <f t="shared" si="213"/>
        <v>24</v>
      </c>
      <c r="J460" s="1">
        <f t="shared" ref="J460:J523" si="219">IF(DAY(A460)=F$2+1,DAY(EOMONTH(A460,0)),J459)</f>
        <v>30</v>
      </c>
      <c r="K460" s="54">
        <f t="shared" si="205"/>
        <v>1.0115560964211647</v>
      </c>
      <c r="L460" s="3">
        <f t="shared" si="214"/>
        <v>1.09318209</v>
      </c>
      <c r="M460" s="3">
        <f t="shared" si="200"/>
        <v>1.105815</v>
      </c>
      <c r="N460" s="3">
        <f t="shared" si="206"/>
        <v>213767.25823492001</v>
      </c>
      <c r="O460" s="52">
        <f t="shared" si="196"/>
        <v>0</v>
      </c>
      <c r="P460" s="5">
        <f t="shared" si="199"/>
        <v>0</v>
      </c>
      <c r="Q460" s="53">
        <f t="shared" si="207"/>
        <v>0</v>
      </c>
      <c r="R460" s="4">
        <f t="shared" si="201"/>
        <v>0</v>
      </c>
      <c r="S460" s="2">
        <f t="shared" si="215"/>
        <v>0.14000000000000001</v>
      </c>
      <c r="T460" s="9">
        <f t="shared" si="208"/>
        <v>1.008773481</v>
      </c>
      <c r="U460" s="4">
        <f t="shared" si="216"/>
        <v>1875.48297854</v>
      </c>
      <c r="V460" s="4">
        <f t="shared" si="209"/>
        <v>0</v>
      </c>
      <c r="W460" s="1" t="str">
        <f t="shared" si="197"/>
        <v>A+J=</v>
      </c>
      <c r="X460" s="10">
        <f t="shared" si="198"/>
        <v>40521</v>
      </c>
      <c r="Y460" s="4">
        <f t="shared" si="210"/>
        <v>0</v>
      </c>
      <c r="Z460" s="28"/>
      <c r="AA460" s="26"/>
      <c r="AE460" s="5"/>
    </row>
    <row r="461" spans="1:31" x14ac:dyDescent="0.2">
      <c r="A461" s="127">
        <f t="shared" si="211"/>
        <v>40516</v>
      </c>
      <c r="B461" s="4">
        <f t="shared" si="202"/>
        <v>215824.54248513002</v>
      </c>
      <c r="C461" s="4">
        <f t="shared" si="217"/>
        <v>193311.95383941001</v>
      </c>
      <c r="D461" s="4">
        <f t="shared" si="212"/>
        <v>193311.95383941001</v>
      </c>
      <c r="E461" s="56">
        <f t="shared" si="218"/>
        <v>440.82900000000001</v>
      </c>
      <c r="F461" s="11">
        <f>IF(DAY(A461)=F$2+1,VLOOKUP(A461,[1]Plan1!$BN$15:$BP$255,3),F460)</f>
        <v>447.20600000000002</v>
      </c>
      <c r="G461" s="6">
        <f t="shared" si="203"/>
        <v>40492</v>
      </c>
      <c r="H461" s="2">
        <f t="shared" si="204"/>
        <v>1.4465926697200038E-2</v>
      </c>
      <c r="I461" s="1">
        <f t="shared" si="213"/>
        <v>25</v>
      </c>
      <c r="J461" s="1">
        <f t="shared" si="219"/>
        <v>30</v>
      </c>
      <c r="K461" s="54">
        <f t="shared" si="205"/>
        <v>1.012040487876978</v>
      </c>
      <c r="L461" s="3">
        <f t="shared" si="214"/>
        <v>1.09318209</v>
      </c>
      <c r="M461" s="3">
        <f t="shared" si="200"/>
        <v>1.1063445300000001</v>
      </c>
      <c r="N461" s="3">
        <f t="shared" si="206"/>
        <v>213869.62271384001</v>
      </c>
      <c r="O461" s="52">
        <f t="shared" si="196"/>
        <v>0</v>
      </c>
      <c r="P461" s="5">
        <f t="shared" si="199"/>
        <v>0</v>
      </c>
      <c r="Q461" s="53">
        <f t="shared" si="207"/>
        <v>0</v>
      </c>
      <c r="R461" s="4">
        <f t="shared" si="201"/>
        <v>0</v>
      </c>
      <c r="S461" s="2">
        <f t="shared" si="215"/>
        <v>0.14000000000000001</v>
      </c>
      <c r="T461" s="9">
        <f t="shared" si="208"/>
        <v>1.0091407080000001</v>
      </c>
      <c r="U461" s="4">
        <f t="shared" si="216"/>
        <v>1954.91977129</v>
      </c>
      <c r="V461" s="4">
        <f t="shared" si="209"/>
        <v>0</v>
      </c>
      <c r="W461" s="1" t="str">
        <f t="shared" si="197"/>
        <v>A+J=</v>
      </c>
      <c r="X461" s="10">
        <f t="shared" si="198"/>
        <v>40521</v>
      </c>
      <c r="Y461" s="4">
        <f t="shared" si="210"/>
        <v>0</v>
      </c>
      <c r="Z461" s="28"/>
      <c r="AA461" s="26"/>
      <c r="AE461" s="5"/>
    </row>
    <row r="462" spans="1:31" x14ac:dyDescent="0.2">
      <c r="A462" s="127">
        <f t="shared" si="211"/>
        <v>40517</v>
      </c>
      <c r="B462" s="4">
        <f t="shared" si="202"/>
        <v>216006.49639854001</v>
      </c>
      <c r="C462" s="4">
        <f t="shared" si="217"/>
        <v>193311.95383941001</v>
      </c>
      <c r="D462" s="4">
        <f t="shared" si="212"/>
        <v>193311.95383941001</v>
      </c>
      <c r="E462" s="56">
        <f t="shared" si="218"/>
        <v>440.82900000000001</v>
      </c>
      <c r="F462" s="11">
        <f>IF(DAY(A462)=F$2+1,VLOOKUP(A462,[1]Plan1!$BN$15:$BP$255,3),F461)</f>
        <v>447.20600000000002</v>
      </c>
      <c r="G462" s="6">
        <f t="shared" si="203"/>
        <v>40492</v>
      </c>
      <c r="H462" s="2">
        <f t="shared" si="204"/>
        <v>1.4465926697200038E-2</v>
      </c>
      <c r="I462" s="1">
        <f t="shared" si="213"/>
        <v>26</v>
      </c>
      <c r="J462" s="1">
        <f t="shared" si="219"/>
        <v>30</v>
      </c>
      <c r="K462" s="54">
        <f t="shared" si="205"/>
        <v>1.0125251112873841</v>
      </c>
      <c r="L462" s="3">
        <f t="shared" si="214"/>
        <v>1.09318209</v>
      </c>
      <c r="M462" s="3">
        <f t="shared" si="200"/>
        <v>1.10687431</v>
      </c>
      <c r="N462" s="3">
        <f t="shared" si="206"/>
        <v>213972.03552074</v>
      </c>
      <c r="O462" s="52">
        <f t="shared" si="196"/>
        <v>0</v>
      </c>
      <c r="P462" s="5">
        <f t="shared" si="199"/>
        <v>0</v>
      </c>
      <c r="Q462" s="53">
        <f t="shared" si="207"/>
        <v>0</v>
      </c>
      <c r="R462" s="4">
        <f t="shared" si="201"/>
        <v>0</v>
      </c>
      <c r="S462" s="2">
        <f t="shared" si="215"/>
        <v>0.14000000000000001</v>
      </c>
      <c r="T462" s="9">
        <f t="shared" si="208"/>
        <v>1.009508069</v>
      </c>
      <c r="U462" s="4">
        <f t="shared" si="216"/>
        <v>2034.4608777999999</v>
      </c>
      <c r="V462" s="4">
        <f t="shared" si="209"/>
        <v>0</v>
      </c>
      <c r="W462" s="1" t="str">
        <f t="shared" si="197"/>
        <v>A+J=</v>
      </c>
      <c r="X462" s="10">
        <f t="shared" si="198"/>
        <v>40521</v>
      </c>
      <c r="Y462" s="4">
        <f t="shared" si="210"/>
        <v>0</v>
      </c>
      <c r="Z462" s="28"/>
      <c r="AA462" s="26"/>
      <c r="AE462" s="5"/>
    </row>
    <row r="463" spans="1:31" x14ac:dyDescent="0.2">
      <c r="A463" s="127">
        <f t="shared" si="211"/>
        <v>40518</v>
      </c>
      <c r="B463" s="4">
        <f t="shared" si="202"/>
        <v>216188.60500034</v>
      </c>
      <c r="C463" s="4">
        <f t="shared" si="217"/>
        <v>193311.95383941001</v>
      </c>
      <c r="D463" s="4">
        <f t="shared" si="212"/>
        <v>193311.95383941001</v>
      </c>
      <c r="E463" s="56">
        <f t="shared" si="218"/>
        <v>440.82900000000001</v>
      </c>
      <c r="F463" s="11">
        <f>IF(DAY(A463)=F$2+1,VLOOKUP(A463,[1]Plan1!$BN$15:$BP$255,3),F462)</f>
        <v>447.20600000000002</v>
      </c>
      <c r="G463" s="6">
        <f t="shared" si="203"/>
        <v>40492</v>
      </c>
      <c r="H463" s="2">
        <f t="shared" si="204"/>
        <v>1.4465926697200038E-2</v>
      </c>
      <c r="I463" s="1">
        <f t="shared" si="213"/>
        <v>27</v>
      </c>
      <c r="J463" s="1">
        <f t="shared" si="219"/>
        <v>30</v>
      </c>
      <c r="K463" s="54">
        <f t="shared" si="205"/>
        <v>1.0130099667634564</v>
      </c>
      <c r="L463" s="3">
        <f t="shared" si="214"/>
        <v>1.09318209</v>
      </c>
      <c r="M463" s="3">
        <f t="shared" si="200"/>
        <v>1.1074043499999999</v>
      </c>
      <c r="N463" s="3">
        <f t="shared" si="206"/>
        <v>214074.49858876001</v>
      </c>
      <c r="O463" s="52">
        <f t="shared" si="196"/>
        <v>0</v>
      </c>
      <c r="P463" s="5">
        <f t="shared" si="199"/>
        <v>0</v>
      </c>
      <c r="Q463" s="53">
        <f t="shared" si="207"/>
        <v>0</v>
      </c>
      <c r="R463" s="4">
        <f t="shared" si="201"/>
        <v>0</v>
      </c>
      <c r="S463" s="2">
        <f t="shared" si="215"/>
        <v>0.14000000000000001</v>
      </c>
      <c r="T463" s="9">
        <f t="shared" si="208"/>
        <v>1.0098755639999999</v>
      </c>
      <c r="U463" s="4">
        <f t="shared" si="216"/>
        <v>2114.10641158</v>
      </c>
      <c r="V463" s="4">
        <f t="shared" si="209"/>
        <v>0</v>
      </c>
      <c r="W463" s="1" t="str">
        <f t="shared" si="197"/>
        <v>A+J=</v>
      </c>
      <c r="X463" s="10">
        <f t="shared" si="198"/>
        <v>40521</v>
      </c>
      <c r="Y463" s="4">
        <f t="shared" si="210"/>
        <v>0</v>
      </c>
      <c r="Z463" s="28"/>
      <c r="AA463" s="26"/>
      <c r="AE463" s="5"/>
    </row>
    <row r="464" spans="1:31" x14ac:dyDescent="0.2">
      <c r="A464" s="127">
        <f t="shared" si="211"/>
        <v>40519</v>
      </c>
      <c r="B464" s="4">
        <f t="shared" si="202"/>
        <v>216370.86643418999</v>
      </c>
      <c r="C464" s="4">
        <f t="shared" si="217"/>
        <v>193311.95383941001</v>
      </c>
      <c r="D464" s="4">
        <f t="shared" si="212"/>
        <v>193311.95383941001</v>
      </c>
      <c r="E464" s="56">
        <f t="shared" si="218"/>
        <v>440.82900000000001</v>
      </c>
      <c r="F464" s="11">
        <f>IF(DAY(A464)=F$2+1,VLOOKUP(A464,[1]Plan1!$BN$15:$BP$255,3),F463)</f>
        <v>447.20600000000002</v>
      </c>
      <c r="G464" s="6">
        <f t="shared" si="203"/>
        <v>40492</v>
      </c>
      <c r="H464" s="2">
        <f t="shared" si="204"/>
        <v>1.4465926697200038E-2</v>
      </c>
      <c r="I464" s="1">
        <f t="shared" si="213"/>
        <v>28</v>
      </c>
      <c r="J464" s="1">
        <f t="shared" si="219"/>
        <v>30</v>
      </c>
      <c r="K464" s="54">
        <f t="shared" si="205"/>
        <v>1.0134950544163213</v>
      </c>
      <c r="L464" s="3">
        <f t="shared" si="214"/>
        <v>1.09318209</v>
      </c>
      <c r="M464" s="3">
        <f t="shared" si="200"/>
        <v>1.1079346400000001</v>
      </c>
      <c r="N464" s="3">
        <f t="shared" si="206"/>
        <v>214177.00998475999</v>
      </c>
      <c r="O464" s="52">
        <f t="shared" si="196"/>
        <v>0</v>
      </c>
      <c r="P464" s="5">
        <f t="shared" si="199"/>
        <v>0</v>
      </c>
      <c r="Q464" s="53">
        <f t="shared" si="207"/>
        <v>0</v>
      </c>
      <c r="R464" s="4">
        <f t="shared" si="201"/>
        <v>0</v>
      </c>
      <c r="S464" s="2">
        <f t="shared" si="215"/>
        <v>0.14000000000000001</v>
      </c>
      <c r="T464" s="9">
        <f t="shared" si="208"/>
        <v>1.010243193</v>
      </c>
      <c r="U464" s="4">
        <f t="shared" si="216"/>
        <v>2193.8564494299999</v>
      </c>
      <c r="V464" s="4">
        <f t="shared" si="209"/>
        <v>0</v>
      </c>
      <c r="W464" s="1" t="str">
        <f t="shared" si="197"/>
        <v>A+J=</v>
      </c>
      <c r="X464" s="10">
        <f t="shared" si="198"/>
        <v>40521</v>
      </c>
      <c r="Y464" s="4">
        <f t="shared" si="210"/>
        <v>0</v>
      </c>
      <c r="Z464" s="28"/>
      <c r="AA464" s="26"/>
      <c r="AE464" s="5"/>
    </row>
    <row r="465" spans="1:118" x14ac:dyDescent="0.2">
      <c r="A465" s="127">
        <f t="shared" si="211"/>
        <v>40520</v>
      </c>
      <c r="B465" s="4">
        <f t="shared" si="202"/>
        <v>216553.28079461999</v>
      </c>
      <c r="C465" s="4">
        <f t="shared" si="217"/>
        <v>193311.95383941001</v>
      </c>
      <c r="D465" s="4">
        <f t="shared" si="212"/>
        <v>193311.95383941001</v>
      </c>
      <c r="E465" s="56">
        <f t="shared" si="218"/>
        <v>440.82900000000001</v>
      </c>
      <c r="F465" s="11">
        <f>IF(DAY(A465)=F$2+1,VLOOKUP(A465,[1]Plan1!$BN$15:$BP$255,3),F464)</f>
        <v>447.20600000000002</v>
      </c>
      <c r="G465" s="6">
        <f t="shared" si="203"/>
        <v>40492</v>
      </c>
      <c r="H465" s="2">
        <f t="shared" si="204"/>
        <v>1.4465926697200038E-2</v>
      </c>
      <c r="I465" s="1">
        <f t="shared" si="213"/>
        <v>29</v>
      </c>
      <c r="J465" s="1">
        <f t="shared" si="219"/>
        <v>30</v>
      </c>
      <c r="K465" s="54">
        <f t="shared" si="205"/>
        <v>1.013980374357158</v>
      </c>
      <c r="L465" s="3">
        <f t="shared" si="214"/>
        <v>1.09318209</v>
      </c>
      <c r="M465" s="3">
        <f t="shared" si="200"/>
        <v>1.10846518</v>
      </c>
      <c r="N465" s="3">
        <f t="shared" si="206"/>
        <v>214279.56970875</v>
      </c>
      <c r="O465" s="52">
        <f t="shared" si="196"/>
        <v>0</v>
      </c>
      <c r="P465" s="5">
        <f t="shared" si="199"/>
        <v>0</v>
      </c>
      <c r="Q465" s="53">
        <f t="shared" si="207"/>
        <v>0</v>
      </c>
      <c r="R465" s="4">
        <f t="shared" si="201"/>
        <v>0</v>
      </c>
      <c r="S465" s="2">
        <f t="shared" si="215"/>
        <v>0.14000000000000001</v>
      </c>
      <c r="T465" s="9">
        <f t="shared" si="208"/>
        <v>1.0106109560000001</v>
      </c>
      <c r="U465" s="4">
        <f t="shared" si="216"/>
        <v>2273.7110858699998</v>
      </c>
      <c r="V465" s="4">
        <f t="shared" si="209"/>
        <v>0</v>
      </c>
      <c r="W465" s="1" t="str">
        <f t="shared" si="197"/>
        <v>A+J=</v>
      </c>
      <c r="X465" s="10">
        <f t="shared" si="198"/>
        <v>40521</v>
      </c>
      <c r="Y465" s="4">
        <f t="shared" si="210"/>
        <v>0</v>
      </c>
      <c r="Z465" s="28"/>
      <c r="AA465" s="26"/>
      <c r="AE465" s="5"/>
    </row>
    <row r="466" spans="1:118" x14ac:dyDescent="0.2">
      <c r="A466" s="130">
        <f t="shared" si="211"/>
        <v>40521</v>
      </c>
      <c r="B466" s="53">
        <f t="shared" si="202"/>
        <v>216735.84991614</v>
      </c>
      <c r="C466" s="4">
        <f t="shared" si="217"/>
        <v>193311.95383941001</v>
      </c>
      <c r="D466" s="53">
        <f t="shared" si="212"/>
        <v>193311.95383941001</v>
      </c>
      <c r="E466" s="58">
        <f t="shared" si="218"/>
        <v>440.82900000000001</v>
      </c>
      <c r="F466" s="62">
        <f>IF(DAY(A466)=F$2+1,VLOOKUP(A466,[1]Plan1!$BN$15:$BP$255,3),F465)</f>
        <v>447.20600000000002</v>
      </c>
      <c r="G466" s="23">
        <f t="shared" si="203"/>
        <v>40492</v>
      </c>
      <c r="H466" s="55">
        <f t="shared" si="204"/>
        <v>1.4465926697200038E-2</v>
      </c>
      <c r="I466" s="24">
        <f t="shared" si="213"/>
        <v>30</v>
      </c>
      <c r="J466" s="24">
        <f t="shared" si="219"/>
        <v>30</v>
      </c>
      <c r="K466" s="59">
        <f t="shared" si="205"/>
        <v>1.0144659266972</v>
      </c>
      <c r="L466" s="60">
        <f t="shared" si="214"/>
        <v>1.09318209</v>
      </c>
      <c r="M466" s="60">
        <f t="shared" si="200"/>
        <v>1.10899598</v>
      </c>
      <c r="N466" s="60">
        <f t="shared" si="206"/>
        <v>214382.17969384999</v>
      </c>
      <c r="O466" s="63">
        <f t="shared" si="196"/>
        <v>13</v>
      </c>
      <c r="P466" s="5">
        <f t="shared" si="199"/>
        <v>0</v>
      </c>
      <c r="Q466" s="53">
        <f t="shared" si="207"/>
        <v>0</v>
      </c>
      <c r="R466" s="53">
        <f t="shared" si="201"/>
        <v>0</v>
      </c>
      <c r="S466" s="55">
        <f t="shared" si="215"/>
        <v>0.14000000000000001</v>
      </c>
      <c r="T466" s="61">
        <f t="shared" si="208"/>
        <v>1.010978852</v>
      </c>
      <c r="U466" s="4">
        <f t="shared" si="216"/>
        <v>2353.6702222899999</v>
      </c>
      <c r="V466" s="53">
        <f t="shared" si="209"/>
        <v>0</v>
      </c>
      <c r="W466" s="24" t="str">
        <f t="shared" si="197"/>
        <v>A+J=</v>
      </c>
      <c r="X466" s="23">
        <f t="shared" si="198"/>
        <v>40521</v>
      </c>
      <c r="Y466" s="53">
        <f t="shared" si="210"/>
        <v>0</v>
      </c>
      <c r="Z466" s="47"/>
      <c r="AA466" s="45"/>
      <c r="AB466" s="24"/>
      <c r="AC466" s="24"/>
      <c r="AD466" s="24"/>
      <c r="AE466" s="25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</row>
    <row r="467" spans="1:118" x14ac:dyDescent="0.2">
      <c r="A467" s="127">
        <f t="shared" si="211"/>
        <v>40522</v>
      </c>
      <c r="B467" s="4">
        <f t="shared" si="202"/>
        <v>216860.44396268</v>
      </c>
      <c r="C467" s="4">
        <f t="shared" si="217"/>
        <v>195434.29716081001</v>
      </c>
      <c r="D467" s="4">
        <f t="shared" si="212"/>
        <v>195434.29716081001</v>
      </c>
      <c r="E467" s="56">
        <f t="shared" si="218"/>
        <v>447.20600000000002</v>
      </c>
      <c r="F467" s="11">
        <f>IF(DAY(A467)=F$2+1,VLOOKUP(A467,[1]Plan1!$BN$15:$BP$255,3),F466)</f>
        <v>450.30099999999999</v>
      </c>
      <c r="G467" s="6">
        <f t="shared" si="203"/>
        <v>40522</v>
      </c>
      <c r="H467" s="2">
        <f t="shared" si="204"/>
        <v>6.9207479327200172E-3</v>
      </c>
      <c r="I467" s="1">
        <f t="shared" si="213"/>
        <v>1</v>
      </c>
      <c r="J467" s="1">
        <f t="shared" si="219"/>
        <v>31</v>
      </c>
      <c r="K467" s="54">
        <f t="shared" si="205"/>
        <v>1.0002225057016951</v>
      </c>
      <c r="L467" s="3">
        <f t="shared" si="214"/>
        <v>1.10899598</v>
      </c>
      <c r="M467" s="3">
        <f t="shared" si="200"/>
        <v>1.1092427300000001</v>
      </c>
      <c r="N467" s="3">
        <f t="shared" si="206"/>
        <v>216784.07331827999</v>
      </c>
      <c r="O467" s="52">
        <f t="shared" si="196"/>
        <v>0</v>
      </c>
      <c r="P467" s="5">
        <f t="shared" si="199"/>
        <v>0</v>
      </c>
      <c r="Q467" s="53">
        <f t="shared" si="207"/>
        <v>0</v>
      </c>
      <c r="R467" s="4">
        <f t="shared" si="201"/>
        <v>0</v>
      </c>
      <c r="S467" s="2">
        <f t="shared" si="215"/>
        <v>0.14000000000000001</v>
      </c>
      <c r="T467" s="9">
        <f t="shared" si="208"/>
        <v>1.0003522890000001</v>
      </c>
      <c r="U467" s="4">
        <f t="shared" si="216"/>
        <v>76.370644400000003</v>
      </c>
      <c r="V467" s="4">
        <f t="shared" si="209"/>
        <v>0</v>
      </c>
      <c r="W467" s="1" t="str">
        <f t="shared" si="197"/>
        <v>A+J=</v>
      </c>
      <c r="X467" s="10">
        <f t="shared" si="198"/>
        <v>40552</v>
      </c>
      <c r="Y467" s="4">
        <f t="shared" si="210"/>
        <v>0</v>
      </c>
      <c r="Z467" s="28"/>
      <c r="AA467" s="26"/>
      <c r="AE467" s="5"/>
    </row>
    <row r="468" spans="1:118" x14ac:dyDescent="0.2">
      <c r="A468" s="127">
        <f t="shared" si="211"/>
        <v>40523</v>
      </c>
      <c r="B468" s="4">
        <f t="shared" si="202"/>
        <v>216985.11235747999</v>
      </c>
      <c r="C468" s="4">
        <f t="shared" si="217"/>
        <v>195434.29716081001</v>
      </c>
      <c r="D468" s="4">
        <f t="shared" si="212"/>
        <v>195434.29716081001</v>
      </c>
      <c r="E468" s="56">
        <f t="shared" si="218"/>
        <v>447.20600000000002</v>
      </c>
      <c r="F468" s="11">
        <f>IF(DAY(A468)=F$2+1,VLOOKUP(A468,[1]Plan1!$BN$15:$BP$255,3),F467)</f>
        <v>450.30099999999999</v>
      </c>
      <c r="G468" s="6">
        <f t="shared" si="203"/>
        <v>40522</v>
      </c>
      <c r="H468" s="2">
        <f t="shared" si="204"/>
        <v>6.9207479327200172E-3</v>
      </c>
      <c r="I468" s="1">
        <f t="shared" si="213"/>
        <v>2</v>
      </c>
      <c r="J468" s="1">
        <f t="shared" si="219"/>
        <v>31</v>
      </c>
      <c r="K468" s="54">
        <f t="shared" si="205"/>
        <v>1.0004450609121776</v>
      </c>
      <c r="L468" s="3">
        <f t="shared" si="214"/>
        <v>1.10899598</v>
      </c>
      <c r="M468" s="3">
        <f t="shared" si="200"/>
        <v>1.1094895499999999</v>
      </c>
      <c r="N468" s="3">
        <f t="shared" si="206"/>
        <v>216832.31041151</v>
      </c>
      <c r="O468" s="52">
        <f t="shared" si="196"/>
        <v>0</v>
      </c>
      <c r="P468" s="5">
        <f t="shared" si="199"/>
        <v>0</v>
      </c>
      <c r="Q468" s="53">
        <f t="shared" si="207"/>
        <v>0</v>
      </c>
      <c r="R468" s="4">
        <f t="shared" si="201"/>
        <v>0</v>
      </c>
      <c r="S468" s="2">
        <f t="shared" si="215"/>
        <v>0.14000000000000001</v>
      </c>
      <c r="T468" s="9">
        <f t="shared" si="208"/>
        <v>1.0007047010000001</v>
      </c>
      <c r="U468" s="4">
        <f t="shared" si="216"/>
        <v>152.80194596999999</v>
      </c>
      <c r="V468" s="4">
        <f t="shared" si="209"/>
        <v>0</v>
      </c>
      <c r="W468" s="1" t="str">
        <f t="shared" si="197"/>
        <v>A+J=</v>
      </c>
      <c r="X468" s="10">
        <f t="shared" si="198"/>
        <v>40552</v>
      </c>
      <c r="Y468" s="4">
        <f t="shared" si="210"/>
        <v>0</v>
      </c>
      <c r="Z468" s="28"/>
      <c r="AA468" s="26"/>
      <c r="AE468" s="5"/>
    </row>
    <row r="469" spans="1:118" x14ac:dyDescent="0.2">
      <c r="A469" s="127">
        <f t="shared" si="211"/>
        <v>40524</v>
      </c>
      <c r="B469" s="4">
        <f t="shared" si="202"/>
        <v>217109.84968665001</v>
      </c>
      <c r="C469" s="4">
        <f t="shared" si="217"/>
        <v>195434.29716081001</v>
      </c>
      <c r="D469" s="4">
        <f t="shared" si="212"/>
        <v>195434.29716081001</v>
      </c>
      <c r="E469" s="56">
        <f t="shared" si="218"/>
        <v>447.20600000000002</v>
      </c>
      <c r="F469" s="11">
        <f>IF(DAY(A469)=F$2+1,VLOOKUP(A469,[1]Plan1!$BN$15:$BP$255,3),F468)</f>
        <v>450.30099999999999</v>
      </c>
      <c r="G469" s="6">
        <f t="shared" si="203"/>
        <v>40522</v>
      </c>
      <c r="H469" s="2">
        <f t="shared" si="204"/>
        <v>6.9207479327200172E-3</v>
      </c>
      <c r="I469" s="1">
        <f t="shared" si="213"/>
        <v>3</v>
      </c>
      <c r="J469" s="1">
        <f t="shared" si="219"/>
        <v>31</v>
      </c>
      <c r="K469" s="54">
        <f t="shared" si="205"/>
        <v>1.0006676656424633</v>
      </c>
      <c r="L469" s="3">
        <f t="shared" si="214"/>
        <v>1.10899598</v>
      </c>
      <c r="M469" s="3">
        <f t="shared" si="200"/>
        <v>1.10973641</v>
      </c>
      <c r="N469" s="3">
        <f t="shared" si="206"/>
        <v>216880.55532211001</v>
      </c>
      <c r="O469" s="52">
        <f t="shared" si="196"/>
        <v>0</v>
      </c>
      <c r="P469" s="5">
        <f t="shared" si="199"/>
        <v>0</v>
      </c>
      <c r="Q469" s="53">
        <f t="shared" si="207"/>
        <v>0</v>
      </c>
      <c r="R469" s="4">
        <f t="shared" si="201"/>
        <v>0</v>
      </c>
      <c r="S469" s="2">
        <f t="shared" si="215"/>
        <v>0.14000000000000001</v>
      </c>
      <c r="T469" s="9">
        <f t="shared" si="208"/>
        <v>1.001057238</v>
      </c>
      <c r="U469" s="4">
        <f t="shared" si="216"/>
        <v>229.29436454</v>
      </c>
      <c r="V469" s="4">
        <f t="shared" si="209"/>
        <v>0</v>
      </c>
      <c r="W469" s="1" t="str">
        <f t="shared" si="197"/>
        <v>A+J=</v>
      </c>
      <c r="X469" s="10">
        <f t="shared" si="198"/>
        <v>40552</v>
      </c>
      <c r="Y469" s="4">
        <f t="shared" si="210"/>
        <v>0</v>
      </c>
      <c r="Z469" s="28"/>
      <c r="AA469" s="26"/>
      <c r="AE469" s="5"/>
    </row>
    <row r="470" spans="1:118" x14ac:dyDescent="0.2">
      <c r="A470" s="127">
        <f t="shared" si="211"/>
        <v>40525</v>
      </c>
      <c r="B470" s="4">
        <f t="shared" si="202"/>
        <v>217234.66163089999</v>
      </c>
      <c r="C470" s="4">
        <f t="shared" si="217"/>
        <v>195434.29716081001</v>
      </c>
      <c r="D470" s="4">
        <f t="shared" si="212"/>
        <v>195434.29716081001</v>
      </c>
      <c r="E470" s="56">
        <f t="shared" si="218"/>
        <v>447.20600000000002</v>
      </c>
      <c r="F470" s="11">
        <f>IF(DAY(A470)=F$2+1,VLOOKUP(A470,[1]Plan1!$BN$15:$BP$255,3),F469)</f>
        <v>450.30099999999999</v>
      </c>
      <c r="G470" s="6">
        <f t="shared" si="203"/>
        <v>40522</v>
      </c>
      <c r="H470" s="2">
        <f t="shared" si="204"/>
        <v>6.9207479327200172E-3</v>
      </c>
      <c r="I470" s="1">
        <f t="shared" si="213"/>
        <v>4</v>
      </c>
      <c r="J470" s="1">
        <f t="shared" si="219"/>
        <v>31</v>
      </c>
      <c r="K470" s="54">
        <f t="shared" si="205"/>
        <v>1.0008903199035708</v>
      </c>
      <c r="L470" s="3">
        <f t="shared" si="214"/>
        <v>1.10899598</v>
      </c>
      <c r="M470" s="3">
        <f t="shared" si="200"/>
        <v>1.1099833400000001</v>
      </c>
      <c r="N470" s="3">
        <f t="shared" si="206"/>
        <v>216928.81391309999</v>
      </c>
      <c r="O470" s="52">
        <f t="shared" si="196"/>
        <v>0</v>
      </c>
      <c r="P470" s="5">
        <f t="shared" si="199"/>
        <v>0</v>
      </c>
      <c r="Q470" s="53">
        <f t="shared" si="207"/>
        <v>0</v>
      </c>
      <c r="R470" s="4">
        <f t="shared" si="201"/>
        <v>0</v>
      </c>
      <c r="S470" s="2">
        <f t="shared" si="215"/>
        <v>0.14000000000000001</v>
      </c>
      <c r="T470" s="9">
        <f t="shared" si="208"/>
        <v>1.001409899</v>
      </c>
      <c r="U470" s="4">
        <f t="shared" si="216"/>
        <v>305.8477178</v>
      </c>
      <c r="V470" s="4">
        <f t="shared" si="209"/>
        <v>0</v>
      </c>
      <c r="W470" s="1" t="str">
        <f t="shared" si="197"/>
        <v>A+J=</v>
      </c>
      <c r="X470" s="10">
        <f t="shared" si="198"/>
        <v>40552</v>
      </c>
      <c r="Y470" s="4">
        <f t="shared" si="210"/>
        <v>0</v>
      </c>
      <c r="Z470" s="28"/>
      <c r="AA470" s="26"/>
      <c r="AE470" s="5"/>
    </row>
    <row r="471" spans="1:118" x14ac:dyDescent="0.2">
      <c r="A471" s="127">
        <f t="shared" si="211"/>
        <v>40526</v>
      </c>
      <c r="B471" s="4">
        <f t="shared" si="202"/>
        <v>217359.54234931001</v>
      </c>
      <c r="C471" s="4">
        <f t="shared" si="217"/>
        <v>195434.29716081001</v>
      </c>
      <c r="D471" s="4">
        <f t="shared" si="212"/>
        <v>195434.29716081001</v>
      </c>
      <c r="E471" s="56">
        <f t="shared" si="218"/>
        <v>447.20600000000002</v>
      </c>
      <c r="F471" s="11">
        <f>IF(DAY(A471)=F$2+1,VLOOKUP(A471,[1]Plan1!$BN$15:$BP$255,3),F470)</f>
        <v>450.30099999999999</v>
      </c>
      <c r="G471" s="6">
        <f t="shared" si="203"/>
        <v>40522</v>
      </c>
      <c r="H471" s="2">
        <f t="shared" si="204"/>
        <v>6.9207479327200172E-3</v>
      </c>
      <c r="I471" s="1">
        <f t="shared" si="213"/>
        <v>5</v>
      </c>
      <c r="J471" s="1">
        <f t="shared" si="219"/>
        <v>31</v>
      </c>
      <c r="K471" s="54">
        <f t="shared" si="205"/>
        <v>1.0011130237065209</v>
      </c>
      <c r="L471" s="3">
        <f t="shared" si="214"/>
        <v>1.10899598</v>
      </c>
      <c r="M471" s="3">
        <f t="shared" si="200"/>
        <v>1.1102303099999999</v>
      </c>
      <c r="N471" s="3">
        <f t="shared" si="206"/>
        <v>216977.08032147001</v>
      </c>
      <c r="O471" s="52">
        <f t="shared" si="196"/>
        <v>0</v>
      </c>
      <c r="P471" s="5">
        <f t="shared" si="199"/>
        <v>0</v>
      </c>
      <c r="Q471" s="53">
        <f t="shared" si="207"/>
        <v>0</v>
      </c>
      <c r="R471" s="4">
        <f t="shared" si="201"/>
        <v>0</v>
      </c>
      <c r="S471" s="2">
        <f t="shared" si="215"/>
        <v>0.14000000000000001</v>
      </c>
      <c r="T471" s="9">
        <f t="shared" si="208"/>
        <v>1.001762684</v>
      </c>
      <c r="U471" s="4">
        <f t="shared" si="216"/>
        <v>382.46202784000002</v>
      </c>
      <c r="V471" s="4">
        <f t="shared" si="209"/>
        <v>0</v>
      </c>
      <c r="W471" s="1" t="str">
        <f t="shared" si="197"/>
        <v>A+J=</v>
      </c>
      <c r="X471" s="10">
        <f t="shared" si="198"/>
        <v>40552</v>
      </c>
      <c r="Y471" s="4">
        <f t="shared" si="210"/>
        <v>0</v>
      </c>
      <c r="Z471" s="28"/>
      <c r="AA471" s="26"/>
      <c r="AE471" s="5"/>
    </row>
    <row r="472" spans="1:118" x14ac:dyDescent="0.2">
      <c r="A472" s="127">
        <f t="shared" si="211"/>
        <v>40527</v>
      </c>
      <c r="B472" s="4">
        <f t="shared" si="202"/>
        <v>217484.49796057001</v>
      </c>
      <c r="C472" s="4">
        <f t="shared" si="217"/>
        <v>195434.29716081001</v>
      </c>
      <c r="D472" s="4">
        <f t="shared" si="212"/>
        <v>195434.29716081001</v>
      </c>
      <c r="E472" s="56">
        <f t="shared" si="218"/>
        <v>447.20600000000002</v>
      </c>
      <c r="F472" s="11">
        <f>IF(DAY(A472)=F$2+1,VLOOKUP(A472,[1]Plan1!$BN$15:$BP$255,3),F471)</f>
        <v>450.30099999999999</v>
      </c>
      <c r="G472" s="6">
        <f t="shared" si="203"/>
        <v>40522</v>
      </c>
      <c r="H472" s="2">
        <f t="shared" si="204"/>
        <v>6.9207479327200172E-3</v>
      </c>
      <c r="I472" s="1">
        <f t="shared" si="213"/>
        <v>6</v>
      </c>
      <c r="J472" s="1">
        <f t="shared" si="219"/>
        <v>31</v>
      </c>
      <c r="K472" s="54">
        <f t="shared" si="205"/>
        <v>1.001335777062337</v>
      </c>
      <c r="L472" s="3">
        <f t="shared" si="214"/>
        <v>1.10899598</v>
      </c>
      <c r="M472" s="3">
        <f t="shared" si="200"/>
        <v>1.11047735</v>
      </c>
      <c r="N472" s="3">
        <f t="shared" si="206"/>
        <v>217025.36041024001</v>
      </c>
      <c r="O472" s="52">
        <f t="shared" si="196"/>
        <v>0</v>
      </c>
      <c r="P472" s="5">
        <f t="shared" si="199"/>
        <v>0</v>
      </c>
      <c r="Q472" s="53">
        <f t="shared" si="207"/>
        <v>0</v>
      </c>
      <c r="R472" s="4">
        <f t="shared" si="201"/>
        <v>0</v>
      </c>
      <c r="S472" s="2">
        <f t="shared" si="215"/>
        <v>0.14000000000000001</v>
      </c>
      <c r="T472" s="9">
        <f t="shared" si="208"/>
        <v>1.0021155939999999</v>
      </c>
      <c r="U472" s="4">
        <f t="shared" si="216"/>
        <v>459.13755033000001</v>
      </c>
      <c r="V472" s="4">
        <f t="shared" si="209"/>
        <v>0</v>
      </c>
      <c r="W472" s="1" t="str">
        <f t="shared" si="197"/>
        <v>A+J=</v>
      </c>
      <c r="X472" s="10">
        <f t="shared" si="198"/>
        <v>40552</v>
      </c>
      <c r="Y472" s="4">
        <f t="shared" si="210"/>
        <v>0</v>
      </c>
      <c r="Z472" s="28"/>
      <c r="AA472" s="26"/>
      <c r="AE472" s="5"/>
    </row>
    <row r="473" spans="1:118" x14ac:dyDescent="0.2">
      <c r="A473" s="127">
        <f t="shared" si="211"/>
        <v>40528</v>
      </c>
      <c r="B473" s="4">
        <f t="shared" si="202"/>
        <v>217609.52240267998</v>
      </c>
      <c r="C473" s="4">
        <f t="shared" si="217"/>
        <v>195434.29716081001</v>
      </c>
      <c r="D473" s="4">
        <f t="shared" si="212"/>
        <v>195434.29716081001</v>
      </c>
      <c r="E473" s="56">
        <f t="shared" si="218"/>
        <v>447.20600000000002</v>
      </c>
      <c r="F473" s="11">
        <f>IF(DAY(A473)=F$2+1,VLOOKUP(A473,[1]Plan1!$BN$15:$BP$255,3),F472)</f>
        <v>450.30099999999999</v>
      </c>
      <c r="G473" s="6">
        <f t="shared" si="203"/>
        <v>40522</v>
      </c>
      <c r="H473" s="2">
        <f t="shared" si="204"/>
        <v>6.9207479327200172E-3</v>
      </c>
      <c r="I473" s="1">
        <f t="shared" si="213"/>
        <v>7</v>
      </c>
      <c r="J473" s="1">
        <f t="shared" si="219"/>
        <v>31</v>
      </c>
      <c r="K473" s="54">
        <f t="shared" si="205"/>
        <v>1.0015585799820448</v>
      </c>
      <c r="L473" s="3">
        <f t="shared" si="214"/>
        <v>1.10899598</v>
      </c>
      <c r="M473" s="3">
        <f t="shared" si="200"/>
        <v>1.1107244300000001</v>
      </c>
      <c r="N473" s="3">
        <f t="shared" si="206"/>
        <v>217073.64831639</v>
      </c>
      <c r="O473" s="52">
        <f t="shared" si="196"/>
        <v>0</v>
      </c>
      <c r="P473" s="5">
        <f t="shared" si="199"/>
        <v>0</v>
      </c>
      <c r="Q473" s="53">
        <f t="shared" si="207"/>
        <v>0</v>
      </c>
      <c r="R473" s="4">
        <f t="shared" si="201"/>
        <v>0</v>
      </c>
      <c r="S473" s="2">
        <f t="shared" si="215"/>
        <v>0.14000000000000001</v>
      </c>
      <c r="T473" s="9">
        <f t="shared" si="208"/>
        <v>1.0024686279999999</v>
      </c>
      <c r="U473" s="4">
        <f t="shared" si="216"/>
        <v>535.87408629000004</v>
      </c>
      <c r="V473" s="4">
        <f t="shared" si="209"/>
        <v>0</v>
      </c>
      <c r="W473" s="1" t="str">
        <f t="shared" si="197"/>
        <v>A+J=</v>
      </c>
      <c r="X473" s="10">
        <f t="shared" si="198"/>
        <v>40552</v>
      </c>
      <c r="Y473" s="4">
        <f t="shared" si="210"/>
        <v>0</v>
      </c>
      <c r="Z473" s="28"/>
      <c r="AA473" s="26"/>
      <c r="AE473" s="5"/>
    </row>
    <row r="474" spans="1:118" x14ac:dyDescent="0.2">
      <c r="A474" s="127">
        <f t="shared" si="211"/>
        <v>40529</v>
      </c>
      <c r="B474" s="4">
        <f t="shared" si="202"/>
        <v>217734.62158145002</v>
      </c>
      <c r="C474" s="4">
        <f t="shared" si="217"/>
        <v>195434.29716081001</v>
      </c>
      <c r="D474" s="4">
        <f t="shared" si="212"/>
        <v>195434.29716081001</v>
      </c>
      <c r="E474" s="56">
        <f t="shared" si="218"/>
        <v>447.20600000000002</v>
      </c>
      <c r="F474" s="11">
        <f>IF(DAY(A474)=F$2+1,VLOOKUP(A474,[1]Plan1!$BN$15:$BP$255,3),F473)</f>
        <v>450.30099999999999</v>
      </c>
      <c r="G474" s="6">
        <f t="shared" si="203"/>
        <v>40522</v>
      </c>
      <c r="H474" s="2">
        <f t="shared" si="204"/>
        <v>6.9207479327200172E-3</v>
      </c>
      <c r="I474" s="1">
        <f t="shared" si="213"/>
        <v>8</v>
      </c>
      <c r="J474" s="1">
        <f t="shared" si="219"/>
        <v>31</v>
      </c>
      <c r="K474" s="54">
        <f t="shared" si="205"/>
        <v>1.0017814324766725</v>
      </c>
      <c r="L474" s="3">
        <f t="shared" si="214"/>
        <v>1.10899598</v>
      </c>
      <c r="M474" s="3">
        <f t="shared" si="200"/>
        <v>1.11097158</v>
      </c>
      <c r="N474" s="3">
        <f t="shared" si="206"/>
        <v>217121.94990293001</v>
      </c>
      <c r="O474" s="52">
        <f t="shared" si="196"/>
        <v>0</v>
      </c>
      <c r="P474" s="5">
        <f t="shared" si="199"/>
        <v>0</v>
      </c>
      <c r="Q474" s="53">
        <f t="shared" si="207"/>
        <v>0</v>
      </c>
      <c r="R474" s="4">
        <f t="shared" si="201"/>
        <v>0</v>
      </c>
      <c r="S474" s="2">
        <f t="shared" si="215"/>
        <v>0.14000000000000001</v>
      </c>
      <c r="T474" s="9">
        <f t="shared" si="208"/>
        <v>1.0028217859999999</v>
      </c>
      <c r="U474" s="4">
        <f t="shared" si="216"/>
        <v>612.67167852</v>
      </c>
      <c r="V474" s="4">
        <f t="shared" si="209"/>
        <v>0</v>
      </c>
      <c r="W474" s="1" t="str">
        <f t="shared" si="197"/>
        <v>A+J=</v>
      </c>
      <c r="X474" s="10">
        <f t="shared" si="198"/>
        <v>40552</v>
      </c>
      <c r="Y474" s="4">
        <f t="shared" si="210"/>
        <v>0</v>
      </c>
      <c r="Z474" s="28"/>
      <c r="AA474" s="26"/>
      <c r="AE474" s="5"/>
    </row>
    <row r="475" spans="1:118" x14ac:dyDescent="0.2">
      <c r="A475" s="127">
        <f t="shared" si="211"/>
        <v>40530</v>
      </c>
      <c r="B475" s="4">
        <f t="shared" si="202"/>
        <v>217859.78964772</v>
      </c>
      <c r="C475" s="4">
        <f t="shared" si="217"/>
        <v>195434.29716081001</v>
      </c>
      <c r="D475" s="4">
        <f t="shared" si="212"/>
        <v>195434.29716081001</v>
      </c>
      <c r="E475" s="56">
        <f t="shared" si="218"/>
        <v>447.20600000000002</v>
      </c>
      <c r="F475" s="11">
        <f>IF(DAY(A475)=F$2+1,VLOOKUP(A475,[1]Plan1!$BN$15:$BP$255,3),F474)</f>
        <v>450.30099999999999</v>
      </c>
      <c r="G475" s="6">
        <f t="shared" si="203"/>
        <v>40522</v>
      </c>
      <c r="H475" s="2">
        <f t="shared" si="204"/>
        <v>6.9207479327200172E-3</v>
      </c>
      <c r="I475" s="1">
        <f t="shared" si="213"/>
        <v>9</v>
      </c>
      <c r="J475" s="1">
        <f t="shared" si="219"/>
        <v>31</v>
      </c>
      <c r="K475" s="54">
        <f t="shared" si="205"/>
        <v>1.0020043345572509</v>
      </c>
      <c r="L475" s="3">
        <f t="shared" si="214"/>
        <v>1.10899598</v>
      </c>
      <c r="M475" s="3">
        <f t="shared" si="200"/>
        <v>1.11121877</v>
      </c>
      <c r="N475" s="3">
        <f t="shared" si="206"/>
        <v>217170.25930685</v>
      </c>
      <c r="O475" s="52">
        <f t="shared" si="196"/>
        <v>0</v>
      </c>
      <c r="P475" s="5">
        <f t="shared" si="199"/>
        <v>0</v>
      </c>
      <c r="Q475" s="53">
        <f t="shared" si="207"/>
        <v>0</v>
      </c>
      <c r="R475" s="4">
        <f t="shared" si="201"/>
        <v>0</v>
      </c>
      <c r="S475" s="2">
        <f t="shared" si="215"/>
        <v>0.14000000000000001</v>
      </c>
      <c r="T475" s="9">
        <f t="shared" si="208"/>
        <v>1.003175068</v>
      </c>
      <c r="U475" s="4">
        <f t="shared" si="216"/>
        <v>689.53034087000003</v>
      </c>
      <c r="V475" s="4">
        <f t="shared" si="209"/>
        <v>0</v>
      </c>
      <c r="W475" s="1" t="str">
        <f t="shared" si="197"/>
        <v>A+J=</v>
      </c>
      <c r="X475" s="10">
        <f t="shared" si="198"/>
        <v>40552</v>
      </c>
      <c r="Y475" s="4">
        <f t="shared" si="210"/>
        <v>0</v>
      </c>
      <c r="Z475" s="28"/>
      <c r="AA475" s="26"/>
      <c r="AE475" s="5"/>
    </row>
    <row r="476" spans="1:118" x14ac:dyDescent="0.2">
      <c r="A476" s="127">
        <f t="shared" si="211"/>
        <v>40531</v>
      </c>
      <c r="B476" s="4">
        <f t="shared" si="202"/>
        <v>217985.03294588</v>
      </c>
      <c r="C476" s="4">
        <f t="shared" si="217"/>
        <v>195434.29716081001</v>
      </c>
      <c r="D476" s="4">
        <f t="shared" si="212"/>
        <v>195434.29716081001</v>
      </c>
      <c r="E476" s="56">
        <f t="shared" si="218"/>
        <v>447.20600000000002</v>
      </c>
      <c r="F476" s="11">
        <f>IF(DAY(A476)=F$2+1,VLOOKUP(A476,[1]Plan1!$BN$15:$BP$255,3),F475)</f>
        <v>450.30099999999999</v>
      </c>
      <c r="G476" s="6">
        <f t="shared" si="203"/>
        <v>40522</v>
      </c>
      <c r="H476" s="2">
        <f t="shared" si="204"/>
        <v>6.9207479327200172E-3</v>
      </c>
      <c r="I476" s="1">
        <f t="shared" si="213"/>
        <v>10</v>
      </c>
      <c r="J476" s="1">
        <f t="shared" si="219"/>
        <v>31</v>
      </c>
      <c r="K476" s="54">
        <f t="shared" si="205"/>
        <v>1.0022272862348132</v>
      </c>
      <c r="L476" s="3">
        <f t="shared" si="214"/>
        <v>1.10899598</v>
      </c>
      <c r="M476" s="3">
        <f t="shared" si="200"/>
        <v>1.1114660300000001</v>
      </c>
      <c r="N476" s="3">
        <f t="shared" si="206"/>
        <v>217218.58239115999</v>
      </c>
      <c r="O476" s="52">
        <f t="shared" si="196"/>
        <v>0</v>
      </c>
      <c r="P476" s="5">
        <f t="shared" si="199"/>
        <v>0</v>
      </c>
      <c r="Q476" s="53">
        <f t="shared" si="207"/>
        <v>0</v>
      </c>
      <c r="R476" s="4">
        <f t="shared" si="201"/>
        <v>0</v>
      </c>
      <c r="S476" s="2">
        <f t="shared" si="215"/>
        <v>0.14000000000000001</v>
      </c>
      <c r="T476" s="9">
        <f t="shared" si="208"/>
        <v>1.0035284760000001</v>
      </c>
      <c r="U476" s="4">
        <f t="shared" si="216"/>
        <v>766.45055472000001</v>
      </c>
      <c r="V476" s="4">
        <f t="shared" si="209"/>
        <v>0</v>
      </c>
      <c r="W476" s="1" t="str">
        <f t="shared" si="197"/>
        <v>A+J=</v>
      </c>
      <c r="X476" s="10">
        <f t="shared" si="198"/>
        <v>40552</v>
      </c>
      <c r="Y476" s="4">
        <f t="shared" si="210"/>
        <v>0</v>
      </c>
      <c r="Z476" s="28"/>
      <c r="AA476" s="26"/>
      <c r="AE476" s="5"/>
    </row>
    <row r="477" spans="1:118" x14ac:dyDescent="0.2">
      <c r="A477" s="127">
        <f t="shared" si="211"/>
        <v>40532</v>
      </c>
      <c r="B477" s="4">
        <f t="shared" si="202"/>
        <v>218110.34497111998</v>
      </c>
      <c r="C477" s="4">
        <f t="shared" si="217"/>
        <v>195434.29716081001</v>
      </c>
      <c r="D477" s="4">
        <f t="shared" si="212"/>
        <v>195434.29716081001</v>
      </c>
      <c r="E477" s="56">
        <f t="shared" si="218"/>
        <v>447.20600000000002</v>
      </c>
      <c r="F477" s="11">
        <f>IF(DAY(A477)=F$2+1,VLOOKUP(A477,[1]Plan1!$BN$15:$BP$255,3),F476)</f>
        <v>450.30099999999999</v>
      </c>
      <c r="G477" s="6">
        <f t="shared" si="203"/>
        <v>40522</v>
      </c>
      <c r="H477" s="2">
        <f t="shared" si="204"/>
        <v>6.9207479327200172E-3</v>
      </c>
      <c r="I477" s="1">
        <f t="shared" si="213"/>
        <v>11</v>
      </c>
      <c r="J477" s="1">
        <f t="shared" si="219"/>
        <v>31</v>
      </c>
      <c r="K477" s="54">
        <f t="shared" si="205"/>
        <v>1.0024502875203949</v>
      </c>
      <c r="L477" s="3">
        <f t="shared" si="214"/>
        <v>1.10899598</v>
      </c>
      <c r="M477" s="3">
        <f t="shared" si="200"/>
        <v>1.1117133299999999</v>
      </c>
      <c r="N477" s="3">
        <f t="shared" si="206"/>
        <v>217266.91329284999</v>
      </c>
      <c r="O477" s="52">
        <f t="shared" si="196"/>
        <v>0</v>
      </c>
      <c r="P477" s="5">
        <f t="shared" si="199"/>
        <v>0</v>
      </c>
      <c r="Q477" s="53">
        <f t="shared" si="207"/>
        <v>0</v>
      </c>
      <c r="R477" s="4">
        <f t="shared" si="201"/>
        <v>0</v>
      </c>
      <c r="S477" s="2">
        <f t="shared" si="215"/>
        <v>0.14000000000000001</v>
      </c>
      <c r="T477" s="9">
        <f t="shared" si="208"/>
        <v>1.0038820070000001</v>
      </c>
      <c r="U477" s="4">
        <f t="shared" si="216"/>
        <v>843.43167827000002</v>
      </c>
      <c r="V477" s="4">
        <f t="shared" si="209"/>
        <v>0</v>
      </c>
      <c r="W477" s="1" t="str">
        <f t="shared" si="197"/>
        <v>A+J=</v>
      </c>
      <c r="X477" s="10">
        <f t="shared" si="198"/>
        <v>40552</v>
      </c>
      <c r="Y477" s="4">
        <f t="shared" si="210"/>
        <v>0</v>
      </c>
      <c r="Z477" s="28"/>
      <c r="AA477" s="26"/>
      <c r="AE477" s="5"/>
    </row>
    <row r="478" spans="1:118" x14ac:dyDescent="0.2">
      <c r="A478" s="127">
        <f t="shared" si="211"/>
        <v>40533</v>
      </c>
      <c r="B478" s="4">
        <f t="shared" si="202"/>
        <v>218235.73207204998</v>
      </c>
      <c r="C478" s="4">
        <f t="shared" si="217"/>
        <v>195434.29716081001</v>
      </c>
      <c r="D478" s="4">
        <f t="shared" si="212"/>
        <v>195434.29716081001</v>
      </c>
      <c r="E478" s="56">
        <f t="shared" si="218"/>
        <v>447.20600000000002</v>
      </c>
      <c r="F478" s="11">
        <f>IF(DAY(A478)=F$2+1,VLOOKUP(A478,[1]Plan1!$BN$15:$BP$255,3),F477)</f>
        <v>450.30099999999999</v>
      </c>
      <c r="G478" s="6">
        <f t="shared" si="203"/>
        <v>40522</v>
      </c>
      <c r="H478" s="2">
        <f t="shared" si="204"/>
        <v>6.9207479327200172E-3</v>
      </c>
      <c r="I478" s="1">
        <f t="shared" si="213"/>
        <v>12</v>
      </c>
      <c r="J478" s="1">
        <f t="shared" si="219"/>
        <v>31</v>
      </c>
      <c r="K478" s="54">
        <f t="shared" si="205"/>
        <v>1.0026733384250341</v>
      </c>
      <c r="L478" s="3">
        <f t="shared" si="214"/>
        <v>1.10899598</v>
      </c>
      <c r="M478" s="3">
        <f t="shared" si="200"/>
        <v>1.1119607</v>
      </c>
      <c r="N478" s="3">
        <f t="shared" si="206"/>
        <v>217315.25787494</v>
      </c>
      <c r="O478" s="52">
        <f t="shared" si="196"/>
        <v>0</v>
      </c>
      <c r="P478" s="5">
        <f t="shared" si="199"/>
        <v>0</v>
      </c>
      <c r="Q478" s="53">
        <f t="shared" si="207"/>
        <v>0</v>
      </c>
      <c r="R478" s="4">
        <f t="shared" si="201"/>
        <v>0</v>
      </c>
      <c r="S478" s="2">
        <f t="shared" si="215"/>
        <v>0.14000000000000001</v>
      </c>
      <c r="T478" s="9">
        <f t="shared" si="208"/>
        <v>1.004235663</v>
      </c>
      <c r="U478" s="4">
        <f t="shared" si="216"/>
        <v>920.47419710999998</v>
      </c>
      <c r="V478" s="4">
        <f t="shared" si="209"/>
        <v>0</v>
      </c>
      <c r="W478" s="1" t="str">
        <f t="shared" si="197"/>
        <v>A+J=</v>
      </c>
      <c r="X478" s="10">
        <f t="shared" si="198"/>
        <v>40552</v>
      </c>
      <c r="Y478" s="4">
        <f t="shared" si="210"/>
        <v>0</v>
      </c>
      <c r="Z478" s="28"/>
      <c r="AA478" s="26"/>
      <c r="AE478" s="5"/>
    </row>
    <row r="479" spans="1:118" x14ac:dyDescent="0.2">
      <c r="A479" s="127">
        <f t="shared" si="211"/>
        <v>40534</v>
      </c>
      <c r="B479" s="4">
        <f t="shared" si="202"/>
        <v>218361.18839138999</v>
      </c>
      <c r="C479" s="4">
        <f t="shared" si="217"/>
        <v>195434.29716081001</v>
      </c>
      <c r="D479" s="4">
        <f t="shared" si="212"/>
        <v>195434.29716081001</v>
      </c>
      <c r="E479" s="56">
        <f t="shared" si="218"/>
        <v>447.20600000000002</v>
      </c>
      <c r="F479" s="11">
        <f>IF(DAY(A479)=F$2+1,VLOOKUP(A479,[1]Plan1!$BN$15:$BP$255,3),F478)</f>
        <v>450.30099999999999</v>
      </c>
      <c r="G479" s="6">
        <f t="shared" si="203"/>
        <v>40522</v>
      </c>
      <c r="H479" s="2">
        <f t="shared" si="204"/>
        <v>6.9207479327200172E-3</v>
      </c>
      <c r="I479" s="1">
        <f t="shared" si="213"/>
        <v>13</v>
      </c>
      <c r="J479" s="1">
        <f t="shared" si="219"/>
        <v>31</v>
      </c>
      <c r="K479" s="54">
        <f t="shared" si="205"/>
        <v>1.0028964389597714</v>
      </c>
      <c r="L479" s="3">
        <f t="shared" si="214"/>
        <v>1.10899598</v>
      </c>
      <c r="M479" s="3">
        <f t="shared" si="200"/>
        <v>1.1122081100000001</v>
      </c>
      <c r="N479" s="3">
        <f t="shared" si="206"/>
        <v>217363.61027440001</v>
      </c>
      <c r="O479" s="52">
        <f t="shared" si="196"/>
        <v>0</v>
      </c>
      <c r="P479" s="5">
        <f t="shared" si="199"/>
        <v>0</v>
      </c>
      <c r="Q479" s="53">
        <f t="shared" si="207"/>
        <v>0</v>
      </c>
      <c r="R479" s="4">
        <f t="shared" si="201"/>
        <v>0</v>
      </c>
      <c r="S479" s="2">
        <f t="shared" si="215"/>
        <v>0.14000000000000001</v>
      </c>
      <c r="T479" s="9">
        <f t="shared" si="208"/>
        <v>1.0045894440000001</v>
      </c>
      <c r="U479" s="4">
        <f t="shared" si="216"/>
        <v>997.57811699000001</v>
      </c>
      <c r="V479" s="4">
        <f t="shared" si="209"/>
        <v>0</v>
      </c>
      <c r="W479" s="1" t="str">
        <f t="shared" si="197"/>
        <v>A+J=</v>
      </c>
      <c r="X479" s="10">
        <f t="shared" si="198"/>
        <v>40552</v>
      </c>
      <c r="Y479" s="4">
        <f t="shared" si="210"/>
        <v>0</v>
      </c>
      <c r="Z479" s="28"/>
      <c r="AA479" s="26"/>
      <c r="AE479" s="5"/>
    </row>
    <row r="480" spans="1:118" x14ac:dyDescent="0.2">
      <c r="A480" s="127">
        <f t="shared" si="211"/>
        <v>40535</v>
      </c>
      <c r="B480" s="4">
        <f t="shared" si="202"/>
        <v>218486.71963015001</v>
      </c>
      <c r="C480" s="4">
        <f t="shared" si="217"/>
        <v>195434.29716081001</v>
      </c>
      <c r="D480" s="4">
        <f t="shared" si="212"/>
        <v>195434.29716081001</v>
      </c>
      <c r="E480" s="56">
        <f t="shared" si="218"/>
        <v>447.20600000000002</v>
      </c>
      <c r="F480" s="11">
        <f>IF(DAY(A480)=F$2+1,VLOOKUP(A480,[1]Plan1!$BN$15:$BP$255,3),F479)</f>
        <v>450.30099999999999</v>
      </c>
      <c r="G480" s="6">
        <f t="shared" si="203"/>
        <v>40522</v>
      </c>
      <c r="H480" s="2">
        <f t="shared" si="204"/>
        <v>6.9207479327200172E-3</v>
      </c>
      <c r="I480" s="1">
        <f t="shared" si="213"/>
        <v>14</v>
      </c>
      <c r="J480" s="1">
        <f t="shared" si="219"/>
        <v>31</v>
      </c>
      <c r="K480" s="54">
        <f t="shared" si="205"/>
        <v>1.0031195891356499</v>
      </c>
      <c r="L480" s="3">
        <f t="shared" si="214"/>
        <v>1.10899598</v>
      </c>
      <c r="M480" s="3">
        <f t="shared" si="200"/>
        <v>1.1124555899999999</v>
      </c>
      <c r="N480" s="3">
        <f t="shared" si="206"/>
        <v>217411.97635426</v>
      </c>
      <c r="O480" s="52">
        <f t="shared" si="196"/>
        <v>0</v>
      </c>
      <c r="P480" s="5">
        <f t="shared" si="199"/>
        <v>0</v>
      </c>
      <c r="Q480" s="53">
        <f t="shared" si="207"/>
        <v>0</v>
      </c>
      <c r="R480" s="4">
        <f t="shared" si="201"/>
        <v>0</v>
      </c>
      <c r="S480" s="2">
        <f t="shared" si="215"/>
        <v>0.14000000000000001</v>
      </c>
      <c r="T480" s="9">
        <f t="shared" si="208"/>
        <v>1.0049433489999999</v>
      </c>
      <c r="U480" s="4">
        <f t="shared" si="216"/>
        <v>1074.7432758899999</v>
      </c>
      <c r="V480" s="4">
        <f t="shared" si="209"/>
        <v>0</v>
      </c>
      <c r="W480" s="1" t="str">
        <f t="shared" si="197"/>
        <v>A+J=</v>
      </c>
      <c r="X480" s="10">
        <f t="shared" si="198"/>
        <v>40552</v>
      </c>
      <c r="Y480" s="4">
        <f t="shared" si="210"/>
        <v>0</v>
      </c>
      <c r="Z480" s="28"/>
      <c r="AA480" s="26"/>
      <c r="AE480" s="5"/>
    </row>
    <row r="481" spans="1:31" x14ac:dyDescent="0.2">
      <c r="A481" s="127">
        <f t="shared" si="211"/>
        <v>40536</v>
      </c>
      <c r="B481" s="4">
        <f t="shared" si="202"/>
        <v>218612.32014423999</v>
      </c>
      <c r="C481" s="4">
        <f t="shared" si="217"/>
        <v>195434.29716081001</v>
      </c>
      <c r="D481" s="4">
        <f t="shared" si="212"/>
        <v>195434.29716081001</v>
      </c>
      <c r="E481" s="56">
        <f t="shared" si="218"/>
        <v>447.20600000000002</v>
      </c>
      <c r="F481" s="11">
        <f>IF(DAY(A481)=F$2+1,VLOOKUP(A481,[1]Plan1!$BN$15:$BP$255,3),F480)</f>
        <v>450.30099999999999</v>
      </c>
      <c r="G481" s="6">
        <f t="shared" si="203"/>
        <v>40522</v>
      </c>
      <c r="H481" s="2">
        <f t="shared" si="204"/>
        <v>6.9207479327200172E-3</v>
      </c>
      <c r="I481" s="1">
        <f t="shared" si="213"/>
        <v>15</v>
      </c>
      <c r="J481" s="1">
        <f t="shared" si="219"/>
        <v>31</v>
      </c>
      <c r="K481" s="54">
        <f t="shared" si="205"/>
        <v>1.0033427889637145</v>
      </c>
      <c r="L481" s="3">
        <f t="shared" si="214"/>
        <v>1.10899598</v>
      </c>
      <c r="M481" s="3">
        <f t="shared" si="200"/>
        <v>1.11270311</v>
      </c>
      <c r="N481" s="3">
        <f t="shared" si="206"/>
        <v>217460.35025148999</v>
      </c>
      <c r="O481" s="52">
        <f t="shared" si="196"/>
        <v>0</v>
      </c>
      <c r="P481" s="5">
        <f t="shared" si="199"/>
        <v>0</v>
      </c>
      <c r="Q481" s="53">
        <f t="shared" si="207"/>
        <v>0</v>
      </c>
      <c r="R481" s="4">
        <f t="shared" si="201"/>
        <v>0</v>
      </c>
      <c r="S481" s="2">
        <f t="shared" si="215"/>
        <v>0.14000000000000001</v>
      </c>
      <c r="T481" s="9">
        <f t="shared" si="208"/>
        <v>1.0052973789999999</v>
      </c>
      <c r="U481" s="4">
        <f t="shared" si="216"/>
        <v>1151.9698927500001</v>
      </c>
      <c r="V481" s="4">
        <f t="shared" si="209"/>
        <v>0</v>
      </c>
      <c r="W481" s="1" t="str">
        <f t="shared" si="197"/>
        <v>A+J=</v>
      </c>
      <c r="X481" s="10">
        <f t="shared" si="198"/>
        <v>40552</v>
      </c>
      <c r="Y481" s="4">
        <f t="shared" si="210"/>
        <v>0</v>
      </c>
      <c r="Z481" s="28"/>
      <c r="AA481" s="26"/>
      <c r="AE481" s="5"/>
    </row>
    <row r="482" spans="1:31" x14ac:dyDescent="0.2">
      <c r="A482" s="127">
        <f t="shared" si="211"/>
        <v>40537</v>
      </c>
      <c r="B482" s="4">
        <f t="shared" si="202"/>
        <v>218737.99585626001</v>
      </c>
      <c r="C482" s="4">
        <f t="shared" si="217"/>
        <v>195434.29716081001</v>
      </c>
      <c r="D482" s="4">
        <f t="shared" si="212"/>
        <v>195434.29716081001</v>
      </c>
      <c r="E482" s="56">
        <f t="shared" si="218"/>
        <v>447.20600000000002</v>
      </c>
      <c r="F482" s="11">
        <f>IF(DAY(A482)=F$2+1,VLOOKUP(A482,[1]Plan1!$BN$15:$BP$255,3),F481)</f>
        <v>450.30099999999999</v>
      </c>
      <c r="G482" s="6">
        <f t="shared" si="203"/>
        <v>40522</v>
      </c>
      <c r="H482" s="2">
        <f t="shared" si="204"/>
        <v>6.9207479327200172E-3</v>
      </c>
      <c r="I482" s="1">
        <f t="shared" si="213"/>
        <v>16</v>
      </c>
      <c r="J482" s="1">
        <f t="shared" si="219"/>
        <v>31</v>
      </c>
      <c r="K482" s="54">
        <f t="shared" si="205"/>
        <v>1.0035660384550138</v>
      </c>
      <c r="L482" s="3">
        <f t="shared" si="214"/>
        <v>1.10899598</v>
      </c>
      <c r="M482" s="3">
        <f t="shared" si="200"/>
        <v>1.1129507000000001</v>
      </c>
      <c r="N482" s="3">
        <f t="shared" si="206"/>
        <v>217508.73782913</v>
      </c>
      <c r="O482" s="52">
        <f t="shared" si="196"/>
        <v>0</v>
      </c>
      <c r="P482" s="5">
        <f t="shared" si="199"/>
        <v>0</v>
      </c>
      <c r="Q482" s="53">
        <f t="shared" si="207"/>
        <v>0</v>
      </c>
      <c r="R482" s="4">
        <f t="shared" si="201"/>
        <v>0</v>
      </c>
      <c r="S482" s="2">
        <f t="shared" si="215"/>
        <v>0.14000000000000001</v>
      </c>
      <c r="T482" s="9">
        <f t="shared" si="208"/>
        <v>1.0056515340000001</v>
      </c>
      <c r="U482" s="4">
        <f t="shared" si="216"/>
        <v>1229.2580271300001</v>
      </c>
      <c r="V482" s="4">
        <f t="shared" si="209"/>
        <v>0</v>
      </c>
      <c r="W482" s="1" t="str">
        <f t="shared" si="197"/>
        <v>A+J=</v>
      </c>
      <c r="X482" s="10">
        <f t="shared" si="198"/>
        <v>40552</v>
      </c>
      <c r="Y482" s="4">
        <f t="shared" si="210"/>
        <v>0</v>
      </c>
      <c r="Z482" s="28"/>
      <c r="AA482" s="26"/>
      <c r="AE482" s="5"/>
    </row>
    <row r="483" spans="1:31" x14ac:dyDescent="0.2">
      <c r="A483" s="127">
        <f t="shared" si="211"/>
        <v>40538</v>
      </c>
      <c r="B483" s="4">
        <f t="shared" si="202"/>
        <v>218863.74286673</v>
      </c>
      <c r="C483" s="4">
        <f t="shared" si="217"/>
        <v>195434.29716081001</v>
      </c>
      <c r="D483" s="4">
        <f t="shared" si="212"/>
        <v>195434.29716081001</v>
      </c>
      <c r="E483" s="56">
        <f t="shared" si="218"/>
        <v>447.20600000000002</v>
      </c>
      <c r="F483" s="11">
        <f>IF(DAY(A483)=F$2+1,VLOOKUP(A483,[1]Plan1!$BN$15:$BP$255,3),F482)</f>
        <v>450.30099999999999</v>
      </c>
      <c r="G483" s="6">
        <f t="shared" si="203"/>
        <v>40522</v>
      </c>
      <c r="H483" s="2">
        <f t="shared" si="204"/>
        <v>6.9207479327200172E-3</v>
      </c>
      <c r="I483" s="1">
        <f t="shared" si="213"/>
        <v>17</v>
      </c>
      <c r="J483" s="1">
        <f t="shared" si="219"/>
        <v>31</v>
      </c>
      <c r="K483" s="54">
        <f t="shared" si="205"/>
        <v>1.0037893376205977</v>
      </c>
      <c r="L483" s="3">
        <f t="shared" si="214"/>
        <v>1.10899598</v>
      </c>
      <c r="M483" s="3">
        <f t="shared" si="200"/>
        <v>1.1131983400000001</v>
      </c>
      <c r="N483" s="3">
        <f t="shared" si="206"/>
        <v>217557.13517848001</v>
      </c>
      <c r="O483" s="52">
        <f t="shared" si="196"/>
        <v>0</v>
      </c>
      <c r="P483" s="5">
        <f t="shared" si="199"/>
        <v>0</v>
      </c>
      <c r="Q483" s="53">
        <f t="shared" si="207"/>
        <v>0</v>
      </c>
      <c r="R483" s="4">
        <f t="shared" si="201"/>
        <v>0</v>
      </c>
      <c r="S483" s="2">
        <f t="shared" si="215"/>
        <v>0.14000000000000001</v>
      </c>
      <c r="T483" s="9">
        <f t="shared" si="208"/>
        <v>1.0060058140000001</v>
      </c>
      <c r="U483" s="4">
        <f t="shared" si="216"/>
        <v>1306.6076882499999</v>
      </c>
      <c r="V483" s="4">
        <f t="shared" si="209"/>
        <v>0</v>
      </c>
      <c r="W483" s="1" t="str">
        <f t="shared" si="197"/>
        <v>A+J=</v>
      </c>
      <c r="X483" s="10">
        <f t="shared" si="198"/>
        <v>40552</v>
      </c>
      <c r="Y483" s="4">
        <f t="shared" si="210"/>
        <v>0</v>
      </c>
      <c r="Z483" s="28"/>
      <c r="AA483" s="26"/>
      <c r="AE483" s="5"/>
    </row>
    <row r="484" spans="1:31" x14ac:dyDescent="0.2">
      <c r="A484" s="127">
        <f t="shared" si="211"/>
        <v>40539</v>
      </c>
      <c r="B484" s="4">
        <f t="shared" si="202"/>
        <v>218989.56098657</v>
      </c>
      <c r="C484" s="4">
        <f t="shared" si="217"/>
        <v>195434.29716081001</v>
      </c>
      <c r="D484" s="4">
        <f t="shared" si="212"/>
        <v>195434.29716081001</v>
      </c>
      <c r="E484" s="56">
        <f t="shared" si="218"/>
        <v>447.20600000000002</v>
      </c>
      <c r="F484" s="11">
        <f>IF(DAY(A484)=F$2+1,VLOOKUP(A484,[1]Plan1!$BN$15:$BP$255,3),F483)</f>
        <v>450.30099999999999</v>
      </c>
      <c r="G484" s="6">
        <f t="shared" si="203"/>
        <v>40522</v>
      </c>
      <c r="H484" s="2">
        <f t="shared" si="204"/>
        <v>6.9207479327200172E-3</v>
      </c>
      <c r="I484" s="1">
        <f t="shared" si="213"/>
        <v>18</v>
      </c>
      <c r="J484" s="1">
        <f t="shared" si="219"/>
        <v>31</v>
      </c>
      <c r="K484" s="54">
        <f t="shared" si="205"/>
        <v>1.0040126864715191</v>
      </c>
      <c r="L484" s="3">
        <f t="shared" si="214"/>
        <v>1.10899598</v>
      </c>
      <c r="M484" s="3">
        <f t="shared" si="200"/>
        <v>1.11344603</v>
      </c>
      <c r="N484" s="3">
        <f t="shared" si="206"/>
        <v>217605.54229953999</v>
      </c>
      <c r="O484" s="52">
        <f t="shared" si="196"/>
        <v>0</v>
      </c>
      <c r="P484" s="5">
        <f t="shared" si="199"/>
        <v>0</v>
      </c>
      <c r="Q484" s="53">
        <f t="shared" si="207"/>
        <v>0</v>
      </c>
      <c r="R484" s="4">
        <f t="shared" si="201"/>
        <v>0</v>
      </c>
      <c r="S484" s="2">
        <f t="shared" si="215"/>
        <v>0.14000000000000001</v>
      </c>
      <c r="T484" s="9">
        <f t="shared" si="208"/>
        <v>1.006360218</v>
      </c>
      <c r="U484" s="4">
        <f t="shared" si="216"/>
        <v>1384.0186870299999</v>
      </c>
      <c r="V484" s="4">
        <f t="shared" si="209"/>
        <v>0</v>
      </c>
      <c r="W484" s="1" t="str">
        <f t="shared" si="197"/>
        <v>A+J=</v>
      </c>
      <c r="X484" s="10">
        <f t="shared" si="198"/>
        <v>40552</v>
      </c>
      <c r="Y484" s="4">
        <f t="shared" si="210"/>
        <v>0</v>
      </c>
      <c r="Z484" s="28"/>
      <c r="AA484" s="26"/>
      <c r="AE484" s="5"/>
    </row>
    <row r="485" spans="1:31" x14ac:dyDescent="0.2">
      <c r="A485" s="127">
        <f t="shared" si="211"/>
        <v>40540</v>
      </c>
      <c r="B485" s="4">
        <f t="shared" si="202"/>
        <v>219115.4524293</v>
      </c>
      <c r="C485" s="4">
        <f t="shared" si="217"/>
        <v>195434.29716081001</v>
      </c>
      <c r="D485" s="4">
        <f t="shared" si="212"/>
        <v>195434.29716081001</v>
      </c>
      <c r="E485" s="56">
        <f t="shared" si="218"/>
        <v>447.20600000000002</v>
      </c>
      <c r="F485" s="11">
        <f>IF(DAY(A485)=F$2+1,VLOOKUP(A485,[1]Plan1!$BN$15:$BP$255,3),F484)</f>
        <v>450.30099999999999</v>
      </c>
      <c r="G485" s="6">
        <f t="shared" si="203"/>
        <v>40522</v>
      </c>
      <c r="H485" s="2">
        <f t="shared" si="204"/>
        <v>6.9207479327200172E-3</v>
      </c>
      <c r="I485" s="1">
        <f t="shared" si="213"/>
        <v>19</v>
      </c>
      <c r="J485" s="1">
        <f t="shared" si="219"/>
        <v>31</v>
      </c>
      <c r="K485" s="54">
        <f t="shared" si="205"/>
        <v>1.0042360850188332</v>
      </c>
      <c r="L485" s="3">
        <f t="shared" si="214"/>
        <v>1.10899598</v>
      </c>
      <c r="M485" s="3">
        <f t="shared" si="200"/>
        <v>1.11369378</v>
      </c>
      <c r="N485" s="3">
        <f t="shared" si="206"/>
        <v>217653.96114666</v>
      </c>
      <c r="O485" s="52">
        <f t="shared" ref="O485:O548" si="220">IF(DAY(A485)=F$2,VLOOKUP(A485,$AA$10:$AH$115,7),0)</f>
        <v>0</v>
      </c>
      <c r="P485" s="5">
        <f t="shared" si="199"/>
        <v>0</v>
      </c>
      <c r="Q485" s="53">
        <f t="shared" si="207"/>
        <v>0</v>
      </c>
      <c r="R485" s="4">
        <f t="shared" si="201"/>
        <v>0</v>
      </c>
      <c r="S485" s="2">
        <f t="shared" si="215"/>
        <v>0.14000000000000001</v>
      </c>
      <c r="T485" s="9">
        <f t="shared" si="208"/>
        <v>1.006714747</v>
      </c>
      <c r="U485" s="4">
        <f t="shared" si="216"/>
        <v>1461.49128264</v>
      </c>
      <c r="V485" s="4">
        <f t="shared" si="209"/>
        <v>0</v>
      </c>
      <c r="W485" s="1" t="str">
        <f t="shared" ref="W485:W548" si="221">W484</f>
        <v>A+J=</v>
      </c>
      <c r="X485" s="10">
        <f t="shared" ref="X485:X548" si="222">IF(DAY(A485)=F$2+1,VLOOKUP(A484,$AA$10:$AH$130,8),X484)</f>
        <v>40552</v>
      </c>
      <c r="Y485" s="4">
        <f t="shared" si="210"/>
        <v>0</v>
      </c>
      <c r="Z485" s="28"/>
      <c r="AA485" s="26"/>
      <c r="AE485" s="5"/>
    </row>
    <row r="486" spans="1:31" x14ac:dyDescent="0.2">
      <c r="A486" s="127">
        <f t="shared" si="211"/>
        <v>40541</v>
      </c>
      <c r="B486" s="4">
        <f t="shared" si="202"/>
        <v>219241.41525741</v>
      </c>
      <c r="C486" s="4">
        <f t="shared" si="217"/>
        <v>195434.29716081001</v>
      </c>
      <c r="D486" s="4">
        <f t="shared" si="212"/>
        <v>195434.29716081001</v>
      </c>
      <c r="E486" s="56">
        <f t="shared" si="218"/>
        <v>447.20600000000002</v>
      </c>
      <c r="F486" s="11">
        <f>IF(DAY(A486)=F$2+1,VLOOKUP(A486,[1]Plan1!$BN$15:$BP$255,3),F485)</f>
        <v>450.30099999999999</v>
      </c>
      <c r="G486" s="6">
        <f t="shared" si="203"/>
        <v>40522</v>
      </c>
      <c r="H486" s="2">
        <f t="shared" si="204"/>
        <v>6.9207479327200172E-3</v>
      </c>
      <c r="I486" s="1">
        <f t="shared" si="213"/>
        <v>20</v>
      </c>
      <c r="J486" s="1">
        <f t="shared" si="219"/>
        <v>31</v>
      </c>
      <c r="K486" s="54">
        <f t="shared" si="205"/>
        <v>1.0044595332735982</v>
      </c>
      <c r="L486" s="3">
        <f t="shared" si="214"/>
        <v>1.10899598</v>
      </c>
      <c r="M486" s="3">
        <f t="shared" si="200"/>
        <v>1.1139415800000001</v>
      </c>
      <c r="N486" s="3">
        <f t="shared" si="206"/>
        <v>217702.3897655</v>
      </c>
      <c r="O486" s="52">
        <f t="shared" si="220"/>
        <v>0</v>
      </c>
      <c r="P486" s="5">
        <f t="shared" si="199"/>
        <v>0</v>
      </c>
      <c r="Q486" s="53">
        <f t="shared" si="207"/>
        <v>0</v>
      </c>
      <c r="R486" s="4">
        <f t="shared" si="201"/>
        <v>0</v>
      </c>
      <c r="S486" s="2">
        <f t="shared" si="215"/>
        <v>0.14000000000000001</v>
      </c>
      <c r="T486" s="9">
        <f t="shared" si="208"/>
        <v>1.0070694010000001</v>
      </c>
      <c r="U486" s="4">
        <f t="shared" si="216"/>
        <v>1539.02549191</v>
      </c>
      <c r="V486" s="4">
        <f t="shared" si="209"/>
        <v>0</v>
      </c>
      <c r="W486" s="1" t="str">
        <f t="shared" si="221"/>
        <v>A+J=</v>
      </c>
      <c r="X486" s="10">
        <f t="shared" si="222"/>
        <v>40552</v>
      </c>
      <c r="Y486" s="4">
        <f t="shared" si="210"/>
        <v>0</v>
      </c>
      <c r="Z486" s="28"/>
      <c r="AA486" s="26"/>
      <c r="AE486" s="5"/>
    </row>
    <row r="487" spans="1:31" x14ac:dyDescent="0.2">
      <c r="A487" s="127">
        <f t="shared" si="211"/>
        <v>40542</v>
      </c>
      <c r="B487" s="4">
        <f t="shared" si="202"/>
        <v>219367.45146827001</v>
      </c>
      <c r="C487" s="4">
        <f t="shared" si="217"/>
        <v>195434.29716081001</v>
      </c>
      <c r="D487" s="4">
        <f t="shared" si="212"/>
        <v>195434.29716081001</v>
      </c>
      <c r="E487" s="56">
        <f t="shared" si="218"/>
        <v>447.20600000000002</v>
      </c>
      <c r="F487" s="11">
        <f>IF(DAY(A487)=F$2+1,VLOOKUP(A487,[1]Plan1!$BN$15:$BP$255,3),F486)</f>
        <v>450.30099999999999</v>
      </c>
      <c r="G487" s="6">
        <f t="shared" si="203"/>
        <v>40522</v>
      </c>
      <c r="H487" s="2">
        <f t="shared" si="204"/>
        <v>6.9207479327200172E-3</v>
      </c>
      <c r="I487" s="1">
        <f t="shared" si="213"/>
        <v>21</v>
      </c>
      <c r="J487" s="1">
        <f t="shared" si="219"/>
        <v>31</v>
      </c>
      <c r="K487" s="54">
        <f t="shared" si="205"/>
        <v>1.0046830312468735</v>
      </c>
      <c r="L487" s="3">
        <f t="shared" si="214"/>
        <v>1.10899598</v>
      </c>
      <c r="M487" s="3">
        <f t="shared" si="200"/>
        <v>1.1141894400000001</v>
      </c>
      <c r="N487" s="3">
        <f t="shared" si="206"/>
        <v>217750.83011039</v>
      </c>
      <c r="O487" s="52">
        <f t="shared" si="220"/>
        <v>0</v>
      </c>
      <c r="P487" s="5">
        <f t="shared" ref="P487:P550" si="223">IF(DAY($A487)=F$2,VLOOKUP($A487,$AA$10:$AH$126,5),0)</f>
        <v>0</v>
      </c>
      <c r="Q487" s="53">
        <f t="shared" si="207"/>
        <v>0</v>
      </c>
      <c r="R487" s="4">
        <f t="shared" si="201"/>
        <v>0</v>
      </c>
      <c r="S487" s="2">
        <f t="shared" si="215"/>
        <v>0.14000000000000001</v>
      </c>
      <c r="T487" s="9">
        <f t="shared" si="208"/>
        <v>1.0074241799999999</v>
      </c>
      <c r="U487" s="4">
        <f t="shared" si="216"/>
        <v>1616.62135788</v>
      </c>
      <c r="V487" s="4">
        <f t="shared" si="209"/>
        <v>0</v>
      </c>
      <c r="W487" s="1" t="str">
        <f t="shared" si="221"/>
        <v>A+J=</v>
      </c>
      <c r="X487" s="10">
        <f t="shared" si="222"/>
        <v>40552</v>
      </c>
      <c r="Y487" s="4">
        <f t="shared" si="210"/>
        <v>0</v>
      </c>
      <c r="Z487" s="28"/>
      <c r="AA487" s="26"/>
      <c r="AE487" s="5"/>
    </row>
    <row r="488" spans="1:31" x14ac:dyDescent="0.2">
      <c r="A488" s="127">
        <f t="shared" si="211"/>
        <v>40543</v>
      </c>
      <c r="B488" s="4">
        <f t="shared" si="202"/>
        <v>219493.55912302001</v>
      </c>
      <c r="C488" s="4">
        <f t="shared" si="217"/>
        <v>195434.29716081001</v>
      </c>
      <c r="D488" s="4">
        <f t="shared" si="212"/>
        <v>195434.29716081001</v>
      </c>
      <c r="E488" s="56">
        <f t="shared" si="218"/>
        <v>447.20600000000002</v>
      </c>
      <c r="F488" s="11">
        <f>IF(DAY(A488)=F$2+1,VLOOKUP(A488,[1]Plan1!$BN$15:$BP$255,3),F487)</f>
        <v>450.30099999999999</v>
      </c>
      <c r="G488" s="6">
        <f t="shared" si="203"/>
        <v>40522</v>
      </c>
      <c r="H488" s="2">
        <f t="shared" si="204"/>
        <v>6.9207479327200172E-3</v>
      </c>
      <c r="I488" s="1">
        <f t="shared" si="213"/>
        <v>22</v>
      </c>
      <c r="J488" s="1">
        <f t="shared" si="219"/>
        <v>31</v>
      </c>
      <c r="K488" s="54">
        <f t="shared" si="205"/>
        <v>1.0049065789497225</v>
      </c>
      <c r="L488" s="3">
        <f t="shared" si="214"/>
        <v>1.10899598</v>
      </c>
      <c r="M488" s="3">
        <f t="shared" si="200"/>
        <v>1.11443735</v>
      </c>
      <c r="N488" s="3">
        <f t="shared" si="206"/>
        <v>217799.28022700001</v>
      </c>
      <c r="O488" s="52">
        <f t="shared" si="220"/>
        <v>0</v>
      </c>
      <c r="P488" s="5">
        <f t="shared" si="223"/>
        <v>0</v>
      </c>
      <c r="Q488" s="53">
        <f t="shared" si="207"/>
        <v>0</v>
      </c>
      <c r="R488" s="4">
        <f t="shared" si="201"/>
        <v>0</v>
      </c>
      <c r="S488" s="2">
        <f t="shared" si="215"/>
        <v>0.14000000000000001</v>
      </c>
      <c r="T488" s="9">
        <f t="shared" si="208"/>
        <v>1.007779084</v>
      </c>
      <c r="U488" s="4">
        <f t="shared" si="216"/>
        <v>1694.27889602</v>
      </c>
      <c r="V488" s="4">
        <f t="shared" si="209"/>
        <v>0</v>
      </c>
      <c r="W488" s="1" t="str">
        <f t="shared" si="221"/>
        <v>A+J=</v>
      </c>
      <c r="X488" s="10">
        <f t="shared" si="222"/>
        <v>40552</v>
      </c>
      <c r="Y488" s="4">
        <f t="shared" si="210"/>
        <v>0</v>
      </c>
      <c r="Z488" s="28"/>
      <c r="AA488" s="26"/>
      <c r="AE488" s="5"/>
    </row>
    <row r="489" spans="1:31" x14ac:dyDescent="0.2">
      <c r="A489" s="127">
        <f t="shared" si="211"/>
        <v>40544</v>
      </c>
      <c r="B489" s="4">
        <f t="shared" si="202"/>
        <v>219619.74022045001</v>
      </c>
      <c r="C489" s="4">
        <f t="shared" si="217"/>
        <v>195434.29716081001</v>
      </c>
      <c r="D489" s="4">
        <f t="shared" si="212"/>
        <v>195434.29716081001</v>
      </c>
      <c r="E489" s="56">
        <f t="shared" si="218"/>
        <v>447.20600000000002</v>
      </c>
      <c r="F489" s="11">
        <f>IF(DAY(A489)=F$2+1,VLOOKUP(A489,[1]Plan1!$BN$15:$BP$255,3),F488)</f>
        <v>450.30099999999999</v>
      </c>
      <c r="G489" s="6">
        <f t="shared" si="203"/>
        <v>40522</v>
      </c>
      <c r="H489" s="2">
        <f t="shared" si="204"/>
        <v>6.9207479327200172E-3</v>
      </c>
      <c r="I489" s="1">
        <f t="shared" si="213"/>
        <v>23</v>
      </c>
      <c r="J489" s="1">
        <f t="shared" si="219"/>
        <v>31</v>
      </c>
      <c r="K489" s="54">
        <f t="shared" si="205"/>
        <v>1.0051301763932097</v>
      </c>
      <c r="L489" s="3">
        <f t="shared" si="214"/>
        <v>1.10899598</v>
      </c>
      <c r="M489" s="3">
        <f t="shared" si="200"/>
        <v>1.11468532</v>
      </c>
      <c r="N489" s="3">
        <f t="shared" si="206"/>
        <v>217847.74206967</v>
      </c>
      <c r="O489" s="52">
        <f t="shared" si="220"/>
        <v>0</v>
      </c>
      <c r="P489" s="5">
        <f t="shared" si="223"/>
        <v>0</v>
      </c>
      <c r="Q489" s="53">
        <f t="shared" si="207"/>
        <v>0</v>
      </c>
      <c r="R489" s="4">
        <f t="shared" si="201"/>
        <v>0</v>
      </c>
      <c r="S489" s="2">
        <f t="shared" si="215"/>
        <v>0.14000000000000001</v>
      </c>
      <c r="T489" s="9">
        <f t="shared" si="208"/>
        <v>1.0081341130000001</v>
      </c>
      <c r="U489" s="4">
        <f t="shared" si="216"/>
        <v>1771.9981507800001</v>
      </c>
      <c r="V489" s="4">
        <f t="shared" si="209"/>
        <v>0</v>
      </c>
      <c r="W489" s="1" t="str">
        <f t="shared" si="221"/>
        <v>A+J=</v>
      </c>
      <c r="X489" s="10">
        <f t="shared" si="222"/>
        <v>40552</v>
      </c>
      <c r="Y489" s="4">
        <f t="shared" si="210"/>
        <v>0</v>
      </c>
      <c r="Z489" s="28"/>
      <c r="AA489" s="26"/>
      <c r="AE489" s="5"/>
    </row>
    <row r="490" spans="1:31" x14ac:dyDescent="0.2">
      <c r="A490" s="127">
        <f t="shared" si="211"/>
        <v>40545</v>
      </c>
      <c r="B490" s="4">
        <f t="shared" si="202"/>
        <v>219745.99282029999</v>
      </c>
      <c r="C490" s="4">
        <f t="shared" si="217"/>
        <v>195434.29716081001</v>
      </c>
      <c r="D490" s="4">
        <f t="shared" si="212"/>
        <v>195434.29716081001</v>
      </c>
      <c r="E490" s="56">
        <f t="shared" si="218"/>
        <v>447.20600000000002</v>
      </c>
      <c r="F490" s="11">
        <f>IF(DAY(A490)=F$2+1,VLOOKUP(A490,[1]Plan1!$BN$15:$BP$255,3),F489)</f>
        <v>450.30099999999999</v>
      </c>
      <c r="G490" s="6">
        <f t="shared" si="203"/>
        <v>40522</v>
      </c>
      <c r="H490" s="2">
        <f t="shared" si="204"/>
        <v>6.9207479327200172E-3</v>
      </c>
      <c r="I490" s="1">
        <f t="shared" si="213"/>
        <v>24</v>
      </c>
      <c r="J490" s="1">
        <f t="shared" si="219"/>
        <v>31</v>
      </c>
      <c r="K490" s="54">
        <f t="shared" si="205"/>
        <v>1.005353823588403</v>
      </c>
      <c r="L490" s="3">
        <f t="shared" si="214"/>
        <v>1.10899598</v>
      </c>
      <c r="M490" s="3">
        <f t="shared" ref="M490:M553" si="224">TRUNC((K490*L490),8)</f>
        <v>1.1149333400000001</v>
      </c>
      <c r="N490" s="3">
        <f t="shared" si="206"/>
        <v>217896.21368404999</v>
      </c>
      <c r="O490" s="52">
        <f t="shared" si="220"/>
        <v>0</v>
      </c>
      <c r="P490" s="5">
        <f t="shared" si="223"/>
        <v>0</v>
      </c>
      <c r="Q490" s="53">
        <f t="shared" si="207"/>
        <v>0</v>
      </c>
      <c r="R490" s="4">
        <f t="shared" si="201"/>
        <v>0</v>
      </c>
      <c r="S490" s="2">
        <f t="shared" si="215"/>
        <v>0.14000000000000001</v>
      </c>
      <c r="T490" s="9">
        <f t="shared" si="208"/>
        <v>1.0084892670000001</v>
      </c>
      <c r="U490" s="4">
        <f t="shared" si="216"/>
        <v>1849.77913625</v>
      </c>
      <c r="V490" s="4">
        <f t="shared" si="209"/>
        <v>0</v>
      </c>
      <c r="W490" s="1" t="str">
        <f t="shared" si="221"/>
        <v>A+J=</v>
      </c>
      <c r="X490" s="10">
        <f t="shared" si="222"/>
        <v>40552</v>
      </c>
      <c r="Y490" s="4">
        <f t="shared" si="210"/>
        <v>0</v>
      </c>
      <c r="Z490" s="28"/>
      <c r="AA490" s="26"/>
      <c r="AE490" s="5"/>
    </row>
    <row r="491" spans="1:31" x14ac:dyDescent="0.2">
      <c r="A491" s="127">
        <f t="shared" si="211"/>
        <v>40546</v>
      </c>
      <c r="B491" s="4">
        <f t="shared" si="202"/>
        <v>219872.31914071998</v>
      </c>
      <c r="C491" s="4">
        <f t="shared" si="217"/>
        <v>195434.29716081001</v>
      </c>
      <c r="D491" s="4">
        <f t="shared" si="212"/>
        <v>195434.29716081001</v>
      </c>
      <c r="E491" s="56">
        <f t="shared" si="218"/>
        <v>447.20600000000002</v>
      </c>
      <c r="F491" s="11">
        <f>IF(DAY(A491)=F$2+1,VLOOKUP(A491,[1]Plan1!$BN$15:$BP$255,3),F490)</f>
        <v>450.30099999999999</v>
      </c>
      <c r="G491" s="6">
        <f t="shared" si="203"/>
        <v>40522</v>
      </c>
      <c r="H491" s="2">
        <f t="shared" si="204"/>
        <v>6.9207479327200172E-3</v>
      </c>
      <c r="I491" s="1">
        <f t="shared" si="213"/>
        <v>25</v>
      </c>
      <c r="J491" s="1">
        <f t="shared" si="219"/>
        <v>31</v>
      </c>
      <c r="K491" s="54">
        <f t="shared" si="205"/>
        <v>1.0055775205463726</v>
      </c>
      <c r="L491" s="3">
        <f t="shared" si="214"/>
        <v>1.10899598</v>
      </c>
      <c r="M491" s="3">
        <f t="shared" si="224"/>
        <v>1.1151814200000001</v>
      </c>
      <c r="N491" s="3">
        <f t="shared" si="206"/>
        <v>217944.69702448999</v>
      </c>
      <c r="O491" s="52">
        <f t="shared" si="220"/>
        <v>0</v>
      </c>
      <c r="P491" s="5">
        <f t="shared" si="223"/>
        <v>0</v>
      </c>
      <c r="Q491" s="53">
        <f t="shared" si="207"/>
        <v>0</v>
      </c>
      <c r="R491" s="4">
        <f t="shared" si="201"/>
        <v>0</v>
      </c>
      <c r="S491" s="2">
        <f t="shared" si="215"/>
        <v>0.14000000000000001</v>
      </c>
      <c r="T491" s="9">
        <f t="shared" si="208"/>
        <v>1.008844547</v>
      </c>
      <c r="U491" s="4">
        <f t="shared" si="216"/>
        <v>1927.6221162300001</v>
      </c>
      <c r="V491" s="4">
        <f t="shared" si="209"/>
        <v>0</v>
      </c>
      <c r="W491" s="1" t="str">
        <f t="shared" si="221"/>
        <v>A+J=</v>
      </c>
      <c r="X491" s="10">
        <f t="shared" si="222"/>
        <v>40552</v>
      </c>
      <c r="Y491" s="4">
        <f t="shared" si="210"/>
        <v>0</v>
      </c>
      <c r="Z491" s="28"/>
      <c r="AA491" s="26"/>
      <c r="AE491" s="5"/>
    </row>
    <row r="492" spans="1:31" x14ac:dyDescent="0.2">
      <c r="A492" s="127">
        <f t="shared" si="211"/>
        <v>40547</v>
      </c>
      <c r="B492" s="4">
        <f t="shared" si="202"/>
        <v>219998.71877655998</v>
      </c>
      <c r="C492" s="4">
        <f t="shared" si="217"/>
        <v>195434.29716081001</v>
      </c>
      <c r="D492" s="4">
        <f t="shared" si="212"/>
        <v>195434.29716081001</v>
      </c>
      <c r="E492" s="56">
        <f t="shared" si="218"/>
        <v>447.20600000000002</v>
      </c>
      <c r="F492" s="11">
        <f>IF(DAY(A492)=F$2+1,VLOOKUP(A492,[1]Plan1!$BN$15:$BP$255,3),F491)</f>
        <v>450.30099999999999</v>
      </c>
      <c r="G492" s="6">
        <f t="shared" si="203"/>
        <v>40522</v>
      </c>
      <c r="H492" s="2">
        <f t="shared" si="204"/>
        <v>6.9207479327200172E-3</v>
      </c>
      <c r="I492" s="1">
        <f t="shared" si="213"/>
        <v>26</v>
      </c>
      <c r="J492" s="1">
        <f t="shared" si="219"/>
        <v>31</v>
      </c>
      <c r="K492" s="54">
        <f t="shared" si="205"/>
        <v>1.0058012672781906</v>
      </c>
      <c r="L492" s="3">
        <f t="shared" si="214"/>
        <v>1.10899598</v>
      </c>
      <c r="M492" s="3">
        <f t="shared" si="224"/>
        <v>1.1154295599999999</v>
      </c>
      <c r="N492" s="3">
        <f t="shared" si="206"/>
        <v>217993.19209098999</v>
      </c>
      <c r="O492" s="52">
        <f t="shared" si="220"/>
        <v>0</v>
      </c>
      <c r="P492" s="5">
        <f t="shared" si="223"/>
        <v>0</v>
      </c>
      <c r="Q492" s="53">
        <f t="shared" si="207"/>
        <v>0</v>
      </c>
      <c r="R492" s="4">
        <f t="shared" si="201"/>
        <v>0</v>
      </c>
      <c r="S492" s="2">
        <f t="shared" si="215"/>
        <v>0.14000000000000001</v>
      </c>
      <c r="T492" s="9">
        <f t="shared" si="208"/>
        <v>1.009199951</v>
      </c>
      <c r="U492" s="4">
        <f t="shared" si="216"/>
        <v>2005.5266855699999</v>
      </c>
      <c r="V492" s="4">
        <f t="shared" si="209"/>
        <v>0</v>
      </c>
      <c r="W492" s="1" t="str">
        <f t="shared" si="221"/>
        <v>A+J=</v>
      </c>
      <c r="X492" s="10">
        <f t="shared" si="222"/>
        <v>40552</v>
      </c>
      <c r="Y492" s="4">
        <f t="shared" si="210"/>
        <v>0</v>
      </c>
      <c r="Z492" s="28"/>
      <c r="AA492" s="26"/>
      <c r="AE492" s="5"/>
    </row>
    <row r="493" spans="1:31" x14ac:dyDescent="0.2">
      <c r="A493" s="127">
        <f t="shared" si="211"/>
        <v>40548</v>
      </c>
      <c r="B493" s="4">
        <f t="shared" si="202"/>
        <v>220125.19022141001</v>
      </c>
      <c r="C493" s="4">
        <f t="shared" si="217"/>
        <v>195434.29716081001</v>
      </c>
      <c r="D493" s="4">
        <f t="shared" si="212"/>
        <v>195434.29716081001</v>
      </c>
      <c r="E493" s="56">
        <f t="shared" si="218"/>
        <v>447.20600000000002</v>
      </c>
      <c r="F493" s="11">
        <f>IF(DAY(A493)=F$2+1,VLOOKUP(A493,[1]Plan1!$BN$15:$BP$255,3),F492)</f>
        <v>450.30099999999999</v>
      </c>
      <c r="G493" s="6">
        <f t="shared" si="203"/>
        <v>40522</v>
      </c>
      <c r="H493" s="2">
        <f t="shared" si="204"/>
        <v>6.9207479327200172E-3</v>
      </c>
      <c r="I493" s="1">
        <f t="shared" si="213"/>
        <v>27</v>
      </c>
      <c r="J493" s="1">
        <f t="shared" si="219"/>
        <v>31</v>
      </c>
      <c r="K493" s="54">
        <f t="shared" si="205"/>
        <v>1.0060250637949322</v>
      </c>
      <c r="L493" s="3">
        <f t="shared" si="214"/>
        <v>1.10899598</v>
      </c>
      <c r="M493" s="3">
        <f t="shared" si="224"/>
        <v>1.1156777499999999</v>
      </c>
      <c r="N493" s="3">
        <f t="shared" si="206"/>
        <v>218041.6969292</v>
      </c>
      <c r="O493" s="52">
        <f t="shared" si="220"/>
        <v>0</v>
      </c>
      <c r="P493" s="5">
        <f t="shared" si="223"/>
        <v>0</v>
      </c>
      <c r="Q493" s="53">
        <f t="shared" si="207"/>
        <v>0</v>
      </c>
      <c r="R493" s="4">
        <f t="shared" si="201"/>
        <v>0</v>
      </c>
      <c r="S493" s="2">
        <f t="shared" si="215"/>
        <v>0.14000000000000001</v>
      </c>
      <c r="T493" s="9">
        <f t="shared" si="208"/>
        <v>1.009555481</v>
      </c>
      <c r="U493" s="4">
        <f t="shared" si="216"/>
        <v>2083.4932922100002</v>
      </c>
      <c r="V493" s="4">
        <f t="shared" si="209"/>
        <v>0</v>
      </c>
      <c r="W493" s="1" t="str">
        <f t="shared" si="221"/>
        <v>A+J=</v>
      </c>
      <c r="X493" s="10">
        <f t="shared" si="222"/>
        <v>40552</v>
      </c>
      <c r="Y493" s="4">
        <f t="shared" si="210"/>
        <v>0</v>
      </c>
      <c r="Z493" s="28"/>
      <c r="AA493" s="26"/>
      <c r="AE493" s="5"/>
    </row>
    <row r="494" spans="1:31" x14ac:dyDescent="0.2">
      <c r="A494" s="127">
        <f t="shared" si="211"/>
        <v>40549</v>
      </c>
      <c r="B494" s="4">
        <f t="shared" si="202"/>
        <v>220251.73328595998</v>
      </c>
      <c r="C494" s="4">
        <f t="shared" si="217"/>
        <v>195434.29716081001</v>
      </c>
      <c r="D494" s="4">
        <f t="shared" si="212"/>
        <v>195434.29716081001</v>
      </c>
      <c r="E494" s="56">
        <f t="shared" si="218"/>
        <v>447.20600000000002</v>
      </c>
      <c r="F494" s="11">
        <f>IF(DAY(A494)=F$2+1,VLOOKUP(A494,[1]Plan1!$BN$15:$BP$255,3),F493)</f>
        <v>450.30099999999999</v>
      </c>
      <c r="G494" s="6">
        <f t="shared" si="203"/>
        <v>40522</v>
      </c>
      <c r="H494" s="2">
        <f t="shared" si="204"/>
        <v>6.9207479327200172E-3</v>
      </c>
      <c r="I494" s="1">
        <f t="shared" si="213"/>
        <v>28</v>
      </c>
      <c r="J494" s="1">
        <f t="shared" si="219"/>
        <v>31</v>
      </c>
      <c r="K494" s="54">
        <f t="shared" si="205"/>
        <v>1.0062489101076748</v>
      </c>
      <c r="L494" s="3">
        <f t="shared" si="214"/>
        <v>1.10899598</v>
      </c>
      <c r="M494" s="3">
        <f t="shared" si="224"/>
        <v>1.11592599</v>
      </c>
      <c r="N494" s="3">
        <f t="shared" si="206"/>
        <v>218090.21153912999</v>
      </c>
      <c r="O494" s="52">
        <f t="shared" si="220"/>
        <v>0</v>
      </c>
      <c r="P494" s="5">
        <f t="shared" si="223"/>
        <v>0</v>
      </c>
      <c r="Q494" s="53">
        <f t="shared" si="207"/>
        <v>0</v>
      </c>
      <c r="R494" s="4">
        <f t="shared" si="201"/>
        <v>0</v>
      </c>
      <c r="S494" s="2">
        <f t="shared" si="215"/>
        <v>0.14000000000000001</v>
      </c>
      <c r="T494" s="9">
        <f t="shared" si="208"/>
        <v>1.0099111359999999</v>
      </c>
      <c r="U494" s="4">
        <f t="shared" si="216"/>
        <v>2161.5217468300002</v>
      </c>
      <c r="V494" s="4">
        <f t="shared" si="209"/>
        <v>0</v>
      </c>
      <c r="W494" s="1" t="str">
        <f t="shared" si="221"/>
        <v>A+J=</v>
      </c>
      <c r="X494" s="10">
        <f t="shared" si="222"/>
        <v>40552</v>
      </c>
      <c r="Y494" s="4">
        <f t="shared" si="210"/>
        <v>0</v>
      </c>
      <c r="Z494" s="28"/>
      <c r="AA494" s="26"/>
      <c r="AE494" s="5"/>
    </row>
    <row r="495" spans="1:31" x14ac:dyDescent="0.2">
      <c r="A495" s="127">
        <f t="shared" si="211"/>
        <v>40550</v>
      </c>
      <c r="B495" s="4">
        <f t="shared" si="202"/>
        <v>220378.34997321002</v>
      </c>
      <c r="C495" s="4">
        <f t="shared" si="217"/>
        <v>195434.29716081001</v>
      </c>
      <c r="D495" s="4">
        <f t="shared" si="212"/>
        <v>195434.29716081001</v>
      </c>
      <c r="E495" s="56">
        <f t="shared" si="218"/>
        <v>447.20600000000002</v>
      </c>
      <c r="F495" s="11">
        <f>IF(DAY(A495)=F$2+1,VLOOKUP(A495,[1]Plan1!$BN$15:$BP$255,3),F494)</f>
        <v>450.30099999999999</v>
      </c>
      <c r="G495" s="6">
        <f t="shared" si="203"/>
        <v>40522</v>
      </c>
      <c r="H495" s="2">
        <f t="shared" si="204"/>
        <v>6.9207479327200172E-3</v>
      </c>
      <c r="I495" s="1">
        <f t="shared" si="213"/>
        <v>29</v>
      </c>
      <c r="J495" s="1">
        <f t="shared" si="219"/>
        <v>31</v>
      </c>
      <c r="K495" s="54">
        <f t="shared" si="205"/>
        <v>1.0064728062274984</v>
      </c>
      <c r="L495" s="3">
        <f t="shared" si="214"/>
        <v>1.10899598</v>
      </c>
      <c r="M495" s="3">
        <f t="shared" si="224"/>
        <v>1.11617429</v>
      </c>
      <c r="N495" s="3">
        <f t="shared" si="206"/>
        <v>218138.73787511</v>
      </c>
      <c r="O495" s="52">
        <f t="shared" si="220"/>
        <v>0</v>
      </c>
      <c r="P495" s="5">
        <f t="shared" si="223"/>
        <v>0</v>
      </c>
      <c r="Q495" s="53">
        <f t="shared" si="207"/>
        <v>0</v>
      </c>
      <c r="R495" s="4">
        <f t="shared" si="201"/>
        <v>0</v>
      </c>
      <c r="S495" s="2">
        <f t="shared" si="215"/>
        <v>0.14000000000000001</v>
      </c>
      <c r="T495" s="9">
        <f t="shared" si="208"/>
        <v>1.010266916</v>
      </c>
      <c r="U495" s="4">
        <f t="shared" si="216"/>
        <v>2239.6120980999999</v>
      </c>
      <c r="V495" s="4">
        <f t="shared" si="209"/>
        <v>0</v>
      </c>
      <c r="W495" s="1" t="str">
        <f t="shared" si="221"/>
        <v>A+J=</v>
      </c>
      <c r="X495" s="10">
        <f t="shared" si="222"/>
        <v>40552</v>
      </c>
      <c r="Y495" s="4">
        <f t="shared" si="210"/>
        <v>0</v>
      </c>
      <c r="Z495" s="28"/>
      <c r="AA495" s="26"/>
      <c r="AE495" s="5"/>
    </row>
    <row r="496" spans="1:31" x14ac:dyDescent="0.2">
      <c r="A496" s="127">
        <f t="shared" si="211"/>
        <v>40551</v>
      </c>
      <c r="B496" s="4">
        <f t="shared" si="202"/>
        <v>220505.04031390001</v>
      </c>
      <c r="C496" s="4">
        <f t="shared" si="217"/>
        <v>195434.29716081001</v>
      </c>
      <c r="D496" s="4">
        <f t="shared" si="212"/>
        <v>195434.29716081001</v>
      </c>
      <c r="E496" s="56">
        <f t="shared" si="218"/>
        <v>447.20600000000002</v>
      </c>
      <c r="F496" s="11">
        <f>IF(DAY(A496)=F$2+1,VLOOKUP(A496,[1]Plan1!$BN$15:$BP$255,3),F495)</f>
        <v>450.30099999999999</v>
      </c>
      <c r="G496" s="6">
        <f t="shared" si="203"/>
        <v>40522</v>
      </c>
      <c r="H496" s="2">
        <f t="shared" si="204"/>
        <v>6.9207479327200172E-3</v>
      </c>
      <c r="I496" s="1">
        <f t="shared" si="213"/>
        <v>30</v>
      </c>
      <c r="J496" s="1">
        <f t="shared" si="219"/>
        <v>31</v>
      </c>
      <c r="K496" s="54">
        <f t="shared" si="205"/>
        <v>1.0066967521654853</v>
      </c>
      <c r="L496" s="3">
        <f t="shared" si="214"/>
        <v>1.10899598</v>
      </c>
      <c r="M496" s="3">
        <f t="shared" si="224"/>
        <v>1.1164226500000001</v>
      </c>
      <c r="N496" s="3">
        <f t="shared" si="206"/>
        <v>218187.27593715</v>
      </c>
      <c r="O496" s="52">
        <f t="shared" si="220"/>
        <v>0</v>
      </c>
      <c r="P496" s="5">
        <f t="shared" si="223"/>
        <v>0</v>
      </c>
      <c r="Q496" s="53">
        <f t="shared" si="207"/>
        <v>0</v>
      </c>
      <c r="R496" s="4">
        <f t="shared" si="201"/>
        <v>0</v>
      </c>
      <c r="S496" s="2">
        <f t="shared" si="215"/>
        <v>0.14000000000000001</v>
      </c>
      <c r="T496" s="9">
        <f t="shared" si="208"/>
        <v>1.0106228209999999</v>
      </c>
      <c r="U496" s="4">
        <f t="shared" si="216"/>
        <v>2317.7643767499999</v>
      </c>
      <c r="V496" s="4">
        <f t="shared" si="209"/>
        <v>0</v>
      </c>
      <c r="W496" s="1" t="str">
        <f t="shared" si="221"/>
        <v>A+J=</v>
      </c>
      <c r="X496" s="10">
        <f t="shared" si="222"/>
        <v>40552</v>
      </c>
      <c r="Y496" s="4">
        <f t="shared" si="210"/>
        <v>0</v>
      </c>
      <c r="Z496" s="28"/>
      <c r="AA496" s="26"/>
      <c r="AE496" s="5"/>
    </row>
    <row r="497" spans="1:118" x14ac:dyDescent="0.2">
      <c r="A497" s="130">
        <f t="shared" si="211"/>
        <v>40552</v>
      </c>
      <c r="B497" s="53">
        <f t="shared" si="202"/>
        <v>220631.80258118</v>
      </c>
      <c r="C497" s="4">
        <f t="shared" si="217"/>
        <v>195434.29716081001</v>
      </c>
      <c r="D497" s="53">
        <f t="shared" si="212"/>
        <v>195434.29716081001</v>
      </c>
      <c r="E497" s="58">
        <f t="shared" si="218"/>
        <v>447.20600000000002</v>
      </c>
      <c r="F497" s="62">
        <f>IF(DAY(A497)=F$2+1,VLOOKUP(A497,[1]Plan1!$BN$15:$BP$255,3),F496)</f>
        <v>450.30099999999999</v>
      </c>
      <c r="G497" s="23">
        <f t="shared" si="203"/>
        <v>40522</v>
      </c>
      <c r="H497" s="55">
        <f t="shared" si="204"/>
        <v>6.9207479327200172E-3</v>
      </c>
      <c r="I497" s="24">
        <f t="shared" si="213"/>
        <v>31</v>
      </c>
      <c r="J497" s="24">
        <f t="shared" si="219"/>
        <v>31</v>
      </c>
      <c r="K497" s="59">
        <f t="shared" si="205"/>
        <v>1.00692074793272</v>
      </c>
      <c r="L497" s="60">
        <f t="shared" si="214"/>
        <v>1.10899598</v>
      </c>
      <c r="M497" s="60">
        <f t="shared" si="224"/>
        <v>1.11667106</v>
      </c>
      <c r="N497" s="60">
        <f t="shared" si="206"/>
        <v>218235.82377091001</v>
      </c>
      <c r="O497" s="63">
        <f t="shared" si="220"/>
        <v>14</v>
      </c>
      <c r="P497" s="5">
        <f t="shared" si="223"/>
        <v>0</v>
      </c>
      <c r="Q497" s="53">
        <f t="shared" si="207"/>
        <v>0</v>
      </c>
      <c r="R497" s="53">
        <f t="shared" si="201"/>
        <v>0</v>
      </c>
      <c r="S497" s="55">
        <f t="shared" si="215"/>
        <v>0.14000000000000001</v>
      </c>
      <c r="T497" s="61">
        <f t="shared" si="208"/>
        <v>1.010978852</v>
      </c>
      <c r="U497" s="4">
        <f t="shared" si="216"/>
        <v>2395.9788102699999</v>
      </c>
      <c r="V497" s="53">
        <f t="shared" si="209"/>
        <v>0</v>
      </c>
      <c r="W497" s="24" t="str">
        <f t="shared" si="221"/>
        <v>A+J=</v>
      </c>
      <c r="X497" s="23">
        <f t="shared" si="222"/>
        <v>40552</v>
      </c>
      <c r="Y497" s="53">
        <f t="shared" si="210"/>
        <v>0</v>
      </c>
      <c r="Z497" s="47"/>
      <c r="AA497" s="45"/>
      <c r="AB497" s="24"/>
      <c r="AC497" s="24"/>
      <c r="AD497" s="24"/>
      <c r="AE497" s="25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</row>
    <row r="498" spans="1:118" x14ac:dyDescent="0.2">
      <c r="A498" s="127">
        <f t="shared" si="211"/>
        <v>40553</v>
      </c>
      <c r="B498" s="4">
        <f t="shared" si="202"/>
        <v>220765.81931828</v>
      </c>
      <c r="C498" s="4">
        <f t="shared" si="217"/>
        <v>197579.94137531999</v>
      </c>
      <c r="D498" s="4">
        <f t="shared" si="212"/>
        <v>197579.94137531999</v>
      </c>
      <c r="E498" s="56">
        <f t="shared" si="218"/>
        <v>450.30099999999999</v>
      </c>
      <c r="F498" s="11">
        <f>IF(DAY(A498)=F$2+1,VLOOKUP(A498,[1]Plan1!$BN$15:$BP$255,3),F497)</f>
        <v>453.875</v>
      </c>
      <c r="G498" s="6">
        <f t="shared" si="203"/>
        <v>40553</v>
      </c>
      <c r="H498" s="2">
        <f t="shared" si="204"/>
        <v>7.9369133090976263E-3</v>
      </c>
      <c r="I498" s="1">
        <f t="shared" si="213"/>
        <v>1</v>
      </c>
      <c r="J498" s="1">
        <f t="shared" si="219"/>
        <v>31</v>
      </c>
      <c r="K498" s="54">
        <f t="shared" si="205"/>
        <v>1.000255051284169</v>
      </c>
      <c r="L498" s="3">
        <f t="shared" si="214"/>
        <v>1.11667106</v>
      </c>
      <c r="M498" s="3">
        <f t="shared" si="224"/>
        <v>1.11695586</v>
      </c>
      <c r="N498" s="3">
        <f t="shared" si="206"/>
        <v>220688.07333762001</v>
      </c>
      <c r="O498" s="52">
        <f t="shared" si="220"/>
        <v>0</v>
      </c>
      <c r="P498" s="5">
        <f t="shared" si="223"/>
        <v>0</v>
      </c>
      <c r="Q498" s="53">
        <f t="shared" si="207"/>
        <v>0</v>
      </c>
      <c r="R498" s="4">
        <f t="shared" si="201"/>
        <v>0</v>
      </c>
      <c r="S498" s="2">
        <f t="shared" si="215"/>
        <v>0.14000000000000001</v>
      </c>
      <c r="T498" s="9">
        <f t="shared" si="208"/>
        <v>1.0003522890000001</v>
      </c>
      <c r="U498" s="4">
        <f t="shared" si="216"/>
        <v>77.745980660000001</v>
      </c>
      <c r="V498" s="4">
        <f t="shared" si="209"/>
        <v>0</v>
      </c>
      <c r="W498" s="1" t="str">
        <f t="shared" si="221"/>
        <v>A+J=</v>
      </c>
      <c r="X498" s="10">
        <f t="shared" si="222"/>
        <v>40583</v>
      </c>
      <c r="Y498" s="4">
        <f t="shared" si="210"/>
        <v>0</v>
      </c>
      <c r="Z498" s="28"/>
      <c r="AA498" s="26"/>
      <c r="AE498" s="5"/>
    </row>
    <row r="499" spans="1:118" x14ac:dyDescent="0.2">
      <c r="A499" s="127">
        <f t="shared" si="211"/>
        <v>40554</v>
      </c>
      <c r="B499" s="4">
        <f t="shared" si="202"/>
        <v>220899.91868248</v>
      </c>
      <c r="C499" s="4">
        <f t="shared" si="217"/>
        <v>197579.94137531999</v>
      </c>
      <c r="D499" s="4">
        <f t="shared" si="212"/>
        <v>197579.94137531999</v>
      </c>
      <c r="E499" s="56">
        <f t="shared" si="218"/>
        <v>450.30099999999999</v>
      </c>
      <c r="F499" s="11">
        <f>IF(DAY(A499)=F$2+1,VLOOKUP(A499,[1]Plan1!$BN$15:$BP$255,3),F498)</f>
        <v>453.875</v>
      </c>
      <c r="G499" s="6">
        <f t="shared" si="203"/>
        <v>40553</v>
      </c>
      <c r="H499" s="2">
        <f t="shared" si="204"/>
        <v>7.9369133090976263E-3</v>
      </c>
      <c r="I499" s="1">
        <f t="shared" si="213"/>
        <v>2</v>
      </c>
      <c r="J499" s="1">
        <f t="shared" si="219"/>
        <v>31</v>
      </c>
      <c r="K499" s="54">
        <f t="shared" si="205"/>
        <v>1.0005101676194958</v>
      </c>
      <c r="L499" s="3">
        <f t="shared" si="214"/>
        <v>1.11667106</v>
      </c>
      <c r="M499" s="3">
        <f t="shared" si="224"/>
        <v>1.11724074</v>
      </c>
      <c r="N499" s="3">
        <f t="shared" si="206"/>
        <v>220744.35991130999</v>
      </c>
      <c r="O499" s="52">
        <f t="shared" si="220"/>
        <v>0</v>
      </c>
      <c r="P499" s="5">
        <f t="shared" si="223"/>
        <v>0</v>
      </c>
      <c r="Q499" s="53">
        <f t="shared" si="207"/>
        <v>0</v>
      </c>
      <c r="R499" s="4">
        <f t="shared" si="201"/>
        <v>0</v>
      </c>
      <c r="S499" s="2">
        <f t="shared" si="215"/>
        <v>0.14000000000000001</v>
      </c>
      <c r="T499" s="9">
        <f t="shared" si="208"/>
        <v>1.0007047010000001</v>
      </c>
      <c r="U499" s="4">
        <f t="shared" si="216"/>
        <v>155.55877117</v>
      </c>
      <c r="V499" s="4">
        <f t="shared" si="209"/>
        <v>0</v>
      </c>
      <c r="W499" s="1" t="str">
        <f t="shared" si="221"/>
        <v>A+J=</v>
      </c>
      <c r="X499" s="10">
        <f t="shared" si="222"/>
        <v>40583</v>
      </c>
      <c r="Y499" s="4">
        <f t="shared" si="210"/>
        <v>0</v>
      </c>
      <c r="Z499" s="28"/>
      <c r="AA499" s="26"/>
      <c r="AE499" s="5"/>
    </row>
    <row r="500" spans="1:118" x14ac:dyDescent="0.2">
      <c r="A500" s="127">
        <f t="shared" si="211"/>
        <v>40555</v>
      </c>
      <c r="B500" s="4">
        <f t="shared" si="202"/>
        <v>221034.101142</v>
      </c>
      <c r="C500" s="4">
        <f t="shared" si="217"/>
        <v>197579.94137531999</v>
      </c>
      <c r="D500" s="4">
        <f t="shared" si="212"/>
        <v>197579.94137531999</v>
      </c>
      <c r="E500" s="56">
        <f t="shared" si="218"/>
        <v>450.30099999999999</v>
      </c>
      <c r="F500" s="11">
        <f>IF(DAY(A500)=F$2+1,VLOOKUP(A500,[1]Plan1!$BN$15:$BP$255,3),F499)</f>
        <v>453.875</v>
      </c>
      <c r="G500" s="6">
        <f t="shared" si="203"/>
        <v>40553</v>
      </c>
      <c r="H500" s="2">
        <f t="shared" si="204"/>
        <v>7.9369133090976263E-3</v>
      </c>
      <c r="I500" s="1">
        <f t="shared" si="213"/>
        <v>3</v>
      </c>
      <c r="J500" s="1">
        <f t="shared" si="219"/>
        <v>31</v>
      </c>
      <c r="K500" s="54">
        <f t="shared" si="205"/>
        <v>1.0007653490225714</v>
      </c>
      <c r="L500" s="3">
        <f t="shared" si="214"/>
        <v>1.11667106</v>
      </c>
      <c r="M500" s="3">
        <f t="shared" si="224"/>
        <v>1.1175257000000001</v>
      </c>
      <c r="N500" s="3">
        <f t="shared" si="206"/>
        <v>220800.66229141</v>
      </c>
      <c r="O500" s="52">
        <f t="shared" si="220"/>
        <v>0</v>
      </c>
      <c r="P500" s="5">
        <f t="shared" si="223"/>
        <v>0</v>
      </c>
      <c r="Q500" s="53">
        <f t="shared" si="207"/>
        <v>0</v>
      </c>
      <c r="R500" s="4">
        <f t="shared" si="201"/>
        <v>0</v>
      </c>
      <c r="S500" s="2">
        <f t="shared" si="215"/>
        <v>0.14000000000000001</v>
      </c>
      <c r="T500" s="9">
        <f t="shared" si="208"/>
        <v>1.001057238</v>
      </c>
      <c r="U500" s="4">
        <f t="shared" si="216"/>
        <v>233.43885058999999</v>
      </c>
      <c r="V500" s="4">
        <f t="shared" si="209"/>
        <v>0</v>
      </c>
      <c r="W500" s="1" t="str">
        <f t="shared" si="221"/>
        <v>A+J=</v>
      </c>
      <c r="X500" s="10">
        <f t="shared" si="222"/>
        <v>40583</v>
      </c>
      <c r="Y500" s="4">
        <f t="shared" si="210"/>
        <v>0</v>
      </c>
      <c r="Z500" s="28"/>
      <c r="AA500" s="26"/>
      <c r="AE500" s="5"/>
    </row>
    <row r="501" spans="1:118" x14ac:dyDescent="0.2">
      <c r="A501" s="127">
        <f t="shared" si="211"/>
        <v>40556</v>
      </c>
      <c r="B501" s="4">
        <f t="shared" si="202"/>
        <v>221168.36255664</v>
      </c>
      <c r="C501" s="4">
        <f t="shared" si="217"/>
        <v>197579.94137531999</v>
      </c>
      <c r="D501" s="4">
        <f t="shared" si="212"/>
        <v>197579.94137531999</v>
      </c>
      <c r="E501" s="56">
        <f t="shared" si="218"/>
        <v>450.30099999999999</v>
      </c>
      <c r="F501" s="11">
        <f>IF(DAY(A501)=F$2+1,VLOOKUP(A501,[1]Plan1!$BN$15:$BP$255,3),F500)</f>
        <v>453.875</v>
      </c>
      <c r="G501" s="6">
        <f t="shared" si="203"/>
        <v>40553</v>
      </c>
      <c r="H501" s="2">
        <f t="shared" si="204"/>
        <v>7.9369133090976263E-3</v>
      </c>
      <c r="I501" s="1">
        <f t="shared" si="213"/>
        <v>4</v>
      </c>
      <c r="J501" s="1">
        <f t="shared" si="219"/>
        <v>31</v>
      </c>
      <c r="K501" s="54">
        <f t="shared" si="205"/>
        <v>1.0010205955099916</v>
      </c>
      <c r="L501" s="3">
        <f t="shared" si="214"/>
        <v>1.11667106</v>
      </c>
      <c r="M501" s="3">
        <f t="shared" si="224"/>
        <v>1.11781072</v>
      </c>
      <c r="N501" s="3">
        <f t="shared" si="206"/>
        <v>220856.97652629999</v>
      </c>
      <c r="O501" s="52">
        <f t="shared" si="220"/>
        <v>0</v>
      </c>
      <c r="P501" s="5">
        <f t="shared" si="223"/>
        <v>0</v>
      </c>
      <c r="Q501" s="53">
        <f t="shared" si="207"/>
        <v>0</v>
      </c>
      <c r="R501" s="4">
        <f t="shared" si="201"/>
        <v>0</v>
      </c>
      <c r="S501" s="2">
        <f t="shared" si="215"/>
        <v>0.14000000000000001</v>
      </c>
      <c r="T501" s="9">
        <f t="shared" si="208"/>
        <v>1.001409899</v>
      </c>
      <c r="U501" s="4">
        <f t="shared" si="216"/>
        <v>311.38603033999999</v>
      </c>
      <c r="V501" s="4">
        <f t="shared" si="209"/>
        <v>0</v>
      </c>
      <c r="W501" s="1" t="str">
        <f t="shared" si="221"/>
        <v>A+J=</v>
      </c>
      <c r="X501" s="10">
        <f t="shared" si="222"/>
        <v>40583</v>
      </c>
      <c r="Y501" s="4">
        <f t="shared" si="210"/>
        <v>0</v>
      </c>
      <c r="Z501" s="28"/>
      <c r="AA501" s="26"/>
      <c r="AE501" s="5"/>
    </row>
    <row r="502" spans="1:118" x14ac:dyDescent="0.2">
      <c r="A502" s="127">
        <f t="shared" si="211"/>
        <v>40557</v>
      </c>
      <c r="B502" s="4">
        <f t="shared" si="202"/>
        <v>221302.70691846003</v>
      </c>
      <c r="C502" s="4">
        <f t="shared" si="217"/>
        <v>197579.94137531999</v>
      </c>
      <c r="D502" s="4">
        <f t="shared" si="212"/>
        <v>197579.94137531999</v>
      </c>
      <c r="E502" s="56">
        <f t="shared" si="218"/>
        <v>450.30099999999999</v>
      </c>
      <c r="F502" s="11">
        <f>IF(DAY(A502)=F$2+1,VLOOKUP(A502,[1]Plan1!$BN$15:$BP$255,3),F501)</f>
        <v>453.875</v>
      </c>
      <c r="G502" s="6">
        <f t="shared" si="203"/>
        <v>40553</v>
      </c>
      <c r="H502" s="2">
        <f t="shared" si="204"/>
        <v>7.9369133090976263E-3</v>
      </c>
      <c r="I502" s="1">
        <f t="shared" si="213"/>
        <v>5</v>
      </c>
      <c r="J502" s="1">
        <f t="shared" si="219"/>
        <v>31</v>
      </c>
      <c r="K502" s="54">
        <f t="shared" si="205"/>
        <v>1.0012759070983561</v>
      </c>
      <c r="L502" s="3">
        <f t="shared" si="214"/>
        <v>1.11667106</v>
      </c>
      <c r="M502" s="3">
        <f t="shared" si="224"/>
        <v>1.11809582</v>
      </c>
      <c r="N502" s="3">
        <f t="shared" si="206"/>
        <v>220913.30656759001</v>
      </c>
      <c r="O502" s="52">
        <f t="shared" si="220"/>
        <v>0</v>
      </c>
      <c r="P502" s="5">
        <f t="shared" si="223"/>
        <v>0</v>
      </c>
      <c r="Q502" s="53">
        <f t="shared" si="207"/>
        <v>0</v>
      </c>
      <c r="R502" s="4">
        <f t="shared" si="201"/>
        <v>0</v>
      </c>
      <c r="S502" s="2">
        <f t="shared" si="215"/>
        <v>0.14000000000000001</v>
      </c>
      <c r="T502" s="9">
        <f t="shared" si="208"/>
        <v>1.001762684</v>
      </c>
      <c r="U502" s="4">
        <f t="shared" si="216"/>
        <v>389.40035087000001</v>
      </c>
      <c r="V502" s="4">
        <f t="shared" si="209"/>
        <v>0</v>
      </c>
      <c r="W502" s="1" t="str">
        <f t="shared" si="221"/>
        <v>A+J=</v>
      </c>
      <c r="X502" s="10">
        <f t="shared" si="222"/>
        <v>40583</v>
      </c>
      <c r="Y502" s="4">
        <f t="shared" si="210"/>
        <v>0</v>
      </c>
      <c r="Z502" s="28"/>
      <c r="AA502" s="26"/>
      <c r="AE502" s="5"/>
    </row>
    <row r="503" spans="1:118" x14ac:dyDescent="0.2">
      <c r="A503" s="127">
        <f t="shared" si="211"/>
        <v>40558</v>
      </c>
      <c r="B503" s="4">
        <f t="shared" si="202"/>
        <v>221437.1344861</v>
      </c>
      <c r="C503" s="4">
        <f t="shared" si="217"/>
        <v>197579.94137531999</v>
      </c>
      <c r="D503" s="4">
        <f t="shared" si="212"/>
        <v>197579.94137531999</v>
      </c>
      <c r="E503" s="56">
        <f t="shared" si="218"/>
        <v>450.30099999999999</v>
      </c>
      <c r="F503" s="11">
        <f>IF(DAY(A503)=F$2+1,VLOOKUP(A503,[1]Plan1!$BN$15:$BP$255,3),F502)</f>
        <v>453.875</v>
      </c>
      <c r="G503" s="6">
        <f t="shared" si="203"/>
        <v>40553</v>
      </c>
      <c r="H503" s="2">
        <f t="shared" si="204"/>
        <v>7.9369133090976263E-3</v>
      </c>
      <c r="I503" s="1">
        <f t="shared" si="213"/>
        <v>6</v>
      </c>
      <c r="J503" s="1">
        <f t="shared" si="219"/>
        <v>31</v>
      </c>
      <c r="K503" s="54">
        <f t="shared" si="205"/>
        <v>1.0015312838042691</v>
      </c>
      <c r="L503" s="3">
        <f t="shared" si="214"/>
        <v>1.11667106</v>
      </c>
      <c r="M503" s="3">
        <f t="shared" si="224"/>
        <v>1.1183810000000001</v>
      </c>
      <c r="N503" s="3">
        <f t="shared" si="206"/>
        <v>220969.65241526999</v>
      </c>
      <c r="O503" s="52">
        <f t="shared" si="220"/>
        <v>0</v>
      </c>
      <c r="P503" s="5">
        <f t="shared" si="223"/>
        <v>0</v>
      </c>
      <c r="Q503" s="53">
        <f t="shared" si="207"/>
        <v>0</v>
      </c>
      <c r="R503" s="4">
        <f t="shared" si="201"/>
        <v>0</v>
      </c>
      <c r="S503" s="2">
        <f t="shared" si="215"/>
        <v>0.14000000000000001</v>
      </c>
      <c r="T503" s="9">
        <f t="shared" si="208"/>
        <v>1.0021155939999999</v>
      </c>
      <c r="U503" s="4">
        <f t="shared" si="216"/>
        <v>467.48207083</v>
      </c>
      <c r="V503" s="4">
        <f t="shared" si="209"/>
        <v>0</v>
      </c>
      <c r="W503" s="1" t="str">
        <f t="shared" si="221"/>
        <v>A+J=</v>
      </c>
      <c r="X503" s="10">
        <f t="shared" si="222"/>
        <v>40583</v>
      </c>
      <c r="Y503" s="4">
        <f t="shared" si="210"/>
        <v>0</v>
      </c>
      <c r="Z503" s="28"/>
      <c r="AA503" s="26"/>
      <c r="AE503" s="5"/>
    </row>
    <row r="504" spans="1:118" x14ac:dyDescent="0.2">
      <c r="A504" s="127">
        <f t="shared" si="211"/>
        <v>40559</v>
      </c>
      <c r="B504" s="4">
        <f t="shared" si="202"/>
        <v>221571.64111505001</v>
      </c>
      <c r="C504" s="4">
        <f t="shared" si="217"/>
        <v>197579.94137531999</v>
      </c>
      <c r="D504" s="4">
        <f t="shared" si="212"/>
        <v>197579.94137531999</v>
      </c>
      <c r="E504" s="56">
        <f t="shared" si="218"/>
        <v>450.30099999999999</v>
      </c>
      <c r="F504" s="11">
        <f>IF(DAY(A504)=F$2+1,VLOOKUP(A504,[1]Plan1!$BN$15:$BP$255,3),F503)</f>
        <v>453.875</v>
      </c>
      <c r="G504" s="6">
        <f t="shared" si="203"/>
        <v>40553</v>
      </c>
      <c r="H504" s="2">
        <f t="shared" si="204"/>
        <v>7.9369133090976263E-3</v>
      </c>
      <c r="I504" s="1">
        <f t="shared" si="213"/>
        <v>7</v>
      </c>
      <c r="J504" s="1">
        <f t="shared" si="219"/>
        <v>31</v>
      </c>
      <c r="K504" s="54">
        <f t="shared" si="205"/>
        <v>1.0017867256443389</v>
      </c>
      <c r="L504" s="3">
        <f t="shared" si="214"/>
        <v>1.11667106</v>
      </c>
      <c r="M504" s="3">
        <f t="shared" si="224"/>
        <v>1.11866624</v>
      </c>
      <c r="N504" s="3">
        <f t="shared" si="206"/>
        <v>221026.01011775</v>
      </c>
      <c r="O504" s="52">
        <f t="shared" si="220"/>
        <v>0</v>
      </c>
      <c r="P504" s="5">
        <f t="shared" si="223"/>
        <v>0</v>
      </c>
      <c r="Q504" s="53">
        <f t="shared" si="207"/>
        <v>0</v>
      </c>
      <c r="R504" s="4">
        <f t="shared" si="201"/>
        <v>0</v>
      </c>
      <c r="S504" s="2">
        <f t="shared" si="215"/>
        <v>0.14000000000000001</v>
      </c>
      <c r="T504" s="9">
        <f t="shared" si="208"/>
        <v>1.0024686279999999</v>
      </c>
      <c r="U504" s="4">
        <f t="shared" si="216"/>
        <v>545.63099729999999</v>
      </c>
      <c r="V504" s="4">
        <f t="shared" si="209"/>
        <v>0</v>
      </c>
      <c r="W504" s="1" t="str">
        <f t="shared" si="221"/>
        <v>A+J=</v>
      </c>
      <c r="X504" s="10">
        <f t="shared" si="222"/>
        <v>40583</v>
      </c>
      <c r="Y504" s="4">
        <f t="shared" si="210"/>
        <v>0</v>
      </c>
      <c r="Z504" s="28"/>
      <c r="AA504" s="26"/>
      <c r="AE504" s="5"/>
    </row>
    <row r="505" spans="1:118" x14ac:dyDescent="0.2">
      <c r="A505" s="127">
        <f t="shared" si="211"/>
        <v>40560</v>
      </c>
      <c r="B505" s="4">
        <f t="shared" si="202"/>
        <v>221706.23080158001</v>
      </c>
      <c r="C505" s="4">
        <f t="shared" si="217"/>
        <v>197579.94137531999</v>
      </c>
      <c r="D505" s="4">
        <f t="shared" si="212"/>
        <v>197579.94137531999</v>
      </c>
      <c r="E505" s="56">
        <f t="shared" si="218"/>
        <v>450.30099999999999</v>
      </c>
      <c r="F505" s="11">
        <f>IF(DAY(A505)=F$2+1,VLOOKUP(A505,[1]Plan1!$BN$15:$BP$255,3),F504)</f>
        <v>453.875</v>
      </c>
      <c r="G505" s="6">
        <f t="shared" si="203"/>
        <v>40553</v>
      </c>
      <c r="H505" s="2">
        <f t="shared" si="204"/>
        <v>7.9369133090976263E-3</v>
      </c>
      <c r="I505" s="1">
        <f t="shared" si="213"/>
        <v>8</v>
      </c>
      <c r="J505" s="1">
        <f t="shared" si="219"/>
        <v>31</v>
      </c>
      <c r="K505" s="54">
        <f t="shared" si="205"/>
        <v>1.0020422326351781</v>
      </c>
      <c r="L505" s="3">
        <f t="shared" si="214"/>
        <v>1.11667106</v>
      </c>
      <c r="M505" s="3">
        <f t="shared" si="224"/>
        <v>1.11895156</v>
      </c>
      <c r="N505" s="3">
        <f t="shared" si="206"/>
        <v>221082.38362661999</v>
      </c>
      <c r="O505" s="52">
        <f t="shared" si="220"/>
        <v>0</v>
      </c>
      <c r="P505" s="5">
        <f t="shared" si="223"/>
        <v>0</v>
      </c>
      <c r="Q505" s="53">
        <f t="shared" si="207"/>
        <v>0</v>
      </c>
      <c r="R505" s="4">
        <f t="shared" si="201"/>
        <v>0</v>
      </c>
      <c r="S505" s="2">
        <f t="shared" si="215"/>
        <v>0.14000000000000001</v>
      </c>
      <c r="T505" s="9">
        <f t="shared" si="208"/>
        <v>1.0028217859999999</v>
      </c>
      <c r="U505" s="4">
        <f t="shared" si="216"/>
        <v>623.84717495999996</v>
      </c>
      <c r="V505" s="4">
        <f t="shared" si="209"/>
        <v>0</v>
      </c>
      <c r="W505" s="1" t="str">
        <f t="shared" si="221"/>
        <v>A+J=</v>
      </c>
      <c r="X505" s="10">
        <f t="shared" si="222"/>
        <v>40583</v>
      </c>
      <c r="Y505" s="4">
        <f t="shared" si="210"/>
        <v>0</v>
      </c>
      <c r="Z505" s="28"/>
      <c r="AA505" s="26"/>
      <c r="AE505" s="5"/>
    </row>
    <row r="506" spans="1:118" x14ac:dyDescent="0.2">
      <c r="A506" s="127">
        <f t="shared" si="211"/>
        <v>40561</v>
      </c>
      <c r="B506" s="4">
        <f t="shared" si="202"/>
        <v>221840.90160134001</v>
      </c>
      <c r="C506" s="4">
        <f t="shared" si="217"/>
        <v>197579.94137531999</v>
      </c>
      <c r="D506" s="4">
        <f t="shared" si="212"/>
        <v>197579.94137531999</v>
      </c>
      <c r="E506" s="56">
        <f t="shared" si="218"/>
        <v>450.30099999999999</v>
      </c>
      <c r="F506" s="11">
        <f>IF(DAY(A506)=F$2+1,VLOOKUP(A506,[1]Plan1!$BN$15:$BP$255,3),F505)</f>
        <v>453.875</v>
      </c>
      <c r="G506" s="6">
        <f t="shared" si="203"/>
        <v>40553</v>
      </c>
      <c r="H506" s="2">
        <f t="shared" si="204"/>
        <v>7.9369133090976263E-3</v>
      </c>
      <c r="I506" s="1">
        <f t="shared" si="213"/>
        <v>9</v>
      </c>
      <c r="J506" s="1">
        <f t="shared" si="219"/>
        <v>31</v>
      </c>
      <c r="K506" s="54">
        <f t="shared" si="205"/>
        <v>1.0022978047934035</v>
      </c>
      <c r="L506" s="3">
        <f t="shared" si="214"/>
        <v>1.11667106</v>
      </c>
      <c r="M506" s="3">
        <f t="shared" si="224"/>
        <v>1.1192369499999999</v>
      </c>
      <c r="N506" s="3">
        <f t="shared" si="206"/>
        <v>221138.77096609</v>
      </c>
      <c r="O506" s="52">
        <f t="shared" si="220"/>
        <v>0</v>
      </c>
      <c r="P506" s="5">
        <f t="shared" si="223"/>
        <v>0</v>
      </c>
      <c r="Q506" s="53">
        <f t="shared" si="207"/>
        <v>0</v>
      </c>
      <c r="R506" s="4">
        <f t="shared" si="201"/>
        <v>0</v>
      </c>
      <c r="S506" s="2">
        <f t="shared" si="215"/>
        <v>0.14000000000000001</v>
      </c>
      <c r="T506" s="9">
        <f t="shared" si="208"/>
        <v>1.003175068</v>
      </c>
      <c r="U506" s="4">
        <f t="shared" si="216"/>
        <v>702.13063524999995</v>
      </c>
      <c r="V506" s="4">
        <f t="shared" si="209"/>
        <v>0</v>
      </c>
      <c r="W506" s="1" t="str">
        <f t="shared" si="221"/>
        <v>A+J=</v>
      </c>
      <c r="X506" s="10">
        <f t="shared" si="222"/>
        <v>40583</v>
      </c>
      <c r="Y506" s="4">
        <f t="shared" si="210"/>
        <v>0</v>
      </c>
      <c r="Z506" s="28"/>
      <c r="AA506" s="26"/>
      <c r="AE506" s="5"/>
    </row>
    <row r="507" spans="1:118" x14ac:dyDescent="0.2">
      <c r="A507" s="127">
        <f t="shared" si="211"/>
        <v>40562</v>
      </c>
      <c r="B507" s="4">
        <f t="shared" si="202"/>
        <v>221975.65399234</v>
      </c>
      <c r="C507" s="4">
        <f t="shared" si="217"/>
        <v>197579.94137531999</v>
      </c>
      <c r="D507" s="4">
        <f t="shared" si="212"/>
        <v>197579.94137531999</v>
      </c>
      <c r="E507" s="56">
        <f t="shared" si="218"/>
        <v>450.30099999999999</v>
      </c>
      <c r="F507" s="11">
        <f>IF(DAY(A507)=F$2+1,VLOOKUP(A507,[1]Plan1!$BN$15:$BP$255,3),F506)</f>
        <v>453.875</v>
      </c>
      <c r="G507" s="6">
        <f t="shared" si="203"/>
        <v>40553</v>
      </c>
      <c r="H507" s="2">
        <f t="shared" si="204"/>
        <v>7.9369133090976263E-3</v>
      </c>
      <c r="I507" s="1">
        <f t="shared" si="213"/>
        <v>10</v>
      </c>
      <c r="J507" s="1">
        <f t="shared" si="219"/>
        <v>31</v>
      </c>
      <c r="K507" s="54">
        <f t="shared" si="205"/>
        <v>1.0025534421356359</v>
      </c>
      <c r="L507" s="3">
        <f t="shared" si="214"/>
        <v>1.11667106</v>
      </c>
      <c r="M507" s="3">
        <f t="shared" si="224"/>
        <v>1.1195224100000001</v>
      </c>
      <c r="N507" s="3">
        <f t="shared" si="206"/>
        <v>221195.17213615001</v>
      </c>
      <c r="O507" s="52">
        <f t="shared" si="220"/>
        <v>0</v>
      </c>
      <c r="P507" s="5">
        <f t="shared" si="223"/>
        <v>0</v>
      </c>
      <c r="Q507" s="53">
        <f t="shared" si="207"/>
        <v>0</v>
      </c>
      <c r="R507" s="4">
        <f t="shared" si="201"/>
        <v>0</v>
      </c>
      <c r="S507" s="2">
        <f t="shared" si="215"/>
        <v>0.14000000000000001</v>
      </c>
      <c r="T507" s="9">
        <f t="shared" si="208"/>
        <v>1.0035284760000001</v>
      </c>
      <c r="U507" s="4">
        <f t="shared" si="216"/>
        <v>780.48185619000003</v>
      </c>
      <c r="V507" s="4">
        <f t="shared" si="209"/>
        <v>0</v>
      </c>
      <c r="W507" s="1" t="str">
        <f t="shared" si="221"/>
        <v>A+J=</v>
      </c>
      <c r="X507" s="10">
        <f t="shared" si="222"/>
        <v>40583</v>
      </c>
      <c r="Y507" s="4">
        <f t="shared" si="210"/>
        <v>0</v>
      </c>
      <c r="Z507" s="28"/>
      <c r="AA507" s="26"/>
      <c r="AE507" s="5"/>
    </row>
    <row r="508" spans="1:118" x14ac:dyDescent="0.2">
      <c r="A508" s="127">
        <f t="shared" si="211"/>
        <v>40563</v>
      </c>
      <c r="B508" s="4">
        <f t="shared" si="202"/>
        <v>222110.48933030001</v>
      </c>
      <c r="C508" s="4">
        <f t="shared" si="217"/>
        <v>197579.94137531999</v>
      </c>
      <c r="D508" s="4">
        <f t="shared" si="212"/>
        <v>197579.94137531999</v>
      </c>
      <c r="E508" s="56">
        <f t="shared" si="218"/>
        <v>450.30099999999999</v>
      </c>
      <c r="F508" s="11">
        <f>IF(DAY(A508)=F$2+1,VLOOKUP(A508,[1]Plan1!$BN$15:$BP$255,3),F507)</f>
        <v>453.875</v>
      </c>
      <c r="G508" s="6">
        <f t="shared" si="203"/>
        <v>40553</v>
      </c>
      <c r="H508" s="2">
        <f t="shared" si="204"/>
        <v>7.9369133090976263E-3</v>
      </c>
      <c r="I508" s="1">
        <f t="shared" si="213"/>
        <v>11</v>
      </c>
      <c r="J508" s="1">
        <f t="shared" si="219"/>
        <v>31</v>
      </c>
      <c r="K508" s="54">
        <f t="shared" si="205"/>
        <v>1.0028091446785008</v>
      </c>
      <c r="L508" s="3">
        <f t="shared" si="214"/>
        <v>1.11667106</v>
      </c>
      <c r="M508" s="3">
        <f t="shared" si="224"/>
        <v>1.11980795</v>
      </c>
      <c r="N508" s="3">
        <f t="shared" si="206"/>
        <v>221251.58911261</v>
      </c>
      <c r="O508" s="52">
        <f t="shared" si="220"/>
        <v>0</v>
      </c>
      <c r="P508" s="5">
        <f t="shared" si="223"/>
        <v>0</v>
      </c>
      <c r="Q508" s="53">
        <f t="shared" si="207"/>
        <v>0</v>
      </c>
      <c r="R508" s="4">
        <f t="shared" si="201"/>
        <v>0</v>
      </c>
      <c r="S508" s="2">
        <f t="shared" si="215"/>
        <v>0.14000000000000001</v>
      </c>
      <c r="T508" s="9">
        <f t="shared" si="208"/>
        <v>1.0038820070000001</v>
      </c>
      <c r="U508" s="4">
        <f t="shared" si="216"/>
        <v>858.90021768999998</v>
      </c>
      <c r="V508" s="4">
        <f t="shared" si="209"/>
        <v>0</v>
      </c>
      <c r="W508" s="1" t="str">
        <f t="shared" si="221"/>
        <v>A+J=</v>
      </c>
      <c r="X508" s="10">
        <f t="shared" si="222"/>
        <v>40583</v>
      </c>
      <c r="Y508" s="4">
        <f t="shared" si="210"/>
        <v>0</v>
      </c>
      <c r="Z508" s="28"/>
      <c r="AA508" s="26"/>
      <c r="AE508" s="5"/>
    </row>
    <row r="509" spans="1:118" x14ac:dyDescent="0.2">
      <c r="A509" s="127">
        <f t="shared" si="211"/>
        <v>40564</v>
      </c>
      <c r="B509" s="4">
        <f t="shared" si="202"/>
        <v>222245.40412707001</v>
      </c>
      <c r="C509" s="4">
        <f t="shared" si="217"/>
        <v>197579.94137531999</v>
      </c>
      <c r="D509" s="4">
        <f t="shared" si="212"/>
        <v>197579.94137531999</v>
      </c>
      <c r="E509" s="56">
        <f t="shared" si="218"/>
        <v>450.30099999999999</v>
      </c>
      <c r="F509" s="11">
        <f>IF(DAY(A509)=F$2+1,VLOOKUP(A509,[1]Plan1!$BN$15:$BP$255,3),F508)</f>
        <v>453.875</v>
      </c>
      <c r="G509" s="6">
        <f t="shared" si="203"/>
        <v>40553</v>
      </c>
      <c r="H509" s="2">
        <f t="shared" si="204"/>
        <v>7.9369133090976263E-3</v>
      </c>
      <c r="I509" s="1">
        <f t="shared" si="213"/>
        <v>12</v>
      </c>
      <c r="J509" s="1">
        <f t="shared" si="219"/>
        <v>31</v>
      </c>
      <c r="K509" s="54">
        <f t="shared" si="205"/>
        <v>1.0030649124386275</v>
      </c>
      <c r="L509" s="3">
        <f t="shared" si="214"/>
        <v>1.11667106</v>
      </c>
      <c r="M509" s="3">
        <f t="shared" si="224"/>
        <v>1.12009355</v>
      </c>
      <c r="N509" s="3">
        <f t="shared" si="206"/>
        <v>221308.01794387001</v>
      </c>
      <c r="O509" s="52">
        <f t="shared" si="220"/>
        <v>0</v>
      </c>
      <c r="P509" s="5">
        <f t="shared" si="223"/>
        <v>0</v>
      </c>
      <c r="Q509" s="53">
        <f t="shared" si="207"/>
        <v>0</v>
      </c>
      <c r="R509" s="4">
        <f t="shared" si="201"/>
        <v>0</v>
      </c>
      <c r="S509" s="2">
        <f t="shared" si="215"/>
        <v>0.14000000000000001</v>
      </c>
      <c r="T509" s="9">
        <f t="shared" si="208"/>
        <v>1.004235663</v>
      </c>
      <c r="U509" s="4">
        <f t="shared" si="216"/>
        <v>937.3861832</v>
      </c>
      <c r="V509" s="4">
        <f t="shared" si="209"/>
        <v>0</v>
      </c>
      <c r="W509" s="1" t="str">
        <f t="shared" si="221"/>
        <v>A+J=</v>
      </c>
      <c r="X509" s="10">
        <f t="shared" si="222"/>
        <v>40583</v>
      </c>
      <c r="Y509" s="4">
        <f t="shared" si="210"/>
        <v>0</v>
      </c>
      <c r="Z509" s="28"/>
      <c r="AA509" s="26"/>
      <c r="AE509" s="5"/>
    </row>
    <row r="510" spans="1:118" x14ac:dyDescent="0.2">
      <c r="A510" s="127">
        <f t="shared" si="211"/>
        <v>40565</v>
      </c>
      <c r="B510" s="4">
        <f t="shared" si="202"/>
        <v>222380.40437099</v>
      </c>
      <c r="C510" s="4">
        <f t="shared" si="217"/>
        <v>197579.94137531999</v>
      </c>
      <c r="D510" s="4">
        <f t="shared" si="212"/>
        <v>197579.94137531999</v>
      </c>
      <c r="E510" s="56">
        <f t="shared" si="218"/>
        <v>450.30099999999999</v>
      </c>
      <c r="F510" s="11">
        <f>IF(DAY(A510)=F$2+1,VLOOKUP(A510,[1]Plan1!$BN$15:$BP$255,3),F509)</f>
        <v>453.875</v>
      </c>
      <c r="G510" s="6">
        <f t="shared" si="203"/>
        <v>40553</v>
      </c>
      <c r="H510" s="2">
        <f t="shared" si="204"/>
        <v>7.9369133090976263E-3</v>
      </c>
      <c r="I510" s="1">
        <f t="shared" si="213"/>
        <v>13</v>
      </c>
      <c r="J510" s="1">
        <f t="shared" si="219"/>
        <v>31</v>
      </c>
      <c r="K510" s="54">
        <f t="shared" si="205"/>
        <v>1.00332074543265</v>
      </c>
      <c r="L510" s="3">
        <f t="shared" si="214"/>
        <v>1.11667106</v>
      </c>
      <c r="M510" s="3">
        <f t="shared" si="224"/>
        <v>1.1203792400000001</v>
      </c>
      <c r="N510" s="3">
        <f t="shared" si="206"/>
        <v>221364.46455732</v>
      </c>
      <c r="O510" s="52">
        <f t="shared" si="220"/>
        <v>0</v>
      </c>
      <c r="P510" s="5">
        <f t="shared" si="223"/>
        <v>0</v>
      </c>
      <c r="Q510" s="53">
        <f t="shared" si="207"/>
        <v>0</v>
      </c>
      <c r="R510" s="4">
        <f t="shared" si="201"/>
        <v>0</v>
      </c>
      <c r="S510" s="2">
        <f t="shared" si="215"/>
        <v>0.14000000000000001</v>
      </c>
      <c r="T510" s="9">
        <f t="shared" si="208"/>
        <v>1.0045894440000001</v>
      </c>
      <c r="U510" s="4">
        <f t="shared" si="216"/>
        <v>1015.93981367</v>
      </c>
      <c r="V510" s="4">
        <f t="shared" si="209"/>
        <v>0</v>
      </c>
      <c r="W510" s="1" t="str">
        <f t="shared" si="221"/>
        <v>A+J=</v>
      </c>
      <c r="X510" s="10">
        <f t="shared" si="222"/>
        <v>40583</v>
      </c>
      <c r="Y510" s="4">
        <f t="shared" si="210"/>
        <v>0</v>
      </c>
      <c r="Z510" s="28"/>
      <c r="AA510" s="26"/>
      <c r="AE510" s="5"/>
    </row>
    <row r="511" spans="1:118" x14ac:dyDescent="0.2">
      <c r="A511" s="127">
        <f t="shared" si="211"/>
        <v>40566</v>
      </c>
      <c r="B511" s="4">
        <f t="shared" si="202"/>
        <v>222515.48392398001</v>
      </c>
      <c r="C511" s="4">
        <f t="shared" si="217"/>
        <v>197579.94137531999</v>
      </c>
      <c r="D511" s="4">
        <f t="shared" si="212"/>
        <v>197579.94137531999</v>
      </c>
      <c r="E511" s="56">
        <f t="shared" si="218"/>
        <v>450.30099999999999</v>
      </c>
      <c r="F511" s="11">
        <f>IF(DAY(A511)=F$2+1,VLOOKUP(A511,[1]Plan1!$BN$15:$BP$255,3),F510)</f>
        <v>453.875</v>
      </c>
      <c r="G511" s="6">
        <f t="shared" si="203"/>
        <v>40553</v>
      </c>
      <c r="H511" s="2">
        <f t="shared" si="204"/>
        <v>7.9369133090976263E-3</v>
      </c>
      <c r="I511" s="1">
        <f t="shared" si="213"/>
        <v>14</v>
      </c>
      <c r="J511" s="1">
        <f t="shared" si="219"/>
        <v>31</v>
      </c>
      <c r="K511" s="54">
        <f t="shared" si="205"/>
        <v>1.003576643677206</v>
      </c>
      <c r="L511" s="3">
        <f t="shared" si="214"/>
        <v>1.11667106</v>
      </c>
      <c r="M511" s="3">
        <f t="shared" si="224"/>
        <v>1.1206649900000001</v>
      </c>
      <c r="N511" s="3">
        <f t="shared" si="206"/>
        <v>221420.92302556999</v>
      </c>
      <c r="O511" s="52">
        <f t="shared" si="220"/>
        <v>0</v>
      </c>
      <c r="P511" s="5">
        <f t="shared" si="223"/>
        <v>0</v>
      </c>
      <c r="Q511" s="53">
        <f t="shared" si="207"/>
        <v>0</v>
      </c>
      <c r="R511" s="4">
        <f t="shared" si="201"/>
        <v>0</v>
      </c>
      <c r="S511" s="2">
        <f t="shared" si="215"/>
        <v>0.14000000000000001</v>
      </c>
      <c r="T511" s="9">
        <f t="shared" si="208"/>
        <v>1.0049433489999999</v>
      </c>
      <c r="U511" s="4">
        <f t="shared" si="216"/>
        <v>1094.5608984099999</v>
      </c>
      <c r="V511" s="4">
        <f t="shared" si="209"/>
        <v>0</v>
      </c>
      <c r="W511" s="1" t="str">
        <f t="shared" si="221"/>
        <v>A+J=</v>
      </c>
      <c r="X511" s="10">
        <f t="shared" si="222"/>
        <v>40583</v>
      </c>
      <c r="Y511" s="4">
        <f t="shared" si="210"/>
        <v>0</v>
      </c>
      <c r="Z511" s="28"/>
      <c r="AA511" s="26"/>
      <c r="AE511" s="5"/>
    </row>
    <row r="512" spans="1:118" x14ac:dyDescent="0.2">
      <c r="A512" s="127">
        <f t="shared" si="211"/>
        <v>40567</v>
      </c>
      <c r="B512" s="4">
        <f t="shared" si="202"/>
        <v>222650.64701364</v>
      </c>
      <c r="C512" s="4">
        <f t="shared" si="217"/>
        <v>197579.94137531999</v>
      </c>
      <c r="D512" s="4">
        <f t="shared" si="212"/>
        <v>197579.94137531999</v>
      </c>
      <c r="E512" s="56">
        <f t="shared" si="218"/>
        <v>450.30099999999999</v>
      </c>
      <c r="F512" s="11">
        <f>IF(DAY(A512)=F$2+1,VLOOKUP(A512,[1]Plan1!$BN$15:$BP$255,3),F511)</f>
        <v>453.875</v>
      </c>
      <c r="G512" s="6">
        <f t="shared" si="203"/>
        <v>40553</v>
      </c>
      <c r="H512" s="2">
        <f t="shared" si="204"/>
        <v>7.9369133090976263E-3</v>
      </c>
      <c r="I512" s="1">
        <f t="shared" si="213"/>
        <v>15</v>
      </c>
      <c r="J512" s="1">
        <f t="shared" si="219"/>
        <v>31</v>
      </c>
      <c r="K512" s="54">
        <f t="shared" si="205"/>
        <v>1.0038326071889381</v>
      </c>
      <c r="L512" s="3">
        <f t="shared" si="214"/>
        <v>1.11667106</v>
      </c>
      <c r="M512" s="3">
        <f t="shared" si="224"/>
        <v>1.12095082</v>
      </c>
      <c r="N512" s="3">
        <f t="shared" si="206"/>
        <v>221477.39730021</v>
      </c>
      <c r="O512" s="52">
        <f t="shared" si="220"/>
        <v>0</v>
      </c>
      <c r="P512" s="5">
        <f t="shared" si="223"/>
        <v>0</v>
      </c>
      <c r="Q512" s="53">
        <f t="shared" si="207"/>
        <v>0</v>
      </c>
      <c r="R512" s="4">
        <f t="shared" ref="R512:R575" si="225">IF(P512&gt;0,(P512*N512),0)</f>
        <v>0</v>
      </c>
      <c r="S512" s="2">
        <f t="shared" si="215"/>
        <v>0.14000000000000001</v>
      </c>
      <c r="T512" s="9">
        <f t="shared" si="208"/>
        <v>1.0052973789999999</v>
      </c>
      <c r="U512" s="4">
        <f t="shared" si="216"/>
        <v>1173.2497134299999</v>
      </c>
      <c r="V512" s="4">
        <f t="shared" si="209"/>
        <v>0</v>
      </c>
      <c r="W512" s="1" t="str">
        <f t="shared" si="221"/>
        <v>A+J=</v>
      </c>
      <c r="X512" s="10">
        <f t="shared" si="222"/>
        <v>40583</v>
      </c>
      <c r="Y512" s="4">
        <f t="shared" si="210"/>
        <v>0</v>
      </c>
      <c r="Z512" s="28"/>
      <c r="AA512" s="26"/>
      <c r="AE512" s="5"/>
    </row>
    <row r="513" spans="1:118" x14ac:dyDescent="0.2">
      <c r="A513" s="127">
        <f t="shared" si="211"/>
        <v>40568</v>
      </c>
      <c r="B513" s="4">
        <f t="shared" si="202"/>
        <v>222785.89169097002</v>
      </c>
      <c r="C513" s="4">
        <f t="shared" si="217"/>
        <v>197579.94137531999</v>
      </c>
      <c r="D513" s="4">
        <f t="shared" si="212"/>
        <v>197579.94137531999</v>
      </c>
      <c r="E513" s="56">
        <f t="shared" si="218"/>
        <v>450.30099999999999</v>
      </c>
      <c r="F513" s="11">
        <f>IF(DAY(A513)=F$2+1,VLOOKUP(A513,[1]Plan1!$BN$15:$BP$255,3),F512)</f>
        <v>453.875</v>
      </c>
      <c r="G513" s="6">
        <f t="shared" si="203"/>
        <v>40553</v>
      </c>
      <c r="H513" s="2">
        <f t="shared" si="204"/>
        <v>7.9369133090976263E-3</v>
      </c>
      <c r="I513" s="1">
        <f t="shared" si="213"/>
        <v>16</v>
      </c>
      <c r="J513" s="1">
        <f t="shared" si="219"/>
        <v>31</v>
      </c>
      <c r="K513" s="54">
        <f t="shared" si="205"/>
        <v>1.0040886359844925</v>
      </c>
      <c r="L513" s="3">
        <f t="shared" si="214"/>
        <v>1.11667106</v>
      </c>
      <c r="M513" s="3">
        <f t="shared" si="224"/>
        <v>1.12123672</v>
      </c>
      <c r="N513" s="3">
        <f t="shared" si="206"/>
        <v>221533.88540545001</v>
      </c>
      <c r="O513" s="52">
        <f t="shared" si="220"/>
        <v>0</v>
      </c>
      <c r="P513" s="5">
        <f t="shared" si="223"/>
        <v>0</v>
      </c>
      <c r="Q513" s="53">
        <f t="shared" si="207"/>
        <v>0</v>
      </c>
      <c r="R513" s="4">
        <f t="shared" si="225"/>
        <v>0</v>
      </c>
      <c r="S513" s="2">
        <f t="shared" si="215"/>
        <v>0.14000000000000001</v>
      </c>
      <c r="T513" s="9">
        <f t="shared" si="208"/>
        <v>1.0056515340000001</v>
      </c>
      <c r="U513" s="4">
        <f t="shared" si="216"/>
        <v>1252.0062855199999</v>
      </c>
      <c r="V513" s="4">
        <f t="shared" si="209"/>
        <v>0</v>
      </c>
      <c r="W513" s="1" t="str">
        <f t="shared" si="221"/>
        <v>A+J=</v>
      </c>
      <c r="X513" s="10">
        <f t="shared" si="222"/>
        <v>40583</v>
      </c>
      <c r="Y513" s="4">
        <f t="shared" si="210"/>
        <v>0</v>
      </c>
      <c r="Z513" s="28"/>
      <c r="AA513" s="26"/>
      <c r="AE513" s="5"/>
    </row>
    <row r="514" spans="1:118" x14ac:dyDescent="0.2">
      <c r="A514" s="127">
        <f t="shared" si="211"/>
        <v>40569</v>
      </c>
      <c r="B514" s="4">
        <f t="shared" si="202"/>
        <v>222921.21799184001</v>
      </c>
      <c r="C514" s="4">
        <f t="shared" si="217"/>
        <v>197579.94137531999</v>
      </c>
      <c r="D514" s="4">
        <f t="shared" si="212"/>
        <v>197579.94137531999</v>
      </c>
      <c r="E514" s="56">
        <f t="shared" si="218"/>
        <v>450.30099999999999</v>
      </c>
      <c r="F514" s="11">
        <f>IF(DAY(A514)=F$2+1,VLOOKUP(A514,[1]Plan1!$BN$15:$BP$255,3),F513)</f>
        <v>453.875</v>
      </c>
      <c r="G514" s="6">
        <f t="shared" si="203"/>
        <v>40553</v>
      </c>
      <c r="H514" s="2">
        <f t="shared" si="204"/>
        <v>7.9369133090976263E-3</v>
      </c>
      <c r="I514" s="1">
        <f t="shared" si="213"/>
        <v>17</v>
      </c>
      <c r="J514" s="1">
        <f t="shared" si="219"/>
        <v>31</v>
      </c>
      <c r="K514" s="54">
        <f t="shared" si="205"/>
        <v>1.0043447300805199</v>
      </c>
      <c r="L514" s="3">
        <f t="shared" si="214"/>
        <v>1.11667106</v>
      </c>
      <c r="M514" s="3">
        <f t="shared" si="224"/>
        <v>1.1215226899999999</v>
      </c>
      <c r="N514" s="3">
        <f t="shared" si="206"/>
        <v>221590.38734129001</v>
      </c>
      <c r="O514" s="52">
        <f t="shared" si="220"/>
        <v>0</v>
      </c>
      <c r="P514" s="5">
        <f t="shared" si="223"/>
        <v>0</v>
      </c>
      <c r="Q514" s="53">
        <f t="shared" si="207"/>
        <v>0</v>
      </c>
      <c r="R514" s="4">
        <f t="shared" si="225"/>
        <v>0</v>
      </c>
      <c r="S514" s="2">
        <f t="shared" si="215"/>
        <v>0.14000000000000001</v>
      </c>
      <c r="T514" s="9">
        <f t="shared" si="208"/>
        <v>1.0060058140000001</v>
      </c>
      <c r="U514" s="4">
        <f t="shared" si="216"/>
        <v>1330.83065055</v>
      </c>
      <c r="V514" s="4">
        <f t="shared" si="209"/>
        <v>0</v>
      </c>
      <c r="W514" s="1" t="str">
        <f t="shared" si="221"/>
        <v>A+J=</v>
      </c>
      <c r="X514" s="10">
        <f t="shared" si="222"/>
        <v>40583</v>
      </c>
      <c r="Y514" s="4">
        <f t="shared" si="210"/>
        <v>0</v>
      </c>
      <c r="Z514" s="28"/>
      <c r="AA514" s="26"/>
      <c r="AE514" s="5"/>
    </row>
    <row r="515" spans="1:118" x14ac:dyDescent="0.2">
      <c r="A515" s="127">
        <f t="shared" si="211"/>
        <v>40570</v>
      </c>
      <c r="B515" s="4">
        <f t="shared" si="202"/>
        <v>223056.62771886998</v>
      </c>
      <c r="C515" s="4">
        <f t="shared" si="217"/>
        <v>197579.94137531999</v>
      </c>
      <c r="D515" s="4">
        <f t="shared" si="212"/>
        <v>197579.94137531999</v>
      </c>
      <c r="E515" s="56">
        <f t="shared" si="218"/>
        <v>450.30099999999999</v>
      </c>
      <c r="F515" s="11">
        <f>IF(DAY(A515)=F$2+1,VLOOKUP(A515,[1]Plan1!$BN$15:$BP$255,3),F514)</f>
        <v>453.875</v>
      </c>
      <c r="G515" s="6">
        <f t="shared" si="203"/>
        <v>40553</v>
      </c>
      <c r="H515" s="2">
        <f t="shared" si="204"/>
        <v>7.9369133090976263E-3</v>
      </c>
      <c r="I515" s="1">
        <f t="shared" si="213"/>
        <v>18</v>
      </c>
      <c r="J515" s="1">
        <f t="shared" si="219"/>
        <v>31</v>
      </c>
      <c r="K515" s="54">
        <f t="shared" si="205"/>
        <v>1.0046008894936753</v>
      </c>
      <c r="L515" s="3">
        <f t="shared" si="214"/>
        <v>1.11667106</v>
      </c>
      <c r="M515" s="3">
        <f t="shared" si="224"/>
        <v>1.1218087400000001</v>
      </c>
      <c r="N515" s="3">
        <f t="shared" si="206"/>
        <v>221646.90508351999</v>
      </c>
      <c r="O515" s="52">
        <f t="shared" si="220"/>
        <v>0</v>
      </c>
      <c r="P515" s="5">
        <f t="shared" si="223"/>
        <v>0</v>
      </c>
      <c r="Q515" s="53">
        <f t="shared" si="207"/>
        <v>0</v>
      </c>
      <c r="R515" s="4">
        <f t="shared" si="225"/>
        <v>0</v>
      </c>
      <c r="S515" s="2">
        <f t="shared" si="215"/>
        <v>0.14000000000000001</v>
      </c>
      <c r="T515" s="9">
        <f t="shared" si="208"/>
        <v>1.006360218</v>
      </c>
      <c r="U515" s="4">
        <f t="shared" si="216"/>
        <v>1409.72263535</v>
      </c>
      <c r="V515" s="4">
        <f t="shared" si="209"/>
        <v>0</v>
      </c>
      <c r="W515" s="1" t="str">
        <f t="shared" si="221"/>
        <v>A+J=</v>
      </c>
      <c r="X515" s="10">
        <f t="shared" si="222"/>
        <v>40583</v>
      </c>
      <c r="Y515" s="4">
        <f t="shared" si="210"/>
        <v>0</v>
      </c>
      <c r="Z515" s="28"/>
      <c r="AA515" s="26"/>
      <c r="AE515" s="5"/>
    </row>
    <row r="516" spans="1:118" x14ac:dyDescent="0.2">
      <c r="A516" s="127">
        <f t="shared" si="211"/>
        <v>40571</v>
      </c>
      <c r="B516" s="4">
        <f t="shared" si="202"/>
        <v>223192.11715345</v>
      </c>
      <c r="C516" s="4">
        <f t="shared" si="217"/>
        <v>197579.94137531999</v>
      </c>
      <c r="D516" s="4">
        <f t="shared" si="212"/>
        <v>197579.94137531999</v>
      </c>
      <c r="E516" s="56">
        <f t="shared" si="218"/>
        <v>450.30099999999999</v>
      </c>
      <c r="F516" s="11">
        <f>IF(DAY(A516)=F$2+1,VLOOKUP(A516,[1]Plan1!$BN$15:$BP$255,3),F515)</f>
        <v>453.875</v>
      </c>
      <c r="G516" s="6">
        <f t="shared" si="203"/>
        <v>40553</v>
      </c>
      <c r="H516" s="2">
        <f t="shared" si="204"/>
        <v>7.9369133090976263E-3</v>
      </c>
      <c r="I516" s="1">
        <f t="shared" si="213"/>
        <v>19</v>
      </c>
      <c r="J516" s="1">
        <f t="shared" si="219"/>
        <v>31</v>
      </c>
      <c r="K516" s="54">
        <f t="shared" si="205"/>
        <v>1.0048571142406182</v>
      </c>
      <c r="L516" s="3">
        <f t="shared" si="214"/>
        <v>1.11667106</v>
      </c>
      <c r="M516" s="3">
        <f t="shared" si="224"/>
        <v>1.1220948500000001</v>
      </c>
      <c r="N516" s="3">
        <f t="shared" si="206"/>
        <v>221703.43468054</v>
      </c>
      <c r="O516" s="52">
        <f t="shared" si="220"/>
        <v>0</v>
      </c>
      <c r="P516" s="5">
        <f t="shared" si="223"/>
        <v>0</v>
      </c>
      <c r="Q516" s="53">
        <f t="shared" si="207"/>
        <v>0</v>
      </c>
      <c r="R516" s="4">
        <f t="shared" si="225"/>
        <v>0</v>
      </c>
      <c r="S516" s="2">
        <f t="shared" si="215"/>
        <v>0.14000000000000001</v>
      </c>
      <c r="T516" s="9">
        <f t="shared" si="208"/>
        <v>1.006714747</v>
      </c>
      <c r="U516" s="4">
        <f t="shared" si="216"/>
        <v>1488.6824729099999</v>
      </c>
      <c r="V516" s="4">
        <f t="shared" si="209"/>
        <v>0</v>
      </c>
      <c r="W516" s="1" t="str">
        <f t="shared" si="221"/>
        <v>A+J=</v>
      </c>
      <c r="X516" s="10">
        <f t="shared" si="222"/>
        <v>40583</v>
      </c>
      <c r="Y516" s="4">
        <f t="shared" si="210"/>
        <v>0</v>
      </c>
      <c r="Z516" s="28"/>
      <c r="AA516" s="26"/>
      <c r="AE516" s="5"/>
    </row>
    <row r="517" spans="1:118" x14ac:dyDescent="0.2">
      <c r="A517" s="127">
        <f t="shared" si="211"/>
        <v>40572</v>
      </c>
      <c r="B517" s="4">
        <f t="shared" si="202"/>
        <v>223327.69229870001</v>
      </c>
      <c r="C517" s="4">
        <f t="shared" si="217"/>
        <v>197579.94137531999</v>
      </c>
      <c r="D517" s="4">
        <f t="shared" si="212"/>
        <v>197579.94137531999</v>
      </c>
      <c r="E517" s="56">
        <f t="shared" si="218"/>
        <v>450.30099999999999</v>
      </c>
      <c r="F517" s="11">
        <f>IF(DAY(A517)=F$2+1,VLOOKUP(A517,[1]Plan1!$BN$15:$BP$255,3),F516)</f>
        <v>453.875</v>
      </c>
      <c r="G517" s="6">
        <f t="shared" si="203"/>
        <v>40553</v>
      </c>
      <c r="H517" s="2">
        <f t="shared" si="204"/>
        <v>7.9369133090976263E-3</v>
      </c>
      <c r="I517" s="1">
        <f t="shared" si="213"/>
        <v>20</v>
      </c>
      <c r="J517" s="1">
        <f t="shared" si="219"/>
        <v>31</v>
      </c>
      <c r="K517" s="54">
        <f t="shared" si="205"/>
        <v>1.0051134043380117</v>
      </c>
      <c r="L517" s="3">
        <f t="shared" si="214"/>
        <v>1.11667106</v>
      </c>
      <c r="M517" s="3">
        <f t="shared" si="224"/>
        <v>1.12238105</v>
      </c>
      <c r="N517" s="3">
        <f t="shared" si="206"/>
        <v>221759.98205977</v>
      </c>
      <c r="O517" s="52">
        <f t="shared" si="220"/>
        <v>0</v>
      </c>
      <c r="P517" s="5">
        <f t="shared" si="223"/>
        <v>0</v>
      </c>
      <c r="Q517" s="53">
        <f t="shared" si="207"/>
        <v>0</v>
      </c>
      <c r="R517" s="4">
        <f t="shared" si="225"/>
        <v>0</v>
      </c>
      <c r="S517" s="2">
        <f t="shared" si="215"/>
        <v>0.14000000000000001</v>
      </c>
      <c r="T517" s="9">
        <f t="shared" si="208"/>
        <v>1.0070694010000001</v>
      </c>
      <c r="U517" s="4">
        <f t="shared" si="216"/>
        <v>1567.7102389300001</v>
      </c>
      <c r="V517" s="4">
        <f t="shared" si="209"/>
        <v>0</v>
      </c>
      <c r="W517" s="1" t="str">
        <f t="shared" si="221"/>
        <v>A+J=</v>
      </c>
      <c r="X517" s="10">
        <f t="shared" si="222"/>
        <v>40583</v>
      </c>
      <c r="Y517" s="4">
        <f t="shared" si="210"/>
        <v>0</v>
      </c>
      <c r="Z517" s="28"/>
      <c r="AA517" s="26"/>
      <c r="AE517" s="5"/>
    </row>
    <row r="518" spans="1:118" x14ac:dyDescent="0.2">
      <c r="A518" s="127">
        <f t="shared" si="211"/>
        <v>40573</v>
      </c>
      <c r="B518" s="4">
        <f t="shared" si="202"/>
        <v>223463.34722331999</v>
      </c>
      <c r="C518" s="4">
        <f t="shared" si="217"/>
        <v>197579.94137531999</v>
      </c>
      <c r="D518" s="4">
        <f t="shared" si="212"/>
        <v>197579.94137531999</v>
      </c>
      <c r="E518" s="56">
        <f t="shared" si="218"/>
        <v>450.30099999999999</v>
      </c>
      <c r="F518" s="11">
        <f>IF(DAY(A518)=F$2+1,VLOOKUP(A518,[1]Plan1!$BN$15:$BP$255,3),F517)</f>
        <v>453.875</v>
      </c>
      <c r="G518" s="6">
        <f t="shared" si="203"/>
        <v>40553</v>
      </c>
      <c r="H518" s="2">
        <f t="shared" si="204"/>
        <v>7.9369133090976263E-3</v>
      </c>
      <c r="I518" s="1">
        <f t="shared" si="213"/>
        <v>21</v>
      </c>
      <c r="J518" s="1">
        <f t="shared" si="219"/>
        <v>31</v>
      </c>
      <c r="K518" s="54">
        <f t="shared" si="205"/>
        <v>1.0053697598025237</v>
      </c>
      <c r="L518" s="3">
        <f t="shared" si="214"/>
        <v>1.11667106</v>
      </c>
      <c r="M518" s="3">
        <f t="shared" si="224"/>
        <v>1.12266731</v>
      </c>
      <c r="N518" s="3">
        <f t="shared" si="206"/>
        <v>221816.54129378</v>
      </c>
      <c r="O518" s="52">
        <f t="shared" si="220"/>
        <v>0</v>
      </c>
      <c r="P518" s="5">
        <f t="shared" si="223"/>
        <v>0</v>
      </c>
      <c r="Q518" s="53">
        <f t="shared" si="207"/>
        <v>0</v>
      </c>
      <c r="R518" s="4">
        <f t="shared" si="225"/>
        <v>0</v>
      </c>
      <c r="S518" s="2">
        <f t="shared" si="215"/>
        <v>0.14000000000000001</v>
      </c>
      <c r="T518" s="9">
        <f t="shared" si="208"/>
        <v>1.0074241799999999</v>
      </c>
      <c r="U518" s="4">
        <f t="shared" si="216"/>
        <v>1646.8059295400001</v>
      </c>
      <c r="V518" s="4">
        <f t="shared" si="209"/>
        <v>0</v>
      </c>
      <c r="W518" s="1" t="str">
        <f t="shared" si="221"/>
        <v>A+J=</v>
      </c>
      <c r="X518" s="10">
        <f t="shared" si="222"/>
        <v>40583</v>
      </c>
      <c r="Y518" s="4">
        <f t="shared" si="210"/>
        <v>0</v>
      </c>
      <c r="Z518" s="28"/>
      <c r="AA518" s="26"/>
      <c r="AE518" s="5"/>
    </row>
    <row r="519" spans="1:118" x14ac:dyDescent="0.2">
      <c r="A519" s="127">
        <f t="shared" si="211"/>
        <v>40574</v>
      </c>
      <c r="B519" s="4">
        <f t="shared" si="202"/>
        <v>223599.08594349999</v>
      </c>
      <c r="C519" s="4">
        <f t="shared" si="217"/>
        <v>197579.94137531999</v>
      </c>
      <c r="D519" s="4">
        <f t="shared" si="212"/>
        <v>197579.94137531999</v>
      </c>
      <c r="E519" s="56">
        <f t="shared" si="218"/>
        <v>450.30099999999999</v>
      </c>
      <c r="F519" s="11">
        <f>IF(DAY(A519)=F$2+1,VLOOKUP(A519,[1]Plan1!$BN$15:$BP$255,3),F518)</f>
        <v>453.875</v>
      </c>
      <c r="G519" s="6">
        <f t="shared" si="203"/>
        <v>40553</v>
      </c>
      <c r="H519" s="2">
        <f t="shared" si="204"/>
        <v>7.9369133090976263E-3</v>
      </c>
      <c r="I519" s="1">
        <f t="shared" si="213"/>
        <v>22</v>
      </c>
      <c r="J519" s="1">
        <f t="shared" si="219"/>
        <v>31</v>
      </c>
      <c r="K519" s="54">
        <f t="shared" si="205"/>
        <v>1.0056261806508262</v>
      </c>
      <c r="L519" s="3">
        <f t="shared" si="214"/>
        <v>1.11667106</v>
      </c>
      <c r="M519" s="3">
        <f t="shared" si="224"/>
        <v>1.1229536499999999</v>
      </c>
      <c r="N519" s="3">
        <f t="shared" si="206"/>
        <v>221873.11633419999</v>
      </c>
      <c r="O519" s="52">
        <f t="shared" si="220"/>
        <v>0</v>
      </c>
      <c r="P519" s="5">
        <f t="shared" si="223"/>
        <v>0</v>
      </c>
      <c r="Q519" s="53">
        <f t="shared" si="207"/>
        <v>0</v>
      </c>
      <c r="R519" s="4">
        <f t="shared" si="225"/>
        <v>0</v>
      </c>
      <c r="S519" s="2">
        <f t="shared" si="215"/>
        <v>0.14000000000000001</v>
      </c>
      <c r="T519" s="9">
        <f t="shared" si="208"/>
        <v>1.007779084</v>
      </c>
      <c r="U519" s="4">
        <f t="shared" si="216"/>
        <v>1725.9696093</v>
      </c>
      <c r="V519" s="4">
        <f t="shared" si="209"/>
        <v>0</v>
      </c>
      <c r="W519" s="1" t="str">
        <f t="shared" si="221"/>
        <v>A+J=</v>
      </c>
      <c r="X519" s="10">
        <f t="shared" si="222"/>
        <v>40583</v>
      </c>
      <c r="Y519" s="4">
        <f t="shared" si="210"/>
        <v>0</v>
      </c>
      <c r="Z519" s="28"/>
      <c r="AA519" s="26"/>
      <c r="AE519" s="5"/>
    </row>
    <row r="520" spans="1:118" x14ac:dyDescent="0.2">
      <c r="A520" s="127">
        <f t="shared" si="211"/>
        <v>40575</v>
      </c>
      <c r="B520" s="4">
        <f t="shared" si="202"/>
        <v>223734.90650539999</v>
      </c>
      <c r="C520" s="4">
        <f t="shared" si="217"/>
        <v>197579.94137531999</v>
      </c>
      <c r="D520" s="4">
        <f t="shared" si="212"/>
        <v>197579.94137531999</v>
      </c>
      <c r="E520" s="56">
        <f t="shared" si="218"/>
        <v>450.30099999999999</v>
      </c>
      <c r="F520" s="11">
        <f>IF(DAY(A520)=F$2+1,VLOOKUP(A520,[1]Plan1!$BN$15:$BP$255,3),F519)</f>
        <v>453.875</v>
      </c>
      <c r="G520" s="6">
        <f t="shared" si="203"/>
        <v>40553</v>
      </c>
      <c r="H520" s="2">
        <f t="shared" si="204"/>
        <v>7.9369133090976263E-3</v>
      </c>
      <c r="I520" s="1">
        <f t="shared" si="213"/>
        <v>23</v>
      </c>
      <c r="J520" s="1">
        <f t="shared" si="219"/>
        <v>31</v>
      </c>
      <c r="K520" s="54">
        <f t="shared" si="205"/>
        <v>1.0058826668995953</v>
      </c>
      <c r="L520" s="3">
        <f t="shared" si="214"/>
        <v>1.11667106</v>
      </c>
      <c r="M520" s="3">
        <f t="shared" si="224"/>
        <v>1.1232400600000001</v>
      </c>
      <c r="N520" s="3">
        <f t="shared" si="206"/>
        <v>221929.70520520999</v>
      </c>
      <c r="O520" s="52">
        <f t="shared" si="220"/>
        <v>0</v>
      </c>
      <c r="P520" s="5">
        <f t="shared" si="223"/>
        <v>0</v>
      </c>
      <c r="Q520" s="53">
        <f t="shared" si="207"/>
        <v>0</v>
      </c>
      <c r="R520" s="4">
        <f t="shared" si="225"/>
        <v>0</v>
      </c>
      <c r="S520" s="2">
        <f t="shared" si="215"/>
        <v>0.14000000000000001</v>
      </c>
      <c r="T520" s="9">
        <f t="shared" si="208"/>
        <v>1.0081341130000001</v>
      </c>
      <c r="U520" s="4">
        <f t="shared" si="216"/>
        <v>1805.20130019</v>
      </c>
      <c r="V520" s="4">
        <f t="shared" si="209"/>
        <v>0</v>
      </c>
      <c r="W520" s="1" t="str">
        <f t="shared" si="221"/>
        <v>A+J=</v>
      </c>
      <c r="X520" s="10">
        <f t="shared" si="222"/>
        <v>40583</v>
      </c>
      <c r="Y520" s="4">
        <f t="shared" si="210"/>
        <v>0</v>
      </c>
      <c r="Z520" s="28"/>
      <c r="AA520" s="26"/>
      <c r="AE520" s="5"/>
    </row>
    <row r="521" spans="1:118" x14ac:dyDescent="0.2">
      <c r="A521" s="127">
        <f t="shared" si="211"/>
        <v>40576</v>
      </c>
      <c r="B521" s="4">
        <f t="shared" si="202"/>
        <v>223870.80894496999</v>
      </c>
      <c r="C521" s="4">
        <f t="shared" si="217"/>
        <v>197579.94137531999</v>
      </c>
      <c r="D521" s="4">
        <f t="shared" si="212"/>
        <v>197579.94137531999</v>
      </c>
      <c r="E521" s="56">
        <f t="shared" si="218"/>
        <v>450.30099999999999</v>
      </c>
      <c r="F521" s="11">
        <f>IF(DAY(A521)=F$2+1,VLOOKUP(A521,[1]Plan1!$BN$15:$BP$255,3),F520)</f>
        <v>453.875</v>
      </c>
      <c r="G521" s="6">
        <f t="shared" si="203"/>
        <v>40553</v>
      </c>
      <c r="H521" s="2">
        <f t="shared" si="204"/>
        <v>7.9369133090976263E-3</v>
      </c>
      <c r="I521" s="1">
        <f t="shared" si="213"/>
        <v>24</v>
      </c>
      <c r="J521" s="1">
        <f t="shared" si="219"/>
        <v>31</v>
      </c>
      <c r="K521" s="54">
        <f t="shared" si="205"/>
        <v>1.0061392185655114</v>
      </c>
      <c r="L521" s="3">
        <f t="shared" si="214"/>
        <v>1.11667106</v>
      </c>
      <c r="M521" s="3">
        <f t="shared" si="224"/>
        <v>1.1235265400000001</v>
      </c>
      <c r="N521" s="3">
        <f t="shared" si="206"/>
        <v>221986.30790680999</v>
      </c>
      <c r="O521" s="52">
        <f t="shared" si="220"/>
        <v>0</v>
      </c>
      <c r="P521" s="5">
        <f t="shared" si="223"/>
        <v>0</v>
      </c>
      <c r="Q521" s="53">
        <f t="shared" si="207"/>
        <v>0</v>
      </c>
      <c r="R521" s="4">
        <f t="shared" si="225"/>
        <v>0</v>
      </c>
      <c r="S521" s="2">
        <f t="shared" si="215"/>
        <v>0.14000000000000001</v>
      </c>
      <c r="T521" s="9">
        <f t="shared" si="208"/>
        <v>1.0084892670000001</v>
      </c>
      <c r="U521" s="4">
        <f t="shared" si="216"/>
        <v>1884.50103816</v>
      </c>
      <c r="V521" s="4">
        <f t="shared" si="209"/>
        <v>0</v>
      </c>
      <c r="W521" s="1" t="str">
        <f t="shared" si="221"/>
        <v>A+J=</v>
      </c>
      <c r="X521" s="10">
        <f t="shared" si="222"/>
        <v>40583</v>
      </c>
      <c r="Y521" s="4">
        <f t="shared" si="210"/>
        <v>0</v>
      </c>
      <c r="Z521" s="28"/>
      <c r="AA521" s="26"/>
      <c r="AE521" s="5"/>
    </row>
    <row r="522" spans="1:118" x14ac:dyDescent="0.2">
      <c r="A522" s="127">
        <f t="shared" si="211"/>
        <v>40577</v>
      </c>
      <c r="B522" s="4">
        <f t="shared" ref="B522:B585" si="226">(N522+U522)</f>
        <v>224006.79551349999</v>
      </c>
      <c r="C522" s="4">
        <f t="shared" si="217"/>
        <v>197579.94137531999</v>
      </c>
      <c r="D522" s="4">
        <f t="shared" si="212"/>
        <v>197579.94137531999</v>
      </c>
      <c r="E522" s="56">
        <f t="shared" si="218"/>
        <v>450.30099999999999</v>
      </c>
      <c r="F522" s="11">
        <f>IF(DAY(A522)=F$2+1,VLOOKUP(A522,[1]Plan1!$BN$15:$BP$255,3),F521)</f>
        <v>453.875</v>
      </c>
      <c r="G522" s="6">
        <f t="shared" ref="G522:G585" si="227">IF(E522=E521,G521,A522)</f>
        <v>40553</v>
      </c>
      <c r="H522" s="2">
        <f t="shared" ref="H522:H585" si="228">(F522/E522)-1</f>
        <v>7.9369133090976263E-3</v>
      </c>
      <c r="I522" s="1">
        <f t="shared" si="213"/>
        <v>25</v>
      </c>
      <c r="J522" s="1">
        <f t="shared" si="219"/>
        <v>31</v>
      </c>
      <c r="K522" s="54">
        <f t="shared" ref="K522:K585" si="229">((F522/E522)^(I522/J522))</f>
        <v>1.0063958356652596</v>
      </c>
      <c r="L522" s="3">
        <f t="shared" si="214"/>
        <v>1.11667106</v>
      </c>
      <c r="M522" s="3">
        <f t="shared" si="224"/>
        <v>1.1238131</v>
      </c>
      <c r="N522" s="3">
        <f t="shared" ref="N522:N585" si="230">TRUNC(D522*M522,8)</f>
        <v>222042.92641481</v>
      </c>
      <c r="O522" s="52">
        <f t="shared" si="220"/>
        <v>0</v>
      </c>
      <c r="P522" s="5">
        <f t="shared" si="223"/>
        <v>0</v>
      </c>
      <c r="Q522" s="53">
        <f t="shared" ref="Q522:Q585" si="231">IF($P522&gt;0,($P522*D522),0)</f>
        <v>0</v>
      </c>
      <c r="R522" s="4">
        <f t="shared" si="225"/>
        <v>0</v>
      </c>
      <c r="S522" s="2">
        <f t="shared" si="215"/>
        <v>0.14000000000000001</v>
      </c>
      <c r="T522" s="9">
        <f t="shared" ref="T522:T585" si="232">ROUND((1+S522)^(1/12)^(I522/J522),9)</f>
        <v>1.008844547</v>
      </c>
      <c r="U522" s="4">
        <f t="shared" si="216"/>
        <v>1963.8690986900001</v>
      </c>
      <c r="V522" s="4">
        <f t="shared" ref="V522:V585" si="233">IF(R522&gt;0,R522+U522,0)</f>
        <v>0</v>
      </c>
      <c r="W522" s="1" t="str">
        <f t="shared" si="221"/>
        <v>A+J=</v>
      </c>
      <c r="X522" s="10">
        <f t="shared" si="222"/>
        <v>40583</v>
      </c>
      <c r="Y522" s="4">
        <f t="shared" ref="Y522:Y585" si="234">IF(V522&gt;0,B522-V522,0)</f>
        <v>0</v>
      </c>
      <c r="Z522" s="28"/>
      <c r="AA522" s="26"/>
      <c r="AE522" s="5"/>
    </row>
    <row r="523" spans="1:118" x14ac:dyDescent="0.2">
      <c r="A523" s="127">
        <f t="shared" ref="A523:A586" si="235">(A522+1)</f>
        <v>40578</v>
      </c>
      <c r="B523" s="4">
        <f t="shared" si="226"/>
        <v>224142.86381106</v>
      </c>
      <c r="C523" s="4">
        <f t="shared" si="217"/>
        <v>197579.94137531999</v>
      </c>
      <c r="D523" s="4">
        <f t="shared" ref="D523:D586" si="236">(C523)</f>
        <v>197579.94137531999</v>
      </c>
      <c r="E523" s="56">
        <f t="shared" si="218"/>
        <v>450.30099999999999</v>
      </c>
      <c r="F523" s="11">
        <f>IF(DAY(A523)=F$2+1,VLOOKUP(A523,[1]Plan1!$BN$15:$BP$255,3),F522)</f>
        <v>453.875</v>
      </c>
      <c r="G523" s="6">
        <f t="shared" si="227"/>
        <v>40553</v>
      </c>
      <c r="H523" s="2">
        <f t="shared" si="228"/>
        <v>7.9369133090976263E-3</v>
      </c>
      <c r="I523" s="1">
        <f t="shared" ref="I523:I586" si="237">IF(DAY(A523)=F$2+1,1,I522+1)</f>
        <v>26</v>
      </c>
      <c r="J523" s="1">
        <f t="shared" si="219"/>
        <v>31</v>
      </c>
      <c r="K523" s="54">
        <f t="shared" si="229"/>
        <v>1.0066525182155284</v>
      </c>
      <c r="L523" s="3">
        <f t="shared" ref="L523:L586" si="238">IF(DAY(A523)=F$2+1,M522,L522)</f>
        <v>1.11667106</v>
      </c>
      <c r="M523" s="3">
        <f t="shared" si="224"/>
        <v>1.12409973</v>
      </c>
      <c r="N523" s="3">
        <f t="shared" si="230"/>
        <v>222099.55875341001</v>
      </c>
      <c r="O523" s="52">
        <f t="shared" si="220"/>
        <v>0</v>
      </c>
      <c r="P523" s="5">
        <f t="shared" si="223"/>
        <v>0</v>
      </c>
      <c r="Q523" s="53">
        <f t="shared" si="231"/>
        <v>0</v>
      </c>
      <c r="R523" s="4">
        <f t="shared" si="225"/>
        <v>0</v>
      </c>
      <c r="S523" s="2">
        <f t="shared" ref="S523:S586" si="239">(S522)</f>
        <v>0.14000000000000001</v>
      </c>
      <c r="T523" s="9">
        <f t="shared" si="232"/>
        <v>1.009199951</v>
      </c>
      <c r="U523" s="4">
        <f t="shared" ref="U523:U586" si="240">TRUNC(N523*(T523-1),8)</f>
        <v>2043.30505765</v>
      </c>
      <c r="V523" s="4">
        <f t="shared" si="233"/>
        <v>0</v>
      </c>
      <c r="W523" s="1" t="str">
        <f t="shared" si="221"/>
        <v>A+J=</v>
      </c>
      <c r="X523" s="10">
        <f t="shared" si="222"/>
        <v>40583</v>
      </c>
      <c r="Y523" s="4">
        <f t="shared" si="234"/>
        <v>0</v>
      </c>
      <c r="Z523" s="28"/>
      <c r="AA523" s="26"/>
      <c r="AE523" s="5"/>
    </row>
    <row r="524" spans="1:118" x14ac:dyDescent="0.2">
      <c r="A524" s="127">
        <f t="shared" si="235"/>
        <v>40579</v>
      </c>
      <c r="B524" s="4">
        <f t="shared" si="226"/>
        <v>224279.01431777002</v>
      </c>
      <c r="C524" s="4">
        <f t="shared" ref="C524:C587" si="241">IF(DAY(A523)=9,VLOOKUP(A523,$AA$10:$AB$126,2),C523)</f>
        <v>197579.94137531999</v>
      </c>
      <c r="D524" s="4">
        <f t="shared" si="236"/>
        <v>197579.94137531999</v>
      </c>
      <c r="E524" s="56">
        <f t="shared" ref="E524:E587" si="242">IF(F524=F523,E523,F523)</f>
        <v>450.30099999999999</v>
      </c>
      <c r="F524" s="11">
        <f>IF(DAY(A524)=F$2+1,VLOOKUP(A524,[1]Plan1!$BN$15:$BP$255,3),F523)</f>
        <v>453.875</v>
      </c>
      <c r="G524" s="6">
        <f t="shared" si="227"/>
        <v>40553</v>
      </c>
      <c r="H524" s="2">
        <f t="shared" si="228"/>
        <v>7.9369133090976263E-3</v>
      </c>
      <c r="I524" s="1">
        <f t="shared" si="237"/>
        <v>27</v>
      </c>
      <c r="J524" s="1">
        <f t="shared" ref="J524:J587" si="243">IF(DAY(A524)=F$2+1,DAY(EOMONTH(A524,0)),J523)</f>
        <v>31</v>
      </c>
      <c r="K524" s="54">
        <f t="shared" si="229"/>
        <v>1.0069092662330112</v>
      </c>
      <c r="L524" s="3">
        <f t="shared" si="238"/>
        <v>1.11667106</v>
      </c>
      <c r="M524" s="3">
        <f t="shared" si="224"/>
        <v>1.1243864299999999</v>
      </c>
      <c r="N524" s="3">
        <f t="shared" si="230"/>
        <v>222156.20492260001</v>
      </c>
      <c r="O524" s="52">
        <f t="shared" si="220"/>
        <v>0</v>
      </c>
      <c r="P524" s="5">
        <f t="shared" si="223"/>
        <v>0</v>
      </c>
      <c r="Q524" s="53">
        <f t="shared" si="231"/>
        <v>0</v>
      </c>
      <c r="R524" s="4">
        <f t="shared" si="225"/>
        <v>0</v>
      </c>
      <c r="S524" s="2">
        <f t="shared" si="239"/>
        <v>0.14000000000000001</v>
      </c>
      <c r="T524" s="9">
        <f t="shared" si="232"/>
        <v>1.009555481</v>
      </c>
      <c r="U524" s="4">
        <f t="shared" si="240"/>
        <v>2122.8093951699998</v>
      </c>
      <c r="V524" s="4">
        <f t="shared" si="233"/>
        <v>0</v>
      </c>
      <c r="W524" s="1" t="str">
        <f t="shared" si="221"/>
        <v>A+J=</v>
      </c>
      <c r="X524" s="10">
        <f t="shared" si="222"/>
        <v>40583</v>
      </c>
      <c r="Y524" s="4">
        <f t="shared" si="234"/>
        <v>0</v>
      </c>
      <c r="Z524" s="28"/>
      <c r="AA524" s="26"/>
      <c r="AE524" s="5"/>
    </row>
    <row r="525" spans="1:118" x14ac:dyDescent="0.2">
      <c r="A525" s="127">
        <f t="shared" si="235"/>
        <v>40580</v>
      </c>
      <c r="B525" s="4">
        <f t="shared" si="226"/>
        <v>224415.24884295999</v>
      </c>
      <c r="C525" s="4">
        <f t="shared" si="241"/>
        <v>197579.94137531999</v>
      </c>
      <c r="D525" s="4">
        <f t="shared" si="236"/>
        <v>197579.94137531999</v>
      </c>
      <c r="E525" s="56">
        <f t="shared" si="242"/>
        <v>450.30099999999999</v>
      </c>
      <c r="F525" s="11">
        <f>IF(DAY(A525)=F$2+1,VLOOKUP(A525,[1]Plan1!$BN$15:$BP$255,3),F524)</f>
        <v>453.875</v>
      </c>
      <c r="G525" s="6">
        <f t="shared" si="227"/>
        <v>40553</v>
      </c>
      <c r="H525" s="2">
        <f t="shared" si="228"/>
        <v>7.9369133090976263E-3</v>
      </c>
      <c r="I525" s="1">
        <f t="shared" si="237"/>
        <v>28</v>
      </c>
      <c r="J525" s="1">
        <f t="shared" si="243"/>
        <v>31</v>
      </c>
      <c r="K525" s="54">
        <f t="shared" si="229"/>
        <v>1.0071660797344058</v>
      </c>
      <c r="L525" s="3">
        <f t="shared" si="238"/>
        <v>1.11667106</v>
      </c>
      <c r="M525" s="3">
        <f t="shared" si="224"/>
        <v>1.1246732100000001</v>
      </c>
      <c r="N525" s="3">
        <f t="shared" si="230"/>
        <v>222212.86689819</v>
      </c>
      <c r="O525" s="52">
        <f t="shared" si="220"/>
        <v>0</v>
      </c>
      <c r="P525" s="5">
        <f t="shared" si="223"/>
        <v>0</v>
      </c>
      <c r="Q525" s="53">
        <f t="shared" si="231"/>
        <v>0</v>
      </c>
      <c r="R525" s="4">
        <f t="shared" si="225"/>
        <v>0</v>
      </c>
      <c r="S525" s="2">
        <f t="shared" si="239"/>
        <v>0.14000000000000001</v>
      </c>
      <c r="T525" s="9">
        <f t="shared" si="232"/>
        <v>1.0099111359999999</v>
      </c>
      <c r="U525" s="4">
        <f t="shared" si="240"/>
        <v>2202.3819447699998</v>
      </c>
      <c r="V525" s="4">
        <f t="shared" si="233"/>
        <v>0</v>
      </c>
      <c r="W525" s="1" t="str">
        <f t="shared" si="221"/>
        <v>A+J=</v>
      </c>
      <c r="X525" s="10">
        <f t="shared" si="222"/>
        <v>40583</v>
      </c>
      <c r="Y525" s="4">
        <f t="shared" si="234"/>
        <v>0</v>
      </c>
      <c r="Z525" s="28"/>
      <c r="AA525" s="26"/>
      <c r="AE525" s="5"/>
    </row>
    <row r="526" spans="1:118" x14ac:dyDescent="0.2">
      <c r="A526" s="127">
        <f t="shared" si="235"/>
        <v>40581</v>
      </c>
      <c r="B526" s="4">
        <f t="shared" si="226"/>
        <v>224551.56542867</v>
      </c>
      <c r="C526" s="4">
        <f t="shared" si="241"/>
        <v>197579.94137531999</v>
      </c>
      <c r="D526" s="4">
        <f t="shared" si="236"/>
        <v>197579.94137531999</v>
      </c>
      <c r="E526" s="56">
        <f t="shared" si="242"/>
        <v>450.30099999999999</v>
      </c>
      <c r="F526" s="11">
        <f>IF(DAY(A526)=F$2+1,VLOOKUP(A526,[1]Plan1!$BN$15:$BP$255,3),F525)</f>
        <v>453.875</v>
      </c>
      <c r="G526" s="6">
        <f t="shared" si="227"/>
        <v>40553</v>
      </c>
      <c r="H526" s="2">
        <f t="shared" si="228"/>
        <v>7.9369133090976263E-3</v>
      </c>
      <c r="I526" s="1">
        <f t="shared" si="237"/>
        <v>29</v>
      </c>
      <c r="J526" s="1">
        <f t="shared" si="243"/>
        <v>31</v>
      </c>
      <c r="K526" s="54">
        <f t="shared" si="229"/>
        <v>1.0074229587364136</v>
      </c>
      <c r="L526" s="3">
        <f t="shared" si="238"/>
        <v>1.11667106</v>
      </c>
      <c r="M526" s="3">
        <f t="shared" si="224"/>
        <v>1.12496006</v>
      </c>
      <c r="N526" s="3">
        <f t="shared" si="230"/>
        <v>222269.54270436999</v>
      </c>
      <c r="O526" s="52">
        <f t="shared" si="220"/>
        <v>0</v>
      </c>
      <c r="P526" s="5">
        <f t="shared" si="223"/>
        <v>0</v>
      </c>
      <c r="Q526" s="53">
        <f t="shared" si="231"/>
        <v>0</v>
      </c>
      <c r="R526" s="4">
        <f t="shared" si="225"/>
        <v>0</v>
      </c>
      <c r="S526" s="2">
        <f t="shared" si="239"/>
        <v>0.14000000000000001</v>
      </c>
      <c r="T526" s="9">
        <f t="shared" si="232"/>
        <v>1.010266916</v>
      </c>
      <c r="U526" s="4">
        <f t="shared" si="240"/>
        <v>2282.0227242999999</v>
      </c>
      <c r="V526" s="4">
        <f t="shared" si="233"/>
        <v>0</v>
      </c>
      <c r="W526" s="1" t="str">
        <f t="shared" si="221"/>
        <v>A+J=</v>
      </c>
      <c r="X526" s="10">
        <f t="shared" si="222"/>
        <v>40583</v>
      </c>
      <c r="Y526" s="4">
        <f t="shared" si="234"/>
        <v>0</v>
      </c>
      <c r="Z526" s="28"/>
      <c r="AA526" s="26"/>
      <c r="AE526" s="5"/>
    </row>
    <row r="527" spans="1:118" x14ac:dyDescent="0.2">
      <c r="A527" s="127">
        <f t="shared" si="235"/>
        <v>40582</v>
      </c>
      <c r="B527" s="4">
        <f t="shared" si="226"/>
        <v>224687.96411090999</v>
      </c>
      <c r="C527" s="4">
        <f t="shared" si="241"/>
        <v>197579.94137531999</v>
      </c>
      <c r="D527" s="4">
        <f t="shared" si="236"/>
        <v>197579.94137531999</v>
      </c>
      <c r="E527" s="56">
        <f t="shared" si="242"/>
        <v>450.30099999999999</v>
      </c>
      <c r="F527" s="11">
        <f>IF(DAY(A527)=F$2+1,VLOOKUP(A527,[1]Plan1!$BN$15:$BP$255,3),F526)</f>
        <v>453.875</v>
      </c>
      <c r="G527" s="6">
        <f t="shared" si="227"/>
        <v>40553</v>
      </c>
      <c r="H527" s="2">
        <f t="shared" si="228"/>
        <v>7.9369133090976263E-3</v>
      </c>
      <c r="I527" s="1">
        <f t="shared" si="237"/>
        <v>30</v>
      </c>
      <c r="J527" s="1">
        <f t="shared" si="243"/>
        <v>31</v>
      </c>
      <c r="K527" s="54">
        <f t="shared" si="229"/>
        <v>1.0076799032557409</v>
      </c>
      <c r="L527" s="3">
        <f t="shared" si="238"/>
        <v>1.11667106</v>
      </c>
      <c r="M527" s="3">
        <f t="shared" si="224"/>
        <v>1.12524698</v>
      </c>
      <c r="N527" s="3">
        <f t="shared" si="230"/>
        <v>222326.23234115</v>
      </c>
      <c r="O527" s="52">
        <f t="shared" si="220"/>
        <v>0</v>
      </c>
      <c r="P527" s="5">
        <f t="shared" si="223"/>
        <v>0</v>
      </c>
      <c r="Q527" s="53">
        <f t="shared" si="231"/>
        <v>0</v>
      </c>
      <c r="R527" s="4">
        <f t="shared" si="225"/>
        <v>0</v>
      </c>
      <c r="S527" s="2">
        <f t="shared" si="239"/>
        <v>0.14000000000000001</v>
      </c>
      <c r="T527" s="9">
        <f t="shared" si="232"/>
        <v>1.0106228209999999</v>
      </c>
      <c r="U527" s="4">
        <f t="shared" si="240"/>
        <v>2361.7317697600001</v>
      </c>
      <c r="V527" s="4">
        <f t="shared" si="233"/>
        <v>0</v>
      </c>
      <c r="W527" s="1" t="str">
        <f t="shared" si="221"/>
        <v>A+J=</v>
      </c>
      <c r="X527" s="10">
        <f t="shared" si="222"/>
        <v>40583</v>
      </c>
      <c r="Y527" s="4">
        <f t="shared" si="234"/>
        <v>0</v>
      </c>
      <c r="Z527" s="28"/>
      <c r="AA527" s="26"/>
      <c r="AE527" s="5"/>
    </row>
    <row r="528" spans="1:118" x14ac:dyDescent="0.2">
      <c r="A528" s="130">
        <f t="shared" si="235"/>
        <v>40583</v>
      </c>
      <c r="B528" s="53">
        <f t="shared" si="226"/>
        <v>224824.44714557999</v>
      </c>
      <c r="C528" s="4">
        <f t="shared" si="241"/>
        <v>197579.94137531999</v>
      </c>
      <c r="D528" s="53">
        <f t="shared" si="236"/>
        <v>197579.94137531999</v>
      </c>
      <c r="E528" s="58">
        <f t="shared" si="242"/>
        <v>450.30099999999999</v>
      </c>
      <c r="F528" s="62">
        <f>IF(DAY(A528)=F$2+1,VLOOKUP(A528,[1]Plan1!$BN$15:$BP$255,3),F527)</f>
        <v>453.875</v>
      </c>
      <c r="G528" s="23">
        <f t="shared" si="227"/>
        <v>40553</v>
      </c>
      <c r="H528" s="55">
        <f t="shared" si="228"/>
        <v>7.9369133090976263E-3</v>
      </c>
      <c r="I528" s="24">
        <f t="shared" si="237"/>
        <v>31</v>
      </c>
      <c r="J528" s="24">
        <f t="shared" si="243"/>
        <v>31</v>
      </c>
      <c r="K528" s="59">
        <f t="shared" si="229"/>
        <v>1.0079369133090976</v>
      </c>
      <c r="L528" s="60">
        <f t="shared" si="238"/>
        <v>1.11667106</v>
      </c>
      <c r="M528" s="60">
        <f t="shared" si="224"/>
        <v>1.1255339799999999</v>
      </c>
      <c r="N528" s="60">
        <f t="shared" si="230"/>
        <v>222382.93778432999</v>
      </c>
      <c r="O528" s="63">
        <f t="shared" si="220"/>
        <v>15</v>
      </c>
      <c r="P528" s="5">
        <f t="shared" si="223"/>
        <v>0</v>
      </c>
      <c r="Q528" s="53">
        <f t="shared" si="231"/>
        <v>0</v>
      </c>
      <c r="R528" s="53">
        <f t="shared" si="225"/>
        <v>0</v>
      </c>
      <c r="S528" s="55">
        <f t="shared" si="239"/>
        <v>0.14000000000000001</v>
      </c>
      <c r="T528" s="61">
        <f t="shared" si="232"/>
        <v>1.010978852</v>
      </c>
      <c r="U528" s="4">
        <f t="shared" si="240"/>
        <v>2441.50936125</v>
      </c>
      <c r="V528" s="53">
        <f t="shared" si="233"/>
        <v>0</v>
      </c>
      <c r="W528" s="24" t="str">
        <f t="shared" si="221"/>
        <v>A+J=</v>
      </c>
      <c r="X528" s="23">
        <f t="shared" si="222"/>
        <v>40583</v>
      </c>
      <c r="Y528" s="53">
        <f t="shared" si="234"/>
        <v>0</v>
      </c>
      <c r="Z528" s="47"/>
      <c r="AA528" s="45"/>
      <c r="AB528" s="24"/>
      <c r="AC528" s="24"/>
      <c r="AD528" s="24"/>
      <c r="AE528" s="25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</row>
    <row r="529" spans="1:31" x14ac:dyDescent="0.2">
      <c r="A529" s="127">
        <f t="shared" si="235"/>
        <v>40584</v>
      </c>
      <c r="B529" s="4">
        <f t="shared" si="226"/>
        <v>224991.78495334001</v>
      </c>
      <c r="C529" s="4">
        <f t="shared" si="241"/>
        <v>199749.14230000999</v>
      </c>
      <c r="D529" s="4">
        <f t="shared" si="236"/>
        <v>199749.14230000999</v>
      </c>
      <c r="E529" s="56">
        <f t="shared" si="242"/>
        <v>453.875</v>
      </c>
      <c r="F529" s="11">
        <f>IF(DAY(A529)=F$2+1,VLOOKUP(A529,[1]Plan1!$BN$15:$BP$255,3),F528)</f>
        <v>458.39699999999999</v>
      </c>
      <c r="G529" s="6">
        <f t="shared" si="227"/>
        <v>40584</v>
      </c>
      <c r="H529" s="2">
        <f t="shared" si="228"/>
        <v>9.9630955659597564E-3</v>
      </c>
      <c r="I529" s="1">
        <f t="shared" si="237"/>
        <v>1</v>
      </c>
      <c r="J529" s="1">
        <f t="shared" si="243"/>
        <v>28</v>
      </c>
      <c r="K529" s="54">
        <f t="shared" si="229"/>
        <v>1.0003541266574025</v>
      </c>
      <c r="L529" s="3">
        <f t="shared" si="238"/>
        <v>1.1255339799999999</v>
      </c>
      <c r="M529" s="3">
        <f t="shared" si="224"/>
        <v>1.1259325600000001</v>
      </c>
      <c r="N529" s="3">
        <f t="shared" si="230"/>
        <v>224904.06314765001</v>
      </c>
      <c r="O529" s="52">
        <f t="shared" si="220"/>
        <v>0</v>
      </c>
      <c r="P529" s="5">
        <f t="shared" si="223"/>
        <v>0</v>
      </c>
      <c r="Q529" s="53">
        <f t="shared" si="231"/>
        <v>0</v>
      </c>
      <c r="R529" s="4">
        <f t="shared" si="225"/>
        <v>0</v>
      </c>
      <c r="S529" s="2">
        <f t="shared" si="239"/>
        <v>0.14000000000000001</v>
      </c>
      <c r="T529" s="9">
        <f t="shared" si="232"/>
        <v>1.000390041</v>
      </c>
      <c r="U529" s="4">
        <f t="shared" si="240"/>
        <v>87.721805689999997</v>
      </c>
      <c r="V529" s="4">
        <f t="shared" si="233"/>
        <v>0</v>
      </c>
      <c r="W529" s="1" t="str">
        <f t="shared" si="221"/>
        <v>A+J=</v>
      </c>
      <c r="X529" s="10">
        <f t="shared" si="222"/>
        <v>40611</v>
      </c>
      <c r="Y529" s="4">
        <f t="shared" si="234"/>
        <v>0</v>
      </c>
      <c r="Z529" s="28"/>
      <c r="AA529" s="26"/>
      <c r="AE529" s="5"/>
    </row>
    <row r="530" spans="1:31" x14ac:dyDescent="0.2">
      <c r="A530" s="127">
        <f t="shared" si="235"/>
        <v>40585</v>
      </c>
      <c r="B530" s="4">
        <f t="shared" si="226"/>
        <v>225159.24706340997</v>
      </c>
      <c r="C530" s="4">
        <f t="shared" si="241"/>
        <v>199749.14230000999</v>
      </c>
      <c r="D530" s="4">
        <f t="shared" si="236"/>
        <v>199749.14230000999</v>
      </c>
      <c r="E530" s="56">
        <f t="shared" si="242"/>
        <v>453.875</v>
      </c>
      <c r="F530" s="11">
        <f>IF(DAY(A530)=F$2+1,VLOOKUP(A530,[1]Plan1!$BN$15:$BP$255,3),F529)</f>
        <v>458.39699999999999</v>
      </c>
      <c r="G530" s="6">
        <f t="shared" si="227"/>
        <v>40584</v>
      </c>
      <c r="H530" s="2">
        <f t="shared" si="228"/>
        <v>9.9630955659597564E-3</v>
      </c>
      <c r="I530" s="1">
        <f t="shared" si="237"/>
        <v>2</v>
      </c>
      <c r="J530" s="1">
        <f t="shared" si="243"/>
        <v>28</v>
      </c>
      <c r="K530" s="54">
        <f t="shared" si="229"/>
        <v>1.0007083787204945</v>
      </c>
      <c r="L530" s="3">
        <f t="shared" si="238"/>
        <v>1.1255339799999999</v>
      </c>
      <c r="M530" s="3">
        <f t="shared" si="224"/>
        <v>1.12633128</v>
      </c>
      <c r="N530" s="3">
        <f t="shared" si="230"/>
        <v>224983.70712566999</v>
      </c>
      <c r="O530" s="52">
        <f t="shared" si="220"/>
        <v>0</v>
      </c>
      <c r="P530" s="5">
        <f t="shared" si="223"/>
        <v>0</v>
      </c>
      <c r="Q530" s="53">
        <f t="shared" si="231"/>
        <v>0</v>
      </c>
      <c r="R530" s="4">
        <f t="shared" si="225"/>
        <v>0</v>
      </c>
      <c r="S530" s="2">
        <f t="shared" si="239"/>
        <v>0.14000000000000001</v>
      </c>
      <c r="T530" s="9">
        <f t="shared" si="232"/>
        <v>1.000780234</v>
      </c>
      <c r="U530" s="4">
        <f t="shared" si="240"/>
        <v>175.53993774</v>
      </c>
      <c r="V530" s="4">
        <f t="shared" si="233"/>
        <v>0</v>
      </c>
      <c r="W530" s="1" t="str">
        <f t="shared" si="221"/>
        <v>A+J=</v>
      </c>
      <c r="X530" s="10">
        <f t="shared" si="222"/>
        <v>40611</v>
      </c>
      <c r="Y530" s="4">
        <f t="shared" si="234"/>
        <v>0</v>
      </c>
      <c r="Z530" s="28"/>
      <c r="AA530" s="26"/>
      <c r="AE530" s="5"/>
    </row>
    <row r="531" spans="1:31" x14ac:dyDescent="0.2">
      <c r="A531" s="127">
        <f t="shared" si="235"/>
        <v>40586</v>
      </c>
      <c r="B531" s="4">
        <f t="shared" si="226"/>
        <v>225326.83375884002</v>
      </c>
      <c r="C531" s="4">
        <f t="shared" si="241"/>
        <v>199749.14230000999</v>
      </c>
      <c r="D531" s="4">
        <f t="shared" si="236"/>
        <v>199749.14230000999</v>
      </c>
      <c r="E531" s="56">
        <f t="shared" si="242"/>
        <v>453.875</v>
      </c>
      <c r="F531" s="11">
        <f>IF(DAY(A531)=F$2+1,VLOOKUP(A531,[1]Plan1!$BN$15:$BP$255,3),F530)</f>
        <v>458.39699999999999</v>
      </c>
      <c r="G531" s="6">
        <f t="shared" si="227"/>
        <v>40584</v>
      </c>
      <c r="H531" s="2">
        <f t="shared" si="228"/>
        <v>9.9630955659597564E-3</v>
      </c>
      <c r="I531" s="1">
        <f t="shared" si="237"/>
        <v>3</v>
      </c>
      <c r="J531" s="1">
        <f t="shared" si="243"/>
        <v>28</v>
      </c>
      <c r="K531" s="54">
        <f t="shared" si="229"/>
        <v>1.0010627562336856</v>
      </c>
      <c r="L531" s="3">
        <f t="shared" si="238"/>
        <v>1.1255339799999999</v>
      </c>
      <c r="M531" s="3">
        <f t="shared" si="224"/>
        <v>1.12673014</v>
      </c>
      <c r="N531" s="3">
        <f t="shared" si="230"/>
        <v>225063.37906857001</v>
      </c>
      <c r="O531" s="52">
        <f t="shared" si="220"/>
        <v>0</v>
      </c>
      <c r="P531" s="5">
        <f t="shared" si="223"/>
        <v>0</v>
      </c>
      <c r="Q531" s="53">
        <f t="shared" si="231"/>
        <v>0</v>
      </c>
      <c r="R531" s="4">
        <f t="shared" si="225"/>
        <v>0</v>
      </c>
      <c r="S531" s="2">
        <f t="shared" si="239"/>
        <v>0.14000000000000001</v>
      </c>
      <c r="T531" s="9">
        <f t="shared" si="232"/>
        <v>1.0011705799999999</v>
      </c>
      <c r="U531" s="4">
        <f t="shared" si="240"/>
        <v>263.45469027000001</v>
      </c>
      <c r="V531" s="4">
        <f t="shared" si="233"/>
        <v>0</v>
      </c>
      <c r="W531" s="1" t="str">
        <f t="shared" si="221"/>
        <v>A+J=</v>
      </c>
      <c r="X531" s="10">
        <f t="shared" si="222"/>
        <v>40611</v>
      </c>
      <c r="Y531" s="4">
        <f t="shared" si="234"/>
        <v>0</v>
      </c>
      <c r="Z531" s="28"/>
      <c r="AA531" s="26"/>
      <c r="AE531" s="5"/>
    </row>
    <row r="532" spans="1:31" x14ac:dyDescent="0.2">
      <c r="A532" s="127">
        <f t="shared" si="235"/>
        <v>40587</v>
      </c>
      <c r="B532" s="4">
        <f t="shared" si="226"/>
        <v>225494.54665923998</v>
      </c>
      <c r="C532" s="4">
        <f t="shared" si="241"/>
        <v>199749.14230000999</v>
      </c>
      <c r="D532" s="4">
        <f t="shared" si="236"/>
        <v>199749.14230000999</v>
      </c>
      <c r="E532" s="56">
        <f t="shared" si="242"/>
        <v>453.875</v>
      </c>
      <c r="F532" s="11">
        <f>IF(DAY(A532)=F$2+1,VLOOKUP(A532,[1]Plan1!$BN$15:$BP$255,3),F531)</f>
        <v>458.39699999999999</v>
      </c>
      <c r="G532" s="6">
        <f t="shared" si="227"/>
        <v>40584</v>
      </c>
      <c r="H532" s="2">
        <f t="shared" si="228"/>
        <v>9.9630955659597564E-3</v>
      </c>
      <c r="I532" s="1">
        <f t="shared" si="237"/>
        <v>4</v>
      </c>
      <c r="J532" s="1">
        <f t="shared" si="243"/>
        <v>28</v>
      </c>
      <c r="K532" s="54">
        <f t="shared" si="229"/>
        <v>1.0014172592414008</v>
      </c>
      <c r="L532" s="3">
        <f t="shared" si="238"/>
        <v>1.1255339799999999</v>
      </c>
      <c r="M532" s="3">
        <f t="shared" si="224"/>
        <v>1.12712915</v>
      </c>
      <c r="N532" s="3">
        <f t="shared" si="230"/>
        <v>225143.08097382999</v>
      </c>
      <c r="O532" s="52">
        <f t="shared" si="220"/>
        <v>0</v>
      </c>
      <c r="P532" s="5">
        <f t="shared" si="223"/>
        <v>0</v>
      </c>
      <c r="Q532" s="53">
        <f t="shared" si="231"/>
        <v>0</v>
      </c>
      <c r="R532" s="4">
        <f t="shared" si="225"/>
        <v>0</v>
      </c>
      <c r="S532" s="2">
        <f t="shared" si="239"/>
        <v>0.14000000000000001</v>
      </c>
      <c r="T532" s="9">
        <f t="shared" si="232"/>
        <v>1.0015610770000001</v>
      </c>
      <c r="U532" s="4">
        <f t="shared" si="240"/>
        <v>351.46568540999999</v>
      </c>
      <c r="V532" s="4">
        <f t="shared" si="233"/>
        <v>0</v>
      </c>
      <c r="W532" s="1" t="str">
        <f t="shared" si="221"/>
        <v>A+J=</v>
      </c>
      <c r="X532" s="10">
        <f t="shared" si="222"/>
        <v>40611</v>
      </c>
      <c r="Y532" s="4">
        <f t="shared" si="234"/>
        <v>0</v>
      </c>
      <c r="Z532" s="28"/>
      <c r="AA532" s="26"/>
      <c r="AE532" s="5"/>
    </row>
    <row r="533" spans="1:31" x14ac:dyDescent="0.2">
      <c r="A533" s="127">
        <f t="shared" si="235"/>
        <v>40588</v>
      </c>
      <c r="B533" s="4">
        <f t="shared" si="226"/>
        <v>225662.38228352999</v>
      </c>
      <c r="C533" s="4">
        <f t="shared" si="241"/>
        <v>199749.14230000999</v>
      </c>
      <c r="D533" s="4">
        <f t="shared" si="236"/>
        <v>199749.14230000999</v>
      </c>
      <c r="E533" s="56">
        <f t="shared" si="242"/>
        <v>453.875</v>
      </c>
      <c r="F533" s="11">
        <f>IF(DAY(A533)=F$2+1,VLOOKUP(A533,[1]Plan1!$BN$15:$BP$255,3),F532)</f>
        <v>458.39699999999999</v>
      </c>
      <c r="G533" s="6">
        <f t="shared" si="227"/>
        <v>40584</v>
      </c>
      <c r="H533" s="2">
        <f t="shared" si="228"/>
        <v>9.9630955659597564E-3</v>
      </c>
      <c r="I533" s="1">
        <f t="shared" si="237"/>
        <v>5</v>
      </c>
      <c r="J533" s="1">
        <f t="shared" si="243"/>
        <v>28</v>
      </c>
      <c r="K533" s="54">
        <f t="shared" si="229"/>
        <v>1.001771887788081</v>
      </c>
      <c r="L533" s="3">
        <f t="shared" si="238"/>
        <v>1.1255339799999999</v>
      </c>
      <c r="M533" s="3">
        <f t="shared" si="224"/>
        <v>1.1275282900000001</v>
      </c>
      <c r="N533" s="3">
        <f t="shared" si="230"/>
        <v>225222.80884648999</v>
      </c>
      <c r="O533" s="52">
        <f t="shared" si="220"/>
        <v>0</v>
      </c>
      <c r="P533" s="5">
        <f t="shared" si="223"/>
        <v>0</v>
      </c>
      <c r="Q533" s="53">
        <f t="shared" si="231"/>
        <v>0</v>
      </c>
      <c r="R533" s="4">
        <f t="shared" si="225"/>
        <v>0</v>
      </c>
      <c r="S533" s="2">
        <f t="shared" si="239"/>
        <v>0.14000000000000001</v>
      </c>
      <c r="T533" s="9">
        <f t="shared" si="232"/>
        <v>1.001951727</v>
      </c>
      <c r="U533" s="4">
        <f t="shared" si="240"/>
        <v>439.57343703999999</v>
      </c>
      <c r="V533" s="4">
        <f t="shared" si="233"/>
        <v>0</v>
      </c>
      <c r="W533" s="1" t="str">
        <f t="shared" si="221"/>
        <v>A+J=</v>
      </c>
      <c r="X533" s="10">
        <f t="shared" si="222"/>
        <v>40611</v>
      </c>
      <c r="Y533" s="4">
        <f t="shared" si="234"/>
        <v>0</v>
      </c>
      <c r="Z533" s="28"/>
      <c r="AA533" s="26"/>
      <c r="AE533" s="5"/>
    </row>
    <row r="534" spans="1:31" x14ac:dyDescent="0.2">
      <c r="A534" s="127">
        <f t="shared" si="235"/>
        <v>40589</v>
      </c>
      <c r="B534" s="4">
        <f t="shared" si="226"/>
        <v>225830.34470304</v>
      </c>
      <c r="C534" s="4">
        <f t="shared" si="241"/>
        <v>199749.14230000999</v>
      </c>
      <c r="D534" s="4">
        <f t="shared" si="236"/>
        <v>199749.14230000999</v>
      </c>
      <c r="E534" s="56">
        <f t="shared" si="242"/>
        <v>453.875</v>
      </c>
      <c r="F534" s="11">
        <f>IF(DAY(A534)=F$2+1,VLOOKUP(A534,[1]Plan1!$BN$15:$BP$255,3),F533)</f>
        <v>458.39699999999999</v>
      </c>
      <c r="G534" s="6">
        <f t="shared" si="227"/>
        <v>40584</v>
      </c>
      <c r="H534" s="2">
        <f t="shared" si="228"/>
        <v>9.9630955659597564E-3</v>
      </c>
      <c r="I534" s="1">
        <f t="shared" si="237"/>
        <v>6</v>
      </c>
      <c r="J534" s="1">
        <f t="shared" si="243"/>
        <v>28</v>
      </c>
      <c r="K534" s="54">
        <f t="shared" si="229"/>
        <v>1.0021266419181833</v>
      </c>
      <c r="L534" s="3">
        <f t="shared" si="238"/>
        <v>1.1255339799999999</v>
      </c>
      <c r="M534" s="3">
        <f t="shared" si="224"/>
        <v>1.1279275799999999</v>
      </c>
      <c r="N534" s="3">
        <f t="shared" si="230"/>
        <v>225302.56668151999</v>
      </c>
      <c r="O534" s="52">
        <f t="shared" si="220"/>
        <v>0</v>
      </c>
      <c r="P534" s="5">
        <f t="shared" si="223"/>
        <v>0</v>
      </c>
      <c r="Q534" s="53">
        <f t="shared" si="231"/>
        <v>0</v>
      </c>
      <c r="R534" s="4">
        <f t="shared" si="225"/>
        <v>0</v>
      </c>
      <c r="S534" s="2">
        <f t="shared" si="239"/>
        <v>0.14000000000000001</v>
      </c>
      <c r="T534" s="9">
        <f t="shared" si="232"/>
        <v>1.00234253</v>
      </c>
      <c r="U534" s="4">
        <f t="shared" si="240"/>
        <v>527.77802152000004</v>
      </c>
      <c r="V534" s="4">
        <f t="shared" si="233"/>
        <v>0</v>
      </c>
      <c r="W534" s="1" t="str">
        <f t="shared" si="221"/>
        <v>A+J=</v>
      </c>
      <c r="X534" s="10">
        <f t="shared" si="222"/>
        <v>40611</v>
      </c>
      <c r="Y534" s="4">
        <f t="shared" si="234"/>
        <v>0</v>
      </c>
      <c r="Z534" s="28"/>
      <c r="AA534" s="26"/>
      <c r="AE534" s="5"/>
    </row>
    <row r="535" spans="1:31" x14ac:dyDescent="0.2">
      <c r="A535" s="127">
        <f t="shared" si="235"/>
        <v>40590</v>
      </c>
      <c r="B535" s="4">
        <f t="shared" si="226"/>
        <v>225998.43176119999</v>
      </c>
      <c r="C535" s="4">
        <f t="shared" si="241"/>
        <v>199749.14230000999</v>
      </c>
      <c r="D535" s="4">
        <f t="shared" si="236"/>
        <v>199749.14230000999</v>
      </c>
      <c r="E535" s="56">
        <f t="shared" si="242"/>
        <v>453.875</v>
      </c>
      <c r="F535" s="11">
        <f>IF(DAY(A535)=F$2+1,VLOOKUP(A535,[1]Plan1!$BN$15:$BP$255,3),F534)</f>
        <v>458.39699999999999</v>
      </c>
      <c r="G535" s="6">
        <f t="shared" si="227"/>
        <v>40584</v>
      </c>
      <c r="H535" s="2">
        <f t="shared" si="228"/>
        <v>9.9630955659597564E-3</v>
      </c>
      <c r="I535" s="1">
        <f t="shared" si="237"/>
        <v>7</v>
      </c>
      <c r="J535" s="1">
        <f t="shared" si="243"/>
        <v>28</v>
      </c>
      <c r="K535" s="54">
        <f t="shared" si="229"/>
        <v>1.0024815216761798</v>
      </c>
      <c r="L535" s="3">
        <f t="shared" si="238"/>
        <v>1.1255339799999999</v>
      </c>
      <c r="M535" s="3">
        <f t="shared" si="224"/>
        <v>1.12832701</v>
      </c>
      <c r="N535" s="3">
        <f t="shared" si="230"/>
        <v>225382.35248142999</v>
      </c>
      <c r="O535" s="52">
        <f t="shared" si="220"/>
        <v>0</v>
      </c>
      <c r="P535" s="5">
        <f t="shared" si="223"/>
        <v>0</v>
      </c>
      <c r="Q535" s="53">
        <f t="shared" si="231"/>
        <v>0</v>
      </c>
      <c r="R535" s="4">
        <f t="shared" si="225"/>
        <v>0</v>
      </c>
      <c r="S535" s="2">
        <f t="shared" si="239"/>
        <v>0.14000000000000001</v>
      </c>
      <c r="T535" s="9">
        <f t="shared" si="232"/>
        <v>1.002733485</v>
      </c>
      <c r="U535" s="4">
        <f t="shared" si="240"/>
        <v>616.07927976999997</v>
      </c>
      <c r="V535" s="4">
        <f t="shared" si="233"/>
        <v>0</v>
      </c>
      <c r="W535" s="1" t="str">
        <f t="shared" si="221"/>
        <v>A+J=</v>
      </c>
      <c r="X535" s="10">
        <f t="shared" si="222"/>
        <v>40611</v>
      </c>
      <c r="Y535" s="4">
        <f t="shared" si="234"/>
        <v>0</v>
      </c>
      <c r="Z535" s="28"/>
      <c r="AA535" s="26"/>
      <c r="AE535" s="5"/>
    </row>
    <row r="536" spans="1:31" x14ac:dyDescent="0.2">
      <c r="A536" s="127">
        <f t="shared" si="235"/>
        <v>40591</v>
      </c>
      <c r="B536" s="4">
        <f t="shared" si="226"/>
        <v>226166.64352717</v>
      </c>
      <c r="C536" s="4">
        <f t="shared" si="241"/>
        <v>199749.14230000999</v>
      </c>
      <c r="D536" s="4">
        <f t="shared" si="236"/>
        <v>199749.14230000999</v>
      </c>
      <c r="E536" s="56">
        <f t="shared" si="242"/>
        <v>453.875</v>
      </c>
      <c r="F536" s="11">
        <f>IF(DAY(A536)=F$2+1,VLOOKUP(A536,[1]Plan1!$BN$15:$BP$255,3),F535)</f>
        <v>458.39699999999999</v>
      </c>
      <c r="G536" s="6">
        <f t="shared" si="227"/>
        <v>40584</v>
      </c>
      <c r="H536" s="2">
        <f t="shared" si="228"/>
        <v>9.9630955659597564E-3</v>
      </c>
      <c r="I536" s="1">
        <f t="shared" si="237"/>
        <v>8</v>
      </c>
      <c r="J536" s="1">
        <f t="shared" si="243"/>
        <v>28</v>
      </c>
      <c r="K536" s="54">
        <f t="shared" si="229"/>
        <v>1.0028365271065589</v>
      </c>
      <c r="L536" s="3">
        <f t="shared" si="238"/>
        <v>1.1255339799999999</v>
      </c>
      <c r="M536" s="3">
        <f t="shared" si="224"/>
        <v>1.1287265799999999</v>
      </c>
      <c r="N536" s="3">
        <f t="shared" si="230"/>
        <v>225462.16624622</v>
      </c>
      <c r="O536" s="52">
        <f t="shared" si="220"/>
        <v>0</v>
      </c>
      <c r="P536" s="5">
        <f t="shared" si="223"/>
        <v>0</v>
      </c>
      <c r="Q536" s="53">
        <f t="shared" si="231"/>
        <v>0</v>
      </c>
      <c r="R536" s="4">
        <f t="shared" si="225"/>
        <v>0</v>
      </c>
      <c r="S536" s="2">
        <f t="shared" si="239"/>
        <v>0.14000000000000001</v>
      </c>
      <c r="T536" s="9">
        <f t="shared" si="232"/>
        <v>1.003124592</v>
      </c>
      <c r="U536" s="4">
        <f t="shared" si="240"/>
        <v>704.47728095000002</v>
      </c>
      <c r="V536" s="4">
        <f t="shared" si="233"/>
        <v>0</v>
      </c>
      <c r="W536" s="1" t="str">
        <f t="shared" si="221"/>
        <v>A+J=</v>
      </c>
      <c r="X536" s="10">
        <f t="shared" si="222"/>
        <v>40611</v>
      </c>
      <c r="Y536" s="4">
        <f t="shared" si="234"/>
        <v>0</v>
      </c>
      <c r="Z536" s="28"/>
      <c r="AA536" s="26"/>
      <c r="AE536" s="5"/>
    </row>
    <row r="537" spans="1:31" x14ac:dyDescent="0.2">
      <c r="A537" s="127">
        <f t="shared" si="235"/>
        <v>40592</v>
      </c>
      <c r="B537" s="4">
        <f t="shared" si="226"/>
        <v>226334.98029571</v>
      </c>
      <c r="C537" s="4">
        <f t="shared" si="241"/>
        <v>199749.14230000999</v>
      </c>
      <c r="D537" s="4">
        <f t="shared" si="236"/>
        <v>199749.14230000999</v>
      </c>
      <c r="E537" s="56">
        <f t="shared" si="242"/>
        <v>453.875</v>
      </c>
      <c r="F537" s="11">
        <f>IF(DAY(A537)=F$2+1,VLOOKUP(A537,[1]Plan1!$BN$15:$BP$255,3),F536)</f>
        <v>458.39699999999999</v>
      </c>
      <c r="G537" s="6">
        <f t="shared" si="227"/>
        <v>40584</v>
      </c>
      <c r="H537" s="2">
        <f t="shared" si="228"/>
        <v>9.9630955659597564E-3</v>
      </c>
      <c r="I537" s="1">
        <f t="shared" si="237"/>
        <v>9</v>
      </c>
      <c r="J537" s="1">
        <f t="shared" si="243"/>
        <v>28</v>
      </c>
      <c r="K537" s="54">
        <f t="shared" si="229"/>
        <v>1.0031916582538243</v>
      </c>
      <c r="L537" s="3">
        <f t="shared" si="238"/>
        <v>1.1255339799999999</v>
      </c>
      <c r="M537" s="3">
        <f t="shared" si="224"/>
        <v>1.1291262900000001</v>
      </c>
      <c r="N537" s="3">
        <f t="shared" si="230"/>
        <v>225542.00797589001</v>
      </c>
      <c r="O537" s="52">
        <f t="shared" si="220"/>
        <v>0</v>
      </c>
      <c r="P537" s="5">
        <f t="shared" si="223"/>
        <v>0</v>
      </c>
      <c r="Q537" s="53">
        <f t="shared" si="231"/>
        <v>0</v>
      </c>
      <c r="R537" s="4">
        <f t="shared" si="225"/>
        <v>0</v>
      </c>
      <c r="S537" s="2">
        <f t="shared" si="239"/>
        <v>0.14000000000000001</v>
      </c>
      <c r="T537" s="9">
        <f t="shared" si="232"/>
        <v>1.003515852</v>
      </c>
      <c r="U537" s="4">
        <f t="shared" si="240"/>
        <v>792.97231982000005</v>
      </c>
      <c r="V537" s="4">
        <f t="shared" si="233"/>
        <v>0</v>
      </c>
      <c r="W537" s="1" t="str">
        <f t="shared" si="221"/>
        <v>A+J=</v>
      </c>
      <c r="X537" s="10">
        <f t="shared" si="222"/>
        <v>40611</v>
      </c>
      <c r="Y537" s="4">
        <f t="shared" si="234"/>
        <v>0</v>
      </c>
      <c r="Z537" s="28"/>
      <c r="AA537" s="26"/>
      <c r="AE537" s="5"/>
    </row>
    <row r="538" spans="1:31" x14ac:dyDescent="0.2">
      <c r="A538" s="127">
        <f t="shared" si="235"/>
        <v>40593</v>
      </c>
      <c r="B538" s="4">
        <f t="shared" si="226"/>
        <v>226503.44391596</v>
      </c>
      <c r="C538" s="4">
        <f t="shared" si="241"/>
        <v>199749.14230000999</v>
      </c>
      <c r="D538" s="4">
        <f t="shared" si="236"/>
        <v>199749.14230000999</v>
      </c>
      <c r="E538" s="56">
        <f t="shared" si="242"/>
        <v>453.875</v>
      </c>
      <c r="F538" s="11">
        <f>IF(DAY(A538)=F$2+1,VLOOKUP(A538,[1]Plan1!$BN$15:$BP$255,3),F537)</f>
        <v>458.39699999999999</v>
      </c>
      <c r="G538" s="6">
        <f t="shared" si="227"/>
        <v>40584</v>
      </c>
      <c r="H538" s="2">
        <f t="shared" si="228"/>
        <v>9.9630955659597564E-3</v>
      </c>
      <c r="I538" s="1">
        <f t="shared" si="237"/>
        <v>10</v>
      </c>
      <c r="J538" s="1">
        <f t="shared" si="243"/>
        <v>28</v>
      </c>
      <c r="K538" s="54">
        <f t="shared" si="229"/>
        <v>1.0035469151624958</v>
      </c>
      <c r="L538" s="3">
        <f t="shared" si="238"/>
        <v>1.1255339799999999</v>
      </c>
      <c r="M538" s="3">
        <f t="shared" si="224"/>
        <v>1.12952615</v>
      </c>
      <c r="N538" s="3">
        <f t="shared" si="230"/>
        <v>225621.87966793001</v>
      </c>
      <c r="O538" s="52">
        <f t="shared" si="220"/>
        <v>0</v>
      </c>
      <c r="P538" s="5">
        <f t="shared" si="223"/>
        <v>0</v>
      </c>
      <c r="Q538" s="53">
        <f t="shared" si="231"/>
        <v>0</v>
      </c>
      <c r="R538" s="4">
        <f t="shared" si="225"/>
        <v>0</v>
      </c>
      <c r="S538" s="2">
        <f t="shared" si="239"/>
        <v>0.14000000000000001</v>
      </c>
      <c r="T538" s="9">
        <f t="shared" si="232"/>
        <v>1.003907264</v>
      </c>
      <c r="U538" s="4">
        <f t="shared" si="240"/>
        <v>881.56424803000004</v>
      </c>
      <c r="V538" s="4">
        <f t="shared" si="233"/>
        <v>0</v>
      </c>
      <c r="W538" s="1" t="str">
        <f t="shared" si="221"/>
        <v>A+J=</v>
      </c>
      <c r="X538" s="10">
        <f t="shared" si="222"/>
        <v>40611</v>
      </c>
      <c r="Y538" s="4">
        <f t="shared" si="234"/>
        <v>0</v>
      </c>
      <c r="Z538" s="28"/>
      <c r="AA538" s="26"/>
      <c r="AE538" s="5"/>
    </row>
    <row r="539" spans="1:31" x14ac:dyDescent="0.2">
      <c r="A539" s="127">
        <f t="shared" si="235"/>
        <v>40594</v>
      </c>
      <c r="B539" s="4">
        <f t="shared" si="226"/>
        <v>226672.03067308001</v>
      </c>
      <c r="C539" s="4">
        <f t="shared" si="241"/>
        <v>199749.14230000999</v>
      </c>
      <c r="D539" s="4">
        <f t="shared" si="236"/>
        <v>199749.14230000999</v>
      </c>
      <c r="E539" s="56">
        <f t="shared" si="242"/>
        <v>453.875</v>
      </c>
      <c r="F539" s="11">
        <f>IF(DAY(A539)=F$2+1,VLOOKUP(A539,[1]Plan1!$BN$15:$BP$255,3),F538)</f>
        <v>458.39699999999999</v>
      </c>
      <c r="G539" s="6">
        <f t="shared" si="227"/>
        <v>40584</v>
      </c>
      <c r="H539" s="2">
        <f t="shared" si="228"/>
        <v>9.9630955659597564E-3</v>
      </c>
      <c r="I539" s="1">
        <f t="shared" si="237"/>
        <v>11</v>
      </c>
      <c r="J539" s="1">
        <f t="shared" si="243"/>
        <v>28</v>
      </c>
      <c r="K539" s="54">
        <f t="shared" si="229"/>
        <v>1.0039022978771088</v>
      </c>
      <c r="L539" s="3">
        <f t="shared" si="238"/>
        <v>1.1255339799999999</v>
      </c>
      <c r="M539" s="3">
        <f t="shared" si="224"/>
        <v>1.12992614</v>
      </c>
      <c r="N539" s="3">
        <f t="shared" si="230"/>
        <v>225701.77732736</v>
      </c>
      <c r="O539" s="52">
        <f t="shared" si="220"/>
        <v>0</v>
      </c>
      <c r="P539" s="5">
        <f t="shared" si="223"/>
        <v>0</v>
      </c>
      <c r="Q539" s="53">
        <f t="shared" si="231"/>
        <v>0</v>
      </c>
      <c r="R539" s="4">
        <f t="shared" si="225"/>
        <v>0</v>
      </c>
      <c r="S539" s="2">
        <f t="shared" si="239"/>
        <v>0.14000000000000001</v>
      </c>
      <c r="T539" s="9">
        <f t="shared" si="232"/>
        <v>1.0042988289999999</v>
      </c>
      <c r="U539" s="4">
        <f t="shared" si="240"/>
        <v>970.25334571999997</v>
      </c>
      <c r="V539" s="4">
        <f t="shared" si="233"/>
        <v>0</v>
      </c>
      <c r="W539" s="1" t="str">
        <f t="shared" si="221"/>
        <v>A+J=</v>
      </c>
      <c r="X539" s="10">
        <f t="shared" si="222"/>
        <v>40611</v>
      </c>
      <c r="Y539" s="4">
        <f t="shared" si="234"/>
        <v>0</v>
      </c>
      <c r="Z539" s="28"/>
      <c r="AA539" s="26"/>
      <c r="AE539" s="5"/>
    </row>
    <row r="540" spans="1:31" x14ac:dyDescent="0.2">
      <c r="A540" s="127">
        <f t="shared" si="235"/>
        <v>40595</v>
      </c>
      <c r="B540" s="4">
        <f t="shared" si="226"/>
        <v>226840.74464796</v>
      </c>
      <c r="C540" s="4">
        <f t="shared" si="241"/>
        <v>199749.14230000999</v>
      </c>
      <c r="D540" s="4">
        <f t="shared" si="236"/>
        <v>199749.14230000999</v>
      </c>
      <c r="E540" s="56">
        <f t="shared" si="242"/>
        <v>453.875</v>
      </c>
      <c r="F540" s="11">
        <f>IF(DAY(A540)=F$2+1,VLOOKUP(A540,[1]Plan1!$BN$15:$BP$255,3),F539)</f>
        <v>458.39699999999999</v>
      </c>
      <c r="G540" s="6">
        <f t="shared" si="227"/>
        <v>40584</v>
      </c>
      <c r="H540" s="2">
        <f t="shared" si="228"/>
        <v>9.9630955659597564E-3</v>
      </c>
      <c r="I540" s="1">
        <f t="shared" si="237"/>
        <v>12</v>
      </c>
      <c r="J540" s="1">
        <f t="shared" si="243"/>
        <v>28</v>
      </c>
      <c r="K540" s="54">
        <f t="shared" si="229"/>
        <v>1.0042578064422147</v>
      </c>
      <c r="L540" s="3">
        <f t="shared" si="238"/>
        <v>1.1255339799999999</v>
      </c>
      <c r="M540" s="3">
        <f t="shared" si="224"/>
        <v>1.13032628</v>
      </c>
      <c r="N540" s="3">
        <f t="shared" si="230"/>
        <v>225781.70494915999</v>
      </c>
      <c r="O540" s="52">
        <f t="shared" si="220"/>
        <v>0</v>
      </c>
      <c r="P540" s="5">
        <f t="shared" si="223"/>
        <v>0</v>
      </c>
      <c r="Q540" s="53">
        <f t="shared" si="231"/>
        <v>0</v>
      </c>
      <c r="R540" s="4">
        <f t="shared" si="225"/>
        <v>0</v>
      </c>
      <c r="S540" s="2">
        <f t="shared" si="239"/>
        <v>0.14000000000000001</v>
      </c>
      <c r="T540" s="9">
        <f t="shared" si="232"/>
        <v>1.004690547</v>
      </c>
      <c r="U540" s="4">
        <f t="shared" si="240"/>
        <v>1059.0396988</v>
      </c>
      <c r="V540" s="4">
        <f t="shared" si="233"/>
        <v>0</v>
      </c>
      <c r="W540" s="1" t="str">
        <f t="shared" si="221"/>
        <v>A+J=</v>
      </c>
      <c r="X540" s="10">
        <f t="shared" si="222"/>
        <v>40611</v>
      </c>
      <c r="Y540" s="4">
        <f t="shared" si="234"/>
        <v>0</v>
      </c>
      <c r="Z540" s="28"/>
      <c r="AA540" s="26"/>
      <c r="AE540" s="5"/>
    </row>
    <row r="541" spans="1:31" x14ac:dyDescent="0.2">
      <c r="A541" s="127">
        <f t="shared" si="235"/>
        <v>40596</v>
      </c>
      <c r="B541" s="4">
        <f t="shared" si="226"/>
        <v>227009.58390485001</v>
      </c>
      <c r="C541" s="4">
        <f t="shared" si="241"/>
        <v>199749.14230000999</v>
      </c>
      <c r="D541" s="4">
        <f t="shared" si="236"/>
        <v>199749.14230000999</v>
      </c>
      <c r="E541" s="56">
        <f t="shared" si="242"/>
        <v>453.875</v>
      </c>
      <c r="F541" s="11">
        <f>IF(DAY(A541)=F$2+1,VLOOKUP(A541,[1]Plan1!$BN$15:$BP$255,3),F540)</f>
        <v>458.39699999999999</v>
      </c>
      <c r="G541" s="6">
        <f t="shared" si="227"/>
        <v>40584</v>
      </c>
      <c r="H541" s="2">
        <f t="shared" si="228"/>
        <v>9.9630955659597564E-3</v>
      </c>
      <c r="I541" s="1">
        <f t="shared" si="237"/>
        <v>13</v>
      </c>
      <c r="J541" s="1">
        <f t="shared" si="243"/>
        <v>28</v>
      </c>
      <c r="K541" s="54">
        <f t="shared" si="229"/>
        <v>1.0046134409023806</v>
      </c>
      <c r="L541" s="3">
        <f t="shared" si="238"/>
        <v>1.1255339799999999</v>
      </c>
      <c r="M541" s="3">
        <f t="shared" si="224"/>
        <v>1.13072656</v>
      </c>
      <c r="N541" s="3">
        <f t="shared" si="230"/>
        <v>225861.66053584</v>
      </c>
      <c r="O541" s="52">
        <f t="shared" si="220"/>
        <v>0</v>
      </c>
      <c r="P541" s="5">
        <f t="shared" si="223"/>
        <v>0</v>
      </c>
      <c r="Q541" s="53">
        <f t="shared" si="231"/>
        <v>0</v>
      </c>
      <c r="R541" s="4">
        <f t="shared" si="225"/>
        <v>0</v>
      </c>
      <c r="S541" s="2">
        <f t="shared" si="239"/>
        <v>0.14000000000000001</v>
      </c>
      <c r="T541" s="9">
        <f t="shared" si="232"/>
        <v>1.005082418</v>
      </c>
      <c r="U541" s="4">
        <f t="shared" si="240"/>
        <v>1147.92336901</v>
      </c>
      <c r="V541" s="4">
        <f t="shared" si="233"/>
        <v>0</v>
      </c>
      <c r="W541" s="1" t="str">
        <f t="shared" si="221"/>
        <v>A+J=</v>
      </c>
      <c r="X541" s="10">
        <f t="shared" si="222"/>
        <v>40611</v>
      </c>
      <c r="Y541" s="4">
        <f t="shared" si="234"/>
        <v>0</v>
      </c>
      <c r="Z541" s="28"/>
      <c r="AA541" s="26"/>
      <c r="AE541" s="5"/>
    </row>
    <row r="542" spans="1:31" x14ac:dyDescent="0.2">
      <c r="A542" s="127">
        <f t="shared" si="235"/>
        <v>40597</v>
      </c>
      <c r="B542" s="4">
        <f t="shared" si="226"/>
        <v>227178.54828739</v>
      </c>
      <c r="C542" s="4">
        <f t="shared" si="241"/>
        <v>199749.14230000999</v>
      </c>
      <c r="D542" s="4">
        <f t="shared" si="236"/>
        <v>199749.14230000999</v>
      </c>
      <c r="E542" s="56">
        <f t="shared" si="242"/>
        <v>453.875</v>
      </c>
      <c r="F542" s="11">
        <f>IF(DAY(A542)=F$2+1,VLOOKUP(A542,[1]Plan1!$BN$15:$BP$255,3),F541)</f>
        <v>458.39699999999999</v>
      </c>
      <c r="G542" s="6">
        <f t="shared" si="227"/>
        <v>40584</v>
      </c>
      <c r="H542" s="2">
        <f t="shared" si="228"/>
        <v>9.9630955659597564E-3</v>
      </c>
      <c r="I542" s="1">
        <f t="shared" si="237"/>
        <v>14</v>
      </c>
      <c r="J542" s="1">
        <f t="shared" si="243"/>
        <v>28</v>
      </c>
      <c r="K542" s="54">
        <f t="shared" si="229"/>
        <v>1.0049692013021891</v>
      </c>
      <c r="L542" s="3">
        <f t="shared" si="238"/>
        <v>1.1255339799999999</v>
      </c>
      <c r="M542" s="3">
        <f t="shared" si="224"/>
        <v>1.1311269799999999</v>
      </c>
      <c r="N542" s="3">
        <f t="shared" si="230"/>
        <v>225941.6440874</v>
      </c>
      <c r="O542" s="52">
        <f t="shared" si="220"/>
        <v>0</v>
      </c>
      <c r="P542" s="5">
        <f t="shared" si="223"/>
        <v>0</v>
      </c>
      <c r="Q542" s="53">
        <f t="shared" si="231"/>
        <v>0</v>
      </c>
      <c r="R542" s="4">
        <f t="shared" si="225"/>
        <v>0</v>
      </c>
      <c r="S542" s="2">
        <f t="shared" si="239"/>
        <v>0.14000000000000001</v>
      </c>
      <c r="T542" s="9">
        <f t="shared" si="232"/>
        <v>1.0054744410000001</v>
      </c>
      <c r="U542" s="4">
        <f t="shared" si="240"/>
        <v>1236.9041999900001</v>
      </c>
      <c r="V542" s="4">
        <f t="shared" si="233"/>
        <v>0</v>
      </c>
      <c r="W542" s="1" t="str">
        <f t="shared" si="221"/>
        <v>A+J=</v>
      </c>
      <c r="X542" s="10">
        <f t="shared" si="222"/>
        <v>40611</v>
      </c>
      <c r="Y542" s="4">
        <f t="shared" si="234"/>
        <v>0</v>
      </c>
      <c r="Z542" s="28"/>
      <c r="AA542" s="26"/>
      <c r="AE542" s="5"/>
    </row>
    <row r="543" spans="1:31" x14ac:dyDescent="0.2">
      <c r="A543" s="127">
        <f t="shared" si="235"/>
        <v>40598</v>
      </c>
      <c r="B543" s="4">
        <f t="shared" si="226"/>
        <v>227347.63831698999</v>
      </c>
      <c r="C543" s="4">
        <f t="shared" si="241"/>
        <v>199749.14230000999</v>
      </c>
      <c r="D543" s="4">
        <f t="shared" si="236"/>
        <v>199749.14230000999</v>
      </c>
      <c r="E543" s="56">
        <f t="shared" si="242"/>
        <v>453.875</v>
      </c>
      <c r="F543" s="11">
        <f>IF(DAY(A543)=F$2+1,VLOOKUP(A543,[1]Plan1!$BN$15:$BP$255,3),F542)</f>
        <v>458.39699999999999</v>
      </c>
      <c r="G543" s="6">
        <f t="shared" si="227"/>
        <v>40584</v>
      </c>
      <c r="H543" s="2">
        <f t="shared" si="228"/>
        <v>9.9630955659597564E-3</v>
      </c>
      <c r="I543" s="1">
        <f t="shared" si="237"/>
        <v>15</v>
      </c>
      <c r="J543" s="1">
        <f t="shared" si="243"/>
        <v>28</v>
      </c>
      <c r="K543" s="54">
        <f t="shared" si="229"/>
        <v>1.0053250876862387</v>
      </c>
      <c r="L543" s="3">
        <f t="shared" si="238"/>
        <v>1.1255339799999999</v>
      </c>
      <c r="M543" s="3">
        <f t="shared" si="224"/>
        <v>1.13152754</v>
      </c>
      <c r="N543" s="3">
        <f t="shared" si="230"/>
        <v>226021.65560383999</v>
      </c>
      <c r="O543" s="52">
        <f t="shared" si="220"/>
        <v>0</v>
      </c>
      <c r="P543" s="5">
        <f t="shared" si="223"/>
        <v>0</v>
      </c>
      <c r="Q543" s="53">
        <f t="shared" si="231"/>
        <v>0</v>
      </c>
      <c r="R543" s="4">
        <f t="shared" si="225"/>
        <v>0</v>
      </c>
      <c r="S543" s="2">
        <f t="shared" si="239"/>
        <v>0.14000000000000001</v>
      </c>
      <c r="T543" s="9">
        <f t="shared" si="232"/>
        <v>1.005866618</v>
      </c>
      <c r="U543" s="4">
        <f t="shared" si="240"/>
        <v>1325.9827131500001</v>
      </c>
      <c r="V543" s="4">
        <f t="shared" si="233"/>
        <v>0</v>
      </c>
      <c r="W543" s="1" t="str">
        <f t="shared" si="221"/>
        <v>A+J=</v>
      </c>
      <c r="X543" s="10">
        <f t="shared" si="222"/>
        <v>40611</v>
      </c>
      <c r="Y543" s="4">
        <f t="shared" si="234"/>
        <v>0</v>
      </c>
      <c r="Z543" s="28"/>
      <c r="AA543" s="26"/>
      <c r="AE543" s="5"/>
    </row>
    <row r="544" spans="1:31" x14ac:dyDescent="0.2">
      <c r="A544" s="127">
        <f t="shared" si="235"/>
        <v>40599</v>
      </c>
      <c r="B544" s="4">
        <f t="shared" si="226"/>
        <v>227516.8556213</v>
      </c>
      <c r="C544" s="4">
        <f t="shared" si="241"/>
        <v>199749.14230000999</v>
      </c>
      <c r="D544" s="4">
        <f t="shared" si="236"/>
        <v>199749.14230000999</v>
      </c>
      <c r="E544" s="56">
        <f t="shared" si="242"/>
        <v>453.875</v>
      </c>
      <c r="F544" s="11">
        <f>IF(DAY(A544)=F$2+1,VLOOKUP(A544,[1]Plan1!$BN$15:$BP$255,3),F543)</f>
        <v>458.39699999999999</v>
      </c>
      <c r="G544" s="6">
        <f t="shared" si="227"/>
        <v>40584</v>
      </c>
      <c r="H544" s="2">
        <f t="shared" si="228"/>
        <v>9.9630955659597564E-3</v>
      </c>
      <c r="I544" s="1">
        <f t="shared" si="237"/>
        <v>16</v>
      </c>
      <c r="J544" s="1">
        <f t="shared" si="243"/>
        <v>28</v>
      </c>
      <c r="K544" s="54">
        <f t="shared" si="229"/>
        <v>1.0056811000991439</v>
      </c>
      <c r="L544" s="3">
        <f t="shared" si="238"/>
        <v>1.1255339799999999</v>
      </c>
      <c r="M544" s="3">
        <f t="shared" si="224"/>
        <v>1.1319282500000001</v>
      </c>
      <c r="N544" s="3">
        <f t="shared" si="230"/>
        <v>226101.69708265</v>
      </c>
      <c r="O544" s="52">
        <f t="shared" si="220"/>
        <v>0</v>
      </c>
      <c r="P544" s="5">
        <f t="shared" si="223"/>
        <v>0</v>
      </c>
      <c r="Q544" s="53">
        <f t="shared" si="231"/>
        <v>0</v>
      </c>
      <c r="R544" s="4">
        <f t="shared" si="225"/>
        <v>0</v>
      </c>
      <c r="S544" s="2">
        <f t="shared" si="239"/>
        <v>0.14000000000000001</v>
      </c>
      <c r="T544" s="9">
        <f t="shared" si="232"/>
        <v>1.0062589470000001</v>
      </c>
      <c r="U544" s="4">
        <f t="shared" si="240"/>
        <v>1415.1585386500001</v>
      </c>
      <c r="V544" s="4">
        <f t="shared" si="233"/>
        <v>0</v>
      </c>
      <c r="W544" s="1" t="str">
        <f t="shared" si="221"/>
        <v>A+J=</v>
      </c>
      <c r="X544" s="10">
        <f t="shared" si="222"/>
        <v>40611</v>
      </c>
      <c r="Y544" s="4">
        <f t="shared" si="234"/>
        <v>0</v>
      </c>
      <c r="Z544" s="28"/>
      <c r="AA544" s="26"/>
      <c r="AE544" s="5"/>
    </row>
    <row r="545" spans="1:118" x14ac:dyDescent="0.2">
      <c r="A545" s="127">
        <f t="shared" si="235"/>
        <v>40600</v>
      </c>
      <c r="B545" s="4">
        <f t="shared" si="226"/>
        <v>227686.19647670002</v>
      </c>
      <c r="C545" s="4">
        <f t="shared" si="241"/>
        <v>199749.14230000999</v>
      </c>
      <c r="D545" s="4">
        <f t="shared" si="236"/>
        <v>199749.14230000999</v>
      </c>
      <c r="E545" s="56">
        <f t="shared" si="242"/>
        <v>453.875</v>
      </c>
      <c r="F545" s="11">
        <f>IF(DAY(A545)=F$2+1,VLOOKUP(A545,[1]Plan1!$BN$15:$BP$255,3),F544)</f>
        <v>458.39699999999999</v>
      </c>
      <c r="G545" s="6">
        <f t="shared" si="227"/>
        <v>40584</v>
      </c>
      <c r="H545" s="2">
        <f t="shared" si="228"/>
        <v>9.9630955659597564E-3</v>
      </c>
      <c r="I545" s="1">
        <f t="shared" si="237"/>
        <v>17</v>
      </c>
      <c r="J545" s="1">
        <f t="shared" si="243"/>
        <v>28</v>
      </c>
      <c r="K545" s="54">
        <f t="shared" si="229"/>
        <v>1.006037238585535</v>
      </c>
      <c r="L545" s="3">
        <f t="shared" si="238"/>
        <v>1.1255339799999999</v>
      </c>
      <c r="M545" s="3">
        <f t="shared" si="224"/>
        <v>1.13232909</v>
      </c>
      <c r="N545" s="3">
        <f t="shared" si="230"/>
        <v>226181.76452885001</v>
      </c>
      <c r="O545" s="52">
        <f t="shared" si="220"/>
        <v>0</v>
      </c>
      <c r="P545" s="5">
        <f t="shared" si="223"/>
        <v>0</v>
      </c>
      <c r="Q545" s="53">
        <f t="shared" si="231"/>
        <v>0</v>
      </c>
      <c r="R545" s="4">
        <f t="shared" si="225"/>
        <v>0</v>
      </c>
      <c r="S545" s="2">
        <f t="shared" si="239"/>
        <v>0.14000000000000001</v>
      </c>
      <c r="T545" s="9">
        <f t="shared" si="232"/>
        <v>1.0066514289999999</v>
      </c>
      <c r="U545" s="4">
        <f t="shared" si="240"/>
        <v>1504.4319478499999</v>
      </c>
      <c r="V545" s="4">
        <f t="shared" si="233"/>
        <v>0</v>
      </c>
      <c r="W545" s="1" t="str">
        <f t="shared" si="221"/>
        <v>A+J=</v>
      </c>
      <c r="X545" s="10">
        <f t="shared" si="222"/>
        <v>40611</v>
      </c>
      <c r="Y545" s="4">
        <f t="shared" si="234"/>
        <v>0</v>
      </c>
      <c r="Z545" s="28"/>
      <c r="AA545" s="26"/>
      <c r="AE545" s="5"/>
    </row>
    <row r="546" spans="1:118" x14ac:dyDescent="0.2">
      <c r="A546" s="127">
        <f t="shared" si="235"/>
        <v>40601</v>
      </c>
      <c r="B546" s="4">
        <f t="shared" si="226"/>
        <v>227855.66519992001</v>
      </c>
      <c r="C546" s="4">
        <f t="shared" si="241"/>
        <v>199749.14230000999</v>
      </c>
      <c r="D546" s="4">
        <f t="shared" si="236"/>
        <v>199749.14230000999</v>
      </c>
      <c r="E546" s="56">
        <f t="shared" si="242"/>
        <v>453.875</v>
      </c>
      <c r="F546" s="11">
        <f>IF(DAY(A546)=F$2+1,VLOOKUP(A546,[1]Plan1!$BN$15:$BP$255,3),F545)</f>
        <v>458.39699999999999</v>
      </c>
      <c r="G546" s="6">
        <f t="shared" si="227"/>
        <v>40584</v>
      </c>
      <c r="H546" s="2">
        <f t="shared" si="228"/>
        <v>9.9630955659597564E-3</v>
      </c>
      <c r="I546" s="1">
        <f t="shared" si="237"/>
        <v>18</v>
      </c>
      <c r="J546" s="1">
        <f t="shared" si="243"/>
        <v>28</v>
      </c>
      <c r="K546" s="54">
        <f t="shared" si="229"/>
        <v>1.0063935031900577</v>
      </c>
      <c r="L546" s="3">
        <f t="shared" si="238"/>
        <v>1.1255339799999999</v>
      </c>
      <c r="M546" s="3">
        <f t="shared" si="224"/>
        <v>1.13273008</v>
      </c>
      <c r="N546" s="3">
        <f t="shared" si="230"/>
        <v>226261.86193742001</v>
      </c>
      <c r="O546" s="52">
        <f t="shared" si="220"/>
        <v>0</v>
      </c>
      <c r="P546" s="5">
        <f t="shared" si="223"/>
        <v>0</v>
      </c>
      <c r="Q546" s="53">
        <f t="shared" si="231"/>
        <v>0</v>
      </c>
      <c r="R546" s="4">
        <f t="shared" si="225"/>
        <v>0</v>
      </c>
      <c r="S546" s="2">
        <f t="shared" si="239"/>
        <v>0.14000000000000001</v>
      </c>
      <c r="T546" s="9">
        <f t="shared" si="232"/>
        <v>1.0070440650000001</v>
      </c>
      <c r="U546" s="4">
        <f t="shared" si="240"/>
        <v>1593.8032625000001</v>
      </c>
      <c r="V546" s="4">
        <f t="shared" si="233"/>
        <v>0</v>
      </c>
      <c r="W546" s="1" t="str">
        <f t="shared" si="221"/>
        <v>A+J=</v>
      </c>
      <c r="X546" s="10">
        <f t="shared" si="222"/>
        <v>40611</v>
      </c>
      <c r="Y546" s="4">
        <f t="shared" si="234"/>
        <v>0</v>
      </c>
      <c r="Z546" s="28"/>
      <c r="AA546" s="26"/>
      <c r="AE546" s="5"/>
    </row>
    <row r="547" spans="1:118" x14ac:dyDescent="0.2">
      <c r="A547" s="127">
        <f t="shared" si="235"/>
        <v>40602</v>
      </c>
      <c r="B547" s="4">
        <f t="shared" si="226"/>
        <v>228025.25939821999</v>
      </c>
      <c r="C547" s="4">
        <f t="shared" si="241"/>
        <v>199749.14230000999</v>
      </c>
      <c r="D547" s="4">
        <f t="shared" si="236"/>
        <v>199749.14230000999</v>
      </c>
      <c r="E547" s="56">
        <f t="shared" si="242"/>
        <v>453.875</v>
      </c>
      <c r="F547" s="11">
        <f>IF(DAY(A547)=F$2+1,VLOOKUP(A547,[1]Plan1!$BN$15:$BP$255,3),F546)</f>
        <v>458.39699999999999</v>
      </c>
      <c r="G547" s="6">
        <f t="shared" si="227"/>
        <v>40584</v>
      </c>
      <c r="H547" s="2">
        <f t="shared" si="228"/>
        <v>9.9630955659597564E-3</v>
      </c>
      <c r="I547" s="1">
        <f t="shared" si="237"/>
        <v>19</v>
      </c>
      <c r="J547" s="1">
        <f t="shared" si="243"/>
        <v>28</v>
      </c>
      <c r="K547" s="54">
        <f t="shared" si="229"/>
        <v>1.006749893957374</v>
      </c>
      <c r="L547" s="3">
        <f t="shared" si="238"/>
        <v>1.1255339799999999</v>
      </c>
      <c r="M547" s="3">
        <f t="shared" si="224"/>
        <v>1.1331312099999999</v>
      </c>
      <c r="N547" s="3">
        <f t="shared" si="230"/>
        <v>226341.98731087</v>
      </c>
      <c r="O547" s="52">
        <f t="shared" si="220"/>
        <v>0</v>
      </c>
      <c r="P547" s="5">
        <f t="shared" si="223"/>
        <v>0</v>
      </c>
      <c r="Q547" s="53">
        <f t="shared" si="231"/>
        <v>0</v>
      </c>
      <c r="R547" s="4">
        <f t="shared" si="225"/>
        <v>0</v>
      </c>
      <c r="S547" s="2">
        <f t="shared" si="239"/>
        <v>0.14000000000000001</v>
      </c>
      <c r="T547" s="9">
        <f t="shared" si="232"/>
        <v>1.007436853</v>
      </c>
      <c r="U547" s="4">
        <f t="shared" si="240"/>
        <v>1683.27208735</v>
      </c>
      <c r="V547" s="4">
        <f t="shared" si="233"/>
        <v>0</v>
      </c>
      <c r="W547" s="1" t="str">
        <f t="shared" si="221"/>
        <v>A+J=</v>
      </c>
      <c r="X547" s="10">
        <f t="shared" si="222"/>
        <v>40611</v>
      </c>
      <c r="Y547" s="4">
        <f t="shared" si="234"/>
        <v>0</v>
      </c>
      <c r="Z547" s="28"/>
      <c r="AA547" s="26"/>
      <c r="AE547" s="5"/>
    </row>
    <row r="548" spans="1:118" x14ac:dyDescent="0.2">
      <c r="A548" s="127">
        <f t="shared" si="235"/>
        <v>40603</v>
      </c>
      <c r="B548" s="4">
        <f t="shared" si="226"/>
        <v>228194.97959394002</v>
      </c>
      <c r="C548" s="4">
        <f t="shared" si="241"/>
        <v>199749.14230000999</v>
      </c>
      <c r="D548" s="4">
        <f t="shared" si="236"/>
        <v>199749.14230000999</v>
      </c>
      <c r="E548" s="56">
        <f t="shared" si="242"/>
        <v>453.875</v>
      </c>
      <c r="F548" s="11">
        <f>IF(DAY(A548)=F$2+1,VLOOKUP(A548,[1]Plan1!$BN$15:$BP$255,3),F547)</f>
        <v>458.39699999999999</v>
      </c>
      <c r="G548" s="6">
        <f t="shared" si="227"/>
        <v>40584</v>
      </c>
      <c r="H548" s="2">
        <f t="shared" si="228"/>
        <v>9.9630955659597564E-3</v>
      </c>
      <c r="I548" s="1">
        <f t="shared" si="237"/>
        <v>20</v>
      </c>
      <c r="J548" s="1">
        <f t="shared" si="243"/>
        <v>28</v>
      </c>
      <c r="K548" s="54">
        <f t="shared" si="229"/>
        <v>1.0071064109321615</v>
      </c>
      <c r="L548" s="3">
        <f t="shared" si="238"/>
        <v>1.1255339799999999</v>
      </c>
      <c r="M548" s="3">
        <f t="shared" si="224"/>
        <v>1.13353248</v>
      </c>
      <c r="N548" s="3">
        <f t="shared" si="230"/>
        <v>226422.14064920001</v>
      </c>
      <c r="O548" s="52">
        <f t="shared" si="220"/>
        <v>0</v>
      </c>
      <c r="P548" s="5">
        <f t="shared" si="223"/>
        <v>0</v>
      </c>
      <c r="Q548" s="53">
        <f t="shared" si="231"/>
        <v>0</v>
      </c>
      <c r="R548" s="4">
        <f t="shared" si="225"/>
        <v>0</v>
      </c>
      <c r="S548" s="2">
        <f t="shared" si="239"/>
        <v>0.14000000000000001</v>
      </c>
      <c r="T548" s="9">
        <f t="shared" si="232"/>
        <v>1.0078297949999999</v>
      </c>
      <c r="U548" s="4">
        <f t="shared" si="240"/>
        <v>1772.83894474</v>
      </c>
      <c r="V548" s="4">
        <f t="shared" si="233"/>
        <v>0</v>
      </c>
      <c r="W548" s="1" t="str">
        <f t="shared" si="221"/>
        <v>A+J=</v>
      </c>
      <c r="X548" s="10">
        <f t="shared" si="222"/>
        <v>40611</v>
      </c>
      <c r="Y548" s="4">
        <f t="shared" si="234"/>
        <v>0</v>
      </c>
      <c r="Z548" s="28"/>
      <c r="AA548" s="26"/>
      <c r="AE548" s="5"/>
    </row>
    <row r="549" spans="1:118" x14ac:dyDescent="0.2">
      <c r="A549" s="127">
        <f t="shared" si="235"/>
        <v>40604</v>
      </c>
      <c r="B549" s="4">
        <f t="shared" si="226"/>
        <v>228364.82764447998</v>
      </c>
      <c r="C549" s="4">
        <f t="shared" si="241"/>
        <v>199749.14230000999</v>
      </c>
      <c r="D549" s="4">
        <f t="shared" si="236"/>
        <v>199749.14230000999</v>
      </c>
      <c r="E549" s="56">
        <f t="shared" si="242"/>
        <v>453.875</v>
      </c>
      <c r="F549" s="11">
        <f>IF(DAY(A549)=F$2+1,VLOOKUP(A549,[1]Plan1!$BN$15:$BP$255,3),F548)</f>
        <v>458.39699999999999</v>
      </c>
      <c r="G549" s="6">
        <f t="shared" si="227"/>
        <v>40584</v>
      </c>
      <c r="H549" s="2">
        <f t="shared" si="228"/>
        <v>9.9630955659597564E-3</v>
      </c>
      <c r="I549" s="1">
        <f t="shared" si="237"/>
        <v>21</v>
      </c>
      <c r="J549" s="1">
        <f t="shared" si="243"/>
        <v>28</v>
      </c>
      <c r="K549" s="54">
        <f t="shared" si="229"/>
        <v>1.0074630541591136</v>
      </c>
      <c r="L549" s="3">
        <f t="shared" si="238"/>
        <v>1.1255339799999999</v>
      </c>
      <c r="M549" s="3">
        <f t="shared" si="224"/>
        <v>1.1339338999999999</v>
      </c>
      <c r="N549" s="3">
        <f t="shared" si="230"/>
        <v>226502.32394989999</v>
      </c>
      <c r="O549" s="52">
        <f t="shared" ref="O549:O612" si="244">IF(DAY(A549)=F$2,VLOOKUP(A549,$AA$10:$AH$115,7),0)</f>
        <v>0</v>
      </c>
      <c r="P549" s="5">
        <f t="shared" si="223"/>
        <v>0</v>
      </c>
      <c r="Q549" s="53">
        <f t="shared" si="231"/>
        <v>0</v>
      </c>
      <c r="R549" s="4">
        <f t="shared" si="225"/>
        <v>0</v>
      </c>
      <c r="S549" s="2">
        <f t="shared" si="239"/>
        <v>0.14000000000000001</v>
      </c>
      <c r="T549" s="9">
        <f t="shared" si="232"/>
        <v>1.0082228900000001</v>
      </c>
      <c r="U549" s="4">
        <f t="shared" si="240"/>
        <v>1862.50369458</v>
      </c>
      <c r="V549" s="4">
        <f t="shared" si="233"/>
        <v>0</v>
      </c>
      <c r="W549" s="1" t="str">
        <f t="shared" ref="W549:W612" si="245">W548</f>
        <v>A+J=</v>
      </c>
      <c r="X549" s="10">
        <f t="shared" ref="X549:X612" si="246">IF(DAY(A549)=F$2+1,VLOOKUP(A548,$AA$10:$AH$130,8),X548)</f>
        <v>40611</v>
      </c>
      <c r="Y549" s="4">
        <f t="shared" si="234"/>
        <v>0</v>
      </c>
      <c r="Z549" s="28"/>
      <c r="AA549" s="26"/>
      <c r="AE549" s="5"/>
    </row>
    <row r="550" spans="1:118" x14ac:dyDescent="0.2">
      <c r="A550" s="127">
        <f t="shared" si="235"/>
        <v>40605</v>
      </c>
      <c r="B550" s="4">
        <f t="shared" si="226"/>
        <v>228534.79981916002</v>
      </c>
      <c r="C550" s="4">
        <f t="shared" si="241"/>
        <v>199749.14230000999</v>
      </c>
      <c r="D550" s="4">
        <f t="shared" si="236"/>
        <v>199749.14230000999</v>
      </c>
      <c r="E550" s="56">
        <f t="shared" si="242"/>
        <v>453.875</v>
      </c>
      <c r="F550" s="11">
        <f>IF(DAY(A550)=F$2+1,VLOOKUP(A550,[1]Plan1!$BN$15:$BP$255,3),F549)</f>
        <v>458.39699999999999</v>
      </c>
      <c r="G550" s="6">
        <f t="shared" si="227"/>
        <v>40584</v>
      </c>
      <c r="H550" s="2">
        <f t="shared" si="228"/>
        <v>9.9630955659597564E-3</v>
      </c>
      <c r="I550" s="1">
        <f t="shared" si="237"/>
        <v>22</v>
      </c>
      <c r="J550" s="1">
        <f t="shared" si="243"/>
        <v>28</v>
      </c>
      <c r="K550" s="54">
        <f t="shared" si="229"/>
        <v>1.0078198236829394</v>
      </c>
      <c r="L550" s="3">
        <f t="shared" si="238"/>
        <v>1.1255339799999999</v>
      </c>
      <c r="M550" s="3">
        <f t="shared" si="224"/>
        <v>1.13433545</v>
      </c>
      <c r="N550" s="3">
        <f t="shared" si="230"/>
        <v>226582.53321799001</v>
      </c>
      <c r="O550" s="52">
        <f t="shared" si="244"/>
        <v>0</v>
      </c>
      <c r="P550" s="5">
        <f t="shared" si="223"/>
        <v>0</v>
      </c>
      <c r="Q550" s="53">
        <f t="shared" si="231"/>
        <v>0</v>
      </c>
      <c r="R550" s="4">
        <f t="shared" si="225"/>
        <v>0</v>
      </c>
      <c r="S550" s="2">
        <f t="shared" si="239"/>
        <v>0.14000000000000001</v>
      </c>
      <c r="T550" s="9">
        <f t="shared" si="232"/>
        <v>1.0086161389999999</v>
      </c>
      <c r="U550" s="4">
        <f t="shared" si="240"/>
        <v>1952.2666011700001</v>
      </c>
      <c r="V550" s="4">
        <f t="shared" si="233"/>
        <v>0</v>
      </c>
      <c r="W550" s="1" t="str">
        <f t="shared" si="245"/>
        <v>A+J=</v>
      </c>
      <c r="X550" s="10">
        <f t="shared" si="246"/>
        <v>40611</v>
      </c>
      <c r="Y550" s="4">
        <f t="shared" si="234"/>
        <v>0</v>
      </c>
      <c r="Z550" s="28"/>
      <c r="AA550" s="26"/>
      <c r="AE550" s="5"/>
    </row>
    <row r="551" spans="1:118" x14ac:dyDescent="0.2">
      <c r="A551" s="127">
        <f t="shared" si="235"/>
        <v>40606</v>
      </c>
      <c r="B551" s="4">
        <f t="shared" si="226"/>
        <v>228704.89976333</v>
      </c>
      <c r="C551" s="4">
        <f t="shared" si="241"/>
        <v>199749.14230000999</v>
      </c>
      <c r="D551" s="4">
        <f t="shared" si="236"/>
        <v>199749.14230000999</v>
      </c>
      <c r="E551" s="56">
        <f t="shared" si="242"/>
        <v>453.875</v>
      </c>
      <c r="F551" s="11">
        <f>IF(DAY(A551)=F$2+1,VLOOKUP(A551,[1]Plan1!$BN$15:$BP$255,3),F550)</f>
        <v>458.39699999999999</v>
      </c>
      <c r="G551" s="6">
        <f t="shared" si="227"/>
        <v>40584</v>
      </c>
      <c r="H551" s="2">
        <f t="shared" si="228"/>
        <v>9.9630955659597564E-3</v>
      </c>
      <c r="I551" s="1">
        <f t="shared" si="237"/>
        <v>23</v>
      </c>
      <c r="J551" s="1">
        <f t="shared" si="243"/>
        <v>28</v>
      </c>
      <c r="K551" s="54">
        <f t="shared" si="229"/>
        <v>1.0081767195483644</v>
      </c>
      <c r="L551" s="3">
        <f t="shared" si="238"/>
        <v>1.1255339799999999</v>
      </c>
      <c r="M551" s="3">
        <f t="shared" si="224"/>
        <v>1.1347371500000001</v>
      </c>
      <c r="N551" s="3">
        <f t="shared" si="230"/>
        <v>226662.77244845001</v>
      </c>
      <c r="O551" s="52">
        <f t="shared" si="244"/>
        <v>0</v>
      </c>
      <c r="P551" s="5">
        <f t="shared" ref="P551:P614" si="247">IF(DAY($A551)=F$2,VLOOKUP($A551,$AA$10:$AH$126,5),0)</f>
        <v>0</v>
      </c>
      <c r="Q551" s="53">
        <f t="shared" si="231"/>
        <v>0</v>
      </c>
      <c r="R551" s="4">
        <f t="shared" si="225"/>
        <v>0</v>
      </c>
      <c r="S551" s="2">
        <f t="shared" si="239"/>
        <v>0.14000000000000001</v>
      </c>
      <c r="T551" s="9">
        <f t="shared" si="232"/>
        <v>1.0090095400000001</v>
      </c>
      <c r="U551" s="4">
        <f t="shared" si="240"/>
        <v>2042.1273148800001</v>
      </c>
      <c r="V551" s="4">
        <f t="shared" si="233"/>
        <v>0</v>
      </c>
      <c r="W551" s="1" t="str">
        <f t="shared" si="245"/>
        <v>A+J=</v>
      </c>
      <c r="X551" s="10">
        <f t="shared" si="246"/>
        <v>40611</v>
      </c>
      <c r="Y551" s="4">
        <f t="shared" si="234"/>
        <v>0</v>
      </c>
      <c r="Z551" s="28"/>
      <c r="AA551" s="26"/>
      <c r="AE551" s="5"/>
    </row>
    <row r="552" spans="1:118" x14ac:dyDescent="0.2">
      <c r="A552" s="127">
        <f t="shared" si="235"/>
        <v>40607</v>
      </c>
      <c r="B552" s="4">
        <f t="shared" si="226"/>
        <v>228875.12621290001</v>
      </c>
      <c r="C552" s="4">
        <f t="shared" si="241"/>
        <v>199749.14230000999</v>
      </c>
      <c r="D552" s="4">
        <f t="shared" si="236"/>
        <v>199749.14230000999</v>
      </c>
      <c r="E552" s="56">
        <f t="shared" si="242"/>
        <v>453.875</v>
      </c>
      <c r="F552" s="11">
        <f>IF(DAY(A552)=F$2+1,VLOOKUP(A552,[1]Plan1!$BN$15:$BP$255,3),F551)</f>
        <v>458.39699999999999</v>
      </c>
      <c r="G552" s="6">
        <f t="shared" si="227"/>
        <v>40584</v>
      </c>
      <c r="H552" s="2">
        <f t="shared" si="228"/>
        <v>9.9630955659597564E-3</v>
      </c>
      <c r="I552" s="1">
        <f t="shared" si="237"/>
        <v>24</v>
      </c>
      <c r="J552" s="1">
        <f t="shared" si="243"/>
        <v>28</v>
      </c>
      <c r="K552" s="54">
        <f t="shared" si="229"/>
        <v>1.008533741800129</v>
      </c>
      <c r="L552" s="3">
        <f t="shared" si="238"/>
        <v>1.1255339799999999</v>
      </c>
      <c r="M552" s="3">
        <f t="shared" si="224"/>
        <v>1.13513899</v>
      </c>
      <c r="N552" s="3">
        <f t="shared" si="230"/>
        <v>226743.0396438</v>
      </c>
      <c r="O552" s="52">
        <f t="shared" si="244"/>
        <v>0</v>
      </c>
      <c r="P552" s="5">
        <f t="shared" si="247"/>
        <v>0</v>
      </c>
      <c r="Q552" s="53">
        <f t="shared" si="231"/>
        <v>0</v>
      </c>
      <c r="R552" s="4">
        <f t="shared" si="225"/>
        <v>0</v>
      </c>
      <c r="S552" s="2">
        <f t="shared" si="239"/>
        <v>0.14000000000000001</v>
      </c>
      <c r="T552" s="9">
        <f t="shared" si="232"/>
        <v>1.009403096</v>
      </c>
      <c r="U552" s="4">
        <f t="shared" si="240"/>
        <v>2132.0865690999999</v>
      </c>
      <c r="V552" s="4">
        <f t="shared" si="233"/>
        <v>0</v>
      </c>
      <c r="W552" s="1" t="str">
        <f t="shared" si="245"/>
        <v>A+J=</v>
      </c>
      <c r="X552" s="10">
        <f t="shared" si="246"/>
        <v>40611</v>
      </c>
      <c r="Y552" s="4">
        <f t="shared" si="234"/>
        <v>0</v>
      </c>
      <c r="Z552" s="28"/>
      <c r="AA552" s="26"/>
      <c r="AE552" s="5"/>
    </row>
    <row r="553" spans="1:118" x14ac:dyDescent="0.2">
      <c r="A553" s="127">
        <f t="shared" si="235"/>
        <v>40608</v>
      </c>
      <c r="B553" s="4">
        <f t="shared" si="226"/>
        <v>229045.47855771999</v>
      </c>
      <c r="C553" s="4">
        <f t="shared" si="241"/>
        <v>199749.14230000999</v>
      </c>
      <c r="D553" s="4">
        <f t="shared" si="236"/>
        <v>199749.14230000999</v>
      </c>
      <c r="E553" s="56">
        <f t="shared" si="242"/>
        <v>453.875</v>
      </c>
      <c r="F553" s="11">
        <f>IF(DAY(A553)=F$2+1,VLOOKUP(A553,[1]Plan1!$BN$15:$BP$255,3),F552)</f>
        <v>458.39699999999999</v>
      </c>
      <c r="G553" s="6">
        <f t="shared" si="227"/>
        <v>40584</v>
      </c>
      <c r="H553" s="2">
        <f t="shared" si="228"/>
        <v>9.9630955659597564E-3</v>
      </c>
      <c r="I553" s="1">
        <f t="shared" si="237"/>
        <v>25</v>
      </c>
      <c r="J553" s="1">
        <f t="shared" si="243"/>
        <v>28</v>
      </c>
      <c r="K553" s="54">
        <f t="shared" si="229"/>
        <v>1.0088908904829903</v>
      </c>
      <c r="L553" s="3">
        <f t="shared" si="238"/>
        <v>1.1255339799999999</v>
      </c>
      <c r="M553" s="3">
        <f t="shared" si="224"/>
        <v>1.1355409700000001</v>
      </c>
      <c r="N553" s="3">
        <f t="shared" si="230"/>
        <v>226823.33480402001</v>
      </c>
      <c r="O553" s="52">
        <f t="shared" si="244"/>
        <v>0</v>
      </c>
      <c r="P553" s="5">
        <f t="shared" si="247"/>
        <v>0</v>
      </c>
      <c r="Q553" s="53">
        <f t="shared" si="231"/>
        <v>0</v>
      </c>
      <c r="R553" s="4">
        <f t="shared" si="225"/>
        <v>0</v>
      </c>
      <c r="S553" s="2">
        <f t="shared" si="239"/>
        <v>0.14000000000000001</v>
      </c>
      <c r="T553" s="9">
        <f t="shared" si="232"/>
        <v>1.009796804</v>
      </c>
      <c r="U553" s="4">
        <f t="shared" si="240"/>
        <v>2222.1437537000002</v>
      </c>
      <c r="V553" s="4">
        <f t="shared" si="233"/>
        <v>0</v>
      </c>
      <c r="W553" s="1" t="str">
        <f t="shared" si="245"/>
        <v>A+J=</v>
      </c>
      <c r="X553" s="10">
        <f t="shared" si="246"/>
        <v>40611</v>
      </c>
      <c r="Y553" s="4">
        <f t="shared" si="234"/>
        <v>0</v>
      </c>
      <c r="Z553" s="28"/>
      <c r="AA553" s="26"/>
      <c r="AE553" s="5"/>
    </row>
    <row r="554" spans="1:118" x14ac:dyDescent="0.2">
      <c r="A554" s="127">
        <f t="shared" si="235"/>
        <v>40609</v>
      </c>
      <c r="B554" s="4">
        <f t="shared" si="226"/>
        <v>229215.95933909001</v>
      </c>
      <c r="C554" s="4">
        <f t="shared" si="241"/>
        <v>199749.14230000999</v>
      </c>
      <c r="D554" s="4">
        <f t="shared" si="236"/>
        <v>199749.14230000999</v>
      </c>
      <c r="E554" s="56">
        <f t="shared" si="242"/>
        <v>453.875</v>
      </c>
      <c r="F554" s="11">
        <f>IF(DAY(A554)=F$2+1,VLOOKUP(A554,[1]Plan1!$BN$15:$BP$255,3),F553)</f>
        <v>458.39699999999999</v>
      </c>
      <c r="G554" s="6">
        <f t="shared" si="227"/>
        <v>40584</v>
      </c>
      <c r="H554" s="2">
        <f t="shared" si="228"/>
        <v>9.9630955659597564E-3</v>
      </c>
      <c r="I554" s="1">
        <f t="shared" si="237"/>
        <v>26</v>
      </c>
      <c r="J554" s="1">
        <f t="shared" si="243"/>
        <v>28</v>
      </c>
      <c r="K554" s="54">
        <f t="shared" si="229"/>
        <v>1.0092481656417209</v>
      </c>
      <c r="L554" s="3">
        <f t="shared" si="238"/>
        <v>1.1255339799999999</v>
      </c>
      <c r="M554" s="3">
        <f t="shared" ref="M554:M617" si="248">TRUNC((K554*L554),8)</f>
        <v>1.1359431</v>
      </c>
      <c r="N554" s="3">
        <f t="shared" si="230"/>
        <v>226903.65992661001</v>
      </c>
      <c r="O554" s="52">
        <f t="shared" si="244"/>
        <v>0</v>
      </c>
      <c r="P554" s="5">
        <f t="shared" si="247"/>
        <v>0</v>
      </c>
      <c r="Q554" s="53">
        <f t="shared" si="231"/>
        <v>0</v>
      </c>
      <c r="R554" s="4">
        <f t="shared" si="225"/>
        <v>0</v>
      </c>
      <c r="S554" s="2">
        <f t="shared" si="239"/>
        <v>0.14000000000000001</v>
      </c>
      <c r="T554" s="9">
        <f t="shared" si="232"/>
        <v>1.010190666</v>
      </c>
      <c r="U554" s="4">
        <f t="shared" si="240"/>
        <v>2312.2994124799998</v>
      </c>
      <c r="V554" s="4">
        <f t="shared" si="233"/>
        <v>0</v>
      </c>
      <c r="W554" s="1" t="str">
        <f t="shared" si="245"/>
        <v>A+J=</v>
      </c>
      <c r="X554" s="10">
        <f t="shared" si="246"/>
        <v>40611</v>
      </c>
      <c r="Y554" s="4">
        <f t="shared" si="234"/>
        <v>0</v>
      </c>
      <c r="Z554" s="28"/>
      <c r="AA554" s="26"/>
      <c r="AE554" s="5"/>
    </row>
    <row r="555" spans="1:118" x14ac:dyDescent="0.2">
      <c r="A555" s="127">
        <f t="shared" si="235"/>
        <v>40610</v>
      </c>
      <c r="B555" s="4">
        <f t="shared" si="226"/>
        <v>229386.56661091</v>
      </c>
      <c r="C555" s="4">
        <f t="shared" si="241"/>
        <v>199749.14230000999</v>
      </c>
      <c r="D555" s="4">
        <f t="shared" si="236"/>
        <v>199749.14230000999</v>
      </c>
      <c r="E555" s="56">
        <f t="shared" si="242"/>
        <v>453.875</v>
      </c>
      <c r="F555" s="11">
        <f>IF(DAY(A555)=F$2+1,VLOOKUP(A555,[1]Plan1!$BN$15:$BP$255,3),F554)</f>
        <v>458.39699999999999</v>
      </c>
      <c r="G555" s="6">
        <f t="shared" si="227"/>
        <v>40584</v>
      </c>
      <c r="H555" s="2">
        <f t="shared" si="228"/>
        <v>9.9630955659597564E-3</v>
      </c>
      <c r="I555" s="1">
        <f t="shared" si="237"/>
        <v>27</v>
      </c>
      <c r="J555" s="1">
        <f t="shared" si="243"/>
        <v>28</v>
      </c>
      <c r="K555" s="54">
        <f t="shared" si="229"/>
        <v>1.0096055673211093</v>
      </c>
      <c r="L555" s="3">
        <f t="shared" si="238"/>
        <v>1.1255339799999999</v>
      </c>
      <c r="M555" s="3">
        <f t="shared" si="248"/>
        <v>1.1363453699999999</v>
      </c>
      <c r="N555" s="3">
        <f t="shared" si="230"/>
        <v>226984.01301408</v>
      </c>
      <c r="O555" s="52">
        <f t="shared" si="244"/>
        <v>0</v>
      </c>
      <c r="P555" s="5">
        <f t="shared" si="247"/>
        <v>0</v>
      </c>
      <c r="Q555" s="53">
        <f t="shared" si="231"/>
        <v>0</v>
      </c>
      <c r="R555" s="4">
        <f t="shared" si="225"/>
        <v>0</v>
      </c>
      <c r="S555" s="2">
        <f t="shared" si="239"/>
        <v>0.14000000000000001</v>
      </c>
      <c r="T555" s="9">
        <f t="shared" si="232"/>
        <v>1.010584682</v>
      </c>
      <c r="U555" s="4">
        <f t="shared" si="240"/>
        <v>2402.5535968300001</v>
      </c>
      <c r="V555" s="4">
        <f t="shared" si="233"/>
        <v>0</v>
      </c>
      <c r="W555" s="1" t="str">
        <f t="shared" si="245"/>
        <v>A+J=</v>
      </c>
      <c r="X555" s="10">
        <f t="shared" si="246"/>
        <v>40611</v>
      </c>
      <c r="Y555" s="4">
        <f t="shared" si="234"/>
        <v>0</v>
      </c>
      <c r="Z555" s="28"/>
      <c r="AA555" s="26"/>
      <c r="AE555" s="5"/>
    </row>
    <row r="556" spans="1:118" x14ac:dyDescent="0.2">
      <c r="A556" s="130">
        <f t="shared" si="235"/>
        <v>40611</v>
      </c>
      <c r="B556" s="53">
        <f t="shared" si="226"/>
        <v>229557.30044336</v>
      </c>
      <c r="C556" s="4">
        <f t="shared" si="241"/>
        <v>199749.14230000999</v>
      </c>
      <c r="D556" s="53">
        <f t="shared" si="236"/>
        <v>199749.14230000999</v>
      </c>
      <c r="E556" s="58">
        <f t="shared" si="242"/>
        <v>453.875</v>
      </c>
      <c r="F556" s="62">
        <f>IF(DAY(A556)=F$2+1,VLOOKUP(A556,[1]Plan1!$BN$15:$BP$255,3),F555)</f>
        <v>458.39699999999999</v>
      </c>
      <c r="G556" s="23">
        <f t="shared" si="227"/>
        <v>40584</v>
      </c>
      <c r="H556" s="55">
        <f t="shared" si="228"/>
        <v>9.9630955659597564E-3</v>
      </c>
      <c r="I556" s="24">
        <f t="shared" si="237"/>
        <v>28</v>
      </c>
      <c r="J556" s="24">
        <f t="shared" si="243"/>
        <v>28</v>
      </c>
      <c r="K556" s="59">
        <f t="shared" si="229"/>
        <v>1.0099630955659598</v>
      </c>
      <c r="L556" s="60">
        <f t="shared" si="238"/>
        <v>1.1255339799999999</v>
      </c>
      <c r="M556" s="60">
        <f t="shared" si="248"/>
        <v>1.1367477800000001</v>
      </c>
      <c r="N556" s="60">
        <f t="shared" si="230"/>
        <v>227064.39406644</v>
      </c>
      <c r="O556" s="63">
        <f t="shared" si="244"/>
        <v>16</v>
      </c>
      <c r="P556" s="5">
        <f t="shared" si="247"/>
        <v>0</v>
      </c>
      <c r="Q556" s="53">
        <f t="shared" si="231"/>
        <v>0</v>
      </c>
      <c r="R556" s="53">
        <f t="shared" si="225"/>
        <v>0</v>
      </c>
      <c r="S556" s="55">
        <f t="shared" si="239"/>
        <v>0.14000000000000001</v>
      </c>
      <c r="T556" s="61">
        <f t="shared" si="232"/>
        <v>1.010978852</v>
      </c>
      <c r="U556" s="4">
        <f t="shared" si="240"/>
        <v>2492.9063769200002</v>
      </c>
      <c r="V556" s="53">
        <f t="shared" si="233"/>
        <v>0</v>
      </c>
      <c r="W556" s="24" t="str">
        <f t="shared" si="245"/>
        <v>A+J=</v>
      </c>
      <c r="X556" s="23">
        <f t="shared" si="246"/>
        <v>40611</v>
      </c>
      <c r="Y556" s="53">
        <f t="shared" si="234"/>
        <v>0</v>
      </c>
      <c r="Z556" s="47"/>
      <c r="AA556" s="45"/>
      <c r="AB556" s="24"/>
      <c r="AC556" s="24"/>
      <c r="AD556" s="24"/>
      <c r="AE556" s="25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</row>
    <row r="557" spans="1:118" x14ac:dyDescent="0.2">
      <c r="A557" s="127">
        <f t="shared" si="235"/>
        <v>40612</v>
      </c>
      <c r="B557" s="4">
        <f t="shared" si="226"/>
        <v>229684.12088920001</v>
      </c>
      <c r="C557" s="4">
        <f t="shared" si="241"/>
        <v>201942.15856049</v>
      </c>
      <c r="D557" s="4">
        <f t="shared" si="236"/>
        <v>201942.15856049</v>
      </c>
      <c r="E557" s="56">
        <f t="shared" si="242"/>
        <v>458.39699999999999</v>
      </c>
      <c r="F557" s="11">
        <f>IF(DAY(A557)=F$2+1,VLOOKUP(A557,[1]Plan1!$BN$15:$BP$255,3),F556)</f>
        <v>461.24900000000002</v>
      </c>
      <c r="G557" s="6">
        <f t="shared" si="227"/>
        <v>40612</v>
      </c>
      <c r="H557" s="2">
        <f t="shared" si="228"/>
        <v>6.2216812064652682E-3</v>
      </c>
      <c r="I557" s="1">
        <f t="shared" si="237"/>
        <v>1</v>
      </c>
      <c r="J557" s="1">
        <f t="shared" si="243"/>
        <v>31</v>
      </c>
      <c r="K557" s="54">
        <f t="shared" si="229"/>
        <v>1.0002000976444188</v>
      </c>
      <c r="L557" s="3">
        <f t="shared" si="238"/>
        <v>1.1367477800000001</v>
      </c>
      <c r="M557" s="3">
        <f t="shared" si="248"/>
        <v>1.1369752399999999</v>
      </c>
      <c r="N557" s="3">
        <f t="shared" si="230"/>
        <v>229603.23419543001</v>
      </c>
      <c r="O557" s="52">
        <f t="shared" si="244"/>
        <v>0</v>
      </c>
      <c r="P557" s="5">
        <f t="shared" si="247"/>
        <v>0</v>
      </c>
      <c r="Q557" s="53">
        <f t="shared" si="231"/>
        <v>0</v>
      </c>
      <c r="R557" s="4">
        <f t="shared" si="225"/>
        <v>0</v>
      </c>
      <c r="S557" s="2">
        <f t="shared" si="239"/>
        <v>0.14000000000000001</v>
      </c>
      <c r="T557" s="9">
        <f t="shared" si="232"/>
        <v>1.0003522890000001</v>
      </c>
      <c r="U557" s="4">
        <f t="shared" si="240"/>
        <v>80.886693769999994</v>
      </c>
      <c r="V557" s="4">
        <f t="shared" si="233"/>
        <v>0</v>
      </c>
      <c r="W557" s="1" t="str">
        <f t="shared" si="245"/>
        <v>A+J=</v>
      </c>
      <c r="X557" s="10">
        <f t="shared" si="246"/>
        <v>40642</v>
      </c>
      <c r="Y557" s="4">
        <f t="shared" si="234"/>
        <v>0</v>
      </c>
      <c r="Z557" s="28"/>
      <c r="AA557" s="26"/>
      <c r="AE557" s="5"/>
    </row>
    <row r="558" spans="1:118" x14ac:dyDescent="0.2">
      <c r="A558" s="127">
        <f t="shared" si="235"/>
        <v>40613</v>
      </c>
      <c r="B558" s="4">
        <f t="shared" si="226"/>
        <v>229811.0100405</v>
      </c>
      <c r="C558" s="4">
        <f t="shared" si="241"/>
        <v>201942.15856049</v>
      </c>
      <c r="D558" s="4">
        <f t="shared" si="236"/>
        <v>201942.15856049</v>
      </c>
      <c r="E558" s="56">
        <f t="shared" si="242"/>
        <v>458.39699999999999</v>
      </c>
      <c r="F558" s="11">
        <f>IF(DAY(A558)=F$2+1,VLOOKUP(A558,[1]Plan1!$BN$15:$BP$255,3),F557)</f>
        <v>461.24900000000002</v>
      </c>
      <c r="G558" s="6">
        <f t="shared" si="227"/>
        <v>40612</v>
      </c>
      <c r="H558" s="2">
        <f t="shared" si="228"/>
        <v>6.2216812064652682E-3</v>
      </c>
      <c r="I558" s="1">
        <f t="shared" si="237"/>
        <v>2</v>
      </c>
      <c r="J558" s="1">
        <f t="shared" si="243"/>
        <v>31</v>
      </c>
      <c r="K558" s="54">
        <f t="shared" si="229"/>
        <v>1.0004002353279047</v>
      </c>
      <c r="L558" s="3">
        <f t="shared" si="238"/>
        <v>1.1367477800000001</v>
      </c>
      <c r="M558" s="3">
        <f t="shared" si="248"/>
        <v>1.13720274</v>
      </c>
      <c r="N558" s="3">
        <f t="shared" si="230"/>
        <v>229649.17603649999</v>
      </c>
      <c r="O558" s="52">
        <f t="shared" si="244"/>
        <v>0</v>
      </c>
      <c r="P558" s="5">
        <f t="shared" si="247"/>
        <v>0</v>
      </c>
      <c r="Q558" s="53">
        <f t="shared" si="231"/>
        <v>0</v>
      </c>
      <c r="R558" s="4">
        <f t="shared" si="225"/>
        <v>0</v>
      </c>
      <c r="S558" s="2">
        <f t="shared" si="239"/>
        <v>0.14000000000000001</v>
      </c>
      <c r="T558" s="9">
        <f t="shared" si="232"/>
        <v>1.0007047010000001</v>
      </c>
      <c r="U558" s="4">
        <f t="shared" si="240"/>
        <v>161.83400399999999</v>
      </c>
      <c r="V558" s="4">
        <f t="shared" si="233"/>
        <v>0</v>
      </c>
      <c r="W558" s="1" t="str">
        <f t="shared" si="245"/>
        <v>A+J=</v>
      </c>
      <c r="X558" s="10">
        <f t="shared" si="246"/>
        <v>40642</v>
      </c>
      <c r="Y558" s="4">
        <f t="shared" si="234"/>
        <v>0</v>
      </c>
      <c r="Z558" s="28"/>
      <c r="AA558" s="26"/>
      <c r="AE558" s="5"/>
    </row>
    <row r="559" spans="1:118" x14ac:dyDescent="0.2">
      <c r="A559" s="127">
        <f t="shared" si="235"/>
        <v>40614</v>
      </c>
      <c r="B559" s="4">
        <f t="shared" si="226"/>
        <v>229937.97039238003</v>
      </c>
      <c r="C559" s="4">
        <f t="shared" si="241"/>
        <v>201942.15856049</v>
      </c>
      <c r="D559" s="4">
        <f t="shared" si="236"/>
        <v>201942.15856049</v>
      </c>
      <c r="E559" s="56">
        <f t="shared" si="242"/>
        <v>458.39699999999999</v>
      </c>
      <c r="F559" s="11">
        <f>IF(DAY(A559)=F$2+1,VLOOKUP(A559,[1]Plan1!$BN$15:$BP$255,3),F558)</f>
        <v>461.24900000000002</v>
      </c>
      <c r="G559" s="6">
        <f t="shared" si="227"/>
        <v>40612</v>
      </c>
      <c r="H559" s="2">
        <f t="shared" si="228"/>
        <v>6.2216812064652682E-3</v>
      </c>
      <c r="I559" s="1">
        <f t="shared" si="237"/>
        <v>3</v>
      </c>
      <c r="J559" s="1">
        <f t="shared" si="243"/>
        <v>31</v>
      </c>
      <c r="K559" s="54">
        <f t="shared" si="229"/>
        <v>1.0006004130584696</v>
      </c>
      <c r="L559" s="3">
        <f t="shared" si="238"/>
        <v>1.1367477800000001</v>
      </c>
      <c r="M559" s="3">
        <f t="shared" si="248"/>
        <v>1.13743029</v>
      </c>
      <c r="N559" s="3">
        <f t="shared" si="230"/>
        <v>229695.12797468001</v>
      </c>
      <c r="O559" s="52">
        <f t="shared" si="244"/>
        <v>0</v>
      </c>
      <c r="P559" s="5">
        <f t="shared" si="247"/>
        <v>0</v>
      </c>
      <c r="Q559" s="53">
        <f t="shared" si="231"/>
        <v>0</v>
      </c>
      <c r="R559" s="4">
        <f t="shared" si="225"/>
        <v>0</v>
      </c>
      <c r="S559" s="2">
        <f t="shared" si="239"/>
        <v>0.14000000000000001</v>
      </c>
      <c r="T559" s="9">
        <f t="shared" si="232"/>
        <v>1.001057238</v>
      </c>
      <c r="U559" s="4">
        <f t="shared" si="240"/>
        <v>242.8424177</v>
      </c>
      <c r="V559" s="4">
        <f t="shared" si="233"/>
        <v>0</v>
      </c>
      <c r="W559" s="1" t="str">
        <f t="shared" si="245"/>
        <v>A+J=</v>
      </c>
      <c r="X559" s="10">
        <f t="shared" si="246"/>
        <v>40642</v>
      </c>
      <c r="Y559" s="4">
        <f t="shared" si="234"/>
        <v>0</v>
      </c>
      <c r="Z559" s="28"/>
      <c r="AA559" s="26"/>
      <c r="AE559" s="5"/>
    </row>
    <row r="560" spans="1:118" x14ac:dyDescent="0.2">
      <c r="A560" s="127">
        <f t="shared" si="235"/>
        <v>40615</v>
      </c>
      <c r="B560" s="4">
        <f t="shared" si="226"/>
        <v>230065.00174303001</v>
      </c>
      <c r="C560" s="4">
        <f t="shared" si="241"/>
        <v>201942.15856049</v>
      </c>
      <c r="D560" s="4">
        <f t="shared" si="236"/>
        <v>201942.15856049</v>
      </c>
      <c r="E560" s="56">
        <f t="shared" si="242"/>
        <v>458.39699999999999</v>
      </c>
      <c r="F560" s="11">
        <f>IF(DAY(A560)=F$2+1,VLOOKUP(A560,[1]Plan1!$BN$15:$BP$255,3),F559)</f>
        <v>461.24900000000002</v>
      </c>
      <c r="G560" s="6">
        <f t="shared" si="227"/>
        <v>40612</v>
      </c>
      <c r="H560" s="2">
        <f t="shared" si="228"/>
        <v>6.2216812064652682E-3</v>
      </c>
      <c r="I560" s="1">
        <f t="shared" si="237"/>
        <v>4</v>
      </c>
      <c r="J560" s="1">
        <f t="shared" si="243"/>
        <v>31</v>
      </c>
      <c r="K560" s="54">
        <f t="shared" si="229"/>
        <v>1.0008006308441268</v>
      </c>
      <c r="L560" s="3">
        <f t="shared" si="238"/>
        <v>1.1367477800000001</v>
      </c>
      <c r="M560" s="3">
        <f t="shared" si="248"/>
        <v>1.1376578900000001</v>
      </c>
      <c r="N560" s="3">
        <f t="shared" si="230"/>
        <v>229741.09000997001</v>
      </c>
      <c r="O560" s="52">
        <f t="shared" si="244"/>
        <v>0</v>
      </c>
      <c r="P560" s="5">
        <f t="shared" si="247"/>
        <v>0</v>
      </c>
      <c r="Q560" s="53">
        <f t="shared" si="231"/>
        <v>0</v>
      </c>
      <c r="R560" s="4">
        <f t="shared" si="225"/>
        <v>0</v>
      </c>
      <c r="S560" s="2">
        <f t="shared" si="239"/>
        <v>0.14000000000000001</v>
      </c>
      <c r="T560" s="9">
        <f t="shared" si="232"/>
        <v>1.001409899</v>
      </c>
      <c r="U560" s="4">
        <f t="shared" si="240"/>
        <v>323.91173306000002</v>
      </c>
      <c r="V560" s="4">
        <f t="shared" si="233"/>
        <v>0</v>
      </c>
      <c r="W560" s="1" t="str">
        <f t="shared" si="245"/>
        <v>A+J=</v>
      </c>
      <c r="X560" s="10">
        <f t="shared" si="246"/>
        <v>40642</v>
      </c>
      <c r="Y560" s="4">
        <f t="shared" si="234"/>
        <v>0</v>
      </c>
      <c r="Z560" s="28"/>
      <c r="AA560" s="26"/>
      <c r="AE560" s="5"/>
    </row>
    <row r="561" spans="1:31" x14ac:dyDescent="0.2">
      <c r="A561" s="127">
        <f t="shared" si="235"/>
        <v>40616</v>
      </c>
      <c r="B561" s="4">
        <f t="shared" si="226"/>
        <v>230192.10209721999</v>
      </c>
      <c r="C561" s="4">
        <f t="shared" si="241"/>
        <v>201942.15856049</v>
      </c>
      <c r="D561" s="4">
        <f t="shared" si="236"/>
        <v>201942.15856049</v>
      </c>
      <c r="E561" s="56">
        <f t="shared" si="242"/>
        <v>458.39699999999999</v>
      </c>
      <c r="F561" s="11">
        <f>IF(DAY(A561)=F$2+1,VLOOKUP(A561,[1]Plan1!$BN$15:$BP$255,3),F560)</f>
        <v>461.24900000000002</v>
      </c>
      <c r="G561" s="6">
        <f t="shared" si="227"/>
        <v>40612</v>
      </c>
      <c r="H561" s="2">
        <f t="shared" si="228"/>
        <v>6.2216812064652682E-3</v>
      </c>
      <c r="I561" s="1">
        <f t="shared" si="237"/>
        <v>5</v>
      </c>
      <c r="J561" s="1">
        <f t="shared" si="243"/>
        <v>31</v>
      </c>
      <c r="K561" s="54">
        <f t="shared" si="229"/>
        <v>1.0010008886928914</v>
      </c>
      <c r="L561" s="3">
        <f t="shared" si="238"/>
        <v>1.1367477800000001</v>
      </c>
      <c r="M561" s="3">
        <f t="shared" si="248"/>
        <v>1.1378855299999999</v>
      </c>
      <c r="N561" s="3">
        <f t="shared" si="230"/>
        <v>229787.06012293999</v>
      </c>
      <c r="O561" s="52">
        <f t="shared" si="244"/>
        <v>0</v>
      </c>
      <c r="P561" s="5">
        <f t="shared" si="247"/>
        <v>0</v>
      </c>
      <c r="Q561" s="53">
        <f t="shared" si="231"/>
        <v>0</v>
      </c>
      <c r="R561" s="4">
        <f t="shared" si="225"/>
        <v>0</v>
      </c>
      <c r="S561" s="2">
        <f t="shared" si="239"/>
        <v>0.14000000000000001</v>
      </c>
      <c r="T561" s="9">
        <f t="shared" si="232"/>
        <v>1.001762684</v>
      </c>
      <c r="U561" s="4">
        <f t="shared" si="240"/>
        <v>405.04197427999998</v>
      </c>
      <c r="V561" s="4">
        <f t="shared" si="233"/>
        <v>0</v>
      </c>
      <c r="W561" s="1" t="str">
        <f t="shared" si="245"/>
        <v>A+J=</v>
      </c>
      <c r="X561" s="10">
        <f t="shared" si="246"/>
        <v>40642</v>
      </c>
      <c r="Y561" s="4">
        <f t="shared" si="234"/>
        <v>0</v>
      </c>
      <c r="Z561" s="28"/>
      <c r="AA561" s="26"/>
      <c r="AE561" s="5"/>
    </row>
    <row r="562" spans="1:31" x14ac:dyDescent="0.2">
      <c r="A562" s="127">
        <f t="shared" si="235"/>
        <v>40617</v>
      </c>
      <c r="B562" s="4">
        <f t="shared" si="226"/>
        <v>230319.27373416</v>
      </c>
      <c r="C562" s="4">
        <f t="shared" si="241"/>
        <v>201942.15856049</v>
      </c>
      <c r="D562" s="4">
        <f t="shared" si="236"/>
        <v>201942.15856049</v>
      </c>
      <c r="E562" s="56">
        <f t="shared" si="242"/>
        <v>458.39699999999999</v>
      </c>
      <c r="F562" s="11">
        <f>IF(DAY(A562)=F$2+1,VLOOKUP(A562,[1]Plan1!$BN$15:$BP$255,3),F561)</f>
        <v>461.24900000000002</v>
      </c>
      <c r="G562" s="6">
        <f t="shared" si="227"/>
        <v>40612</v>
      </c>
      <c r="H562" s="2">
        <f t="shared" si="228"/>
        <v>6.2216812064652682E-3</v>
      </c>
      <c r="I562" s="1">
        <f t="shared" si="237"/>
        <v>6</v>
      </c>
      <c r="J562" s="1">
        <f t="shared" si="243"/>
        <v>31</v>
      </c>
      <c r="K562" s="54">
        <f t="shared" si="229"/>
        <v>1.0012011866127799</v>
      </c>
      <c r="L562" s="3">
        <f t="shared" si="238"/>
        <v>1.1367477800000001</v>
      </c>
      <c r="M562" s="3">
        <f t="shared" si="248"/>
        <v>1.1381132199999999</v>
      </c>
      <c r="N562" s="3">
        <f t="shared" si="230"/>
        <v>229833.04033302999</v>
      </c>
      <c r="O562" s="52">
        <f t="shared" si="244"/>
        <v>0</v>
      </c>
      <c r="P562" s="5">
        <f t="shared" si="247"/>
        <v>0</v>
      </c>
      <c r="Q562" s="53">
        <f t="shared" si="231"/>
        <v>0</v>
      </c>
      <c r="R562" s="4">
        <f t="shared" si="225"/>
        <v>0</v>
      </c>
      <c r="S562" s="2">
        <f t="shared" si="239"/>
        <v>0.14000000000000001</v>
      </c>
      <c r="T562" s="9">
        <f t="shared" si="232"/>
        <v>1.0021155939999999</v>
      </c>
      <c r="U562" s="4">
        <f t="shared" si="240"/>
        <v>486.23340113</v>
      </c>
      <c r="V562" s="4">
        <f t="shared" si="233"/>
        <v>0</v>
      </c>
      <c r="W562" s="1" t="str">
        <f t="shared" si="245"/>
        <v>A+J=</v>
      </c>
      <c r="X562" s="10">
        <f t="shared" si="246"/>
        <v>40642</v>
      </c>
      <c r="Y562" s="4">
        <f t="shared" si="234"/>
        <v>0</v>
      </c>
      <c r="Z562" s="28"/>
      <c r="AA562" s="26"/>
      <c r="AE562" s="5"/>
    </row>
    <row r="563" spans="1:31" x14ac:dyDescent="0.2">
      <c r="A563" s="127">
        <f t="shared" si="235"/>
        <v>40618</v>
      </c>
      <c r="B563" s="4">
        <f t="shared" si="226"/>
        <v>230446.51442744999</v>
      </c>
      <c r="C563" s="4">
        <f t="shared" si="241"/>
        <v>201942.15856049</v>
      </c>
      <c r="D563" s="4">
        <f t="shared" si="236"/>
        <v>201942.15856049</v>
      </c>
      <c r="E563" s="56">
        <f t="shared" si="242"/>
        <v>458.39699999999999</v>
      </c>
      <c r="F563" s="11">
        <f>IF(DAY(A563)=F$2+1,VLOOKUP(A563,[1]Plan1!$BN$15:$BP$255,3),F562)</f>
        <v>461.24900000000002</v>
      </c>
      <c r="G563" s="6">
        <f t="shared" si="227"/>
        <v>40612</v>
      </c>
      <c r="H563" s="2">
        <f t="shared" si="228"/>
        <v>6.2216812064652682E-3</v>
      </c>
      <c r="I563" s="1">
        <f t="shared" si="237"/>
        <v>7</v>
      </c>
      <c r="J563" s="1">
        <f t="shared" si="243"/>
        <v>31</v>
      </c>
      <c r="K563" s="54">
        <f t="shared" si="229"/>
        <v>1.0014015246118102</v>
      </c>
      <c r="L563" s="3">
        <f t="shared" si="238"/>
        <v>1.1367477800000001</v>
      </c>
      <c r="M563" s="3">
        <f t="shared" si="248"/>
        <v>1.1383409499999999</v>
      </c>
      <c r="N563" s="3">
        <f t="shared" si="230"/>
        <v>229879.02862078999</v>
      </c>
      <c r="O563" s="52">
        <f t="shared" si="244"/>
        <v>0</v>
      </c>
      <c r="P563" s="5">
        <f t="shared" si="247"/>
        <v>0</v>
      </c>
      <c r="Q563" s="53">
        <f t="shared" si="231"/>
        <v>0</v>
      </c>
      <c r="R563" s="4">
        <f t="shared" si="225"/>
        <v>0</v>
      </c>
      <c r="S563" s="2">
        <f t="shared" si="239"/>
        <v>0.14000000000000001</v>
      </c>
      <c r="T563" s="9">
        <f t="shared" si="232"/>
        <v>1.0024686279999999</v>
      </c>
      <c r="U563" s="4">
        <f t="shared" si="240"/>
        <v>567.48580665999998</v>
      </c>
      <c r="V563" s="4">
        <f t="shared" si="233"/>
        <v>0</v>
      </c>
      <c r="W563" s="1" t="str">
        <f t="shared" si="245"/>
        <v>A+J=</v>
      </c>
      <c r="X563" s="10">
        <f t="shared" si="246"/>
        <v>40642</v>
      </c>
      <c r="Y563" s="4">
        <f t="shared" si="234"/>
        <v>0</v>
      </c>
      <c r="Z563" s="28"/>
      <c r="AA563" s="26"/>
      <c r="AE563" s="5"/>
    </row>
    <row r="564" spans="1:31" x14ac:dyDescent="0.2">
      <c r="A564" s="127">
        <f t="shared" si="235"/>
        <v>40619</v>
      </c>
      <c r="B564" s="4">
        <f t="shared" si="226"/>
        <v>230573.82622792001</v>
      </c>
      <c r="C564" s="4">
        <f t="shared" si="241"/>
        <v>201942.15856049</v>
      </c>
      <c r="D564" s="4">
        <f t="shared" si="236"/>
        <v>201942.15856049</v>
      </c>
      <c r="E564" s="56">
        <f t="shared" si="242"/>
        <v>458.39699999999999</v>
      </c>
      <c r="F564" s="11">
        <f>IF(DAY(A564)=F$2+1,VLOOKUP(A564,[1]Plan1!$BN$15:$BP$255,3),F563)</f>
        <v>461.24900000000002</v>
      </c>
      <c r="G564" s="6">
        <f t="shared" si="227"/>
        <v>40612</v>
      </c>
      <c r="H564" s="2">
        <f t="shared" si="228"/>
        <v>6.2216812064652682E-3</v>
      </c>
      <c r="I564" s="1">
        <f t="shared" si="237"/>
        <v>8</v>
      </c>
      <c r="J564" s="1">
        <f t="shared" si="243"/>
        <v>31</v>
      </c>
      <c r="K564" s="54">
        <f t="shared" si="229"/>
        <v>1.0016019026980023</v>
      </c>
      <c r="L564" s="3">
        <f t="shared" si="238"/>
        <v>1.1367477800000001</v>
      </c>
      <c r="M564" s="3">
        <f t="shared" si="248"/>
        <v>1.13856873</v>
      </c>
      <c r="N564" s="3">
        <f t="shared" si="230"/>
        <v>229925.02700567001</v>
      </c>
      <c r="O564" s="52">
        <f t="shared" si="244"/>
        <v>0</v>
      </c>
      <c r="P564" s="5">
        <f t="shared" si="247"/>
        <v>0</v>
      </c>
      <c r="Q564" s="53">
        <f t="shared" si="231"/>
        <v>0</v>
      </c>
      <c r="R564" s="4">
        <f t="shared" si="225"/>
        <v>0</v>
      </c>
      <c r="S564" s="2">
        <f t="shared" si="239"/>
        <v>0.14000000000000001</v>
      </c>
      <c r="T564" s="9">
        <f t="shared" si="232"/>
        <v>1.0028217859999999</v>
      </c>
      <c r="U564" s="4">
        <f t="shared" si="240"/>
        <v>648.79922224999996</v>
      </c>
      <c r="V564" s="4">
        <f t="shared" si="233"/>
        <v>0</v>
      </c>
      <c r="W564" s="1" t="str">
        <f t="shared" si="245"/>
        <v>A+J=</v>
      </c>
      <c r="X564" s="10">
        <f t="shared" si="246"/>
        <v>40642</v>
      </c>
      <c r="Y564" s="4">
        <f t="shared" si="234"/>
        <v>0</v>
      </c>
      <c r="Z564" s="28"/>
      <c r="AA564" s="26"/>
      <c r="AE564" s="5"/>
    </row>
    <row r="565" spans="1:31" x14ac:dyDescent="0.2">
      <c r="A565" s="127">
        <f t="shared" si="235"/>
        <v>40620</v>
      </c>
      <c r="B565" s="4">
        <f t="shared" si="226"/>
        <v>230701.20916336001</v>
      </c>
      <c r="C565" s="4">
        <f t="shared" si="241"/>
        <v>201942.15856049</v>
      </c>
      <c r="D565" s="4">
        <f t="shared" si="236"/>
        <v>201942.15856049</v>
      </c>
      <c r="E565" s="56">
        <f t="shared" si="242"/>
        <v>458.39699999999999</v>
      </c>
      <c r="F565" s="11">
        <f>IF(DAY(A565)=F$2+1,VLOOKUP(A565,[1]Plan1!$BN$15:$BP$255,3),F564)</f>
        <v>461.24900000000002</v>
      </c>
      <c r="G565" s="6">
        <f t="shared" si="227"/>
        <v>40612</v>
      </c>
      <c r="H565" s="2">
        <f t="shared" si="228"/>
        <v>6.2216812064652682E-3</v>
      </c>
      <c r="I565" s="1">
        <f t="shared" si="237"/>
        <v>9</v>
      </c>
      <c r="J565" s="1">
        <f t="shared" si="243"/>
        <v>31</v>
      </c>
      <c r="K565" s="54">
        <f t="shared" si="229"/>
        <v>1.0018023208793774</v>
      </c>
      <c r="L565" s="3">
        <f t="shared" si="238"/>
        <v>1.1367477800000001</v>
      </c>
      <c r="M565" s="3">
        <f t="shared" si="248"/>
        <v>1.1387965600000001</v>
      </c>
      <c r="N565" s="3">
        <f t="shared" si="230"/>
        <v>229971.03548766</v>
      </c>
      <c r="O565" s="52">
        <f t="shared" si="244"/>
        <v>0</v>
      </c>
      <c r="P565" s="5">
        <f t="shared" si="247"/>
        <v>0</v>
      </c>
      <c r="Q565" s="53">
        <f t="shared" si="231"/>
        <v>0</v>
      </c>
      <c r="R565" s="4">
        <f t="shared" si="225"/>
        <v>0</v>
      </c>
      <c r="S565" s="2">
        <f t="shared" si="239"/>
        <v>0.14000000000000001</v>
      </c>
      <c r="T565" s="9">
        <f t="shared" si="232"/>
        <v>1.003175068</v>
      </c>
      <c r="U565" s="4">
        <f t="shared" si="240"/>
        <v>730.17367569999999</v>
      </c>
      <c r="V565" s="4">
        <f t="shared" si="233"/>
        <v>0</v>
      </c>
      <c r="W565" s="1" t="str">
        <f t="shared" si="245"/>
        <v>A+J=</v>
      </c>
      <c r="X565" s="10">
        <f t="shared" si="246"/>
        <v>40642</v>
      </c>
      <c r="Y565" s="4">
        <f t="shared" si="234"/>
        <v>0</v>
      </c>
      <c r="Z565" s="28"/>
      <c r="AA565" s="26"/>
      <c r="AE565" s="5"/>
    </row>
    <row r="566" spans="1:31" x14ac:dyDescent="0.2">
      <c r="A566" s="127">
        <f t="shared" si="235"/>
        <v>40621</v>
      </c>
      <c r="B566" s="4">
        <f t="shared" si="226"/>
        <v>230828.66169506</v>
      </c>
      <c r="C566" s="4">
        <f t="shared" si="241"/>
        <v>201942.15856049</v>
      </c>
      <c r="D566" s="4">
        <f t="shared" si="236"/>
        <v>201942.15856049</v>
      </c>
      <c r="E566" s="56">
        <f t="shared" si="242"/>
        <v>458.39699999999999</v>
      </c>
      <c r="F566" s="11">
        <f>IF(DAY(A566)=F$2+1,VLOOKUP(A566,[1]Plan1!$BN$15:$BP$255,3),F565)</f>
        <v>461.24900000000002</v>
      </c>
      <c r="G566" s="6">
        <f t="shared" si="227"/>
        <v>40612</v>
      </c>
      <c r="H566" s="2">
        <f t="shared" si="228"/>
        <v>6.2216812064652682E-3</v>
      </c>
      <c r="I566" s="1">
        <f t="shared" si="237"/>
        <v>10</v>
      </c>
      <c r="J566" s="1">
        <f t="shared" si="243"/>
        <v>31</v>
      </c>
      <c r="K566" s="54">
        <f t="shared" si="229"/>
        <v>1.0020027791639585</v>
      </c>
      <c r="L566" s="3">
        <f t="shared" si="238"/>
        <v>1.1367477800000001</v>
      </c>
      <c r="M566" s="3">
        <f t="shared" si="248"/>
        <v>1.1390244300000001</v>
      </c>
      <c r="N566" s="3">
        <f t="shared" si="230"/>
        <v>230017.05204733001</v>
      </c>
      <c r="O566" s="52">
        <f t="shared" si="244"/>
        <v>0</v>
      </c>
      <c r="P566" s="5">
        <f t="shared" si="247"/>
        <v>0</v>
      </c>
      <c r="Q566" s="53">
        <f t="shared" si="231"/>
        <v>0</v>
      </c>
      <c r="R566" s="4">
        <f t="shared" si="225"/>
        <v>0</v>
      </c>
      <c r="S566" s="2">
        <f t="shared" si="239"/>
        <v>0.14000000000000001</v>
      </c>
      <c r="T566" s="9">
        <f t="shared" si="232"/>
        <v>1.0035284760000001</v>
      </c>
      <c r="U566" s="4">
        <f t="shared" si="240"/>
        <v>811.60964773000001</v>
      </c>
      <c r="V566" s="4">
        <f t="shared" si="233"/>
        <v>0</v>
      </c>
      <c r="W566" s="1" t="str">
        <f t="shared" si="245"/>
        <v>A+J=</v>
      </c>
      <c r="X566" s="10">
        <f t="shared" si="246"/>
        <v>40642</v>
      </c>
      <c r="Y566" s="4">
        <f t="shared" si="234"/>
        <v>0</v>
      </c>
      <c r="Z566" s="28"/>
      <c r="AA566" s="26"/>
      <c r="AE566" s="5"/>
    </row>
    <row r="567" spans="1:31" x14ac:dyDescent="0.2">
      <c r="A567" s="127">
        <f t="shared" si="235"/>
        <v>40622</v>
      </c>
      <c r="B567" s="4">
        <f t="shared" si="226"/>
        <v>230956.18518607999</v>
      </c>
      <c r="C567" s="4">
        <f t="shared" si="241"/>
        <v>201942.15856049</v>
      </c>
      <c r="D567" s="4">
        <f t="shared" si="236"/>
        <v>201942.15856049</v>
      </c>
      <c r="E567" s="56">
        <f t="shared" si="242"/>
        <v>458.39699999999999</v>
      </c>
      <c r="F567" s="11">
        <f>IF(DAY(A567)=F$2+1,VLOOKUP(A567,[1]Plan1!$BN$15:$BP$255,3),F566)</f>
        <v>461.24900000000002</v>
      </c>
      <c r="G567" s="6">
        <f t="shared" si="227"/>
        <v>40612</v>
      </c>
      <c r="H567" s="2">
        <f t="shared" si="228"/>
        <v>6.2216812064652682E-3</v>
      </c>
      <c r="I567" s="1">
        <f t="shared" si="237"/>
        <v>11</v>
      </c>
      <c r="J567" s="1">
        <f t="shared" si="243"/>
        <v>31</v>
      </c>
      <c r="K567" s="54">
        <f t="shared" si="229"/>
        <v>1.0022032775597702</v>
      </c>
      <c r="L567" s="3">
        <f t="shared" si="238"/>
        <v>1.1367477800000001</v>
      </c>
      <c r="M567" s="3">
        <f t="shared" si="248"/>
        <v>1.13925235</v>
      </c>
      <c r="N567" s="3">
        <f t="shared" si="230"/>
        <v>230063.07870411</v>
      </c>
      <c r="O567" s="52">
        <f t="shared" si="244"/>
        <v>0</v>
      </c>
      <c r="P567" s="5">
        <f t="shared" si="247"/>
        <v>0</v>
      </c>
      <c r="Q567" s="53">
        <f t="shared" si="231"/>
        <v>0</v>
      </c>
      <c r="R567" s="4">
        <f t="shared" si="225"/>
        <v>0</v>
      </c>
      <c r="S567" s="2">
        <f t="shared" si="239"/>
        <v>0.14000000000000001</v>
      </c>
      <c r="T567" s="9">
        <f t="shared" si="232"/>
        <v>1.0038820070000001</v>
      </c>
      <c r="U567" s="4">
        <f t="shared" si="240"/>
        <v>893.10648197</v>
      </c>
      <c r="V567" s="4">
        <f t="shared" si="233"/>
        <v>0</v>
      </c>
      <c r="W567" s="1" t="str">
        <f t="shared" si="245"/>
        <v>A+J=</v>
      </c>
      <c r="X567" s="10">
        <f t="shared" si="246"/>
        <v>40642</v>
      </c>
      <c r="Y567" s="4">
        <f t="shared" si="234"/>
        <v>0</v>
      </c>
      <c r="Z567" s="28"/>
      <c r="AA567" s="26"/>
      <c r="AE567" s="5"/>
    </row>
    <row r="568" spans="1:31" x14ac:dyDescent="0.2">
      <c r="A568" s="127">
        <f t="shared" si="235"/>
        <v>40623</v>
      </c>
      <c r="B568" s="4">
        <f t="shared" si="226"/>
        <v>231083.77809631999</v>
      </c>
      <c r="C568" s="4">
        <f t="shared" si="241"/>
        <v>201942.15856049</v>
      </c>
      <c r="D568" s="4">
        <f t="shared" si="236"/>
        <v>201942.15856049</v>
      </c>
      <c r="E568" s="56">
        <f t="shared" si="242"/>
        <v>458.39699999999999</v>
      </c>
      <c r="F568" s="11">
        <f>IF(DAY(A568)=F$2+1,VLOOKUP(A568,[1]Plan1!$BN$15:$BP$255,3),F567)</f>
        <v>461.24900000000002</v>
      </c>
      <c r="G568" s="6">
        <f t="shared" si="227"/>
        <v>40612</v>
      </c>
      <c r="H568" s="2">
        <f t="shared" si="228"/>
        <v>6.2216812064652682E-3</v>
      </c>
      <c r="I568" s="1">
        <f t="shared" si="237"/>
        <v>12</v>
      </c>
      <c r="J568" s="1">
        <f t="shared" si="243"/>
        <v>31</v>
      </c>
      <c r="K568" s="54">
        <f t="shared" si="229"/>
        <v>1.0024038160748385</v>
      </c>
      <c r="L568" s="3">
        <f t="shared" si="238"/>
        <v>1.1367477800000001</v>
      </c>
      <c r="M568" s="3">
        <f t="shared" si="248"/>
        <v>1.1394803099999999</v>
      </c>
      <c r="N568" s="3">
        <f t="shared" si="230"/>
        <v>230109.11343857</v>
      </c>
      <c r="O568" s="52">
        <f t="shared" si="244"/>
        <v>0</v>
      </c>
      <c r="P568" s="5">
        <f t="shared" si="247"/>
        <v>0</v>
      </c>
      <c r="Q568" s="53">
        <f t="shared" si="231"/>
        <v>0</v>
      </c>
      <c r="R568" s="4">
        <f t="shared" si="225"/>
        <v>0</v>
      </c>
      <c r="S568" s="2">
        <f t="shared" si="239"/>
        <v>0.14000000000000001</v>
      </c>
      <c r="T568" s="9">
        <f t="shared" si="232"/>
        <v>1.004235663</v>
      </c>
      <c r="U568" s="4">
        <f t="shared" si="240"/>
        <v>974.66465774999995</v>
      </c>
      <c r="V568" s="4">
        <f t="shared" si="233"/>
        <v>0</v>
      </c>
      <c r="W568" s="1" t="str">
        <f t="shared" si="245"/>
        <v>A+J=</v>
      </c>
      <c r="X568" s="10">
        <f t="shared" si="246"/>
        <v>40642</v>
      </c>
      <c r="Y568" s="4">
        <f t="shared" si="234"/>
        <v>0</v>
      </c>
      <c r="Z568" s="28"/>
      <c r="AA568" s="26"/>
      <c r="AE568" s="5"/>
    </row>
    <row r="569" spans="1:31" x14ac:dyDescent="0.2">
      <c r="A569" s="127">
        <f t="shared" si="235"/>
        <v>40624</v>
      </c>
      <c r="B569" s="4">
        <f t="shared" si="226"/>
        <v>231211.44045164</v>
      </c>
      <c r="C569" s="4">
        <f t="shared" si="241"/>
        <v>201942.15856049</v>
      </c>
      <c r="D569" s="4">
        <f t="shared" si="236"/>
        <v>201942.15856049</v>
      </c>
      <c r="E569" s="56">
        <f t="shared" si="242"/>
        <v>458.39699999999999</v>
      </c>
      <c r="F569" s="11">
        <f>IF(DAY(A569)=F$2+1,VLOOKUP(A569,[1]Plan1!$BN$15:$BP$255,3),F568)</f>
        <v>461.24900000000002</v>
      </c>
      <c r="G569" s="6">
        <f t="shared" si="227"/>
        <v>40612</v>
      </c>
      <c r="H569" s="2">
        <f t="shared" si="228"/>
        <v>6.2216812064652682E-3</v>
      </c>
      <c r="I569" s="1">
        <f t="shared" si="237"/>
        <v>13</v>
      </c>
      <c r="J569" s="1">
        <f t="shared" si="243"/>
        <v>31</v>
      </c>
      <c r="K569" s="54">
        <f t="shared" si="229"/>
        <v>1.0026043947171912</v>
      </c>
      <c r="L569" s="3">
        <f t="shared" si="238"/>
        <v>1.1367477800000001</v>
      </c>
      <c r="M569" s="3">
        <f t="shared" si="248"/>
        <v>1.1397083100000001</v>
      </c>
      <c r="N569" s="3">
        <f t="shared" si="230"/>
        <v>230155.15625072</v>
      </c>
      <c r="O569" s="52">
        <f t="shared" si="244"/>
        <v>0</v>
      </c>
      <c r="P569" s="5">
        <f t="shared" si="247"/>
        <v>0</v>
      </c>
      <c r="Q569" s="53">
        <f t="shared" si="231"/>
        <v>0</v>
      </c>
      <c r="R569" s="4">
        <f t="shared" si="225"/>
        <v>0</v>
      </c>
      <c r="S569" s="2">
        <f t="shared" si="239"/>
        <v>0.14000000000000001</v>
      </c>
      <c r="T569" s="9">
        <f t="shared" si="232"/>
        <v>1.0045894440000001</v>
      </c>
      <c r="U569" s="4">
        <f t="shared" si="240"/>
        <v>1056.2842009200001</v>
      </c>
      <c r="V569" s="4">
        <f t="shared" si="233"/>
        <v>0</v>
      </c>
      <c r="W569" s="1" t="str">
        <f t="shared" si="245"/>
        <v>A+J=</v>
      </c>
      <c r="X569" s="10">
        <f t="shared" si="246"/>
        <v>40642</v>
      </c>
      <c r="Y569" s="4">
        <f t="shared" si="234"/>
        <v>0</v>
      </c>
      <c r="Z569" s="28"/>
      <c r="AA569" s="26"/>
      <c r="AE569" s="5"/>
    </row>
    <row r="570" spans="1:31" x14ac:dyDescent="0.2">
      <c r="A570" s="127">
        <f t="shared" si="235"/>
        <v>40625</v>
      </c>
      <c r="B570" s="4">
        <f t="shared" si="226"/>
        <v>231339.17610648001</v>
      </c>
      <c r="C570" s="4">
        <f t="shared" si="241"/>
        <v>201942.15856049</v>
      </c>
      <c r="D570" s="4">
        <f t="shared" si="236"/>
        <v>201942.15856049</v>
      </c>
      <c r="E570" s="56">
        <f t="shared" si="242"/>
        <v>458.39699999999999</v>
      </c>
      <c r="F570" s="11">
        <f>IF(DAY(A570)=F$2+1,VLOOKUP(A570,[1]Plan1!$BN$15:$BP$255,3),F569)</f>
        <v>461.24900000000002</v>
      </c>
      <c r="G570" s="6">
        <f t="shared" si="227"/>
        <v>40612</v>
      </c>
      <c r="H570" s="2">
        <f t="shared" si="228"/>
        <v>6.2216812064652682E-3</v>
      </c>
      <c r="I570" s="1">
        <f t="shared" si="237"/>
        <v>14</v>
      </c>
      <c r="J570" s="1">
        <f t="shared" si="243"/>
        <v>31</v>
      </c>
      <c r="K570" s="54">
        <f t="shared" si="229"/>
        <v>1.0028050134948581</v>
      </c>
      <c r="L570" s="3">
        <f t="shared" si="238"/>
        <v>1.1367477800000001</v>
      </c>
      <c r="M570" s="3">
        <f t="shared" si="248"/>
        <v>1.13993637</v>
      </c>
      <c r="N570" s="3">
        <f t="shared" si="230"/>
        <v>230201.21117940001</v>
      </c>
      <c r="O570" s="52">
        <f t="shared" si="244"/>
        <v>0</v>
      </c>
      <c r="P570" s="5">
        <f t="shared" si="247"/>
        <v>0</v>
      </c>
      <c r="Q570" s="53">
        <f t="shared" si="231"/>
        <v>0</v>
      </c>
      <c r="R570" s="4">
        <f t="shared" si="225"/>
        <v>0</v>
      </c>
      <c r="S570" s="2">
        <f t="shared" si="239"/>
        <v>0.14000000000000001</v>
      </c>
      <c r="T570" s="9">
        <f t="shared" si="232"/>
        <v>1.0049433489999999</v>
      </c>
      <c r="U570" s="4">
        <f t="shared" si="240"/>
        <v>1137.9649270800001</v>
      </c>
      <c r="V570" s="4">
        <f t="shared" si="233"/>
        <v>0</v>
      </c>
      <c r="W570" s="1" t="str">
        <f t="shared" si="245"/>
        <v>A+J=</v>
      </c>
      <c r="X570" s="10">
        <f t="shared" si="246"/>
        <v>40642</v>
      </c>
      <c r="Y570" s="4">
        <f t="shared" si="234"/>
        <v>0</v>
      </c>
      <c r="Z570" s="28"/>
      <c r="AA570" s="26"/>
      <c r="AE570" s="5"/>
    </row>
    <row r="571" spans="1:31" x14ac:dyDescent="0.2">
      <c r="A571" s="127">
        <f t="shared" si="235"/>
        <v>40626</v>
      </c>
      <c r="B571" s="4">
        <f t="shared" si="226"/>
        <v>231466.98126084</v>
      </c>
      <c r="C571" s="4">
        <f t="shared" si="241"/>
        <v>201942.15856049</v>
      </c>
      <c r="D571" s="4">
        <f t="shared" si="236"/>
        <v>201942.15856049</v>
      </c>
      <c r="E571" s="56">
        <f t="shared" si="242"/>
        <v>458.39699999999999</v>
      </c>
      <c r="F571" s="11">
        <f>IF(DAY(A571)=F$2+1,VLOOKUP(A571,[1]Plan1!$BN$15:$BP$255,3),F570)</f>
        <v>461.24900000000002</v>
      </c>
      <c r="G571" s="6">
        <f t="shared" si="227"/>
        <v>40612</v>
      </c>
      <c r="H571" s="2">
        <f t="shared" si="228"/>
        <v>6.2216812064652682E-3</v>
      </c>
      <c r="I571" s="1">
        <f t="shared" si="237"/>
        <v>15</v>
      </c>
      <c r="J571" s="1">
        <f t="shared" si="243"/>
        <v>31</v>
      </c>
      <c r="K571" s="54">
        <f t="shared" si="229"/>
        <v>1.0030056724158696</v>
      </c>
      <c r="L571" s="3">
        <f t="shared" si="238"/>
        <v>1.1367477800000001</v>
      </c>
      <c r="M571" s="3">
        <f t="shared" si="248"/>
        <v>1.14016447</v>
      </c>
      <c r="N571" s="3">
        <f t="shared" si="230"/>
        <v>230247.27418576999</v>
      </c>
      <c r="O571" s="52">
        <f t="shared" si="244"/>
        <v>0</v>
      </c>
      <c r="P571" s="5">
        <f t="shared" si="247"/>
        <v>0</v>
      </c>
      <c r="Q571" s="53">
        <f t="shared" si="231"/>
        <v>0</v>
      </c>
      <c r="R571" s="4">
        <f t="shared" si="225"/>
        <v>0</v>
      </c>
      <c r="S571" s="2">
        <f t="shared" si="239"/>
        <v>0.14000000000000001</v>
      </c>
      <c r="T571" s="9">
        <f t="shared" si="232"/>
        <v>1.0052973789999999</v>
      </c>
      <c r="U571" s="4">
        <f t="shared" si="240"/>
        <v>1219.70707507</v>
      </c>
      <c r="V571" s="4">
        <f t="shared" si="233"/>
        <v>0</v>
      </c>
      <c r="W571" s="1" t="str">
        <f t="shared" si="245"/>
        <v>A+J=</v>
      </c>
      <c r="X571" s="10">
        <f t="shared" si="246"/>
        <v>40642</v>
      </c>
      <c r="Y571" s="4">
        <f t="shared" si="234"/>
        <v>0</v>
      </c>
      <c r="Z571" s="28"/>
      <c r="AA571" s="26"/>
      <c r="AE571" s="5"/>
    </row>
    <row r="572" spans="1:31" x14ac:dyDescent="0.2">
      <c r="A572" s="127">
        <f t="shared" si="235"/>
        <v>40627</v>
      </c>
      <c r="B572" s="4">
        <f t="shared" si="226"/>
        <v>231594.85594059</v>
      </c>
      <c r="C572" s="4">
        <f t="shared" si="241"/>
        <v>201942.15856049</v>
      </c>
      <c r="D572" s="4">
        <f t="shared" si="236"/>
        <v>201942.15856049</v>
      </c>
      <c r="E572" s="56">
        <f t="shared" si="242"/>
        <v>458.39699999999999</v>
      </c>
      <c r="F572" s="11">
        <f>IF(DAY(A572)=F$2+1,VLOOKUP(A572,[1]Plan1!$BN$15:$BP$255,3),F571)</f>
        <v>461.24900000000002</v>
      </c>
      <c r="G572" s="6">
        <f t="shared" si="227"/>
        <v>40612</v>
      </c>
      <c r="H572" s="2">
        <f t="shared" si="228"/>
        <v>6.2216812064652682E-3</v>
      </c>
      <c r="I572" s="1">
        <f t="shared" si="237"/>
        <v>16</v>
      </c>
      <c r="J572" s="1">
        <f t="shared" si="243"/>
        <v>31</v>
      </c>
      <c r="K572" s="54">
        <f t="shared" si="229"/>
        <v>1.0032063714882584</v>
      </c>
      <c r="L572" s="3">
        <f t="shared" si="238"/>
        <v>1.1367477800000001</v>
      </c>
      <c r="M572" s="3">
        <f t="shared" si="248"/>
        <v>1.1403926099999999</v>
      </c>
      <c r="N572" s="3">
        <f t="shared" si="230"/>
        <v>230293.34526983</v>
      </c>
      <c r="O572" s="52">
        <f t="shared" si="244"/>
        <v>0</v>
      </c>
      <c r="P572" s="5">
        <f t="shared" si="247"/>
        <v>0</v>
      </c>
      <c r="Q572" s="53">
        <f t="shared" si="231"/>
        <v>0</v>
      </c>
      <c r="R572" s="4">
        <f t="shared" si="225"/>
        <v>0</v>
      </c>
      <c r="S572" s="2">
        <f t="shared" si="239"/>
        <v>0.14000000000000001</v>
      </c>
      <c r="T572" s="9">
        <f t="shared" si="232"/>
        <v>1.0056515340000001</v>
      </c>
      <c r="U572" s="4">
        <f t="shared" si="240"/>
        <v>1301.51067076</v>
      </c>
      <c r="V572" s="4">
        <f t="shared" si="233"/>
        <v>0</v>
      </c>
      <c r="W572" s="1" t="str">
        <f t="shared" si="245"/>
        <v>A+J=</v>
      </c>
      <c r="X572" s="10">
        <f t="shared" si="246"/>
        <v>40642</v>
      </c>
      <c r="Y572" s="4">
        <f t="shared" si="234"/>
        <v>0</v>
      </c>
      <c r="Z572" s="28"/>
      <c r="AA572" s="26"/>
      <c r="AE572" s="5"/>
    </row>
    <row r="573" spans="1:31" x14ac:dyDescent="0.2">
      <c r="A573" s="127">
        <f t="shared" si="235"/>
        <v>40628</v>
      </c>
      <c r="B573" s="4">
        <f t="shared" si="226"/>
        <v>231722.80220311999</v>
      </c>
      <c r="C573" s="4">
        <f t="shared" si="241"/>
        <v>201942.15856049</v>
      </c>
      <c r="D573" s="4">
        <f t="shared" si="236"/>
        <v>201942.15856049</v>
      </c>
      <c r="E573" s="56">
        <f t="shared" si="242"/>
        <v>458.39699999999999</v>
      </c>
      <c r="F573" s="11">
        <f>IF(DAY(A573)=F$2+1,VLOOKUP(A573,[1]Plan1!$BN$15:$BP$255,3),F572)</f>
        <v>461.24900000000002</v>
      </c>
      <c r="G573" s="6">
        <f t="shared" si="227"/>
        <v>40612</v>
      </c>
      <c r="H573" s="2">
        <f t="shared" si="228"/>
        <v>6.2216812064652682E-3</v>
      </c>
      <c r="I573" s="1">
        <f t="shared" si="237"/>
        <v>17</v>
      </c>
      <c r="J573" s="1">
        <f t="shared" si="243"/>
        <v>31</v>
      </c>
      <c r="K573" s="54">
        <f t="shared" si="229"/>
        <v>1.0034071107200591</v>
      </c>
      <c r="L573" s="3">
        <f t="shared" si="238"/>
        <v>1.1367477800000001</v>
      </c>
      <c r="M573" s="3">
        <f t="shared" si="248"/>
        <v>1.1406208</v>
      </c>
      <c r="N573" s="3">
        <f t="shared" si="230"/>
        <v>230339.42645098999</v>
      </c>
      <c r="O573" s="52">
        <f t="shared" si="244"/>
        <v>0</v>
      </c>
      <c r="P573" s="5">
        <f t="shared" si="247"/>
        <v>0</v>
      </c>
      <c r="Q573" s="53">
        <f t="shared" si="231"/>
        <v>0</v>
      </c>
      <c r="R573" s="4">
        <f t="shared" si="225"/>
        <v>0</v>
      </c>
      <c r="S573" s="2">
        <f t="shared" si="239"/>
        <v>0.14000000000000001</v>
      </c>
      <c r="T573" s="9">
        <f t="shared" si="232"/>
        <v>1.0060058140000001</v>
      </c>
      <c r="U573" s="4">
        <f t="shared" si="240"/>
        <v>1383.3757521299999</v>
      </c>
      <c r="V573" s="4">
        <f t="shared" si="233"/>
        <v>0</v>
      </c>
      <c r="W573" s="1" t="str">
        <f t="shared" si="245"/>
        <v>A+J=</v>
      </c>
      <c r="X573" s="10">
        <f t="shared" si="246"/>
        <v>40642</v>
      </c>
      <c r="Y573" s="4">
        <f t="shared" si="234"/>
        <v>0</v>
      </c>
      <c r="Z573" s="28"/>
      <c r="AA573" s="26"/>
      <c r="AE573" s="5"/>
    </row>
    <row r="574" spans="1:31" x14ac:dyDescent="0.2">
      <c r="A574" s="127">
        <f t="shared" si="235"/>
        <v>40629</v>
      </c>
      <c r="B574" s="4">
        <f t="shared" si="226"/>
        <v>231850.81984606001</v>
      </c>
      <c r="C574" s="4">
        <f t="shared" si="241"/>
        <v>201942.15856049</v>
      </c>
      <c r="D574" s="4">
        <f t="shared" si="236"/>
        <v>201942.15856049</v>
      </c>
      <c r="E574" s="56">
        <f t="shared" si="242"/>
        <v>458.39699999999999</v>
      </c>
      <c r="F574" s="11">
        <f>IF(DAY(A574)=F$2+1,VLOOKUP(A574,[1]Plan1!$BN$15:$BP$255,3),F573)</f>
        <v>461.24900000000002</v>
      </c>
      <c r="G574" s="6">
        <f t="shared" si="227"/>
        <v>40612</v>
      </c>
      <c r="H574" s="2">
        <f t="shared" si="228"/>
        <v>6.2216812064652682E-3</v>
      </c>
      <c r="I574" s="1">
        <f t="shared" si="237"/>
        <v>18</v>
      </c>
      <c r="J574" s="1">
        <f t="shared" si="243"/>
        <v>31</v>
      </c>
      <c r="K574" s="54">
        <f t="shared" si="229"/>
        <v>1.0036078901193071</v>
      </c>
      <c r="L574" s="3">
        <f t="shared" si="238"/>
        <v>1.1367477800000001</v>
      </c>
      <c r="M574" s="3">
        <f t="shared" si="248"/>
        <v>1.14084904</v>
      </c>
      <c r="N574" s="3">
        <f t="shared" si="230"/>
        <v>230385.51772926</v>
      </c>
      <c r="O574" s="52">
        <f t="shared" si="244"/>
        <v>0</v>
      </c>
      <c r="P574" s="5">
        <f t="shared" si="247"/>
        <v>0</v>
      </c>
      <c r="Q574" s="53">
        <f t="shared" si="231"/>
        <v>0</v>
      </c>
      <c r="R574" s="4">
        <f t="shared" si="225"/>
        <v>0</v>
      </c>
      <c r="S574" s="2">
        <f t="shared" si="239"/>
        <v>0.14000000000000001</v>
      </c>
      <c r="T574" s="9">
        <f t="shared" si="232"/>
        <v>1.006360218</v>
      </c>
      <c r="U574" s="4">
        <f t="shared" si="240"/>
        <v>1465.3021168</v>
      </c>
      <c r="V574" s="4">
        <f t="shared" si="233"/>
        <v>0</v>
      </c>
      <c r="W574" s="1" t="str">
        <f t="shared" si="245"/>
        <v>A+J=</v>
      </c>
      <c r="X574" s="10">
        <f t="shared" si="246"/>
        <v>40642</v>
      </c>
      <c r="Y574" s="4">
        <f t="shared" si="234"/>
        <v>0</v>
      </c>
      <c r="Z574" s="28"/>
      <c r="AA574" s="26"/>
      <c r="AE574" s="5"/>
    </row>
    <row r="575" spans="1:31" x14ac:dyDescent="0.2">
      <c r="A575" s="127">
        <f t="shared" si="235"/>
        <v>40630</v>
      </c>
      <c r="B575" s="4">
        <f t="shared" si="226"/>
        <v>231978.90709472998</v>
      </c>
      <c r="C575" s="4">
        <f t="shared" si="241"/>
        <v>201942.15856049</v>
      </c>
      <c r="D575" s="4">
        <f t="shared" si="236"/>
        <v>201942.15856049</v>
      </c>
      <c r="E575" s="56">
        <f t="shared" si="242"/>
        <v>458.39699999999999</v>
      </c>
      <c r="F575" s="11">
        <f>IF(DAY(A575)=F$2+1,VLOOKUP(A575,[1]Plan1!$BN$15:$BP$255,3),F574)</f>
        <v>461.24900000000002</v>
      </c>
      <c r="G575" s="6">
        <f t="shared" si="227"/>
        <v>40612</v>
      </c>
      <c r="H575" s="2">
        <f t="shared" si="228"/>
        <v>6.2216812064652682E-3</v>
      </c>
      <c r="I575" s="1">
        <f t="shared" si="237"/>
        <v>19</v>
      </c>
      <c r="J575" s="1">
        <f t="shared" si="243"/>
        <v>31</v>
      </c>
      <c r="K575" s="54">
        <f t="shared" si="229"/>
        <v>1.0038087096940398</v>
      </c>
      <c r="L575" s="3">
        <f t="shared" si="238"/>
        <v>1.1367477800000001</v>
      </c>
      <c r="M575" s="3">
        <f t="shared" si="248"/>
        <v>1.14107732</v>
      </c>
      <c r="N575" s="3">
        <f t="shared" si="230"/>
        <v>230431.61708520999</v>
      </c>
      <c r="O575" s="52">
        <f t="shared" si="244"/>
        <v>0</v>
      </c>
      <c r="P575" s="5">
        <f t="shared" si="247"/>
        <v>0</v>
      </c>
      <c r="Q575" s="53">
        <f t="shared" si="231"/>
        <v>0</v>
      </c>
      <c r="R575" s="4">
        <f t="shared" si="225"/>
        <v>0</v>
      </c>
      <c r="S575" s="2">
        <f t="shared" si="239"/>
        <v>0.14000000000000001</v>
      </c>
      <c r="T575" s="9">
        <f t="shared" si="232"/>
        <v>1.006714747</v>
      </c>
      <c r="U575" s="4">
        <f t="shared" si="240"/>
        <v>1547.29000952</v>
      </c>
      <c r="V575" s="4">
        <f t="shared" si="233"/>
        <v>0</v>
      </c>
      <c r="W575" s="1" t="str">
        <f t="shared" si="245"/>
        <v>A+J=</v>
      </c>
      <c r="X575" s="10">
        <f t="shared" si="246"/>
        <v>40642</v>
      </c>
      <c r="Y575" s="4">
        <f t="shared" si="234"/>
        <v>0</v>
      </c>
      <c r="Z575" s="28"/>
      <c r="AA575" s="26"/>
      <c r="AE575" s="5"/>
    </row>
    <row r="576" spans="1:31" x14ac:dyDescent="0.2">
      <c r="A576" s="127">
        <f t="shared" si="235"/>
        <v>40631</v>
      </c>
      <c r="B576" s="4">
        <f t="shared" si="226"/>
        <v>232107.06397505</v>
      </c>
      <c r="C576" s="4">
        <f t="shared" si="241"/>
        <v>201942.15856049</v>
      </c>
      <c r="D576" s="4">
        <f t="shared" si="236"/>
        <v>201942.15856049</v>
      </c>
      <c r="E576" s="56">
        <f t="shared" si="242"/>
        <v>458.39699999999999</v>
      </c>
      <c r="F576" s="11">
        <f>IF(DAY(A576)=F$2+1,VLOOKUP(A576,[1]Plan1!$BN$15:$BP$255,3),F575)</f>
        <v>461.24900000000002</v>
      </c>
      <c r="G576" s="6">
        <f t="shared" si="227"/>
        <v>40612</v>
      </c>
      <c r="H576" s="2">
        <f t="shared" si="228"/>
        <v>6.2216812064652682E-3</v>
      </c>
      <c r="I576" s="1">
        <f t="shared" si="237"/>
        <v>20</v>
      </c>
      <c r="J576" s="1">
        <f t="shared" si="243"/>
        <v>31</v>
      </c>
      <c r="K576" s="54">
        <f t="shared" si="229"/>
        <v>1.0040095694522966</v>
      </c>
      <c r="L576" s="3">
        <f t="shared" si="238"/>
        <v>1.1367477800000001</v>
      </c>
      <c r="M576" s="3">
        <f t="shared" si="248"/>
        <v>1.1413056399999999</v>
      </c>
      <c r="N576" s="3">
        <f t="shared" si="230"/>
        <v>230477.72451885999</v>
      </c>
      <c r="O576" s="52">
        <f t="shared" si="244"/>
        <v>0</v>
      </c>
      <c r="P576" s="5">
        <f t="shared" si="247"/>
        <v>0</v>
      </c>
      <c r="Q576" s="53">
        <f t="shared" si="231"/>
        <v>0</v>
      </c>
      <c r="R576" s="4">
        <f t="shared" ref="R576:R639" si="249">IF(P576&gt;0,(P576*N576),0)</f>
        <v>0</v>
      </c>
      <c r="S576" s="2">
        <f t="shared" si="239"/>
        <v>0.14000000000000001</v>
      </c>
      <c r="T576" s="9">
        <f t="shared" si="232"/>
        <v>1.0070694010000001</v>
      </c>
      <c r="U576" s="4">
        <f t="shared" si="240"/>
        <v>1629.33945619</v>
      </c>
      <c r="V576" s="4">
        <f t="shared" si="233"/>
        <v>0</v>
      </c>
      <c r="W576" s="1" t="str">
        <f t="shared" si="245"/>
        <v>A+J=</v>
      </c>
      <c r="X576" s="10">
        <f t="shared" si="246"/>
        <v>40642</v>
      </c>
      <c r="Y576" s="4">
        <f t="shared" si="234"/>
        <v>0</v>
      </c>
      <c r="Z576" s="28"/>
      <c r="AA576" s="26"/>
      <c r="AE576" s="5"/>
    </row>
    <row r="577" spans="1:118" x14ac:dyDescent="0.2">
      <c r="A577" s="127">
        <f t="shared" si="235"/>
        <v>40632</v>
      </c>
      <c r="B577" s="4">
        <f t="shared" si="226"/>
        <v>232235.29458168999</v>
      </c>
      <c r="C577" s="4">
        <f t="shared" si="241"/>
        <v>201942.15856049</v>
      </c>
      <c r="D577" s="4">
        <f t="shared" si="236"/>
        <v>201942.15856049</v>
      </c>
      <c r="E577" s="56">
        <f t="shared" si="242"/>
        <v>458.39699999999999</v>
      </c>
      <c r="F577" s="11">
        <f>IF(DAY(A577)=F$2+1,VLOOKUP(A577,[1]Plan1!$BN$15:$BP$255,3),F576)</f>
        <v>461.24900000000002</v>
      </c>
      <c r="G577" s="6">
        <f t="shared" si="227"/>
        <v>40612</v>
      </c>
      <c r="H577" s="2">
        <f t="shared" si="228"/>
        <v>6.2216812064652682E-3</v>
      </c>
      <c r="I577" s="1">
        <f t="shared" si="237"/>
        <v>21</v>
      </c>
      <c r="J577" s="1">
        <f t="shared" si="243"/>
        <v>31</v>
      </c>
      <c r="K577" s="54">
        <f t="shared" si="229"/>
        <v>1.0042104694021177</v>
      </c>
      <c r="L577" s="3">
        <f t="shared" si="238"/>
        <v>1.1367477800000001</v>
      </c>
      <c r="M577" s="3">
        <f t="shared" si="248"/>
        <v>1.1415340199999999</v>
      </c>
      <c r="N577" s="3">
        <f t="shared" si="230"/>
        <v>230523.84406902999</v>
      </c>
      <c r="O577" s="52">
        <f t="shared" si="244"/>
        <v>0</v>
      </c>
      <c r="P577" s="5">
        <f t="shared" si="247"/>
        <v>0</v>
      </c>
      <c r="Q577" s="53">
        <f t="shared" si="231"/>
        <v>0</v>
      </c>
      <c r="R577" s="4">
        <f t="shared" si="249"/>
        <v>0</v>
      </c>
      <c r="S577" s="2">
        <f t="shared" si="239"/>
        <v>0.14000000000000001</v>
      </c>
      <c r="T577" s="9">
        <f t="shared" si="232"/>
        <v>1.0074241799999999</v>
      </c>
      <c r="U577" s="4">
        <f t="shared" si="240"/>
        <v>1711.45051266</v>
      </c>
      <c r="V577" s="4">
        <f t="shared" si="233"/>
        <v>0</v>
      </c>
      <c r="W577" s="1" t="str">
        <f t="shared" si="245"/>
        <v>A+J=</v>
      </c>
      <c r="X577" s="10">
        <f t="shared" si="246"/>
        <v>40642</v>
      </c>
      <c r="Y577" s="4">
        <f t="shared" si="234"/>
        <v>0</v>
      </c>
      <c r="Z577" s="28"/>
      <c r="AA577" s="26"/>
      <c r="AE577" s="5"/>
    </row>
    <row r="578" spans="1:118" x14ac:dyDescent="0.2">
      <c r="A578" s="127">
        <f t="shared" si="235"/>
        <v>40633</v>
      </c>
      <c r="B578" s="4">
        <f t="shared" si="226"/>
        <v>232363.59487459</v>
      </c>
      <c r="C578" s="4">
        <f t="shared" si="241"/>
        <v>201942.15856049</v>
      </c>
      <c r="D578" s="4">
        <f t="shared" si="236"/>
        <v>201942.15856049</v>
      </c>
      <c r="E578" s="56">
        <f t="shared" si="242"/>
        <v>458.39699999999999</v>
      </c>
      <c r="F578" s="11">
        <f>IF(DAY(A578)=F$2+1,VLOOKUP(A578,[1]Plan1!$BN$15:$BP$255,3),F577)</f>
        <v>461.24900000000002</v>
      </c>
      <c r="G578" s="6">
        <f t="shared" si="227"/>
        <v>40612</v>
      </c>
      <c r="H578" s="2">
        <f t="shared" si="228"/>
        <v>6.2216812064652682E-3</v>
      </c>
      <c r="I578" s="1">
        <f t="shared" si="237"/>
        <v>22</v>
      </c>
      <c r="J578" s="1">
        <f t="shared" si="243"/>
        <v>31</v>
      </c>
      <c r="K578" s="54">
        <f t="shared" si="229"/>
        <v>1.0044114095515457</v>
      </c>
      <c r="L578" s="3">
        <f t="shared" si="238"/>
        <v>1.1367477800000001</v>
      </c>
      <c r="M578" s="3">
        <f t="shared" si="248"/>
        <v>1.1417624399999999</v>
      </c>
      <c r="N578" s="3">
        <f t="shared" si="230"/>
        <v>230569.97169688999</v>
      </c>
      <c r="O578" s="52">
        <f t="shared" si="244"/>
        <v>0</v>
      </c>
      <c r="P578" s="5">
        <f t="shared" si="247"/>
        <v>0</v>
      </c>
      <c r="Q578" s="53">
        <f t="shared" si="231"/>
        <v>0</v>
      </c>
      <c r="R578" s="4">
        <f t="shared" si="249"/>
        <v>0</v>
      </c>
      <c r="S578" s="2">
        <f t="shared" si="239"/>
        <v>0.14000000000000001</v>
      </c>
      <c r="T578" s="9">
        <f t="shared" si="232"/>
        <v>1.007779084</v>
      </c>
      <c r="U578" s="4">
        <f t="shared" si="240"/>
        <v>1793.6231777</v>
      </c>
      <c r="V578" s="4">
        <f t="shared" si="233"/>
        <v>0</v>
      </c>
      <c r="W578" s="1" t="str">
        <f t="shared" si="245"/>
        <v>A+J=</v>
      </c>
      <c r="X578" s="10">
        <f t="shared" si="246"/>
        <v>40642</v>
      </c>
      <c r="Y578" s="4">
        <f t="shared" si="234"/>
        <v>0</v>
      </c>
      <c r="Z578" s="28"/>
      <c r="AA578" s="26"/>
      <c r="AE578" s="5"/>
    </row>
    <row r="579" spans="1:118" x14ac:dyDescent="0.2">
      <c r="A579" s="127">
        <f t="shared" si="235"/>
        <v>40634</v>
      </c>
      <c r="B579" s="4">
        <f t="shared" si="226"/>
        <v>232491.96487965999</v>
      </c>
      <c r="C579" s="4">
        <f t="shared" si="241"/>
        <v>201942.15856049</v>
      </c>
      <c r="D579" s="4">
        <f t="shared" si="236"/>
        <v>201942.15856049</v>
      </c>
      <c r="E579" s="56">
        <f t="shared" si="242"/>
        <v>458.39699999999999</v>
      </c>
      <c r="F579" s="11">
        <f>IF(DAY(A579)=F$2+1,VLOOKUP(A579,[1]Plan1!$BN$15:$BP$255,3),F578)</f>
        <v>461.24900000000002</v>
      </c>
      <c r="G579" s="6">
        <f t="shared" si="227"/>
        <v>40612</v>
      </c>
      <c r="H579" s="2">
        <f t="shared" si="228"/>
        <v>6.2216812064652682E-3</v>
      </c>
      <c r="I579" s="1">
        <f t="shared" si="237"/>
        <v>23</v>
      </c>
      <c r="J579" s="1">
        <f t="shared" si="243"/>
        <v>31</v>
      </c>
      <c r="K579" s="54">
        <f t="shared" si="229"/>
        <v>1.0046123899086241</v>
      </c>
      <c r="L579" s="3">
        <f t="shared" si="238"/>
        <v>1.1367477800000001</v>
      </c>
      <c r="M579" s="3">
        <f t="shared" si="248"/>
        <v>1.1419908999999999</v>
      </c>
      <c r="N579" s="3">
        <f t="shared" si="230"/>
        <v>230616.10740243</v>
      </c>
      <c r="O579" s="52">
        <f t="shared" si="244"/>
        <v>0</v>
      </c>
      <c r="P579" s="5">
        <f t="shared" si="247"/>
        <v>0</v>
      </c>
      <c r="Q579" s="53">
        <f t="shared" si="231"/>
        <v>0</v>
      </c>
      <c r="R579" s="4">
        <f t="shared" si="249"/>
        <v>0</v>
      </c>
      <c r="S579" s="2">
        <f t="shared" si="239"/>
        <v>0.14000000000000001</v>
      </c>
      <c r="T579" s="9">
        <f t="shared" si="232"/>
        <v>1.0081341130000001</v>
      </c>
      <c r="U579" s="4">
        <f t="shared" si="240"/>
        <v>1875.8574772300001</v>
      </c>
      <c r="V579" s="4">
        <f t="shared" si="233"/>
        <v>0</v>
      </c>
      <c r="W579" s="1" t="str">
        <f t="shared" si="245"/>
        <v>A+J=</v>
      </c>
      <c r="X579" s="10">
        <f t="shared" si="246"/>
        <v>40642</v>
      </c>
      <c r="Y579" s="4">
        <f t="shared" si="234"/>
        <v>0</v>
      </c>
      <c r="Z579" s="28"/>
      <c r="AA579" s="26"/>
      <c r="AE579" s="5"/>
    </row>
    <row r="580" spans="1:118" x14ac:dyDescent="0.2">
      <c r="A580" s="127">
        <f t="shared" si="235"/>
        <v>40635</v>
      </c>
      <c r="B580" s="4">
        <f t="shared" si="226"/>
        <v>232620.40665935</v>
      </c>
      <c r="C580" s="4">
        <f t="shared" si="241"/>
        <v>201942.15856049</v>
      </c>
      <c r="D580" s="4">
        <f t="shared" si="236"/>
        <v>201942.15856049</v>
      </c>
      <c r="E580" s="56">
        <f t="shared" si="242"/>
        <v>458.39699999999999</v>
      </c>
      <c r="F580" s="11">
        <f>IF(DAY(A580)=F$2+1,VLOOKUP(A580,[1]Plan1!$BN$15:$BP$255,3),F579)</f>
        <v>461.24900000000002</v>
      </c>
      <c r="G580" s="6">
        <f t="shared" si="227"/>
        <v>40612</v>
      </c>
      <c r="H580" s="2">
        <f t="shared" si="228"/>
        <v>6.2216812064652682E-3</v>
      </c>
      <c r="I580" s="1">
        <f t="shared" si="237"/>
        <v>24</v>
      </c>
      <c r="J580" s="1">
        <f t="shared" si="243"/>
        <v>31</v>
      </c>
      <c r="K580" s="54">
        <f t="shared" si="229"/>
        <v>1.0048134104813986</v>
      </c>
      <c r="L580" s="3">
        <f t="shared" si="238"/>
        <v>1.1367477800000001</v>
      </c>
      <c r="M580" s="3">
        <f t="shared" si="248"/>
        <v>1.14221941</v>
      </c>
      <c r="N580" s="3">
        <f t="shared" si="230"/>
        <v>230662.25320507999</v>
      </c>
      <c r="O580" s="52">
        <f t="shared" si="244"/>
        <v>0</v>
      </c>
      <c r="P580" s="5">
        <f t="shared" si="247"/>
        <v>0</v>
      </c>
      <c r="Q580" s="53">
        <f t="shared" si="231"/>
        <v>0</v>
      </c>
      <c r="R580" s="4">
        <f t="shared" si="249"/>
        <v>0</v>
      </c>
      <c r="S580" s="2">
        <f t="shared" si="239"/>
        <v>0.14000000000000001</v>
      </c>
      <c r="T580" s="9">
        <f t="shared" si="232"/>
        <v>1.0084892670000001</v>
      </c>
      <c r="U580" s="4">
        <f t="shared" si="240"/>
        <v>1958.1534542700001</v>
      </c>
      <c r="V580" s="4">
        <f t="shared" si="233"/>
        <v>0</v>
      </c>
      <c r="W580" s="1" t="str">
        <f t="shared" si="245"/>
        <v>A+J=</v>
      </c>
      <c r="X580" s="10">
        <f t="shared" si="246"/>
        <v>40642</v>
      </c>
      <c r="Y580" s="4">
        <f t="shared" si="234"/>
        <v>0</v>
      </c>
      <c r="Z580" s="28"/>
      <c r="AA580" s="26"/>
      <c r="AE580" s="5"/>
    </row>
    <row r="581" spans="1:118" x14ac:dyDescent="0.2">
      <c r="A581" s="127">
        <f t="shared" si="235"/>
        <v>40636</v>
      </c>
      <c r="B581" s="4">
        <f t="shared" si="226"/>
        <v>232748.91843518001</v>
      </c>
      <c r="C581" s="4">
        <f t="shared" si="241"/>
        <v>201942.15856049</v>
      </c>
      <c r="D581" s="4">
        <f t="shared" si="236"/>
        <v>201942.15856049</v>
      </c>
      <c r="E581" s="56">
        <f t="shared" si="242"/>
        <v>458.39699999999999</v>
      </c>
      <c r="F581" s="11">
        <f>IF(DAY(A581)=F$2+1,VLOOKUP(A581,[1]Plan1!$BN$15:$BP$255,3),F580)</f>
        <v>461.24900000000002</v>
      </c>
      <c r="G581" s="6">
        <f t="shared" si="227"/>
        <v>40612</v>
      </c>
      <c r="H581" s="2">
        <f t="shared" si="228"/>
        <v>6.2216812064652682E-3</v>
      </c>
      <c r="I581" s="1">
        <f t="shared" si="237"/>
        <v>25</v>
      </c>
      <c r="J581" s="1">
        <f t="shared" si="243"/>
        <v>31</v>
      </c>
      <c r="K581" s="54">
        <f t="shared" si="229"/>
        <v>1.0050144712779161</v>
      </c>
      <c r="L581" s="3">
        <f t="shared" si="238"/>
        <v>1.1367477800000001</v>
      </c>
      <c r="M581" s="3">
        <f t="shared" si="248"/>
        <v>1.1424479599999999</v>
      </c>
      <c r="N581" s="3">
        <f t="shared" si="230"/>
        <v>230708.40708542001</v>
      </c>
      <c r="O581" s="52">
        <f t="shared" si="244"/>
        <v>0</v>
      </c>
      <c r="P581" s="5">
        <f t="shared" si="247"/>
        <v>0</v>
      </c>
      <c r="Q581" s="53">
        <f t="shared" si="231"/>
        <v>0</v>
      </c>
      <c r="R581" s="4">
        <f t="shared" si="249"/>
        <v>0</v>
      </c>
      <c r="S581" s="2">
        <f t="shared" si="239"/>
        <v>0.14000000000000001</v>
      </c>
      <c r="T581" s="9">
        <f t="shared" si="232"/>
        <v>1.008844547</v>
      </c>
      <c r="U581" s="4">
        <f t="shared" si="240"/>
        <v>2040.51134976</v>
      </c>
      <c r="V581" s="4">
        <f t="shared" si="233"/>
        <v>0</v>
      </c>
      <c r="W581" s="1" t="str">
        <f t="shared" si="245"/>
        <v>A+J=</v>
      </c>
      <c r="X581" s="10">
        <f t="shared" si="246"/>
        <v>40642</v>
      </c>
      <c r="Y581" s="4">
        <f t="shared" si="234"/>
        <v>0</v>
      </c>
      <c r="Z581" s="28"/>
      <c r="AA581" s="26"/>
      <c r="AE581" s="5"/>
    </row>
    <row r="582" spans="1:118" x14ac:dyDescent="0.2">
      <c r="A582" s="127">
        <f t="shared" si="235"/>
        <v>40637</v>
      </c>
      <c r="B582" s="4">
        <f t="shared" si="226"/>
        <v>232877.50384767001</v>
      </c>
      <c r="C582" s="4">
        <f t="shared" si="241"/>
        <v>201942.15856049</v>
      </c>
      <c r="D582" s="4">
        <f t="shared" si="236"/>
        <v>201942.15856049</v>
      </c>
      <c r="E582" s="56">
        <f t="shared" si="242"/>
        <v>458.39699999999999</v>
      </c>
      <c r="F582" s="11">
        <f>IF(DAY(A582)=F$2+1,VLOOKUP(A582,[1]Plan1!$BN$15:$BP$255,3),F581)</f>
        <v>461.24900000000002</v>
      </c>
      <c r="G582" s="6">
        <f t="shared" si="227"/>
        <v>40612</v>
      </c>
      <c r="H582" s="2">
        <f t="shared" si="228"/>
        <v>6.2216812064652682E-3</v>
      </c>
      <c r="I582" s="1">
        <f t="shared" si="237"/>
        <v>26</v>
      </c>
      <c r="J582" s="1">
        <f t="shared" si="243"/>
        <v>31</v>
      </c>
      <c r="K582" s="54">
        <f t="shared" si="229"/>
        <v>1.0052155723062255</v>
      </c>
      <c r="L582" s="3">
        <f t="shared" si="238"/>
        <v>1.1367477800000001</v>
      </c>
      <c r="M582" s="3">
        <f t="shared" si="248"/>
        <v>1.1426765699999999</v>
      </c>
      <c r="N582" s="3">
        <f t="shared" si="230"/>
        <v>230754.57308229001</v>
      </c>
      <c r="O582" s="52">
        <f t="shared" si="244"/>
        <v>0</v>
      </c>
      <c r="P582" s="5">
        <f t="shared" si="247"/>
        <v>0</v>
      </c>
      <c r="Q582" s="53">
        <f t="shared" si="231"/>
        <v>0</v>
      </c>
      <c r="R582" s="4">
        <f t="shared" si="249"/>
        <v>0</v>
      </c>
      <c r="S582" s="2">
        <f t="shared" si="239"/>
        <v>0.14000000000000001</v>
      </c>
      <c r="T582" s="9">
        <f t="shared" si="232"/>
        <v>1.009199951</v>
      </c>
      <c r="U582" s="4">
        <f t="shared" si="240"/>
        <v>2122.9307653800001</v>
      </c>
      <c r="V582" s="4">
        <f t="shared" si="233"/>
        <v>0</v>
      </c>
      <c r="W582" s="1" t="str">
        <f t="shared" si="245"/>
        <v>A+J=</v>
      </c>
      <c r="X582" s="10">
        <f t="shared" si="246"/>
        <v>40642</v>
      </c>
      <c r="Y582" s="4">
        <f t="shared" si="234"/>
        <v>0</v>
      </c>
      <c r="Z582" s="28"/>
      <c r="AA582" s="26"/>
      <c r="AE582" s="5"/>
    </row>
    <row r="583" spans="1:118" x14ac:dyDescent="0.2">
      <c r="A583" s="127">
        <f t="shared" si="235"/>
        <v>40638</v>
      </c>
      <c r="B583" s="4">
        <f t="shared" si="226"/>
        <v>233006.15727237001</v>
      </c>
      <c r="C583" s="4">
        <f t="shared" si="241"/>
        <v>201942.15856049</v>
      </c>
      <c r="D583" s="4">
        <f t="shared" si="236"/>
        <v>201942.15856049</v>
      </c>
      <c r="E583" s="56">
        <f t="shared" si="242"/>
        <v>458.39699999999999</v>
      </c>
      <c r="F583" s="11">
        <f>IF(DAY(A583)=F$2+1,VLOOKUP(A583,[1]Plan1!$BN$15:$BP$255,3),F582)</f>
        <v>461.24900000000002</v>
      </c>
      <c r="G583" s="6">
        <f t="shared" si="227"/>
        <v>40612</v>
      </c>
      <c r="H583" s="2">
        <f t="shared" si="228"/>
        <v>6.2216812064652682E-3</v>
      </c>
      <c r="I583" s="1">
        <f t="shared" si="237"/>
        <v>27</v>
      </c>
      <c r="J583" s="1">
        <f t="shared" si="243"/>
        <v>31</v>
      </c>
      <c r="K583" s="54">
        <f t="shared" si="229"/>
        <v>1.005416713574377</v>
      </c>
      <c r="L583" s="3">
        <f t="shared" si="238"/>
        <v>1.1367477800000001</v>
      </c>
      <c r="M583" s="3">
        <f t="shared" si="248"/>
        <v>1.1429052099999999</v>
      </c>
      <c r="N583" s="3">
        <f t="shared" si="230"/>
        <v>230800.74513743</v>
      </c>
      <c r="O583" s="52">
        <f t="shared" si="244"/>
        <v>0</v>
      </c>
      <c r="P583" s="5">
        <f t="shared" si="247"/>
        <v>0</v>
      </c>
      <c r="Q583" s="53">
        <f t="shared" si="231"/>
        <v>0</v>
      </c>
      <c r="R583" s="4">
        <f t="shared" si="249"/>
        <v>0</v>
      </c>
      <c r="S583" s="2">
        <f t="shared" si="239"/>
        <v>0.14000000000000001</v>
      </c>
      <c r="T583" s="9">
        <f t="shared" si="232"/>
        <v>1.009555481</v>
      </c>
      <c r="U583" s="4">
        <f t="shared" si="240"/>
        <v>2205.4121349400002</v>
      </c>
      <c r="V583" s="4">
        <f t="shared" si="233"/>
        <v>0</v>
      </c>
      <c r="W583" s="1" t="str">
        <f t="shared" si="245"/>
        <v>A+J=</v>
      </c>
      <c r="X583" s="10">
        <f t="shared" si="246"/>
        <v>40642</v>
      </c>
      <c r="Y583" s="4">
        <f t="shared" si="234"/>
        <v>0</v>
      </c>
      <c r="Z583" s="28"/>
      <c r="AA583" s="26"/>
      <c r="AE583" s="5"/>
    </row>
    <row r="584" spans="1:118" x14ac:dyDescent="0.2">
      <c r="A584" s="127">
        <f t="shared" si="235"/>
        <v>40639</v>
      </c>
      <c r="B584" s="4">
        <f t="shared" si="226"/>
        <v>233134.88258122001</v>
      </c>
      <c r="C584" s="4">
        <f t="shared" si="241"/>
        <v>201942.15856049</v>
      </c>
      <c r="D584" s="4">
        <f t="shared" si="236"/>
        <v>201942.15856049</v>
      </c>
      <c r="E584" s="56">
        <f t="shared" si="242"/>
        <v>458.39699999999999</v>
      </c>
      <c r="F584" s="11">
        <f>IF(DAY(A584)=F$2+1,VLOOKUP(A584,[1]Plan1!$BN$15:$BP$255,3),F583)</f>
        <v>461.24900000000002</v>
      </c>
      <c r="G584" s="6">
        <f t="shared" si="227"/>
        <v>40612</v>
      </c>
      <c r="H584" s="2">
        <f t="shared" si="228"/>
        <v>6.2216812064652682E-3</v>
      </c>
      <c r="I584" s="1">
        <f t="shared" si="237"/>
        <v>28</v>
      </c>
      <c r="J584" s="1">
        <f t="shared" si="243"/>
        <v>31</v>
      </c>
      <c r="K584" s="54">
        <f t="shared" si="229"/>
        <v>1.0056178950904222</v>
      </c>
      <c r="L584" s="3">
        <f t="shared" si="238"/>
        <v>1.1367477800000001</v>
      </c>
      <c r="M584" s="3">
        <f t="shared" si="248"/>
        <v>1.1431339</v>
      </c>
      <c r="N584" s="3">
        <f t="shared" si="230"/>
        <v>230846.92728967001</v>
      </c>
      <c r="O584" s="52">
        <f t="shared" si="244"/>
        <v>0</v>
      </c>
      <c r="P584" s="5">
        <f t="shared" si="247"/>
        <v>0</v>
      </c>
      <c r="Q584" s="53">
        <f t="shared" si="231"/>
        <v>0</v>
      </c>
      <c r="R584" s="4">
        <f t="shared" si="249"/>
        <v>0</v>
      </c>
      <c r="S584" s="2">
        <f t="shared" si="239"/>
        <v>0.14000000000000001</v>
      </c>
      <c r="T584" s="9">
        <f t="shared" si="232"/>
        <v>1.0099111359999999</v>
      </c>
      <c r="U584" s="4">
        <f t="shared" si="240"/>
        <v>2287.9552915499999</v>
      </c>
      <c r="V584" s="4">
        <f t="shared" si="233"/>
        <v>0</v>
      </c>
      <c r="W584" s="1" t="str">
        <f t="shared" si="245"/>
        <v>A+J=</v>
      </c>
      <c r="X584" s="10">
        <f t="shared" si="246"/>
        <v>40642</v>
      </c>
      <c r="Y584" s="4">
        <f t="shared" si="234"/>
        <v>0</v>
      </c>
      <c r="Z584" s="28"/>
      <c r="AA584" s="26"/>
      <c r="AE584" s="5"/>
    </row>
    <row r="585" spans="1:118" x14ac:dyDescent="0.2">
      <c r="A585" s="127">
        <f t="shared" si="235"/>
        <v>40640</v>
      </c>
      <c r="B585" s="4">
        <f t="shared" si="226"/>
        <v>233263.6798023</v>
      </c>
      <c r="C585" s="4">
        <f t="shared" si="241"/>
        <v>201942.15856049</v>
      </c>
      <c r="D585" s="4">
        <f t="shared" si="236"/>
        <v>201942.15856049</v>
      </c>
      <c r="E585" s="56">
        <f t="shared" si="242"/>
        <v>458.39699999999999</v>
      </c>
      <c r="F585" s="11">
        <f>IF(DAY(A585)=F$2+1,VLOOKUP(A585,[1]Plan1!$BN$15:$BP$255,3),F584)</f>
        <v>461.24900000000002</v>
      </c>
      <c r="G585" s="6">
        <f t="shared" si="227"/>
        <v>40612</v>
      </c>
      <c r="H585" s="2">
        <f t="shared" si="228"/>
        <v>6.2216812064652682E-3</v>
      </c>
      <c r="I585" s="1">
        <f t="shared" si="237"/>
        <v>29</v>
      </c>
      <c r="J585" s="1">
        <f t="shared" si="243"/>
        <v>31</v>
      </c>
      <c r="K585" s="54">
        <f t="shared" si="229"/>
        <v>1.0058191168624151</v>
      </c>
      <c r="L585" s="3">
        <f t="shared" si="238"/>
        <v>1.1367477800000001</v>
      </c>
      <c r="M585" s="3">
        <f t="shared" si="248"/>
        <v>1.1433626400000001</v>
      </c>
      <c r="N585" s="3">
        <f t="shared" si="230"/>
        <v>230893.11953902</v>
      </c>
      <c r="O585" s="52">
        <f t="shared" si="244"/>
        <v>0</v>
      </c>
      <c r="P585" s="5">
        <f t="shared" si="247"/>
        <v>0</v>
      </c>
      <c r="Q585" s="53">
        <f t="shared" si="231"/>
        <v>0</v>
      </c>
      <c r="R585" s="4">
        <f t="shared" si="249"/>
        <v>0</v>
      </c>
      <c r="S585" s="2">
        <f t="shared" si="239"/>
        <v>0.14000000000000001</v>
      </c>
      <c r="T585" s="9">
        <f t="shared" si="232"/>
        <v>1.010266916</v>
      </c>
      <c r="U585" s="4">
        <f t="shared" si="240"/>
        <v>2370.5602632800001</v>
      </c>
      <c r="V585" s="4">
        <f t="shared" si="233"/>
        <v>0</v>
      </c>
      <c r="W585" s="1" t="str">
        <f t="shared" si="245"/>
        <v>A+J=</v>
      </c>
      <c r="X585" s="10">
        <f t="shared" si="246"/>
        <v>40642</v>
      </c>
      <c r="Y585" s="4">
        <f t="shared" si="234"/>
        <v>0</v>
      </c>
      <c r="Z585" s="28"/>
      <c r="AA585" s="26"/>
      <c r="AE585" s="5"/>
    </row>
    <row r="586" spans="1:118" x14ac:dyDescent="0.2">
      <c r="A586" s="127">
        <f t="shared" si="235"/>
        <v>40641</v>
      </c>
      <c r="B586" s="4">
        <f t="shared" ref="B586:B649" si="250">(N586+U586)</f>
        <v>233392.54896372001</v>
      </c>
      <c r="C586" s="4">
        <f t="shared" si="241"/>
        <v>201942.15856049</v>
      </c>
      <c r="D586" s="4">
        <f t="shared" si="236"/>
        <v>201942.15856049</v>
      </c>
      <c r="E586" s="56">
        <f t="shared" si="242"/>
        <v>458.39699999999999</v>
      </c>
      <c r="F586" s="11">
        <f>IF(DAY(A586)=F$2+1,VLOOKUP(A586,[1]Plan1!$BN$15:$BP$255,3),F585)</f>
        <v>461.24900000000002</v>
      </c>
      <c r="G586" s="6">
        <f t="shared" ref="G586:G649" si="251">IF(E586=E585,G585,A586)</f>
        <v>40612</v>
      </c>
      <c r="H586" s="2">
        <f t="shared" ref="H586:H649" si="252">(F586/E586)-1</f>
        <v>6.2216812064652682E-3</v>
      </c>
      <c r="I586" s="1">
        <f t="shared" si="237"/>
        <v>30</v>
      </c>
      <c r="J586" s="1">
        <f t="shared" si="243"/>
        <v>31</v>
      </c>
      <c r="K586" s="54">
        <f t="shared" ref="K586:K649" si="253">((F586/E586)^(I586/J586))</f>
        <v>1.0060203788984106</v>
      </c>
      <c r="L586" s="3">
        <f t="shared" si="238"/>
        <v>1.1367477800000001</v>
      </c>
      <c r="M586" s="3">
        <f t="shared" si="248"/>
        <v>1.1435914300000001</v>
      </c>
      <c r="N586" s="3">
        <f t="shared" ref="N586:N649" si="254">TRUNC(D586*M586,8)</f>
        <v>230939.32188547001</v>
      </c>
      <c r="O586" s="52">
        <f t="shared" si="244"/>
        <v>0</v>
      </c>
      <c r="P586" s="5">
        <f t="shared" si="247"/>
        <v>0</v>
      </c>
      <c r="Q586" s="53">
        <f t="shared" ref="Q586:Q649" si="255">IF($P586&gt;0,($P586*D586),0)</f>
        <v>0</v>
      </c>
      <c r="R586" s="4">
        <f t="shared" si="249"/>
        <v>0</v>
      </c>
      <c r="S586" s="2">
        <f t="shared" si="239"/>
        <v>0.14000000000000001</v>
      </c>
      <c r="T586" s="9">
        <f t="shared" ref="T586:T649" si="256">ROUND((1+S586)^(1/12)^(I586/J586),9)</f>
        <v>1.0106228209999999</v>
      </c>
      <c r="U586" s="4">
        <f t="shared" si="240"/>
        <v>2453.22707825</v>
      </c>
      <c r="V586" s="4">
        <f t="shared" ref="V586:V649" si="257">IF(R586&gt;0,R586+U586,0)</f>
        <v>0</v>
      </c>
      <c r="W586" s="1" t="str">
        <f t="shared" si="245"/>
        <v>A+J=</v>
      </c>
      <c r="X586" s="10">
        <f t="shared" si="246"/>
        <v>40642</v>
      </c>
      <c r="Y586" s="4">
        <f t="shared" ref="Y586:Y649" si="258">IF(V586&gt;0,B586-V586,0)</f>
        <v>0</v>
      </c>
      <c r="Z586" s="28"/>
      <c r="AA586" s="26"/>
      <c r="AE586" s="5"/>
    </row>
    <row r="587" spans="1:118" x14ac:dyDescent="0.2">
      <c r="A587" s="130">
        <f t="shared" ref="A587:A650" si="259">(A586+1)</f>
        <v>40642</v>
      </c>
      <c r="B587" s="53">
        <f t="shared" si="250"/>
        <v>233521.48828297999</v>
      </c>
      <c r="C587" s="4">
        <f t="shared" si="241"/>
        <v>201942.15856049</v>
      </c>
      <c r="D587" s="53">
        <f t="shared" ref="D587:D650" si="260">(C587)</f>
        <v>201942.15856049</v>
      </c>
      <c r="E587" s="58">
        <f t="shared" si="242"/>
        <v>458.39699999999999</v>
      </c>
      <c r="F587" s="62">
        <f>IF(DAY(A587)=F$2+1,VLOOKUP(A587,[1]Plan1!$BN$15:$BP$255,3),F586)</f>
        <v>461.24900000000002</v>
      </c>
      <c r="G587" s="23">
        <f t="shared" si="251"/>
        <v>40612</v>
      </c>
      <c r="H587" s="55">
        <f t="shared" si="252"/>
        <v>6.2216812064652682E-3</v>
      </c>
      <c r="I587" s="24">
        <f t="shared" ref="I587:I650" si="261">IF(DAY(A587)=F$2+1,1,I586+1)</f>
        <v>31</v>
      </c>
      <c r="J587" s="24">
        <f t="shared" si="243"/>
        <v>31</v>
      </c>
      <c r="K587" s="59">
        <f t="shared" si="253"/>
        <v>1.0062216812064653</v>
      </c>
      <c r="L587" s="60">
        <f t="shared" ref="L587:L650" si="262">IF(DAY(A587)=F$2+1,M586,L586)</f>
        <v>1.1367477800000001</v>
      </c>
      <c r="M587" s="60">
        <f t="shared" si="248"/>
        <v>1.14382026</v>
      </c>
      <c r="N587" s="60">
        <f t="shared" si="254"/>
        <v>230985.53230962</v>
      </c>
      <c r="O587" s="63">
        <f t="shared" si="244"/>
        <v>17</v>
      </c>
      <c r="P587" s="5">
        <f t="shared" si="247"/>
        <v>8.0052416299999998E-2</v>
      </c>
      <c r="Q587" s="53">
        <f t="shared" si="255"/>
        <v>16165.957745604954</v>
      </c>
      <c r="R587" s="53">
        <f t="shared" si="249"/>
        <v>18490.9499917268</v>
      </c>
      <c r="S587" s="55">
        <f t="shared" ref="S587:S650" si="263">(S586)</f>
        <v>0.14000000000000001</v>
      </c>
      <c r="T587" s="61">
        <f t="shared" si="256"/>
        <v>1.010978852</v>
      </c>
      <c r="U587" s="4">
        <f t="shared" ref="U587:U650" si="264">TRUNC(N587*(T587-1),8)</f>
        <v>2535.9559733599999</v>
      </c>
      <c r="V587" s="53">
        <f t="shared" si="257"/>
        <v>21026.9059650868</v>
      </c>
      <c r="W587" s="24" t="str">
        <f t="shared" si="245"/>
        <v>A+J=</v>
      </c>
      <c r="X587" s="23">
        <f t="shared" si="246"/>
        <v>40642</v>
      </c>
      <c r="Y587" s="53">
        <f t="shared" si="258"/>
        <v>212494.58231789319</v>
      </c>
      <c r="Z587" s="47"/>
      <c r="AA587" s="45"/>
      <c r="AB587" s="24"/>
      <c r="AC587" s="24"/>
      <c r="AD587" s="24"/>
      <c r="AE587" s="25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</row>
    <row r="588" spans="1:118" x14ac:dyDescent="0.2">
      <c r="A588" s="127">
        <f t="shared" si="259"/>
        <v>40643</v>
      </c>
      <c r="B588" s="4">
        <f t="shared" si="250"/>
        <v>212603.54145083</v>
      </c>
      <c r="C588" s="4">
        <f t="shared" ref="C588:C651" si="265">IF(DAY(A587)=9,VLOOKUP(A587,$AA$10:$AB$126,2),C587)</f>
        <v>185776.19856049001</v>
      </c>
      <c r="D588" s="4">
        <f t="shared" si="260"/>
        <v>185776.19856049001</v>
      </c>
      <c r="E588" s="56">
        <f t="shared" ref="E588:E651" si="266">IF(F588=F587,E587,F587)</f>
        <v>461.24900000000002</v>
      </c>
      <c r="F588" s="11">
        <f>IF(DAY(A588)=F$2+1,VLOOKUP(A588,[1]Plan1!$BN$15:$BP$255,3),F587)</f>
        <v>463.31099999999998</v>
      </c>
      <c r="G588" s="6">
        <f t="shared" si="251"/>
        <v>40643</v>
      </c>
      <c r="H588" s="2">
        <f t="shared" si="252"/>
        <v>4.470470396683579E-3</v>
      </c>
      <c r="I588" s="1">
        <f t="shared" si="261"/>
        <v>1</v>
      </c>
      <c r="J588" s="1">
        <f t="shared" ref="J588:J651" si="267">IF(DAY(A588)=F$2+1,DAY(EOMONTH(A588,0)),J587)</f>
        <v>30</v>
      </c>
      <c r="K588" s="54">
        <f t="shared" si="253"/>
        <v>1.0001486946381302</v>
      </c>
      <c r="L588" s="3">
        <f t="shared" si="262"/>
        <v>1.14382026</v>
      </c>
      <c r="M588" s="3">
        <f t="shared" si="248"/>
        <v>1.1439903300000001</v>
      </c>
      <c r="N588" s="3">
        <f t="shared" si="254"/>
        <v>212526.17469735999</v>
      </c>
      <c r="O588" s="52">
        <f t="shared" si="244"/>
        <v>0</v>
      </c>
      <c r="P588" s="5">
        <f t="shared" si="247"/>
        <v>0</v>
      </c>
      <c r="Q588" s="53">
        <f t="shared" si="255"/>
        <v>0</v>
      </c>
      <c r="R588" s="4">
        <f t="shared" si="249"/>
        <v>0</v>
      </c>
      <c r="S588" s="2">
        <f t="shared" si="263"/>
        <v>0.14000000000000001</v>
      </c>
      <c r="T588" s="9">
        <f t="shared" si="256"/>
        <v>1.000364034</v>
      </c>
      <c r="U588" s="4">
        <f t="shared" si="264"/>
        <v>77.366753470000006</v>
      </c>
      <c r="V588" s="4">
        <f t="shared" si="257"/>
        <v>0</v>
      </c>
      <c r="W588" s="1" t="str">
        <f t="shared" si="245"/>
        <v>A+J=</v>
      </c>
      <c r="X588" s="10">
        <f t="shared" si="246"/>
        <v>40672</v>
      </c>
      <c r="Y588" s="4">
        <f t="shared" si="258"/>
        <v>0</v>
      </c>
      <c r="Z588" s="28"/>
      <c r="AA588" s="26"/>
      <c r="AE588" s="5"/>
    </row>
    <row r="589" spans="1:118" x14ac:dyDescent="0.2">
      <c r="A589" s="127">
        <f t="shared" si="259"/>
        <v>40644</v>
      </c>
      <c r="B589" s="4">
        <f t="shared" si="250"/>
        <v>212712.56165976002</v>
      </c>
      <c r="C589" s="4">
        <f t="shared" si="265"/>
        <v>185776.19856049001</v>
      </c>
      <c r="D589" s="4">
        <f t="shared" si="260"/>
        <v>185776.19856049001</v>
      </c>
      <c r="E589" s="56">
        <f t="shared" si="266"/>
        <v>461.24900000000002</v>
      </c>
      <c r="F589" s="11">
        <f>IF(DAY(A589)=F$2+1,VLOOKUP(A589,[1]Plan1!$BN$15:$BP$255,3),F588)</f>
        <v>463.31099999999998</v>
      </c>
      <c r="G589" s="6">
        <f t="shared" si="251"/>
        <v>40643</v>
      </c>
      <c r="H589" s="2">
        <f t="shared" si="252"/>
        <v>4.470470396683579E-3</v>
      </c>
      <c r="I589" s="1">
        <f t="shared" si="261"/>
        <v>2</v>
      </c>
      <c r="J589" s="1">
        <f t="shared" si="267"/>
        <v>30</v>
      </c>
      <c r="K589" s="54">
        <f t="shared" si="253"/>
        <v>1.0002974113863556</v>
      </c>
      <c r="L589" s="3">
        <f t="shared" si="262"/>
        <v>1.14382026</v>
      </c>
      <c r="M589" s="3">
        <f t="shared" si="248"/>
        <v>1.1441604400000001</v>
      </c>
      <c r="N589" s="3">
        <f t="shared" si="254"/>
        <v>212557.77708649001</v>
      </c>
      <c r="O589" s="52">
        <f t="shared" si="244"/>
        <v>0</v>
      </c>
      <c r="P589" s="5">
        <f t="shared" si="247"/>
        <v>0</v>
      </c>
      <c r="Q589" s="53">
        <f t="shared" si="255"/>
        <v>0</v>
      </c>
      <c r="R589" s="4">
        <f t="shared" si="249"/>
        <v>0</v>
      </c>
      <c r="S589" s="2">
        <f t="shared" si="263"/>
        <v>0.14000000000000001</v>
      </c>
      <c r="T589" s="9">
        <f t="shared" si="256"/>
        <v>1.0007282</v>
      </c>
      <c r="U589" s="4">
        <f t="shared" si="264"/>
        <v>154.78457327000001</v>
      </c>
      <c r="V589" s="4">
        <f t="shared" si="257"/>
        <v>0</v>
      </c>
      <c r="W589" s="1" t="str">
        <f t="shared" si="245"/>
        <v>A+J=</v>
      </c>
      <c r="X589" s="10">
        <f t="shared" si="246"/>
        <v>40672</v>
      </c>
      <c r="Y589" s="4">
        <f t="shared" si="258"/>
        <v>0</v>
      </c>
      <c r="Z589" s="28"/>
      <c r="AA589" s="26"/>
      <c r="AE589" s="5"/>
    </row>
    <row r="590" spans="1:118" x14ac:dyDescent="0.2">
      <c r="A590" s="127">
        <f t="shared" si="259"/>
        <v>40645</v>
      </c>
      <c r="B590" s="4">
        <f t="shared" si="250"/>
        <v>212821.63687968999</v>
      </c>
      <c r="C590" s="4">
        <f t="shared" si="265"/>
        <v>185776.19856049001</v>
      </c>
      <c r="D590" s="4">
        <f t="shared" si="260"/>
        <v>185776.19856049001</v>
      </c>
      <c r="E590" s="56">
        <f t="shared" si="266"/>
        <v>461.24900000000002</v>
      </c>
      <c r="F590" s="11">
        <f>IF(DAY(A590)=F$2+1,VLOOKUP(A590,[1]Plan1!$BN$15:$BP$255,3),F589)</f>
        <v>463.31099999999998</v>
      </c>
      <c r="G590" s="6">
        <f t="shared" si="251"/>
        <v>40643</v>
      </c>
      <c r="H590" s="2">
        <f t="shared" si="252"/>
        <v>4.470470396683579E-3</v>
      </c>
      <c r="I590" s="1">
        <f t="shared" si="261"/>
        <v>3</v>
      </c>
      <c r="J590" s="1">
        <f t="shared" si="267"/>
        <v>30</v>
      </c>
      <c r="K590" s="54">
        <f t="shared" si="253"/>
        <v>1.0004461502479642</v>
      </c>
      <c r="L590" s="3">
        <f t="shared" si="262"/>
        <v>1.14382026</v>
      </c>
      <c r="M590" s="3">
        <f t="shared" si="248"/>
        <v>1.1443305699999999</v>
      </c>
      <c r="N590" s="3">
        <f t="shared" si="254"/>
        <v>212589.38319115</v>
      </c>
      <c r="O590" s="52">
        <f t="shared" si="244"/>
        <v>0</v>
      </c>
      <c r="P590" s="5">
        <f t="shared" si="247"/>
        <v>0</v>
      </c>
      <c r="Q590" s="53">
        <f t="shared" si="255"/>
        <v>0</v>
      </c>
      <c r="R590" s="4">
        <f t="shared" si="249"/>
        <v>0</v>
      </c>
      <c r="S590" s="2">
        <f t="shared" si="263"/>
        <v>0.14000000000000001</v>
      </c>
      <c r="T590" s="9">
        <f t="shared" si="256"/>
        <v>1.0010924990000001</v>
      </c>
      <c r="U590" s="4">
        <f t="shared" si="264"/>
        <v>232.25368854000001</v>
      </c>
      <c r="V590" s="4">
        <f t="shared" si="257"/>
        <v>0</v>
      </c>
      <c r="W590" s="1" t="str">
        <f t="shared" si="245"/>
        <v>A+J=</v>
      </c>
      <c r="X590" s="10">
        <f t="shared" si="246"/>
        <v>40672</v>
      </c>
      <c r="Y590" s="4">
        <f t="shared" si="258"/>
        <v>0</v>
      </c>
      <c r="Z590" s="28"/>
      <c r="AA590" s="26"/>
      <c r="AE590" s="5"/>
    </row>
    <row r="591" spans="1:118" x14ac:dyDescent="0.2">
      <c r="A591" s="127">
        <f t="shared" si="259"/>
        <v>40646</v>
      </c>
      <c r="B591" s="4">
        <f t="shared" si="250"/>
        <v>212930.76877514998</v>
      </c>
      <c r="C591" s="4">
        <f t="shared" si="265"/>
        <v>185776.19856049001</v>
      </c>
      <c r="D591" s="4">
        <f t="shared" si="260"/>
        <v>185776.19856049001</v>
      </c>
      <c r="E591" s="56">
        <f t="shared" si="266"/>
        <v>461.24900000000002</v>
      </c>
      <c r="F591" s="11">
        <f>IF(DAY(A591)=F$2+1,VLOOKUP(A591,[1]Plan1!$BN$15:$BP$255,3),F590)</f>
        <v>463.31099999999998</v>
      </c>
      <c r="G591" s="6">
        <f t="shared" si="251"/>
        <v>40643</v>
      </c>
      <c r="H591" s="2">
        <f t="shared" si="252"/>
        <v>4.470470396683579E-3</v>
      </c>
      <c r="I591" s="1">
        <f t="shared" si="261"/>
        <v>4</v>
      </c>
      <c r="J591" s="1">
        <f t="shared" si="267"/>
        <v>30</v>
      </c>
      <c r="K591" s="54">
        <f t="shared" si="253"/>
        <v>1.000594911226244</v>
      </c>
      <c r="L591" s="3">
        <f t="shared" si="262"/>
        <v>1.14382026</v>
      </c>
      <c r="M591" s="3">
        <f t="shared" si="248"/>
        <v>1.1445007300000001</v>
      </c>
      <c r="N591" s="3">
        <f t="shared" si="254"/>
        <v>212620.99486909999</v>
      </c>
      <c r="O591" s="52">
        <f t="shared" si="244"/>
        <v>0</v>
      </c>
      <c r="P591" s="5">
        <f t="shared" si="247"/>
        <v>0</v>
      </c>
      <c r="Q591" s="53">
        <f t="shared" si="255"/>
        <v>0</v>
      </c>
      <c r="R591" s="4">
        <f t="shared" si="249"/>
        <v>0</v>
      </c>
      <c r="S591" s="2">
        <f t="shared" si="263"/>
        <v>0.14000000000000001</v>
      </c>
      <c r="T591" s="9">
        <f t="shared" si="256"/>
        <v>1.00145693</v>
      </c>
      <c r="U591" s="4">
        <f t="shared" si="264"/>
        <v>309.77390604999999</v>
      </c>
      <c r="V591" s="4">
        <f t="shared" si="257"/>
        <v>0</v>
      </c>
      <c r="W591" s="1" t="str">
        <f t="shared" si="245"/>
        <v>A+J=</v>
      </c>
      <c r="X591" s="10">
        <f t="shared" si="246"/>
        <v>40672</v>
      </c>
      <c r="Y591" s="4">
        <f t="shared" si="258"/>
        <v>0</v>
      </c>
      <c r="Z591" s="28"/>
      <c r="AA591" s="26"/>
      <c r="AE591" s="5"/>
    </row>
    <row r="592" spans="1:118" x14ac:dyDescent="0.2">
      <c r="A592" s="127">
        <f t="shared" si="259"/>
        <v>40647</v>
      </c>
      <c r="B592" s="4">
        <f t="shared" si="250"/>
        <v>213039.95571623999</v>
      </c>
      <c r="C592" s="4">
        <f t="shared" si="265"/>
        <v>185776.19856049001</v>
      </c>
      <c r="D592" s="4">
        <f t="shared" si="260"/>
        <v>185776.19856049001</v>
      </c>
      <c r="E592" s="56">
        <f t="shared" si="266"/>
        <v>461.24900000000002</v>
      </c>
      <c r="F592" s="11">
        <f>IF(DAY(A592)=F$2+1,VLOOKUP(A592,[1]Plan1!$BN$15:$BP$255,3),F591)</f>
        <v>463.31099999999998</v>
      </c>
      <c r="G592" s="6">
        <f t="shared" si="251"/>
        <v>40643</v>
      </c>
      <c r="H592" s="2">
        <f t="shared" si="252"/>
        <v>4.470470396683579E-3</v>
      </c>
      <c r="I592" s="1">
        <f t="shared" si="261"/>
        <v>5</v>
      </c>
      <c r="J592" s="1">
        <f t="shared" si="267"/>
        <v>30</v>
      </c>
      <c r="K592" s="54">
        <f t="shared" si="253"/>
        <v>1.0007436943244836</v>
      </c>
      <c r="L592" s="3">
        <f t="shared" si="262"/>
        <v>1.14382026</v>
      </c>
      <c r="M592" s="3">
        <f t="shared" si="248"/>
        <v>1.1446709100000001</v>
      </c>
      <c r="N592" s="3">
        <f t="shared" si="254"/>
        <v>212652.61026257</v>
      </c>
      <c r="O592" s="52">
        <f t="shared" si="244"/>
        <v>0</v>
      </c>
      <c r="P592" s="5">
        <f t="shared" si="247"/>
        <v>0</v>
      </c>
      <c r="Q592" s="53">
        <f t="shared" si="255"/>
        <v>0</v>
      </c>
      <c r="R592" s="4">
        <f t="shared" si="249"/>
        <v>0</v>
      </c>
      <c r="S592" s="2">
        <f t="shared" si="263"/>
        <v>0.14000000000000001</v>
      </c>
      <c r="T592" s="9">
        <f t="shared" si="256"/>
        <v>1.0018214940000001</v>
      </c>
      <c r="U592" s="4">
        <f t="shared" si="264"/>
        <v>387.34545366999998</v>
      </c>
      <c r="V592" s="4">
        <f t="shared" si="257"/>
        <v>0</v>
      </c>
      <c r="W592" s="1" t="str">
        <f t="shared" si="245"/>
        <v>A+J=</v>
      </c>
      <c r="X592" s="10">
        <f t="shared" si="246"/>
        <v>40672</v>
      </c>
      <c r="Y592" s="4">
        <f t="shared" si="258"/>
        <v>0</v>
      </c>
      <c r="Z592" s="28"/>
      <c r="AA592" s="26"/>
      <c r="AE592" s="5"/>
    </row>
    <row r="593" spans="1:31" x14ac:dyDescent="0.2">
      <c r="A593" s="127">
        <f t="shared" si="259"/>
        <v>40648</v>
      </c>
      <c r="B593" s="4">
        <f t="shared" si="250"/>
        <v>213149.19771966001</v>
      </c>
      <c r="C593" s="4">
        <f t="shared" si="265"/>
        <v>185776.19856049001</v>
      </c>
      <c r="D593" s="4">
        <f t="shared" si="260"/>
        <v>185776.19856049001</v>
      </c>
      <c r="E593" s="56">
        <f t="shared" si="266"/>
        <v>461.24900000000002</v>
      </c>
      <c r="F593" s="11">
        <f>IF(DAY(A593)=F$2+1,VLOOKUP(A593,[1]Plan1!$BN$15:$BP$255,3),F592)</f>
        <v>463.31099999999998</v>
      </c>
      <c r="G593" s="6">
        <f t="shared" si="251"/>
        <v>40643</v>
      </c>
      <c r="H593" s="2">
        <f t="shared" si="252"/>
        <v>4.470470396683579E-3</v>
      </c>
      <c r="I593" s="1">
        <f t="shared" si="261"/>
        <v>6</v>
      </c>
      <c r="J593" s="1">
        <f t="shared" si="267"/>
        <v>30</v>
      </c>
      <c r="K593" s="54">
        <f t="shared" si="253"/>
        <v>1.0008924995459723</v>
      </c>
      <c r="L593" s="3">
        <f t="shared" si="262"/>
        <v>1.14382026</v>
      </c>
      <c r="M593" s="3">
        <f t="shared" si="248"/>
        <v>1.14484111</v>
      </c>
      <c r="N593" s="3">
        <f t="shared" si="254"/>
        <v>212684.22937156999</v>
      </c>
      <c r="O593" s="52">
        <f t="shared" si="244"/>
        <v>0</v>
      </c>
      <c r="P593" s="5">
        <f t="shared" si="247"/>
        <v>0</v>
      </c>
      <c r="Q593" s="53">
        <f t="shared" si="255"/>
        <v>0</v>
      </c>
      <c r="R593" s="4">
        <f t="shared" si="249"/>
        <v>0</v>
      </c>
      <c r="S593" s="2">
        <f t="shared" si="263"/>
        <v>0.14000000000000001</v>
      </c>
      <c r="T593" s="9">
        <f t="shared" si="256"/>
        <v>1.0021861910000001</v>
      </c>
      <c r="U593" s="4">
        <f t="shared" si="264"/>
        <v>464.96834809000001</v>
      </c>
      <c r="V593" s="4">
        <f t="shared" si="257"/>
        <v>0</v>
      </c>
      <c r="W593" s="1" t="str">
        <f t="shared" si="245"/>
        <v>A+J=</v>
      </c>
      <c r="X593" s="10">
        <f t="shared" si="246"/>
        <v>40672</v>
      </c>
      <c r="Y593" s="4">
        <f t="shared" si="258"/>
        <v>0</v>
      </c>
      <c r="Z593" s="28"/>
      <c r="AA593" s="26"/>
      <c r="AE593" s="5"/>
    </row>
    <row r="594" spans="1:31" x14ac:dyDescent="0.2">
      <c r="A594" s="127">
        <f t="shared" si="259"/>
        <v>40649</v>
      </c>
      <c r="B594" s="4">
        <f t="shared" si="250"/>
        <v>213258.49831435</v>
      </c>
      <c r="C594" s="4">
        <f t="shared" si="265"/>
        <v>185776.19856049001</v>
      </c>
      <c r="D594" s="4">
        <f t="shared" si="260"/>
        <v>185776.19856049001</v>
      </c>
      <c r="E594" s="56">
        <f t="shared" si="266"/>
        <v>461.24900000000002</v>
      </c>
      <c r="F594" s="11">
        <f>IF(DAY(A594)=F$2+1,VLOOKUP(A594,[1]Plan1!$BN$15:$BP$255,3),F593)</f>
        <v>463.31099999999998</v>
      </c>
      <c r="G594" s="6">
        <f t="shared" si="251"/>
        <v>40643</v>
      </c>
      <c r="H594" s="2">
        <f t="shared" si="252"/>
        <v>4.470470396683579E-3</v>
      </c>
      <c r="I594" s="1">
        <f t="shared" si="261"/>
        <v>7</v>
      </c>
      <c r="J594" s="1">
        <f t="shared" si="267"/>
        <v>30</v>
      </c>
      <c r="K594" s="54">
        <f t="shared" si="253"/>
        <v>1.0010413268939995</v>
      </c>
      <c r="L594" s="3">
        <f t="shared" si="262"/>
        <v>1.14382026</v>
      </c>
      <c r="M594" s="3">
        <f t="shared" si="248"/>
        <v>1.1450113500000001</v>
      </c>
      <c r="N594" s="3">
        <f t="shared" si="254"/>
        <v>212715.85591161001</v>
      </c>
      <c r="O594" s="52">
        <f t="shared" si="244"/>
        <v>0</v>
      </c>
      <c r="P594" s="5">
        <f t="shared" si="247"/>
        <v>0</v>
      </c>
      <c r="Q594" s="53">
        <f t="shared" si="255"/>
        <v>0</v>
      </c>
      <c r="R594" s="4">
        <f t="shared" si="249"/>
        <v>0</v>
      </c>
      <c r="S594" s="2">
        <f t="shared" si="263"/>
        <v>0.14000000000000001</v>
      </c>
      <c r="T594" s="9">
        <f t="shared" si="256"/>
        <v>1.0025510200000001</v>
      </c>
      <c r="U594" s="4">
        <f t="shared" si="264"/>
        <v>542.64240273999997</v>
      </c>
      <c r="V594" s="4">
        <f t="shared" si="257"/>
        <v>0</v>
      </c>
      <c r="W594" s="1" t="str">
        <f t="shared" si="245"/>
        <v>A+J=</v>
      </c>
      <c r="X594" s="10">
        <f t="shared" si="246"/>
        <v>40672</v>
      </c>
      <c r="Y594" s="4">
        <f t="shared" si="258"/>
        <v>0</v>
      </c>
      <c r="Z594" s="28"/>
      <c r="AA594" s="26"/>
      <c r="AE594" s="5"/>
    </row>
    <row r="595" spans="1:31" x14ac:dyDescent="0.2">
      <c r="A595" s="127">
        <f t="shared" si="259"/>
        <v>40650</v>
      </c>
      <c r="B595" s="4">
        <f t="shared" si="250"/>
        <v>213367.85214420999</v>
      </c>
      <c r="C595" s="4">
        <f t="shared" si="265"/>
        <v>185776.19856049001</v>
      </c>
      <c r="D595" s="4">
        <f t="shared" si="260"/>
        <v>185776.19856049001</v>
      </c>
      <c r="E595" s="56">
        <f t="shared" si="266"/>
        <v>461.24900000000002</v>
      </c>
      <c r="F595" s="11">
        <f>IF(DAY(A595)=F$2+1,VLOOKUP(A595,[1]Plan1!$BN$15:$BP$255,3),F594)</f>
        <v>463.31099999999998</v>
      </c>
      <c r="G595" s="6">
        <f t="shared" si="251"/>
        <v>40643</v>
      </c>
      <c r="H595" s="2">
        <f t="shared" si="252"/>
        <v>4.470470396683579E-3</v>
      </c>
      <c r="I595" s="1">
        <f t="shared" si="261"/>
        <v>8</v>
      </c>
      <c r="J595" s="1">
        <f t="shared" si="267"/>
        <v>30</v>
      </c>
      <c r="K595" s="54">
        <f t="shared" si="253"/>
        <v>1.0011901763718551</v>
      </c>
      <c r="L595" s="3">
        <f t="shared" si="262"/>
        <v>1.14382026</v>
      </c>
      <c r="M595" s="3">
        <f t="shared" si="248"/>
        <v>1.1451815999999999</v>
      </c>
      <c r="N595" s="3">
        <f t="shared" si="254"/>
        <v>212747.48430941999</v>
      </c>
      <c r="O595" s="52">
        <f t="shared" si="244"/>
        <v>0</v>
      </c>
      <c r="P595" s="5">
        <f t="shared" si="247"/>
        <v>0</v>
      </c>
      <c r="Q595" s="53">
        <f t="shared" si="255"/>
        <v>0</v>
      </c>
      <c r="R595" s="4">
        <f t="shared" si="249"/>
        <v>0</v>
      </c>
      <c r="S595" s="2">
        <f t="shared" si="263"/>
        <v>0.14000000000000001</v>
      </c>
      <c r="T595" s="9">
        <f t="shared" si="256"/>
        <v>1.002915982</v>
      </c>
      <c r="U595" s="4">
        <f t="shared" si="264"/>
        <v>620.36783478999996</v>
      </c>
      <c r="V595" s="4">
        <f t="shared" si="257"/>
        <v>0</v>
      </c>
      <c r="W595" s="1" t="str">
        <f t="shared" si="245"/>
        <v>A+J=</v>
      </c>
      <c r="X595" s="10">
        <f t="shared" si="246"/>
        <v>40672</v>
      </c>
      <c r="Y595" s="4">
        <f t="shared" si="258"/>
        <v>0</v>
      </c>
      <c r="Z595" s="28"/>
      <c r="AA595" s="26"/>
      <c r="AE595" s="5"/>
    </row>
    <row r="596" spans="1:31" x14ac:dyDescent="0.2">
      <c r="A596" s="127">
        <f t="shared" si="259"/>
        <v>40651</v>
      </c>
      <c r="B596" s="4">
        <f t="shared" si="250"/>
        <v>213477.26502821001</v>
      </c>
      <c r="C596" s="4">
        <f t="shared" si="265"/>
        <v>185776.19856049001</v>
      </c>
      <c r="D596" s="4">
        <f t="shared" si="260"/>
        <v>185776.19856049001</v>
      </c>
      <c r="E596" s="56">
        <f t="shared" si="266"/>
        <v>461.24900000000002</v>
      </c>
      <c r="F596" s="11">
        <f>IF(DAY(A596)=F$2+1,VLOOKUP(A596,[1]Plan1!$BN$15:$BP$255,3),F595)</f>
        <v>463.31099999999998</v>
      </c>
      <c r="G596" s="6">
        <f t="shared" si="251"/>
        <v>40643</v>
      </c>
      <c r="H596" s="2">
        <f t="shared" si="252"/>
        <v>4.470470396683579E-3</v>
      </c>
      <c r="I596" s="1">
        <f t="shared" si="261"/>
        <v>9</v>
      </c>
      <c r="J596" s="1">
        <f t="shared" si="267"/>
        <v>30</v>
      </c>
      <c r="K596" s="54">
        <f t="shared" si="253"/>
        <v>1.0013390479828301</v>
      </c>
      <c r="L596" s="3">
        <f t="shared" si="262"/>
        <v>1.14382026</v>
      </c>
      <c r="M596" s="3">
        <f t="shared" si="248"/>
        <v>1.1453518899999999</v>
      </c>
      <c r="N596" s="3">
        <f t="shared" si="254"/>
        <v>212779.12013826999</v>
      </c>
      <c r="O596" s="52">
        <f t="shared" si="244"/>
        <v>0</v>
      </c>
      <c r="P596" s="5">
        <f t="shared" si="247"/>
        <v>0</v>
      </c>
      <c r="Q596" s="53">
        <f t="shared" si="255"/>
        <v>0</v>
      </c>
      <c r="R596" s="4">
        <f t="shared" si="249"/>
        <v>0</v>
      </c>
      <c r="S596" s="2">
        <f t="shared" si="263"/>
        <v>0.14000000000000001</v>
      </c>
      <c r="T596" s="9">
        <f t="shared" si="256"/>
        <v>1.0032810780000001</v>
      </c>
      <c r="U596" s="4">
        <f t="shared" si="264"/>
        <v>698.14488993999998</v>
      </c>
      <c r="V596" s="4">
        <f t="shared" si="257"/>
        <v>0</v>
      </c>
      <c r="W596" s="1" t="str">
        <f t="shared" si="245"/>
        <v>A+J=</v>
      </c>
      <c r="X596" s="10">
        <f t="shared" si="246"/>
        <v>40672</v>
      </c>
      <c r="Y596" s="4">
        <f t="shared" si="258"/>
        <v>0</v>
      </c>
      <c r="Z596" s="28"/>
      <c r="AA596" s="26"/>
      <c r="AE596" s="5"/>
    </row>
    <row r="597" spans="1:31" x14ac:dyDescent="0.2">
      <c r="A597" s="127">
        <f t="shared" si="259"/>
        <v>40652</v>
      </c>
      <c r="B597" s="4">
        <f t="shared" si="250"/>
        <v>213586.73096800002</v>
      </c>
      <c r="C597" s="4">
        <f t="shared" si="265"/>
        <v>185776.19856049001</v>
      </c>
      <c r="D597" s="4">
        <f t="shared" si="260"/>
        <v>185776.19856049001</v>
      </c>
      <c r="E597" s="56">
        <f t="shared" si="266"/>
        <v>461.24900000000002</v>
      </c>
      <c r="F597" s="11">
        <f>IF(DAY(A597)=F$2+1,VLOOKUP(A597,[1]Plan1!$BN$15:$BP$255,3),F596)</f>
        <v>463.31099999999998</v>
      </c>
      <c r="G597" s="6">
        <f t="shared" si="251"/>
        <v>40643</v>
      </c>
      <c r="H597" s="2">
        <f t="shared" si="252"/>
        <v>4.470470396683579E-3</v>
      </c>
      <c r="I597" s="1">
        <f t="shared" si="261"/>
        <v>10</v>
      </c>
      <c r="J597" s="1">
        <f t="shared" si="267"/>
        <v>30</v>
      </c>
      <c r="K597" s="54">
        <f t="shared" si="253"/>
        <v>1.0014879417302156</v>
      </c>
      <c r="L597" s="3">
        <f t="shared" si="262"/>
        <v>1.14382026</v>
      </c>
      <c r="M597" s="3">
        <f t="shared" si="248"/>
        <v>1.1455221900000001</v>
      </c>
      <c r="N597" s="3">
        <f t="shared" si="254"/>
        <v>212810.75782488001</v>
      </c>
      <c r="O597" s="52">
        <f t="shared" si="244"/>
        <v>0</v>
      </c>
      <c r="P597" s="5">
        <f t="shared" si="247"/>
        <v>0</v>
      </c>
      <c r="Q597" s="53">
        <f t="shared" si="255"/>
        <v>0</v>
      </c>
      <c r="R597" s="4">
        <f t="shared" si="249"/>
        <v>0</v>
      </c>
      <c r="S597" s="2">
        <f t="shared" si="263"/>
        <v>0.14000000000000001</v>
      </c>
      <c r="T597" s="9">
        <f t="shared" si="256"/>
        <v>1.003646306</v>
      </c>
      <c r="U597" s="4">
        <f t="shared" si="264"/>
        <v>775.97314312000003</v>
      </c>
      <c r="V597" s="4">
        <f t="shared" si="257"/>
        <v>0</v>
      </c>
      <c r="W597" s="1" t="str">
        <f t="shared" si="245"/>
        <v>A+J=</v>
      </c>
      <c r="X597" s="10">
        <f t="shared" si="246"/>
        <v>40672</v>
      </c>
      <c r="Y597" s="4">
        <f t="shared" si="258"/>
        <v>0</v>
      </c>
      <c r="Z597" s="28"/>
      <c r="AA597" s="26"/>
      <c r="AE597" s="5"/>
    </row>
    <row r="598" spans="1:31" x14ac:dyDescent="0.2">
      <c r="A598" s="127">
        <f t="shared" si="259"/>
        <v>40653</v>
      </c>
      <c r="B598" s="4">
        <f t="shared" si="250"/>
        <v>213696.25578662998</v>
      </c>
      <c r="C598" s="4">
        <f t="shared" si="265"/>
        <v>185776.19856049001</v>
      </c>
      <c r="D598" s="4">
        <f t="shared" si="260"/>
        <v>185776.19856049001</v>
      </c>
      <c r="E598" s="56">
        <f t="shared" si="266"/>
        <v>461.24900000000002</v>
      </c>
      <c r="F598" s="11">
        <f>IF(DAY(A598)=F$2+1,VLOOKUP(A598,[1]Plan1!$BN$15:$BP$255,3),F597)</f>
        <v>463.31099999999998</v>
      </c>
      <c r="G598" s="6">
        <f t="shared" si="251"/>
        <v>40643</v>
      </c>
      <c r="H598" s="2">
        <f t="shared" si="252"/>
        <v>4.470470396683579E-3</v>
      </c>
      <c r="I598" s="1">
        <f t="shared" si="261"/>
        <v>11</v>
      </c>
      <c r="J598" s="1">
        <f t="shared" si="267"/>
        <v>30</v>
      </c>
      <c r="K598" s="54">
        <f t="shared" si="253"/>
        <v>1.0016368576173029</v>
      </c>
      <c r="L598" s="3">
        <f t="shared" si="262"/>
        <v>1.14382026</v>
      </c>
      <c r="M598" s="3">
        <f t="shared" si="248"/>
        <v>1.14569253</v>
      </c>
      <c r="N598" s="3">
        <f t="shared" si="254"/>
        <v>212842.40294254999</v>
      </c>
      <c r="O598" s="52">
        <f t="shared" si="244"/>
        <v>0</v>
      </c>
      <c r="P598" s="5">
        <f t="shared" si="247"/>
        <v>0</v>
      </c>
      <c r="Q598" s="53">
        <f t="shared" si="255"/>
        <v>0</v>
      </c>
      <c r="R598" s="4">
        <f t="shared" si="249"/>
        <v>0</v>
      </c>
      <c r="S598" s="2">
        <f t="shared" si="263"/>
        <v>0.14000000000000001</v>
      </c>
      <c r="T598" s="9">
        <f t="shared" si="256"/>
        <v>1.0040116670000001</v>
      </c>
      <c r="U598" s="4">
        <f t="shared" si="264"/>
        <v>853.85284407999995</v>
      </c>
      <c r="V598" s="4">
        <f t="shared" si="257"/>
        <v>0</v>
      </c>
      <c r="W598" s="1" t="str">
        <f t="shared" si="245"/>
        <v>A+J=</v>
      </c>
      <c r="X598" s="10">
        <f t="shared" si="246"/>
        <v>40672</v>
      </c>
      <c r="Y598" s="4">
        <f t="shared" si="258"/>
        <v>0</v>
      </c>
      <c r="Z598" s="28"/>
      <c r="AA598" s="26"/>
      <c r="AE598" s="5"/>
    </row>
    <row r="599" spans="1:31" x14ac:dyDescent="0.2">
      <c r="A599" s="127">
        <f t="shared" si="259"/>
        <v>40654</v>
      </c>
      <c r="B599" s="4">
        <f t="shared" si="250"/>
        <v>213805.83390718</v>
      </c>
      <c r="C599" s="4">
        <f t="shared" si="265"/>
        <v>185776.19856049001</v>
      </c>
      <c r="D599" s="4">
        <f t="shared" si="260"/>
        <v>185776.19856049001</v>
      </c>
      <c r="E599" s="56">
        <f t="shared" si="266"/>
        <v>461.24900000000002</v>
      </c>
      <c r="F599" s="11">
        <f>IF(DAY(A599)=F$2+1,VLOOKUP(A599,[1]Plan1!$BN$15:$BP$255,3),F598)</f>
        <v>463.31099999999998</v>
      </c>
      <c r="G599" s="6">
        <f t="shared" si="251"/>
        <v>40643</v>
      </c>
      <c r="H599" s="2">
        <f t="shared" si="252"/>
        <v>4.470470396683579E-3</v>
      </c>
      <c r="I599" s="1">
        <f t="shared" si="261"/>
        <v>12</v>
      </c>
      <c r="J599" s="1">
        <f t="shared" si="267"/>
        <v>30</v>
      </c>
      <c r="K599" s="54">
        <f t="shared" si="253"/>
        <v>1.0017857956473841</v>
      </c>
      <c r="L599" s="3">
        <f t="shared" si="262"/>
        <v>1.14382026</v>
      </c>
      <c r="M599" s="3">
        <f t="shared" si="248"/>
        <v>1.1458628799999999</v>
      </c>
      <c r="N599" s="3">
        <f t="shared" si="254"/>
        <v>212874.04991797</v>
      </c>
      <c r="O599" s="52">
        <f t="shared" si="244"/>
        <v>0</v>
      </c>
      <c r="P599" s="5">
        <f t="shared" si="247"/>
        <v>0</v>
      </c>
      <c r="Q599" s="53">
        <f t="shared" si="255"/>
        <v>0</v>
      </c>
      <c r="R599" s="4">
        <f t="shared" si="249"/>
        <v>0</v>
      </c>
      <c r="S599" s="2">
        <f t="shared" si="263"/>
        <v>0.14000000000000001</v>
      </c>
      <c r="T599" s="9">
        <f t="shared" si="256"/>
        <v>1.0043771610000001</v>
      </c>
      <c r="U599" s="4">
        <f t="shared" si="264"/>
        <v>931.78398920999996</v>
      </c>
      <c r="V599" s="4">
        <f t="shared" si="257"/>
        <v>0</v>
      </c>
      <c r="W599" s="1" t="str">
        <f t="shared" si="245"/>
        <v>A+J=</v>
      </c>
      <c r="X599" s="10">
        <f t="shared" si="246"/>
        <v>40672</v>
      </c>
      <c r="Y599" s="4">
        <f t="shared" si="258"/>
        <v>0</v>
      </c>
      <c r="Z599" s="28"/>
      <c r="AA599" s="26"/>
      <c r="AE599" s="5"/>
    </row>
    <row r="600" spans="1:31" x14ac:dyDescent="0.2">
      <c r="A600" s="127">
        <f t="shared" si="259"/>
        <v>40655</v>
      </c>
      <c r="B600" s="4">
        <f t="shared" si="250"/>
        <v>213915.47094404002</v>
      </c>
      <c r="C600" s="4">
        <f t="shared" si="265"/>
        <v>185776.19856049001</v>
      </c>
      <c r="D600" s="4">
        <f t="shared" si="260"/>
        <v>185776.19856049001</v>
      </c>
      <c r="E600" s="56">
        <f t="shared" si="266"/>
        <v>461.24900000000002</v>
      </c>
      <c r="F600" s="11">
        <f>IF(DAY(A600)=F$2+1,VLOOKUP(A600,[1]Plan1!$BN$15:$BP$255,3),F599)</f>
        <v>463.31099999999998</v>
      </c>
      <c r="G600" s="6">
        <f t="shared" si="251"/>
        <v>40643</v>
      </c>
      <c r="H600" s="2">
        <f t="shared" si="252"/>
        <v>4.470470396683579E-3</v>
      </c>
      <c r="I600" s="1">
        <f t="shared" si="261"/>
        <v>13</v>
      </c>
      <c r="J600" s="1">
        <f t="shared" si="267"/>
        <v>30</v>
      </c>
      <c r="K600" s="54">
        <f t="shared" si="253"/>
        <v>1.0019347558237517</v>
      </c>
      <c r="L600" s="3">
        <f t="shared" si="262"/>
        <v>1.14382026</v>
      </c>
      <c r="M600" s="3">
        <f t="shared" si="248"/>
        <v>1.14603327</v>
      </c>
      <c r="N600" s="3">
        <f t="shared" si="254"/>
        <v>212905.70432444001</v>
      </c>
      <c r="O600" s="52">
        <f t="shared" si="244"/>
        <v>0</v>
      </c>
      <c r="P600" s="5">
        <f t="shared" si="247"/>
        <v>0</v>
      </c>
      <c r="Q600" s="53">
        <f t="shared" si="255"/>
        <v>0</v>
      </c>
      <c r="R600" s="4">
        <f t="shared" si="249"/>
        <v>0</v>
      </c>
      <c r="S600" s="2">
        <f t="shared" si="263"/>
        <v>0.14000000000000001</v>
      </c>
      <c r="T600" s="9">
        <f t="shared" si="256"/>
        <v>1.0047427879999999</v>
      </c>
      <c r="U600" s="4">
        <f t="shared" si="264"/>
        <v>1009.7666196</v>
      </c>
      <c r="V600" s="4">
        <f t="shared" si="257"/>
        <v>0</v>
      </c>
      <c r="W600" s="1" t="str">
        <f t="shared" si="245"/>
        <v>A+J=</v>
      </c>
      <c r="X600" s="10">
        <f t="shared" si="246"/>
        <v>40672</v>
      </c>
      <c r="Y600" s="4">
        <f t="shared" si="258"/>
        <v>0</v>
      </c>
      <c r="Z600" s="28"/>
      <c r="AA600" s="26"/>
      <c r="AE600" s="5"/>
    </row>
    <row r="601" spans="1:31" x14ac:dyDescent="0.2">
      <c r="A601" s="127">
        <f t="shared" si="259"/>
        <v>40656</v>
      </c>
      <c r="B601" s="4">
        <f t="shared" si="250"/>
        <v>214025.16318349002</v>
      </c>
      <c r="C601" s="4">
        <f t="shared" si="265"/>
        <v>185776.19856049001</v>
      </c>
      <c r="D601" s="4">
        <f t="shared" si="260"/>
        <v>185776.19856049001</v>
      </c>
      <c r="E601" s="56">
        <f t="shared" si="266"/>
        <v>461.24900000000002</v>
      </c>
      <c r="F601" s="11">
        <f>IF(DAY(A601)=F$2+1,VLOOKUP(A601,[1]Plan1!$BN$15:$BP$255,3),F600)</f>
        <v>463.31099999999998</v>
      </c>
      <c r="G601" s="6">
        <f t="shared" si="251"/>
        <v>40643</v>
      </c>
      <c r="H601" s="2">
        <f t="shared" si="252"/>
        <v>4.470470396683579E-3</v>
      </c>
      <c r="I601" s="1">
        <f t="shared" si="261"/>
        <v>14</v>
      </c>
      <c r="J601" s="1">
        <f t="shared" si="267"/>
        <v>30</v>
      </c>
      <c r="K601" s="54">
        <f t="shared" si="253"/>
        <v>1.002083738149699</v>
      </c>
      <c r="L601" s="3">
        <f t="shared" si="262"/>
        <v>1.14382026</v>
      </c>
      <c r="M601" s="3">
        <f t="shared" si="248"/>
        <v>1.1462036799999999</v>
      </c>
      <c r="N601" s="3">
        <f t="shared" si="254"/>
        <v>212937.36244644001</v>
      </c>
      <c r="O601" s="52">
        <f t="shared" si="244"/>
        <v>0</v>
      </c>
      <c r="P601" s="5">
        <f t="shared" si="247"/>
        <v>0</v>
      </c>
      <c r="Q601" s="53">
        <f t="shared" si="255"/>
        <v>0</v>
      </c>
      <c r="R601" s="4">
        <f t="shared" si="249"/>
        <v>0</v>
      </c>
      <c r="S601" s="2">
        <f t="shared" si="263"/>
        <v>0.14000000000000001</v>
      </c>
      <c r="T601" s="9">
        <f t="shared" si="256"/>
        <v>1.0051085479999999</v>
      </c>
      <c r="U601" s="4">
        <f t="shared" si="264"/>
        <v>1087.80073705</v>
      </c>
      <c r="V601" s="4">
        <f t="shared" si="257"/>
        <v>0</v>
      </c>
      <c r="W601" s="1" t="str">
        <f t="shared" si="245"/>
        <v>A+J=</v>
      </c>
      <c r="X601" s="10">
        <f t="shared" si="246"/>
        <v>40672</v>
      </c>
      <c r="Y601" s="4">
        <f t="shared" si="258"/>
        <v>0</v>
      </c>
      <c r="Z601" s="28"/>
      <c r="AA601" s="26"/>
      <c r="AE601" s="5"/>
    </row>
    <row r="602" spans="1:31" x14ac:dyDescent="0.2">
      <c r="A602" s="127">
        <f t="shared" si="259"/>
        <v>40657</v>
      </c>
      <c r="B602" s="4">
        <f t="shared" si="250"/>
        <v>214134.91064223001</v>
      </c>
      <c r="C602" s="4">
        <f t="shared" si="265"/>
        <v>185776.19856049001</v>
      </c>
      <c r="D602" s="4">
        <f t="shared" si="260"/>
        <v>185776.19856049001</v>
      </c>
      <c r="E602" s="56">
        <f t="shared" si="266"/>
        <v>461.24900000000002</v>
      </c>
      <c r="F602" s="11">
        <f>IF(DAY(A602)=F$2+1,VLOOKUP(A602,[1]Plan1!$BN$15:$BP$255,3),F601)</f>
        <v>463.31099999999998</v>
      </c>
      <c r="G602" s="6">
        <f t="shared" si="251"/>
        <v>40643</v>
      </c>
      <c r="H602" s="2">
        <f t="shared" si="252"/>
        <v>4.470470396683579E-3</v>
      </c>
      <c r="I602" s="1">
        <f t="shared" si="261"/>
        <v>15</v>
      </c>
      <c r="J602" s="1">
        <f t="shared" si="267"/>
        <v>30</v>
      </c>
      <c r="K602" s="54">
        <f t="shared" si="253"/>
        <v>1.0022327426285191</v>
      </c>
      <c r="L602" s="3">
        <f t="shared" si="262"/>
        <v>1.14382026</v>
      </c>
      <c r="M602" s="3">
        <f t="shared" si="248"/>
        <v>1.14637411</v>
      </c>
      <c r="N602" s="3">
        <f t="shared" si="254"/>
        <v>212969.02428396</v>
      </c>
      <c r="O602" s="52">
        <f t="shared" si="244"/>
        <v>0</v>
      </c>
      <c r="P602" s="5">
        <f t="shared" si="247"/>
        <v>0</v>
      </c>
      <c r="Q602" s="53">
        <f t="shared" si="255"/>
        <v>0</v>
      </c>
      <c r="R602" s="4">
        <f t="shared" si="249"/>
        <v>0</v>
      </c>
      <c r="S602" s="2">
        <f t="shared" si="263"/>
        <v>0.14000000000000001</v>
      </c>
      <c r="T602" s="9">
        <f t="shared" si="256"/>
        <v>1.0054744410000001</v>
      </c>
      <c r="U602" s="4">
        <f t="shared" si="264"/>
        <v>1165.8863582700001</v>
      </c>
      <c r="V602" s="4">
        <f t="shared" si="257"/>
        <v>0</v>
      </c>
      <c r="W602" s="1" t="str">
        <f t="shared" si="245"/>
        <v>A+J=</v>
      </c>
      <c r="X602" s="10">
        <f t="shared" si="246"/>
        <v>40672</v>
      </c>
      <c r="Y602" s="4">
        <f t="shared" si="258"/>
        <v>0</v>
      </c>
      <c r="Z602" s="28"/>
      <c r="AA602" s="26"/>
      <c r="AE602" s="5"/>
    </row>
    <row r="603" spans="1:31" x14ac:dyDescent="0.2">
      <c r="A603" s="127">
        <f t="shared" si="259"/>
        <v>40658</v>
      </c>
      <c r="B603" s="4">
        <f t="shared" si="250"/>
        <v>214244.71541859</v>
      </c>
      <c r="C603" s="4">
        <f t="shared" si="265"/>
        <v>185776.19856049001</v>
      </c>
      <c r="D603" s="4">
        <f t="shared" si="260"/>
        <v>185776.19856049001</v>
      </c>
      <c r="E603" s="56">
        <f t="shared" si="266"/>
        <v>461.24900000000002</v>
      </c>
      <c r="F603" s="11">
        <f>IF(DAY(A603)=F$2+1,VLOOKUP(A603,[1]Plan1!$BN$15:$BP$255,3),F602)</f>
        <v>463.31099999999998</v>
      </c>
      <c r="G603" s="6">
        <f t="shared" si="251"/>
        <v>40643</v>
      </c>
      <c r="H603" s="2">
        <f t="shared" si="252"/>
        <v>4.470470396683579E-3</v>
      </c>
      <c r="I603" s="1">
        <f t="shared" si="261"/>
        <v>16</v>
      </c>
      <c r="J603" s="1">
        <f t="shared" si="267"/>
        <v>30</v>
      </c>
      <c r="K603" s="54">
        <f t="shared" si="253"/>
        <v>1.0023817692635064</v>
      </c>
      <c r="L603" s="3">
        <f t="shared" si="262"/>
        <v>1.14382026</v>
      </c>
      <c r="M603" s="3">
        <f t="shared" si="248"/>
        <v>1.1465445700000001</v>
      </c>
      <c r="N603" s="3">
        <f t="shared" si="254"/>
        <v>213000.69169477001</v>
      </c>
      <c r="O603" s="52">
        <f t="shared" si="244"/>
        <v>0</v>
      </c>
      <c r="P603" s="5">
        <f t="shared" si="247"/>
        <v>0</v>
      </c>
      <c r="Q603" s="53">
        <f t="shared" si="255"/>
        <v>0</v>
      </c>
      <c r="R603" s="4">
        <f t="shared" si="249"/>
        <v>0</v>
      </c>
      <c r="S603" s="2">
        <f t="shared" si="263"/>
        <v>0.14000000000000001</v>
      </c>
      <c r="T603" s="9">
        <f t="shared" si="256"/>
        <v>1.0058404679999999</v>
      </c>
      <c r="U603" s="4">
        <f t="shared" si="264"/>
        <v>1244.02372382</v>
      </c>
      <c r="V603" s="4">
        <f t="shared" si="257"/>
        <v>0</v>
      </c>
      <c r="W603" s="1" t="str">
        <f t="shared" si="245"/>
        <v>A+J=</v>
      </c>
      <c r="X603" s="10">
        <f t="shared" si="246"/>
        <v>40672</v>
      </c>
      <c r="Y603" s="4">
        <f t="shared" si="258"/>
        <v>0</v>
      </c>
      <c r="Z603" s="28"/>
      <c r="AA603" s="26"/>
      <c r="AE603" s="5"/>
    </row>
    <row r="604" spans="1:31" x14ac:dyDescent="0.2">
      <c r="A604" s="127">
        <f t="shared" si="259"/>
        <v>40659</v>
      </c>
      <c r="B604" s="4">
        <f t="shared" si="250"/>
        <v>214354.57731838</v>
      </c>
      <c r="C604" s="4">
        <f t="shared" si="265"/>
        <v>185776.19856049001</v>
      </c>
      <c r="D604" s="4">
        <f t="shared" si="260"/>
        <v>185776.19856049001</v>
      </c>
      <c r="E604" s="56">
        <f t="shared" si="266"/>
        <v>461.24900000000002</v>
      </c>
      <c r="F604" s="11">
        <f>IF(DAY(A604)=F$2+1,VLOOKUP(A604,[1]Plan1!$BN$15:$BP$255,3),F603)</f>
        <v>463.31099999999998</v>
      </c>
      <c r="G604" s="6">
        <f t="shared" si="251"/>
        <v>40643</v>
      </c>
      <c r="H604" s="2">
        <f t="shared" si="252"/>
        <v>4.470470396683579E-3</v>
      </c>
      <c r="I604" s="1">
        <f t="shared" si="261"/>
        <v>17</v>
      </c>
      <c r="J604" s="1">
        <f t="shared" si="267"/>
        <v>30</v>
      </c>
      <c r="K604" s="54">
        <f t="shared" si="253"/>
        <v>1.0025308180579553</v>
      </c>
      <c r="L604" s="3">
        <f t="shared" si="262"/>
        <v>1.14382026</v>
      </c>
      <c r="M604" s="3">
        <f t="shared" si="248"/>
        <v>1.14671506</v>
      </c>
      <c r="N604" s="3">
        <f t="shared" si="254"/>
        <v>213032.36467886</v>
      </c>
      <c r="O604" s="52">
        <f t="shared" si="244"/>
        <v>0</v>
      </c>
      <c r="P604" s="5">
        <f t="shared" si="247"/>
        <v>0</v>
      </c>
      <c r="Q604" s="53">
        <f t="shared" si="255"/>
        <v>0</v>
      </c>
      <c r="R604" s="4">
        <f t="shared" si="249"/>
        <v>0</v>
      </c>
      <c r="S604" s="2">
        <f t="shared" si="263"/>
        <v>0.14000000000000001</v>
      </c>
      <c r="T604" s="9">
        <f t="shared" si="256"/>
        <v>1.0062066279999999</v>
      </c>
      <c r="U604" s="4">
        <f t="shared" si="264"/>
        <v>1322.21263952</v>
      </c>
      <c r="V604" s="4">
        <f t="shared" si="257"/>
        <v>0</v>
      </c>
      <c r="W604" s="1" t="str">
        <f t="shared" si="245"/>
        <v>A+J=</v>
      </c>
      <c r="X604" s="10">
        <f t="shared" si="246"/>
        <v>40672</v>
      </c>
      <c r="Y604" s="4">
        <f t="shared" si="258"/>
        <v>0</v>
      </c>
      <c r="Z604" s="28"/>
      <c r="AA604" s="26"/>
      <c r="AE604" s="5"/>
    </row>
    <row r="605" spans="1:31" x14ac:dyDescent="0.2">
      <c r="A605" s="127">
        <f t="shared" si="259"/>
        <v>40660</v>
      </c>
      <c r="B605" s="4">
        <f t="shared" si="250"/>
        <v>214464.49449040001</v>
      </c>
      <c r="C605" s="4">
        <f t="shared" si="265"/>
        <v>185776.19856049001</v>
      </c>
      <c r="D605" s="4">
        <f t="shared" si="260"/>
        <v>185776.19856049001</v>
      </c>
      <c r="E605" s="56">
        <f t="shared" si="266"/>
        <v>461.24900000000002</v>
      </c>
      <c r="F605" s="11">
        <f>IF(DAY(A605)=F$2+1,VLOOKUP(A605,[1]Plan1!$BN$15:$BP$255,3),F604)</f>
        <v>463.31099999999998</v>
      </c>
      <c r="G605" s="6">
        <f t="shared" si="251"/>
        <v>40643</v>
      </c>
      <c r="H605" s="2">
        <f t="shared" si="252"/>
        <v>4.470470396683579E-3</v>
      </c>
      <c r="I605" s="1">
        <f t="shared" si="261"/>
        <v>18</v>
      </c>
      <c r="J605" s="1">
        <f t="shared" si="267"/>
        <v>30</v>
      </c>
      <c r="K605" s="54">
        <f t="shared" si="253"/>
        <v>1.0026798890151607</v>
      </c>
      <c r="L605" s="3">
        <f t="shared" si="262"/>
        <v>1.14382026</v>
      </c>
      <c r="M605" s="3">
        <f t="shared" si="248"/>
        <v>1.14688557</v>
      </c>
      <c r="N605" s="3">
        <f t="shared" si="254"/>
        <v>213064.04137848</v>
      </c>
      <c r="O605" s="52">
        <f t="shared" si="244"/>
        <v>0</v>
      </c>
      <c r="P605" s="5">
        <f t="shared" si="247"/>
        <v>0</v>
      </c>
      <c r="Q605" s="53">
        <f t="shared" si="255"/>
        <v>0</v>
      </c>
      <c r="R605" s="4">
        <f t="shared" si="249"/>
        <v>0</v>
      </c>
      <c r="S605" s="2">
        <f t="shared" si="263"/>
        <v>0.14000000000000001</v>
      </c>
      <c r="T605" s="9">
        <f t="shared" si="256"/>
        <v>1.0065729210000001</v>
      </c>
      <c r="U605" s="4">
        <f t="shared" si="264"/>
        <v>1400.4531119200001</v>
      </c>
      <c r="V605" s="4">
        <f t="shared" si="257"/>
        <v>0</v>
      </c>
      <c r="W605" s="1" t="str">
        <f t="shared" si="245"/>
        <v>A+J=</v>
      </c>
      <c r="X605" s="10">
        <f t="shared" si="246"/>
        <v>40672</v>
      </c>
      <c r="Y605" s="4">
        <f t="shared" si="258"/>
        <v>0</v>
      </c>
      <c r="Z605" s="28"/>
      <c r="AA605" s="26"/>
      <c r="AE605" s="5"/>
    </row>
    <row r="606" spans="1:31" x14ac:dyDescent="0.2">
      <c r="A606" s="127">
        <f t="shared" si="259"/>
        <v>40661</v>
      </c>
      <c r="B606" s="4">
        <f t="shared" si="250"/>
        <v>214574.46695135999</v>
      </c>
      <c r="C606" s="4">
        <f t="shared" si="265"/>
        <v>185776.19856049001</v>
      </c>
      <c r="D606" s="4">
        <f t="shared" si="260"/>
        <v>185776.19856049001</v>
      </c>
      <c r="E606" s="56">
        <f t="shared" si="266"/>
        <v>461.24900000000002</v>
      </c>
      <c r="F606" s="11">
        <f>IF(DAY(A606)=F$2+1,VLOOKUP(A606,[1]Plan1!$BN$15:$BP$255,3),F605)</f>
        <v>463.31099999999998</v>
      </c>
      <c r="G606" s="6">
        <f t="shared" si="251"/>
        <v>40643</v>
      </c>
      <c r="H606" s="2">
        <f t="shared" si="252"/>
        <v>4.470470396683579E-3</v>
      </c>
      <c r="I606" s="1">
        <f t="shared" si="261"/>
        <v>19</v>
      </c>
      <c r="J606" s="1">
        <f t="shared" si="267"/>
        <v>30</v>
      </c>
      <c r="K606" s="54">
        <f t="shared" si="253"/>
        <v>1.0028289821384182</v>
      </c>
      <c r="L606" s="3">
        <f t="shared" si="262"/>
        <v>1.14382026</v>
      </c>
      <c r="M606" s="3">
        <f t="shared" si="248"/>
        <v>1.1470560999999999</v>
      </c>
      <c r="N606" s="3">
        <f t="shared" si="254"/>
        <v>213095.72179362</v>
      </c>
      <c r="O606" s="52">
        <f t="shared" si="244"/>
        <v>0</v>
      </c>
      <c r="P606" s="5">
        <f t="shared" si="247"/>
        <v>0</v>
      </c>
      <c r="Q606" s="53">
        <f t="shared" si="255"/>
        <v>0</v>
      </c>
      <c r="R606" s="4">
        <f t="shared" si="249"/>
        <v>0</v>
      </c>
      <c r="S606" s="2">
        <f t="shared" si="263"/>
        <v>0.14000000000000001</v>
      </c>
      <c r="T606" s="9">
        <f t="shared" si="256"/>
        <v>1.0069393470000001</v>
      </c>
      <c r="U606" s="4">
        <f t="shared" si="264"/>
        <v>1478.74515774</v>
      </c>
      <c r="V606" s="4">
        <f t="shared" si="257"/>
        <v>0</v>
      </c>
      <c r="W606" s="1" t="str">
        <f t="shared" si="245"/>
        <v>A+J=</v>
      </c>
      <c r="X606" s="10">
        <f t="shared" si="246"/>
        <v>40672</v>
      </c>
      <c r="Y606" s="4">
        <f t="shared" si="258"/>
        <v>0</v>
      </c>
      <c r="Z606" s="28"/>
      <c r="AA606" s="26"/>
      <c r="AE606" s="5"/>
    </row>
    <row r="607" spans="1:31" x14ac:dyDescent="0.2">
      <c r="A607" s="127">
        <f t="shared" si="259"/>
        <v>40662</v>
      </c>
      <c r="B607" s="4">
        <f t="shared" si="250"/>
        <v>214684.49680244</v>
      </c>
      <c r="C607" s="4">
        <f t="shared" si="265"/>
        <v>185776.19856049001</v>
      </c>
      <c r="D607" s="4">
        <f t="shared" si="260"/>
        <v>185776.19856049001</v>
      </c>
      <c r="E607" s="56">
        <f t="shared" si="266"/>
        <v>461.24900000000002</v>
      </c>
      <c r="F607" s="11">
        <f>IF(DAY(A607)=F$2+1,VLOOKUP(A607,[1]Plan1!$BN$15:$BP$255,3),F606)</f>
        <v>463.31099999999998</v>
      </c>
      <c r="G607" s="6">
        <f t="shared" si="251"/>
        <v>40643</v>
      </c>
      <c r="H607" s="2">
        <f t="shared" si="252"/>
        <v>4.470470396683579E-3</v>
      </c>
      <c r="I607" s="1">
        <f t="shared" si="261"/>
        <v>20</v>
      </c>
      <c r="J607" s="1">
        <f t="shared" si="267"/>
        <v>30</v>
      </c>
      <c r="K607" s="54">
        <f t="shared" si="253"/>
        <v>1.0029780974310236</v>
      </c>
      <c r="L607" s="3">
        <f t="shared" si="262"/>
        <v>1.14382026</v>
      </c>
      <c r="M607" s="3">
        <f t="shared" si="248"/>
        <v>1.1472266600000001</v>
      </c>
      <c r="N607" s="3">
        <f t="shared" si="254"/>
        <v>213127.40778204001</v>
      </c>
      <c r="O607" s="52">
        <f t="shared" si="244"/>
        <v>0</v>
      </c>
      <c r="P607" s="5">
        <f t="shared" si="247"/>
        <v>0</v>
      </c>
      <c r="Q607" s="53">
        <f t="shared" si="255"/>
        <v>0</v>
      </c>
      <c r="R607" s="4">
        <f t="shared" si="249"/>
        <v>0</v>
      </c>
      <c r="S607" s="2">
        <f t="shared" si="263"/>
        <v>0.14000000000000001</v>
      </c>
      <c r="T607" s="9">
        <f t="shared" si="256"/>
        <v>1.0073059069999999</v>
      </c>
      <c r="U607" s="4">
        <f t="shared" si="264"/>
        <v>1557.0890204</v>
      </c>
      <c r="V607" s="4">
        <f t="shared" si="257"/>
        <v>0</v>
      </c>
      <c r="W607" s="1" t="str">
        <f t="shared" si="245"/>
        <v>A+J=</v>
      </c>
      <c r="X607" s="10">
        <f t="shared" si="246"/>
        <v>40672</v>
      </c>
      <c r="Y607" s="4">
        <f t="shared" si="258"/>
        <v>0</v>
      </c>
      <c r="Z607" s="28"/>
      <c r="AA607" s="26"/>
      <c r="AE607" s="5"/>
    </row>
    <row r="608" spans="1:31" x14ac:dyDescent="0.2">
      <c r="A608" s="127">
        <f t="shared" si="259"/>
        <v>40663</v>
      </c>
      <c r="B608" s="4">
        <f t="shared" si="250"/>
        <v>214794.58384938</v>
      </c>
      <c r="C608" s="4">
        <f t="shared" si="265"/>
        <v>185776.19856049001</v>
      </c>
      <c r="D608" s="4">
        <f t="shared" si="260"/>
        <v>185776.19856049001</v>
      </c>
      <c r="E608" s="56">
        <f t="shared" si="266"/>
        <v>461.24900000000002</v>
      </c>
      <c r="F608" s="11">
        <f>IF(DAY(A608)=F$2+1,VLOOKUP(A608,[1]Plan1!$BN$15:$BP$255,3),F607)</f>
        <v>463.31099999999998</v>
      </c>
      <c r="G608" s="6">
        <f t="shared" si="251"/>
        <v>40643</v>
      </c>
      <c r="H608" s="2">
        <f t="shared" si="252"/>
        <v>4.470470396683579E-3</v>
      </c>
      <c r="I608" s="1">
        <f t="shared" si="261"/>
        <v>21</v>
      </c>
      <c r="J608" s="1">
        <f t="shared" si="267"/>
        <v>30</v>
      </c>
      <c r="K608" s="54">
        <f t="shared" si="253"/>
        <v>1.0031272348962736</v>
      </c>
      <c r="L608" s="3">
        <f t="shared" si="262"/>
        <v>1.14382026</v>
      </c>
      <c r="M608" s="3">
        <f t="shared" si="248"/>
        <v>1.14739725</v>
      </c>
      <c r="N608" s="3">
        <f t="shared" si="254"/>
        <v>213159.09934376</v>
      </c>
      <c r="O608" s="52">
        <f t="shared" si="244"/>
        <v>0</v>
      </c>
      <c r="P608" s="5">
        <f t="shared" si="247"/>
        <v>0</v>
      </c>
      <c r="Q608" s="53">
        <f t="shared" si="255"/>
        <v>0</v>
      </c>
      <c r="R608" s="4">
        <f t="shared" si="249"/>
        <v>0</v>
      </c>
      <c r="S608" s="2">
        <f t="shared" si="263"/>
        <v>0.14000000000000001</v>
      </c>
      <c r="T608" s="9">
        <f t="shared" si="256"/>
        <v>1.0076726</v>
      </c>
      <c r="U608" s="4">
        <f t="shared" si="264"/>
        <v>1635.4845056199999</v>
      </c>
      <c r="V608" s="4">
        <f t="shared" si="257"/>
        <v>0</v>
      </c>
      <c r="W608" s="1" t="str">
        <f t="shared" si="245"/>
        <v>A+J=</v>
      </c>
      <c r="X608" s="10">
        <f t="shared" si="246"/>
        <v>40672</v>
      </c>
      <c r="Y608" s="4">
        <f t="shared" si="258"/>
        <v>0</v>
      </c>
      <c r="Z608" s="28"/>
      <c r="AA608" s="26"/>
      <c r="AE608" s="5"/>
    </row>
    <row r="609" spans="1:118" x14ac:dyDescent="0.2">
      <c r="A609" s="127">
        <f t="shared" si="259"/>
        <v>40664</v>
      </c>
      <c r="B609" s="4">
        <f t="shared" si="250"/>
        <v>214904.72645141001</v>
      </c>
      <c r="C609" s="4">
        <f t="shared" si="265"/>
        <v>185776.19856049001</v>
      </c>
      <c r="D609" s="4">
        <f t="shared" si="260"/>
        <v>185776.19856049001</v>
      </c>
      <c r="E609" s="56">
        <f t="shared" si="266"/>
        <v>461.24900000000002</v>
      </c>
      <c r="F609" s="11">
        <f>IF(DAY(A609)=F$2+1,VLOOKUP(A609,[1]Plan1!$BN$15:$BP$255,3),F608)</f>
        <v>463.31099999999998</v>
      </c>
      <c r="G609" s="6">
        <f t="shared" si="251"/>
        <v>40643</v>
      </c>
      <c r="H609" s="2">
        <f t="shared" si="252"/>
        <v>4.470470396683579E-3</v>
      </c>
      <c r="I609" s="1">
        <f t="shared" si="261"/>
        <v>22</v>
      </c>
      <c r="J609" s="1">
        <f t="shared" si="267"/>
        <v>30</v>
      </c>
      <c r="K609" s="54">
        <f t="shared" si="253"/>
        <v>1.003276394537465</v>
      </c>
      <c r="L609" s="3">
        <f t="shared" si="262"/>
        <v>1.14382026</v>
      </c>
      <c r="M609" s="3">
        <f t="shared" si="248"/>
        <v>1.1475678600000001</v>
      </c>
      <c r="N609" s="3">
        <f t="shared" si="254"/>
        <v>213190.79462099</v>
      </c>
      <c r="O609" s="52">
        <f t="shared" si="244"/>
        <v>0</v>
      </c>
      <c r="P609" s="5">
        <f t="shared" si="247"/>
        <v>0</v>
      </c>
      <c r="Q609" s="53">
        <f t="shared" si="255"/>
        <v>0</v>
      </c>
      <c r="R609" s="4">
        <f t="shared" si="249"/>
        <v>0</v>
      </c>
      <c r="S609" s="2">
        <f t="shared" si="263"/>
        <v>0.14000000000000001</v>
      </c>
      <c r="T609" s="9">
        <f t="shared" si="256"/>
        <v>1.0080394269999999</v>
      </c>
      <c r="U609" s="4">
        <f t="shared" si="264"/>
        <v>1713.9318304200001</v>
      </c>
      <c r="V609" s="4">
        <f t="shared" si="257"/>
        <v>0</v>
      </c>
      <c r="W609" s="1" t="str">
        <f t="shared" si="245"/>
        <v>A+J=</v>
      </c>
      <c r="X609" s="10">
        <f t="shared" si="246"/>
        <v>40672</v>
      </c>
      <c r="Y609" s="4">
        <f t="shared" si="258"/>
        <v>0</v>
      </c>
      <c r="Z609" s="28"/>
      <c r="AA609" s="26"/>
      <c r="AE609" s="5"/>
    </row>
    <row r="610" spans="1:118" x14ac:dyDescent="0.2">
      <c r="A610" s="127">
        <f t="shared" si="259"/>
        <v>40665</v>
      </c>
      <c r="B610" s="4">
        <f t="shared" si="250"/>
        <v>215014.92628553999</v>
      </c>
      <c r="C610" s="4">
        <f t="shared" si="265"/>
        <v>185776.19856049001</v>
      </c>
      <c r="D610" s="4">
        <f t="shared" si="260"/>
        <v>185776.19856049001</v>
      </c>
      <c r="E610" s="56">
        <f t="shared" si="266"/>
        <v>461.24900000000002</v>
      </c>
      <c r="F610" s="11">
        <f>IF(DAY(A610)=F$2+1,VLOOKUP(A610,[1]Plan1!$BN$15:$BP$255,3),F609)</f>
        <v>463.31099999999998</v>
      </c>
      <c r="G610" s="6">
        <f t="shared" si="251"/>
        <v>40643</v>
      </c>
      <c r="H610" s="2">
        <f t="shared" si="252"/>
        <v>4.470470396683579E-3</v>
      </c>
      <c r="I610" s="1">
        <f t="shared" si="261"/>
        <v>23</v>
      </c>
      <c r="J610" s="1">
        <f t="shared" si="267"/>
        <v>30</v>
      </c>
      <c r="K610" s="54">
        <f t="shared" si="253"/>
        <v>1.0034255763578952</v>
      </c>
      <c r="L610" s="3">
        <f t="shared" si="262"/>
        <v>1.14382026</v>
      </c>
      <c r="M610" s="3">
        <f t="shared" si="248"/>
        <v>1.1477385</v>
      </c>
      <c r="N610" s="3">
        <f t="shared" si="254"/>
        <v>213222.49547150999</v>
      </c>
      <c r="O610" s="52">
        <f t="shared" si="244"/>
        <v>0</v>
      </c>
      <c r="P610" s="5">
        <f t="shared" si="247"/>
        <v>0</v>
      </c>
      <c r="Q610" s="53">
        <f t="shared" si="255"/>
        <v>0</v>
      </c>
      <c r="R610" s="4">
        <f t="shared" si="249"/>
        <v>0</v>
      </c>
      <c r="S610" s="2">
        <f t="shared" si="263"/>
        <v>0.14000000000000001</v>
      </c>
      <c r="T610" s="9">
        <f t="shared" si="256"/>
        <v>1.008406387</v>
      </c>
      <c r="U610" s="4">
        <f t="shared" si="264"/>
        <v>1792.43081403</v>
      </c>
      <c r="V610" s="4">
        <f t="shared" si="257"/>
        <v>0</v>
      </c>
      <c r="W610" s="1" t="str">
        <f t="shared" si="245"/>
        <v>A+J=</v>
      </c>
      <c r="X610" s="10">
        <f t="shared" si="246"/>
        <v>40672</v>
      </c>
      <c r="Y610" s="4">
        <f t="shared" si="258"/>
        <v>0</v>
      </c>
      <c r="Z610" s="28"/>
      <c r="AA610" s="26"/>
      <c r="AE610" s="5"/>
    </row>
    <row r="611" spans="1:118" x14ac:dyDescent="0.2">
      <c r="A611" s="127">
        <f t="shared" si="259"/>
        <v>40666</v>
      </c>
      <c r="B611" s="4">
        <f t="shared" si="250"/>
        <v>215125.18170975</v>
      </c>
      <c r="C611" s="4">
        <f t="shared" si="265"/>
        <v>185776.19856049001</v>
      </c>
      <c r="D611" s="4">
        <f t="shared" si="260"/>
        <v>185776.19856049001</v>
      </c>
      <c r="E611" s="56">
        <f t="shared" si="266"/>
        <v>461.24900000000002</v>
      </c>
      <c r="F611" s="11">
        <f>IF(DAY(A611)=F$2+1,VLOOKUP(A611,[1]Plan1!$BN$15:$BP$255,3),F610)</f>
        <v>463.31099999999998</v>
      </c>
      <c r="G611" s="6">
        <f t="shared" si="251"/>
        <v>40643</v>
      </c>
      <c r="H611" s="2">
        <f t="shared" si="252"/>
        <v>4.470470396683579E-3</v>
      </c>
      <c r="I611" s="1">
        <f t="shared" si="261"/>
        <v>24</v>
      </c>
      <c r="J611" s="1">
        <f t="shared" si="267"/>
        <v>30</v>
      </c>
      <c r="K611" s="54">
        <f t="shared" si="253"/>
        <v>1.0035747803608623</v>
      </c>
      <c r="L611" s="3">
        <f t="shared" si="262"/>
        <v>1.14382026</v>
      </c>
      <c r="M611" s="3">
        <f t="shared" si="248"/>
        <v>1.14790916</v>
      </c>
      <c r="N611" s="3">
        <f t="shared" si="254"/>
        <v>213254.20003755999</v>
      </c>
      <c r="O611" s="52">
        <f t="shared" si="244"/>
        <v>0</v>
      </c>
      <c r="P611" s="5">
        <f t="shared" si="247"/>
        <v>0</v>
      </c>
      <c r="Q611" s="53">
        <f t="shared" si="255"/>
        <v>0</v>
      </c>
      <c r="R611" s="4">
        <f t="shared" si="249"/>
        <v>0</v>
      </c>
      <c r="S611" s="2">
        <f t="shared" si="263"/>
        <v>0.14000000000000001</v>
      </c>
      <c r="T611" s="9">
        <f t="shared" si="256"/>
        <v>1.008773481</v>
      </c>
      <c r="U611" s="4">
        <f t="shared" si="264"/>
        <v>1870.9816721899999</v>
      </c>
      <c r="V611" s="4">
        <f t="shared" si="257"/>
        <v>0</v>
      </c>
      <c r="W611" s="1" t="str">
        <f t="shared" si="245"/>
        <v>A+J=</v>
      </c>
      <c r="X611" s="10">
        <f t="shared" si="246"/>
        <v>40672</v>
      </c>
      <c r="Y611" s="4">
        <f t="shared" si="258"/>
        <v>0</v>
      </c>
      <c r="Z611" s="28"/>
      <c r="AA611" s="26"/>
      <c r="AE611" s="5"/>
    </row>
    <row r="612" spans="1:118" x14ac:dyDescent="0.2">
      <c r="A612" s="127">
        <f t="shared" si="259"/>
        <v>40667</v>
      </c>
      <c r="B612" s="4">
        <f t="shared" si="250"/>
        <v>215235.49440232999</v>
      </c>
      <c r="C612" s="4">
        <f t="shared" si="265"/>
        <v>185776.19856049001</v>
      </c>
      <c r="D612" s="4">
        <f t="shared" si="260"/>
        <v>185776.19856049001</v>
      </c>
      <c r="E612" s="56">
        <f t="shared" si="266"/>
        <v>461.24900000000002</v>
      </c>
      <c r="F612" s="11">
        <f>IF(DAY(A612)=F$2+1,VLOOKUP(A612,[1]Plan1!$BN$15:$BP$255,3),F611)</f>
        <v>463.31099999999998</v>
      </c>
      <c r="G612" s="6">
        <f t="shared" si="251"/>
        <v>40643</v>
      </c>
      <c r="H612" s="2">
        <f t="shared" si="252"/>
        <v>4.470470396683579E-3</v>
      </c>
      <c r="I612" s="1">
        <f t="shared" si="261"/>
        <v>25</v>
      </c>
      <c r="J612" s="1">
        <f t="shared" si="267"/>
        <v>30</v>
      </c>
      <c r="K612" s="54">
        <f t="shared" si="253"/>
        <v>1.0037240065496646</v>
      </c>
      <c r="L612" s="3">
        <f t="shared" si="262"/>
        <v>1.14382026</v>
      </c>
      <c r="M612" s="3">
        <f t="shared" si="248"/>
        <v>1.14807985</v>
      </c>
      <c r="N612" s="3">
        <f t="shared" si="254"/>
        <v>213285.91017689</v>
      </c>
      <c r="O612" s="52">
        <f t="shared" si="244"/>
        <v>0</v>
      </c>
      <c r="P612" s="5">
        <f t="shared" si="247"/>
        <v>0</v>
      </c>
      <c r="Q612" s="53">
        <f t="shared" si="255"/>
        <v>0</v>
      </c>
      <c r="R612" s="4">
        <f t="shared" si="249"/>
        <v>0</v>
      </c>
      <c r="S612" s="2">
        <f t="shared" si="263"/>
        <v>0.14000000000000001</v>
      </c>
      <c r="T612" s="9">
        <f t="shared" si="256"/>
        <v>1.0091407080000001</v>
      </c>
      <c r="U612" s="4">
        <f t="shared" si="264"/>
        <v>1949.58422544</v>
      </c>
      <c r="V612" s="4">
        <f t="shared" si="257"/>
        <v>0</v>
      </c>
      <c r="W612" s="1" t="str">
        <f t="shared" si="245"/>
        <v>A+J=</v>
      </c>
      <c r="X612" s="10">
        <f t="shared" si="246"/>
        <v>40672</v>
      </c>
      <c r="Y612" s="4">
        <f t="shared" si="258"/>
        <v>0</v>
      </c>
      <c r="Z612" s="28"/>
      <c r="AA612" s="26"/>
      <c r="AE612" s="5"/>
    </row>
    <row r="613" spans="1:118" x14ac:dyDescent="0.2">
      <c r="A613" s="127">
        <f t="shared" si="259"/>
        <v>40668</v>
      </c>
      <c r="B613" s="4">
        <f t="shared" si="250"/>
        <v>215345.86271995</v>
      </c>
      <c r="C613" s="4">
        <f t="shared" si="265"/>
        <v>185776.19856049001</v>
      </c>
      <c r="D613" s="4">
        <f t="shared" si="260"/>
        <v>185776.19856049001</v>
      </c>
      <c r="E613" s="56">
        <f t="shared" si="266"/>
        <v>461.24900000000002</v>
      </c>
      <c r="F613" s="11">
        <f>IF(DAY(A613)=F$2+1,VLOOKUP(A613,[1]Plan1!$BN$15:$BP$255,3),F612)</f>
        <v>463.31099999999998</v>
      </c>
      <c r="G613" s="6">
        <f t="shared" si="251"/>
        <v>40643</v>
      </c>
      <c r="H613" s="2">
        <f t="shared" si="252"/>
        <v>4.470470396683579E-3</v>
      </c>
      <c r="I613" s="1">
        <f t="shared" si="261"/>
        <v>26</v>
      </c>
      <c r="J613" s="1">
        <f t="shared" si="267"/>
        <v>30</v>
      </c>
      <c r="K613" s="54">
        <f t="shared" si="253"/>
        <v>1.003873254927601</v>
      </c>
      <c r="L613" s="3">
        <f t="shared" si="262"/>
        <v>1.14382026</v>
      </c>
      <c r="M613" s="3">
        <f t="shared" si="248"/>
        <v>1.1482505599999999</v>
      </c>
      <c r="N613" s="3">
        <f t="shared" si="254"/>
        <v>213317.62403174999</v>
      </c>
      <c r="O613" s="52">
        <f t="shared" ref="O613:O676" si="268">IF(DAY(A613)=F$2,VLOOKUP(A613,$AA$10:$AH$115,7),0)</f>
        <v>0</v>
      </c>
      <c r="P613" s="5">
        <f t="shared" si="247"/>
        <v>0</v>
      </c>
      <c r="Q613" s="53">
        <f t="shared" si="255"/>
        <v>0</v>
      </c>
      <c r="R613" s="4">
        <f t="shared" si="249"/>
        <v>0</v>
      </c>
      <c r="S613" s="2">
        <f t="shared" si="263"/>
        <v>0.14000000000000001</v>
      </c>
      <c r="T613" s="9">
        <f t="shared" si="256"/>
        <v>1.009508069</v>
      </c>
      <c r="U613" s="4">
        <f t="shared" si="264"/>
        <v>2028.2386882000001</v>
      </c>
      <c r="V613" s="4">
        <f t="shared" si="257"/>
        <v>0</v>
      </c>
      <c r="W613" s="1" t="str">
        <f t="shared" ref="W613:W676" si="269">W612</f>
        <v>A+J=</v>
      </c>
      <c r="X613" s="10">
        <f t="shared" ref="X613:X676" si="270">IF(DAY(A613)=F$2+1,VLOOKUP(A612,$AA$10:$AH$130,8),X612)</f>
        <v>40672</v>
      </c>
      <c r="Y613" s="4">
        <f t="shared" si="258"/>
        <v>0</v>
      </c>
      <c r="Z613" s="28"/>
      <c r="AA613" s="26"/>
      <c r="AE613" s="5"/>
    </row>
    <row r="614" spans="1:118" x14ac:dyDescent="0.2">
      <c r="A614" s="127">
        <f t="shared" si="259"/>
        <v>40669</v>
      </c>
      <c r="B614" s="4">
        <f t="shared" si="250"/>
        <v>215456.28855557999</v>
      </c>
      <c r="C614" s="4">
        <f t="shared" si="265"/>
        <v>185776.19856049001</v>
      </c>
      <c r="D614" s="4">
        <f t="shared" si="260"/>
        <v>185776.19856049001</v>
      </c>
      <c r="E614" s="56">
        <f t="shared" si="266"/>
        <v>461.24900000000002</v>
      </c>
      <c r="F614" s="11">
        <f>IF(DAY(A614)=F$2+1,VLOOKUP(A614,[1]Plan1!$BN$15:$BP$255,3),F613)</f>
        <v>463.31099999999998</v>
      </c>
      <c r="G614" s="6">
        <f t="shared" si="251"/>
        <v>40643</v>
      </c>
      <c r="H614" s="2">
        <f t="shared" si="252"/>
        <v>4.470470396683579E-3</v>
      </c>
      <c r="I614" s="1">
        <f t="shared" si="261"/>
        <v>27</v>
      </c>
      <c r="J614" s="1">
        <f t="shared" si="267"/>
        <v>30</v>
      </c>
      <c r="K614" s="54">
        <f t="shared" si="253"/>
        <v>1.0040225254979709</v>
      </c>
      <c r="L614" s="3">
        <f t="shared" si="262"/>
        <v>1.14382026</v>
      </c>
      <c r="M614" s="3">
        <f t="shared" si="248"/>
        <v>1.1484213000000001</v>
      </c>
      <c r="N614" s="3">
        <f t="shared" si="254"/>
        <v>213349.34345988999</v>
      </c>
      <c r="O614" s="52">
        <f t="shared" si="268"/>
        <v>0</v>
      </c>
      <c r="P614" s="5">
        <f t="shared" si="247"/>
        <v>0</v>
      </c>
      <c r="Q614" s="53">
        <f t="shared" si="255"/>
        <v>0</v>
      </c>
      <c r="R614" s="4">
        <f t="shared" si="249"/>
        <v>0</v>
      </c>
      <c r="S614" s="2">
        <f t="shared" si="263"/>
        <v>0.14000000000000001</v>
      </c>
      <c r="T614" s="9">
        <f t="shared" si="256"/>
        <v>1.0098755639999999</v>
      </c>
      <c r="U614" s="4">
        <f t="shared" si="264"/>
        <v>2106.94509569</v>
      </c>
      <c r="V614" s="4">
        <f t="shared" si="257"/>
        <v>0</v>
      </c>
      <c r="W614" s="1" t="str">
        <f t="shared" si="269"/>
        <v>A+J=</v>
      </c>
      <c r="X614" s="10">
        <f t="shared" si="270"/>
        <v>40672</v>
      </c>
      <c r="Y614" s="4">
        <f t="shared" si="258"/>
        <v>0</v>
      </c>
      <c r="Z614" s="28"/>
      <c r="AA614" s="26"/>
      <c r="AE614" s="5"/>
    </row>
    <row r="615" spans="1:118" x14ac:dyDescent="0.2">
      <c r="A615" s="127">
        <f t="shared" si="259"/>
        <v>40670</v>
      </c>
      <c r="B615" s="4">
        <f t="shared" si="250"/>
        <v>215566.77192811001</v>
      </c>
      <c r="C615" s="4">
        <f t="shared" si="265"/>
        <v>185776.19856049001</v>
      </c>
      <c r="D615" s="4">
        <f t="shared" si="260"/>
        <v>185776.19856049001</v>
      </c>
      <c r="E615" s="56">
        <f t="shared" si="266"/>
        <v>461.24900000000002</v>
      </c>
      <c r="F615" s="11">
        <f>IF(DAY(A615)=F$2+1,VLOOKUP(A615,[1]Plan1!$BN$15:$BP$255,3),F614)</f>
        <v>463.31099999999998</v>
      </c>
      <c r="G615" s="6">
        <f t="shared" si="251"/>
        <v>40643</v>
      </c>
      <c r="H615" s="2">
        <f t="shared" si="252"/>
        <v>4.470470396683579E-3</v>
      </c>
      <c r="I615" s="1">
        <f t="shared" si="261"/>
        <v>28</v>
      </c>
      <c r="J615" s="1">
        <f t="shared" si="267"/>
        <v>30</v>
      </c>
      <c r="K615" s="54">
        <f t="shared" si="253"/>
        <v>1.0041718182640744</v>
      </c>
      <c r="L615" s="3">
        <f t="shared" si="262"/>
        <v>1.14382026</v>
      </c>
      <c r="M615" s="3">
        <f t="shared" si="248"/>
        <v>1.1485920700000001</v>
      </c>
      <c r="N615" s="3">
        <f t="shared" si="254"/>
        <v>213381.06846132001</v>
      </c>
      <c r="O615" s="52">
        <f t="shared" si="268"/>
        <v>0</v>
      </c>
      <c r="P615" s="5">
        <f t="shared" ref="P615:P678" si="271">IF(DAY($A615)=F$2,VLOOKUP($A615,$AA$10:$AH$126,5),0)</f>
        <v>0</v>
      </c>
      <c r="Q615" s="53">
        <f t="shared" si="255"/>
        <v>0</v>
      </c>
      <c r="R615" s="4">
        <f t="shared" si="249"/>
        <v>0</v>
      </c>
      <c r="S615" s="2">
        <f t="shared" si="263"/>
        <v>0.14000000000000001</v>
      </c>
      <c r="T615" s="9">
        <f t="shared" si="256"/>
        <v>1.010243193</v>
      </c>
      <c r="U615" s="4">
        <f t="shared" si="264"/>
        <v>2185.7034667900002</v>
      </c>
      <c r="V615" s="4">
        <f t="shared" si="257"/>
        <v>0</v>
      </c>
      <c r="W615" s="1" t="str">
        <f t="shared" si="269"/>
        <v>A+J=</v>
      </c>
      <c r="X615" s="10">
        <f t="shared" si="270"/>
        <v>40672</v>
      </c>
      <c r="Y615" s="4">
        <f t="shared" si="258"/>
        <v>0</v>
      </c>
      <c r="Z615" s="28"/>
      <c r="AA615" s="26"/>
      <c r="AE615" s="5"/>
    </row>
    <row r="616" spans="1:118" x14ac:dyDescent="0.2">
      <c r="A616" s="127">
        <f t="shared" si="259"/>
        <v>40671</v>
      </c>
      <c r="B616" s="4">
        <f t="shared" si="250"/>
        <v>215677.30910148998</v>
      </c>
      <c r="C616" s="4">
        <f t="shared" si="265"/>
        <v>185776.19856049001</v>
      </c>
      <c r="D616" s="4">
        <f t="shared" si="260"/>
        <v>185776.19856049001</v>
      </c>
      <c r="E616" s="56">
        <f t="shared" si="266"/>
        <v>461.24900000000002</v>
      </c>
      <c r="F616" s="11">
        <f>IF(DAY(A616)=F$2+1,VLOOKUP(A616,[1]Plan1!$BN$15:$BP$255,3),F615)</f>
        <v>463.31099999999998</v>
      </c>
      <c r="G616" s="6">
        <f t="shared" si="251"/>
        <v>40643</v>
      </c>
      <c r="H616" s="2">
        <f t="shared" si="252"/>
        <v>4.470470396683579E-3</v>
      </c>
      <c r="I616" s="1">
        <f t="shared" si="261"/>
        <v>29</v>
      </c>
      <c r="J616" s="1">
        <f t="shared" si="267"/>
        <v>30</v>
      </c>
      <c r="K616" s="54">
        <f t="shared" si="253"/>
        <v>1.0043211332292117</v>
      </c>
      <c r="L616" s="3">
        <f t="shared" si="262"/>
        <v>1.14382026</v>
      </c>
      <c r="M616" s="3">
        <f t="shared" si="248"/>
        <v>1.14876285</v>
      </c>
      <c r="N616" s="3">
        <f t="shared" si="254"/>
        <v>213412.79532050999</v>
      </c>
      <c r="O616" s="52">
        <f t="shared" si="268"/>
        <v>0</v>
      </c>
      <c r="P616" s="5">
        <f t="shared" si="271"/>
        <v>0</v>
      </c>
      <c r="Q616" s="53">
        <f t="shared" si="255"/>
        <v>0</v>
      </c>
      <c r="R616" s="4">
        <f t="shared" si="249"/>
        <v>0</v>
      </c>
      <c r="S616" s="2">
        <f t="shared" si="263"/>
        <v>0.14000000000000001</v>
      </c>
      <c r="T616" s="9">
        <f t="shared" si="256"/>
        <v>1.0106109560000001</v>
      </c>
      <c r="U616" s="4">
        <f t="shared" si="264"/>
        <v>2264.5137809799999</v>
      </c>
      <c r="V616" s="4">
        <f t="shared" si="257"/>
        <v>0</v>
      </c>
      <c r="W616" s="1" t="str">
        <f t="shared" si="269"/>
        <v>A+J=</v>
      </c>
      <c r="X616" s="10">
        <f t="shared" si="270"/>
        <v>40672</v>
      </c>
      <c r="Y616" s="4">
        <f t="shared" si="258"/>
        <v>0</v>
      </c>
      <c r="Z616" s="28"/>
      <c r="AA616" s="26"/>
      <c r="AE616" s="5"/>
    </row>
    <row r="617" spans="1:118" x14ac:dyDescent="0.2">
      <c r="A617" s="130">
        <f t="shared" si="259"/>
        <v>40672</v>
      </c>
      <c r="B617" s="53">
        <f t="shared" si="250"/>
        <v>215787.90551154999</v>
      </c>
      <c r="C617" s="4">
        <f t="shared" si="265"/>
        <v>185776.19856049001</v>
      </c>
      <c r="D617" s="53">
        <f t="shared" si="260"/>
        <v>185776.19856049001</v>
      </c>
      <c r="E617" s="58">
        <f t="shared" si="266"/>
        <v>461.24900000000002</v>
      </c>
      <c r="F617" s="62">
        <f>IF(DAY(A617)=F$2+1,VLOOKUP(A617,[1]Plan1!$BN$15:$BP$255,3),F616)</f>
        <v>463.31099999999998</v>
      </c>
      <c r="G617" s="23">
        <f t="shared" si="251"/>
        <v>40643</v>
      </c>
      <c r="H617" s="55">
        <f t="shared" si="252"/>
        <v>4.470470396683579E-3</v>
      </c>
      <c r="I617" s="24">
        <f t="shared" si="261"/>
        <v>30</v>
      </c>
      <c r="J617" s="24">
        <f t="shared" si="267"/>
        <v>30</v>
      </c>
      <c r="K617" s="59">
        <f t="shared" si="253"/>
        <v>1.0044704703966836</v>
      </c>
      <c r="L617" s="60">
        <f t="shared" si="262"/>
        <v>1.14382026</v>
      </c>
      <c r="M617" s="60">
        <f t="shared" si="248"/>
        <v>1.1489336699999999</v>
      </c>
      <c r="N617" s="60">
        <f t="shared" si="254"/>
        <v>213444.52961075</v>
      </c>
      <c r="O617" s="63">
        <f t="shared" si="268"/>
        <v>18</v>
      </c>
      <c r="P617" s="5">
        <f t="shared" si="271"/>
        <v>0</v>
      </c>
      <c r="Q617" s="53">
        <f t="shared" si="255"/>
        <v>0</v>
      </c>
      <c r="R617" s="53">
        <f t="shared" si="249"/>
        <v>0</v>
      </c>
      <c r="S617" s="55">
        <f t="shared" si="263"/>
        <v>0.14000000000000001</v>
      </c>
      <c r="T617" s="61">
        <f t="shared" si="256"/>
        <v>1.010978852</v>
      </c>
      <c r="U617" s="4">
        <f t="shared" si="264"/>
        <v>2343.3759008000002</v>
      </c>
      <c r="V617" s="53">
        <f t="shared" si="257"/>
        <v>0</v>
      </c>
      <c r="W617" s="24" t="str">
        <f t="shared" si="269"/>
        <v>A+J=</v>
      </c>
      <c r="X617" s="23">
        <f t="shared" si="270"/>
        <v>40672</v>
      </c>
      <c r="Y617" s="53">
        <f t="shared" si="258"/>
        <v>0</v>
      </c>
      <c r="Z617" s="47"/>
      <c r="AA617" s="45"/>
      <c r="AB617" s="24"/>
      <c r="AC617" s="24"/>
      <c r="AD617" s="24"/>
      <c r="AE617" s="25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</row>
    <row r="618" spans="1:118" x14ac:dyDescent="0.2">
      <c r="A618" s="127">
        <f t="shared" si="259"/>
        <v>40673</v>
      </c>
      <c r="B618" s="4">
        <f t="shared" si="250"/>
        <v>215893.92056342002</v>
      </c>
      <c r="C618" s="4">
        <f t="shared" si="265"/>
        <v>187815.80794036001</v>
      </c>
      <c r="D618" s="4">
        <f t="shared" si="260"/>
        <v>187815.80794036001</v>
      </c>
      <c r="E618" s="56">
        <f t="shared" si="266"/>
        <v>463.31099999999998</v>
      </c>
      <c r="F618" s="11">
        <f>IF(DAY(A618)=F$2+1,VLOOKUP(A618,[1]Plan1!$BN$15:$BP$255,3),F617)</f>
        <v>465.31099999999998</v>
      </c>
      <c r="G618" s="6">
        <f t="shared" si="251"/>
        <v>40673</v>
      </c>
      <c r="H618" s="2">
        <f t="shared" si="252"/>
        <v>4.3167548363842734E-3</v>
      </c>
      <c r="I618" s="1">
        <f t="shared" si="261"/>
        <v>1</v>
      </c>
      <c r="J618" s="1">
        <f t="shared" si="267"/>
        <v>31</v>
      </c>
      <c r="K618" s="54">
        <f t="shared" si="253"/>
        <v>1.0001389601178388</v>
      </c>
      <c r="L618" s="3">
        <f t="shared" si="262"/>
        <v>1.1489336699999999</v>
      </c>
      <c r="M618" s="3">
        <f t="shared" ref="M618:M681" si="272">TRUNC((K618*L618),8)</f>
        <v>1.14909332</v>
      </c>
      <c r="N618" s="3">
        <f t="shared" si="254"/>
        <v>215817.89029467001</v>
      </c>
      <c r="O618" s="52">
        <f t="shared" si="268"/>
        <v>0</v>
      </c>
      <c r="P618" s="5">
        <f t="shared" si="271"/>
        <v>0</v>
      </c>
      <c r="Q618" s="53">
        <f t="shared" si="255"/>
        <v>0</v>
      </c>
      <c r="R618" s="4">
        <f t="shared" si="249"/>
        <v>0</v>
      </c>
      <c r="S618" s="2">
        <f t="shared" si="263"/>
        <v>0.14000000000000001</v>
      </c>
      <c r="T618" s="9">
        <f t="shared" si="256"/>
        <v>1.0003522890000001</v>
      </c>
      <c r="U618" s="4">
        <f t="shared" si="264"/>
        <v>76.030268750000005</v>
      </c>
      <c r="V618" s="4">
        <f t="shared" si="257"/>
        <v>0</v>
      </c>
      <c r="W618" s="1" t="str">
        <f t="shared" si="269"/>
        <v>A+J=</v>
      </c>
      <c r="X618" s="10">
        <f t="shared" si="270"/>
        <v>40703</v>
      </c>
      <c r="Y618" s="4">
        <f t="shared" si="258"/>
        <v>0</v>
      </c>
      <c r="Z618" s="28"/>
      <c r="AA618" s="26"/>
      <c r="AE618" s="5"/>
    </row>
    <row r="619" spans="1:118" x14ac:dyDescent="0.2">
      <c r="A619" s="127">
        <f t="shared" si="259"/>
        <v>40674</v>
      </c>
      <c r="B619" s="4">
        <f t="shared" si="250"/>
        <v>215999.98894027001</v>
      </c>
      <c r="C619" s="4">
        <f t="shared" si="265"/>
        <v>187815.80794036001</v>
      </c>
      <c r="D619" s="4">
        <f t="shared" si="260"/>
        <v>187815.80794036001</v>
      </c>
      <c r="E619" s="56">
        <f t="shared" si="266"/>
        <v>463.31099999999998</v>
      </c>
      <c r="F619" s="11">
        <f>IF(DAY(A619)=F$2+1,VLOOKUP(A619,[1]Plan1!$BN$15:$BP$255,3),F618)</f>
        <v>465.31099999999998</v>
      </c>
      <c r="G619" s="6">
        <f t="shared" si="251"/>
        <v>40673</v>
      </c>
      <c r="H619" s="2">
        <f t="shared" si="252"/>
        <v>4.3167548363842734E-3</v>
      </c>
      <c r="I619" s="1">
        <f t="shared" si="261"/>
        <v>2</v>
      </c>
      <c r="J619" s="1">
        <f t="shared" si="267"/>
        <v>31</v>
      </c>
      <c r="K619" s="54">
        <f t="shared" si="253"/>
        <v>1.0002779395455919</v>
      </c>
      <c r="L619" s="3">
        <f t="shared" si="262"/>
        <v>1.1489336699999999</v>
      </c>
      <c r="M619" s="3">
        <f t="shared" si="272"/>
        <v>1.1492530000000001</v>
      </c>
      <c r="N619" s="3">
        <f t="shared" si="254"/>
        <v>215847.88072288001</v>
      </c>
      <c r="O619" s="52">
        <f t="shared" si="268"/>
        <v>0</v>
      </c>
      <c r="P619" s="5">
        <f t="shared" si="271"/>
        <v>0</v>
      </c>
      <c r="Q619" s="53">
        <f t="shared" si="255"/>
        <v>0</v>
      </c>
      <c r="R619" s="4">
        <f t="shared" si="249"/>
        <v>0</v>
      </c>
      <c r="S619" s="2">
        <f t="shared" si="263"/>
        <v>0.14000000000000001</v>
      </c>
      <c r="T619" s="9">
        <f t="shared" si="256"/>
        <v>1.0007047010000001</v>
      </c>
      <c r="U619" s="4">
        <f t="shared" si="264"/>
        <v>152.10821738999999</v>
      </c>
      <c r="V619" s="4">
        <f t="shared" si="257"/>
        <v>0</v>
      </c>
      <c r="W619" s="1" t="str">
        <f t="shared" si="269"/>
        <v>A+J=</v>
      </c>
      <c r="X619" s="10">
        <f t="shared" si="270"/>
        <v>40703</v>
      </c>
      <c r="Y619" s="4">
        <f t="shared" si="258"/>
        <v>0</v>
      </c>
      <c r="Z619" s="28"/>
      <c r="AA619" s="26"/>
      <c r="AE619" s="5"/>
    </row>
    <row r="620" spans="1:118" x14ac:dyDescent="0.2">
      <c r="A620" s="127">
        <f t="shared" si="259"/>
        <v>40675</v>
      </c>
      <c r="B620" s="4">
        <f t="shared" si="250"/>
        <v>216106.10920012</v>
      </c>
      <c r="C620" s="4">
        <f t="shared" si="265"/>
        <v>187815.80794036001</v>
      </c>
      <c r="D620" s="4">
        <f t="shared" si="260"/>
        <v>187815.80794036001</v>
      </c>
      <c r="E620" s="56">
        <f t="shared" si="266"/>
        <v>463.31099999999998</v>
      </c>
      <c r="F620" s="11">
        <f>IF(DAY(A620)=F$2+1,VLOOKUP(A620,[1]Plan1!$BN$15:$BP$255,3),F619)</f>
        <v>465.31099999999998</v>
      </c>
      <c r="G620" s="6">
        <f t="shared" si="251"/>
        <v>40673</v>
      </c>
      <c r="H620" s="2">
        <f t="shared" si="252"/>
        <v>4.3167548363842734E-3</v>
      </c>
      <c r="I620" s="1">
        <f t="shared" si="261"/>
        <v>3</v>
      </c>
      <c r="J620" s="1">
        <f t="shared" si="267"/>
        <v>31</v>
      </c>
      <c r="K620" s="54">
        <f t="shared" si="253"/>
        <v>1.0004169382859427</v>
      </c>
      <c r="L620" s="3">
        <f t="shared" si="262"/>
        <v>1.1489336699999999</v>
      </c>
      <c r="M620" s="3">
        <f t="shared" si="272"/>
        <v>1.1494127000000001</v>
      </c>
      <c r="N620" s="3">
        <f t="shared" si="254"/>
        <v>215877.87490741001</v>
      </c>
      <c r="O620" s="52">
        <f t="shared" si="268"/>
        <v>0</v>
      </c>
      <c r="P620" s="5">
        <f t="shared" si="271"/>
        <v>0</v>
      </c>
      <c r="Q620" s="53">
        <f t="shared" si="255"/>
        <v>0</v>
      </c>
      <c r="R620" s="4">
        <f t="shared" si="249"/>
        <v>0</v>
      </c>
      <c r="S620" s="2">
        <f t="shared" si="263"/>
        <v>0.14000000000000001</v>
      </c>
      <c r="T620" s="9">
        <f t="shared" si="256"/>
        <v>1.001057238</v>
      </c>
      <c r="U620" s="4">
        <f t="shared" si="264"/>
        <v>228.23429271000001</v>
      </c>
      <c r="V620" s="4">
        <f t="shared" si="257"/>
        <v>0</v>
      </c>
      <c r="W620" s="1" t="str">
        <f t="shared" si="269"/>
        <v>A+J=</v>
      </c>
      <c r="X620" s="10">
        <f t="shared" si="270"/>
        <v>40703</v>
      </c>
      <c r="Y620" s="4">
        <f t="shared" si="258"/>
        <v>0</v>
      </c>
      <c r="Z620" s="28"/>
      <c r="AA620" s="26"/>
      <c r="AE620" s="5"/>
    </row>
    <row r="621" spans="1:118" x14ac:dyDescent="0.2">
      <c r="A621" s="127">
        <f t="shared" si="259"/>
        <v>40676</v>
      </c>
      <c r="B621" s="4">
        <f t="shared" si="250"/>
        <v>216212.28114226999</v>
      </c>
      <c r="C621" s="4">
        <f t="shared" si="265"/>
        <v>187815.80794036001</v>
      </c>
      <c r="D621" s="4">
        <f t="shared" si="260"/>
        <v>187815.80794036001</v>
      </c>
      <c r="E621" s="56">
        <f t="shared" si="266"/>
        <v>463.31099999999998</v>
      </c>
      <c r="F621" s="11">
        <f>IF(DAY(A621)=F$2+1,VLOOKUP(A621,[1]Plan1!$BN$15:$BP$255,3),F620)</f>
        <v>465.31099999999998</v>
      </c>
      <c r="G621" s="6">
        <f t="shared" si="251"/>
        <v>40673</v>
      </c>
      <c r="H621" s="2">
        <f t="shared" si="252"/>
        <v>4.3167548363842734E-3</v>
      </c>
      <c r="I621" s="1">
        <f t="shared" si="261"/>
        <v>4</v>
      </c>
      <c r="J621" s="1">
        <f t="shared" si="267"/>
        <v>31</v>
      </c>
      <c r="K621" s="54">
        <f t="shared" si="253"/>
        <v>1.0005559563415747</v>
      </c>
      <c r="L621" s="3">
        <f t="shared" si="262"/>
        <v>1.1489336699999999</v>
      </c>
      <c r="M621" s="3">
        <f t="shared" si="272"/>
        <v>1.1495724199999999</v>
      </c>
      <c r="N621" s="3">
        <f t="shared" si="254"/>
        <v>215907.87284825</v>
      </c>
      <c r="O621" s="52">
        <f t="shared" si="268"/>
        <v>0</v>
      </c>
      <c r="P621" s="5">
        <f t="shared" si="271"/>
        <v>0</v>
      </c>
      <c r="Q621" s="53">
        <f t="shared" si="255"/>
        <v>0</v>
      </c>
      <c r="R621" s="4">
        <f t="shared" si="249"/>
        <v>0</v>
      </c>
      <c r="S621" s="2">
        <f t="shared" si="263"/>
        <v>0.14000000000000001</v>
      </c>
      <c r="T621" s="9">
        <f t="shared" si="256"/>
        <v>1.001409899</v>
      </c>
      <c r="U621" s="4">
        <f t="shared" si="264"/>
        <v>304.40829402000003</v>
      </c>
      <c r="V621" s="4">
        <f t="shared" si="257"/>
        <v>0</v>
      </c>
      <c r="W621" s="1" t="str">
        <f t="shared" si="269"/>
        <v>A+J=</v>
      </c>
      <c r="X621" s="10">
        <f t="shared" si="270"/>
        <v>40703</v>
      </c>
      <c r="Y621" s="4">
        <f t="shared" si="258"/>
        <v>0</v>
      </c>
      <c r="Z621" s="28"/>
      <c r="AA621" s="26"/>
      <c r="AE621" s="5"/>
    </row>
    <row r="622" spans="1:118" x14ac:dyDescent="0.2">
      <c r="A622" s="127">
        <f t="shared" si="259"/>
        <v>40677</v>
      </c>
      <c r="B622" s="4">
        <f t="shared" si="250"/>
        <v>216318.50666333002</v>
      </c>
      <c r="C622" s="4">
        <f t="shared" si="265"/>
        <v>187815.80794036001</v>
      </c>
      <c r="D622" s="4">
        <f t="shared" si="260"/>
        <v>187815.80794036001</v>
      </c>
      <c r="E622" s="56">
        <f t="shared" si="266"/>
        <v>463.31099999999998</v>
      </c>
      <c r="F622" s="11">
        <f>IF(DAY(A622)=F$2+1,VLOOKUP(A622,[1]Plan1!$BN$15:$BP$255,3),F621)</f>
        <v>465.31099999999998</v>
      </c>
      <c r="G622" s="6">
        <f t="shared" si="251"/>
        <v>40673</v>
      </c>
      <c r="H622" s="2">
        <f t="shared" si="252"/>
        <v>4.3167548363842734E-3</v>
      </c>
      <c r="I622" s="1">
        <f t="shared" si="261"/>
        <v>5</v>
      </c>
      <c r="J622" s="1">
        <f t="shared" si="267"/>
        <v>31</v>
      </c>
      <c r="K622" s="54">
        <f t="shared" si="253"/>
        <v>1.0006949937151721</v>
      </c>
      <c r="L622" s="3">
        <f t="shared" si="262"/>
        <v>1.1489336699999999</v>
      </c>
      <c r="M622" s="3">
        <f t="shared" si="272"/>
        <v>1.1497321700000001</v>
      </c>
      <c r="N622" s="3">
        <f t="shared" si="254"/>
        <v>215937.87642357001</v>
      </c>
      <c r="O622" s="52">
        <f t="shared" si="268"/>
        <v>0</v>
      </c>
      <c r="P622" s="5">
        <f t="shared" si="271"/>
        <v>0</v>
      </c>
      <c r="Q622" s="53">
        <f t="shared" si="255"/>
        <v>0</v>
      </c>
      <c r="R622" s="4">
        <f t="shared" si="249"/>
        <v>0</v>
      </c>
      <c r="S622" s="2">
        <f t="shared" si="263"/>
        <v>0.14000000000000001</v>
      </c>
      <c r="T622" s="9">
        <f t="shared" si="256"/>
        <v>1.001762684</v>
      </c>
      <c r="U622" s="4">
        <f t="shared" si="264"/>
        <v>380.63023975999999</v>
      </c>
      <c r="V622" s="4">
        <f t="shared" si="257"/>
        <v>0</v>
      </c>
      <c r="W622" s="1" t="str">
        <f t="shared" si="269"/>
        <v>A+J=</v>
      </c>
      <c r="X622" s="10">
        <f t="shared" si="270"/>
        <v>40703</v>
      </c>
      <c r="Y622" s="4">
        <f t="shared" si="258"/>
        <v>0</v>
      </c>
      <c r="Z622" s="28"/>
      <c r="AA622" s="26"/>
      <c r="AE622" s="5"/>
    </row>
    <row r="623" spans="1:118" x14ac:dyDescent="0.2">
      <c r="A623" s="127">
        <f t="shared" si="259"/>
        <v>40678</v>
      </c>
      <c r="B623" s="4">
        <f t="shared" si="250"/>
        <v>216424.78223214002</v>
      </c>
      <c r="C623" s="4">
        <f t="shared" si="265"/>
        <v>187815.80794036001</v>
      </c>
      <c r="D623" s="4">
        <f t="shared" si="260"/>
        <v>187815.80794036001</v>
      </c>
      <c r="E623" s="56">
        <f t="shared" si="266"/>
        <v>463.31099999999998</v>
      </c>
      <c r="F623" s="11">
        <f>IF(DAY(A623)=F$2+1,VLOOKUP(A623,[1]Plan1!$BN$15:$BP$255,3),F622)</f>
        <v>465.31099999999998</v>
      </c>
      <c r="G623" s="6">
        <f t="shared" si="251"/>
        <v>40673</v>
      </c>
      <c r="H623" s="2">
        <f t="shared" si="252"/>
        <v>4.3167548363842734E-3</v>
      </c>
      <c r="I623" s="1">
        <f t="shared" si="261"/>
        <v>6</v>
      </c>
      <c r="J623" s="1">
        <f t="shared" si="267"/>
        <v>31</v>
      </c>
      <c r="K623" s="54">
        <f t="shared" si="253"/>
        <v>1.0008340504094195</v>
      </c>
      <c r="L623" s="3">
        <f t="shared" si="262"/>
        <v>1.1489336699999999</v>
      </c>
      <c r="M623" s="3">
        <f t="shared" si="272"/>
        <v>1.1498919299999999</v>
      </c>
      <c r="N623" s="3">
        <f t="shared" si="254"/>
        <v>215967.88187705001</v>
      </c>
      <c r="O623" s="52">
        <f t="shared" si="268"/>
        <v>0</v>
      </c>
      <c r="P623" s="5">
        <f t="shared" si="271"/>
        <v>0</v>
      </c>
      <c r="Q623" s="53">
        <f t="shared" si="255"/>
        <v>0</v>
      </c>
      <c r="R623" s="4">
        <f t="shared" si="249"/>
        <v>0</v>
      </c>
      <c r="S623" s="2">
        <f t="shared" si="263"/>
        <v>0.14000000000000001</v>
      </c>
      <c r="T623" s="9">
        <f t="shared" si="256"/>
        <v>1.0021155939999999</v>
      </c>
      <c r="U623" s="4">
        <f t="shared" si="264"/>
        <v>456.90035509000001</v>
      </c>
      <c r="V623" s="4">
        <f t="shared" si="257"/>
        <v>0</v>
      </c>
      <c r="W623" s="1" t="str">
        <f t="shared" si="269"/>
        <v>A+J=</v>
      </c>
      <c r="X623" s="10">
        <f t="shared" si="270"/>
        <v>40703</v>
      </c>
      <c r="Y623" s="4">
        <f t="shared" si="258"/>
        <v>0</v>
      </c>
      <c r="Z623" s="28"/>
      <c r="AA623" s="26"/>
      <c r="AE623" s="5"/>
    </row>
    <row r="624" spans="1:118" x14ac:dyDescent="0.2">
      <c r="A624" s="127">
        <f t="shared" si="259"/>
        <v>40679</v>
      </c>
      <c r="B624" s="4">
        <f t="shared" si="250"/>
        <v>216531.11141151001</v>
      </c>
      <c r="C624" s="4">
        <f t="shared" si="265"/>
        <v>187815.80794036001</v>
      </c>
      <c r="D624" s="4">
        <f t="shared" si="260"/>
        <v>187815.80794036001</v>
      </c>
      <c r="E624" s="56">
        <f t="shared" si="266"/>
        <v>463.31099999999998</v>
      </c>
      <c r="F624" s="11">
        <f>IF(DAY(A624)=F$2+1,VLOOKUP(A624,[1]Plan1!$BN$15:$BP$255,3),F623)</f>
        <v>465.31099999999998</v>
      </c>
      <c r="G624" s="6">
        <f t="shared" si="251"/>
        <v>40673</v>
      </c>
      <c r="H624" s="2">
        <f t="shared" si="252"/>
        <v>4.3167548363842734E-3</v>
      </c>
      <c r="I624" s="1">
        <f t="shared" si="261"/>
        <v>7</v>
      </c>
      <c r="J624" s="1">
        <f t="shared" si="267"/>
        <v>31</v>
      </c>
      <c r="K624" s="54">
        <f t="shared" si="253"/>
        <v>1.0009731264270014</v>
      </c>
      <c r="L624" s="3">
        <f t="shared" si="262"/>
        <v>1.1489336699999999</v>
      </c>
      <c r="M624" s="3">
        <f t="shared" si="272"/>
        <v>1.15005172</v>
      </c>
      <c r="N624" s="3">
        <f t="shared" si="254"/>
        <v>215997.89296500001</v>
      </c>
      <c r="O624" s="52">
        <f t="shared" si="268"/>
        <v>0</v>
      </c>
      <c r="P624" s="5">
        <f t="shared" si="271"/>
        <v>0</v>
      </c>
      <c r="Q624" s="53">
        <f t="shared" si="255"/>
        <v>0</v>
      </c>
      <c r="R624" s="4">
        <f t="shared" si="249"/>
        <v>0</v>
      </c>
      <c r="S624" s="2">
        <f t="shared" si="263"/>
        <v>0.14000000000000001</v>
      </c>
      <c r="T624" s="9">
        <f t="shared" si="256"/>
        <v>1.0024686279999999</v>
      </c>
      <c r="U624" s="4">
        <f t="shared" si="264"/>
        <v>533.21844651000004</v>
      </c>
      <c r="V624" s="4">
        <f t="shared" si="257"/>
        <v>0</v>
      </c>
      <c r="W624" s="1" t="str">
        <f t="shared" si="269"/>
        <v>A+J=</v>
      </c>
      <c r="X624" s="10">
        <f t="shared" si="270"/>
        <v>40703</v>
      </c>
      <c r="Y624" s="4">
        <f t="shared" si="258"/>
        <v>0</v>
      </c>
      <c r="Z624" s="28"/>
      <c r="AA624" s="26"/>
      <c r="AE624" s="5"/>
    </row>
    <row r="625" spans="1:31" x14ac:dyDescent="0.2">
      <c r="A625" s="127">
        <f t="shared" si="259"/>
        <v>40680</v>
      </c>
      <c r="B625" s="4">
        <f t="shared" si="250"/>
        <v>216637.49233512001</v>
      </c>
      <c r="C625" s="4">
        <f t="shared" si="265"/>
        <v>187815.80794036001</v>
      </c>
      <c r="D625" s="4">
        <f t="shared" si="260"/>
        <v>187815.80794036001</v>
      </c>
      <c r="E625" s="56">
        <f t="shared" si="266"/>
        <v>463.31099999999998</v>
      </c>
      <c r="F625" s="11">
        <f>IF(DAY(A625)=F$2+1,VLOOKUP(A625,[1]Plan1!$BN$15:$BP$255,3),F624)</f>
        <v>465.31099999999998</v>
      </c>
      <c r="G625" s="6">
        <f t="shared" si="251"/>
        <v>40673</v>
      </c>
      <c r="H625" s="2">
        <f t="shared" si="252"/>
        <v>4.3167548363842734E-3</v>
      </c>
      <c r="I625" s="1">
        <f t="shared" si="261"/>
        <v>8</v>
      </c>
      <c r="J625" s="1">
        <f t="shared" si="267"/>
        <v>31</v>
      </c>
      <c r="K625" s="54">
        <f t="shared" si="253"/>
        <v>1.001112221770603</v>
      </c>
      <c r="L625" s="3">
        <f t="shared" si="262"/>
        <v>1.1489336699999999</v>
      </c>
      <c r="M625" s="3">
        <f t="shared" si="272"/>
        <v>1.15021153</v>
      </c>
      <c r="N625" s="3">
        <f t="shared" si="254"/>
        <v>216027.90780926001</v>
      </c>
      <c r="O625" s="52">
        <f t="shared" si="268"/>
        <v>0</v>
      </c>
      <c r="P625" s="5">
        <f t="shared" si="271"/>
        <v>0</v>
      </c>
      <c r="Q625" s="53">
        <f t="shared" si="255"/>
        <v>0</v>
      </c>
      <c r="R625" s="4">
        <f t="shared" si="249"/>
        <v>0</v>
      </c>
      <c r="S625" s="2">
        <f t="shared" si="263"/>
        <v>0.14000000000000001</v>
      </c>
      <c r="T625" s="9">
        <f t="shared" si="256"/>
        <v>1.0028217859999999</v>
      </c>
      <c r="U625" s="4">
        <f t="shared" si="264"/>
        <v>609.58452585999999</v>
      </c>
      <c r="V625" s="4">
        <f t="shared" si="257"/>
        <v>0</v>
      </c>
      <c r="W625" s="1" t="str">
        <f t="shared" si="269"/>
        <v>A+J=</v>
      </c>
      <c r="X625" s="10">
        <f t="shared" si="270"/>
        <v>40703</v>
      </c>
      <c r="Y625" s="4">
        <f t="shared" si="258"/>
        <v>0</v>
      </c>
      <c r="Z625" s="28"/>
      <c r="AA625" s="26"/>
      <c r="AE625" s="5"/>
    </row>
    <row r="626" spans="1:31" x14ac:dyDescent="0.2">
      <c r="A626" s="127">
        <f t="shared" si="259"/>
        <v>40681</v>
      </c>
      <c r="B626" s="4">
        <f t="shared" si="250"/>
        <v>216743.92690225001</v>
      </c>
      <c r="C626" s="4">
        <f t="shared" si="265"/>
        <v>187815.80794036001</v>
      </c>
      <c r="D626" s="4">
        <f t="shared" si="260"/>
        <v>187815.80794036001</v>
      </c>
      <c r="E626" s="56">
        <f t="shared" si="266"/>
        <v>463.31099999999998</v>
      </c>
      <c r="F626" s="11">
        <f>IF(DAY(A626)=F$2+1,VLOOKUP(A626,[1]Plan1!$BN$15:$BP$255,3),F625)</f>
        <v>465.31099999999998</v>
      </c>
      <c r="G626" s="6">
        <f t="shared" si="251"/>
        <v>40673</v>
      </c>
      <c r="H626" s="2">
        <f t="shared" si="252"/>
        <v>4.3167548363842734E-3</v>
      </c>
      <c r="I626" s="1">
        <f t="shared" si="261"/>
        <v>9</v>
      </c>
      <c r="J626" s="1">
        <f t="shared" si="267"/>
        <v>31</v>
      </c>
      <c r="K626" s="54">
        <f t="shared" si="253"/>
        <v>1.0012513364429101</v>
      </c>
      <c r="L626" s="3">
        <f t="shared" si="262"/>
        <v>1.1489336699999999</v>
      </c>
      <c r="M626" s="3">
        <f t="shared" si="272"/>
        <v>1.15037137</v>
      </c>
      <c r="N626" s="3">
        <f t="shared" si="254"/>
        <v>216057.928288</v>
      </c>
      <c r="O626" s="52">
        <f t="shared" si="268"/>
        <v>0</v>
      </c>
      <c r="P626" s="5">
        <f t="shared" si="271"/>
        <v>0</v>
      </c>
      <c r="Q626" s="53">
        <f t="shared" si="255"/>
        <v>0</v>
      </c>
      <c r="R626" s="4">
        <f t="shared" si="249"/>
        <v>0</v>
      </c>
      <c r="S626" s="2">
        <f t="shared" si="263"/>
        <v>0.14000000000000001</v>
      </c>
      <c r="T626" s="9">
        <f t="shared" si="256"/>
        <v>1.003175068</v>
      </c>
      <c r="U626" s="4">
        <f t="shared" si="264"/>
        <v>685.99861424999995</v>
      </c>
      <c r="V626" s="4">
        <f t="shared" si="257"/>
        <v>0</v>
      </c>
      <c r="W626" s="1" t="str">
        <f t="shared" si="269"/>
        <v>A+J=</v>
      </c>
      <c r="X626" s="10">
        <f t="shared" si="270"/>
        <v>40703</v>
      </c>
      <c r="Y626" s="4">
        <f t="shared" si="258"/>
        <v>0</v>
      </c>
      <c r="Z626" s="28"/>
      <c r="AA626" s="26"/>
      <c r="AE626" s="5"/>
    </row>
    <row r="627" spans="1:31" x14ac:dyDescent="0.2">
      <c r="A627" s="127">
        <f t="shared" si="259"/>
        <v>40682</v>
      </c>
      <c r="B627" s="4">
        <f t="shared" si="250"/>
        <v>216850.41179263001</v>
      </c>
      <c r="C627" s="4">
        <f t="shared" si="265"/>
        <v>187815.80794036001</v>
      </c>
      <c r="D627" s="4">
        <f t="shared" si="260"/>
        <v>187815.80794036001</v>
      </c>
      <c r="E627" s="56">
        <f t="shared" si="266"/>
        <v>463.31099999999998</v>
      </c>
      <c r="F627" s="11">
        <f>IF(DAY(A627)=F$2+1,VLOOKUP(A627,[1]Plan1!$BN$15:$BP$255,3),F626)</f>
        <v>465.31099999999998</v>
      </c>
      <c r="G627" s="6">
        <f t="shared" si="251"/>
        <v>40673</v>
      </c>
      <c r="H627" s="2">
        <f t="shared" si="252"/>
        <v>4.3167548363842734E-3</v>
      </c>
      <c r="I627" s="1">
        <f t="shared" si="261"/>
        <v>10</v>
      </c>
      <c r="J627" s="1">
        <f t="shared" si="267"/>
        <v>31</v>
      </c>
      <c r="K627" s="54">
        <f t="shared" si="253"/>
        <v>1.0013904704466083</v>
      </c>
      <c r="L627" s="3">
        <f t="shared" si="262"/>
        <v>1.1489336699999999</v>
      </c>
      <c r="M627" s="3">
        <f t="shared" si="272"/>
        <v>1.15053122</v>
      </c>
      <c r="N627" s="3">
        <f t="shared" si="254"/>
        <v>216087.9506449</v>
      </c>
      <c r="O627" s="52">
        <f t="shared" si="268"/>
        <v>0</v>
      </c>
      <c r="P627" s="5">
        <f t="shared" si="271"/>
        <v>0</v>
      </c>
      <c r="Q627" s="53">
        <f t="shared" si="255"/>
        <v>0</v>
      </c>
      <c r="R627" s="4">
        <f t="shared" si="249"/>
        <v>0</v>
      </c>
      <c r="S627" s="2">
        <f t="shared" si="263"/>
        <v>0.14000000000000001</v>
      </c>
      <c r="T627" s="9">
        <f t="shared" si="256"/>
        <v>1.0035284760000001</v>
      </c>
      <c r="U627" s="4">
        <f t="shared" si="264"/>
        <v>762.46114772999999</v>
      </c>
      <c r="V627" s="4">
        <f t="shared" si="257"/>
        <v>0</v>
      </c>
      <c r="W627" s="1" t="str">
        <f t="shared" si="269"/>
        <v>A+J=</v>
      </c>
      <c r="X627" s="10">
        <f t="shared" si="270"/>
        <v>40703</v>
      </c>
      <c r="Y627" s="4">
        <f t="shared" si="258"/>
        <v>0</v>
      </c>
      <c r="Z627" s="28"/>
      <c r="AA627" s="26"/>
      <c r="AE627" s="5"/>
    </row>
    <row r="628" spans="1:31" x14ac:dyDescent="0.2">
      <c r="A628" s="127">
        <f t="shared" si="259"/>
        <v>40683</v>
      </c>
      <c r="B628" s="4">
        <f t="shared" si="250"/>
        <v>216956.95014216998</v>
      </c>
      <c r="C628" s="4">
        <f t="shared" si="265"/>
        <v>187815.80794036001</v>
      </c>
      <c r="D628" s="4">
        <f t="shared" si="260"/>
        <v>187815.80794036001</v>
      </c>
      <c r="E628" s="56">
        <f t="shared" si="266"/>
        <v>463.31099999999998</v>
      </c>
      <c r="F628" s="11">
        <f>IF(DAY(A628)=F$2+1,VLOOKUP(A628,[1]Plan1!$BN$15:$BP$255,3),F627)</f>
        <v>465.31099999999998</v>
      </c>
      <c r="G628" s="6">
        <f t="shared" si="251"/>
        <v>40673</v>
      </c>
      <c r="H628" s="2">
        <f t="shared" si="252"/>
        <v>4.3167548363842734E-3</v>
      </c>
      <c r="I628" s="1">
        <f t="shared" si="261"/>
        <v>11</v>
      </c>
      <c r="J628" s="1">
        <f t="shared" si="267"/>
        <v>31</v>
      </c>
      <c r="K628" s="54">
        <f t="shared" si="253"/>
        <v>1.0015296237843843</v>
      </c>
      <c r="L628" s="3">
        <f t="shared" si="262"/>
        <v>1.1489336699999999</v>
      </c>
      <c r="M628" s="3">
        <f t="shared" si="272"/>
        <v>1.1506911</v>
      </c>
      <c r="N628" s="3">
        <f t="shared" si="254"/>
        <v>216117.97863627999</v>
      </c>
      <c r="O628" s="52">
        <f t="shared" si="268"/>
        <v>0</v>
      </c>
      <c r="P628" s="5">
        <f t="shared" si="271"/>
        <v>0</v>
      </c>
      <c r="Q628" s="53">
        <f t="shared" si="255"/>
        <v>0</v>
      </c>
      <c r="R628" s="4">
        <f t="shared" si="249"/>
        <v>0</v>
      </c>
      <c r="S628" s="2">
        <f t="shared" si="263"/>
        <v>0.14000000000000001</v>
      </c>
      <c r="T628" s="9">
        <f t="shared" si="256"/>
        <v>1.0038820070000001</v>
      </c>
      <c r="U628" s="4">
        <f t="shared" si="264"/>
        <v>838.97150589</v>
      </c>
      <c r="V628" s="4">
        <f t="shared" si="257"/>
        <v>0</v>
      </c>
      <c r="W628" s="1" t="str">
        <f t="shared" si="269"/>
        <v>A+J=</v>
      </c>
      <c r="X628" s="10">
        <f t="shared" si="270"/>
        <v>40703</v>
      </c>
      <c r="Y628" s="4">
        <f t="shared" si="258"/>
        <v>0</v>
      </c>
      <c r="Z628" s="28"/>
      <c r="AA628" s="26"/>
      <c r="AE628" s="5"/>
    </row>
    <row r="629" spans="1:31" x14ac:dyDescent="0.2">
      <c r="A629" s="127">
        <f t="shared" si="259"/>
        <v>40684</v>
      </c>
      <c r="B629" s="4">
        <f t="shared" si="250"/>
        <v>217063.54051406999</v>
      </c>
      <c r="C629" s="4">
        <f t="shared" si="265"/>
        <v>187815.80794036001</v>
      </c>
      <c r="D629" s="4">
        <f t="shared" si="260"/>
        <v>187815.80794036001</v>
      </c>
      <c r="E629" s="56">
        <f t="shared" si="266"/>
        <v>463.31099999999998</v>
      </c>
      <c r="F629" s="11">
        <f>IF(DAY(A629)=F$2+1,VLOOKUP(A629,[1]Plan1!$BN$15:$BP$255,3),F628)</f>
        <v>465.31099999999998</v>
      </c>
      <c r="G629" s="6">
        <f t="shared" si="251"/>
        <v>40673</v>
      </c>
      <c r="H629" s="2">
        <f t="shared" si="252"/>
        <v>4.3167548363842734E-3</v>
      </c>
      <c r="I629" s="1">
        <f t="shared" si="261"/>
        <v>12</v>
      </c>
      <c r="J629" s="1">
        <f t="shared" si="267"/>
        <v>31</v>
      </c>
      <c r="K629" s="54">
        <f t="shared" si="253"/>
        <v>1.0016687964589244</v>
      </c>
      <c r="L629" s="3">
        <f t="shared" si="262"/>
        <v>1.1489336699999999</v>
      </c>
      <c r="M629" s="3">
        <f t="shared" si="272"/>
        <v>1.1508510000000001</v>
      </c>
      <c r="N629" s="3">
        <f t="shared" si="254"/>
        <v>216148.01038396999</v>
      </c>
      <c r="O629" s="52">
        <f t="shared" si="268"/>
        <v>0</v>
      </c>
      <c r="P629" s="5">
        <f t="shared" si="271"/>
        <v>0</v>
      </c>
      <c r="Q629" s="53">
        <f t="shared" si="255"/>
        <v>0</v>
      </c>
      <c r="R629" s="4">
        <f t="shared" si="249"/>
        <v>0</v>
      </c>
      <c r="S629" s="2">
        <f t="shared" si="263"/>
        <v>0.14000000000000001</v>
      </c>
      <c r="T629" s="9">
        <f t="shared" si="256"/>
        <v>1.004235663</v>
      </c>
      <c r="U629" s="4">
        <f t="shared" si="264"/>
        <v>915.53013009999995</v>
      </c>
      <c r="V629" s="4">
        <f t="shared" si="257"/>
        <v>0</v>
      </c>
      <c r="W629" s="1" t="str">
        <f t="shared" si="269"/>
        <v>A+J=</v>
      </c>
      <c r="X629" s="10">
        <f t="shared" si="270"/>
        <v>40703</v>
      </c>
      <c r="Y629" s="4">
        <f t="shared" si="258"/>
        <v>0</v>
      </c>
      <c r="Z629" s="28"/>
      <c r="AA629" s="26"/>
      <c r="AE629" s="5"/>
    </row>
    <row r="630" spans="1:31" x14ac:dyDescent="0.2">
      <c r="A630" s="127">
        <f t="shared" si="259"/>
        <v>40685</v>
      </c>
      <c r="B630" s="4">
        <f t="shared" si="250"/>
        <v>217170.18292359999</v>
      </c>
      <c r="C630" s="4">
        <f t="shared" si="265"/>
        <v>187815.80794036001</v>
      </c>
      <c r="D630" s="4">
        <f t="shared" si="260"/>
        <v>187815.80794036001</v>
      </c>
      <c r="E630" s="56">
        <f t="shared" si="266"/>
        <v>463.31099999999998</v>
      </c>
      <c r="F630" s="11">
        <f>IF(DAY(A630)=F$2+1,VLOOKUP(A630,[1]Plan1!$BN$15:$BP$255,3),F629)</f>
        <v>465.31099999999998</v>
      </c>
      <c r="G630" s="6">
        <f t="shared" si="251"/>
        <v>40673</v>
      </c>
      <c r="H630" s="2">
        <f t="shared" si="252"/>
        <v>4.3167548363842734E-3</v>
      </c>
      <c r="I630" s="1">
        <f t="shared" si="261"/>
        <v>13</v>
      </c>
      <c r="J630" s="1">
        <f t="shared" si="267"/>
        <v>31</v>
      </c>
      <c r="K630" s="54">
        <f t="shared" si="253"/>
        <v>1.0018079884729156</v>
      </c>
      <c r="L630" s="3">
        <f t="shared" si="262"/>
        <v>1.1489336699999999</v>
      </c>
      <c r="M630" s="3">
        <f t="shared" si="272"/>
        <v>1.15101092</v>
      </c>
      <c r="N630" s="3">
        <f t="shared" si="254"/>
        <v>216178.04588796999</v>
      </c>
      <c r="O630" s="52">
        <f t="shared" si="268"/>
        <v>0</v>
      </c>
      <c r="P630" s="5">
        <f t="shared" si="271"/>
        <v>0</v>
      </c>
      <c r="Q630" s="53">
        <f t="shared" si="255"/>
        <v>0</v>
      </c>
      <c r="R630" s="4">
        <f t="shared" si="249"/>
        <v>0</v>
      </c>
      <c r="S630" s="2">
        <f t="shared" si="263"/>
        <v>0.14000000000000001</v>
      </c>
      <c r="T630" s="9">
        <f t="shared" si="256"/>
        <v>1.0045894440000001</v>
      </c>
      <c r="U630" s="4">
        <f t="shared" si="264"/>
        <v>992.13703563000001</v>
      </c>
      <c r="V630" s="4">
        <f t="shared" si="257"/>
        <v>0</v>
      </c>
      <c r="W630" s="1" t="str">
        <f t="shared" si="269"/>
        <v>A+J=</v>
      </c>
      <c r="X630" s="10">
        <f t="shared" si="270"/>
        <v>40703</v>
      </c>
      <c r="Y630" s="4">
        <f t="shared" si="258"/>
        <v>0</v>
      </c>
      <c r="Z630" s="28"/>
      <c r="AA630" s="26"/>
      <c r="AE630" s="5"/>
    </row>
    <row r="631" spans="1:31" x14ac:dyDescent="0.2">
      <c r="A631" s="127">
        <f t="shared" si="259"/>
        <v>40686</v>
      </c>
      <c r="B631" s="4">
        <f t="shared" si="250"/>
        <v>217276.87905724</v>
      </c>
      <c r="C631" s="4">
        <f t="shared" si="265"/>
        <v>187815.80794036001</v>
      </c>
      <c r="D631" s="4">
        <f t="shared" si="260"/>
        <v>187815.80794036001</v>
      </c>
      <c r="E631" s="56">
        <f t="shared" si="266"/>
        <v>463.31099999999998</v>
      </c>
      <c r="F631" s="11">
        <f>IF(DAY(A631)=F$2+1,VLOOKUP(A631,[1]Plan1!$BN$15:$BP$255,3),F630)</f>
        <v>465.31099999999998</v>
      </c>
      <c r="G631" s="6">
        <f t="shared" si="251"/>
        <v>40673</v>
      </c>
      <c r="H631" s="2">
        <f t="shared" si="252"/>
        <v>4.3167548363842734E-3</v>
      </c>
      <c r="I631" s="1">
        <f t="shared" si="261"/>
        <v>14</v>
      </c>
      <c r="J631" s="1">
        <f t="shared" si="267"/>
        <v>31</v>
      </c>
      <c r="K631" s="54">
        <f t="shared" si="253"/>
        <v>1.0019471998290457</v>
      </c>
      <c r="L631" s="3">
        <f t="shared" si="262"/>
        <v>1.1489336699999999</v>
      </c>
      <c r="M631" s="3">
        <f t="shared" si="272"/>
        <v>1.1511708700000001</v>
      </c>
      <c r="N631" s="3">
        <f t="shared" si="254"/>
        <v>216208.08702645</v>
      </c>
      <c r="O631" s="52">
        <f t="shared" si="268"/>
        <v>0</v>
      </c>
      <c r="P631" s="5">
        <f t="shared" si="271"/>
        <v>0</v>
      </c>
      <c r="Q631" s="53">
        <f t="shared" si="255"/>
        <v>0</v>
      </c>
      <c r="R631" s="4">
        <f t="shared" si="249"/>
        <v>0</v>
      </c>
      <c r="S631" s="2">
        <f t="shared" si="263"/>
        <v>0.14000000000000001</v>
      </c>
      <c r="T631" s="9">
        <f t="shared" si="256"/>
        <v>1.0049433489999999</v>
      </c>
      <c r="U631" s="4">
        <f t="shared" si="264"/>
        <v>1068.7920307899999</v>
      </c>
      <c r="V631" s="4">
        <f t="shared" si="257"/>
        <v>0</v>
      </c>
      <c r="W631" s="1" t="str">
        <f t="shared" si="269"/>
        <v>A+J=</v>
      </c>
      <c r="X631" s="10">
        <f t="shared" si="270"/>
        <v>40703</v>
      </c>
      <c r="Y631" s="4">
        <f t="shared" si="258"/>
        <v>0</v>
      </c>
      <c r="Z631" s="28"/>
      <c r="AA631" s="26"/>
      <c r="AE631" s="5"/>
    </row>
    <row r="632" spans="1:31" x14ac:dyDescent="0.2">
      <c r="A632" s="127">
        <f t="shared" si="259"/>
        <v>40687</v>
      </c>
      <c r="B632" s="4">
        <f t="shared" si="250"/>
        <v>217383.62726027999</v>
      </c>
      <c r="C632" s="4">
        <f t="shared" si="265"/>
        <v>187815.80794036001</v>
      </c>
      <c r="D632" s="4">
        <f t="shared" si="260"/>
        <v>187815.80794036001</v>
      </c>
      <c r="E632" s="56">
        <f t="shared" si="266"/>
        <v>463.31099999999998</v>
      </c>
      <c r="F632" s="11">
        <f>IF(DAY(A632)=F$2+1,VLOOKUP(A632,[1]Plan1!$BN$15:$BP$255,3),F631)</f>
        <v>465.31099999999998</v>
      </c>
      <c r="G632" s="6">
        <f t="shared" si="251"/>
        <v>40673</v>
      </c>
      <c r="H632" s="2">
        <f t="shared" si="252"/>
        <v>4.3167548363842734E-3</v>
      </c>
      <c r="I632" s="1">
        <f t="shared" si="261"/>
        <v>15</v>
      </c>
      <c r="J632" s="1">
        <f t="shared" si="267"/>
        <v>31</v>
      </c>
      <c r="K632" s="54">
        <f t="shared" si="253"/>
        <v>1.0020864305300021</v>
      </c>
      <c r="L632" s="3">
        <f t="shared" si="262"/>
        <v>1.1489336699999999</v>
      </c>
      <c r="M632" s="3">
        <f t="shared" si="272"/>
        <v>1.15133084</v>
      </c>
      <c r="N632" s="3">
        <f t="shared" si="254"/>
        <v>216238.13192124999</v>
      </c>
      <c r="O632" s="52">
        <f t="shared" si="268"/>
        <v>0</v>
      </c>
      <c r="P632" s="5">
        <f t="shared" si="271"/>
        <v>0</v>
      </c>
      <c r="Q632" s="53">
        <f t="shared" si="255"/>
        <v>0</v>
      </c>
      <c r="R632" s="4">
        <f t="shared" si="249"/>
        <v>0</v>
      </c>
      <c r="S632" s="2">
        <f t="shared" si="263"/>
        <v>0.14000000000000001</v>
      </c>
      <c r="T632" s="9">
        <f t="shared" si="256"/>
        <v>1.0052973789999999</v>
      </c>
      <c r="U632" s="4">
        <f t="shared" si="264"/>
        <v>1145.49533903</v>
      </c>
      <c r="V632" s="4">
        <f t="shared" si="257"/>
        <v>0</v>
      </c>
      <c r="W632" s="1" t="str">
        <f t="shared" si="269"/>
        <v>A+J=</v>
      </c>
      <c r="X632" s="10">
        <f t="shared" si="270"/>
        <v>40703</v>
      </c>
      <c r="Y632" s="4">
        <f t="shared" si="258"/>
        <v>0</v>
      </c>
      <c r="Z632" s="28"/>
      <c r="AA632" s="26"/>
      <c r="AE632" s="5"/>
    </row>
    <row r="633" spans="1:31" x14ac:dyDescent="0.2">
      <c r="A633" s="127">
        <f t="shared" si="259"/>
        <v>40688</v>
      </c>
      <c r="B633" s="4">
        <f t="shared" si="250"/>
        <v>217490.4256592</v>
      </c>
      <c r="C633" s="4">
        <f t="shared" si="265"/>
        <v>187815.80794036001</v>
      </c>
      <c r="D633" s="4">
        <f t="shared" si="260"/>
        <v>187815.80794036001</v>
      </c>
      <c r="E633" s="56">
        <f t="shared" si="266"/>
        <v>463.31099999999998</v>
      </c>
      <c r="F633" s="11">
        <f>IF(DAY(A633)=F$2+1,VLOOKUP(A633,[1]Plan1!$BN$15:$BP$255,3),F632)</f>
        <v>465.31099999999998</v>
      </c>
      <c r="G633" s="6">
        <f t="shared" si="251"/>
        <v>40673</v>
      </c>
      <c r="H633" s="2">
        <f t="shared" si="252"/>
        <v>4.3167548363842734E-3</v>
      </c>
      <c r="I633" s="1">
        <f t="shared" si="261"/>
        <v>16</v>
      </c>
      <c r="J633" s="1">
        <f t="shared" si="267"/>
        <v>31</v>
      </c>
      <c r="K633" s="54">
        <f t="shared" si="253"/>
        <v>1.0022256805784733</v>
      </c>
      <c r="L633" s="3">
        <f t="shared" si="262"/>
        <v>1.1489336699999999</v>
      </c>
      <c r="M633" s="3">
        <f t="shared" si="272"/>
        <v>1.15149082</v>
      </c>
      <c r="N633" s="3">
        <f t="shared" si="254"/>
        <v>216268.1786942</v>
      </c>
      <c r="O633" s="52">
        <f t="shared" si="268"/>
        <v>0</v>
      </c>
      <c r="P633" s="5">
        <f t="shared" si="271"/>
        <v>0</v>
      </c>
      <c r="Q633" s="53">
        <f t="shared" si="255"/>
        <v>0</v>
      </c>
      <c r="R633" s="4">
        <f t="shared" si="249"/>
        <v>0</v>
      </c>
      <c r="S633" s="2">
        <f t="shared" si="263"/>
        <v>0.14000000000000001</v>
      </c>
      <c r="T633" s="9">
        <f t="shared" si="256"/>
        <v>1.0056515340000001</v>
      </c>
      <c r="U633" s="4">
        <f t="shared" si="264"/>
        <v>1222.246965</v>
      </c>
      <c r="V633" s="4">
        <f t="shared" si="257"/>
        <v>0</v>
      </c>
      <c r="W633" s="1" t="str">
        <f t="shared" si="269"/>
        <v>A+J=</v>
      </c>
      <c r="X633" s="10">
        <f t="shared" si="270"/>
        <v>40703</v>
      </c>
      <c r="Y633" s="4">
        <f t="shared" si="258"/>
        <v>0</v>
      </c>
      <c r="Z633" s="28"/>
      <c r="AA633" s="26"/>
      <c r="AE633" s="5"/>
    </row>
    <row r="634" spans="1:31" x14ac:dyDescent="0.2">
      <c r="A634" s="127">
        <f t="shared" si="259"/>
        <v>40689</v>
      </c>
      <c r="B634" s="4">
        <f t="shared" si="250"/>
        <v>217597.27993558999</v>
      </c>
      <c r="C634" s="4">
        <f t="shared" si="265"/>
        <v>187815.80794036001</v>
      </c>
      <c r="D634" s="4">
        <f t="shared" si="260"/>
        <v>187815.80794036001</v>
      </c>
      <c r="E634" s="56">
        <f t="shared" si="266"/>
        <v>463.31099999999998</v>
      </c>
      <c r="F634" s="11">
        <f>IF(DAY(A634)=F$2+1,VLOOKUP(A634,[1]Plan1!$BN$15:$BP$255,3),F633)</f>
        <v>465.31099999999998</v>
      </c>
      <c r="G634" s="6">
        <f t="shared" si="251"/>
        <v>40673</v>
      </c>
      <c r="H634" s="2">
        <f t="shared" si="252"/>
        <v>4.3167548363842734E-3</v>
      </c>
      <c r="I634" s="1">
        <f t="shared" si="261"/>
        <v>17</v>
      </c>
      <c r="J634" s="1">
        <f t="shared" si="267"/>
        <v>31</v>
      </c>
      <c r="K634" s="54">
        <f t="shared" si="253"/>
        <v>1.0023649499771474</v>
      </c>
      <c r="L634" s="3">
        <f t="shared" si="262"/>
        <v>1.1489336699999999</v>
      </c>
      <c r="M634" s="3">
        <f t="shared" si="272"/>
        <v>1.1516508400000001</v>
      </c>
      <c r="N634" s="3">
        <f t="shared" si="254"/>
        <v>216298.23297978999</v>
      </c>
      <c r="O634" s="52">
        <f t="shared" si="268"/>
        <v>0</v>
      </c>
      <c r="P634" s="5">
        <f t="shared" si="271"/>
        <v>0</v>
      </c>
      <c r="Q634" s="53">
        <f t="shared" si="255"/>
        <v>0</v>
      </c>
      <c r="R634" s="4">
        <f t="shared" si="249"/>
        <v>0</v>
      </c>
      <c r="S634" s="2">
        <f t="shared" si="263"/>
        <v>0.14000000000000001</v>
      </c>
      <c r="T634" s="9">
        <f t="shared" si="256"/>
        <v>1.0060058140000001</v>
      </c>
      <c r="U634" s="4">
        <f t="shared" si="264"/>
        <v>1299.0469558</v>
      </c>
      <c r="V634" s="4">
        <f t="shared" si="257"/>
        <v>0</v>
      </c>
      <c r="W634" s="1" t="str">
        <f t="shared" si="269"/>
        <v>A+J=</v>
      </c>
      <c r="X634" s="10">
        <f t="shared" si="270"/>
        <v>40703</v>
      </c>
      <c r="Y634" s="4">
        <f t="shared" si="258"/>
        <v>0</v>
      </c>
      <c r="Z634" s="28"/>
      <c r="AA634" s="26"/>
      <c r="AE634" s="5"/>
    </row>
    <row r="635" spans="1:31" x14ac:dyDescent="0.2">
      <c r="A635" s="127">
        <f t="shared" si="259"/>
        <v>40690</v>
      </c>
      <c r="B635" s="4">
        <f t="shared" si="250"/>
        <v>217704.18422204</v>
      </c>
      <c r="C635" s="4">
        <f t="shared" si="265"/>
        <v>187815.80794036001</v>
      </c>
      <c r="D635" s="4">
        <f t="shared" si="260"/>
        <v>187815.80794036001</v>
      </c>
      <c r="E635" s="56">
        <f t="shared" si="266"/>
        <v>463.31099999999998</v>
      </c>
      <c r="F635" s="11">
        <f>IF(DAY(A635)=F$2+1,VLOOKUP(A635,[1]Plan1!$BN$15:$BP$255,3),F634)</f>
        <v>465.31099999999998</v>
      </c>
      <c r="G635" s="6">
        <f t="shared" si="251"/>
        <v>40673</v>
      </c>
      <c r="H635" s="2">
        <f t="shared" si="252"/>
        <v>4.3167548363842734E-3</v>
      </c>
      <c r="I635" s="1">
        <f t="shared" si="261"/>
        <v>18</v>
      </c>
      <c r="J635" s="1">
        <f t="shared" si="267"/>
        <v>31</v>
      </c>
      <c r="K635" s="54">
        <f t="shared" si="253"/>
        <v>1.0025042387287135</v>
      </c>
      <c r="L635" s="3">
        <f t="shared" si="262"/>
        <v>1.1489336699999999</v>
      </c>
      <c r="M635" s="3">
        <f t="shared" si="272"/>
        <v>1.15181087</v>
      </c>
      <c r="N635" s="3">
        <f t="shared" si="254"/>
        <v>216328.28914353001</v>
      </c>
      <c r="O635" s="52">
        <f t="shared" si="268"/>
        <v>0</v>
      </c>
      <c r="P635" s="5">
        <f t="shared" si="271"/>
        <v>0</v>
      </c>
      <c r="Q635" s="53">
        <f t="shared" si="255"/>
        <v>0</v>
      </c>
      <c r="R635" s="4">
        <f t="shared" si="249"/>
        <v>0</v>
      </c>
      <c r="S635" s="2">
        <f t="shared" si="263"/>
        <v>0.14000000000000001</v>
      </c>
      <c r="T635" s="9">
        <f t="shared" si="256"/>
        <v>1.006360218</v>
      </c>
      <c r="U635" s="4">
        <f t="shared" si="264"/>
        <v>1375.8950785100001</v>
      </c>
      <c r="V635" s="4">
        <f t="shared" si="257"/>
        <v>0</v>
      </c>
      <c r="W635" s="1" t="str">
        <f t="shared" si="269"/>
        <v>A+J=</v>
      </c>
      <c r="X635" s="10">
        <f t="shared" si="270"/>
        <v>40703</v>
      </c>
      <c r="Y635" s="4">
        <f t="shared" si="258"/>
        <v>0</v>
      </c>
      <c r="Z635" s="28"/>
      <c r="AA635" s="26"/>
      <c r="AE635" s="5"/>
    </row>
    <row r="636" spans="1:31" x14ac:dyDescent="0.2">
      <c r="A636" s="127">
        <f t="shared" si="259"/>
        <v>40691</v>
      </c>
      <c r="B636" s="4">
        <f t="shared" si="250"/>
        <v>217811.14063889001</v>
      </c>
      <c r="C636" s="4">
        <f t="shared" si="265"/>
        <v>187815.80794036001</v>
      </c>
      <c r="D636" s="4">
        <f t="shared" si="260"/>
        <v>187815.80794036001</v>
      </c>
      <c r="E636" s="56">
        <f t="shared" si="266"/>
        <v>463.31099999999998</v>
      </c>
      <c r="F636" s="11">
        <f>IF(DAY(A636)=F$2+1,VLOOKUP(A636,[1]Plan1!$BN$15:$BP$255,3),F635)</f>
        <v>465.31099999999998</v>
      </c>
      <c r="G636" s="6">
        <f t="shared" si="251"/>
        <v>40673</v>
      </c>
      <c r="H636" s="2">
        <f t="shared" si="252"/>
        <v>4.3167548363842734E-3</v>
      </c>
      <c r="I636" s="1">
        <f t="shared" si="261"/>
        <v>19</v>
      </c>
      <c r="J636" s="1">
        <f t="shared" si="267"/>
        <v>31</v>
      </c>
      <c r="K636" s="54">
        <f t="shared" si="253"/>
        <v>1.0026435468358612</v>
      </c>
      <c r="L636" s="3">
        <f t="shared" si="262"/>
        <v>1.1489336699999999</v>
      </c>
      <c r="M636" s="3">
        <f t="shared" si="272"/>
        <v>1.1519709199999999</v>
      </c>
      <c r="N636" s="3">
        <f t="shared" si="254"/>
        <v>216358.34906360001</v>
      </c>
      <c r="O636" s="52">
        <f t="shared" si="268"/>
        <v>0</v>
      </c>
      <c r="P636" s="5">
        <f t="shared" si="271"/>
        <v>0</v>
      </c>
      <c r="Q636" s="53">
        <f t="shared" si="255"/>
        <v>0</v>
      </c>
      <c r="R636" s="4">
        <f t="shared" si="249"/>
        <v>0</v>
      </c>
      <c r="S636" s="2">
        <f t="shared" si="263"/>
        <v>0.14000000000000001</v>
      </c>
      <c r="T636" s="9">
        <f t="shared" si="256"/>
        <v>1.006714747</v>
      </c>
      <c r="U636" s="4">
        <f t="shared" si="264"/>
        <v>1452.7915752900001</v>
      </c>
      <c r="V636" s="4">
        <f t="shared" si="257"/>
        <v>0</v>
      </c>
      <c r="W636" s="1" t="str">
        <f t="shared" si="269"/>
        <v>A+J=</v>
      </c>
      <c r="X636" s="10">
        <f t="shared" si="270"/>
        <v>40703</v>
      </c>
      <c r="Y636" s="4">
        <f t="shared" si="258"/>
        <v>0</v>
      </c>
      <c r="Z636" s="28"/>
      <c r="AA636" s="26"/>
      <c r="AE636" s="5"/>
    </row>
    <row r="637" spans="1:31" x14ac:dyDescent="0.2">
      <c r="A637" s="127">
        <f t="shared" si="259"/>
        <v>40692</v>
      </c>
      <c r="B637" s="4">
        <f t="shared" si="250"/>
        <v>217918.15109280997</v>
      </c>
      <c r="C637" s="4">
        <f t="shared" si="265"/>
        <v>187815.80794036001</v>
      </c>
      <c r="D637" s="4">
        <f t="shared" si="260"/>
        <v>187815.80794036001</v>
      </c>
      <c r="E637" s="56">
        <f t="shared" si="266"/>
        <v>463.31099999999998</v>
      </c>
      <c r="F637" s="11">
        <f>IF(DAY(A637)=F$2+1,VLOOKUP(A637,[1]Plan1!$BN$15:$BP$255,3),F636)</f>
        <v>465.31099999999998</v>
      </c>
      <c r="G637" s="6">
        <f t="shared" si="251"/>
        <v>40673</v>
      </c>
      <c r="H637" s="2">
        <f t="shared" si="252"/>
        <v>4.3167548363842734E-3</v>
      </c>
      <c r="I637" s="1">
        <f t="shared" si="261"/>
        <v>20</v>
      </c>
      <c r="J637" s="1">
        <f t="shared" si="267"/>
        <v>31</v>
      </c>
      <c r="K637" s="54">
        <f t="shared" si="253"/>
        <v>1.0027828743012799</v>
      </c>
      <c r="L637" s="3">
        <f t="shared" si="262"/>
        <v>1.1489336699999999</v>
      </c>
      <c r="M637" s="3">
        <f t="shared" si="272"/>
        <v>1.152131</v>
      </c>
      <c r="N637" s="3">
        <f t="shared" si="254"/>
        <v>216388.41461812999</v>
      </c>
      <c r="O637" s="52">
        <f t="shared" si="268"/>
        <v>0</v>
      </c>
      <c r="P637" s="5">
        <f t="shared" si="271"/>
        <v>0</v>
      </c>
      <c r="Q637" s="53">
        <f t="shared" si="255"/>
        <v>0</v>
      </c>
      <c r="R637" s="4">
        <f t="shared" si="249"/>
        <v>0</v>
      </c>
      <c r="S637" s="2">
        <f t="shared" si="263"/>
        <v>0.14000000000000001</v>
      </c>
      <c r="T637" s="9">
        <f t="shared" si="256"/>
        <v>1.0070694010000001</v>
      </c>
      <c r="U637" s="4">
        <f t="shared" si="264"/>
        <v>1529.7364746799999</v>
      </c>
      <c r="V637" s="4">
        <f t="shared" si="257"/>
        <v>0</v>
      </c>
      <c r="W637" s="1" t="str">
        <f t="shared" si="269"/>
        <v>A+J=</v>
      </c>
      <c r="X637" s="10">
        <f t="shared" si="270"/>
        <v>40703</v>
      </c>
      <c r="Y637" s="4">
        <f t="shared" si="258"/>
        <v>0</v>
      </c>
      <c r="Z637" s="28"/>
      <c r="AA637" s="26"/>
      <c r="AE637" s="5"/>
    </row>
    <row r="638" spans="1:31" x14ac:dyDescent="0.2">
      <c r="A638" s="127">
        <f t="shared" si="259"/>
        <v>40693</v>
      </c>
      <c r="B638" s="4">
        <f t="shared" si="250"/>
        <v>218025.21370898999</v>
      </c>
      <c r="C638" s="4">
        <f t="shared" si="265"/>
        <v>187815.80794036001</v>
      </c>
      <c r="D638" s="4">
        <f t="shared" si="260"/>
        <v>187815.80794036001</v>
      </c>
      <c r="E638" s="56">
        <f t="shared" si="266"/>
        <v>463.31099999999998</v>
      </c>
      <c r="F638" s="11">
        <f>IF(DAY(A638)=F$2+1,VLOOKUP(A638,[1]Plan1!$BN$15:$BP$255,3),F637)</f>
        <v>465.31099999999998</v>
      </c>
      <c r="G638" s="6">
        <f t="shared" si="251"/>
        <v>40673</v>
      </c>
      <c r="H638" s="2">
        <f t="shared" si="252"/>
        <v>4.3167548363842734E-3</v>
      </c>
      <c r="I638" s="1">
        <f t="shared" si="261"/>
        <v>21</v>
      </c>
      <c r="J638" s="1">
        <f t="shared" si="267"/>
        <v>31</v>
      </c>
      <c r="K638" s="54">
        <f t="shared" si="253"/>
        <v>1.0029222211276594</v>
      </c>
      <c r="L638" s="3">
        <f t="shared" si="262"/>
        <v>1.1489336699999999</v>
      </c>
      <c r="M638" s="3">
        <f t="shared" si="272"/>
        <v>1.1522911</v>
      </c>
      <c r="N638" s="3">
        <f t="shared" si="254"/>
        <v>216418.48392897999</v>
      </c>
      <c r="O638" s="52">
        <f t="shared" si="268"/>
        <v>0</v>
      </c>
      <c r="P638" s="5">
        <f t="shared" si="271"/>
        <v>0</v>
      </c>
      <c r="Q638" s="53">
        <f t="shared" si="255"/>
        <v>0</v>
      </c>
      <c r="R638" s="4">
        <f t="shared" si="249"/>
        <v>0</v>
      </c>
      <c r="S638" s="2">
        <f t="shared" si="263"/>
        <v>0.14000000000000001</v>
      </c>
      <c r="T638" s="9">
        <f t="shared" si="256"/>
        <v>1.0074241799999999</v>
      </c>
      <c r="U638" s="4">
        <f t="shared" si="264"/>
        <v>1606.72978001</v>
      </c>
      <c r="V638" s="4">
        <f t="shared" si="257"/>
        <v>0</v>
      </c>
      <c r="W638" s="1" t="str">
        <f t="shared" si="269"/>
        <v>A+J=</v>
      </c>
      <c r="X638" s="10">
        <f t="shared" si="270"/>
        <v>40703</v>
      </c>
      <c r="Y638" s="4">
        <f t="shared" si="258"/>
        <v>0</v>
      </c>
      <c r="Z638" s="28"/>
      <c r="AA638" s="26"/>
      <c r="AE638" s="5"/>
    </row>
    <row r="639" spans="1:31" x14ac:dyDescent="0.2">
      <c r="A639" s="127">
        <f t="shared" si="259"/>
        <v>40694</v>
      </c>
      <c r="B639" s="4">
        <f t="shared" si="250"/>
        <v>218132.33039546999</v>
      </c>
      <c r="C639" s="4">
        <f t="shared" si="265"/>
        <v>187815.80794036001</v>
      </c>
      <c r="D639" s="4">
        <f t="shared" si="260"/>
        <v>187815.80794036001</v>
      </c>
      <c r="E639" s="56">
        <f t="shared" si="266"/>
        <v>463.31099999999998</v>
      </c>
      <c r="F639" s="11">
        <f>IF(DAY(A639)=F$2+1,VLOOKUP(A639,[1]Plan1!$BN$15:$BP$255,3),F638)</f>
        <v>465.31099999999998</v>
      </c>
      <c r="G639" s="6">
        <f t="shared" si="251"/>
        <v>40673</v>
      </c>
      <c r="H639" s="2">
        <f t="shared" si="252"/>
        <v>4.3167548363842734E-3</v>
      </c>
      <c r="I639" s="1">
        <f t="shared" si="261"/>
        <v>22</v>
      </c>
      <c r="J639" s="1">
        <f t="shared" si="267"/>
        <v>31</v>
      </c>
      <c r="K639" s="54">
        <f t="shared" si="253"/>
        <v>1.0030615873176905</v>
      </c>
      <c r="L639" s="3">
        <f t="shared" si="262"/>
        <v>1.1489336699999999</v>
      </c>
      <c r="M639" s="3">
        <f t="shared" si="272"/>
        <v>1.15245123</v>
      </c>
      <c r="N639" s="3">
        <f t="shared" si="254"/>
        <v>216448.55887430999</v>
      </c>
      <c r="O639" s="52">
        <f t="shared" si="268"/>
        <v>0</v>
      </c>
      <c r="P639" s="5">
        <f t="shared" si="271"/>
        <v>0</v>
      </c>
      <c r="Q639" s="53">
        <f t="shared" si="255"/>
        <v>0</v>
      </c>
      <c r="R639" s="4">
        <f t="shared" si="249"/>
        <v>0</v>
      </c>
      <c r="S639" s="2">
        <f t="shared" si="263"/>
        <v>0.14000000000000001</v>
      </c>
      <c r="T639" s="9">
        <f t="shared" si="256"/>
        <v>1.007779084</v>
      </c>
      <c r="U639" s="4">
        <f t="shared" si="264"/>
        <v>1683.77152116</v>
      </c>
      <c r="V639" s="4">
        <f t="shared" si="257"/>
        <v>0</v>
      </c>
      <c r="W639" s="1" t="str">
        <f t="shared" si="269"/>
        <v>A+J=</v>
      </c>
      <c r="X639" s="10">
        <f t="shared" si="270"/>
        <v>40703</v>
      </c>
      <c r="Y639" s="4">
        <f t="shared" si="258"/>
        <v>0</v>
      </c>
      <c r="Z639" s="28"/>
      <c r="AA639" s="26"/>
      <c r="AE639" s="5"/>
    </row>
    <row r="640" spans="1:31" x14ac:dyDescent="0.2">
      <c r="A640" s="127">
        <f t="shared" si="259"/>
        <v>40695</v>
      </c>
      <c r="B640" s="4">
        <f t="shared" si="250"/>
        <v>218239.49738264002</v>
      </c>
      <c r="C640" s="4">
        <f t="shared" si="265"/>
        <v>187815.80794036001</v>
      </c>
      <c r="D640" s="4">
        <f t="shared" si="260"/>
        <v>187815.80794036001</v>
      </c>
      <c r="E640" s="56">
        <f t="shared" si="266"/>
        <v>463.31099999999998</v>
      </c>
      <c r="F640" s="11">
        <f>IF(DAY(A640)=F$2+1,VLOOKUP(A640,[1]Plan1!$BN$15:$BP$255,3),F639)</f>
        <v>465.31099999999998</v>
      </c>
      <c r="G640" s="6">
        <f t="shared" si="251"/>
        <v>40673</v>
      </c>
      <c r="H640" s="2">
        <f t="shared" si="252"/>
        <v>4.3167548363842734E-3</v>
      </c>
      <c r="I640" s="1">
        <f t="shared" si="261"/>
        <v>23</v>
      </c>
      <c r="J640" s="1">
        <f t="shared" si="267"/>
        <v>31</v>
      </c>
      <c r="K640" s="54">
        <f t="shared" si="253"/>
        <v>1.0032009728740636</v>
      </c>
      <c r="L640" s="3">
        <f t="shared" si="262"/>
        <v>1.1489336699999999</v>
      </c>
      <c r="M640" s="3">
        <f t="shared" si="272"/>
        <v>1.15261137</v>
      </c>
      <c r="N640" s="3">
        <f t="shared" si="254"/>
        <v>216478.63569779001</v>
      </c>
      <c r="O640" s="52">
        <f t="shared" si="268"/>
        <v>0</v>
      </c>
      <c r="P640" s="5">
        <f t="shared" si="271"/>
        <v>0</v>
      </c>
      <c r="Q640" s="53">
        <f t="shared" si="255"/>
        <v>0</v>
      </c>
      <c r="R640" s="4">
        <f t="shared" ref="R640:R703" si="273">IF(P640&gt;0,(P640*N640),0)</f>
        <v>0</v>
      </c>
      <c r="S640" s="2">
        <f t="shared" si="263"/>
        <v>0.14000000000000001</v>
      </c>
      <c r="T640" s="9">
        <f t="shared" si="256"/>
        <v>1.0081341130000001</v>
      </c>
      <c r="U640" s="4">
        <f t="shared" si="264"/>
        <v>1760.8616848500001</v>
      </c>
      <c r="V640" s="4">
        <f t="shared" si="257"/>
        <v>0</v>
      </c>
      <c r="W640" s="1" t="str">
        <f t="shared" si="269"/>
        <v>A+J=</v>
      </c>
      <c r="X640" s="10">
        <f t="shared" si="270"/>
        <v>40703</v>
      </c>
      <c r="Y640" s="4">
        <f t="shared" si="258"/>
        <v>0</v>
      </c>
      <c r="Z640" s="28"/>
      <c r="AA640" s="26"/>
      <c r="AE640" s="5"/>
    </row>
    <row r="641" spans="1:31" x14ac:dyDescent="0.2">
      <c r="A641" s="127">
        <f t="shared" si="259"/>
        <v>40696</v>
      </c>
      <c r="B641" s="4">
        <f t="shared" si="250"/>
        <v>218346.71847199998</v>
      </c>
      <c r="C641" s="4">
        <f t="shared" si="265"/>
        <v>187815.80794036001</v>
      </c>
      <c r="D641" s="4">
        <f t="shared" si="260"/>
        <v>187815.80794036001</v>
      </c>
      <c r="E641" s="56">
        <f t="shared" si="266"/>
        <v>463.31099999999998</v>
      </c>
      <c r="F641" s="11">
        <f>IF(DAY(A641)=F$2+1,VLOOKUP(A641,[1]Plan1!$BN$15:$BP$255,3),F640)</f>
        <v>465.31099999999998</v>
      </c>
      <c r="G641" s="6">
        <f t="shared" si="251"/>
        <v>40673</v>
      </c>
      <c r="H641" s="2">
        <f t="shared" si="252"/>
        <v>4.3167548363842734E-3</v>
      </c>
      <c r="I641" s="1">
        <f t="shared" si="261"/>
        <v>24</v>
      </c>
      <c r="J641" s="1">
        <f t="shared" si="267"/>
        <v>31</v>
      </c>
      <c r="K641" s="54">
        <f t="shared" si="253"/>
        <v>1.0033403777994701</v>
      </c>
      <c r="L641" s="3">
        <f t="shared" si="262"/>
        <v>1.1489336699999999</v>
      </c>
      <c r="M641" s="3">
        <f t="shared" si="272"/>
        <v>1.15277154</v>
      </c>
      <c r="N641" s="3">
        <f t="shared" si="254"/>
        <v>216508.71815574999</v>
      </c>
      <c r="O641" s="52">
        <f t="shared" si="268"/>
        <v>0</v>
      </c>
      <c r="P641" s="5">
        <f t="shared" si="271"/>
        <v>0</v>
      </c>
      <c r="Q641" s="53">
        <f t="shared" si="255"/>
        <v>0</v>
      </c>
      <c r="R641" s="4">
        <f t="shared" si="273"/>
        <v>0</v>
      </c>
      <c r="S641" s="2">
        <f t="shared" si="263"/>
        <v>0.14000000000000001</v>
      </c>
      <c r="T641" s="9">
        <f t="shared" si="256"/>
        <v>1.0084892670000001</v>
      </c>
      <c r="U641" s="4">
        <f t="shared" si="264"/>
        <v>1838.00031625</v>
      </c>
      <c r="V641" s="4">
        <f t="shared" si="257"/>
        <v>0</v>
      </c>
      <c r="W641" s="1" t="str">
        <f t="shared" si="269"/>
        <v>A+J=</v>
      </c>
      <c r="X641" s="10">
        <f t="shared" si="270"/>
        <v>40703</v>
      </c>
      <c r="Y641" s="4">
        <f t="shared" si="258"/>
        <v>0</v>
      </c>
      <c r="Z641" s="28"/>
      <c r="AA641" s="26"/>
      <c r="AE641" s="5"/>
    </row>
    <row r="642" spans="1:31" x14ac:dyDescent="0.2">
      <c r="A642" s="127">
        <f t="shared" si="259"/>
        <v>40697</v>
      </c>
      <c r="B642" s="4">
        <f t="shared" si="250"/>
        <v>218453.99200259001</v>
      </c>
      <c r="C642" s="4">
        <f t="shared" si="265"/>
        <v>187815.80794036001</v>
      </c>
      <c r="D642" s="4">
        <f t="shared" si="260"/>
        <v>187815.80794036001</v>
      </c>
      <c r="E642" s="56">
        <f t="shared" si="266"/>
        <v>463.31099999999998</v>
      </c>
      <c r="F642" s="11">
        <f>IF(DAY(A642)=F$2+1,VLOOKUP(A642,[1]Plan1!$BN$15:$BP$255,3),F641)</f>
        <v>465.31099999999998</v>
      </c>
      <c r="G642" s="6">
        <f t="shared" si="251"/>
        <v>40673</v>
      </c>
      <c r="H642" s="2">
        <f t="shared" si="252"/>
        <v>4.3167548363842734E-3</v>
      </c>
      <c r="I642" s="1">
        <f t="shared" si="261"/>
        <v>25</v>
      </c>
      <c r="J642" s="1">
        <f t="shared" si="267"/>
        <v>31</v>
      </c>
      <c r="K642" s="54">
        <f t="shared" si="253"/>
        <v>1.0034798020966014</v>
      </c>
      <c r="L642" s="3">
        <f t="shared" si="262"/>
        <v>1.1489336699999999</v>
      </c>
      <c r="M642" s="3">
        <f t="shared" si="272"/>
        <v>1.1529317299999999</v>
      </c>
      <c r="N642" s="3">
        <f t="shared" si="254"/>
        <v>216538.80437001999</v>
      </c>
      <c r="O642" s="52">
        <f t="shared" si="268"/>
        <v>0</v>
      </c>
      <c r="P642" s="5">
        <f t="shared" si="271"/>
        <v>0</v>
      </c>
      <c r="Q642" s="53">
        <f t="shared" si="255"/>
        <v>0</v>
      </c>
      <c r="R642" s="4">
        <f t="shared" si="273"/>
        <v>0</v>
      </c>
      <c r="S642" s="2">
        <f t="shared" si="263"/>
        <v>0.14000000000000001</v>
      </c>
      <c r="T642" s="9">
        <f t="shared" si="256"/>
        <v>1.008844547</v>
      </c>
      <c r="U642" s="4">
        <f t="shared" si="264"/>
        <v>1915.18763257</v>
      </c>
      <c r="V642" s="4">
        <f t="shared" si="257"/>
        <v>0</v>
      </c>
      <c r="W642" s="1" t="str">
        <f t="shared" si="269"/>
        <v>A+J=</v>
      </c>
      <c r="X642" s="10">
        <f t="shared" si="270"/>
        <v>40703</v>
      </c>
      <c r="Y642" s="4">
        <f t="shared" si="258"/>
        <v>0</v>
      </c>
      <c r="Z642" s="28"/>
      <c r="AA642" s="26"/>
      <c r="AE642" s="5"/>
    </row>
    <row r="643" spans="1:31" x14ac:dyDescent="0.2">
      <c r="A643" s="127">
        <f t="shared" si="259"/>
        <v>40698</v>
      </c>
      <c r="B643" s="4">
        <f t="shared" si="250"/>
        <v>218561.31755665998</v>
      </c>
      <c r="C643" s="4">
        <f t="shared" si="265"/>
        <v>187815.80794036001</v>
      </c>
      <c r="D643" s="4">
        <f t="shared" si="260"/>
        <v>187815.80794036001</v>
      </c>
      <c r="E643" s="56">
        <f t="shared" si="266"/>
        <v>463.31099999999998</v>
      </c>
      <c r="F643" s="11">
        <f>IF(DAY(A643)=F$2+1,VLOOKUP(A643,[1]Plan1!$BN$15:$BP$255,3),F642)</f>
        <v>465.31099999999998</v>
      </c>
      <c r="G643" s="6">
        <f t="shared" si="251"/>
        <v>40673</v>
      </c>
      <c r="H643" s="2">
        <f t="shared" si="252"/>
        <v>4.3167548363842734E-3</v>
      </c>
      <c r="I643" s="1">
        <f t="shared" si="261"/>
        <v>26</v>
      </c>
      <c r="J643" s="1">
        <f t="shared" si="267"/>
        <v>31</v>
      </c>
      <c r="K643" s="54">
        <f t="shared" si="253"/>
        <v>1.0036192457681496</v>
      </c>
      <c r="L643" s="3">
        <f t="shared" si="262"/>
        <v>1.1489336699999999</v>
      </c>
      <c r="M643" s="3">
        <f t="shared" si="272"/>
        <v>1.1530919399999999</v>
      </c>
      <c r="N643" s="3">
        <f t="shared" si="254"/>
        <v>216568.89434060999</v>
      </c>
      <c r="O643" s="52">
        <f t="shared" si="268"/>
        <v>0</v>
      </c>
      <c r="P643" s="5">
        <f t="shared" si="271"/>
        <v>0</v>
      </c>
      <c r="Q643" s="53">
        <f t="shared" si="255"/>
        <v>0</v>
      </c>
      <c r="R643" s="4">
        <f t="shared" si="273"/>
        <v>0</v>
      </c>
      <c r="S643" s="2">
        <f t="shared" si="263"/>
        <v>0.14000000000000001</v>
      </c>
      <c r="T643" s="9">
        <f t="shared" si="256"/>
        <v>1.009199951</v>
      </c>
      <c r="U643" s="4">
        <f t="shared" si="264"/>
        <v>1992.4232160500001</v>
      </c>
      <c r="V643" s="4">
        <f t="shared" si="257"/>
        <v>0</v>
      </c>
      <c r="W643" s="1" t="str">
        <f t="shared" si="269"/>
        <v>A+J=</v>
      </c>
      <c r="X643" s="10">
        <f t="shared" si="270"/>
        <v>40703</v>
      </c>
      <c r="Y643" s="4">
        <f t="shared" si="258"/>
        <v>0</v>
      </c>
      <c r="Z643" s="28"/>
      <c r="AA643" s="26"/>
      <c r="AE643" s="5"/>
    </row>
    <row r="644" spans="1:31" x14ac:dyDescent="0.2">
      <c r="A644" s="127">
        <f t="shared" si="259"/>
        <v>40699</v>
      </c>
      <c r="B644" s="4">
        <f t="shared" si="250"/>
        <v>218668.69558261</v>
      </c>
      <c r="C644" s="4">
        <f t="shared" si="265"/>
        <v>187815.80794036001</v>
      </c>
      <c r="D644" s="4">
        <f t="shared" si="260"/>
        <v>187815.80794036001</v>
      </c>
      <c r="E644" s="56">
        <f t="shared" si="266"/>
        <v>463.31099999999998</v>
      </c>
      <c r="F644" s="11">
        <f>IF(DAY(A644)=F$2+1,VLOOKUP(A644,[1]Plan1!$BN$15:$BP$255,3),F643)</f>
        <v>465.31099999999998</v>
      </c>
      <c r="G644" s="6">
        <f t="shared" si="251"/>
        <v>40673</v>
      </c>
      <c r="H644" s="2">
        <f t="shared" si="252"/>
        <v>4.3167548363842734E-3</v>
      </c>
      <c r="I644" s="1">
        <f t="shared" si="261"/>
        <v>27</v>
      </c>
      <c r="J644" s="1">
        <f t="shared" si="267"/>
        <v>31</v>
      </c>
      <c r="K644" s="54">
        <f t="shared" si="253"/>
        <v>1.0037587088168067</v>
      </c>
      <c r="L644" s="3">
        <f t="shared" si="262"/>
        <v>1.1489336699999999</v>
      </c>
      <c r="M644" s="3">
        <f t="shared" si="272"/>
        <v>1.15325217</v>
      </c>
      <c r="N644" s="3">
        <f t="shared" si="254"/>
        <v>216598.98806752</v>
      </c>
      <c r="O644" s="52">
        <f t="shared" si="268"/>
        <v>0</v>
      </c>
      <c r="P644" s="5">
        <f t="shared" si="271"/>
        <v>0</v>
      </c>
      <c r="Q644" s="53">
        <f t="shared" si="255"/>
        <v>0</v>
      </c>
      <c r="R644" s="4">
        <f t="shared" si="273"/>
        <v>0</v>
      </c>
      <c r="S644" s="2">
        <f t="shared" si="263"/>
        <v>0.14000000000000001</v>
      </c>
      <c r="T644" s="9">
        <f t="shared" si="256"/>
        <v>1.009555481</v>
      </c>
      <c r="U644" s="4">
        <f t="shared" si="264"/>
        <v>2069.70751509</v>
      </c>
      <c r="V644" s="4">
        <f t="shared" si="257"/>
        <v>0</v>
      </c>
      <c r="W644" s="1" t="str">
        <f t="shared" si="269"/>
        <v>A+J=</v>
      </c>
      <c r="X644" s="10">
        <f t="shared" si="270"/>
        <v>40703</v>
      </c>
      <c r="Y644" s="4">
        <f t="shared" si="258"/>
        <v>0</v>
      </c>
      <c r="Z644" s="28"/>
      <c r="AA644" s="26"/>
      <c r="AE644" s="5"/>
    </row>
    <row r="645" spans="1:31" x14ac:dyDescent="0.2">
      <c r="A645" s="127">
        <f t="shared" si="259"/>
        <v>40700</v>
      </c>
      <c r="B645" s="4">
        <f t="shared" si="250"/>
        <v>218776.12777596002</v>
      </c>
      <c r="C645" s="4">
        <f t="shared" si="265"/>
        <v>187815.80794036001</v>
      </c>
      <c r="D645" s="4">
        <f t="shared" si="260"/>
        <v>187815.80794036001</v>
      </c>
      <c r="E645" s="56">
        <f t="shared" si="266"/>
        <v>463.31099999999998</v>
      </c>
      <c r="F645" s="11">
        <f>IF(DAY(A645)=F$2+1,VLOOKUP(A645,[1]Plan1!$BN$15:$BP$255,3),F644)</f>
        <v>465.31099999999998</v>
      </c>
      <c r="G645" s="6">
        <f t="shared" si="251"/>
        <v>40673</v>
      </c>
      <c r="H645" s="2">
        <f t="shared" si="252"/>
        <v>4.3167548363842734E-3</v>
      </c>
      <c r="I645" s="1">
        <f t="shared" si="261"/>
        <v>28</v>
      </c>
      <c r="J645" s="1">
        <f t="shared" si="267"/>
        <v>31</v>
      </c>
      <c r="K645" s="54">
        <f t="shared" si="253"/>
        <v>1.0038981912452656</v>
      </c>
      <c r="L645" s="3">
        <f t="shared" si="262"/>
        <v>1.1489336699999999</v>
      </c>
      <c r="M645" s="3">
        <f t="shared" si="272"/>
        <v>1.1534124299999999</v>
      </c>
      <c r="N645" s="3">
        <f t="shared" si="254"/>
        <v>216629.08742890001</v>
      </c>
      <c r="O645" s="52">
        <f t="shared" si="268"/>
        <v>0</v>
      </c>
      <c r="P645" s="5">
        <f t="shared" si="271"/>
        <v>0</v>
      </c>
      <c r="Q645" s="53">
        <f t="shared" si="255"/>
        <v>0</v>
      </c>
      <c r="R645" s="4">
        <f t="shared" si="273"/>
        <v>0</v>
      </c>
      <c r="S645" s="2">
        <f t="shared" si="263"/>
        <v>0.14000000000000001</v>
      </c>
      <c r="T645" s="9">
        <f t="shared" si="256"/>
        <v>1.0099111359999999</v>
      </c>
      <c r="U645" s="4">
        <f t="shared" si="264"/>
        <v>2147.0403470599999</v>
      </c>
      <c r="V645" s="4">
        <f t="shared" si="257"/>
        <v>0</v>
      </c>
      <c r="W645" s="1" t="str">
        <f t="shared" si="269"/>
        <v>A+J=</v>
      </c>
      <c r="X645" s="10">
        <f t="shared" si="270"/>
        <v>40703</v>
      </c>
      <c r="Y645" s="4">
        <f t="shared" si="258"/>
        <v>0</v>
      </c>
      <c r="Z645" s="28"/>
      <c r="AA645" s="26"/>
      <c r="AE645" s="5"/>
    </row>
    <row r="646" spans="1:31" x14ac:dyDescent="0.2">
      <c r="A646" s="127">
        <f t="shared" si="259"/>
        <v>40701</v>
      </c>
      <c r="B646" s="4">
        <f t="shared" si="250"/>
        <v>218883.61225656001</v>
      </c>
      <c r="C646" s="4">
        <f t="shared" si="265"/>
        <v>187815.80794036001</v>
      </c>
      <c r="D646" s="4">
        <f t="shared" si="260"/>
        <v>187815.80794036001</v>
      </c>
      <c r="E646" s="56">
        <f t="shared" si="266"/>
        <v>463.31099999999998</v>
      </c>
      <c r="F646" s="11">
        <f>IF(DAY(A646)=F$2+1,VLOOKUP(A646,[1]Plan1!$BN$15:$BP$255,3),F645)</f>
        <v>465.31099999999998</v>
      </c>
      <c r="G646" s="6">
        <f t="shared" si="251"/>
        <v>40673</v>
      </c>
      <c r="H646" s="2">
        <f t="shared" si="252"/>
        <v>4.3167548363842734E-3</v>
      </c>
      <c r="I646" s="1">
        <f t="shared" si="261"/>
        <v>29</v>
      </c>
      <c r="J646" s="1">
        <f t="shared" si="267"/>
        <v>31</v>
      </c>
      <c r="K646" s="54">
        <f t="shared" si="253"/>
        <v>1.0040376930562191</v>
      </c>
      <c r="L646" s="3">
        <f t="shared" si="262"/>
        <v>1.1489336699999999</v>
      </c>
      <c r="M646" s="3">
        <f t="shared" si="272"/>
        <v>1.1535727099999999</v>
      </c>
      <c r="N646" s="3">
        <f t="shared" si="254"/>
        <v>216659.1905466</v>
      </c>
      <c r="O646" s="52">
        <f t="shared" si="268"/>
        <v>0</v>
      </c>
      <c r="P646" s="5">
        <f t="shared" si="271"/>
        <v>0</v>
      </c>
      <c r="Q646" s="53">
        <f t="shared" si="255"/>
        <v>0</v>
      </c>
      <c r="R646" s="4">
        <f t="shared" si="273"/>
        <v>0</v>
      </c>
      <c r="S646" s="2">
        <f t="shared" si="263"/>
        <v>0.14000000000000001</v>
      </c>
      <c r="T646" s="9">
        <f t="shared" si="256"/>
        <v>1.010266916</v>
      </c>
      <c r="U646" s="4">
        <f t="shared" si="264"/>
        <v>2224.42170996</v>
      </c>
      <c r="V646" s="4">
        <f t="shared" si="257"/>
        <v>0</v>
      </c>
      <c r="W646" s="1" t="str">
        <f t="shared" si="269"/>
        <v>A+J=</v>
      </c>
      <c r="X646" s="10">
        <f t="shared" si="270"/>
        <v>40703</v>
      </c>
      <c r="Y646" s="4">
        <f t="shared" si="258"/>
        <v>0</v>
      </c>
      <c r="Z646" s="28"/>
      <c r="AA646" s="26"/>
      <c r="AE646" s="5"/>
    </row>
    <row r="647" spans="1:31" x14ac:dyDescent="0.2">
      <c r="A647" s="127">
        <f t="shared" si="259"/>
        <v>40702</v>
      </c>
      <c r="B647" s="4">
        <f t="shared" si="250"/>
        <v>218991.14903972001</v>
      </c>
      <c r="C647" s="4">
        <f t="shared" si="265"/>
        <v>187815.80794036001</v>
      </c>
      <c r="D647" s="4">
        <f t="shared" si="260"/>
        <v>187815.80794036001</v>
      </c>
      <c r="E647" s="56">
        <f t="shared" si="266"/>
        <v>463.31099999999998</v>
      </c>
      <c r="F647" s="11">
        <f>IF(DAY(A647)=F$2+1,VLOOKUP(A647,[1]Plan1!$BN$15:$BP$255,3),F646)</f>
        <v>465.31099999999998</v>
      </c>
      <c r="G647" s="6">
        <f t="shared" si="251"/>
        <v>40673</v>
      </c>
      <c r="H647" s="2">
        <f t="shared" si="252"/>
        <v>4.3167548363842734E-3</v>
      </c>
      <c r="I647" s="1">
        <f t="shared" si="261"/>
        <v>30</v>
      </c>
      <c r="J647" s="1">
        <f t="shared" si="267"/>
        <v>31</v>
      </c>
      <c r="K647" s="54">
        <f t="shared" si="253"/>
        <v>1.0041772142523608</v>
      </c>
      <c r="L647" s="3">
        <f t="shared" si="262"/>
        <v>1.1489336699999999</v>
      </c>
      <c r="M647" s="3">
        <f t="shared" si="272"/>
        <v>1.1537330100000001</v>
      </c>
      <c r="N647" s="3">
        <f t="shared" si="254"/>
        <v>216689.29742061</v>
      </c>
      <c r="O647" s="52">
        <f t="shared" si="268"/>
        <v>0</v>
      </c>
      <c r="P647" s="5">
        <f t="shared" si="271"/>
        <v>0</v>
      </c>
      <c r="Q647" s="53">
        <f t="shared" si="255"/>
        <v>0</v>
      </c>
      <c r="R647" s="4">
        <f t="shared" si="273"/>
        <v>0</v>
      </c>
      <c r="S647" s="2">
        <f t="shared" si="263"/>
        <v>0.14000000000000001</v>
      </c>
      <c r="T647" s="9">
        <f t="shared" si="256"/>
        <v>1.0106228209999999</v>
      </c>
      <c r="U647" s="4">
        <f t="shared" si="264"/>
        <v>2301.8516191099998</v>
      </c>
      <c r="V647" s="4">
        <f t="shared" si="257"/>
        <v>0</v>
      </c>
      <c r="W647" s="1" t="str">
        <f t="shared" si="269"/>
        <v>A+J=</v>
      </c>
      <c r="X647" s="10">
        <f t="shared" si="270"/>
        <v>40703</v>
      </c>
      <c r="Y647" s="4">
        <f t="shared" si="258"/>
        <v>0</v>
      </c>
      <c r="Z647" s="28"/>
      <c r="AA647" s="26"/>
      <c r="AE647" s="5"/>
    </row>
    <row r="648" spans="1:31" x14ac:dyDescent="0.2">
      <c r="A648" s="127">
        <f t="shared" si="259"/>
        <v>40703</v>
      </c>
      <c r="B648" s="4">
        <f t="shared" si="250"/>
        <v>219098.73835745</v>
      </c>
      <c r="C648" s="4">
        <f t="shared" si="265"/>
        <v>187815.80794036001</v>
      </c>
      <c r="D648" s="4">
        <f t="shared" si="260"/>
        <v>187815.80794036001</v>
      </c>
      <c r="E648" s="56">
        <f t="shared" si="266"/>
        <v>463.31099999999998</v>
      </c>
      <c r="F648" s="11">
        <f>IF(DAY(A648)=F$2+1,VLOOKUP(A648,[1]Plan1!$BN$15:$BP$255,3),F647)</f>
        <v>465.31099999999998</v>
      </c>
      <c r="G648" s="6">
        <f t="shared" si="251"/>
        <v>40673</v>
      </c>
      <c r="H648" s="2">
        <f t="shared" si="252"/>
        <v>4.3167548363842734E-3</v>
      </c>
      <c r="I648" s="1">
        <f t="shared" si="261"/>
        <v>31</v>
      </c>
      <c r="J648" s="1">
        <f t="shared" si="267"/>
        <v>31</v>
      </c>
      <c r="K648" s="54">
        <f t="shared" si="253"/>
        <v>1.0043167548363843</v>
      </c>
      <c r="L648" s="3">
        <f t="shared" si="262"/>
        <v>1.1489336699999999</v>
      </c>
      <c r="M648" s="3">
        <f t="shared" si="272"/>
        <v>1.1538933300000001</v>
      </c>
      <c r="N648" s="3">
        <f t="shared" si="254"/>
        <v>216719.40805093999</v>
      </c>
      <c r="O648" s="52">
        <f t="shared" si="268"/>
        <v>19</v>
      </c>
      <c r="P648" s="5">
        <f t="shared" si="271"/>
        <v>0</v>
      </c>
      <c r="Q648" s="53">
        <f t="shared" si="255"/>
        <v>0</v>
      </c>
      <c r="R648" s="4">
        <f t="shared" si="273"/>
        <v>0</v>
      </c>
      <c r="S648" s="2">
        <f t="shared" si="263"/>
        <v>0.14000000000000001</v>
      </c>
      <c r="T648" s="9">
        <f t="shared" si="256"/>
        <v>1.010978852</v>
      </c>
      <c r="U648" s="4">
        <f t="shared" si="264"/>
        <v>2379.3303065099999</v>
      </c>
      <c r="V648" s="4">
        <f t="shared" si="257"/>
        <v>0</v>
      </c>
      <c r="W648" s="1" t="str">
        <f t="shared" si="269"/>
        <v>A+J=</v>
      </c>
      <c r="X648" s="10">
        <f t="shared" si="270"/>
        <v>40703</v>
      </c>
      <c r="Y648" s="4">
        <f t="shared" si="258"/>
        <v>0</v>
      </c>
      <c r="Z648" s="28"/>
      <c r="AA648" s="26"/>
      <c r="AE648" s="5"/>
    </row>
    <row r="649" spans="1:31" x14ac:dyDescent="0.2">
      <c r="A649" s="127">
        <f t="shared" si="259"/>
        <v>40704</v>
      </c>
      <c r="B649" s="4">
        <f t="shared" si="250"/>
        <v>219165.17106003</v>
      </c>
      <c r="C649" s="4">
        <f t="shared" si="265"/>
        <v>189877.80988963999</v>
      </c>
      <c r="D649" s="4">
        <f t="shared" si="260"/>
        <v>189877.80988963999</v>
      </c>
      <c r="E649" s="56">
        <f t="shared" si="266"/>
        <v>465.31099999999998</v>
      </c>
      <c r="F649" s="11">
        <f>IF(DAY(A649)=F$2+1,VLOOKUP(A649,[1]Plan1!$BN$15:$BP$255,3),F648)</f>
        <v>464.46300000000002</v>
      </c>
      <c r="G649" s="6">
        <f t="shared" si="251"/>
        <v>40704</v>
      </c>
      <c r="H649" s="2">
        <f t="shared" si="252"/>
        <v>-1.8224370367344589E-3</v>
      </c>
      <c r="I649" s="1">
        <f t="shared" si="261"/>
        <v>1</v>
      </c>
      <c r="J649" s="1">
        <f t="shared" si="267"/>
        <v>30</v>
      </c>
      <c r="K649" s="54">
        <f t="shared" si="253"/>
        <v>0.999939198525302</v>
      </c>
      <c r="L649" s="3">
        <f t="shared" si="262"/>
        <v>1.1538933300000001</v>
      </c>
      <c r="M649" s="3">
        <f t="shared" si="272"/>
        <v>1.1538231699999999</v>
      </c>
      <c r="N649" s="3">
        <f t="shared" si="254"/>
        <v>219085.41651951999</v>
      </c>
      <c r="O649" s="52">
        <f t="shared" si="268"/>
        <v>0</v>
      </c>
      <c r="P649" s="5">
        <f t="shared" si="271"/>
        <v>0</v>
      </c>
      <c r="Q649" s="53">
        <f t="shared" si="255"/>
        <v>0</v>
      </c>
      <c r="R649" s="4">
        <f t="shared" si="273"/>
        <v>0</v>
      </c>
      <c r="S649" s="2">
        <f t="shared" si="263"/>
        <v>0.14000000000000001</v>
      </c>
      <c r="T649" s="9">
        <f t="shared" si="256"/>
        <v>1.000364034</v>
      </c>
      <c r="U649" s="4">
        <f t="shared" si="264"/>
        <v>79.754540509999998</v>
      </c>
      <c r="V649" s="4">
        <f t="shared" si="257"/>
        <v>0</v>
      </c>
      <c r="W649" s="1" t="str">
        <f t="shared" si="269"/>
        <v>A+J=</v>
      </c>
      <c r="X649" s="10">
        <f t="shared" si="270"/>
        <v>40733</v>
      </c>
      <c r="Y649" s="4">
        <f t="shared" si="258"/>
        <v>0</v>
      </c>
      <c r="Z649" s="28"/>
      <c r="AA649" s="26"/>
      <c r="AE649" s="5"/>
    </row>
    <row r="650" spans="1:31" x14ac:dyDescent="0.2">
      <c r="A650" s="127">
        <f t="shared" si="259"/>
        <v>40705</v>
      </c>
      <c r="B650" s="4">
        <f t="shared" ref="B650:B713" si="274">(N650+U650)</f>
        <v>219231.62299172999</v>
      </c>
      <c r="C650" s="4">
        <f t="shared" si="265"/>
        <v>189877.80988963999</v>
      </c>
      <c r="D650" s="4">
        <f t="shared" si="260"/>
        <v>189877.80988963999</v>
      </c>
      <c r="E650" s="56">
        <f t="shared" si="266"/>
        <v>465.31099999999998</v>
      </c>
      <c r="F650" s="11">
        <f>IF(DAY(A650)=F$2+1,VLOOKUP(A650,[1]Plan1!$BN$15:$BP$255,3),F649)</f>
        <v>464.46300000000002</v>
      </c>
      <c r="G650" s="6">
        <f t="shared" ref="G650:G713" si="275">IF(E650=E649,G649,A650)</f>
        <v>40704</v>
      </c>
      <c r="H650" s="2">
        <f t="shared" ref="H650:H713" si="276">(F650/E650)-1</f>
        <v>-1.8224370367344589E-3</v>
      </c>
      <c r="I650" s="1">
        <f t="shared" si="261"/>
        <v>2</v>
      </c>
      <c r="J650" s="1">
        <f t="shared" si="267"/>
        <v>30</v>
      </c>
      <c r="K650" s="54">
        <f t="shared" ref="K650:K713" si="277">((F650/E650)^(I650/J650))</f>
        <v>0.99987840074742329</v>
      </c>
      <c r="L650" s="3">
        <f t="shared" si="262"/>
        <v>1.1538933300000001</v>
      </c>
      <c r="M650" s="3">
        <f t="shared" si="272"/>
        <v>1.15375301</v>
      </c>
      <c r="N650" s="3">
        <f t="shared" ref="N650:N713" si="278">TRUNC(D650*M650,8)</f>
        <v>219072.09469237999</v>
      </c>
      <c r="O650" s="52">
        <f t="shared" si="268"/>
        <v>0</v>
      </c>
      <c r="P650" s="5">
        <f t="shared" si="271"/>
        <v>0</v>
      </c>
      <c r="Q650" s="53">
        <f t="shared" ref="Q650:Q713" si="279">IF($P650&gt;0,($P650*D650),0)</f>
        <v>0</v>
      </c>
      <c r="R650" s="4">
        <f t="shared" si="273"/>
        <v>0</v>
      </c>
      <c r="S650" s="2">
        <f t="shared" si="263"/>
        <v>0.14000000000000001</v>
      </c>
      <c r="T650" s="9">
        <f t="shared" ref="T650:T713" si="280">ROUND((1+S650)^(1/12)^(I650/J650),9)</f>
        <v>1.0007282</v>
      </c>
      <c r="U650" s="4">
        <f t="shared" si="264"/>
        <v>159.52829935</v>
      </c>
      <c r="V650" s="4">
        <f t="shared" ref="V650:V713" si="281">IF(R650&gt;0,R650+U650,0)</f>
        <v>0</v>
      </c>
      <c r="W650" s="1" t="str">
        <f t="shared" si="269"/>
        <v>A+J=</v>
      </c>
      <c r="X650" s="10">
        <f t="shared" si="270"/>
        <v>40733</v>
      </c>
      <c r="Y650" s="4">
        <f t="shared" ref="Y650:Y713" si="282">IF(V650&gt;0,B650-V650,0)</f>
        <v>0</v>
      </c>
      <c r="Z650" s="28"/>
      <c r="AA650" s="26"/>
      <c r="AE650" s="5"/>
    </row>
    <row r="651" spans="1:31" x14ac:dyDescent="0.2">
      <c r="A651" s="127">
        <f t="shared" ref="A651:A714" si="283">(A650+1)</f>
        <v>40706</v>
      </c>
      <c r="B651" s="4">
        <f t="shared" si="274"/>
        <v>219298.09625638003</v>
      </c>
      <c r="C651" s="4">
        <f t="shared" si="265"/>
        <v>189877.80988963999</v>
      </c>
      <c r="D651" s="4">
        <f t="shared" ref="D651:D714" si="284">(C651)</f>
        <v>189877.80988963999</v>
      </c>
      <c r="E651" s="56">
        <f t="shared" si="266"/>
        <v>465.31099999999998</v>
      </c>
      <c r="F651" s="11">
        <f>IF(DAY(A651)=F$2+1,VLOOKUP(A651,[1]Plan1!$BN$15:$BP$255,3),F650)</f>
        <v>464.46300000000002</v>
      </c>
      <c r="G651" s="6">
        <f t="shared" si="275"/>
        <v>40704</v>
      </c>
      <c r="H651" s="2">
        <f t="shared" si="276"/>
        <v>-1.8224370367344589E-3</v>
      </c>
      <c r="I651" s="1">
        <f t="shared" ref="I651:I714" si="285">IF(DAY(A651)=F$2+1,1,I650+1)</f>
        <v>3</v>
      </c>
      <c r="J651" s="1">
        <f t="shared" si="267"/>
        <v>30</v>
      </c>
      <c r="K651" s="54">
        <f t="shared" si="277"/>
        <v>0.99981760666613917</v>
      </c>
      <c r="L651" s="3">
        <f t="shared" ref="L651:L714" si="286">IF(DAY(A651)=F$2+1,M650,L650)</f>
        <v>1.1538933300000001</v>
      </c>
      <c r="M651" s="3">
        <f t="shared" si="272"/>
        <v>1.15368286</v>
      </c>
      <c r="N651" s="3">
        <f t="shared" si="278"/>
        <v>219058.77476401001</v>
      </c>
      <c r="O651" s="52">
        <f t="shared" si="268"/>
        <v>0</v>
      </c>
      <c r="P651" s="5">
        <f t="shared" si="271"/>
        <v>0</v>
      </c>
      <c r="Q651" s="53">
        <f t="shared" si="279"/>
        <v>0</v>
      </c>
      <c r="R651" s="4">
        <f t="shared" si="273"/>
        <v>0</v>
      </c>
      <c r="S651" s="2">
        <f t="shared" ref="S651:S714" si="287">(S650)</f>
        <v>0.14000000000000001</v>
      </c>
      <c r="T651" s="9">
        <f t="shared" si="280"/>
        <v>1.0010924990000001</v>
      </c>
      <c r="U651" s="4">
        <f t="shared" ref="U651:U714" si="288">TRUNC(N651*(T651-1),8)</f>
        <v>239.32149236999999</v>
      </c>
      <c r="V651" s="4">
        <f t="shared" si="281"/>
        <v>0</v>
      </c>
      <c r="W651" s="1" t="str">
        <f t="shared" si="269"/>
        <v>A+J=</v>
      </c>
      <c r="X651" s="10">
        <f t="shared" si="270"/>
        <v>40733</v>
      </c>
      <c r="Y651" s="4">
        <f t="shared" si="282"/>
        <v>0</v>
      </c>
      <c r="Z651" s="28"/>
      <c r="AA651" s="26"/>
      <c r="AE651" s="5"/>
    </row>
    <row r="652" spans="1:31" x14ac:dyDescent="0.2">
      <c r="A652" s="127">
        <f t="shared" si="283"/>
        <v>40707</v>
      </c>
      <c r="B652" s="4">
        <f t="shared" si="274"/>
        <v>219364.59063170999</v>
      </c>
      <c r="C652" s="4">
        <f t="shared" ref="C652:C715" si="289">IF(DAY(A651)=9,VLOOKUP(A651,$AA$10:$AB$126,2),C651)</f>
        <v>189877.80988963999</v>
      </c>
      <c r="D652" s="4">
        <f t="shared" si="284"/>
        <v>189877.80988963999</v>
      </c>
      <c r="E652" s="56">
        <f t="shared" ref="E652:E715" si="290">IF(F652=F651,E651,F651)</f>
        <v>465.31099999999998</v>
      </c>
      <c r="F652" s="11">
        <f>IF(DAY(A652)=F$2+1,VLOOKUP(A652,[1]Plan1!$BN$15:$BP$255,3),F651)</f>
        <v>464.46300000000002</v>
      </c>
      <c r="G652" s="6">
        <f t="shared" si="275"/>
        <v>40704</v>
      </c>
      <c r="H652" s="2">
        <f t="shared" si="276"/>
        <v>-1.8224370367344589E-3</v>
      </c>
      <c r="I652" s="1">
        <f t="shared" si="285"/>
        <v>4</v>
      </c>
      <c r="J652" s="1">
        <f t="shared" ref="J652:J715" si="291">IF(DAY(A652)=F$2+1,DAY(EOMONTH(A652,0)),J651)</f>
        <v>30</v>
      </c>
      <c r="K652" s="54">
        <f t="shared" si="277"/>
        <v>0.99975681628122481</v>
      </c>
      <c r="L652" s="3">
        <f t="shared" si="286"/>
        <v>1.1538933300000001</v>
      </c>
      <c r="M652" s="3">
        <f t="shared" si="272"/>
        <v>1.1536127199999999</v>
      </c>
      <c r="N652" s="3">
        <f t="shared" si="278"/>
        <v>219045.45673442999</v>
      </c>
      <c r="O652" s="52">
        <f t="shared" si="268"/>
        <v>0</v>
      </c>
      <c r="P652" s="5">
        <f t="shared" si="271"/>
        <v>0</v>
      </c>
      <c r="Q652" s="53">
        <f t="shared" si="279"/>
        <v>0</v>
      </c>
      <c r="R652" s="4">
        <f t="shared" si="273"/>
        <v>0</v>
      </c>
      <c r="S652" s="2">
        <f t="shared" si="287"/>
        <v>0.14000000000000001</v>
      </c>
      <c r="T652" s="9">
        <f t="shared" si="280"/>
        <v>1.00145693</v>
      </c>
      <c r="U652" s="4">
        <f t="shared" si="288"/>
        <v>319.13389727999999</v>
      </c>
      <c r="V652" s="4">
        <f t="shared" si="281"/>
        <v>0</v>
      </c>
      <c r="W652" s="1" t="str">
        <f t="shared" si="269"/>
        <v>A+J=</v>
      </c>
      <c r="X652" s="10">
        <f t="shared" si="270"/>
        <v>40733</v>
      </c>
      <c r="Y652" s="4">
        <f t="shared" si="282"/>
        <v>0</v>
      </c>
      <c r="Z652" s="28"/>
      <c r="AA652" s="26"/>
      <c r="AE652" s="5"/>
    </row>
    <row r="653" spans="1:31" x14ac:dyDescent="0.2">
      <c r="A653" s="127">
        <f t="shared" si="283"/>
        <v>40708</v>
      </c>
      <c r="B653" s="4">
        <f t="shared" si="274"/>
        <v>219431.10443129</v>
      </c>
      <c r="C653" s="4">
        <f t="shared" si="289"/>
        <v>189877.80988963999</v>
      </c>
      <c r="D653" s="4">
        <f t="shared" si="284"/>
        <v>189877.80988963999</v>
      </c>
      <c r="E653" s="56">
        <f t="shared" si="290"/>
        <v>465.31099999999998</v>
      </c>
      <c r="F653" s="11">
        <f>IF(DAY(A653)=F$2+1,VLOOKUP(A653,[1]Plan1!$BN$15:$BP$255,3),F652)</f>
        <v>464.46300000000002</v>
      </c>
      <c r="G653" s="6">
        <f t="shared" si="275"/>
        <v>40704</v>
      </c>
      <c r="H653" s="2">
        <f t="shared" si="276"/>
        <v>-1.8224370367344589E-3</v>
      </c>
      <c r="I653" s="1">
        <f t="shared" si="285"/>
        <v>5</v>
      </c>
      <c r="J653" s="1">
        <f t="shared" si="291"/>
        <v>30</v>
      </c>
      <c r="K653" s="54">
        <f t="shared" si="277"/>
        <v>0.99969602959245552</v>
      </c>
      <c r="L653" s="3">
        <f t="shared" si="286"/>
        <v>1.1538933300000001</v>
      </c>
      <c r="M653" s="3">
        <f t="shared" si="272"/>
        <v>1.1535425800000001</v>
      </c>
      <c r="N653" s="3">
        <f t="shared" si="278"/>
        <v>219032.13870484001</v>
      </c>
      <c r="O653" s="52">
        <f t="shared" si="268"/>
        <v>0</v>
      </c>
      <c r="P653" s="5">
        <f t="shared" si="271"/>
        <v>0</v>
      </c>
      <c r="Q653" s="53">
        <f t="shared" si="279"/>
        <v>0</v>
      </c>
      <c r="R653" s="4">
        <f t="shared" si="273"/>
        <v>0</v>
      </c>
      <c r="S653" s="2">
        <f t="shared" si="287"/>
        <v>0.14000000000000001</v>
      </c>
      <c r="T653" s="9">
        <f t="shared" si="280"/>
        <v>1.0018214940000001</v>
      </c>
      <c r="U653" s="4">
        <f t="shared" si="288"/>
        <v>398.96572644999998</v>
      </c>
      <c r="V653" s="4">
        <f t="shared" si="281"/>
        <v>0</v>
      </c>
      <c r="W653" s="1" t="str">
        <f t="shared" si="269"/>
        <v>A+J=</v>
      </c>
      <c r="X653" s="10">
        <f t="shared" si="270"/>
        <v>40733</v>
      </c>
      <c r="Y653" s="4">
        <f t="shared" si="282"/>
        <v>0</v>
      </c>
      <c r="Z653" s="28"/>
      <c r="AA653" s="26"/>
      <c r="AE653" s="5"/>
    </row>
    <row r="654" spans="1:31" x14ac:dyDescent="0.2">
      <c r="A654" s="127">
        <f t="shared" si="283"/>
        <v>40709</v>
      </c>
      <c r="B654" s="4">
        <f t="shared" si="274"/>
        <v>219497.63764984001</v>
      </c>
      <c r="C654" s="4">
        <f t="shared" si="289"/>
        <v>189877.80988963999</v>
      </c>
      <c r="D654" s="4">
        <f t="shared" si="284"/>
        <v>189877.80988963999</v>
      </c>
      <c r="E654" s="56">
        <f t="shared" si="290"/>
        <v>465.31099999999998</v>
      </c>
      <c r="F654" s="11">
        <f>IF(DAY(A654)=F$2+1,VLOOKUP(A654,[1]Plan1!$BN$15:$BP$255,3),F653)</f>
        <v>464.46300000000002</v>
      </c>
      <c r="G654" s="6">
        <f t="shared" si="275"/>
        <v>40704</v>
      </c>
      <c r="H654" s="2">
        <f t="shared" si="276"/>
        <v>-1.8224370367344589E-3</v>
      </c>
      <c r="I654" s="1">
        <f t="shared" si="285"/>
        <v>6</v>
      </c>
      <c r="J654" s="1">
        <f t="shared" si="291"/>
        <v>30</v>
      </c>
      <c r="K654" s="54">
        <f t="shared" si="277"/>
        <v>0.99963524659960645</v>
      </c>
      <c r="L654" s="3">
        <f t="shared" si="286"/>
        <v>1.1538933300000001</v>
      </c>
      <c r="M654" s="3">
        <f t="shared" si="272"/>
        <v>1.15347244</v>
      </c>
      <c r="N654" s="3">
        <f t="shared" si="278"/>
        <v>219018.82067525</v>
      </c>
      <c r="O654" s="52">
        <f t="shared" si="268"/>
        <v>0</v>
      </c>
      <c r="P654" s="5">
        <f t="shared" si="271"/>
        <v>0</v>
      </c>
      <c r="Q654" s="53">
        <f t="shared" si="279"/>
        <v>0</v>
      </c>
      <c r="R654" s="4">
        <f t="shared" si="273"/>
        <v>0</v>
      </c>
      <c r="S654" s="2">
        <f t="shared" si="287"/>
        <v>0.14000000000000001</v>
      </c>
      <c r="T654" s="9">
        <f t="shared" si="280"/>
        <v>1.0021861910000001</v>
      </c>
      <c r="U654" s="4">
        <f t="shared" si="288"/>
        <v>478.81697458999997</v>
      </c>
      <c r="V654" s="4">
        <f t="shared" si="281"/>
        <v>0</v>
      </c>
      <c r="W654" s="1" t="str">
        <f t="shared" si="269"/>
        <v>A+J=</v>
      </c>
      <c r="X654" s="10">
        <f t="shared" si="270"/>
        <v>40733</v>
      </c>
      <c r="Y654" s="4">
        <f t="shared" si="282"/>
        <v>0</v>
      </c>
      <c r="Z654" s="28"/>
      <c r="AA654" s="26"/>
      <c r="AE654" s="5"/>
    </row>
    <row r="655" spans="1:31" x14ac:dyDescent="0.2">
      <c r="A655" s="127">
        <f t="shared" si="283"/>
        <v>40710</v>
      </c>
      <c r="B655" s="4">
        <f t="shared" si="274"/>
        <v>219564.19196664999</v>
      </c>
      <c r="C655" s="4">
        <f t="shared" si="289"/>
        <v>189877.80988963999</v>
      </c>
      <c r="D655" s="4">
        <f t="shared" si="284"/>
        <v>189877.80988963999</v>
      </c>
      <c r="E655" s="56">
        <f t="shared" si="290"/>
        <v>465.31099999999998</v>
      </c>
      <c r="F655" s="11">
        <f>IF(DAY(A655)=F$2+1,VLOOKUP(A655,[1]Plan1!$BN$15:$BP$255,3),F654)</f>
        <v>464.46300000000002</v>
      </c>
      <c r="G655" s="6">
        <f t="shared" si="275"/>
        <v>40704</v>
      </c>
      <c r="H655" s="2">
        <f t="shared" si="276"/>
        <v>-1.8224370367344589E-3</v>
      </c>
      <c r="I655" s="1">
        <f t="shared" si="285"/>
        <v>7</v>
      </c>
      <c r="J655" s="1">
        <f t="shared" si="291"/>
        <v>30</v>
      </c>
      <c r="K655" s="54">
        <f t="shared" si="277"/>
        <v>0.99957446730245314</v>
      </c>
      <c r="L655" s="3">
        <f t="shared" si="286"/>
        <v>1.1538933300000001</v>
      </c>
      <c r="M655" s="3">
        <f t="shared" si="272"/>
        <v>1.1534023099999999</v>
      </c>
      <c r="N655" s="3">
        <f t="shared" si="278"/>
        <v>219005.50454445</v>
      </c>
      <c r="O655" s="52">
        <f t="shared" si="268"/>
        <v>0</v>
      </c>
      <c r="P655" s="5">
        <f t="shared" si="271"/>
        <v>0</v>
      </c>
      <c r="Q655" s="53">
        <f t="shared" si="279"/>
        <v>0</v>
      </c>
      <c r="R655" s="4">
        <f t="shared" si="273"/>
        <v>0</v>
      </c>
      <c r="S655" s="2">
        <f t="shared" si="287"/>
        <v>0.14000000000000001</v>
      </c>
      <c r="T655" s="9">
        <f t="shared" si="280"/>
        <v>1.0025510200000001</v>
      </c>
      <c r="U655" s="4">
        <f t="shared" si="288"/>
        <v>558.68742220000001</v>
      </c>
      <c r="V655" s="4">
        <f t="shared" si="281"/>
        <v>0</v>
      </c>
      <c r="W655" s="1" t="str">
        <f t="shared" si="269"/>
        <v>A+J=</v>
      </c>
      <c r="X655" s="10">
        <f t="shared" si="270"/>
        <v>40733</v>
      </c>
      <c r="Y655" s="4">
        <f t="shared" si="282"/>
        <v>0</v>
      </c>
      <c r="Z655" s="28"/>
      <c r="AA655" s="26"/>
      <c r="AE655" s="5"/>
    </row>
    <row r="656" spans="1:31" x14ac:dyDescent="0.2">
      <c r="A656" s="127">
        <f t="shared" si="283"/>
        <v>40711</v>
      </c>
      <c r="B656" s="4">
        <f t="shared" si="274"/>
        <v>219630.76569318998</v>
      </c>
      <c r="C656" s="4">
        <f t="shared" si="289"/>
        <v>189877.80988963999</v>
      </c>
      <c r="D656" s="4">
        <f t="shared" si="284"/>
        <v>189877.80988963999</v>
      </c>
      <c r="E656" s="56">
        <f t="shared" si="290"/>
        <v>465.31099999999998</v>
      </c>
      <c r="F656" s="11">
        <f>IF(DAY(A656)=F$2+1,VLOOKUP(A656,[1]Plan1!$BN$15:$BP$255,3),F655)</f>
        <v>464.46300000000002</v>
      </c>
      <c r="G656" s="6">
        <f t="shared" si="275"/>
        <v>40704</v>
      </c>
      <c r="H656" s="2">
        <f t="shared" si="276"/>
        <v>-1.8224370367344589E-3</v>
      </c>
      <c r="I656" s="1">
        <f t="shared" si="285"/>
        <v>8</v>
      </c>
      <c r="J656" s="1">
        <f t="shared" si="291"/>
        <v>30</v>
      </c>
      <c r="K656" s="54">
        <f t="shared" si="277"/>
        <v>0.99951369170077065</v>
      </c>
      <c r="L656" s="3">
        <f t="shared" si="286"/>
        <v>1.1538933300000001</v>
      </c>
      <c r="M656" s="3">
        <f t="shared" si="272"/>
        <v>1.15333218</v>
      </c>
      <c r="N656" s="3">
        <f t="shared" si="278"/>
        <v>218992.18841363999</v>
      </c>
      <c r="O656" s="52">
        <f t="shared" si="268"/>
        <v>0</v>
      </c>
      <c r="P656" s="5">
        <f t="shared" si="271"/>
        <v>0</v>
      </c>
      <c r="Q656" s="53">
        <f t="shared" si="279"/>
        <v>0</v>
      </c>
      <c r="R656" s="4">
        <f t="shared" si="273"/>
        <v>0</v>
      </c>
      <c r="S656" s="2">
        <f t="shared" si="287"/>
        <v>0.14000000000000001</v>
      </c>
      <c r="T656" s="9">
        <f t="shared" si="280"/>
        <v>1.002915982</v>
      </c>
      <c r="U656" s="4">
        <f t="shared" si="288"/>
        <v>638.57727954999996</v>
      </c>
      <c r="V656" s="4">
        <f t="shared" si="281"/>
        <v>0</v>
      </c>
      <c r="W656" s="1" t="str">
        <f t="shared" si="269"/>
        <v>A+J=</v>
      </c>
      <c r="X656" s="10">
        <f t="shared" si="270"/>
        <v>40733</v>
      </c>
      <c r="Y656" s="4">
        <f t="shared" si="282"/>
        <v>0</v>
      </c>
      <c r="Z656" s="28"/>
      <c r="AA656" s="26"/>
      <c r="AE656" s="5"/>
    </row>
    <row r="657" spans="1:31" x14ac:dyDescent="0.2">
      <c r="A657" s="127">
        <f t="shared" si="283"/>
        <v>40712</v>
      </c>
      <c r="B657" s="4">
        <f t="shared" si="274"/>
        <v>219697.35904314002</v>
      </c>
      <c r="C657" s="4">
        <f t="shared" si="289"/>
        <v>189877.80988963999</v>
      </c>
      <c r="D657" s="4">
        <f t="shared" si="284"/>
        <v>189877.80988963999</v>
      </c>
      <c r="E657" s="56">
        <f t="shared" si="290"/>
        <v>465.31099999999998</v>
      </c>
      <c r="F657" s="11">
        <f>IF(DAY(A657)=F$2+1,VLOOKUP(A657,[1]Plan1!$BN$15:$BP$255,3),F656)</f>
        <v>464.46300000000002</v>
      </c>
      <c r="G657" s="6">
        <f t="shared" si="275"/>
        <v>40704</v>
      </c>
      <c r="H657" s="2">
        <f t="shared" si="276"/>
        <v>-1.8224370367344589E-3</v>
      </c>
      <c r="I657" s="1">
        <f t="shared" si="285"/>
        <v>9</v>
      </c>
      <c r="J657" s="1">
        <f t="shared" si="291"/>
        <v>30</v>
      </c>
      <c r="K657" s="54">
        <f t="shared" si="277"/>
        <v>0.99945291979433437</v>
      </c>
      <c r="L657" s="3">
        <f t="shared" si="286"/>
        <v>1.1538933300000001</v>
      </c>
      <c r="M657" s="3">
        <f t="shared" si="272"/>
        <v>1.1532620499999999</v>
      </c>
      <c r="N657" s="3">
        <f t="shared" si="278"/>
        <v>218978.87228283001</v>
      </c>
      <c r="O657" s="52">
        <f t="shared" si="268"/>
        <v>0</v>
      </c>
      <c r="P657" s="5">
        <f t="shared" si="271"/>
        <v>0</v>
      </c>
      <c r="Q657" s="53">
        <f t="shared" si="279"/>
        <v>0</v>
      </c>
      <c r="R657" s="4">
        <f t="shared" si="273"/>
        <v>0</v>
      </c>
      <c r="S657" s="2">
        <f t="shared" si="287"/>
        <v>0.14000000000000001</v>
      </c>
      <c r="T657" s="9">
        <f t="shared" si="280"/>
        <v>1.0032810780000001</v>
      </c>
      <c r="U657" s="4">
        <f t="shared" si="288"/>
        <v>718.48676031000002</v>
      </c>
      <c r="V657" s="4">
        <f t="shared" si="281"/>
        <v>0</v>
      </c>
      <c r="W657" s="1" t="str">
        <f t="shared" si="269"/>
        <v>A+J=</v>
      </c>
      <c r="X657" s="10">
        <f t="shared" si="270"/>
        <v>40733</v>
      </c>
      <c r="Y657" s="4">
        <f t="shared" si="282"/>
        <v>0</v>
      </c>
      <c r="Z657" s="28"/>
      <c r="AA657" s="26"/>
      <c r="AE657" s="5"/>
    </row>
    <row r="658" spans="1:31" x14ac:dyDescent="0.2">
      <c r="A658" s="127">
        <f t="shared" si="283"/>
        <v>40713</v>
      </c>
      <c r="B658" s="4">
        <f t="shared" si="274"/>
        <v>219763.97347890999</v>
      </c>
      <c r="C658" s="4">
        <f t="shared" si="289"/>
        <v>189877.80988963999</v>
      </c>
      <c r="D658" s="4">
        <f t="shared" si="284"/>
        <v>189877.80988963999</v>
      </c>
      <c r="E658" s="56">
        <f t="shared" si="290"/>
        <v>465.31099999999998</v>
      </c>
      <c r="F658" s="11">
        <f>IF(DAY(A658)=F$2+1,VLOOKUP(A658,[1]Plan1!$BN$15:$BP$255,3),F657)</f>
        <v>464.46300000000002</v>
      </c>
      <c r="G658" s="6">
        <f t="shared" si="275"/>
        <v>40704</v>
      </c>
      <c r="H658" s="2">
        <f t="shared" si="276"/>
        <v>-1.8224370367344589E-3</v>
      </c>
      <c r="I658" s="1">
        <f t="shared" si="285"/>
        <v>10</v>
      </c>
      <c r="J658" s="1">
        <f t="shared" si="291"/>
        <v>30</v>
      </c>
      <c r="K658" s="54">
        <f t="shared" si="277"/>
        <v>0.99939215158291961</v>
      </c>
      <c r="L658" s="3">
        <f t="shared" si="286"/>
        <v>1.1538933300000001</v>
      </c>
      <c r="M658" s="3">
        <f t="shared" si="272"/>
        <v>1.15319193</v>
      </c>
      <c r="N658" s="3">
        <f t="shared" si="278"/>
        <v>218965.5580508</v>
      </c>
      <c r="O658" s="52">
        <f t="shared" si="268"/>
        <v>0</v>
      </c>
      <c r="P658" s="5">
        <f t="shared" si="271"/>
        <v>0</v>
      </c>
      <c r="Q658" s="53">
        <f t="shared" si="279"/>
        <v>0</v>
      </c>
      <c r="R658" s="4">
        <f t="shared" si="273"/>
        <v>0</v>
      </c>
      <c r="S658" s="2">
        <f t="shared" si="287"/>
        <v>0.14000000000000001</v>
      </c>
      <c r="T658" s="9">
        <f t="shared" si="280"/>
        <v>1.003646306</v>
      </c>
      <c r="U658" s="4">
        <f t="shared" si="288"/>
        <v>798.41542810999999</v>
      </c>
      <c r="V658" s="4">
        <f t="shared" si="281"/>
        <v>0</v>
      </c>
      <c r="W658" s="1" t="str">
        <f t="shared" si="269"/>
        <v>A+J=</v>
      </c>
      <c r="X658" s="10">
        <f t="shared" si="270"/>
        <v>40733</v>
      </c>
      <c r="Y658" s="4">
        <f t="shared" si="282"/>
        <v>0</v>
      </c>
      <c r="Z658" s="28"/>
      <c r="AA658" s="26"/>
      <c r="AE658" s="5"/>
    </row>
    <row r="659" spans="1:31" x14ac:dyDescent="0.2">
      <c r="A659" s="127">
        <f t="shared" si="283"/>
        <v>40714</v>
      </c>
      <c r="B659" s="4">
        <f t="shared" si="274"/>
        <v>219830.60921626998</v>
      </c>
      <c r="C659" s="4">
        <f t="shared" si="289"/>
        <v>189877.80988963999</v>
      </c>
      <c r="D659" s="4">
        <f t="shared" si="284"/>
        <v>189877.80988963999</v>
      </c>
      <c r="E659" s="56">
        <f t="shared" si="290"/>
        <v>465.31099999999998</v>
      </c>
      <c r="F659" s="11">
        <f>IF(DAY(A659)=F$2+1,VLOOKUP(A659,[1]Plan1!$BN$15:$BP$255,3),F658)</f>
        <v>464.46300000000002</v>
      </c>
      <c r="G659" s="6">
        <f t="shared" si="275"/>
        <v>40704</v>
      </c>
      <c r="H659" s="2">
        <f t="shared" si="276"/>
        <v>-1.8224370367344589E-3</v>
      </c>
      <c r="I659" s="1">
        <f t="shared" si="285"/>
        <v>11</v>
      </c>
      <c r="J659" s="1">
        <f t="shared" si="291"/>
        <v>30</v>
      </c>
      <c r="K659" s="54">
        <f t="shared" si="277"/>
        <v>0.99933138706630176</v>
      </c>
      <c r="L659" s="3">
        <f t="shared" si="286"/>
        <v>1.1538933300000001</v>
      </c>
      <c r="M659" s="3">
        <f t="shared" si="272"/>
        <v>1.15312182</v>
      </c>
      <c r="N659" s="3">
        <f t="shared" si="278"/>
        <v>218952.24571754999</v>
      </c>
      <c r="O659" s="52">
        <f t="shared" si="268"/>
        <v>0</v>
      </c>
      <c r="P659" s="5">
        <f t="shared" si="271"/>
        <v>0</v>
      </c>
      <c r="Q659" s="53">
        <f t="shared" si="279"/>
        <v>0</v>
      </c>
      <c r="R659" s="4">
        <f t="shared" si="273"/>
        <v>0</v>
      </c>
      <c r="S659" s="2">
        <f t="shared" si="287"/>
        <v>0.14000000000000001</v>
      </c>
      <c r="T659" s="9">
        <f t="shared" si="280"/>
        <v>1.0040116670000001</v>
      </c>
      <c r="U659" s="4">
        <f t="shared" si="288"/>
        <v>878.36349872000005</v>
      </c>
      <c r="V659" s="4">
        <f t="shared" si="281"/>
        <v>0</v>
      </c>
      <c r="W659" s="1" t="str">
        <f t="shared" si="269"/>
        <v>A+J=</v>
      </c>
      <c r="X659" s="10">
        <f t="shared" si="270"/>
        <v>40733</v>
      </c>
      <c r="Y659" s="4">
        <f t="shared" si="282"/>
        <v>0</v>
      </c>
      <c r="Z659" s="28"/>
      <c r="AA659" s="26"/>
      <c r="AE659" s="5"/>
    </row>
    <row r="660" spans="1:31" x14ac:dyDescent="0.2">
      <c r="A660" s="127">
        <f t="shared" si="283"/>
        <v>40715</v>
      </c>
      <c r="B660" s="4">
        <f t="shared" si="274"/>
        <v>219897.26434489002</v>
      </c>
      <c r="C660" s="4">
        <f t="shared" si="289"/>
        <v>189877.80988963999</v>
      </c>
      <c r="D660" s="4">
        <f t="shared" si="284"/>
        <v>189877.80988963999</v>
      </c>
      <c r="E660" s="56">
        <f t="shared" si="290"/>
        <v>465.31099999999998</v>
      </c>
      <c r="F660" s="11">
        <f>IF(DAY(A660)=F$2+1,VLOOKUP(A660,[1]Plan1!$BN$15:$BP$255,3),F659)</f>
        <v>464.46300000000002</v>
      </c>
      <c r="G660" s="6">
        <f t="shared" si="275"/>
        <v>40704</v>
      </c>
      <c r="H660" s="2">
        <f t="shared" si="276"/>
        <v>-1.8224370367344589E-3</v>
      </c>
      <c r="I660" s="1">
        <f t="shared" si="285"/>
        <v>12</v>
      </c>
      <c r="J660" s="1">
        <f t="shared" si="291"/>
        <v>30</v>
      </c>
      <c r="K660" s="54">
        <f t="shared" si="277"/>
        <v>0.999270626244256</v>
      </c>
      <c r="L660" s="3">
        <f t="shared" si="286"/>
        <v>1.1538933300000001</v>
      </c>
      <c r="M660" s="3">
        <f t="shared" si="272"/>
        <v>1.15305171</v>
      </c>
      <c r="N660" s="3">
        <f t="shared" si="278"/>
        <v>218938.93338430001</v>
      </c>
      <c r="O660" s="52">
        <f t="shared" si="268"/>
        <v>0</v>
      </c>
      <c r="P660" s="5">
        <f t="shared" si="271"/>
        <v>0</v>
      </c>
      <c r="Q660" s="53">
        <f t="shared" si="279"/>
        <v>0</v>
      </c>
      <c r="R660" s="4">
        <f t="shared" si="273"/>
        <v>0</v>
      </c>
      <c r="S660" s="2">
        <f t="shared" si="287"/>
        <v>0.14000000000000001</v>
      </c>
      <c r="T660" s="9">
        <f t="shared" si="280"/>
        <v>1.0043771610000001</v>
      </c>
      <c r="U660" s="4">
        <f t="shared" si="288"/>
        <v>958.33096059000002</v>
      </c>
      <c r="V660" s="4">
        <f t="shared" si="281"/>
        <v>0</v>
      </c>
      <c r="W660" s="1" t="str">
        <f t="shared" si="269"/>
        <v>A+J=</v>
      </c>
      <c r="X660" s="10">
        <f t="shared" si="270"/>
        <v>40733</v>
      </c>
      <c r="Y660" s="4">
        <f t="shared" si="282"/>
        <v>0</v>
      </c>
      <c r="Z660" s="28"/>
      <c r="AA660" s="26"/>
      <c r="AE660" s="5"/>
    </row>
    <row r="661" spans="1:31" x14ac:dyDescent="0.2">
      <c r="A661" s="127">
        <f t="shared" si="283"/>
        <v>40716</v>
      </c>
      <c r="B661" s="4">
        <f t="shared" si="274"/>
        <v>219963.93885946</v>
      </c>
      <c r="C661" s="4">
        <f t="shared" si="289"/>
        <v>189877.80988963999</v>
      </c>
      <c r="D661" s="4">
        <f t="shared" si="284"/>
        <v>189877.80988963999</v>
      </c>
      <c r="E661" s="56">
        <f t="shared" si="290"/>
        <v>465.31099999999998</v>
      </c>
      <c r="F661" s="11">
        <f>IF(DAY(A661)=F$2+1,VLOOKUP(A661,[1]Plan1!$BN$15:$BP$255,3),F660)</f>
        <v>464.46300000000002</v>
      </c>
      <c r="G661" s="6">
        <f t="shared" si="275"/>
        <v>40704</v>
      </c>
      <c r="H661" s="2">
        <f t="shared" si="276"/>
        <v>-1.8224370367344589E-3</v>
      </c>
      <c r="I661" s="1">
        <f t="shared" si="285"/>
        <v>13</v>
      </c>
      <c r="J661" s="1">
        <f t="shared" si="291"/>
        <v>30</v>
      </c>
      <c r="K661" s="54">
        <f t="shared" si="277"/>
        <v>0.99920986911655796</v>
      </c>
      <c r="L661" s="3">
        <f t="shared" si="286"/>
        <v>1.1538933300000001</v>
      </c>
      <c r="M661" s="3">
        <f t="shared" si="272"/>
        <v>1.1529815999999999</v>
      </c>
      <c r="N661" s="3">
        <f t="shared" si="278"/>
        <v>218925.62105105</v>
      </c>
      <c r="O661" s="52">
        <f t="shared" si="268"/>
        <v>0</v>
      </c>
      <c r="P661" s="5">
        <f t="shared" si="271"/>
        <v>0</v>
      </c>
      <c r="Q661" s="53">
        <f t="shared" si="279"/>
        <v>0</v>
      </c>
      <c r="R661" s="4">
        <f t="shared" si="273"/>
        <v>0</v>
      </c>
      <c r="S661" s="2">
        <f t="shared" si="287"/>
        <v>0.14000000000000001</v>
      </c>
      <c r="T661" s="9">
        <f t="shared" si="280"/>
        <v>1.0047427879999999</v>
      </c>
      <c r="U661" s="4">
        <f t="shared" si="288"/>
        <v>1038.31780841</v>
      </c>
      <c r="V661" s="4">
        <f t="shared" si="281"/>
        <v>0</v>
      </c>
      <c r="W661" s="1" t="str">
        <f t="shared" si="269"/>
        <v>A+J=</v>
      </c>
      <c r="X661" s="10">
        <f t="shared" si="270"/>
        <v>40733</v>
      </c>
      <c r="Y661" s="4">
        <f t="shared" si="282"/>
        <v>0</v>
      </c>
      <c r="Z661" s="28"/>
      <c r="AA661" s="26"/>
      <c r="AE661" s="5"/>
    </row>
    <row r="662" spans="1:31" x14ac:dyDescent="0.2">
      <c r="A662" s="127">
        <f t="shared" si="283"/>
        <v>40717</v>
      </c>
      <c r="B662" s="4">
        <f t="shared" si="274"/>
        <v>220030.63466315001</v>
      </c>
      <c r="C662" s="4">
        <f t="shared" si="289"/>
        <v>189877.80988963999</v>
      </c>
      <c r="D662" s="4">
        <f t="shared" si="284"/>
        <v>189877.80988963999</v>
      </c>
      <c r="E662" s="56">
        <f t="shared" si="290"/>
        <v>465.31099999999998</v>
      </c>
      <c r="F662" s="11">
        <f>IF(DAY(A662)=F$2+1,VLOOKUP(A662,[1]Plan1!$BN$15:$BP$255,3),F661)</f>
        <v>464.46300000000002</v>
      </c>
      <c r="G662" s="6">
        <f t="shared" si="275"/>
        <v>40704</v>
      </c>
      <c r="H662" s="2">
        <f t="shared" si="276"/>
        <v>-1.8224370367344589E-3</v>
      </c>
      <c r="I662" s="1">
        <f t="shared" si="285"/>
        <v>14</v>
      </c>
      <c r="J662" s="1">
        <f t="shared" si="291"/>
        <v>30</v>
      </c>
      <c r="K662" s="54">
        <f t="shared" si="277"/>
        <v>0.99914911568298281</v>
      </c>
      <c r="L662" s="3">
        <f t="shared" si="286"/>
        <v>1.1538933300000001</v>
      </c>
      <c r="M662" s="3">
        <f t="shared" si="272"/>
        <v>1.1529115000000001</v>
      </c>
      <c r="N662" s="3">
        <f t="shared" si="278"/>
        <v>218912.31061658001</v>
      </c>
      <c r="O662" s="52">
        <f t="shared" si="268"/>
        <v>0</v>
      </c>
      <c r="P662" s="5">
        <f t="shared" si="271"/>
        <v>0</v>
      </c>
      <c r="Q662" s="53">
        <f t="shared" si="279"/>
        <v>0</v>
      </c>
      <c r="R662" s="4">
        <f t="shared" si="273"/>
        <v>0</v>
      </c>
      <c r="S662" s="2">
        <f t="shared" si="287"/>
        <v>0.14000000000000001</v>
      </c>
      <c r="T662" s="9">
        <f t="shared" si="280"/>
        <v>1.0051085479999999</v>
      </c>
      <c r="U662" s="4">
        <f t="shared" si="288"/>
        <v>1118.3240465700001</v>
      </c>
      <c r="V662" s="4">
        <f t="shared" si="281"/>
        <v>0</v>
      </c>
      <c r="W662" s="1" t="str">
        <f t="shared" si="269"/>
        <v>A+J=</v>
      </c>
      <c r="X662" s="10">
        <f t="shared" si="270"/>
        <v>40733</v>
      </c>
      <c r="Y662" s="4">
        <f t="shared" si="282"/>
        <v>0</v>
      </c>
      <c r="Z662" s="28"/>
      <c r="AA662" s="26"/>
      <c r="AE662" s="5"/>
    </row>
    <row r="663" spans="1:31" x14ac:dyDescent="0.2">
      <c r="A663" s="127">
        <f t="shared" si="283"/>
        <v>40718</v>
      </c>
      <c r="B663" s="4">
        <f t="shared" si="274"/>
        <v>220097.34984354998</v>
      </c>
      <c r="C663" s="4">
        <f t="shared" si="289"/>
        <v>189877.80988963999</v>
      </c>
      <c r="D663" s="4">
        <f t="shared" si="284"/>
        <v>189877.80988963999</v>
      </c>
      <c r="E663" s="56">
        <f t="shared" si="290"/>
        <v>465.31099999999998</v>
      </c>
      <c r="F663" s="11">
        <f>IF(DAY(A663)=F$2+1,VLOOKUP(A663,[1]Plan1!$BN$15:$BP$255,3),F662)</f>
        <v>464.46300000000002</v>
      </c>
      <c r="G663" s="6">
        <f t="shared" si="275"/>
        <v>40704</v>
      </c>
      <c r="H663" s="2">
        <f t="shared" si="276"/>
        <v>-1.8224370367344589E-3</v>
      </c>
      <c r="I663" s="1">
        <f t="shared" si="285"/>
        <v>15</v>
      </c>
      <c r="J663" s="1">
        <f t="shared" si="291"/>
        <v>30</v>
      </c>
      <c r="K663" s="54">
        <f t="shared" si="277"/>
        <v>0.99908836594330608</v>
      </c>
      <c r="L663" s="3">
        <f t="shared" si="286"/>
        <v>1.1538933300000001</v>
      </c>
      <c r="M663" s="3">
        <f t="shared" si="272"/>
        <v>1.1528414</v>
      </c>
      <c r="N663" s="3">
        <f t="shared" si="278"/>
        <v>218899.00018209999</v>
      </c>
      <c r="O663" s="52">
        <f t="shared" si="268"/>
        <v>0</v>
      </c>
      <c r="P663" s="5">
        <f t="shared" si="271"/>
        <v>0</v>
      </c>
      <c r="Q663" s="53">
        <f t="shared" si="279"/>
        <v>0</v>
      </c>
      <c r="R663" s="4">
        <f t="shared" si="273"/>
        <v>0</v>
      </c>
      <c r="S663" s="2">
        <f t="shared" si="287"/>
        <v>0.14000000000000001</v>
      </c>
      <c r="T663" s="9">
        <f t="shared" si="280"/>
        <v>1.0054744410000001</v>
      </c>
      <c r="U663" s="4">
        <f t="shared" si="288"/>
        <v>1198.34966145</v>
      </c>
      <c r="V663" s="4">
        <f t="shared" si="281"/>
        <v>0</v>
      </c>
      <c r="W663" s="1" t="str">
        <f t="shared" si="269"/>
        <v>A+J=</v>
      </c>
      <c r="X663" s="10">
        <f t="shared" si="270"/>
        <v>40733</v>
      </c>
      <c r="Y663" s="4">
        <f t="shared" si="282"/>
        <v>0</v>
      </c>
      <c r="Z663" s="28"/>
      <c r="AA663" s="26"/>
      <c r="AE663" s="5"/>
    </row>
    <row r="664" spans="1:31" x14ac:dyDescent="0.2">
      <c r="A664" s="127">
        <f t="shared" si="283"/>
        <v>40719</v>
      </c>
      <c r="B664" s="4">
        <f t="shared" si="274"/>
        <v>220164.08461424999</v>
      </c>
      <c r="C664" s="4">
        <f t="shared" si="289"/>
        <v>189877.80988963999</v>
      </c>
      <c r="D664" s="4">
        <f t="shared" si="284"/>
        <v>189877.80988963999</v>
      </c>
      <c r="E664" s="56">
        <f t="shared" si="290"/>
        <v>465.31099999999998</v>
      </c>
      <c r="F664" s="11">
        <f>IF(DAY(A664)=F$2+1,VLOOKUP(A664,[1]Plan1!$BN$15:$BP$255,3),F663)</f>
        <v>464.46300000000002</v>
      </c>
      <c r="G664" s="6">
        <f t="shared" si="275"/>
        <v>40704</v>
      </c>
      <c r="H664" s="2">
        <f t="shared" si="276"/>
        <v>-1.8224370367344589E-3</v>
      </c>
      <c r="I664" s="1">
        <f t="shared" si="285"/>
        <v>16</v>
      </c>
      <c r="J664" s="1">
        <f t="shared" si="291"/>
        <v>30</v>
      </c>
      <c r="K664" s="54">
        <f t="shared" si="277"/>
        <v>0.99902761989730315</v>
      </c>
      <c r="L664" s="3">
        <f t="shared" si="286"/>
        <v>1.1538933300000001</v>
      </c>
      <c r="M664" s="3">
        <f t="shared" si="272"/>
        <v>1.1527712999999999</v>
      </c>
      <c r="N664" s="3">
        <f t="shared" si="278"/>
        <v>218885.68974763001</v>
      </c>
      <c r="O664" s="52">
        <f t="shared" si="268"/>
        <v>0</v>
      </c>
      <c r="P664" s="5">
        <f t="shared" si="271"/>
        <v>0</v>
      </c>
      <c r="Q664" s="53">
        <f t="shared" si="279"/>
        <v>0</v>
      </c>
      <c r="R664" s="4">
        <f t="shared" si="273"/>
        <v>0</v>
      </c>
      <c r="S664" s="2">
        <f t="shared" si="287"/>
        <v>0.14000000000000001</v>
      </c>
      <c r="T664" s="9">
        <f t="shared" si="280"/>
        <v>1.0058404679999999</v>
      </c>
      <c r="U664" s="4">
        <f t="shared" si="288"/>
        <v>1278.3948666199999</v>
      </c>
      <c r="V664" s="4">
        <f t="shared" si="281"/>
        <v>0</v>
      </c>
      <c r="W664" s="1" t="str">
        <f t="shared" si="269"/>
        <v>A+J=</v>
      </c>
      <c r="X664" s="10">
        <f t="shared" si="270"/>
        <v>40733</v>
      </c>
      <c r="Y664" s="4">
        <f t="shared" si="282"/>
        <v>0</v>
      </c>
      <c r="Z664" s="28"/>
      <c r="AA664" s="26"/>
      <c r="AE664" s="5"/>
    </row>
    <row r="665" spans="1:31" x14ac:dyDescent="0.2">
      <c r="A665" s="127">
        <f t="shared" si="283"/>
        <v>40720</v>
      </c>
      <c r="B665" s="4">
        <f t="shared" si="274"/>
        <v>220230.84066158</v>
      </c>
      <c r="C665" s="4">
        <f t="shared" si="289"/>
        <v>189877.80988963999</v>
      </c>
      <c r="D665" s="4">
        <f t="shared" si="284"/>
        <v>189877.80988963999</v>
      </c>
      <c r="E665" s="56">
        <f t="shared" si="290"/>
        <v>465.31099999999998</v>
      </c>
      <c r="F665" s="11">
        <f>IF(DAY(A665)=F$2+1,VLOOKUP(A665,[1]Plan1!$BN$15:$BP$255,3),F664)</f>
        <v>464.46300000000002</v>
      </c>
      <c r="G665" s="6">
        <f t="shared" si="275"/>
        <v>40704</v>
      </c>
      <c r="H665" s="2">
        <f t="shared" si="276"/>
        <v>-1.8224370367344589E-3</v>
      </c>
      <c r="I665" s="1">
        <f t="shared" si="285"/>
        <v>17</v>
      </c>
      <c r="J665" s="1">
        <f t="shared" si="291"/>
        <v>30</v>
      </c>
      <c r="K665" s="54">
        <f t="shared" si="277"/>
        <v>0.99896687754474933</v>
      </c>
      <c r="L665" s="3">
        <f t="shared" si="286"/>
        <v>1.1538933300000001</v>
      </c>
      <c r="M665" s="3">
        <f t="shared" si="272"/>
        <v>1.15270121</v>
      </c>
      <c r="N665" s="3">
        <f t="shared" si="278"/>
        <v>218872.38121193001</v>
      </c>
      <c r="O665" s="52">
        <f t="shared" si="268"/>
        <v>0</v>
      </c>
      <c r="P665" s="5">
        <f t="shared" si="271"/>
        <v>0</v>
      </c>
      <c r="Q665" s="53">
        <f t="shared" si="279"/>
        <v>0</v>
      </c>
      <c r="R665" s="4">
        <f t="shared" si="273"/>
        <v>0</v>
      </c>
      <c r="S665" s="2">
        <f t="shared" si="287"/>
        <v>0.14000000000000001</v>
      </c>
      <c r="T665" s="9">
        <f t="shared" si="280"/>
        <v>1.0062066279999999</v>
      </c>
      <c r="U665" s="4">
        <f t="shared" si="288"/>
        <v>1358.4594496499999</v>
      </c>
      <c r="V665" s="4">
        <f t="shared" si="281"/>
        <v>0</v>
      </c>
      <c r="W665" s="1" t="str">
        <f t="shared" si="269"/>
        <v>A+J=</v>
      </c>
      <c r="X665" s="10">
        <f t="shared" si="270"/>
        <v>40733</v>
      </c>
      <c r="Y665" s="4">
        <f t="shared" si="282"/>
        <v>0</v>
      </c>
      <c r="Z665" s="28"/>
      <c r="AA665" s="26"/>
      <c r="AE665" s="5"/>
    </row>
    <row r="666" spans="1:31" x14ac:dyDescent="0.2">
      <c r="A666" s="127">
        <f t="shared" si="283"/>
        <v>40721</v>
      </c>
      <c r="B666" s="4">
        <f t="shared" si="274"/>
        <v>220297.61798233</v>
      </c>
      <c r="C666" s="4">
        <f t="shared" si="289"/>
        <v>189877.80988963999</v>
      </c>
      <c r="D666" s="4">
        <f t="shared" si="284"/>
        <v>189877.80988963999</v>
      </c>
      <c r="E666" s="56">
        <f t="shared" si="290"/>
        <v>465.31099999999998</v>
      </c>
      <c r="F666" s="11">
        <f>IF(DAY(A666)=F$2+1,VLOOKUP(A666,[1]Plan1!$BN$15:$BP$255,3),F665)</f>
        <v>464.46300000000002</v>
      </c>
      <c r="G666" s="6">
        <f t="shared" si="275"/>
        <v>40704</v>
      </c>
      <c r="H666" s="2">
        <f t="shared" si="276"/>
        <v>-1.8224370367344589E-3</v>
      </c>
      <c r="I666" s="1">
        <f t="shared" si="285"/>
        <v>18</v>
      </c>
      <c r="J666" s="1">
        <f t="shared" si="291"/>
        <v>30</v>
      </c>
      <c r="K666" s="54">
        <f t="shared" si="277"/>
        <v>0.99890613888542013</v>
      </c>
      <c r="L666" s="3">
        <f t="shared" si="286"/>
        <v>1.1538933300000001</v>
      </c>
      <c r="M666" s="3">
        <f t="shared" si="272"/>
        <v>1.1526311300000001</v>
      </c>
      <c r="N666" s="3">
        <f t="shared" si="278"/>
        <v>218859.07457502</v>
      </c>
      <c r="O666" s="52">
        <f t="shared" si="268"/>
        <v>0</v>
      </c>
      <c r="P666" s="5">
        <f t="shared" si="271"/>
        <v>0</v>
      </c>
      <c r="Q666" s="53">
        <f t="shared" si="279"/>
        <v>0</v>
      </c>
      <c r="R666" s="4">
        <f t="shared" si="273"/>
        <v>0</v>
      </c>
      <c r="S666" s="2">
        <f t="shared" si="287"/>
        <v>0.14000000000000001</v>
      </c>
      <c r="T666" s="9">
        <f t="shared" si="280"/>
        <v>1.0065729210000001</v>
      </c>
      <c r="U666" s="4">
        <f t="shared" si="288"/>
        <v>1438.54340731</v>
      </c>
      <c r="V666" s="4">
        <f t="shared" si="281"/>
        <v>0</v>
      </c>
      <c r="W666" s="1" t="str">
        <f t="shared" si="269"/>
        <v>A+J=</v>
      </c>
      <c r="X666" s="10">
        <f t="shared" si="270"/>
        <v>40733</v>
      </c>
      <c r="Y666" s="4">
        <f t="shared" si="282"/>
        <v>0</v>
      </c>
      <c r="Z666" s="28"/>
      <c r="AA666" s="26"/>
      <c r="AE666" s="5"/>
    </row>
    <row r="667" spans="1:31" x14ac:dyDescent="0.2">
      <c r="A667" s="127">
        <f t="shared" si="283"/>
        <v>40722</v>
      </c>
      <c r="B667" s="4">
        <f t="shared" si="274"/>
        <v>220364.41274934</v>
      </c>
      <c r="C667" s="4">
        <f t="shared" si="289"/>
        <v>189877.80988963999</v>
      </c>
      <c r="D667" s="4">
        <f t="shared" si="284"/>
        <v>189877.80988963999</v>
      </c>
      <c r="E667" s="56">
        <f t="shared" si="290"/>
        <v>465.31099999999998</v>
      </c>
      <c r="F667" s="11">
        <f>IF(DAY(A667)=F$2+1,VLOOKUP(A667,[1]Plan1!$BN$15:$BP$255,3),F666)</f>
        <v>464.46300000000002</v>
      </c>
      <c r="G667" s="6">
        <f t="shared" si="275"/>
        <v>40704</v>
      </c>
      <c r="H667" s="2">
        <f t="shared" si="276"/>
        <v>-1.8224370367344589E-3</v>
      </c>
      <c r="I667" s="1">
        <f t="shared" si="285"/>
        <v>19</v>
      </c>
      <c r="J667" s="1">
        <f t="shared" si="291"/>
        <v>30</v>
      </c>
      <c r="K667" s="54">
        <f t="shared" si="277"/>
        <v>0.99884540391909094</v>
      </c>
      <c r="L667" s="3">
        <f t="shared" si="286"/>
        <v>1.1538933300000001</v>
      </c>
      <c r="M667" s="3">
        <f t="shared" si="272"/>
        <v>1.1525610399999999</v>
      </c>
      <c r="N667" s="3">
        <f t="shared" si="278"/>
        <v>218845.76603932001</v>
      </c>
      <c r="O667" s="52">
        <f t="shared" si="268"/>
        <v>0</v>
      </c>
      <c r="P667" s="5">
        <f t="shared" si="271"/>
        <v>0</v>
      </c>
      <c r="Q667" s="53">
        <f t="shared" si="279"/>
        <v>0</v>
      </c>
      <c r="R667" s="4">
        <f t="shared" si="273"/>
        <v>0</v>
      </c>
      <c r="S667" s="2">
        <f t="shared" si="287"/>
        <v>0.14000000000000001</v>
      </c>
      <c r="T667" s="9">
        <f t="shared" si="280"/>
        <v>1.0069393470000001</v>
      </c>
      <c r="U667" s="4">
        <f t="shared" si="288"/>
        <v>1518.64671002</v>
      </c>
      <c r="V667" s="4">
        <f t="shared" si="281"/>
        <v>0</v>
      </c>
      <c r="W667" s="1" t="str">
        <f t="shared" si="269"/>
        <v>A+J=</v>
      </c>
      <c r="X667" s="10">
        <f t="shared" si="270"/>
        <v>40733</v>
      </c>
      <c r="Y667" s="4">
        <f t="shared" si="282"/>
        <v>0</v>
      </c>
      <c r="Z667" s="28"/>
      <c r="AA667" s="26"/>
      <c r="AE667" s="5"/>
    </row>
    <row r="668" spans="1:31" x14ac:dyDescent="0.2">
      <c r="A668" s="127">
        <f t="shared" si="283"/>
        <v>40723</v>
      </c>
      <c r="B668" s="4">
        <f t="shared" si="274"/>
        <v>220431.23091202002</v>
      </c>
      <c r="C668" s="4">
        <f t="shared" si="289"/>
        <v>189877.80988963999</v>
      </c>
      <c r="D668" s="4">
        <f t="shared" si="284"/>
        <v>189877.80988963999</v>
      </c>
      <c r="E668" s="56">
        <f t="shared" si="290"/>
        <v>465.31099999999998</v>
      </c>
      <c r="F668" s="11">
        <f>IF(DAY(A668)=F$2+1,VLOOKUP(A668,[1]Plan1!$BN$15:$BP$255,3),F667)</f>
        <v>464.46300000000002</v>
      </c>
      <c r="G668" s="6">
        <f t="shared" si="275"/>
        <v>40704</v>
      </c>
      <c r="H668" s="2">
        <f t="shared" si="276"/>
        <v>-1.8224370367344589E-3</v>
      </c>
      <c r="I668" s="1">
        <f t="shared" si="285"/>
        <v>20</v>
      </c>
      <c r="J668" s="1">
        <f t="shared" si="291"/>
        <v>30</v>
      </c>
      <c r="K668" s="54">
        <f t="shared" si="277"/>
        <v>0.99878467264553727</v>
      </c>
      <c r="L668" s="3">
        <f t="shared" si="286"/>
        <v>1.1538933300000001</v>
      </c>
      <c r="M668" s="3">
        <f t="shared" si="272"/>
        <v>1.1524909699999999</v>
      </c>
      <c r="N668" s="3">
        <f t="shared" si="278"/>
        <v>218832.46130118001</v>
      </c>
      <c r="O668" s="52">
        <f t="shared" si="268"/>
        <v>0</v>
      </c>
      <c r="P668" s="5">
        <f t="shared" si="271"/>
        <v>0</v>
      </c>
      <c r="Q668" s="53">
        <f t="shared" si="279"/>
        <v>0</v>
      </c>
      <c r="R668" s="4">
        <f t="shared" si="273"/>
        <v>0</v>
      </c>
      <c r="S668" s="2">
        <f t="shared" si="287"/>
        <v>0.14000000000000001</v>
      </c>
      <c r="T668" s="9">
        <f t="shared" si="280"/>
        <v>1.0073059069999999</v>
      </c>
      <c r="U668" s="4">
        <f t="shared" si="288"/>
        <v>1598.76961084</v>
      </c>
      <c r="V668" s="4">
        <f t="shared" si="281"/>
        <v>0</v>
      </c>
      <c r="W668" s="1" t="str">
        <f t="shared" si="269"/>
        <v>A+J=</v>
      </c>
      <c r="X668" s="10">
        <f t="shared" si="270"/>
        <v>40733</v>
      </c>
      <c r="Y668" s="4">
        <f t="shared" si="282"/>
        <v>0</v>
      </c>
      <c r="Z668" s="28"/>
      <c r="AA668" s="26"/>
      <c r="AE668" s="5"/>
    </row>
    <row r="669" spans="1:31" x14ac:dyDescent="0.2">
      <c r="A669" s="127">
        <f t="shared" si="283"/>
        <v>40724</v>
      </c>
      <c r="B669" s="4">
        <f t="shared" si="274"/>
        <v>220498.06651034</v>
      </c>
      <c r="C669" s="4">
        <f t="shared" si="289"/>
        <v>189877.80988963999</v>
      </c>
      <c r="D669" s="4">
        <f t="shared" si="284"/>
        <v>189877.80988963999</v>
      </c>
      <c r="E669" s="56">
        <f t="shared" si="290"/>
        <v>465.31099999999998</v>
      </c>
      <c r="F669" s="11">
        <f>IF(DAY(A669)=F$2+1,VLOOKUP(A669,[1]Plan1!$BN$15:$BP$255,3),F668)</f>
        <v>464.46300000000002</v>
      </c>
      <c r="G669" s="6">
        <f t="shared" si="275"/>
        <v>40704</v>
      </c>
      <c r="H669" s="2">
        <f t="shared" si="276"/>
        <v>-1.8224370367344589E-3</v>
      </c>
      <c r="I669" s="1">
        <f t="shared" si="285"/>
        <v>21</v>
      </c>
      <c r="J669" s="1">
        <f t="shared" si="291"/>
        <v>30</v>
      </c>
      <c r="K669" s="54">
        <f t="shared" si="277"/>
        <v>0.99872394506453466</v>
      </c>
      <c r="L669" s="3">
        <f t="shared" si="286"/>
        <v>1.1538933300000001</v>
      </c>
      <c r="M669" s="3">
        <f t="shared" si="272"/>
        <v>1.1524208899999999</v>
      </c>
      <c r="N669" s="3">
        <f t="shared" si="278"/>
        <v>218819.15466427</v>
      </c>
      <c r="O669" s="52">
        <f t="shared" si="268"/>
        <v>0</v>
      </c>
      <c r="P669" s="5">
        <f t="shared" si="271"/>
        <v>0</v>
      </c>
      <c r="Q669" s="53">
        <f t="shared" si="279"/>
        <v>0</v>
      </c>
      <c r="R669" s="4">
        <f t="shared" si="273"/>
        <v>0</v>
      </c>
      <c r="S669" s="2">
        <f t="shared" si="287"/>
        <v>0.14000000000000001</v>
      </c>
      <c r="T669" s="9">
        <f t="shared" si="280"/>
        <v>1.0076726</v>
      </c>
      <c r="U669" s="4">
        <f t="shared" si="288"/>
        <v>1678.9118460699999</v>
      </c>
      <c r="V669" s="4">
        <f t="shared" si="281"/>
        <v>0</v>
      </c>
      <c r="W669" s="1" t="str">
        <f t="shared" si="269"/>
        <v>A+J=</v>
      </c>
      <c r="X669" s="10">
        <f t="shared" si="270"/>
        <v>40733</v>
      </c>
      <c r="Y669" s="4">
        <f t="shared" si="282"/>
        <v>0</v>
      </c>
      <c r="Z669" s="28"/>
      <c r="AA669" s="26"/>
      <c r="AE669" s="5"/>
    </row>
    <row r="670" spans="1:31" x14ac:dyDescent="0.2">
      <c r="A670" s="127">
        <f t="shared" si="283"/>
        <v>40725</v>
      </c>
      <c r="B670" s="4">
        <f t="shared" si="274"/>
        <v>220564.92358378001</v>
      </c>
      <c r="C670" s="4">
        <f t="shared" si="289"/>
        <v>189877.80988963999</v>
      </c>
      <c r="D670" s="4">
        <f t="shared" si="284"/>
        <v>189877.80988963999</v>
      </c>
      <c r="E670" s="56">
        <f t="shared" si="290"/>
        <v>465.31099999999998</v>
      </c>
      <c r="F670" s="11">
        <f>IF(DAY(A670)=F$2+1,VLOOKUP(A670,[1]Plan1!$BN$15:$BP$255,3),F669)</f>
        <v>464.46300000000002</v>
      </c>
      <c r="G670" s="6">
        <f t="shared" si="275"/>
        <v>40704</v>
      </c>
      <c r="H670" s="2">
        <f t="shared" si="276"/>
        <v>-1.8224370367344589E-3</v>
      </c>
      <c r="I670" s="1">
        <f t="shared" si="285"/>
        <v>22</v>
      </c>
      <c r="J670" s="1">
        <f t="shared" si="291"/>
        <v>30</v>
      </c>
      <c r="K670" s="54">
        <f t="shared" si="277"/>
        <v>0.99866322117585848</v>
      </c>
      <c r="L670" s="3">
        <f t="shared" si="286"/>
        <v>1.1538933300000001</v>
      </c>
      <c r="M670" s="3">
        <f t="shared" si="272"/>
        <v>1.1523508200000001</v>
      </c>
      <c r="N670" s="3">
        <f t="shared" si="278"/>
        <v>218805.84992613</v>
      </c>
      <c r="O670" s="52">
        <f t="shared" si="268"/>
        <v>0</v>
      </c>
      <c r="P670" s="5">
        <f t="shared" si="271"/>
        <v>0</v>
      </c>
      <c r="Q670" s="53">
        <f t="shared" si="279"/>
        <v>0</v>
      </c>
      <c r="R670" s="4">
        <f t="shared" si="273"/>
        <v>0</v>
      </c>
      <c r="S670" s="2">
        <f t="shared" si="287"/>
        <v>0.14000000000000001</v>
      </c>
      <c r="T670" s="9">
        <f t="shared" si="280"/>
        <v>1.0080394269999999</v>
      </c>
      <c r="U670" s="4">
        <f t="shared" si="288"/>
        <v>1759.0736576500001</v>
      </c>
      <c r="V670" s="4">
        <f t="shared" si="281"/>
        <v>0</v>
      </c>
      <c r="W670" s="1" t="str">
        <f t="shared" si="269"/>
        <v>A+J=</v>
      </c>
      <c r="X670" s="10">
        <f t="shared" si="270"/>
        <v>40733</v>
      </c>
      <c r="Y670" s="4">
        <f t="shared" si="282"/>
        <v>0</v>
      </c>
      <c r="Z670" s="28"/>
      <c r="AA670" s="26"/>
      <c r="AE670" s="5"/>
    </row>
    <row r="671" spans="1:31" x14ac:dyDescent="0.2">
      <c r="A671" s="127">
        <f t="shared" si="283"/>
        <v>40726</v>
      </c>
      <c r="B671" s="4">
        <f t="shared" si="274"/>
        <v>220631.80191029</v>
      </c>
      <c r="C671" s="4">
        <f t="shared" si="289"/>
        <v>189877.80988963999</v>
      </c>
      <c r="D671" s="4">
        <f t="shared" si="284"/>
        <v>189877.80988963999</v>
      </c>
      <c r="E671" s="56">
        <f t="shared" si="290"/>
        <v>465.31099999999998</v>
      </c>
      <c r="F671" s="11">
        <f>IF(DAY(A671)=F$2+1,VLOOKUP(A671,[1]Plan1!$BN$15:$BP$255,3),F670)</f>
        <v>464.46300000000002</v>
      </c>
      <c r="G671" s="6">
        <f t="shared" si="275"/>
        <v>40704</v>
      </c>
      <c r="H671" s="2">
        <f t="shared" si="276"/>
        <v>-1.8224370367344589E-3</v>
      </c>
      <c r="I671" s="1">
        <f t="shared" si="285"/>
        <v>23</v>
      </c>
      <c r="J671" s="1">
        <f t="shared" si="291"/>
        <v>30</v>
      </c>
      <c r="K671" s="54">
        <f t="shared" si="277"/>
        <v>0.99860250097928438</v>
      </c>
      <c r="L671" s="3">
        <f t="shared" si="286"/>
        <v>1.1538933300000001</v>
      </c>
      <c r="M671" s="3">
        <f t="shared" si="272"/>
        <v>1.15228076</v>
      </c>
      <c r="N671" s="3">
        <f t="shared" si="278"/>
        <v>218792.54708677001</v>
      </c>
      <c r="O671" s="52">
        <f t="shared" si="268"/>
        <v>0</v>
      </c>
      <c r="P671" s="5">
        <f t="shared" si="271"/>
        <v>0</v>
      </c>
      <c r="Q671" s="53">
        <f t="shared" si="279"/>
        <v>0</v>
      </c>
      <c r="R671" s="4">
        <f t="shared" si="273"/>
        <v>0</v>
      </c>
      <c r="S671" s="2">
        <f t="shared" si="287"/>
        <v>0.14000000000000001</v>
      </c>
      <c r="T671" s="9">
        <f t="shared" si="280"/>
        <v>1.008406387</v>
      </c>
      <c r="U671" s="4">
        <f t="shared" si="288"/>
        <v>1839.2548235199999</v>
      </c>
      <c r="V671" s="4">
        <f t="shared" si="281"/>
        <v>0</v>
      </c>
      <c r="W671" s="1" t="str">
        <f t="shared" si="269"/>
        <v>A+J=</v>
      </c>
      <c r="X671" s="10">
        <f t="shared" si="270"/>
        <v>40733</v>
      </c>
      <c r="Y671" s="4">
        <f t="shared" si="282"/>
        <v>0</v>
      </c>
      <c r="Z671" s="28"/>
      <c r="AA671" s="26"/>
      <c r="AE671" s="5"/>
    </row>
    <row r="672" spans="1:31" x14ac:dyDescent="0.2">
      <c r="A672" s="127">
        <f t="shared" si="283"/>
        <v>40727</v>
      </c>
      <c r="B672" s="4">
        <f t="shared" si="274"/>
        <v>220698.69978999</v>
      </c>
      <c r="C672" s="4">
        <f t="shared" si="289"/>
        <v>189877.80988963999</v>
      </c>
      <c r="D672" s="4">
        <f t="shared" si="284"/>
        <v>189877.80988963999</v>
      </c>
      <c r="E672" s="56">
        <f t="shared" si="290"/>
        <v>465.31099999999998</v>
      </c>
      <c r="F672" s="11">
        <f>IF(DAY(A672)=F$2+1,VLOOKUP(A672,[1]Plan1!$BN$15:$BP$255,3),F671)</f>
        <v>464.46300000000002</v>
      </c>
      <c r="G672" s="6">
        <f t="shared" si="275"/>
        <v>40704</v>
      </c>
      <c r="H672" s="2">
        <f t="shared" si="276"/>
        <v>-1.8224370367344589E-3</v>
      </c>
      <c r="I672" s="1">
        <f t="shared" si="285"/>
        <v>24</v>
      </c>
      <c r="J672" s="1">
        <f t="shared" si="291"/>
        <v>30</v>
      </c>
      <c r="K672" s="54">
        <f t="shared" si="277"/>
        <v>0.99854178447458763</v>
      </c>
      <c r="L672" s="3">
        <f t="shared" si="286"/>
        <v>1.1538933300000001</v>
      </c>
      <c r="M672" s="3">
        <f t="shared" si="272"/>
        <v>1.1522106999999999</v>
      </c>
      <c r="N672" s="3">
        <f t="shared" si="278"/>
        <v>218779.2442474</v>
      </c>
      <c r="O672" s="52">
        <f t="shared" si="268"/>
        <v>0</v>
      </c>
      <c r="P672" s="5">
        <f t="shared" si="271"/>
        <v>0</v>
      </c>
      <c r="Q672" s="53">
        <f t="shared" si="279"/>
        <v>0</v>
      </c>
      <c r="R672" s="4">
        <f t="shared" si="273"/>
        <v>0</v>
      </c>
      <c r="S672" s="2">
        <f t="shared" si="287"/>
        <v>0.14000000000000001</v>
      </c>
      <c r="T672" s="9">
        <f t="shared" si="280"/>
        <v>1.008773481</v>
      </c>
      <c r="U672" s="4">
        <f t="shared" si="288"/>
        <v>1919.4555425900001</v>
      </c>
      <c r="V672" s="4">
        <f t="shared" si="281"/>
        <v>0</v>
      </c>
      <c r="W672" s="1" t="str">
        <f t="shared" si="269"/>
        <v>A+J=</v>
      </c>
      <c r="X672" s="10">
        <f t="shared" si="270"/>
        <v>40733</v>
      </c>
      <c r="Y672" s="4">
        <f t="shared" si="282"/>
        <v>0</v>
      </c>
      <c r="Z672" s="28"/>
      <c r="AA672" s="26"/>
      <c r="AE672" s="5"/>
    </row>
    <row r="673" spans="1:118" x14ac:dyDescent="0.2">
      <c r="A673" s="127">
        <f t="shared" si="283"/>
        <v>40728</v>
      </c>
      <c r="B673" s="4">
        <f t="shared" si="274"/>
        <v>220765.61699879001</v>
      </c>
      <c r="C673" s="4">
        <f t="shared" si="289"/>
        <v>189877.80988963999</v>
      </c>
      <c r="D673" s="4">
        <f t="shared" si="284"/>
        <v>189877.80988963999</v>
      </c>
      <c r="E673" s="56">
        <f t="shared" si="290"/>
        <v>465.31099999999998</v>
      </c>
      <c r="F673" s="11">
        <f>IF(DAY(A673)=F$2+1,VLOOKUP(A673,[1]Plan1!$BN$15:$BP$255,3),F672)</f>
        <v>464.46300000000002</v>
      </c>
      <c r="G673" s="6">
        <f t="shared" si="275"/>
        <v>40704</v>
      </c>
      <c r="H673" s="2">
        <f t="shared" si="276"/>
        <v>-1.8224370367344589E-3</v>
      </c>
      <c r="I673" s="1">
        <f t="shared" si="285"/>
        <v>25</v>
      </c>
      <c r="J673" s="1">
        <f t="shared" si="291"/>
        <v>30</v>
      </c>
      <c r="K673" s="54">
        <f t="shared" si="277"/>
        <v>0.99848107166154398</v>
      </c>
      <c r="L673" s="3">
        <f t="shared" si="286"/>
        <v>1.1538933300000001</v>
      </c>
      <c r="M673" s="3">
        <f t="shared" si="272"/>
        <v>1.15214064</v>
      </c>
      <c r="N673" s="3">
        <f t="shared" si="278"/>
        <v>218765.94140804</v>
      </c>
      <c r="O673" s="52">
        <f t="shared" si="268"/>
        <v>0</v>
      </c>
      <c r="P673" s="5">
        <f t="shared" si="271"/>
        <v>0</v>
      </c>
      <c r="Q673" s="53">
        <f t="shared" si="279"/>
        <v>0</v>
      </c>
      <c r="R673" s="4">
        <f t="shared" si="273"/>
        <v>0</v>
      </c>
      <c r="S673" s="2">
        <f t="shared" si="287"/>
        <v>0.14000000000000001</v>
      </c>
      <c r="T673" s="9">
        <f t="shared" si="280"/>
        <v>1.0091407080000001</v>
      </c>
      <c r="U673" s="4">
        <f t="shared" si="288"/>
        <v>1999.6755907500001</v>
      </c>
      <c r="V673" s="4">
        <f t="shared" si="281"/>
        <v>0</v>
      </c>
      <c r="W673" s="1" t="str">
        <f t="shared" si="269"/>
        <v>A+J=</v>
      </c>
      <c r="X673" s="10">
        <f t="shared" si="270"/>
        <v>40733</v>
      </c>
      <c r="Y673" s="4">
        <f t="shared" si="282"/>
        <v>0</v>
      </c>
      <c r="Z673" s="28"/>
      <c r="AA673" s="26"/>
      <c r="AE673" s="5"/>
    </row>
    <row r="674" spans="1:118" x14ac:dyDescent="0.2">
      <c r="A674" s="127">
        <f t="shared" si="283"/>
        <v>40729</v>
      </c>
      <c r="B674" s="4">
        <f t="shared" si="274"/>
        <v>220832.55566695001</v>
      </c>
      <c r="C674" s="4">
        <f t="shared" si="289"/>
        <v>189877.80988963999</v>
      </c>
      <c r="D674" s="4">
        <f t="shared" si="284"/>
        <v>189877.80988963999</v>
      </c>
      <c r="E674" s="56">
        <f t="shared" si="290"/>
        <v>465.31099999999998</v>
      </c>
      <c r="F674" s="11">
        <f>IF(DAY(A674)=F$2+1,VLOOKUP(A674,[1]Plan1!$BN$15:$BP$255,3),F673)</f>
        <v>464.46300000000002</v>
      </c>
      <c r="G674" s="6">
        <f t="shared" si="275"/>
        <v>40704</v>
      </c>
      <c r="H674" s="2">
        <f t="shared" si="276"/>
        <v>-1.8224370367344589E-3</v>
      </c>
      <c r="I674" s="1">
        <f t="shared" si="285"/>
        <v>26</v>
      </c>
      <c r="J674" s="1">
        <f t="shared" si="291"/>
        <v>30</v>
      </c>
      <c r="K674" s="54">
        <f t="shared" si="277"/>
        <v>0.99842036253992894</v>
      </c>
      <c r="L674" s="3">
        <f t="shared" si="286"/>
        <v>1.1538933300000001</v>
      </c>
      <c r="M674" s="3">
        <f t="shared" si="272"/>
        <v>1.1520705899999999</v>
      </c>
      <c r="N674" s="3">
        <f t="shared" si="278"/>
        <v>218752.64046746001</v>
      </c>
      <c r="O674" s="52">
        <f t="shared" si="268"/>
        <v>0</v>
      </c>
      <c r="P674" s="5">
        <f t="shared" si="271"/>
        <v>0</v>
      </c>
      <c r="Q674" s="53">
        <f t="shared" si="279"/>
        <v>0</v>
      </c>
      <c r="R674" s="4">
        <f t="shared" si="273"/>
        <v>0</v>
      </c>
      <c r="S674" s="2">
        <f t="shared" si="287"/>
        <v>0.14000000000000001</v>
      </c>
      <c r="T674" s="9">
        <f t="shared" si="280"/>
        <v>1.009508069</v>
      </c>
      <c r="U674" s="4">
        <f t="shared" si="288"/>
        <v>2079.9151994899998</v>
      </c>
      <c r="V674" s="4">
        <f t="shared" si="281"/>
        <v>0</v>
      </c>
      <c r="W674" s="1" t="str">
        <f t="shared" si="269"/>
        <v>A+J=</v>
      </c>
      <c r="X674" s="10">
        <f t="shared" si="270"/>
        <v>40733</v>
      </c>
      <c r="Y674" s="4">
        <f t="shared" si="282"/>
        <v>0</v>
      </c>
      <c r="Z674" s="28"/>
      <c r="AA674" s="26"/>
      <c r="AE674" s="5"/>
    </row>
    <row r="675" spans="1:118" x14ac:dyDescent="0.2">
      <c r="A675" s="127">
        <f t="shared" si="283"/>
        <v>40730</v>
      </c>
      <c r="B675" s="4">
        <f t="shared" si="274"/>
        <v>220899.51387369001</v>
      </c>
      <c r="C675" s="4">
        <f t="shared" si="289"/>
        <v>189877.80988963999</v>
      </c>
      <c r="D675" s="4">
        <f t="shared" si="284"/>
        <v>189877.80988963999</v>
      </c>
      <c r="E675" s="56">
        <f t="shared" si="290"/>
        <v>465.31099999999998</v>
      </c>
      <c r="F675" s="11">
        <f>IF(DAY(A675)=F$2+1,VLOOKUP(A675,[1]Plan1!$BN$15:$BP$255,3),F674)</f>
        <v>464.46300000000002</v>
      </c>
      <c r="G675" s="6">
        <f t="shared" si="275"/>
        <v>40704</v>
      </c>
      <c r="H675" s="2">
        <f t="shared" si="276"/>
        <v>-1.8224370367344589E-3</v>
      </c>
      <c r="I675" s="1">
        <f t="shared" si="285"/>
        <v>27</v>
      </c>
      <c r="J675" s="1">
        <f t="shared" si="291"/>
        <v>30</v>
      </c>
      <c r="K675" s="54">
        <f t="shared" si="277"/>
        <v>0.99835965710951791</v>
      </c>
      <c r="L675" s="3">
        <f t="shared" si="286"/>
        <v>1.1538933300000001</v>
      </c>
      <c r="M675" s="3">
        <f t="shared" si="272"/>
        <v>1.15200054</v>
      </c>
      <c r="N675" s="3">
        <f t="shared" si="278"/>
        <v>218739.33952688001</v>
      </c>
      <c r="O675" s="52">
        <f t="shared" si="268"/>
        <v>0</v>
      </c>
      <c r="P675" s="5">
        <f t="shared" si="271"/>
        <v>0</v>
      </c>
      <c r="Q675" s="53">
        <f t="shared" si="279"/>
        <v>0</v>
      </c>
      <c r="R675" s="4">
        <f t="shared" si="273"/>
        <v>0</v>
      </c>
      <c r="S675" s="2">
        <f t="shared" si="287"/>
        <v>0.14000000000000001</v>
      </c>
      <c r="T675" s="9">
        <f t="shared" si="280"/>
        <v>1.0098755639999999</v>
      </c>
      <c r="U675" s="4">
        <f t="shared" si="288"/>
        <v>2160.1743468099999</v>
      </c>
      <c r="V675" s="4">
        <f t="shared" si="281"/>
        <v>0</v>
      </c>
      <c r="W675" s="1" t="str">
        <f t="shared" si="269"/>
        <v>A+J=</v>
      </c>
      <c r="X675" s="10">
        <f t="shared" si="270"/>
        <v>40733</v>
      </c>
      <c r="Y675" s="4">
        <f t="shared" si="282"/>
        <v>0</v>
      </c>
      <c r="Z675" s="28"/>
      <c r="AA675" s="26"/>
      <c r="AE675" s="5"/>
    </row>
    <row r="676" spans="1:118" x14ac:dyDescent="0.2">
      <c r="A676" s="127">
        <f t="shared" si="283"/>
        <v>40731</v>
      </c>
      <c r="B676" s="4">
        <f t="shared" si="274"/>
        <v>220966.49353188</v>
      </c>
      <c r="C676" s="4">
        <f t="shared" si="289"/>
        <v>189877.80988963999</v>
      </c>
      <c r="D676" s="4">
        <f t="shared" si="284"/>
        <v>189877.80988963999</v>
      </c>
      <c r="E676" s="56">
        <f t="shared" si="290"/>
        <v>465.31099999999998</v>
      </c>
      <c r="F676" s="11">
        <f>IF(DAY(A676)=F$2+1,VLOOKUP(A676,[1]Plan1!$BN$15:$BP$255,3),F675)</f>
        <v>464.46300000000002</v>
      </c>
      <c r="G676" s="6">
        <f t="shared" si="275"/>
        <v>40704</v>
      </c>
      <c r="H676" s="2">
        <f t="shared" si="276"/>
        <v>-1.8224370367344589E-3</v>
      </c>
      <c r="I676" s="1">
        <f t="shared" si="285"/>
        <v>28</v>
      </c>
      <c r="J676" s="1">
        <f t="shared" si="291"/>
        <v>30</v>
      </c>
      <c r="K676" s="54">
        <f t="shared" si="277"/>
        <v>0.99829895537008673</v>
      </c>
      <c r="L676" s="3">
        <f t="shared" si="286"/>
        <v>1.1538933300000001</v>
      </c>
      <c r="M676" s="3">
        <f t="shared" si="272"/>
        <v>1.1519305</v>
      </c>
      <c r="N676" s="3">
        <f t="shared" si="278"/>
        <v>218726.04048507</v>
      </c>
      <c r="O676" s="52">
        <f t="shared" si="268"/>
        <v>0</v>
      </c>
      <c r="P676" s="5">
        <f t="shared" si="271"/>
        <v>0</v>
      </c>
      <c r="Q676" s="53">
        <f t="shared" si="279"/>
        <v>0</v>
      </c>
      <c r="R676" s="4">
        <f t="shared" si="273"/>
        <v>0</v>
      </c>
      <c r="S676" s="2">
        <f t="shared" si="287"/>
        <v>0.14000000000000001</v>
      </c>
      <c r="T676" s="9">
        <f t="shared" si="280"/>
        <v>1.010243193</v>
      </c>
      <c r="U676" s="4">
        <f t="shared" si="288"/>
        <v>2240.4530468100002</v>
      </c>
      <c r="V676" s="4">
        <f t="shared" si="281"/>
        <v>0</v>
      </c>
      <c r="W676" s="1" t="str">
        <f t="shared" si="269"/>
        <v>A+J=</v>
      </c>
      <c r="X676" s="10">
        <f t="shared" si="270"/>
        <v>40733</v>
      </c>
      <c r="Y676" s="4">
        <f t="shared" si="282"/>
        <v>0</v>
      </c>
      <c r="Z676" s="28"/>
      <c r="AA676" s="26"/>
      <c r="AE676" s="5"/>
    </row>
    <row r="677" spans="1:118" x14ac:dyDescent="0.2">
      <c r="A677" s="127">
        <f t="shared" si="283"/>
        <v>40732</v>
      </c>
      <c r="B677" s="4">
        <f t="shared" si="274"/>
        <v>221033.49271936002</v>
      </c>
      <c r="C677" s="4">
        <f t="shared" si="289"/>
        <v>189877.80988963999</v>
      </c>
      <c r="D677" s="4">
        <f t="shared" si="284"/>
        <v>189877.80988963999</v>
      </c>
      <c r="E677" s="56">
        <f t="shared" si="290"/>
        <v>465.31099999999998</v>
      </c>
      <c r="F677" s="11">
        <f>IF(DAY(A677)=F$2+1,VLOOKUP(A677,[1]Plan1!$BN$15:$BP$255,3),F676)</f>
        <v>464.46300000000002</v>
      </c>
      <c r="G677" s="6">
        <f t="shared" si="275"/>
        <v>40704</v>
      </c>
      <c r="H677" s="2">
        <f t="shared" si="276"/>
        <v>-1.8224370367344589E-3</v>
      </c>
      <c r="I677" s="1">
        <f t="shared" si="285"/>
        <v>29</v>
      </c>
      <c r="J677" s="1">
        <f t="shared" si="291"/>
        <v>30</v>
      </c>
      <c r="K677" s="54">
        <f t="shared" si="277"/>
        <v>0.99823825732141069</v>
      </c>
      <c r="L677" s="3">
        <f t="shared" si="286"/>
        <v>1.1538933300000001</v>
      </c>
      <c r="M677" s="3">
        <f t="shared" si="272"/>
        <v>1.15186046</v>
      </c>
      <c r="N677" s="3">
        <f t="shared" si="278"/>
        <v>218712.74144327</v>
      </c>
      <c r="O677" s="52">
        <f t="shared" ref="O677:O740" si="292">IF(DAY(A677)=F$2,VLOOKUP(A677,$AA$10:$AH$115,7),0)</f>
        <v>0</v>
      </c>
      <c r="P677" s="5">
        <f t="shared" si="271"/>
        <v>0</v>
      </c>
      <c r="Q677" s="53">
        <f t="shared" si="279"/>
        <v>0</v>
      </c>
      <c r="R677" s="4">
        <f t="shared" si="273"/>
        <v>0</v>
      </c>
      <c r="S677" s="2">
        <f t="shared" si="287"/>
        <v>0.14000000000000001</v>
      </c>
      <c r="T677" s="9">
        <f t="shared" si="280"/>
        <v>1.0106109560000001</v>
      </c>
      <c r="U677" s="4">
        <f t="shared" si="288"/>
        <v>2320.7512760899999</v>
      </c>
      <c r="V677" s="4">
        <f t="shared" si="281"/>
        <v>0</v>
      </c>
      <c r="W677" s="1" t="str">
        <f t="shared" ref="W677:W740" si="293">W676</f>
        <v>A+J=</v>
      </c>
      <c r="X677" s="10">
        <f t="shared" ref="X677:X740" si="294">IF(DAY(A677)=F$2+1,VLOOKUP(A676,$AA$10:$AH$130,8),X676)</f>
        <v>40733</v>
      </c>
      <c r="Y677" s="4">
        <f t="shared" si="282"/>
        <v>0</v>
      </c>
      <c r="Z677" s="28"/>
      <c r="AA677" s="26"/>
      <c r="AE677" s="5"/>
    </row>
    <row r="678" spans="1:118" x14ac:dyDescent="0.2">
      <c r="A678" s="130">
        <f t="shared" si="283"/>
        <v>40733</v>
      </c>
      <c r="B678" s="53">
        <f t="shared" si="274"/>
        <v>221100.51313168998</v>
      </c>
      <c r="C678" s="4">
        <f t="shared" si="289"/>
        <v>189877.80988963999</v>
      </c>
      <c r="D678" s="53">
        <f t="shared" si="284"/>
        <v>189877.80988963999</v>
      </c>
      <c r="E678" s="58">
        <f t="shared" si="290"/>
        <v>465.31099999999998</v>
      </c>
      <c r="F678" s="62">
        <f>IF(DAY(A678)=F$2+1,VLOOKUP(A678,[1]Plan1!$BN$15:$BP$255,3),F677)</f>
        <v>464.46300000000002</v>
      </c>
      <c r="G678" s="23">
        <f t="shared" si="275"/>
        <v>40704</v>
      </c>
      <c r="H678" s="55">
        <f t="shared" si="276"/>
        <v>-1.8224370367344589E-3</v>
      </c>
      <c r="I678" s="24">
        <f t="shared" si="285"/>
        <v>30</v>
      </c>
      <c r="J678" s="24">
        <f t="shared" si="291"/>
        <v>30</v>
      </c>
      <c r="K678" s="59">
        <f t="shared" si="277"/>
        <v>0.99817756296326554</v>
      </c>
      <c r="L678" s="60">
        <f t="shared" si="286"/>
        <v>1.1538933300000001</v>
      </c>
      <c r="M678" s="60">
        <f t="shared" si="272"/>
        <v>1.1517904299999999</v>
      </c>
      <c r="N678" s="60">
        <f t="shared" si="278"/>
        <v>218699.44430023999</v>
      </c>
      <c r="O678" s="63">
        <f t="shared" si="292"/>
        <v>20</v>
      </c>
      <c r="P678" s="5">
        <f t="shared" si="271"/>
        <v>0</v>
      </c>
      <c r="Q678" s="53">
        <f t="shared" si="279"/>
        <v>0</v>
      </c>
      <c r="R678" s="53">
        <f t="shared" si="273"/>
        <v>0</v>
      </c>
      <c r="S678" s="55">
        <f t="shared" si="287"/>
        <v>0.14000000000000001</v>
      </c>
      <c r="T678" s="61">
        <f t="shared" si="280"/>
        <v>1.010978852</v>
      </c>
      <c r="U678" s="4">
        <f t="shared" si="288"/>
        <v>2401.0688314499998</v>
      </c>
      <c r="V678" s="53">
        <f t="shared" si="281"/>
        <v>0</v>
      </c>
      <c r="W678" s="24" t="str">
        <f t="shared" si="293"/>
        <v>A+J=</v>
      </c>
      <c r="X678" s="23">
        <f t="shared" si="294"/>
        <v>40733</v>
      </c>
      <c r="Y678" s="53">
        <f t="shared" si="282"/>
        <v>0</v>
      </c>
      <c r="Z678" s="47"/>
      <c r="AA678" s="45"/>
      <c r="AB678" s="24"/>
      <c r="AC678" s="24"/>
      <c r="AD678" s="24"/>
      <c r="AE678" s="25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</row>
    <row r="679" spans="1:118" x14ac:dyDescent="0.2">
      <c r="A679" s="127">
        <f t="shared" si="283"/>
        <v>40734</v>
      </c>
      <c r="B679" s="4">
        <f t="shared" si="274"/>
        <v>221170.16438887999</v>
      </c>
      <c r="C679" s="4">
        <f t="shared" si="289"/>
        <v>191962.45025304001</v>
      </c>
      <c r="D679" s="4">
        <f t="shared" si="284"/>
        <v>191962.45025304001</v>
      </c>
      <c r="E679" s="56">
        <f t="shared" si="290"/>
        <v>464.46300000000002</v>
      </c>
      <c r="F679" s="11">
        <f>IF(DAY(A679)=F$2+1,VLOOKUP(A679,[1]Plan1!$BN$15:$BP$255,3),F678)</f>
        <v>463.92700000000002</v>
      </c>
      <c r="G679" s="6">
        <f t="shared" si="275"/>
        <v>40734</v>
      </c>
      <c r="H679" s="2">
        <f t="shared" si="276"/>
        <v>-1.1540208800270291E-3</v>
      </c>
      <c r="I679" s="1">
        <f t="shared" si="285"/>
        <v>1</v>
      </c>
      <c r="J679" s="1">
        <f t="shared" si="291"/>
        <v>31</v>
      </c>
      <c r="K679" s="54">
        <f t="shared" si="277"/>
        <v>0.99996275271708879</v>
      </c>
      <c r="L679" s="3">
        <f t="shared" si="286"/>
        <v>1.1517904299999999</v>
      </c>
      <c r="M679" s="3">
        <f t="shared" si="272"/>
        <v>1.15174752</v>
      </c>
      <c r="N679" s="3">
        <f t="shared" si="278"/>
        <v>221092.27601206</v>
      </c>
      <c r="O679" s="52">
        <f t="shared" si="292"/>
        <v>0</v>
      </c>
      <c r="P679" s="5">
        <f t="shared" ref="P679:P742" si="295">IF(DAY($A679)=F$2,VLOOKUP($A679,$AA$10:$AH$126,5),0)</f>
        <v>0</v>
      </c>
      <c r="Q679" s="53">
        <f t="shared" si="279"/>
        <v>0</v>
      </c>
      <c r="R679" s="4">
        <f t="shared" si="273"/>
        <v>0</v>
      </c>
      <c r="S679" s="2">
        <f t="shared" si="287"/>
        <v>0.14000000000000001</v>
      </c>
      <c r="T679" s="9">
        <f t="shared" si="280"/>
        <v>1.0003522890000001</v>
      </c>
      <c r="U679" s="4">
        <f t="shared" si="288"/>
        <v>77.888376820000005</v>
      </c>
      <c r="V679" s="4">
        <f t="shared" si="281"/>
        <v>0</v>
      </c>
      <c r="W679" s="1" t="str">
        <f t="shared" si="293"/>
        <v>A+J=</v>
      </c>
      <c r="X679" s="10">
        <f t="shared" si="294"/>
        <v>40764</v>
      </c>
      <c r="Y679" s="4">
        <f t="shared" si="282"/>
        <v>0</v>
      </c>
      <c r="Z679" s="28"/>
      <c r="AA679" s="26"/>
      <c r="AE679" s="5"/>
    </row>
    <row r="680" spans="1:118" x14ac:dyDescent="0.2">
      <c r="A680" s="127">
        <f t="shared" si="283"/>
        <v>40735</v>
      </c>
      <c r="B680" s="4">
        <f t="shared" si="274"/>
        <v>221239.83896759001</v>
      </c>
      <c r="C680" s="4">
        <f t="shared" si="289"/>
        <v>191962.45025304001</v>
      </c>
      <c r="D680" s="4">
        <f t="shared" si="284"/>
        <v>191962.45025304001</v>
      </c>
      <c r="E680" s="56">
        <f t="shared" si="290"/>
        <v>464.46300000000002</v>
      </c>
      <c r="F680" s="11">
        <f>IF(DAY(A680)=F$2+1,VLOOKUP(A680,[1]Plan1!$BN$15:$BP$255,3),F679)</f>
        <v>463.92700000000002</v>
      </c>
      <c r="G680" s="6">
        <f t="shared" si="275"/>
        <v>40734</v>
      </c>
      <c r="H680" s="2">
        <f t="shared" si="276"/>
        <v>-1.1540208800270291E-3</v>
      </c>
      <c r="I680" s="1">
        <f t="shared" si="285"/>
        <v>2</v>
      </c>
      <c r="J680" s="1">
        <f t="shared" si="291"/>
        <v>31</v>
      </c>
      <c r="K680" s="54">
        <f t="shared" si="277"/>
        <v>0.9999255068215378</v>
      </c>
      <c r="L680" s="3">
        <f t="shared" si="286"/>
        <v>1.1517904299999999</v>
      </c>
      <c r="M680" s="3">
        <f t="shared" si="272"/>
        <v>1.1517046200000001</v>
      </c>
      <c r="N680" s="3">
        <f t="shared" si="278"/>
        <v>221084.04082294001</v>
      </c>
      <c r="O680" s="52">
        <f t="shared" si="292"/>
        <v>0</v>
      </c>
      <c r="P680" s="5">
        <f t="shared" si="295"/>
        <v>0</v>
      </c>
      <c r="Q680" s="53">
        <f t="shared" si="279"/>
        <v>0</v>
      </c>
      <c r="R680" s="4">
        <f t="shared" si="273"/>
        <v>0</v>
      </c>
      <c r="S680" s="2">
        <f t="shared" si="287"/>
        <v>0.14000000000000001</v>
      </c>
      <c r="T680" s="9">
        <f t="shared" si="280"/>
        <v>1.0007047010000001</v>
      </c>
      <c r="U680" s="4">
        <f t="shared" si="288"/>
        <v>155.79814465000001</v>
      </c>
      <c r="V680" s="4">
        <f t="shared" si="281"/>
        <v>0</v>
      </c>
      <c r="W680" s="1" t="str">
        <f t="shared" si="293"/>
        <v>A+J=</v>
      </c>
      <c r="X680" s="10">
        <f t="shared" si="294"/>
        <v>40764</v>
      </c>
      <c r="Y680" s="4">
        <f t="shared" si="282"/>
        <v>0</v>
      </c>
      <c r="Z680" s="28"/>
      <c r="AA680" s="26"/>
      <c r="AE680" s="5"/>
    </row>
    <row r="681" spans="1:118" x14ac:dyDescent="0.2">
      <c r="A681" s="127">
        <f t="shared" si="283"/>
        <v>40736</v>
      </c>
      <c r="B681" s="4">
        <f t="shared" si="274"/>
        <v>221309.53729807</v>
      </c>
      <c r="C681" s="4">
        <f t="shared" si="289"/>
        <v>191962.45025304001</v>
      </c>
      <c r="D681" s="4">
        <f t="shared" si="284"/>
        <v>191962.45025304001</v>
      </c>
      <c r="E681" s="56">
        <f t="shared" si="290"/>
        <v>464.46300000000002</v>
      </c>
      <c r="F681" s="11">
        <f>IF(DAY(A681)=F$2+1,VLOOKUP(A681,[1]Plan1!$BN$15:$BP$255,3),F680)</f>
        <v>463.92700000000002</v>
      </c>
      <c r="G681" s="6">
        <f t="shared" si="275"/>
        <v>40734</v>
      </c>
      <c r="H681" s="2">
        <f t="shared" si="276"/>
        <v>-1.1540208800270291E-3</v>
      </c>
      <c r="I681" s="1">
        <f t="shared" si="285"/>
        <v>3</v>
      </c>
      <c r="J681" s="1">
        <f t="shared" si="291"/>
        <v>31</v>
      </c>
      <c r="K681" s="54">
        <f t="shared" si="277"/>
        <v>0.99988826231329508</v>
      </c>
      <c r="L681" s="3">
        <f t="shared" si="286"/>
        <v>1.1517904299999999</v>
      </c>
      <c r="M681" s="3">
        <f t="shared" si="272"/>
        <v>1.1516617300000001</v>
      </c>
      <c r="N681" s="3">
        <f t="shared" si="278"/>
        <v>221075.80755344999</v>
      </c>
      <c r="O681" s="52">
        <f t="shared" si="292"/>
        <v>0</v>
      </c>
      <c r="P681" s="5">
        <f t="shared" si="295"/>
        <v>0</v>
      </c>
      <c r="Q681" s="53">
        <f t="shared" si="279"/>
        <v>0</v>
      </c>
      <c r="R681" s="4">
        <f t="shared" si="273"/>
        <v>0</v>
      </c>
      <c r="S681" s="2">
        <f t="shared" si="287"/>
        <v>0.14000000000000001</v>
      </c>
      <c r="T681" s="9">
        <f t="shared" si="280"/>
        <v>1.001057238</v>
      </c>
      <c r="U681" s="4">
        <f t="shared" si="288"/>
        <v>233.72974461999999</v>
      </c>
      <c r="V681" s="4">
        <f t="shared" si="281"/>
        <v>0</v>
      </c>
      <c r="W681" s="1" t="str">
        <f t="shared" si="293"/>
        <v>A+J=</v>
      </c>
      <c r="X681" s="10">
        <f t="shared" si="294"/>
        <v>40764</v>
      </c>
      <c r="Y681" s="4">
        <f t="shared" si="282"/>
        <v>0</v>
      </c>
      <c r="Z681" s="28"/>
      <c r="AA681" s="26"/>
      <c r="AE681" s="5"/>
    </row>
    <row r="682" spans="1:118" x14ac:dyDescent="0.2">
      <c r="A682" s="127">
        <f t="shared" si="283"/>
        <v>40737</v>
      </c>
      <c r="B682" s="4">
        <f t="shared" si="274"/>
        <v>221379.25531353001</v>
      </c>
      <c r="C682" s="4">
        <f t="shared" si="289"/>
        <v>191962.45025304001</v>
      </c>
      <c r="D682" s="4">
        <f t="shared" si="284"/>
        <v>191962.45025304001</v>
      </c>
      <c r="E682" s="56">
        <f t="shared" si="290"/>
        <v>464.46300000000002</v>
      </c>
      <c r="F682" s="11">
        <f>IF(DAY(A682)=F$2+1,VLOOKUP(A682,[1]Plan1!$BN$15:$BP$255,3),F681)</f>
        <v>463.92700000000002</v>
      </c>
      <c r="G682" s="6">
        <f t="shared" si="275"/>
        <v>40734</v>
      </c>
      <c r="H682" s="2">
        <f t="shared" si="276"/>
        <v>-1.1540208800270291E-3</v>
      </c>
      <c r="I682" s="1">
        <f t="shared" si="285"/>
        <v>4</v>
      </c>
      <c r="J682" s="1">
        <f t="shared" si="291"/>
        <v>31</v>
      </c>
      <c r="K682" s="54">
        <f t="shared" si="277"/>
        <v>0.99985101919230923</v>
      </c>
      <c r="L682" s="3">
        <f t="shared" si="286"/>
        <v>1.1517904299999999</v>
      </c>
      <c r="M682" s="3">
        <f t="shared" ref="M682:M745" si="296">TRUNC((K682*L682),8)</f>
        <v>1.1516188300000001</v>
      </c>
      <c r="N682" s="3">
        <f t="shared" si="278"/>
        <v>221067.57236433</v>
      </c>
      <c r="O682" s="52">
        <f t="shared" si="292"/>
        <v>0</v>
      </c>
      <c r="P682" s="5">
        <f t="shared" si="295"/>
        <v>0</v>
      </c>
      <c r="Q682" s="53">
        <f t="shared" si="279"/>
        <v>0</v>
      </c>
      <c r="R682" s="4">
        <f t="shared" si="273"/>
        <v>0</v>
      </c>
      <c r="S682" s="2">
        <f t="shared" si="287"/>
        <v>0.14000000000000001</v>
      </c>
      <c r="T682" s="9">
        <f t="shared" si="280"/>
        <v>1.001409899</v>
      </c>
      <c r="U682" s="4">
        <f t="shared" si="288"/>
        <v>311.6829492</v>
      </c>
      <c r="V682" s="4">
        <f t="shared" si="281"/>
        <v>0</v>
      </c>
      <c r="W682" s="1" t="str">
        <f t="shared" si="293"/>
        <v>A+J=</v>
      </c>
      <c r="X682" s="10">
        <f t="shared" si="294"/>
        <v>40764</v>
      </c>
      <c r="Y682" s="4">
        <f t="shared" si="282"/>
        <v>0</v>
      </c>
      <c r="Z682" s="28"/>
      <c r="AA682" s="26"/>
      <c r="AE682" s="5"/>
    </row>
    <row r="683" spans="1:118" x14ac:dyDescent="0.2">
      <c r="A683" s="127">
        <f t="shared" si="283"/>
        <v>40738</v>
      </c>
      <c r="B683" s="4">
        <f t="shared" si="274"/>
        <v>221448.99685490999</v>
      </c>
      <c r="C683" s="4">
        <f t="shared" si="289"/>
        <v>191962.45025304001</v>
      </c>
      <c r="D683" s="4">
        <f t="shared" si="284"/>
        <v>191962.45025304001</v>
      </c>
      <c r="E683" s="56">
        <f t="shared" si="290"/>
        <v>464.46300000000002</v>
      </c>
      <c r="F683" s="11">
        <f>IF(DAY(A683)=F$2+1,VLOOKUP(A683,[1]Plan1!$BN$15:$BP$255,3),F682)</f>
        <v>463.92700000000002</v>
      </c>
      <c r="G683" s="6">
        <f t="shared" si="275"/>
        <v>40734</v>
      </c>
      <c r="H683" s="2">
        <f t="shared" si="276"/>
        <v>-1.1540208800270291E-3</v>
      </c>
      <c r="I683" s="1">
        <f t="shared" si="285"/>
        <v>5</v>
      </c>
      <c r="J683" s="1">
        <f t="shared" si="291"/>
        <v>31</v>
      </c>
      <c r="K683" s="54">
        <f t="shared" si="277"/>
        <v>0.99981377745852829</v>
      </c>
      <c r="L683" s="3">
        <f t="shared" si="286"/>
        <v>1.1517904299999999</v>
      </c>
      <c r="M683" s="3">
        <f t="shared" si="296"/>
        <v>1.1515759400000001</v>
      </c>
      <c r="N683" s="3">
        <f t="shared" si="278"/>
        <v>221059.33909483999</v>
      </c>
      <c r="O683" s="52">
        <f t="shared" si="292"/>
        <v>0</v>
      </c>
      <c r="P683" s="5">
        <f t="shared" si="295"/>
        <v>0</v>
      </c>
      <c r="Q683" s="53">
        <f t="shared" si="279"/>
        <v>0</v>
      </c>
      <c r="R683" s="4">
        <f t="shared" si="273"/>
        <v>0</v>
      </c>
      <c r="S683" s="2">
        <f t="shared" si="287"/>
        <v>0.14000000000000001</v>
      </c>
      <c r="T683" s="9">
        <f t="shared" si="280"/>
        <v>1.001762684</v>
      </c>
      <c r="U683" s="4">
        <f t="shared" si="288"/>
        <v>389.65776006999999</v>
      </c>
      <c r="V683" s="4">
        <f t="shared" si="281"/>
        <v>0</v>
      </c>
      <c r="W683" s="1" t="str">
        <f t="shared" si="293"/>
        <v>A+J=</v>
      </c>
      <c r="X683" s="10">
        <f t="shared" si="294"/>
        <v>40764</v>
      </c>
      <c r="Y683" s="4">
        <f t="shared" si="282"/>
        <v>0</v>
      </c>
      <c r="Z683" s="28"/>
      <c r="AA683" s="26"/>
      <c r="AE683" s="5"/>
    </row>
    <row r="684" spans="1:118" x14ac:dyDescent="0.2">
      <c r="A684" s="127">
        <f t="shared" si="283"/>
        <v>40739</v>
      </c>
      <c r="B684" s="4">
        <f t="shared" si="274"/>
        <v>221518.75829483999</v>
      </c>
      <c r="C684" s="4">
        <f t="shared" si="289"/>
        <v>191962.45025304001</v>
      </c>
      <c r="D684" s="4">
        <f t="shared" si="284"/>
        <v>191962.45025304001</v>
      </c>
      <c r="E684" s="56">
        <f t="shared" si="290"/>
        <v>464.46300000000002</v>
      </c>
      <c r="F684" s="11">
        <f>IF(DAY(A684)=F$2+1,VLOOKUP(A684,[1]Plan1!$BN$15:$BP$255,3),F683)</f>
        <v>463.92700000000002</v>
      </c>
      <c r="G684" s="6">
        <f t="shared" si="275"/>
        <v>40734</v>
      </c>
      <c r="H684" s="2">
        <f t="shared" si="276"/>
        <v>-1.1540208800270291E-3</v>
      </c>
      <c r="I684" s="1">
        <f t="shared" si="285"/>
        <v>6</v>
      </c>
      <c r="J684" s="1">
        <f t="shared" si="291"/>
        <v>31</v>
      </c>
      <c r="K684" s="54">
        <f t="shared" si="277"/>
        <v>0.99977653711190084</v>
      </c>
      <c r="L684" s="3">
        <f t="shared" si="286"/>
        <v>1.1517904299999999</v>
      </c>
      <c r="M684" s="3">
        <f t="shared" si="296"/>
        <v>1.1515330399999999</v>
      </c>
      <c r="N684" s="3">
        <f t="shared" si="278"/>
        <v>221051.10390573001</v>
      </c>
      <c r="O684" s="52">
        <f t="shared" si="292"/>
        <v>0</v>
      </c>
      <c r="P684" s="5">
        <f t="shared" si="295"/>
        <v>0</v>
      </c>
      <c r="Q684" s="53">
        <f t="shared" si="279"/>
        <v>0</v>
      </c>
      <c r="R684" s="4">
        <f t="shared" si="273"/>
        <v>0</v>
      </c>
      <c r="S684" s="2">
        <f t="shared" si="287"/>
        <v>0.14000000000000001</v>
      </c>
      <c r="T684" s="9">
        <f t="shared" si="280"/>
        <v>1.0021155939999999</v>
      </c>
      <c r="U684" s="4">
        <f t="shared" si="288"/>
        <v>467.65438911000001</v>
      </c>
      <c r="V684" s="4">
        <f t="shared" si="281"/>
        <v>0</v>
      </c>
      <c r="W684" s="1" t="str">
        <f t="shared" si="293"/>
        <v>A+J=</v>
      </c>
      <c r="X684" s="10">
        <f t="shared" si="294"/>
        <v>40764</v>
      </c>
      <c r="Y684" s="4">
        <f t="shared" si="282"/>
        <v>0</v>
      </c>
      <c r="Z684" s="28"/>
      <c r="AA684" s="26"/>
      <c r="AE684" s="5"/>
    </row>
    <row r="685" spans="1:118" x14ac:dyDescent="0.2">
      <c r="A685" s="127">
        <f t="shared" si="283"/>
        <v>40740</v>
      </c>
      <c r="B685" s="4">
        <f t="shared" si="274"/>
        <v>221588.54325588999</v>
      </c>
      <c r="C685" s="4">
        <f t="shared" si="289"/>
        <v>191962.45025304001</v>
      </c>
      <c r="D685" s="4">
        <f t="shared" si="284"/>
        <v>191962.45025304001</v>
      </c>
      <c r="E685" s="56">
        <f t="shared" si="290"/>
        <v>464.46300000000002</v>
      </c>
      <c r="F685" s="11">
        <f>IF(DAY(A685)=F$2+1,VLOOKUP(A685,[1]Plan1!$BN$15:$BP$255,3),F684)</f>
        <v>463.92700000000002</v>
      </c>
      <c r="G685" s="6">
        <f t="shared" si="275"/>
        <v>40734</v>
      </c>
      <c r="H685" s="2">
        <f t="shared" si="276"/>
        <v>-1.1540208800270291E-3</v>
      </c>
      <c r="I685" s="1">
        <f t="shared" si="285"/>
        <v>7</v>
      </c>
      <c r="J685" s="1">
        <f t="shared" si="291"/>
        <v>31</v>
      </c>
      <c r="K685" s="54">
        <f t="shared" si="277"/>
        <v>0.99973929815237506</v>
      </c>
      <c r="L685" s="3">
        <f t="shared" si="286"/>
        <v>1.1517904299999999</v>
      </c>
      <c r="M685" s="3">
        <f t="shared" si="296"/>
        <v>1.1514901500000001</v>
      </c>
      <c r="N685" s="3">
        <f t="shared" si="278"/>
        <v>221042.87063624</v>
      </c>
      <c r="O685" s="52">
        <f t="shared" si="292"/>
        <v>0</v>
      </c>
      <c r="P685" s="5">
        <f t="shared" si="295"/>
        <v>0</v>
      </c>
      <c r="Q685" s="53">
        <f t="shared" si="279"/>
        <v>0</v>
      </c>
      <c r="R685" s="4">
        <f t="shared" si="273"/>
        <v>0</v>
      </c>
      <c r="S685" s="2">
        <f t="shared" si="287"/>
        <v>0.14000000000000001</v>
      </c>
      <c r="T685" s="9">
        <f t="shared" si="280"/>
        <v>1.0024686279999999</v>
      </c>
      <c r="U685" s="4">
        <f t="shared" si="288"/>
        <v>545.67261965</v>
      </c>
      <c r="V685" s="4">
        <f t="shared" si="281"/>
        <v>0</v>
      </c>
      <c r="W685" s="1" t="str">
        <f t="shared" si="293"/>
        <v>A+J=</v>
      </c>
      <c r="X685" s="10">
        <f t="shared" si="294"/>
        <v>40764</v>
      </c>
      <c r="Y685" s="4">
        <f t="shared" si="282"/>
        <v>0</v>
      </c>
      <c r="Z685" s="28"/>
      <c r="AA685" s="26"/>
      <c r="AE685" s="5"/>
    </row>
    <row r="686" spans="1:118" x14ac:dyDescent="0.2">
      <c r="A686" s="127">
        <f t="shared" si="283"/>
        <v>40741</v>
      </c>
      <c r="B686" s="4">
        <f t="shared" si="274"/>
        <v>221658.34981196999</v>
      </c>
      <c r="C686" s="4">
        <f t="shared" si="289"/>
        <v>191962.45025304001</v>
      </c>
      <c r="D686" s="4">
        <f t="shared" si="284"/>
        <v>191962.45025304001</v>
      </c>
      <c r="E686" s="56">
        <f t="shared" si="290"/>
        <v>464.46300000000002</v>
      </c>
      <c r="F686" s="11">
        <f>IF(DAY(A686)=F$2+1,VLOOKUP(A686,[1]Plan1!$BN$15:$BP$255,3),F685)</f>
        <v>463.92700000000002</v>
      </c>
      <c r="G686" s="6">
        <f t="shared" si="275"/>
        <v>40734</v>
      </c>
      <c r="H686" s="2">
        <f t="shared" si="276"/>
        <v>-1.1540208800270291E-3</v>
      </c>
      <c r="I686" s="1">
        <f t="shared" si="285"/>
        <v>8</v>
      </c>
      <c r="J686" s="1">
        <f t="shared" si="291"/>
        <v>31</v>
      </c>
      <c r="K686" s="54">
        <f t="shared" si="277"/>
        <v>0.99970206057989941</v>
      </c>
      <c r="L686" s="3">
        <f t="shared" si="286"/>
        <v>1.1517904299999999</v>
      </c>
      <c r="M686" s="3">
        <f t="shared" si="296"/>
        <v>1.1514472600000001</v>
      </c>
      <c r="N686" s="3">
        <f t="shared" si="278"/>
        <v>221034.63736674</v>
      </c>
      <c r="O686" s="52">
        <f t="shared" si="292"/>
        <v>0</v>
      </c>
      <c r="P686" s="5">
        <f t="shared" si="295"/>
        <v>0</v>
      </c>
      <c r="Q686" s="53">
        <f t="shared" si="279"/>
        <v>0</v>
      </c>
      <c r="R686" s="4">
        <f t="shared" si="273"/>
        <v>0</v>
      </c>
      <c r="S686" s="2">
        <f t="shared" si="287"/>
        <v>0.14000000000000001</v>
      </c>
      <c r="T686" s="9">
        <f t="shared" si="280"/>
        <v>1.0028217859999999</v>
      </c>
      <c r="U686" s="4">
        <f t="shared" si="288"/>
        <v>623.71244522999996</v>
      </c>
      <c r="V686" s="4">
        <f t="shared" si="281"/>
        <v>0</v>
      </c>
      <c r="W686" s="1" t="str">
        <f t="shared" si="293"/>
        <v>A+J=</v>
      </c>
      <c r="X686" s="10">
        <f t="shared" si="294"/>
        <v>40764</v>
      </c>
      <c r="Y686" s="4">
        <f t="shared" si="282"/>
        <v>0</v>
      </c>
      <c r="Z686" s="28"/>
      <c r="AA686" s="26"/>
      <c r="AE686" s="5"/>
    </row>
    <row r="687" spans="1:118" x14ac:dyDescent="0.2">
      <c r="A687" s="127">
        <f t="shared" si="283"/>
        <v>40742</v>
      </c>
      <c r="B687" s="4">
        <f t="shared" si="274"/>
        <v>221728.17796005</v>
      </c>
      <c r="C687" s="4">
        <f t="shared" si="289"/>
        <v>191962.45025304001</v>
      </c>
      <c r="D687" s="4">
        <f t="shared" si="284"/>
        <v>191962.45025304001</v>
      </c>
      <c r="E687" s="56">
        <f t="shared" si="290"/>
        <v>464.46300000000002</v>
      </c>
      <c r="F687" s="11">
        <f>IF(DAY(A687)=F$2+1,VLOOKUP(A687,[1]Plan1!$BN$15:$BP$255,3),F686)</f>
        <v>463.92700000000002</v>
      </c>
      <c r="G687" s="6">
        <f t="shared" si="275"/>
        <v>40734</v>
      </c>
      <c r="H687" s="2">
        <f t="shared" si="276"/>
        <v>-1.1540208800270291E-3</v>
      </c>
      <c r="I687" s="1">
        <f t="shared" si="285"/>
        <v>9</v>
      </c>
      <c r="J687" s="1">
        <f t="shared" si="291"/>
        <v>31</v>
      </c>
      <c r="K687" s="54">
        <f t="shared" si="277"/>
        <v>0.99966482439442217</v>
      </c>
      <c r="L687" s="3">
        <f t="shared" si="286"/>
        <v>1.1517904299999999</v>
      </c>
      <c r="M687" s="3">
        <f t="shared" si="296"/>
        <v>1.1514043700000001</v>
      </c>
      <c r="N687" s="3">
        <f t="shared" si="278"/>
        <v>221026.40409724999</v>
      </c>
      <c r="O687" s="52">
        <f t="shared" si="292"/>
        <v>0</v>
      </c>
      <c r="P687" s="5">
        <f t="shared" si="295"/>
        <v>0</v>
      </c>
      <c r="Q687" s="53">
        <f t="shared" si="279"/>
        <v>0</v>
      </c>
      <c r="R687" s="4">
        <f t="shared" si="273"/>
        <v>0</v>
      </c>
      <c r="S687" s="2">
        <f t="shared" si="287"/>
        <v>0.14000000000000001</v>
      </c>
      <c r="T687" s="9">
        <f t="shared" si="280"/>
        <v>1.003175068</v>
      </c>
      <c r="U687" s="4">
        <f t="shared" si="288"/>
        <v>701.77386279999996</v>
      </c>
      <c r="V687" s="4">
        <f t="shared" si="281"/>
        <v>0</v>
      </c>
      <c r="W687" s="1" t="str">
        <f t="shared" si="293"/>
        <v>A+J=</v>
      </c>
      <c r="X687" s="10">
        <f t="shared" si="294"/>
        <v>40764</v>
      </c>
      <c r="Y687" s="4">
        <f t="shared" si="282"/>
        <v>0</v>
      </c>
      <c r="Z687" s="28"/>
      <c r="AA687" s="26"/>
      <c r="AE687" s="5"/>
    </row>
    <row r="688" spans="1:118" x14ac:dyDescent="0.2">
      <c r="A688" s="127">
        <f t="shared" si="283"/>
        <v>40743</v>
      </c>
      <c r="B688" s="4">
        <f t="shared" si="274"/>
        <v>221798.03006548999</v>
      </c>
      <c r="C688" s="4">
        <f t="shared" si="289"/>
        <v>191962.45025304001</v>
      </c>
      <c r="D688" s="4">
        <f t="shared" si="284"/>
        <v>191962.45025304001</v>
      </c>
      <c r="E688" s="56">
        <f t="shared" si="290"/>
        <v>464.46300000000002</v>
      </c>
      <c r="F688" s="11">
        <f>IF(DAY(A688)=F$2+1,VLOOKUP(A688,[1]Plan1!$BN$15:$BP$255,3),F687)</f>
        <v>463.92700000000002</v>
      </c>
      <c r="G688" s="6">
        <f t="shared" si="275"/>
        <v>40734</v>
      </c>
      <c r="H688" s="2">
        <f t="shared" si="276"/>
        <v>-1.1540208800270291E-3</v>
      </c>
      <c r="I688" s="1">
        <f t="shared" si="285"/>
        <v>10</v>
      </c>
      <c r="J688" s="1">
        <f t="shared" si="291"/>
        <v>31</v>
      </c>
      <c r="K688" s="54">
        <f t="shared" si="277"/>
        <v>0.9996275895958916</v>
      </c>
      <c r="L688" s="3">
        <f t="shared" si="286"/>
        <v>1.1517904299999999</v>
      </c>
      <c r="M688" s="3">
        <f t="shared" si="296"/>
        <v>1.15136149</v>
      </c>
      <c r="N688" s="3">
        <f t="shared" si="278"/>
        <v>221018.17274739</v>
      </c>
      <c r="O688" s="52">
        <f t="shared" si="292"/>
        <v>0</v>
      </c>
      <c r="P688" s="5">
        <f t="shared" si="295"/>
        <v>0</v>
      </c>
      <c r="Q688" s="53">
        <f t="shared" si="279"/>
        <v>0</v>
      </c>
      <c r="R688" s="4">
        <f t="shared" si="273"/>
        <v>0</v>
      </c>
      <c r="S688" s="2">
        <f t="shared" si="287"/>
        <v>0.14000000000000001</v>
      </c>
      <c r="T688" s="9">
        <f t="shared" si="280"/>
        <v>1.0035284760000001</v>
      </c>
      <c r="U688" s="4">
        <f t="shared" si="288"/>
        <v>779.85731810000004</v>
      </c>
      <c r="V688" s="4">
        <f t="shared" si="281"/>
        <v>0</v>
      </c>
      <c r="W688" s="1" t="str">
        <f t="shared" si="293"/>
        <v>A+J=</v>
      </c>
      <c r="X688" s="10">
        <f t="shared" si="294"/>
        <v>40764</v>
      </c>
      <c r="Y688" s="4">
        <f t="shared" si="282"/>
        <v>0</v>
      </c>
      <c r="Z688" s="28"/>
      <c r="AA688" s="26"/>
      <c r="AE688" s="5"/>
    </row>
    <row r="689" spans="1:31" x14ac:dyDescent="0.2">
      <c r="A689" s="127">
        <f t="shared" si="283"/>
        <v>40744</v>
      </c>
      <c r="B689" s="4">
        <f t="shared" si="274"/>
        <v>221867.90161002002</v>
      </c>
      <c r="C689" s="4">
        <f t="shared" si="289"/>
        <v>191962.45025304001</v>
      </c>
      <c r="D689" s="4">
        <f t="shared" si="284"/>
        <v>191962.45025304001</v>
      </c>
      <c r="E689" s="56">
        <f t="shared" si="290"/>
        <v>464.46300000000002</v>
      </c>
      <c r="F689" s="11">
        <f>IF(DAY(A689)=F$2+1,VLOOKUP(A689,[1]Plan1!$BN$15:$BP$255,3),F688)</f>
        <v>463.92700000000002</v>
      </c>
      <c r="G689" s="6">
        <f t="shared" si="275"/>
        <v>40734</v>
      </c>
      <c r="H689" s="2">
        <f t="shared" si="276"/>
        <v>-1.1540208800270291E-3</v>
      </c>
      <c r="I689" s="1">
        <f t="shared" si="285"/>
        <v>11</v>
      </c>
      <c r="J689" s="1">
        <f t="shared" si="291"/>
        <v>31</v>
      </c>
      <c r="K689" s="54">
        <f t="shared" si="277"/>
        <v>0.99959035618425607</v>
      </c>
      <c r="L689" s="3">
        <f t="shared" si="286"/>
        <v>1.1517904299999999</v>
      </c>
      <c r="M689" s="3">
        <f t="shared" si="296"/>
        <v>1.1513186</v>
      </c>
      <c r="N689" s="3">
        <f t="shared" si="278"/>
        <v>221009.93947790001</v>
      </c>
      <c r="O689" s="52">
        <f t="shared" si="292"/>
        <v>0</v>
      </c>
      <c r="P689" s="5">
        <f t="shared" si="295"/>
        <v>0</v>
      </c>
      <c r="Q689" s="53">
        <f t="shared" si="279"/>
        <v>0</v>
      </c>
      <c r="R689" s="4">
        <f t="shared" si="273"/>
        <v>0</v>
      </c>
      <c r="S689" s="2">
        <f t="shared" si="287"/>
        <v>0.14000000000000001</v>
      </c>
      <c r="T689" s="9">
        <f t="shared" si="280"/>
        <v>1.0038820070000001</v>
      </c>
      <c r="U689" s="4">
        <f t="shared" si="288"/>
        <v>857.96213211999998</v>
      </c>
      <c r="V689" s="4">
        <f t="shared" si="281"/>
        <v>0</v>
      </c>
      <c r="W689" s="1" t="str">
        <f t="shared" si="293"/>
        <v>A+J=</v>
      </c>
      <c r="X689" s="10">
        <f t="shared" si="294"/>
        <v>40764</v>
      </c>
      <c r="Y689" s="4">
        <f t="shared" si="282"/>
        <v>0</v>
      </c>
      <c r="Z689" s="28"/>
      <c r="AA689" s="26"/>
      <c r="AE689" s="5"/>
    </row>
    <row r="690" spans="1:31" x14ac:dyDescent="0.2">
      <c r="A690" s="127">
        <f t="shared" si="283"/>
        <v>40745</v>
      </c>
      <c r="B690" s="4">
        <f t="shared" si="274"/>
        <v>221937.79688608</v>
      </c>
      <c r="C690" s="4">
        <f t="shared" si="289"/>
        <v>191962.45025304001</v>
      </c>
      <c r="D690" s="4">
        <f t="shared" si="284"/>
        <v>191962.45025304001</v>
      </c>
      <c r="E690" s="56">
        <f t="shared" si="290"/>
        <v>464.46300000000002</v>
      </c>
      <c r="F690" s="11">
        <f>IF(DAY(A690)=F$2+1,VLOOKUP(A690,[1]Plan1!$BN$15:$BP$255,3),F689)</f>
        <v>463.92700000000002</v>
      </c>
      <c r="G690" s="6">
        <f t="shared" si="275"/>
        <v>40734</v>
      </c>
      <c r="H690" s="2">
        <f t="shared" si="276"/>
        <v>-1.1540208800270291E-3</v>
      </c>
      <c r="I690" s="1">
        <f t="shared" si="285"/>
        <v>12</v>
      </c>
      <c r="J690" s="1">
        <f t="shared" si="291"/>
        <v>31</v>
      </c>
      <c r="K690" s="54">
        <f t="shared" si="277"/>
        <v>0.99955312415946407</v>
      </c>
      <c r="L690" s="3">
        <f t="shared" si="286"/>
        <v>1.1517904299999999</v>
      </c>
      <c r="M690" s="3">
        <f t="shared" si="296"/>
        <v>1.1512757199999999</v>
      </c>
      <c r="N690" s="3">
        <f t="shared" si="278"/>
        <v>221001.70812803</v>
      </c>
      <c r="O690" s="52">
        <f t="shared" si="292"/>
        <v>0</v>
      </c>
      <c r="P690" s="5">
        <f t="shared" si="295"/>
        <v>0</v>
      </c>
      <c r="Q690" s="53">
        <f t="shared" si="279"/>
        <v>0</v>
      </c>
      <c r="R690" s="4">
        <f t="shared" si="273"/>
        <v>0</v>
      </c>
      <c r="S690" s="2">
        <f t="shared" si="287"/>
        <v>0.14000000000000001</v>
      </c>
      <c r="T690" s="9">
        <f t="shared" si="280"/>
        <v>1.004235663</v>
      </c>
      <c r="U690" s="4">
        <f t="shared" si="288"/>
        <v>936.08875805000002</v>
      </c>
      <c r="V690" s="4">
        <f t="shared" si="281"/>
        <v>0</v>
      </c>
      <c r="W690" s="1" t="str">
        <f t="shared" si="293"/>
        <v>A+J=</v>
      </c>
      <c r="X690" s="10">
        <f t="shared" si="294"/>
        <v>40764</v>
      </c>
      <c r="Y690" s="4">
        <f t="shared" si="282"/>
        <v>0</v>
      </c>
      <c r="Z690" s="28"/>
      <c r="AA690" s="26"/>
      <c r="AE690" s="5"/>
    </row>
    <row r="691" spans="1:31" x14ac:dyDescent="0.2">
      <c r="A691" s="127">
        <f t="shared" si="283"/>
        <v>40746</v>
      </c>
      <c r="B691" s="4">
        <f t="shared" si="274"/>
        <v>222007.71396418998</v>
      </c>
      <c r="C691" s="4">
        <f t="shared" si="289"/>
        <v>191962.45025304001</v>
      </c>
      <c r="D691" s="4">
        <f t="shared" si="284"/>
        <v>191962.45025304001</v>
      </c>
      <c r="E691" s="56">
        <f t="shared" si="290"/>
        <v>464.46300000000002</v>
      </c>
      <c r="F691" s="11">
        <f>IF(DAY(A691)=F$2+1,VLOOKUP(A691,[1]Plan1!$BN$15:$BP$255,3),F690)</f>
        <v>463.92700000000002</v>
      </c>
      <c r="G691" s="6">
        <f t="shared" si="275"/>
        <v>40734</v>
      </c>
      <c r="H691" s="2">
        <f t="shared" si="276"/>
        <v>-1.1540208800270291E-3</v>
      </c>
      <c r="I691" s="1">
        <f t="shared" si="285"/>
        <v>13</v>
      </c>
      <c r="J691" s="1">
        <f t="shared" si="291"/>
        <v>31</v>
      </c>
      <c r="K691" s="54">
        <f t="shared" si="277"/>
        <v>0.99951589352146375</v>
      </c>
      <c r="L691" s="3">
        <f t="shared" si="286"/>
        <v>1.1517904299999999</v>
      </c>
      <c r="M691" s="3">
        <f t="shared" si="296"/>
        <v>1.15123284</v>
      </c>
      <c r="N691" s="3">
        <f t="shared" si="278"/>
        <v>220993.47677815999</v>
      </c>
      <c r="O691" s="52">
        <f t="shared" si="292"/>
        <v>0</v>
      </c>
      <c r="P691" s="5">
        <f t="shared" si="295"/>
        <v>0</v>
      </c>
      <c r="Q691" s="53">
        <f t="shared" si="279"/>
        <v>0</v>
      </c>
      <c r="R691" s="4">
        <f t="shared" si="273"/>
        <v>0</v>
      </c>
      <c r="S691" s="2">
        <f t="shared" si="287"/>
        <v>0.14000000000000001</v>
      </c>
      <c r="T691" s="9">
        <f t="shared" si="280"/>
        <v>1.0045894440000001</v>
      </c>
      <c r="U691" s="4">
        <f t="shared" si="288"/>
        <v>1014.23718603</v>
      </c>
      <c r="V691" s="4">
        <f t="shared" si="281"/>
        <v>0</v>
      </c>
      <c r="W691" s="1" t="str">
        <f t="shared" si="293"/>
        <v>A+J=</v>
      </c>
      <c r="X691" s="10">
        <f t="shared" si="294"/>
        <v>40764</v>
      </c>
      <c r="Y691" s="4">
        <f t="shared" si="282"/>
        <v>0</v>
      </c>
      <c r="Z691" s="28"/>
      <c r="AA691" s="26"/>
      <c r="AE691" s="5"/>
    </row>
    <row r="692" spans="1:31" x14ac:dyDescent="0.2">
      <c r="A692" s="127">
        <f t="shared" si="283"/>
        <v>40747</v>
      </c>
      <c r="B692" s="4">
        <f t="shared" si="274"/>
        <v>222077.65262029003</v>
      </c>
      <c r="C692" s="4">
        <f t="shared" si="289"/>
        <v>191962.45025304001</v>
      </c>
      <c r="D692" s="4">
        <f t="shared" si="284"/>
        <v>191962.45025304001</v>
      </c>
      <c r="E692" s="56">
        <f t="shared" si="290"/>
        <v>464.46300000000002</v>
      </c>
      <c r="F692" s="11">
        <f>IF(DAY(A692)=F$2+1,VLOOKUP(A692,[1]Plan1!$BN$15:$BP$255,3),F691)</f>
        <v>463.92700000000002</v>
      </c>
      <c r="G692" s="6">
        <f t="shared" si="275"/>
        <v>40734</v>
      </c>
      <c r="H692" s="2">
        <f t="shared" si="276"/>
        <v>-1.1540208800270291E-3</v>
      </c>
      <c r="I692" s="1">
        <f t="shared" si="285"/>
        <v>14</v>
      </c>
      <c r="J692" s="1">
        <f t="shared" si="291"/>
        <v>31</v>
      </c>
      <c r="K692" s="54">
        <f t="shared" si="277"/>
        <v>0.9994786642702036</v>
      </c>
      <c r="L692" s="3">
        <f t="shared" si="286"/>
        <v>1.1517904299999999</v>
      </c>
      <c r="M692" s="3">
        <f t="shared" si="296"/>
        <v>1.15118996</v>
      </c>
      <c r="N692" s="3">
        <f t="shared" si="278"/>
        <v>220985.24542829001</v>
      </c>
      <c r="O692" s="52">
        <f t="shared" si="292"/>
        <v>0</v>
      </c>
      <c r="P692" s="5">
        <f t="shared" si="295"/>
        <v>0</v>
      </c>
      <c r="Q692" s="53">
        <f t="shared" si="279"/>
        <v>0</v>
      </c>
      <c r="R692" s="4">
        <f t="shared" si="273"/>
        <v>0</v>
      </c>
      <c r="S692" s="2">
        <f t="shared" si="287"/>
        <v>0.14000000000000001</v>
      </c>
      <c r="T692" s="9">
        <f t="shared" si="280"/>
        <v>1.0049433489999999</v>
      </c>
      <c r="U692" s="4">
        <f t="shared" si="288"/>
        <v>1092.4071919999999</v>
      </c>
      <c r="V692" s="4">
        <f t="shared" si="281"/>
        <v>0</v>
      </c>
      <c r="W692" s="1" t="str">
        <f t="shared" si="293"/>
        <v>A+J=</v>
      </c>
      <c r="X692" s="10">
        <f t="shared" si="294"/>
        <v>40764</v>
      </c>
      <c r="Y692" s="4">
        <f t="shared" si="282"/>
        <v>0</v>
      </c>
      <c r="Z692" s="28"/>
      <c r="AA692" s="26"/>
      <c r="AE692" s="5"/>
    </row>
    <row r="693" spans="1:31" x14ac:dyDescent="0.2">
      <c r="A693" s="127">
        <f t="shared" si="283"/>
        <v>40748</v>
      </c>
      <c r="B693" s="4">
        <f t="shared" si="274"/>
        <v>222147.61307229</v>
      </c>
      <c r="C693" s="4">
        <f t="shared" si="289"/>
        <v>191962.45025304001</v>
      </c>
      <c r="D693" s="4">
        <f t="shared" si="284"/>
        <v>191962.45025304001</v>
      </c>
      <c r="E693" s="56">
        <f t="shared" si="290"/>
        <v>464.46300000000002</v>
      </c>
      <c r="F693" s="11">
        <f>IF(DAY(A693)=F$2+1,VLOOKUP(A693,[1]Plan1!$BN$15:$BP$255,3),F692)</f>
        <v>463.92700000000002</v>
      </c>
      <c r="G693" s="6">
        <f t="shared" si="275"/>
        <v>40734</v>
      </c>
      <c r="H693" s="2">
        <f t="shared" si="276"/>
        <v>-1.1540208800270291E-3</v>
      </c>
      <c r="I693" s="1">
        <f t="shared" si="285"/>
        <v>15</v>
      </c>
      <c r="J693" s="1">
        <f t="shared" si="291"/>
        <v>31</v>
      </c>
      <c r="K693" s="54">
        <f t="shared" si="277"/>
        <v>0.99944143640563177</v>
      </c>
      <c r="L693" s="3">
        <f t="shared" si="286"/>
        <v>1.1517904299999999</v>
      </c>
      <c r="M693" s="3">
        <f t="shared" si="296"/>
        <v>1.1511470800000001</v>
      </c>
      <c r="N693" s="3">
        <f t="shared" si="278"/>
        <v>220977.01407842999</v>
      </c>
      <c r="O693" s="52">
        <f t="shared" si="292"/>
        <v>0</v>
      </c>
      <c r="P693" s="5">
        <f t="shared" si="295"/>
        <v>0</v>
      </c>
      <c r="Q693" s="53">
        <f t="shared" si="279"/>
        <v>0</v>
      </c>
      <c r="R693" s="4">
        <f t="shared" si="273"/>
        <v>0</v>
      </c>
      <c r="S693" s="2">
        <f t="shared" si="287"/>
        <v>0.14000000000000001</v>
      </c>
      <c r="T693" s="9">
        <f t="shared" si="280"/>
        <v>1.0052973789999999</v>
      </c>
      <c r="U693" s="4">
        <f t="shared" si="288"/>
        <v>1170.5989938600001</v>
      </c>
      <c r="V693" s="4">
        <f t="shared" si="281"/>
        <v>0</v>
      </c>
      <c r="W693" s="1" t="str">
        <f t="shared" si="293"/>
        <v>A+J=</v>
      </c>
      <c r="X693" s="10">
        <f t="shared" si="294"/>
        <v>40764</v>
      </c>
      <c r="Y693" s="4">
        <f t="shared" si="282"/>
        <v>0</v>
      </c>
      <c r="Z693" s="28"/>
      <c r="AA693" s="26"/>
      <c r="AE693" s="5"/>
    </row>
    <row r="694" spans="1:31" x14ac:dyDescent="0.2">
      <c r="A694" s="127">
        <f t="shared" si="283"/>
        <v>40749</v>
      </c>
      <c r="B694" s="4">
        <f t="shared" si="274"/>
        <v>222217.59531708001</v>
      </c>
      <c r="C694" s="4">
        <f t="shared" si="289"/>
        <v>191962.45025304001</v>
      </c>
      <c r="D694" s="4">
        <f t="shared" si="284"/>
        <v>191962.45025304001</v>
      </c>
      <c r="E694" s="56">
        <f t="shared" si="290"/>
        <v>464.46300000000002</v>
      </c>
      <c r="F694" s="11">
        <f>IF(DAY(A694)=F$2+1,VLOOKUP(A694,[1]Plan1!$BN$15:$BP$255,3),F693)</f>
        <v>463.92700000000002</v>
      </c>
      <c r="G694" s="6">
        <f t="shared" si="275"/>
        <v>40734</v>
      </c>
      <c r="H694" s="2">
        <f t="shared" si="276"/>
        <v>-1.1540208800270291E-3</v>
      </c>
      <c r="I694" s="1">
        <f t="shared" si="285"/>
        <v>16</v>
      </c>
      <c r="J694" s="1">
        <f t="shared" si="291"/>
        <v>31</v>
      </c>
      <c r="K694" s="54">
        <f t="shared" si="277"/>
        <v>0.99940420992769685</v>
      </c>
      <c r="L694" s="3">
        <f t="shared" si="286"/>
        <v>1.1517904299999999</v>
      </c>
      <c r="M694" s="3">
        <f t="shared" si="296"/>
        <v>1.1511042</v>
      </c>
      <c r="N694" s="3">
        <f t="shared" si="278"/>
        <v>220968.78272856001</v>
      </c>
      <c r="O694" s="52">
        <f t="shared" si="292"/>
        <v>0</v>
      </c>
      <c r="P694" s="5">
        <f t="shared" si="295"/>
        <v>0</v>
      </c>
      <c r="Q694" s="53">
        <f t="shared" si="279"/>
        <v>0</v>
      </c>
      <c r="R694" s="4">
        <f t="shared" si="273"/>
        <v>0</v>
      </c>
      <c r="S694" s="2">
        <f t="shared" si="287"/>
        <v>0.14000000000000001</v>
      </c>
      <c r="T694" s="9">
        <f t="shared" si="280"/>
        <v>1.0056515340000001</v>
      </c>
      <c r="U694" s="4">
        <f t="shared" si="288"/>
        <v>1248.81258852</v>
      </c>
      <c r="V694" s="4">
        <f t="shared" si="281"/>
        <v>0</v>
      </c>
      <c r="W694" s="1" t="str">
        <f t="shared" si="293"/>
        <v>A+J=</v>
      </c>
      <c r="X694" s="10">
        <f t="shared" si="294"/>
        <v>40764</v>
      </c>
      <c r="Y694" s="4">
        <f t="shared" si="282"/>
        <v>0</v>
      </c>
      <c r="Z694" s="28"/>
      <c r="AA694" s="26"/>
      <c r="AE694" s="5"/>
    </row>
    <row r="695" spans="1:31" x14ac:dyDescent="0.2">
      <c r="A695" s="127">
        <f t="shared" si="283"/>
        <v>40750</v>
      </c>
      <c r="B695" s="4">
        <f t="shared" si="274"/>
        <v>222287.59935159999</v>
      </c>
      <c r="C695" s="4">
        <f t="shared" si="289"/>
        <v>191962.45025304001</v>
      </c>
      <c r="D695" s="4">
        <f t="shared" si="284"/>
        <v>191962.45025304001</v>
      </c>
      <c r="E695" s="56">
        <f t="shared" si="290"/>
        <v>464.46300000000002</v>
      </c>
      <c r="F695" s="11">
        <f>IF(DAY(A695)=F$2+1,VLOOKUP(A695,[1]Plan1!$BN$15:$BP$255,3),F694)</f>
        <v>463.92700000000002</v>
      </c>
      <c r="G695" s="6">
        <f t="shared" si="275"/>
        <v>40734</v>
      </c>
      <c r="H695" s="2">
        <f t="shared" si="276"/>
        <v>-1.1540208800270291E-3</v>
      </c>
      <c r="I695" s="1">
        <f t="shared" si="285"/>
        <v>17</v>
      </c>
      <c r="J695" s="1">
        <f t="shared" si="291"/>
        <v>31</v>
      </c>
      <c r="K695" s="54">
        <f t="shared" si="277"/>
        <v>0.99936698483634712</v>
      </c>
      <c r="L695" s="3">
        <f t="shared" si="286"/>
        <v>1.1517904299999999</v>
      </c>
      <c r="M695" s="3">
        <f t="shared" si="296"/>
        <v>1.1510613199999999</v>
      </c>
      <c r="N695" s="3">
        <f t="shared" si="278"/>
        <v>220960.55137869</v>
      </c>
      <c r="O695" s="52">
        <f t="shared" si="292"/>
        <v>0</v>
      </c>
      <c r="P695" s="5">
        <f t="shared" si="295"/>
        <v>0</v>
      </c>
      <c r="Q695" s="53">
        <f t="shared" si="279"/>
        <v>0</v>
      </c>
      <c r="R695" s="4">
        <f t="shared" si="273"/>
        <v>0</v>
      </c>
      <c r="S695" s="2">
        <f t="shared" si="287"/>
        <v>0.14000000000000001</v>
      </c>
      <c r="T695" s="9">
        <f t="shared" si="280"/>
        <v>1.0060058140000001</v>
      </c>
      <c r="U695" s="4">
        <f t="shared" si="288"/>
        <v>1327.04797291</v>
      </c>
      <c r="V695" s="4">
        <f t="shared" si="281"/>
        <v>0</v>
      </c>
      <c r="W695" s="1" t="str">
        <f t="shared" si="293"/>
        <v>A+J=</v>
      </c>
      <c r="X695" s="10">
        <f t="shared" si="294"/>
        <v>40764</v>
      </c>
      <c r="Y695" s="4">
        <f t="shared" si="282"/>
        <v>0</v>
      </c>
      <c r="Z695" s="28"/>
      <c r="AA695" s="26"/>
      <c r="AE695" s="5"/>
    </row>
    <row r="696" spans="1:31" x14ac:dyDescent="0.2">
      <c r="A696" s="127">
        <f t="shared" si="283"/>
        <v>40751</v>
      </c>
      <c r="B696" s="4">
        <f t="shared" si="274"/>
        <v>222357.62688364001</v>
      </c>
      <c r="C696" s="4">
        <f t="shared" si="289"/>
        <v>191962.45025304001</v>
      </c>
      <c r="D696" s="4">
        <f t="shared" si="284"/>
        <v>191962.45025304001</v>
      </c>
      <c r="E696" s="56">
        <f t="shared" si="290"/>
        <v>464.46300000000002</v>
      </c>
      <c r="F696" s="11">
        <f>IF(DAY(A696)=F$2+1,VLOOKUP(A696,[1]Plan1!$BN$15:$BP$255,3),F695)</f>
        <v>463.92700000000002</v>
      </c>
      <c r="G696" s="6">
        <f t="shared" si="275"/>
        <v>40734</v>
      </c>
      <c r="H696" s="2">
        <f t="shared" si="276"/>
        <v>-1.1540208800270291E-3</v>
      </c>
      <c r="I696" s="1">
        <f t="shared" si="285"/>
        <v>18</v>
      </c>
      <c r="J696" s="1">
        <f t="shared" si="291"/>
        <v>31</v>
      </c>
      <c r="K696" s="54">
        <f t="shared" si="277"/>
        <v>0.99932976113153082</v>
      </c>
      <c r="L696" s="3">
        <f t="shared" si="286"/>
        <v>1.1517904299999999</v>
      </c>
      <c r="M696" s="3">
        <f t="shared" si="296"/>
        <v>1.15101845</v>
      </c>
      <c r="N696" s="3">
        <f t="shared" si="278"/>
        <v>220952.32194845</v>
      </c>
      <c r="O696" s="52">
        <f t="shared" si="292"/>
        <v>0</v>
      </c>
      <c r="P696" s="5">
        <f t="shared" si="295"/>
        <v>0</v>
      </c>
      <c r="Q696" s="53">
        <f t="shared" si="279"/>
        <v>0</v>
      </c>
      <c r="R696" s="4">
        <f t="shared" si="273"/>
        <v>0</v>
      </c>
      <c r="S696" s="2">
        <f t="shared" si="287"/>
        <v>0.14000000000000001</v>
      </c>
      <c r="T696" s="9">
        <f t="shared" si="280"/>
        <v>1.006360218</v>
      </c>
      <c r="U696" s="4">
        <f t="shared" si="288"/>
        <v>1405.3049351899999</v>
      </c>
      <c r="V696" s="4">
        <f t="shared" si="281"/>
        <v>0</v>
      </c>
      <c r="W696" s="1" t="str">
        <f t="shared" si="293"/>
        <v>A+J=</v>
      </c>
      <c r="X696" s="10">
        <f t="shared" si="294"/>
        <v>40764</v>
      </c>
      <c r="Y696" s="4">
        <f t="shared" si="282"/>
        <v>0</v>
      </c>
      <c r="Z696" s="28"/>
      <c r="AA696" s="26"/>
      <c r="AE696" s="5"/>
    </row>
    <row r="697" spans="1:31" x14ac:dyDescent="0.2">
      <c r="A697" s="127">
        <f t="shared" si="283"/>
        <v>40752</v>
      </c>
      <c r="B697" s="4">
        <f t="shared" si="274"/>
        <v>222427.67620061</v>
      </c>
      <c r="C697" s="4">
        <f t="shared" si="289"/>
        <v>191962.45025304001</v>
      </c>
      <c r="D697" s="4">
        <f t="shared" si="284"/>
        <v>191962.45025304001</v>
      </c>
      <c r="E697" s="56">
        <f t="shared" si="290"/>
        <v>464.46300000000002</v>
      </c>
      <c r="F697" s="11">
        <f>IF(DAY(A697)=F$2+1,VLOOKUP(A697,[1]Plan1!$BN$15:$BP$255,3),F696)</f>
        <v>463.92700000000002</v>
      </c>
      <c r="G697" s="6">
        <f t="shared" si="275"/>
        <v>40734</v>
      </c>
      <c r="H697" s="2">
        <f t="shared" si="276"/>
        <v>-1.1540208800270291E-3</v>
      </c>
      <c r="I697" s="1">
        <f t="shared" si="285"/>
        <v>19</v>
      </c>
      <c r="J697" s="1">
        <f t="shared" si="291"/>
        <v>31</v>
      </c>
      <c r="K697" s="54">
        <f t="shared" si="277"/>
        <v>0.99929253881319646</v>
      </c>
      <c r="L697" s="3">
        <f t="shared" si="286"/>
        <v>1.1517904299999999</v>
      </c>
      <c r="M697" s="3">
        <f t="shared" si="296"/>
        <v>1.1509755800000001</v>
      </c>
      <c r="N697" s="3">
        <f t="shared" si="278"/>
        <v>220944.09251821</v>
      </c>
      <c r="O697" s="52">
        <f t="shared" si="292"/>
        <v>0</v>
      </c>
      <c r="P697" s="5">
        <f t="shared" si="295"/>
        <v>0</v>
      </c>
      <c r="Q697" s="53">
        <f t="shared" si="279"/>
        <v>0</v>
      </c>
      <c r="R697" s="4">
        <f t="shared" si="273"/>
        <v>0</v>
      </c>
      <c r="S697" s="2">
        <f t="shared" si="287"/>
        <v>0.14000000000000001</v>
      </c>
      <c r="T697" s="9">
        <f t="shared" si="280"/>
        <v>1.006714747</v>
      </c>
      <c r="U697" s="4">
        <f t="shared" si="288"/>
        <v>1483.5836824</v>
      </c>
      <c r="V697" s="4">
        <f t="shared" si="281"/>
        <v>0</v>
      </c>
      <c r="W697" s="1" t="str">
        <f t="shared" si="293"/>
        <v>A+J=</v>
      </c>
      <c r="X697" s="10">
        <f t="shared" si="294"/>
        <v>40764</v>
      </c>
      <c r="Y697" s="4">
        <f t="shared" si="282"/>
        <v>0</v>
      </c>
      <c r="Z697" s="28"/>
      <c r="AA697" s="26"/>
      <c r="AE697" s="5"/>
    </row>
    <row r="698" spans="1:31" x14ac:dyDescent="0.2">
      <c r="A698" s="127">
        <f t="shared" si="283"/>
        <v>40753</v>
      </c>
      <c r="B698" s="4">
        <f t="shared" si="274"/>
        <v>222497.74729941</v>
      </c>
      <c r="C698" s="4">
        <f t="shared" si="289"/>
        <v>191962.45025304001</v>
      </c>
      <c r="D698" s="4">
        <f t="shared" si="284"/>
        <v>191962.45025304001</v>
      </c>
      <c r="E698" s="56">
        <f t="shared" si="290"/>
        <v>464.46300000000002</v>
      </c>
      <c r="F698" s="11">
        <f>IF(DAY(A698)=F$2+1,VLOOKUP(A698,[1]Plan1!$BN$15:$BP$255,3),F697)</f>
        <v>463.92700000000002</v>
      </c>
      <c r="G698" s="6">
        <f t="shared" si="275"/>
        <v>40734</v>
      </c>
      <c r="H698" s="2">
        <f t="shared" si="276"/>
        <v>-1.1540208800270291E-3</v>
      </c>
      <c r="I698" s="1">
        <f t="shared" si="285"/>
        <v>20</v>
      </c>
      <c r="J698" s="1">
        <f t="shared" si="291"/>
        <v>31</v>
      </c>
      <c r="K698" s="54">
        <f t="shared" si="277"/>
        <v>0.99925531788129229</v>
      </c>
      <c r="L698" s="3">
        <f t="shared" si="286"/>
        <v>1.1517904299999999</v>
      </c>
      <c r="M698" s="3">
        <f t="shared" si="296"/>
        <v>1.15093271</v>
      </c>
      <c r="N698" s="3">
        <f t="shared" si="278"/>
        <v>220935.86308797001</v>
      </c>
      <c r="O698" s="52">
        <f t="shared" si="292"/>
        <v>0</v>
      </c>
      <c r="P698" s="5">
        <f t="shared" si="295"/>
        <v>0</v>
      </c>
      <c r="Q698" s="53">
        <f t="shared" si="279"/>
        <v>0</v>
      </c>
      <c r="R698" s="4">
        <f t="shared" si="273"/>
        <v>0</v>
      </c>
      <c r="S698" s="2">
        <f t="shared" si="287"/>
        <v>0.14000000000000001</v>
      </c>
      <c r="T698" s="9">
        <f t="shared" si="280"/>
        <v>1.0070694010000001</v>
      </c>
      <c r="U698" s="4">
        <f t="shared" si="288"/>
        <v>1561.8842114399999</v>
      </c>
      <c r="V698" s="4">
        <f t="shared" si="281"/>
        <v>0</v>
      </c>
      <c r="W698" s="1" t="str">
        <f t="shared" si="293"/>
        <v>A+J=</v>
      </c>
      <c r="X698" s="10">
        <f t="shared" si="294"/>
        <v>40764</v>
      </c>
      <c r="Y698" s="4">
        <f t="shared" si="282"/>
        <v>0</v>
      </c>
      <c r="Z698" s="28"/>
      <c r="AA698" s="26"/>
      <c r="AE698" s="5"/>
    </row>
    <row r="699" spans="1:31" x14ac:dyDescent="0.2">
      <c r="A699" s="127">
        <f t="shared" si="283"/>
        <v>40754</v>
      </c>
      <c r="B699" s="4">
        <f t="shared" si="274"/>
        <v>222567.84017695999</v>
      </c>
      <c r="C699" s="4">
        <f t="shared" si="289"/>
        <v>191962.45025304001</v>
      </c>
      <c r="D699" s="4">
        <f t="shared" si="284"/>
        <v>191962.45025304001</v>
      </c>
      <c r="E699" s="56">
        <f t="shared" si="290"/>
        <v>464.46300000000002</v>
      </c>
      <c r="F699" s="11">
        <f>IF(DAY(A699)=F$2+1,VLOOKUP(A699,[1]Plan1!$BN$15:$BP$255,3),F698)</f>
        <v>463.92700000000002</v>
      </c>
      <c r="G699" s="6">
        <f t="shared" si="275"/>
        <v>40734</v>
      </c>
      <c r="H699" s="2">
        <f t="shared" si="276"/>
        <v>-1.1540208800270291E-3</v>
      </c>
      <c r="I699" s="1">
        <f t="shared" si="285"/>
        <v>21</v>
      </c>
      <c r="J699" s="1">
        <f t="shared" si="291"/>
        <v>31</v>
      </c>
      <c r="K699" s="54">
        <f t="shared" si="277"/>
        <v>0.99921809833576669</v>
      </c>
      <c r="L699" s="3">
        <f t="shared" si="286"/>
        <v>1.1517904299999999</v>
      </c>
      <c r="M699" s="3">
        <f t="shared" si="296"/>
        <v>1.1508898400000001</v>
      </c>
      <c r="N699" s="3">
        <f t="shared" si="278"/>
        <v>220927.63365772</v>
      </c>
      <c r="O699" s="52">
        <f t="shared" si="292"/>
        <v>0</v>
      </c>
      <c r="P699" s="5">
        <f t="shared" si="295"/>
        <v>0</v>
      </c>
      <c r="Q699" s="53">
        <f t="shared" si="279"/>
        <v>0</v>
      </c>
      <c r="R699" s="4">
        <f t="shared" si="273"/>
        <v>0</v>
      </c>
      <c r="S699" s="2">
        <f t="shared" si="287"/>
        <v>0.14000000000000001</v>
      </c>
      <c r="T699" s="9">
        <f t="shared" si="280"/>
        <v>1.0074241799999999</v>
      </c>
      <c r="U699" s="4">
        <f t="shared" si="288"/>
        <v>1640.20651924</v>
      </c>
      <c r="V699" s="4">
        <f t="shared" si="281"/>
        <v>0</v>
      </c>
      <c r="W699" s="1" t="str">
        <f t="shared" si="293"/>
        <v>A+J=</v>
      </c>
      <c r="X699" s="10">
        <f t="shared" si="294"/>
        <v>40764</v>
      </c>
      <c r="Y699" s="4">
        <f t="shared" si="282"/>
        <v>0</v>
      </c>
      <c r="Z699" s="28"/>
      <c r="AA699" s="26"/>
      <c r="AE699" s="5"/>
    </row>
    <row r="700" spans="1:31" x14ac:dyDescent="0.2">
      <c r="A700" s="127">
        <f t="shared" si="283"/>
        <v>40755</v>
      </c>
      <c r="B700" s="4">
        <f t="shared" si="274"/>
        <v>222637.95483018999</v>
      </c>
      <c r="C700" s="4">
        <f t="shared" si="289"/>
        <v>191962.45025304001</v>
      </c>
      <c r="D700" s="4">
        <f t="shared" si="284"/>
        <v>191962.45025304001</v>
      </c>
      <c r="E700" s="56">
        <f t="shared" si="290"/>
        <v>464.46300000000002</v>
      </c>
      <c r="F700" s="11">
        <f>IF(DAY(A700)=F$2+1,VLOOKUP(A700,[1]Plan1!$BN$15:$BP$255,3),F699)</f>
        <v>463.92700000000002</v>
      </c>
      <c r="G700" s="6">
        <f t="shared" si="275"/>
        <v>40734</v>
      </c>
      <c r="H700" s="2">
        <f t="shared" si="276"/>
        <v>-1.1540208800270291E-3</v>
      </c>
      <c r="I700" s="1">
        <f t="shared" si="285"/>
        <v>22</v>
      </c>
      <c r="J700" s="1">
        <f t="shared" si="291"/>
        <v>31</v>
      </c>
      <c r="K700" s="54">
        <f t="shared" si="277"/>
        <v>0.99918088017656803</v>
      </c>
      <c r="L700" s="3">
        <f t="shared" si="286"/>
        <v>1.1517904299999999</v>
      </c>
      <c r="M700" s="3">
        <f t="shared" si="296"/>
        <v>1.1508469699999999</v>
      </c>
      <c r="N700" s="3">
        <f t="shared" si="278"/>
        <v>220919.40422748</v>
      </c>
      <c r="O700" s="52">
        <f t="shared" si="292"/>
        <v>0</v>
      </c>
      <c r="P700" s="5">
        <f t="shared" si="295"/>
        <v>0</v>
      </c>
      <c r="Q700" s="53">
        <f t="shared" si="279"/>
        <v>0</v>
      </c>
      <c r="R700" s="4">
        <f t="shared" si="273"/>
        <v>0</v>
      </c>
      <c r="S700" s="2">
        <f t="shared" si="287"/>
        <v>0.14000000000000001</v>
      </c>
      <c r="T700" s="9">
        <f t="shared" si="280"/>
        <v>1.007779084</v>
      </c>
      <c r="U700" s="4">
        <f t="shared" si="288"/>
        <v>1718.55060271</v>
      </c>
      <c r="V700" s="4">
        <f t="shared" si="281"/>
        <v>0</v>
      </c>
      <c r="W700" s="1" t="str">
        <f t="shared" si="293"/>
        <v>A+J=</v>
      </c>
      <c r="X700" s="10">
        <f t="shared" si="294"/>
        <v>40764</v>
      </c>
      <c r="Y700" s="4">
        <f t="shared" si="282"/>
        <v>0</v>
      </c>
      <c r="Z700" s="28"/>
      <c r="AA700" s="26"/>
      <c r="AE700" s="5"/>
    </row>
    <row r="701" spans="1:31" x14ac:dyDescent="0.2">
      <c r="A701" s="127">
        <f t="shared" si="283"/>
        <v>40756</v>
      </c>
      <c r="B701" s="4">
        <f t="shared" si="274"/>
        <v>222708.09125600001</v>
      </c>
      <c r="C701" s="4">
        <f t="shared" si="289"/>
        <v>191962.45025304001</v>
      </c>
      <c r="D701" s="4">
        <f t="shared" si="284"/>
        <v>191962.45025304001</v>
      </c>
      <c r="E701" s="56">
        <f t="shared" si="290"/>
        <v>464.46300000000002</v>
      </c>
      <c r="F701" s="11">
        <f>IF(DAY(A701)=F$2+1,VLOOKUP(A701,[1]Plan1!$BN$15:$BP$255,3),F700)</f>
        <v>463.92700000000002</v>
      </c>
      <c r="G701" s="6">
        <f t="shared" si="275"/>
        <v>40734</v>
      </c>
      <c r="H701" s="2">
        <f t="shared" si="276"/>
        <v>-1.1540208800270291E-3</v>
      </c>
      <c r="I701" s="1">
        <f t="shared" si="285"/>
        <v>23</v>
      </c>
      <c r="J701" s="1">
        <f t="shared" si="291"/>
        <v>31</v>
      </c>
      <c r="K701" s="54">
        <f t="shared" si="277"/>
        <v>0.99914366340364458</v>
      </c>
      <c r="L701" s="3">
        <f t="shared" si="286"/>
        <v>1.1517904299999999</v>
      </c>
      <c r="M701" s="3">
        <f t="shared" si="296"/>
        <v>1.1508041</v>
      </c>
      <c r="N701" s="3">
        <f t="shared" si="278"/>
        <v>220911.17479724</v>
      </c>
      <c r="O701" s="52">
        <f t="shared" si="292"/>
        <v>0</v>
      </c>
      <c r="P701" s="5">
        <f t="shared" si="295"/>
        <v>0</v>
      </c>
      <c r="Q701" s="53">
        <f t="shared" si="279"/>
        <v>0</v>
      </c>
      <c r="R701" s="4">
        <f t="shared" si="273"/>
        <v>0</v>
      </c>
      <c r="S701" s="2">
        <f t="shared" si="287"/>
        <v>0.14000000000000001</v>
      </c>
      <c r="T701" s="9">
        <f t="shared" si="280"/>
        <v>1.0081341130000001</v>
      </c>
      <c r="U701" s="4">
        <f t="shared" si="288"/>
        <v>1796.9164587600001</v>
      </c>
      <c r="V701" s="4">
        <f t="shared" si="281"/>
        <v>0</v>
      </c>
      <c r="W701" s="1" t="str">
        <f t="shared" si="293"/>
        <v>A+J=</v>
      </c>
      <c r="X701" s="10">
        <f t="shared" si="294"/>
        <v>40764</v>
      </c>
      <c r="Y701" s="4">
        <f t="shared" si="282"/>
        <v>0</v>
      </c>
      <c r="Z701" s="28"/>
      <c r="AA701" s="26"/>
      <c r="AE701" s="5"/>
    </row>
    <row r="702" spans="1:31" x14ac:dyDescent="0.2">
      <c r="A702" s="127">
        <f t="shared" si="283"/>
        <v>40757</v>
      </c>
      <c r="B702" s="4">
        <f t="shared" si="274"/>
        <v>222778.25138722002</v>
      </c>
      <c r="C702" s="4">
        <f t="shared" si="289"/>
        <v>191962.45025304001</v>
      </c>
      <c r="D702" s="4">
        <f t="shared" si="284"/>
        <v>191962.45025304001</v>
      </c>
      <c r="E702" s="56">
        <f t="shared" si="290"/>
        <v>464.46300000000002</v>
      </c>
      <c r="F702" s="11">
        <f>IF(DAY(A702)=F$2+1,VLOOKUP(A702,[1]Plan1!$BN$15:$BP$255,3),F701)</f>
        <v>463.92700000000002</v>
      </c>
      <c r="G702" s="6">
        <f t="shared" si="275"/>
        <v>40734</v>
      </c>
      <c r="H702" s="2">
        <f t="shared" si="276"/>
        <v>-1.1540208800270291E-3</v>
      </c>
      <c r="I702" s="1">
        <f t="shared" si="285"/>
        <v>24</v>
      </c>
      <c r="J702" s="1">
        <f t="shared" si="291"/>
        <v>31</v>
      </c>
      <c r="K702" s="54">
        <f t="shared" si="277"/>
        <v>0.99910644801694493</v>
      </c>
      <c r="L702" s="3">
        <f t="shared" si="286"/>
        <v>1.1517904299999999</v>
      </c>
      <c r="M702" s="3">
        <f t="shared" si="296"/>
        <v>1.15076124</v>
      </c>
      <c r="N702" s="3">
        <f t="shared" si="278"/>
        <v>220902.94728662001</v>
      </c>
      <c r="O702" s="52">
        <f t="shared" si="292"/>
        <v>0</v>
      </c>
      <c r="P702" s="5">
        <f t="shared" si="295"/>
        <v>0</v>
      </c>
      <c r="Q702" s="53">
        <f t="shared" si="279"/>
        <v>0</v>
      </c>
      <c r="R702" s="4">
        <f t="shared" si="273"/>
        <v>0</v>
      </c>
      <c r="S702" s="2">
        <f t="shared" si="287"/>
        <v>0.14000000000000001</v>
      </c>
      <c r="T702" s="9">
        <f t="shared" si="280"/>
        <v>1.0084892670000001</v>
      </c>
      <c r="U702" s="4">
        <f t="shared" si="288"/>
        <v>1875.3041006000001</v>
      </c>
      <c r="V702" s="4">
        <f t="shared" si="281"/>
        <v>0</v>
      </c>
      <c r="W702" s="1" t="str">
        <f t="shared" si="293"/>
        <v>A+J=</v>
      </c>
      <c r="X702" s="10">
        <f t="shared" si="294"/>
        <v>40764</v>
      </c>
      <c r="Y702" s="4">
        <f t="shared" si="282"/>
        <v>0</v>
      </c>
      <c r="Z702" s="28"/>
      <c r="AA702" s="26"/>
      <c r="AE702" s="5"/>
    </row>
    <row r="703" spans="1:31" x14ac:dyDescent="0.2">
      <c r="A703" s="127">
        <f t="shared" si="283"/>
        <v>40758</v>
      </c>
      <c r="B703" s="4">
        <f t="shared" si="274"/>
        <v>222848.43350711002</v>
      </c>
      <c r="C703" s="4">
        <f t="shared" si="289"/>
        <v>191962.45025304001</v>
      </c>
      <c r="D703" s="4">
        <f t="shared" si="284"/>
        <v>191962.45025304001</v>
      </c>
      <c r="E703" s="56">
        <f t="shared" si="290"/>
        <v>464.46300000000002</v>
      </c>
      <c r="F703" s="11">
        <f>IF(DAY(A703)=F$2+1,VLOOKUP(A703,[1]Plan1!$BN$15:$BP$255,3),F702)</f>
        <v>463.92700000000002</v>
      </c>
      <c r="G703" s="6">
        <f t="shared" si="275"/>
        <v>40734</v>
      </c>
      <c r="H703" s="2">
        <f t="shared" si="276"/>
        <v>-1.1540208800270291E-3</v>
      </c>
      <c r="I703" s="1">
        <f t="shared" si="285"/>
        <v>25</v>
      </c>
      <c r="J703" s="1">
        <f t="shared" si="291"/>
        <v>31</v>
      </c>
      <c r="K703" s="54">
        <f t="shared" si="277"/>
        <v>0.99906923401641734</v>
      </c>
      <c r="L703" s="3">
        <f t="shared" si="286"/>
        <v>1.1517904299999999</v>
      </c>
      <c r="M703" s="3">
        <f t="shared" si="296"/>
        <v>1.15071838</v>
      </c>
      <c r="N703" s="3">
        <f t="shared" si="278"/>
        <v>220894.71977600001</v>
      </c>
      <c r="O703" s="52">
        <f t="shared" si="292"/>
        <v>0</v>
      </c>
      <c r="P703" s="5">
        <f t="shared" si="295"/>
        <v>0</v>
      </c>
      <c r="Q703" s="53">
        <f t="shared" si="279"/>
        <v>0</v>
      </c>
      <c r="R703" s="4">
        <f t="shared" si="273"/>
        <v>0</v>
      </c>
      <c r="S703" s="2">
        <f t="shared" si="287"/>
        <v>0.14000000000000001</v>
      </c>
      <c r="T703" s="9">
        <f t="shared" si="280"/>
        <v>1.008844547</v>
      </c>
      <c r="U703" s="4">
        <f t="shared" si="288"/>
        <v>1953.71373111</v>
      </c>
      <c r="V703" s="4">
        <f t="shared" si="281"/>
        <v>0</v>
      </c>
      <c r="W703" s="1" t="str">
        <f t="shared" si="293"/>
        <v>A+J=</v>
      </c>
      <c r="X703" s="10">
        <f t="shared" si="294"/>
        <v>40764</v>
      </c>
      <c r="Y703" s="4">
        <f t="shared" si="282"/>
        <v>0</v>
      </c>
      <c r="Z703" s="28"/>
      <c r="AA703" s="26"/>
      <c r="AE703" s="5"/>
    </row>
    <row r="704" spans="1:31" x14ac:dyDescent="0.2">
      <c r="A704" s="127">
        <f t="shared" si="283"/>
        <v>40759</v>
      </c>
      <c r="B704" s="4">
        <f t="shared" si="274"/>
        <v>222918.63717079</v>
      </c>
      <c r="C704" s="4">
        <f t="shared" si="289"/>
        <v>191962.45025304001</v>
      </c>
      <c r="D704" s="4">
        <f t="shared" si="284"/>
        <v>191962.45025304001</v>
      </c>
      <c r="E704" s="56">
        <f t="shared" si="290"/>
        <v>464.46300000000002</v>
      </c>
      <c r="F704" s="11">
        <f>IF(DAY(A704)=F$2+1,VLOOKUP(A704,[1]Plan1!$BN$15:$BP$255,3),F703)</f>
        <v>463.92700000000002</v>
      </c>
      <c r="G704" s="6">
        <f t="shared" si="275"/>
        <v>40734</v>
      </c>
      <c r="H704" s="2">
        <f t="shared" si="276"/>
        <v>-1.1540208800270291E-3</v>
      </c>
      <c r="I704" s="1">
        <f t="shared" si="285"/>
        <v>26</v>
      </c>
      <c r="J704" s="1">
        <f t="shared" si="291"/>
        <v>31</v>
      </c>
      <c r="K704" s="54">
        <f t="shared" si="277"/>
        <v>0.99903202140201008</v>
      </c>
      <c r="L704" s="3">
        <f t="shared" si="286"/>
        <v>1.1517904299999999</v>
      </c>
      <c r="M704" s="3">
        <f t="shared" si="296"/>
        <v>1.1506755200000001</v>
      </c>
      <c r="N704" s="3">
        <f t="shared" si="278"/>
        <v>220886.49226539</v>
      </c>
      <c r="O704" s="52">
        <f t="shared" si="292"/>
        <v>0</v>
      </c>
      <c r="P704" s="5">
        <f t="shared" si="295"/>
        <v>0</v>
      </c>
      <c r="Q704" s="53">
        <f t="shared" si="279"/>
        <v>0</v>
      </c>
      <c r="R704" s="4">
        <f t="shared" ref="R704:R767" si="297">IF(P704&gt;0,(P704*N704),0)</f>
        <v>0</v>
      </c>
      <c r="S704" s="2">
        <f t="shared" si="287"/>
        <v>0.14000000000000001</v>
      </c>
      <c r="T704" s="9">
        <f t="shared" si="280"/>
        <v>1.009199951</v>
      </c>
      <c r="U704" s="4">
        <f t="shared" si="288"/>
        <v>2032.1449054</v>
      </c>
      <c r="V704" s="4">
        <f t="shared" si="281"/>
        <v>0</v>
      </c>
      <c r="W704" s="1" t="str">
        <f t="shared" si="293"/>
        <v>A+J=</v>
      </c>
      <c r="X704" s="10">
        <f t="shared" si="294"/>
        <v>40764</v>
      </c>
      <c r="Y704" s="4">
        <f t="shared" si="282"/>
        <v>0</v>
      </c>
      <c r="Z704" s="28"/>
      <c r="AA704" s="26"/>
      <c r="AE704" s="5"/>
    </row>
    <row r="705" spans="1:118" x14ac:dyDescent="0.2">
      <c r="A705" s="127">
        <f t="shared" si="283"/>
        <v>40760</v>
      </c>
      <c r="B705" s="4">
        <f t="shared" si="274"/>
        <v>222988.86281694</v>
      </c>
      <c r="C705" s="4">
        <f t="shared" si="289"/>
        <v>191962.45025304001</v>
      </c>
      <c r="D705" s="4">
        <f t="shared" si="284"/>
        <v>191962.45025304001</v>
      </c>
      <c r="E705" s="56">
        <f t="shared" si="290"/>
        <v>464.46300000000002</v>
      </c>
      <c r="F705" s="11">
        <f>IF(DAY(A705)=F$2+1,VLOOKUP(A705,[1]Plan1!$BN$15:$BP$255,3),F704)</f>
        <v>463.92700000000002</v>
      </c>
      <c r="G705" s="6">
        <f t="shared" si="275"/>
        <v>40734</v>
      </c>
      <c r="H705" s="2">
        <f t="shared" si="276"/>
        <v>-1.1540208800270291E-3</v>
      </c>
      <c r="I705" s="1">
        <f t="shared" si="285"/>
        <v>27</v>
      </c>
      <c r="J705" s="1">
        <f t="shared" si="291"/>
        <v>31</v>
      </c>
      <c r="K705" s="54">
        <f t="shared" si="277"/>
        <v>0.99899481017367153</v>
      </c>
      <c r="L705" s="3">
        <f t="shared" si="286"/>
        <v>1.1517904299999999</v>
      </c>
      <c r="M705" s="3">
        <f t="shared" si="296"/>
        <v>1.1506326600000001</v>
      </c>
      <c r="N705" s="3">
        <f t="shared" si="278"/>
        <v>220878.26475477</v>
      </c>
      <c r="O705" s="52">
        <f t="shared" si="292"/>
        <v>0</v>
      </c>
      <c r="P705" s="5">
        <f t="shared" si="295"/>
        <v>0</v>
      </c>
      <c r="Q705" s="53">
        <f t="shared" si="279"/>
        <v>0</v>
      </c>
      <c r="R705" s="4">
        <f t="shared" si="297"/>
        <v>0</v>
      </c>
      <c r="S705" s="2">
        <f t="shared" si="287"/>
        <v>0.14000000000000001</v>
      </c>
      <c r="T705" s="9">
        <f t="shared" si="280"/>
        <v>1.009555481</v>
      </c>
      <c r="U705" s="4">
        <f t="shared" si="288"/>
        <v>2110.59806217</v>
      </c>
      <c r="V705" s="4">
        <f t="shared" si="281"/>
        <v>0</v>
      </c>
      <c r="W705" s="1" t="str">
        <f t="shared" si="293"/>
        <v>A+J=</v>
      </c>
      <c r="X705" s="10">
        <f t="shared" si="294"/>
        <v>40764</v>
      </c>
      <c r="Y705" s="4">
        <f t="shared" si="282"/>
        <v>0</v>
      </c>
      <c r="Z705" s="28"/>
      <c r="AA705" s="26"/>
      <c r="AE705" s="5"/>
    </row>
    <row r="706" spans="1:118" x14ac:dyDescent="0.2">
      <c r="A706" s="127">
        <f t="shared" si="283"/>
        <v>40761</v>
      </c>
      <c r="B706" s="4">
        <f t="shared" si="274"/>
        <v>223059.11022160001</v>
      </c>
      <c r="C706" s="4">
        <f t="shared" si="289"/>
        <v>191962.45025304001</v>
      </c>
      <c r="D706" s="4">
        <f t="shared" si="284"/>
        <v>191962.45025304001</v>
      </c>
      <c r="E706" s="56">
        <f t="shared" si="290"/>
        <v>464.46300000000002</v>
      </c>
      <c r="F706" s="11">
        <f>IF(DAY(A706)=F$2+1,VLOOKUP(A706,[1]Plan1!$BN$15:$BP$255,3),F705)</f>
        <v>463.92700000000002</v>
      </c>
      <c r="G706" s="6">
        <f t="shared" si="275"/>
        <v>40734</v>
      </c>
      <c r="H706" s="2">
        <f t="shared" si="276"/>
        <v>-1.1540208800270291E-3</v>
      </c>
      <c r="I706" s="1">
        <f t="shared" si="285"/>
        <v>28</v>
      </c>
      <c r="J706" s="1">
        <f t="shared" si="291"/>
        <v>31</v>
      </c>
      <c r="K706" s="54">
        <f t="shared" si="277"/>
        <v>0.99895760033135028</v>
      </c>
      <c r="L706" s="3">
        <f t="shared" si="286"/>
        <v>1.1517904299999999</v>
      </c>
      <c r="M706" s="3">
        <f t="shared" si="296"/>
        <v>1.1505898000000001</v>
      </c>
      <c r="N706" s="3">
        <f t="shared" si="278"/>
        <v>220870.03724415001</v>
      </c>
      <c r="O706" s="52">
        <f t="shared" si="292"/>
        <v>0</v>
      </c>
      <c r="P706" s="5">
        <f t="shared" si="295"/>
        <v>0</v>
      </c>
      <c r="Q706" s="53">
        <f t="shared" si="279"/>
        <v>0</v>
      </c>
      <c r="R706" s="4">
        <f t="shared" si="297"/>
        <v>0</v>
      </c>
      <c r="S706" s="2">
        <f t="shared" si="287"/>
        <v>0.14000000000000001</v>
      </c>
      <c r="T706" s="9">
        <f t="shared" si="280"/>
        <v>1.0099111359999999</v>
      </c>
      <c r="U706" s="4">
        <f t="shared" si="288"/>
        <v>2189.0729774500001</v>
      </c>
      <c r="V706" s="4">
        <f t="shared" si="281"/>
        <v>0</v>
      </c>
      <c r="W706" s="1" t="str">
        <f t="shared" si="293"/>
        <v>A+J=</v>
      </c>
      <c r="X706" s="10">
        <f t="shared" si="294"/>
        <v>40764</v>
      </c>
      <c r="Y706" s="4">
        <f t="shared" si="282"/>
        <v>0</v>
      </c>
      <c r="Z706" s="28"/>
      <c r="AA706" s="26"/>
      <c r="AE706" s="5"/>
    </row>
    <row r="707" spans="1:118" x14ac:dyDescent="0.2">
      <c r="A707" s="127">
        <f t="shared" si="283"/>
        <v>40762</v>
      </c>
      <c r="B707" s="4">
        <f t="shared" si="274"/>
        <v>223129.37938167001</v>
      </c>
      <c r="C707" s="4">
        <f t="shared" si="289"/>
        <v>191962.45025304001</v>
      </c>
      <c r="D707" s="4">
        <f t="shared" si="284"/>
        <v>191962.45025304001</v>
      </c>
      <c r="E707" s="56">
        <f t="shared" si="290"/>
        <v>464.46300000000002</v>
      </c>
      <c r="F707" s="11">
        <f>IF(DAY(A707)=F$2+1,VLOOKUP(A707,[1]Plan1!$BN$15:$BP$255,3),F706)</f>
        <v>463.92700000000002</v>
      </c>
      <c r="G707" s="6">
        <f t="shared" si="275"/>
        <v>40734</v>
      </c>
      <c r="H707" s="2">
        <f t="shared" si="276"/>
        <v>-1.1540208800270291E-3</v>
      </c>
      <c r="I707" s="1">
        <f t="shared" si="285"/>
        <v>29</v>
      </c>
      <c r="J707" s="1">
        <f t="shared" si="291"/>
        <v>31</v>
      </c>
      <c r="K707" s="54">
        <f t="shared" si="277"/>
        <v>0.99892039187499448</v>
      </c>
      <c r="L707" s="3">
        <f t="shared" si="286"/>
        <v>1.1517904299999999</v>
      </c>
      <c r="M707" s="3">
        <f t="shared" si="296"/>
        <v>1.1505469399999999</v>
      </c>
      <c r="N707" s="3">
        <f t="shared" si="278"/>
        <v>220861.80973353001</v>
      </c>
      <c r="O707" s="52">
        <f t="shared" si="292"/>
        <v>0</v>
      </c>
      <c r="P707" s="5">
        <f t="shared" si="295"/>
        <v>0</v>
      </c>
      <c r="Q707" s="53">
        <f t="shared" si="279"/>
        <v>0</v>
      </c>
      <c r="R707" s="4">
        <f t="shared" si="297"/>
        <v>0</v>
      </c>
      <c r="S707" s="2">
        <f t="shared" si="287"/>
        <v>0.14000000000000001</v>
      </c>
      <c r="T707" s="9">
        <f t="shared" si="280"/>
        <v>1.010266916</v>
      </c>
      <c r="U707" s="4">
        <f t="shared" si="288"/>
        <v>2267.56964814</v>
      </c>
      <c r="V707" s="4">
        <f t="shared" si="281"/>
        <v>0</v>
      </c>
      <c r="W707" s="1" t="str">
        <f t="shared" si="293"/>
        <v>A+J=</v>
      </c>
      <c r="X707" s="10">
        <f t="shared" si="294"/>
        <v>40764</v>
      </c>
      <c r="Y707" s="4">
        <f t="shared" si="282"/>
        <v>0</v>
      </c>
      <c r="Z707" s="28"/>
      <c r="AA707" s="26"/>
      <c r="AE707" s="5"/>
    </row>
    <row r="708" spans="1:118" x14ac:dyDescent="0.2">
      <c r="A708" s="127">
        <f t="shared" si="283"/>
        <v>40763</v>
      </c>
      <c r="B708" s="4">
        <f t="shared" si="274"/>
        <v>223199.67223408999</v>
      </c>
      <c r="C708" s="4">
        <f t="shared" si="289"/>
        <v>191962.45025304001</v>
      </c>
      <c r="D708" s="4">
        <f t="shared" si="284"/>
        <v>191962.45025304001</v>
      </c>
      <c r="E708" s="56">
        <f t="shared" si="290"/>
        <v>464.46300000000002</v>
      </c>
      <c r="F708" s="11">
        <f>IF(DAY(A708)=F$2+1,VLOOKUP(A708,[1]Plan1!$BN$15:$BP$255,3),F707)</f>
        <v>463.92700000000002</v>
      </c>
      <c r="G708" s="6">
        <f t="shared" si="275"/>
        <v>40734</v>
      </c>
      <c r="H708" s="2">
        <f t="shared" si="276"/>
        <v>-1.1540208800270291E-3</v>
      </c>
      <c r="I708" s="1">
        <f t="shared" si="285"/>
        <v>30</v>
      </c>
      <c r="J708" s="1">
        <f t="shared" si="291"/>
        <v>31</v>
      </c>
      <c r="K708" s="54">
        <f t="shared" si="277"/>
        <v>0.99888318480455263</v>
      </c>
      <c r="L708" s="3">
        <f t="shared" si="286"/>
        <v>1.1517904299999999</v>
      </c>
      <c r="M708" s="3">
        <f t="shared" si="296"/>
        <v>1.1505040900000001</v>
      </c>
      <c r="N708" s="3">
        <f t="shared" si="278"/>
        <v>220853.58414254</v>
      </c>
      <c r="O708" s="52">
        <f t="shared" si="292"/>
        <v>0</v>
      </c>
      <c r="P708" s="5">
        <f t="shared" si="295"/>
        <v>0</v>
      </c>
      <c r="Q708" s="53">
        <f t="shared" si="279"/>
        <v>0</v>
      </c>
      <c r="R708" s="4">
        <f t="shared" si="297"/>
        <v>0</v>
      </c>
      <c r="S708" s="2">
        <f t="shared" si="287"/>
        <v>0.14000000000000001</v>
      </c>
      <c r="T708" s="9">
        <f t="shared" si="280"/>
        <v>1.0106228209999999</v>
      </c>
      <c r="U708" s="4">
        <f t="shared" si="288"/>
        <v>2346.0880915500002</v>
      </c>
      <c r="V708" s="4">
        <f t="shared" si="281"/>
        <v>0</v>
      </c>
      <c r="W708" s="1" t="str">
        <f t="shared" si="293"/>
        <v>A+J=</v>
      </c>
      <c r="X708" s="10">
        <f t="shared" si="294"/>
        <v>40764</v>
      </c>
      <c r="Y708" s="4">
        <f t="shared" si="282"/>
        <v>0</v>
      </c>
      <c r="Z708" s="28"/>
      <c r="AA708" s="26"/>
      <c r="AE708" s="5"/>
    </row>
    <row r="709" spans="1:118" x14ac:dyDescent="0.2">
      <c r="A709" s="130">
        <f t="shared" si="283"/>
        <v>40764</v>
      </c>
      <c r="B709" s="53">
        <f t="shared" si="274"/>
        <v>223269.98511726002</v>
      </c>
      <c r="C709" s="4">
        <f t="shared" si="289"/>
        <v>191962.45025304001</v>
      </c>
      <c r="D709" s="53">
        <f t="shared" si="284"/>
        <v>191962.45025304001</v>
      </c>
      <c r="E709" s="58">
        <f t="shared" si="290"/>
        <v>464.46300000000002</v>
      </c>
      <c r="F709" s="62">
        <f>IF(DAY(A709)=F$2+1,VLOOKUP(A709,[1]Plan1!$BN$15:$BP$255,3),F708)</f>
        <v>463.92700000000002</v>
      </c>
      <c r="G709" s="23">
        <f t="shared" si="275"/>
        <v>40734</v>
      </c>
      <c r="H709" s="55">
        <f t="shared" si="276"/>
        <v>-1.1540208800270291E-3</v>
      </c>
      <c r="I709" s="24">
        <f t="shared" si="285"/>
        <v>31</v>
      </c>
      <c r="J709" s="24">
        <f t="shared" si="291"/>
        <v>31</v>
      </c>
      <c r="K709" s="59">
        <f t="shared" si="277"/>
        <v>0.99884597911997297</v>
      </c>
      <c r="L709" s="60">
        <f t="shared" si="286"/>
        <v>1.1517904299999999</v>
      </c>
      <c r="M709" s="60">
        <f t="shared" si="296"/>
        <v>1.1504612299999999</v>
      </c>
      <c r="N709" s="60">
        <f t="shared" si="278"/>
        <v>220845.35663192</v>
      </c>
      <c r="O709" s="63">
        <f t="shared" si="292"/>
        <v>21</v>
      </c>
      <c r="P709" s="5">
        <f t="shared" si="295"/>
        <v>0</v>
      </c>
      <c r="Q709" s="53">
        <f t="shared" si="279"/>
        <v>0</v>
      </c>
      <c r="R709" s="53">
        <f t="shared" si="297"/>
        <v>0</v>
      </c>
      <c r="S709" s="55">
        <f t="shared" si="287"/>
        <v>0.14000000000000001</v>
      </c>
      <c r="T709" s="61">
        <f t="shared" si="280"/>
        <v>1.010978852</v>
      </c>
      <c r="U709" s="4">
        <f t="shared" si="288"/>
        <v>2424.6284853400002</v>
      </c>
      <c r="V709" s="53">
        <f t="shared" si="281"/>
        <v>0</v>
      </c>
      <c r="W709" s="24" t="str">
        <f t="shared" si="293"/>
        <v>A+J=</v>
      </c>
      <c r="X709" s="23">
        <f t="shared" si="294"/>
        <v>40764</v>
      </c>
      <c r="Y709" s="53">
        <f t="shared" si="282"/>
        <v>0</v>
      </c>
      <c r="Z709" s="47"/>
      <c r="AA709" s="45"/>
      <c r="AB709" s="24"/>
      <c r="AC709" s="24"/>
      <c r="AD709" s="24"/>
      <c r="AE709" s="25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</row>
    <row r="710" spans="1:118" x14ac:dyDescent="0.2">
      <c r="A710" s="127">
        <f t="shared" si="283"/>
        <v>40765</v>
      </c>
      <c r="B710" s="4">
        <f t="shared" si="274"/>
        <v>223380.26968542</v>
      </c>
      <c r="C710" s="4">
        <f t="shared" si="289"/>
        <v>194069.97757436</v>
      </c>
      <c r="D710" s="4">
        <f t="shared" si="284"/>
        <v>194069.97757436</v>
      </c>
      <c r="E710" s="56">
        <f t="shared" si="290"/>
        <v>463.92700000000002</v>
      </c>
      <c r="F710" s="11">
        <f>IF(DAY(A710)=F$2+1,VLOOKUP(A710,[1]Plan1!$BN$15:$BP$255,3),F709)</f>
        <v>465.96800000000002</v>
      </c>
      <c r="G710" s="6">
        <f t="shared" si="275"/>
        <v>40765</v>
      </c>
      <c r="H710" s="2">
        <f t="shared" si="276"/>
        <v>4.3993990433839336E-3</v>
      </c>
      <c r="I710" s="1">
        <f t="shared" si="285"/>
        <v>1</v>
      </c>
      <c r="J710" s="1">
        <f t="shared" si="291"/>
        <v>31</v>
      </c>
      <c r="K710" s="54">
        <f t="shared" si="277"/>
        <v>1.00014161486441</v>
      </c>
      <c r="L710" s="3">
        <f t="shared" si="286"/>
        <v>1.1504612299999999</v>
      </c>
      <c r="M710" s="3">
        <f t="shared" si="296"/>
        <v>1.1506241500000001</v>
      </c>
      <c r="N710" s="3">
        <f t="shared" si="278"/>
        <v>223301.60298701</v>
      </c>
      <c r="O710" s="52">
        <f t="shared" si="292"/>
        <v>0</v>
      </c>
      <c r="P710" s="5">
        <f t="shared" si="295"/>
        <v>0</v>
      </c>
      <c r="Q710" s="53">
        <f t="shared" si="279"/>
        <v>0</v>
      </c>
      <c r="R710" s="4">
        <f t="shared" si="297"/>
        <v>0</v>
      </c>
      <c r="S710" s="2">
        <f t="shared" si="287"/>
        <v>0.14000000000000001</v>
      </c>
      <c r="T710" s="9">
        <f t="shared" si="280"/>
        <v>1.0003522890000001</v>
      </c>
      <c r="U710" s="4">
        <f t="shared" si="288"/>
        <v>78.666698409999995</v>
      </c>
      <c r="V710" s="4">
        <f t="shared" si="281"/>
        <v>0</v>
      </c>
      <c r="W710" s="1" t="str">
        <f t="shared" si="293"/>
        <v>A+J=</v>
      </c>
      <c r="X710" s="10">
        <f t="shared" si="294"/>
        <v>40795</v>
      </c>
      <c r="Y710" s="4">
        <f t="shared" si="282"/>
        <v>0</v>
      </c>
      <c r="Z710" s="28"/>
      <c r="AA710" s="26"/>
      <c r="AE710" s="5"/>
    </row>
    <row r="711" spans="1:118" x14ac:dyDescent="0.2">
      <c r="A711" s="127">
        <f t="shared" si="283"/>
        <v>40766</v>
      </c>
      <c r="B711" s="4">
        <f t="shared" si="274"/>
        <v>223490.60789597</v>
      </c>
      <c r="C711" s="4">
        <f t="shared" si="289"/>
        <v>194069.97757436</v>
      </c>
      <c r="D711" s="4">
        <f t="shared" si="284"/>
        <v>194069.97757436</v>
      </c>
      <c r="E711" s="56">
        <f t="shared" si="290"/>
        <v>463.92700000000002</v>
      </c>
      <c r="F711" s="11">
        <f>IF(DAY(A711)=F$2+1,VLOOKUP(A711,[1]Plan1!$BN$15:$BP$255,3),F710)</f>
        <v>465.96800000000002</v>
      </c>
      <c r="G711" s="6">
        <f t="shared" si="275"/>
        <v>40765</v>
      </c>
      <c r="H711" s="2">
        <f t="shared" si="276"/>
        <v>4.3993990433839336E-3</v>
      </c>
      <c r="I711" s="1">
        <f t="shared" si="285"/>
        <v>2</v>
      </c>
      <c r="J711" s="1">
        <f t="shared" si="291"/>
        <v>31</v>
      </c>
      <c r="K711" s="54">
        <f t="shared" si="277"/>
        <v>1.0002832497835898</v>
      </c>
      <c r="L711" s="3">
        <f t="shared" si="286"/>
        <v>1.1504612299999999</v>
      </c>
      <c r="M711" s="3">
        <f t="shared" si="296"/>
        <v>1.1507870899999999</v>
      </c>
      <c r="N711" s="3">
        <f t="shared" si="278"/>
        <v>223333.22474916</v>
      </c>
      <c r="O711" s="52">
        <f t="shared" si="292"/>
        <v>0</v>
      </c>
      <c r="P711" s="5">
        <f t="shared" si="295"/>
        <v>0</v>
      </c>
      <c r="Q711" s="53">
        <f t="shared" si="279"/>
        <v>0</v>
      </c>
      <c r="R711" s="4">
        <f t="shared" si="297"/>
        <v>0</v>
      </c>
      <c r="S711" s="2">
        <f t="shared" si="287"/>
        <v>0.14000000000000001</v>
      </c>
      <c r="T711" s="9">
        <f t="shared" si="280"/>
        <v>1.0007047010000001</v>
      </c>
      <c r="U711" s="4">
        <f t="shared" si="288"/>
        <v>157.38314681</v>
      </c>
      <c r="V711" s="4">
        <f t="shared" si="281"/>
        <v>0</v>
      </c>
      <c r="W711" s="1" t="str">
        <f t="shared" si="293"/>
        <v>A+J=</v>
      </c>
      <c r="X711" s="10">
        <f t="shared" si="294"/>
        <v>40795</v>
      </c>
      <c r="Y711" s="4">
        <f t="shared" si="282"/>
        <v>0</v>
      </c>
      <c r="Z711" s="28"/>
      <c r="AA711" s="26"/>
      <c r="AE711" s="5"/>
    </row>
    <row r="712" spans="1:118" x14ac:dyDescent="0.2">
      <c r="A712" s="127">
        <f t="shared" si="283"/>
        <v>40767</v>
      </c>
      <c r="B712" s="4">
        <f t="shared" si="274"/>
        <v>223601.00214314999</v>
      </c>
      <c r="C712" s="4">
        <f t="shared" si="289"/>
        <v>194069.97757436</v>
      </c>
      <c r="D712" s="4">
        <f t="shared" si="284"/>
        <v>194069.97757436</v>
      </c>
      <c r="E712" s="56">
        <f t="shared" si="290"/>
        <v>463.92700000000002</v>
      </c>
      <c r="F712" s="11">
        <f>IF(DAY(A712)=F$2+1,VLOOKUP(A712,[1]Plan1!$BN$15:$BP$255,3),F711)</f>
        <v>465.96800000000002</v>
      </c>
      <c r="G712" s="6">
        <f t="shared" si="275"/>
        <v>40765</v>
      </c>
      <c r="H712" s="2">
        <f t="shared" si="276"/>
        <v>4.3993990433839336E-3</v>
      </c>
      <c r="I712" s="1">
        <f t="shared" si="285"/>
        <v>3</v>
      </c>
      <c r="J712" s="1">
        <f t="shared" si="291"/>
        <v>31</v>
      </c>
      <c r="K712" s="54">
        <f t="shared" si="277"/>
        <v>1.0004249047603797</v>
      </c>
      <c r="L712" s="3">
        <f t="shared" si="286"/>
        <v>1.1504612299999999</v>
      </c>
      <c r="M712" s="3">
        <f t="shared" si="296"/>
        <v>1.15095006</v>
      </c>
      <c r="N712" s="3">
        <f t="shared" si="278"/>
        <v>223364.85233339999</v>
      </c>
      <c r="O712" s="52">
        <f t="shared" si="292"/>
        <v>0</v>
      </c>
      <c r="P712" s="5">
        <f t="shared" si="295"/>
        <v>0</v>
      </c>
      <c r="Q712" s="53">
        <f t="shared" si="279"/>
        <v>0</v>
      </c>
      <c r="R712" s="4">
        <f t="shared" si="297"/>
        <v>0</v>
      </c>
      <c r="S712" s="2">
        <f t="shared" si="287"/>
        <v>0.14000000000000001</v>
      </c>
      <c r="T712" s="9">
        <f t="shared" si="280"/>
        <v>1.001057238</v>
      </c>
      <c r="U712" s="4">
        <f t="shared" si="288"/>
        <v>236.14980975</v>
      </c>
      <c r="V712" s="4">
        <f t="shared" si="281"/>
        <v>0</v>
      </c>
      <c r="W712" s="1" t="str">
        <f t="shared" si="293"/>
        <v>A+J=</v>
      </c>
      <c r="X712" s="10">
        <f t="shared" si="294"/>
        <v>40795</v>
      </c>
      <c r="Y712" s="4">
        <f t="shared" si="282"/>
        <v>0</v>
      </c>
      <c r="Z712" s="28"/>
      <c r="AA712" s="26"/>
      <c r="AE712" s="5"/>
    </row>
    <row r="713" spans="1:118" x14ac:dyDescent="0.2">
      <c r="A713" s="127">
        <f t="shared" si="283"/>
        <v>40768</v>
      </c>
      <c r="B713" s="4">
        <f t="shared" si="274"/>
        <v>223711.45027816002</v>
      </c>
      <c r="C713" s="4">
        <f t="shared" si="289"/>
        <v>194069.97757436</v>
      </c>
      <c r="D713" s="4">
        <f t="shared" si="284"/>
        <v>194069.97757436</v>
      </c>
      <c r="E713" s="56">
        <f t="shared" si="290"/>
        <v>463.92700000000002</v>
      </c>
      <c r="F713" s="11">
        <f>IF(DAY(A713)=F$2+1,VLOOKUP(A713,[1]Plan1!$BN$15:$BP$255,3),F712)</f>
        <v>465.96800000000002</v>
      </c>
      <c r="G713" s="6">
        <f t="shared" si="275"/>
        <v>40765</v>
      </c>
      <c r="H713" s="2">
        <f t="shared" si="276"/>
        <v>4.3993990433839336E-3</v>
      </c>
      <c r="I713" s="1">
        <f t="shared" si="285"/>
        <v>4</v>
      </c>
      <c r="J713" s="1">
        <f t="shared" si="291"/>
        <v>31</v>
      </c>
      <c r="K713" s="54">
        <f t="shared" si="277"/>
        <v>1.0005665797976198</v>
      </c>
      <c r="L713" s="3">
        <f t="shared" si="286"/>
        <v>1.1504612299999999</v>
      </c>
      <c r="M713" s="3">
        <f t="shared" si="296"/>
        <v>1.15111305</v>
      </c>
      <c r="N713" s="3">
        <f t="shared" si="278"/>
        <v>223396.48379905001</v>
      </c>
      <c r="O713" s="52">
        <f t="shared" si="292"/>
        <v>0</v>
      </c>
      <c r="P713" s="5">
        <f t="shared" si="295"/>
        <v>0</v>
      </c>
      <c r="Q713" s="53">
        <f t="shared" si="279"/>
        <v>0</v>
      </c>
      <c r="R713" s="4">
        <f t="shared" si="297"/>
        <v>0</v>
      </c>
      <c r="S713" s="2">
        <f t="shared" si="287"/>
        <v>0.14000000000000001</v>
      </c>
      <c r="T713" s="9">
        <f t="shared" si="280"/>
        <v>1.001409899</v>
      </c>
      <c r="U713" s="4">
        <f t="shared" si="288"/>
        <v>314.96647911000002</v>
      </c>
      <c r="V713" s="4">
        <f t="shared" si="281"/>
        <v>0</v>
      </c>
      <c r="W713" s="1" t="str">
        <f t="shared" si="293"/>
        <v>A+J=</v>
      </c>
      <c r="X713" s="10">
        <f t="shared" si="294"/>
        <v>40795</v>
      </c>
      <c r="Y713" s="4">
        <f t="shared" si="282"/>
        <v>0</v>
      </c>
      <c r="Z713" s="28"/>
      <c r="AA713" s="26"/>
      <c r="AE713" s="5"/>
    </row>
    <row r="714" spans="1:118" x14ac:dyDescent="0.2">
      <c r="A714" s="127">
        <f t="shared" si="283"/>
        <v>40769</v>
      </c>
      <c r="B714" s="4">
        <f t="shared" ref="B714:B777" si="298">(N714+U714)</f>
        <v>223821.95426097</v>
      </c>
      <c r="C714" s="4">
        <f t="shared" si="289"/>
        <v>194069.97757436</v>
      </c>
      <c r="D714" s="4">
        <f t="shared" si="284"/>
        <v>194069.97757436</v>
      </c>
      <c r="E714" s="56">
        <f t="shared" si="290"/>
        <v>463.92700000000002</v>
      </c>
      <c r="F714" s="11">
        <f>IF(DAY(A714)=F$2+1,VLOOKUP(A714,[1]Plan1!$BN$15:$BP$255,3),F713)</f>
        <v>465.96800000000002</v>
      </c>
      <c r="G714" s="6">
        <f t="shared" ref="G714:G777" si="299">IF(E714=E713,G713,A714)</f>
        <v>40765</v>
      </c>
      <c r="H714" s="2">
        <f t="shared" ref="H714:H777" si="300">(F714/E714)-1</f>
        <v>4.3993990433839336E-3</v>
      </c>
      <c r="I714" s="1">
        <f t="shared" si="285"/>
        <v>5</v>
      </c>
      <c r="J714" s="1">
        <f t="shared" si="291"/>
        <v>31</v>
      </c>
      <c r="K714" s="54">
        <f t="shared" ref="K714:K777" si="301">((F714/E714)^(I714/J714))</f>
        <v>1.0007082748981511</v>
      </c>
      <c r="L714" s="3">
        <f t="shared" si="286"/>
        <v>1.1504612299999999</v>
      </c>
      <c r="M714" s="3">
        <f t="shared" si="296"/>
        <v>1.15127607</v>
      </c>
      <c r="N714" s="3">
        <f t="shared" ref="N714:N777" si="302">TRUNC(D714*M714,8)</f>
        <v>223428.12108678999</v>
      </c>
      <c r="O714" s="52">
        <f t="shared" si="292"/>
        <v>0</v>
      </c>
      <c r="P714" s="5">
        <f t="shared" si="295"/>
        <v>0</v>
      </c>
      <c r="Q714" s="53">
        <f t="shared" ref="Q714:Q777" si="303">IF($P714&gt;0,($P714*D714),0)</f>
        <v>0</v>
      </c>
      <c r="R714" s="4">
        <f t="shared" si="297"/>
        <v>0</v>
      </c>
      <c r="S714" s="2">
        <f t="shared" si="287"/>
        <v>0.14000000000000001</v>
      </c>
      <c r="T714" s="9">
        <f t="shared" ref="T714:T777" si="304">ROUND((1+S714)^(1/12)^(I714/J714),9)</f>
        <v>1.001762684</v>
      </c>
      <c r="U714" s="4">
        <f t="shared" si="288"/>
        <v>393.83317418000001</v>
      </c>
      <c r="V714" s="4">
        <f t="shared" ref="V714:V777" si="305">IF(R714&gt;0,R714+U714,0)</f>
        <v>0</v>
      </c>
      <c r="W714" s="1" t="str">
        <f t="shared" si="293"/>
        <v>A+J=</v>
      </c>
      <c r="X714" s="10">
        <f t="shared" si="294"/>
        <v>40795</v>
      </c>
      <c r="Y714" s="4">
        <f t="shared" ref="Y714:Y777" si="306">IF(V714&gt;0,B714-V714,0)</f>
        <v>0</v>
      </c>
      <c r="Z714" s="28"/>
      <c r="AA714" s="26"/>
      <c r="AE714" s="5"/>
    </row>
    <row r="715" spans="1:118" x14ac:dyDescent="0.2">
      <c r="A715" s="127">
        <f t="shared" ref="A715:A778" si="307">(A714+1)</f>
        <v>40770</v>
      </c>
      <c r="B715" s="4">
        <f t="shared" si="298"/>
        <v>223932.51238821002</v>
      </c>
      <c r="C715" s="4">
        <f t="shared" si="289"/>
        <v>194069.97757436</v>
      </c>
      <c r="D715" s="4">
        <f t="shared" ref="D715:D778" si="308">(C715)</f>
        <v>194069.97757436</v>
      </c>
      <c r="E715" s="56">
        <f t="shared" si="290"/>
        <v>463.92700000000002</v>
      </c>
      <c r="F715" s="11">
        <f>IF(DAY(A715)=F$2+1,VLOOKUP(A715,[1]Plan1!$BN$15:$BP$255,3),F714)</f>
        <v>465.96800000000002</v>
      </c>
      <c r="G715" s="6">
        <f t="shared" si="299"/>
        <v>40765</v>
      </c>
      <c r="H715" s="2">
        <f t="shared" si="300"/>
        <v>4.3993990433839336E-3</v>
      </c>
      <c r="I715" s="1">
        <f t="shared" ref="I715:I778" si="309">IF(DAY(A715)=F$2+1,1,I714+1)</f>
        <v>6</v>
      </c>
      <c r="J715" s="1">
        <f t="shared" si="291"/>
        <v>31</v>
      </c>
      <c r="K715" s="54">
        <f t="shared" si="301"/>
        <v>1.0008499900648147</v>
      </c>
      <c r="L715" s="3">
        <f t="shared" ref="L715:L778" si="310">IF(DAY(A715)=F$2+1,M714,L714)</f>
        <v>1.1504612299999999</v>
      </c>
      <c r="M715" s="3">
        <f t="shared" si="296"/>
        <v>1.1514391100000001</v>
      </c>
      <c r="N715" s="3">
        <f t="shared" si="302"/>
        <v>223459.76225594</v>
      </c>
      <c r="O715" s="52">
        <f t="shared" si="292"/>
        <v>0</v>
      </c>
      <c r="P715" s="5">
        <f t="shared" si="295"/>
        <v>0</v>
      </c>
      <c r="Q715" s="53">
        <f t="shared" si="303"/>
        <v>0</v>
      </c>
      <c r="R715" s="4">
        <f t="shared" si="297"/>
        <v>0</v>
      </c>
      <c r="S715" s="2">
        <f t="shared" ref="S715:S778" si="311">(S714)</f>
        <v>0.14000000000000001</v>
      </c>
      <c r="T715" s="9">
        <f t="shared" si="304"/>
        <v>1.0021155939999999</v>
      </c>
      <c r="U715" s="4">
        <f t="shared" ref="U715:U778" si="312">TRUNC(N715*(T715-1),8)</f>
        <v>472.75013226999999</v>
      </c>
      <c r="V715" s="4">
        <f t="shared" si="305"/>
        <v>0</v>
      </c>
      <c r="W715" s="1" t="str">
        <f t="shared" si="293"/>
        <v>A+J=</v>
      </c>
      <c r="X715" s="10">
        <f t="shared" si="294"/>
        <v>40795</v>
      </c>
      <c r="Y715" s="4">
        <f t="shared" si="306"/>
        <v>0</v>
      </c>
      <c r="Z715" s="28"/>
      <c r="AA715" s="26"/>
      <c r="AE715" s="5"/>
    </row>
    <row r="716" spans="1:118" x14ac:dyDescent="0.2">
      <c r="A716" s="127">
        <f t="shared" si="307"/>
        <v>40771</v>
      </c>
      <c r="B716" s="4">
        <f t="shared" si="298"/>
        <v>224043.12445231</v>
      </c>
      <c r="C716" s="4">
        <f t="shared" ref="C716:C779" si="313">IF(DAY(A715)=9,VLOOKUP(A715,$AA$10:$AB$126,2),C715)</f>
        <v>194069.97757436</v>
      </c>
      <c r="D716" s="4">
        <f t="shared" si="308"/>
        <v>194069.97757436</v>
      </c>
      <c r="E716" s="56">
        <f t="shared" ref="E716:E779" si="314">IF(F716=F715,E715,F715)</f>
        <v>463.92700000000002</v>
      </c>
      <c r="F716" s="11">
        <f>IF(DAY(A716)=F$2+1,VLOOKUP(A716,[1]Plan1!$BN$15:$BP$255,3),F715)</f>
        <v>465.96800000000002</v>
      </c>
      <c r="G716" s="6">
        <f t="shared" si="299"/>
        <v>40765</v>
      </c>
      <c r="H716" s="2">
        <f t="shared" si="300"/>
        <v>4.3993990433839336E-3</v>
      </c>
      <c r="I716" s="1">
        <f t="shared" si="309"/>
        <v>7</v>
      </c>
      <c r="J716" s="1">
        <f t="shared" ref="J716:J779" si="315">IF(DAY(A716)=F$2+1,DAY(EOMONTH(A716,0)),J715)</f>
        <v>31</v>
      </c>
      <c r="K716" s="54">
        <f t="shared" si="301"/>
        <v>1.0009917253004526</v>
      </c>
      <c r="L716" s="3">
        <f t="shared" si="310"/>
        <v>1.1504612299999999</v>
      </c>
      <c r="M716" s="3">
        <f t="shared" si="296"/>
        <v>1.1516021700000001</v>
      </c>
      <c r="N716" s="3">
        <f t="shared" si="302"/>
        <v>223491.40730647999</v>
      </c>
      <c r="O716" s="52">
        <f t="shared" si="292"/>
        <v>0</v>
      </c>
      <c r="P716" s="5">
        <f t="shared" si="295"/>
        <v>0</v>
      </c>
      <c r="Q716" s="53">
        <f t="shared" si="303"/>
        <v>0</v>
      </c>
      <c r="R716" s="4">
        <f t="shared" si="297"/>
        <v>0</v>
      </c>
      <c r="S716" s="2">
        <f t="shared" si="311"/>
        <v>0.14000000000000001</v>
      </c>
      <c r="T716" s="9">
        <f t="shared" si="304"/>
        <v>1.0024686279999999</v>
      </c>
      <c r="U716" s="4">
        <f t="shared" si="312"/>
        <v>551.71714583000005</v>
      </c>
      <c r="V716" s="4">
        <f t="shared" si="305"/>
        <v>0</v>
      </c>
      <c r="W716" s="1" t="str">
        <f t="shared" si="293"/>
        <v>A+J=</v>
      </c>
      <c r="X716" s="10">
        <f t="shared" si="294"/>
        <v>40795</v>
      </c>
      <c r="Y716" s="4">
        <f t="shared" si="306"/>
        <v>0</v>
      </c>
      <c r="Z716" s="28"/>
      <c r="AA716" s="26"/>
      <c r="AE716" s="5"/>
    </row>
    <row r="717" spans="1:118" x14ac:dyDescent="0.2">
      <c r="A717" s="127">
        <f t="shared" si="307"/>
        <v>40772</v>
      </c>
      <c r="B717" s="4">
        <f t="shared" si="298"/>
        <v>224153.79046918999</v>
      </c>
      <c r="C717" s="4">
        <f t="shared" si="313"/>
        <v>194069.97757436</v>
      </c>
      <c r="D717" s="4">
        <f t="shared" si="308"/>
        <v>194069.97757436</v>
      </c>
      <c r="E717" s="56">
        <f t="shared" si="314"/>
        <v>463.92700000000002</v>
      </c>
      <c r="F717" s="11">
        <f>IF(DAY(A717)=F$2+1,VLOOKUP(A717,[1]Plan1!$BN$15:$BP$255,3),F716)</f>
        <v>465.96800000000002</v>
      </c>
      <c r="G717" s="6">
        <f t="shared" si="299"/>
        <v>40765</v>
      </c>
      <c r="H717" s="2">
        <f t="shared" si="300"/>
        <v>4.3993990433839336E-3</v>
      </c>
      <c r="I717" s="1">
        <f t="shared" si="309"/>
        <v>8</v>
      </c>
      <c r="J717" s="1">
        <f t="shared" si="315"/>
        <v>31</v>
      </c>
      <c r="K717" s="54">
        <f t="shared" si="301"/>
        <v>1.0011334806079066</v>
      </c>
      <c r="L717" s="3">
        <f t="shared" si="310"/>
        <v>1.1504612299999999</v>
      </c>
      <c r="M717" s="3">
        <f t="shared" si="296"/>
        <v>1.15176525</v>
      </c>
      <c r="N717" s="3">
        <f t="shared" si="302"/>
        <v>223523.05623841999</v>
      </c>
      <c r="O717" s="52">
        <f t="shared" si="292"/>
        <v>0</v>
      </c>
      <c r="P717" s="5">
        <f t="shared" si="295"/>
        <v>0</v>
      </c>
      <c r="Q717" s="53">
        <f t="shared" si="303"/>
        <v>0</v>
      </c>
      <c r="R717" s="4">
        <f t="shared" si="297"/>
        <v>0</v>
      </c>
      <c r="S717" s="2">
        <f t="shared" si="311"/>
        <v>0.14000000000000001</v>
      </c>
      <c r="T717" s="9">
        <f t="shared" si="304"/>
        <v>1.0028217859999999</v>
      </c>
      <c r="U717" s="4">
        <f t="shared" si="312"/>
        <v>630.73423076999995</v>
      </c>
      <c r="V717" s="4">
        <f t="shared" si="305"/>
        <v>0</v>
      </c>
      <c r="W717" s="1" t="str">
        <f t="shared" si="293"/>
        <v>A+J=</v>
      </c>
      <c r="X717" s="10">
        <f t="shared" si="294"/>
        <v>40795</v>
      </c>
      <c r="Y717" s="4">
        <f t="shared" si="306"/>
        <v>0</v>
      </c>
      <c r="Z717" s="28"/>
      <c r="AA717" s="26"/>
      <c r="AE717" s="5"/>
    </row>
    <row r="718" spans="1:118" x14ac:dyDescent="0.2">
      <c r="A718" s="127">
        <f t="shared" si="307"/>
        <v>40773</v>
      </c>
      <c r="B718" s="4">
        <f t="shared" si="298"/>
        <v>224264.51240158</v>
      </c>
      <c r="C718" s="4">
        <f t="shared" si="313"/>
        <v>194069.97757436</v>
      </c>
      <c r="D718" s="4">
        <f t="shared" si="308"/>
        <v>194069.97757436</v>
      </c>
      <c r="E718" s="56">
        <f t="shared" si="314"/>
        <v>463.92700000000002</v>
      </c>
      <c r="F718" s="11">
        <f>IF(DAY(A718)=F$2+1,VLOOKUP(A718,[1]Plan1!$BN$15:$BP$255,3),F717)</f>
        <v>465.96800000000002</v>
      </c>
      <c r="G718" s="6">
        <f t="shared" si="299"/>
        <v>40765</v>
      </c>
      <c r="H718" s="2">
        <f t="shared" si="300"/>
        <v>4.3993990433839336E-3</v>
      </c>
      <c r="I718" s="1">
        <f t="shared" si="309"/>
        <v>9</v>
      </c>
      <c r="J718" s="1">
        <f t="shared" si="315"/>
        <v>31</v>
      </c>
      <c r="K718" s="54">
        <f t="shared" si="301"/>
        <v>1.0012752559900193</v>
      </c>
      <c r="L718" s="3">
        <f t="shared" si="310"/>
        <v>1.1504612299999999</v>
      </c>
      <c r="M718" s="3">
        <f t="shared" si="296"/>
        <v>1.1519283600000001</v>
      </c>
      <c r="N718" s="3">
        <f t="shared" si="302"/>
        <v>223554.71099245999</v>
      </c>
      <c r="O718" s="52">
        <f t="shared" si="292"/>
        <v>0</v>
      </c>
      <c r="P718" s="5">
        <f t="shared" si="295"/>
        <v>0</v>
      </c>
      <c r="Q718" s="53">
        <f t="shared" si="303"/>
        <v>0</v>
      </c>
      <c r="R718" s="4">
        <f t="shared" si="297"/>
        <v>0</v>
      </c>
      <c r="S718" s="2">
        <f t="shared" si="311"/>
        <v>0.14000000000000001</v>
      </c>
      <c r="T718" s="9">
        <f t="shared" si="304"/>
        <v>1.003175068</v>
      </c>
      <c r="U718" s="4">
        <f t="shared" si="312"/>
        <v>709.80140912000002</v>
      </c>
      <c r="V718" s="4">
        <f t="shared" si="305"/>
        <v>0</v>
      </c>
      <c r="W718" s="1" t="str">
        <f t="shared" si="293"/>
        <v>A+J=</v>
      </c>
      <c r="X718" s="10">
        <f t="shared" si="294"/>
        <v>40795</v>
      </c>
      <c r="Y718" s="4">
        <f t="shared" si="306"/>
        <v>0</v>
      </c>
      <c r="Z718" s="28"/>
      <c r="AA718" s="26"/>
      <c r="AE718" s="5"/>
    </row>
    <row r="719" spans="1:118" x14ac:dyDescent="0.2">
      <c r="A719" s="127">
        <f t="shared" si="307"/>
        <v>40774</v>
      </c>
      <c r="B719" s="4">
        <f t="shared" si="298"/>
        <v>224375.28876706</v>
      </c>
      <c r="C719" s="4">
        <f t="shared" si="313"/>
        <v>194069.97757436</v>
      </c>
      <c r="D719" s="4">
        <f t="shared" si="308"/>
        <v>194069.97757436</v>
      </c>
      <c r="E719" s="56">
        <f t="shared" si="314"/>
        <v>463.92700000000002</v>
      </c>
      <c r="F719" s="11">
        <f>IF(DAY(A719)=F$2+1,VLOOKUP(A719,[1]Plan1!$BN$15:$BP$255,3),F718)</f>
        <v>465.96800000000002</v>
      </c>
      <c r="G719" s="6">
        <f t="shared" si="299"/>
        <v>40765</v>
      </c>
      <c r="H719" s="2">
        <f t="shared" si="300"/>
        <v>4.3993990433839336E-3</v>
      </c>
      <c r="I719" s="1">
        <f t="shared" si="309"/>
        <v>10</v>
      </c>
      <c r="J719" s="1">
        <f t="shared" si="315"/>
        <v>31</v>
      </c>
      <c r="K719" s="54">
        <f t="shared" si="301"/>
        <v>1.0014170514496334</v>
      </c>
      <c r="L719" s="3">
        <f t="shared" si="310"/>
        <v>1.1504612299999999</v>
      </c>
      <c r="M719" s="3">
        <f t="shared" si="296"/>
        <v>1.1520914900000001</v>
      </c>
      <c r="N719" s="3">
        <f t="shared" si="302"/>
        <v>223586.36962791</v>
      </c>
      <c r="O719" s="52">
        <f t="shared" si="292"/>
        <v>0</v>
      </c>
      <c r="P719" s="5">
        <f t="shared" si="295"/>
        <v>0</v>
      </c>
      <c r="Q719" s="53">
        <f t="shared" si="303"/>
        <v>0</v>
      </c>
      <c r="R719" s="4">
        <f t="shared" si="297"/>
        <v>0</v>
      </c>
      <c r="S719" s="2">
        <f t="shared" si="311"/>
        <v>0.14000000000000001</v>
      </c>
      <c r="T719" s="9">
        <f t="shared" si="304"/>
        <v>1.0035284760000001</v>
      </c>
      <c r="U719" s="4">
        <f t="shared" si="312"/>
        <v>788.91913914999998</v>
      </c>
      <c r="V719" s="4">
        <f t="shared" si="305"/>
        <v>0</v>
      </c>
      <c r="W719" s="1" t="str">
        <f t="shared" si="293"/>
        <v>A+J=</v>
      </c>
      <c r="X719" s="10">
        <f t="shared" si="294"/>
        <v>40795</v>
      </c>
      <c r="Y719" s="4">
        <f t="shared" si="306"/>
        <v>0</v>
      </c>
      <c r="Z719" s="28"/>
      <c r="AA719" s="26"/>
      <c r="AE719" s="5"/>
    </row>
    <row r="720" spans="1:118" x14ac:dyDescent="0.2">
      <c r="A720" s="127">
        <f t="shared" si="307"/>
        <v>40775</v>
      </c>
      <c r="B720" s="4">
        <f t="shared" si="298"/>
        <v>224486.11891086001</v>
      </c>
      <c r="C720" s="4">
        <f t="shared" si="313"/>
        <v>194069.97757436</v>
      </c>
      <c r="D720" s="4">
        <f t="shared" si="308"/>
        <v>194069.97757436</v>
      </c>
      <c r="E720" s="56">
        <f t="shared" si="314"/>
        <v>463.92700000000002</v>
      </c>
      <c r="F720" s="11">
        <f>IF(DAY(A720)=F$2+1,VLOOKUP(A720,[1]Plan1!$BN$15:$BP$255,3),F719)</f>
        <v>465.96800000000002</v>
      </c>
      <c r="G720" s="6">
        <f t="shared" si="299"/>
        <v>40765</v>
      </c>
      <c r="H720" s="2">
        <f t="shared" si="300"/>
        <v>4.3993990433839336E-3</v>
      </c>
      <c r="I720" s="1">
        <f t="shared" si="309"/>
        <v>11</v>
      </c>
      <c r="J720" s="1">
        <f t="shared" si="315"/>
        <v>31</v>
      </c>
      <c r="K720" s="54">
        <f t="shared" si="301"/>
        <v>1.0015588669895923</v>
      </c>
      <c r="L720" s="3">
        <f t="shared" si="310"/>
        <v>1.1504612299999999</v>
      </c>
      <c r="M720" s="3">
        <f t="shared" si="296"/>
        <v>1.15225464</v>
      </c>
      <c r="N720" s="3">
        <f t="shared" si="302"/>
        <v>223618.03214475</v>
      </c>
      <c r="O720" s="52">
        <f t="shared" si="292"/>
        <v>0</v>
      </c>
      <c r="P720" s="5">
        <f t="shared" si="295"/>
        <v>0</v>
      </c>
      <c r="Q720" s="53">
        <f t="shared" si="303"/>
        <v>0</v>
      </c>
      <c r="R720" s="4">
        <f t="shared" si="297"/>
        <v>0</v>
      </c>
      <c r="S720" s="2">
        <f t="shared" si="311"/>
        <v>0.14000000000000001</v>
      </c>
      <c r="T720" s="9">
        <f t="shared" si="304"/>
        <v>1.0038820070000001</v>
      </c>
      <c r="U720" s="4">
        <f t="shared" si="312"/>
        <v>868.08676610999999</v>
      </c>
      <c r="V720" s="4">
        <f t="shared" si="305"/>
        <v>0</v>
      </c>
      <c r="W720" s="1" t="str">
        <f t="shared" si="293"/>
        <v>A+J=</v>
      </c>
      <c r="X720" s="10">
        <f t="shared" si="294"/>
        <v>40795</v>
      </c>
      <c r="Y720" s="4">
        <f t="shared" si="306"/>
        <v>0</v>
      </c>
      <c r="Z720" s="28"/>
      <c r="AA720" s="26"/>
      <c r="AE720" s="5"/>
    </row>
    <row r="721" spans="1:31" x14ac:dyDescent="0.2">
      <c r="A721" s="127">
        <f t="shared" si="307"/>
        <v>40776</v>
      </c>
      <c r="B721" s="4">
        <f t="shared" si="298"/>
        <v>224597.00524497998</v>
      </c>
      <c r="C721" s="4">
        <f t="shared" si="313"/>
        <v>194069.97757436</v>
      </c>
      <c r="D721" s="4">
        <f t="shared" si="308"/>
        <v>194069.97757436</v>
      </c>
      <c r="E721" s="56">
        <f t="shared" si="314"/>
        <v>463.92700000000002</v>
      </c>
      <c r="F721" s="11">
        <f>IF(DAY(A721)=F$2+1,VLOOKUP(A721,[1]Plan1!$BN$15:$BP$255,3),F720)</f>
        <v>465.96800000000002</v>
      </c>
      <c r="G721" s="6">
        <f t="shared" si="299"/>
        <v>40765</v>
      </c>
      <c r="H721" s="2">
        <f t="shared" si="300"/>
        <v>4.3993990433839336E-3</v>
      </c>
      <c r="I721" s="1">
        <f t="shared" si="309"/>
        <v>12</v>
      </c>
      <c r="J721" s="1">
        <f t="shared" si="315"/>
        <v>31</v>
      </c>
      <c r="K721" s="54">
        <f t="shared" si="301"/>
        <v>1.0017007026127398</v>
      </c>
      <c r="L721" s="3">
        <f t="shared" si="310"/>
        <v>1.1504612299999999</v>
      </c>
      <c r="M721" s="3">
        <f t="shared" si="296"/>
        <v>1.1524178199999999</v>
      </c>
      <c r="N721" s="3">
        <f t="shared" si="302"/>
        <v>223649.70048368999</v>
      </c>
      <c r="O721" s="52">
        <f t="shared" si="292"/>
        <v>0</v>
      </c>
      <c r="P721" s="5">
        <f t="shared" si="295"/>
        <v>0</v>
      </c>
      <c r="Q721" s="53">
        <f t="shared" si="303"/>
        <v>0</v>
      </c>
      <c r="R721" s="4">
        <f t="shared" si="297"/>
        <v>0</v>
      </c>
      <c r="S721" s="2">
        <f t="shared" si="311"/>
        <v>0.14000000000000001</v>
      </c>
      <c r="T721" s="9">
        <f t="shared" si="304"/>
        <v>1.004235663</v>
      </c>
      <c r="U721" s="4">
        <f t="shared" si="312"/>
        <v>947.30476128999999</v>
      </c>
      <c r="V721" s="4">
        <f t="shared" si="305"/>
        <v>0</v>
      </c>
      <c r="W721" s="1" t="str">
        <f t="shared" si="293"/>
        <v>A+J=</v>
      </c>
      <c r="X721" s="10">
        <f t="shared" si="294"/>
        <v>40795</v>
      </c>
      <c r="Y721" s="4">
        <f t="shared" si="306"/>
        <v>0</v>
      </c>
      <c r="Z721" s="28"/>
      <c r="AA721" s="26"/>
      <c r="AE721" s="5"/>
    </row>
    <row r="722" spans="1:31" x14ac:dyDescent="0.2">
      <c r="A722" s="127">
        <f t="shared" si="307"/>
        <v>40777</v>
      </c>
      <c r="B722" s="4">
        <f t="shared" si="298"/>
        <v>224707.94583788997</v>
      </c>
      <c r="C722" s="4">
        <f t="shared" si="313"/>
        <v>194069.97757436</v>
      </c>
      <c r="D722" s="4">
        <f t="shared" si="308"/>
        <v>194069.97757436</v>
      </c>
      <c r="E722" s="56">
        <f t="shared" si="314"/>
        <v>463.92700000000002</v>
      </c>
      <c r="F722" s="11">
        <f>IF(DAY(A722)=F$2+1,VLOOKUP(A722,[1]Plan1!$BN$15:$BP$255,3),F721)</f>
        <v>465.96800000000002</v>
      </c>
      <c r="G722" s="6">
        <f t="shared" si="299"/>
        <v>40765</v>
      </c>
      <c r="H722" s="2">
        <f t="shared" si="300"/>
        <v>4.3993990433839336E-3</v>
      </c>
      <c r="I722" s="1">
        <f t="shared" si="309"/>
        <v>13</v>
      </c>
      <c r="J722" s="1">
        <f t="shared" si="315"/>
        <v>31</v>
      </c>
      <c r="K722" s="54">
        <f t="shared" si="301"/>
        <v>1.0018425583219197</v>
      </c>
      <c r="L722" s="3">
        <f t="shared" si="310"/>
        <v>1.1504612299999999</v>
      </c>
      <c r="M722" s="3">
        <f t="shared" si="296"/>
        <v>1.15258102</v>
      </c>
      <c r="N722" s="3">
        <f t="shared" si="302"/>
        <v>223681.37270402999</v>
      </c>
      <c r="O722" s="52">
        <f t="shared" si="292"/>
        <v>0</v>
      </c>
      <c r="P722" s="5">
        <f t="shared" si="295"/>
        <v>0</v>
      </c>
      <c r="Q722" s="53">
        <f t="shared" si="303"/>
        <v>0</v>
      </c>
      <c r="R722" s="4">
        <f t="shared" si="297"/>
        <v>0</v>
      </c>
      <c r="S722" s="2">
        <f t="shared" si="311"/>
        <v>0.14000000000000001</v>
      </c>
      <c r="T722" s="9">
        <f t="shared" si="304"/>
        <v>1.0045894440000001</v>
      </c>
      <c r="U722" s="4">
        <f t="shared" si="312"/>
        <v>1026.5731338600001</v>
      </c>
      <c r="V722" s="4">
        <f t="shared" si="305"/>
        <v>0</v>
      </c>
      <c r="W722" s="1" t="str">
        <f t="shared" si="293"/>
        <v>A+J=</v>
      </c>
      <c r="X722" s="10">
        <f t="shared" si="294"/>
        <v>40795</v>
      </c>
      <c r="Y722" s="4">
        <f t="shared" si="306"/>
        <v>0</v>
      </c>
      <c r="Z722" s="28"/>
      <c r="AA722" s="26"/>
      <c r="AE722" s="5"/>
    </row>
    <row r="723" spans="1:31" x14ac:dyDescent="0.2">
      <c r="A723" s="127">
        <f t="shared" si="307"/>
        <v>40778</v>
      </c>
      <c r="B723" s="4">
        <f t="shared" si="298"/>
        <v>224818.94048187</v>
      </c>
      <c r="C723" s="4">
        <f t="shared" si="313"/>
        <v>194069.97757436</v>
      </c>
      <c r="D723" s="4">
        <f t="shared" si="308"/>
        <v>194069.97757436</v>
      </c>
      <c r="E723" s="56">
        <f t="shared" si="314"/>
        <v>463.92700000000002</v>
      </c>
      <c r="F723" s="11">
        <f>IF(DAY(A723)=F$2+1,VLOOKUP(A723,[1]Plan1!$BN$15:$BP$255,3),F722)</f>
        <v>465.96800000000002</v>
      </c>
      <c r="G723" s="6">
        <f t="shared" si="299"/>
        <v>40765</v>
      </c>
      <c r="H723" s="2">
        <f t="shared" si="300"/>
        <v>4.3993990433839336E-3</v>
      </c>
      <c r="I723" s="1">
        <f t="shared" si="309"/>
        <v>14</v>
      </c>
      <c r="J723" s="1">
        <f t="shared" si="315"/>
        <v>31</v>
      </c>
      <c r="K723" s="54">
        <f t="shared" si="301"/>
        <v>1.0019844341199766</v>
      </c>
      <c r="L723" s="3">
        <f t="shared" si="310"/>
        <v>1.1504612299999999</v>
      </c>
      <c r="M723" s="3">
        <f t="shared" si="296"/>
        <v>1.1527442400000001</v>
      </c>
      <c r="N723" s="3">
        <f t="shared" si="302"/>
        <v>223713.04880577</v>
      </c>
      <c r="O723" s="52">
        <f t="shared" si="292"/>
        <v>0</v>
      </c>
      <c r="P723" s="5">
        <f t="shared" si="295"/>
        <v>0</v>
      </c>
      <c r="Q723" s="53">
        <f t="shared" si="303"/>
        <v>0</v>
      </c>
      <c r="R723" s="4">
        <f t="shared" si="297"/>
        <v>0</v>
      </c>
      <c r="S723" s="2">
        <f t="shared" si="311"/>
        <v>0.14000000000000001</v>
      </c>
      <c r="T723" s="9">
        <f t="shared" si="304"/>
        <v>1.0049433489999999</v>
      </c>
      <c r="U723" s="4">
        <f t="shared" si="312"/>
        <v>1105.8916761</v>
      </c>
      <c r="V723" s="4">
        <f t="shared" si="305"/>
        <v>0</v>
      </c>
      <c r="W723" s="1" t="str">
        <f t="shared" si="293"/>
        <v>A+J=</v>
      </c>
      <c r="X723" s="10">
        <f t="shared" si="294"/>
        <v>40795</v>
      </c>
      <c r="Y723" s="4">
        <f t="shared" si="306"/>
        <v>0</v>
      </c>
      <c r="Z723" s="28"/>
      <c r="AA723" s="26"/>
      <c r="AE723" s="5"/>
    </row>
    <row r="724" spans="1:31" x14ac:dyDescent="0.2">
      <c r="A724" s="127">
        <f t="shared" si="307"/>
        <v>40779</v>
      </c>
      <c r="B724" s="4">
        <f t="shared" si="298"/>
        <v>224929.99136752999</v>
      </c>
      <c r="C724" s="4">
        <f t="shared" si="313"/>
        <v>194069.97757436</v>
      </c>
      <c r="D724" s="4">
        <f t="shared" si="308"/>
        <v>194069.97757436</v>
      </c>
      <c r="E724" s="56">
        <f t="shared" si="314"/>
        <v>463.92700000000002</v>
      </c>
      <c r="F724" s="11">
        <f>IF(DAY(A724)=F$2+1,VLOOKUP(A724,[1]Plan1!$BN$15:$BP$255,3),F723)</f>
        <v>465.96800000000002</v>
      </c>
      <c r="G724" s="6">
        <f t="shared" si="299"/>
        <v>40765</v>
      </c>
      <c r="H724" s="2">
        <f t="shared" si="300"/>
        <v>4.3993990433839336E-3</v>
      </c>
      <c r="I724" s="1">
        <f t="shared" si="309"/>
        <v>15</v>
      </c>
      <c r="J724" s="1">
        <f t="shared" si="315"/>
        <v>31</v>
      </c>
      <c r="K724" s="54">
        <f t="shared" si="301"/>
        <v>1.0021263300097556</v>
      </c>
      <c r="L724" s="3">
        <f t="shared" si="310"/>
        <v>1.1504612299999999</v>
      </c>
      <c r="M724" s="3">
        <f t="shared" si="296"/>
        <v>1.15290749</v>
      </c>
      <c r="N724" s="3">
        <f t="shared" si="302"/>
        <v>223744.73072960999</v>
      </c>
      <c r="O724" s="52">
        <f t="shared" si="292"/>
        <v>0</v>
      </c>
      <c r="P724" s="5">
        <f t="shared" si="295"/>
        <v>0</v>
      </c>
      <c r="Q724" s="53">
        <f t="shared" si="303"/>
        <v>0</v>
      </c>
      <c r="R724" s="4">
        <f t="shared" si="297"/>
        <v>0</v>
      </c>
      <c r="S724" s="2">
        <f t="shared" si="311"/>
        <v>0.14000000000000001</v>
      </c>
      <c r="T724" s="9">
        <f t="shared" si="304"/>
        <v>1.0052973789999999</v>
      </c>
      <c r="U724" s="4">
        <f t="shared" si="312"/>
        <v>1185.2606379199999</v>
      </c>
      <c r="V724" s="4">
        <f t="shared" si="305"/>
        <v>0</v>
      </c>
      <c r="W724" s="1" t="str">
        <f t="shared" si="293"/>
        <v>A+J=</v>
      </c>
      <c r="X724" s="10">
        <f t="shared" si="294"/>
        <v>40795</v>
      </c>
      <c r="Y724" s="4">
        <f t="shared" si="306"/>
        <v>0</v>
      </c>
      <c r="Z724" s="28"/>
      <c r="AA724" s="26"/>
      <c r="AE724" s="5"/>
    </row>
    <row r="725" spans="1:31" x14ac:dyDescent="0.2">
      <c r="A725" s="127">
        <f t="shared" si="307"/>
        <v>40780</v>
      </c>
      <c r="B725" s="4">
        <f t="shared" si="298"/>
        <v>225041.09460961999</v>
      </c>
      <c r="C725" s="4">
        <f t="shared" si="313"/>
        <v>194069.97757436</v>
      </c>
      <c r="D725" s="4">
        <f t="shared" si="308"/>
        <v>194069.97757436</v>
      </c>
      <c r="E725" s="56">
        <f t="shared" si="314"/>
        <v>463.92700000000002</v>
      </c>
      <c r="F725" s="11">
        <f>IF(DAY(A725)=F$2+1,VLOOKUP(A725,[1]Plan1!$BN$15:$BP$255,3),F724)</f>
        <v>465.96800000000002</v>
      </c>
      <c r="G725" s="6">
        <f t="shared" si="299"/>
        <v>40765</v>
      </c>
      <c r="H725" s="2">
        <f t="shared" si="300"/>
        <v>4.3993990433839336E-3</v>
      </c>
      <c r="I725" s="1">
        <f t="shared" si="309"/>
        <v>16</v>
      </c>
      <c r="J725" s="1">
        <f t="shared" si="315"/>
        <v>31</v>
      </c>
      <c r="K725" s="54">
        <f t="shared" si="301"/>
        <v>1.0022682459941017</v>
      </c>
      <c r="L725" s="3">
        <f t="shared" si="310"/>
        <v>1.1504612299999999</v>
      </c>
      <c r="M725" s="3">
        <f t="shared" si="296"/>
        <v>1.1530707499999999</v>
      </c>
      <c r="N725" s="3">
        <f t="shared" si="302"/>
        <v>223776.41459415</v>
      </c>
      <c r="O725" s="52">
        <f t="shared" si="292"/>
        <v>0</v>
      </c>
      <c r="P725" s="5">
        <f t="shared" si="295"/>
        <v>0</v>
      </c>
      <c r="Q725" s="53">
        <f t="shared" si="303"/>
        <v>0</v>
      </c>
      <c r="R725" s="4">
        <f t="shared" si="297"/>
        <v>0</v>
      </c>
      <c r="S725" s="2">
        <f t="shared" si="311"/>
        <v>0.14000000000000001</v>
      </c>
      <c r="T725" s="9">
        <f t="shared" si="304"/>
        <v>1.0056515340000001</v>
      </c>
      <c r="U725" s="4">
        <f t="shared" si="312"/>
        <v>1264.6800154699999</v>
      </c>
      <c r="V725" s="4">
        <f t="shared" si="305"/>
        <v>0</v>
      </c>
      <c r="W725" s="1" t="str">
        <f t="shared" si="293"/>
        <v>A+J=</v>
      </c>
      <c r="X725" s="10">
        <f t="shared" si="294"/>
        <v>40795</v>
      </c>
      <c r="Y725" s="4">
        <f t="shared" si="306"/>
        <v>0</v>
      </c>
      <c r="Z725" s="28"/>
      <c r="AA725" s="26"/>
      <c r="AE725" s="5"/>
    </row>
    <row r="726" spans="1:31" x14ac:dyDescent="0.2">
      <c r="A726" s="127">
        <f t="shared" si="307"/>
        <v>40781</v>
      </c>
      <c r="B726" s="4">
        <f t="shared" si="298"/>
        <v>225152.25607912999</v>
      </c>
      <c r="C726" s="4">
        <f t="shared" si="313"/>
        <v>194069.97757436</v>
      </c>
      <c r="D726" s="4">
        <f t="shared" si="308"/>
        <v>194069.97757436</v>
      </c>
      <c r="E726" s="56">
        <f t="shared" si="314"/>
        <v>463.92700000000002</v>
      </c>
      <c r="F726" s="11">
        <f>IF(DAY(A726)=F$2+1,VLOOKUP(A726,[1]Plan1!$BN$15:$BP$255,3),F725)</f>
        <v>465.96800000000002</v>
      </c>
      <c r="G726" s="6">
        <f t="shared" si="299"/>
        <v>40765</v>
      </c>
      <c r="H726" s="2">
        <f t="shared" si="300"/>
        <v>4.3993990433839336E-3</v>
      </c>
      <c r="I726" s="1">
        <f t="shared" si="309"/>
        <v>17</v>
      </c>
      <c r="J726" s="1">
        <f t="shared" si="315"/>
        <v>31</v>
      </c>
      <c r="K726" s="54">
        <f t="shared" si="301"/>
        <v>1.0024101820758606</v>
      </c>
      <c r="L726" s="3">
        <f t="shared" si="310"/>
        <v>1.1504612299999999</v>
      </c>
      <c r="M726" s="3">
        <f t="shared" si="296"/>
        <v>1.15323405</v>
      </c>
      <c r="N726" s="3">
        <f t="shared" si="302"/>
        <v>223808.10622148</v>
      </c>
      <c r="O726" s="52">
        <f t="shared" si="292"/>
        <v>0</v>
      </c>
      <c r="P726" s="5">
        <f t="shared" si="295"/>
        <v>0</v>
      </c>
      <c r="Q726" s="53">
        <f t="shared" si="303"/>
        <v>0</v>
      </c>
      <c r="R726" s="4">
        <f t="shared" si="297"/>
        <v>0</v>
      </c>
      <c r="S726" s="2">
        <f t="shared" si="311"/>
        <v>0.14000000000000001</v>
      </c>
      <c r="T726" s="9">
        <f t="shared" si="304"/>
        <v>1.0060058140000001</v>
      </c>
      <c r="U726" s="4">
        <f t="shared" si="312"/>
        <v>1344.1498576500001</v>
      </c>
      <c r="V726" s="4">
        <f t="shared" si="305"/>
        <v>0</v>
      </c>
      <c r="W726" s="1" t="str">
        <f t="shared" si="293"/>
        <v>A+J=</v>
      </c>
      <c r="X726" s="10">
        <f t="shared" si="294"/>
        <v>40795</v>
      </c>
      <c r="Y726" s="4">
        <f t="shared" si="306"/>
        <v>0</v>
      </c>
      <c r="Z726" s="28"/>
      <c r="AA726" s="26"/>
      <c r="AE726" s="5"/>
    </row>
    <row r="727" spans="1:31" x14ac:dyDescent="0.2">
      <c r="A727" s="127">
        <f t="shared" si="307"/>
        <v>40782</v>
      </c>
      <c r="B727" s="4">
        <f t="shared" si="298"/>
        <v>225263.46971325</v>
      </c>
      <c r="C727" s="4">
        <f t="shared" si="313"/>
        <v>194069.97757436</v>
      </c>
      <c r="D727" s="4">
        <f t="shared" si="308"/>
        <v>194069.97757436</v>
      </c>
      <c r="E727" s="56">
        <f t="shared" si="314"/>
        <v>463.92700000000002</v>
      </c>
      <c r="F727" s="11">
        <f>IF(DAY(A727)=F$2+1,VLOOKUP(A727,[1]Plan1!$BN$15:$BP$255,3),F726)</f>
        <v>465.96800000000002</v>
      </c>
      <c r="G727" s="6">
        <f t="shared" si="299"/>
        <v>40765</v>
      </c>
      <c r="H727" s="2">
        <f t="shared" si="300"/>
        <v>4.3993990433839336E-3</v>
      </c>
      <c r="I727" s="1">
        <f t="shared" si="309"/>
        <v>18</v>
      </c>
      <c r="J727" s="1">
        <f t="shared" si="315"/>
        <v>31</v>
      </c>
      <c r="K727" s="54">
        <f t="shared" si="301"/>
        <v>1.0025521382578786</v>
      </c>
      <c r="L727" s="3">
        <f t="shared" si="310"/>
        <v>1.1504612299999999</v>
      </c>
      <c r="M727" s="3">
        <f t="shared" si="296"/>
        <v>1.15339736</v>
      </c>
      <c r="N727" s="3">
        <f t="shared" si="302"/>
        <v>223839.79978952001</v>
      </c>
      <c r="O727" s="52">
        <f t="shared" si="292"/>
        <v>0</v>
      </c>
      <c r="P727" s="5">
        <f t="shared" si="295"/>
        <v>0</v>
      </c>
      <c r="Q727" s="53">
        <f t="shared" si="303"/>
        <v>0</v>
      </c>
      <c r="R727" s="4">
        <f t="shared" si="297"/>
        <v>0</v>
      </c>
      <c r="S727" s="2">
        <f t="shared" si="311"/>
        <v>0.14000000000000001</v>
      </c>
      <c r="T727" s="9">
        <f t="shared" si="304"/>
        <v>1.006360218</v>
      </c>
      <c r="U727" s="4">
        <f t="shared" si="312"/>
        <v>1423.6699237299999</v>
      </c>
      <c r="V727" s="4">
        <f t="shared" si="305"/>
        <v>0</v>
      </c>
      <c r="W727" s="1" t="str">
        <f t="shared" si="293"/>
        <v>A+J=</v>
      </c>
      <c r="X727" s="10">
        <f t="shared" si="294"/>
        <v>40795</v>
      </c>
      <c r="Y727" s="4">
        <f t="shared" si="306"/>
        <v>0</v>
      </c>
      <c r="Z727" s="28"/>
      <c r="AA727" s="26"/>
      <c r="AE727" s="5"/>
    </row>
    <row r="728" spans="1:31" x14ac:dyDescent="0.2">
      <c r="A728" s="127">
        <f t="shared" si="307"/>
        <v>40783</v>
      </c>
      <c r="B728" s="4">
        <f t="shared" si="298"/>
        <v>225374.73965715998</v>
      </c>
      <c r="C728" s="4">
        <f t="shared" si="313"/>
        <v>194069.97757436</v>
      </c>
      <c r="D728" s="4">
        <f t="shared" si="308"/>
        <v>194069.97757436</v>
      </c>
      <c r="E728" s="56">
        <f t="shared" si="314"/>
        <v>463.92700000000002</v>
      </c>
      <c r="F728" s="11">
        <f>IF(DAY(A728)=F$2+1,VLOOKUP(A728,[1]Plan1!$BN$15:$BP$255,3),F727)</f>
        <v>465.96800000000002</v>
      </c>
      <c r="G728" s="6">
        <f t="shared" si="299"/>
        <v>40765</v>
      </c>
      <c r="H728" s="2">
        <f t="shared" si="300"/>
        <v>4.3993990433839336E-3</v>
      </c>
      <c r="I728" s="1">
        <f t="shared" si="309"/>
        <v>19</v>
      </c>
      <c r="J728" s="1">
        <f t="shared" si="315"/>
        <v>31</v>
      </c>
      <c r="K728" s="54">
        <f t="shared" si="301"/>
        <v>1.0026941145430019</v>
      </c>
      <c r="L728" s="3">
        <f t="shared" si="310"/>
        <v>1.1504612299999999</v>
      </c>
      <c r="M728" s="3">
        <f t="shared" si="296"/>
        <v>1.1535607000000001</v>
      </c>
      <c r="N728" s="3">
        <f t="shared" si="302"/>
        <v>223871.49917965999</v>
      </c>
      <c r="O728" s="52">
        <f t="shared" si="292"/>
        <v>0</v>
      </c>
      <c r="P728" s="5">
        <f t="shared" si="295"/>
        <v>0</v>
      </c>
      <c r="Q728" s="53">
        <f t="shared" si="303"/>
        <v>0</v>
      </c>
      <c r="R728" s="4">
        <f t="shared" si="297"/>
        <v>0</v>
      </c>
      <c r="S728" s="2">
        <f t="shared" si="311"/>
        <v>0.14000000000000001</v>
      </c>
      <c r="T728" s="9">
        <f t="shared" si="304"/>
        <v>1.006714747</v>
      </c>
      <c r="U728" s="4">
        <f t="shared" si="312"/>
        <v>1503.2404775</v>
      </c>
      <c r="V728" s="4">
        <f t="shared" si="305"/>
        <v>0</v>
      </c>
      <c r="W728" s="1" t="str">
        <f t="shared" si="293"/>
        <v>A+J=</v>
      </c>
      <c r="X728" s="10">
        <f t="shared" si="294"/>
        <v>40795</v>
      </c>
      <c r="Y728" s="4">
        <f t="shared" si="306"/>
        <v>0</v>
      </c>
      <c r="Z728" s="28"/>
      <c r="AA728" s="26"/>
      <c r="AE728" s="5"/>
    </row>
    <row r="729" spans="1:31" x14ac:dyDescent="0.2">
      <c r="A729" s="127">
        <f t="shared" si="307"/>
        <v>40784</v>
      </c>
      <c r="B729" s="4">
        <f t="shared" si="298"/>
        <v>225486.06397451001</v>
      </c>
      <c r="C729" s="4">
        <f t="shared" si="313"/>
        <v>194069.97757436</v>
      </c>
      <c r="D729" s="4">
        <f t="shared" si="308"/>
        <v>194069.97757436</v>
      </c>
      <c r="E729" s="56">
        <f t="shared" si="314"/>
        <v>463.92700000000002</v>
      </c>
      <c r="F729" s="11">
        <f>IF(DAY(A729)=F$2+1,VLOOKUP(A729,[1]Plan1!$BN$15:$BP$255,3),F728)</f>
        <v>465.96800000000002</v>
      </c>
      <c r="G729" s="6">
        <f t="shared" si="299"/>
        <v>40765</v>
      </c>
      <c r="H729" s="2">
        <f t="shared" si="300"/>
        <v>4.3993990433839336E-3</v>
      </c>
      <c r="I729" s="1">
        <f t="shared" si="309"/>
        <v>20</v>
      </c>
      <c r="J729" s="1">
        <f t="shared" si="315"/>
        <v>31</v>
      </c>
      <c r="K729" s="54">
        <f t="shared" si="301"/>
        <v>1.0028361109340778</v>
      </c>
      <c r="L729" s="3">
        <f t="shared" si="310"/>
        <v>1.1504612299999999</v>
      </c>
      <c r="M729" s="3">
        <f t="shared" si="296"/>
        <v>1.1537240600000001</v>
      </c>
      <c r="N729" s="3">
        <f t="shared" si="302"/>
        <v>223903.20245119999</v>
      </c>
      <c r="O729" s="52">
        <f t="shared" si="292"/>
        <v>0</v>
      </c>
      <c r="P729" s="5">
        <f t="shared" si="295"/>
        <v>0</v>
      </c>
      <c r="Q729" s="53">
        <f t="shared" si="303"/>
        <v>0</v>
      </c>
      <c r="R729" s="4">
        <f t="shared" si="297"/>
        <v>0</v>
      </c>
      <c r="S729" s="2">
        <f t="shared" si="311"/>
        <v>0.14000000000000001</v>
      </c>
      <c r="T729" s="9">
        <f t="shared" si="304"/>
        <v>1.0070694010000001</v>
      </c>
      <c r="U729" s="4">
        <f t="shared" si="312"/>
        <v>1582.8615233099999</v>
      </c>
      <c r="V729" s="4">
        <f t="shared" si="305"/>
        <v>0</v>
      </c>
      <c r="W729" s="1" t="str">
        <f t="shared" si="293"/>
        <v>A+J=</v>
      </c>
      <c r="X729" s="10">
        <f t="shared" si="294"/>
        <v>40795</v>
      </c>
      <c r="Y729" s="4">
        <f t="shared" si="306"/>
        <v>0</v>
      </c>
      <c r="Z729" s="28"/>
      <c r="AA729" s="26"/>
      <c r="AE729" s="5"/>
    </row>
    <row r="730" spans="1:31" x14ac:dyDescent="0.2">
      <c r="A730" s="127">
        <f t="shared" si="307"/>
        <v>40785</v>
      </c>
      <c r="B730" s="4">
        <f t="shared" si="298"/>
        <v>225597.44463642003</v>
      </c>
      <c r="C730" s="4">
        <f t="shared" si="313"/>
        <v>194069.97757436</v>
      </c>
      <c r="D730" s="4">
        <f t="shared" si="308"/>
        <v>194069.97757436</v>
      </c>
      <c r="E730" s="56">
        <f t="shared" si="314"/>
        <v>463.92700000000002</v>
      </c>
      <c r="F730" s="11">
        <f>IF(DAY(A730)=F$2+1,VLOOKUP(A730,[1]Plan1!$BN$15:$BP$255,3),F729)</f>
        <v>465.96800000000002</v>
      </c>
      <c r="G730" s="6">
        <f t="shared" si="299"/>
        <v>40765</v>
      </c>
      <c r="H730" s="2">
        <f t="shared" si="300"/>
        <v>4.3993990433839336E-3</v>
      </c>
      <c r="I730" s="1">
        <f t="shared" si="309"/>
        <v>21</v>
      </c>
      <c r="J730" s="1">
        <f t="shared" si="315"/>
        <v>31</v>
      </c>
      <c r="K730" s="54">
        <f t="shared" si="301"/>
        <v>1.0029781274339531</v>
      </c>
      <c r="L730" s="3">
        <f t="shared" si="310"/>
        <v>1.1504612299999999</v>
      </c>
      <c r="M730" s="3">
        <f t="shared" si="296"/>
        <v>1.15388745</v>
      </c>
      <c r="N730" s="3">
        <f t="shared" si="302"/>
        <v>223934.91154483001</v>
      </c>
      <c r="O730" s="52">
        <f t="shared" si="292"/>
        <v>0</v>
      </c>
      <c r="P730" s="5">
        <f t="shared" si="295"/>
        <v>0</v>
      </c>
      <c r="Q730" s="53">
        <f t="shared" si="303"/>
        <v>0</v>
      </c>
      <c r="R730" s="4">
        <f t="shared" si="297"/>
        <v>0</v>
      </c>
      <c r="S730" s="2">
        <f t="shared" si="311"/>
        <v>0.14000000000000001</v>
      </c>
      <c r="T730" s="9">
        <f t="shared" si="304"/>
        <v>1.0074241799999999</v>
      </c>
      <c r="U730" s="4">
        <f t="shared" si="312"/>
        <v>1662.5330915899999</v>
      </c>
      <c r="V730" s="4">
        <f t="shared" si="305"/>
        <v>0</v>
      </c>
      <c r="W730" s="1" t="str">
        <f t="shared" si="293"/>
        <v>A+J=</v>
      </c>
      <c r="X730" s="10">
        <f t="shared" si="294"/>
        <v>40795</v>
      </c>
      <c r="Y730" s="4">
        <f t="shared" si="306"/>
        <v>0</v>
      </c>
      <c r="Z730" s="28"/>
      <c r="AA730" s="26"/>
      <c r="AE730" s="5"/>
    </row>
    <row r="731" spans="1:31" x14ac:dyDescent="0.2">
      <c r="A731" s="127">
        <f t="shared" si="307"/>
        <v>40786</v>
      </c>
      <c r="B731" s="4">
        <f t="shared" si="298"/>
        <v>225708.87774940001</v>
      </c>
      <c r="C731" s="4">
        <f t="shared" si="313"/>
        <v>194069.97757436</v>
      </c>
      <c r="D731" s="4">
        <f t="shared" si="308"/>
        <v>194069.97757436</v>
      </c>
      <c r="E731" s="56">
        <f t="shared" si="314"/>
        <v>463.92700000000002</v>
      </c>
      <c r="F731" s="11">
        <f>IF(DAY(A731)=F$2+1,VLOOKUP(A731,[1]Plan1!$BN$15:$BP$255,3),F730)</f>
        <v>465.96800000000002</v>
      </c>
      <c r="G731" s="6">
        <f t="shared" si="299"/>
        <v>40765</v>
      </c>
      <c r="H731" s="2">
        <f t="shared" si="300"/>
        <v>4.3993990433839336E-3</v>
      </c>
      <c r="I731" s="1">
        <f t="shared" si="309"/>
        <v>22</v>
      </c>
      <c r="J731" s="1">
        <f t="shared" si="315"/>
        <v>31</v>
      </c>
      <c r="K731" s="54">
        <f t="shared" si="301"/>
        <v>1.0031201640454759</v>
      </c>
      <c r="L731" s="3">
        <f t="shared" si="310"/>
        <v>1.1504612299999999</v>
      </c>
      <c r="M731" s="3">
        <f t="shared" si="296"/>
        <v>1.15405085</v>
      </c>
      <c r="N731" s="3">
        <f t="shared" si="302"/>
        <v>223966.62257917001</v>
      </c>
      <c r="O731" s="52">
        <f t="shared" si="292"/>
        <v>0</v>
      </c>
      <c r="P731" s="5">
        <f t="shared" si="295"/>
        <v>0</v>
      </c>
      <c r="Q731" s="53">
        <f t="shared" si="303"/>
        <v>0</v>
      </c>
      <c r="R731" s="4">
        <f t="shared" si="297"/>
        <v>0</v>
      </c>
      <c r="S731" s="2">
        <f t="shared" si="311"/>
        <v>0.14000000000000001</v>
      </c>
      <c r="T731" s="9">
        <f t="shared" si="304"/>
        <v>1.007779084</v>
      </c>
      <c r="U731" s="4">
        <f t="shared" si="312"/>
        <v>1742.25517023</v>
      </c>
      <c r="V731" s="4">
        <f t="shared" si="305"/>
        <v>0</v>
      </c>
      <c r="W731" s="1" t="str">
        <f t="shared" si="293"/>
        <v>A+J=</v>
      </c>
      <c r="X731" s="10">
        <f t="shared" si="294"/>
        <v>40795</v>
      </c>
      <c r="Y731" s="4">
        <f t="shared" si="306"/>
        <v>0</v>
      </c>
      <c r="Z731" s="28"/>
      <c r="AA731" s="26"/>
      <c r="AE731" s="5"/>
    </row>
    <row r="732" spans="1:31" x14ac:dyDescent="0.2">
      <c r="A732" s="127">
        <f t="shared" si="307"/>
        <v>40787</v>
      </c>
      <c r="B732" s="4">
        <f t="shared" si="298"/>
        <v>225820.36724038</v>
      </c>
      <c r="C732" s="4">
        <f t="shared" si="313"/>
        <v>194069.97757436</v>
      </c>
      <c r="D732" s="4">
        <f t="shared" si="308"/>
        <v>194069.97757436</v>
      </c>
      <c r="E732" s="56">
        <f t="shared" si="314"/>
        <v>463.92700000000002</v>
      </c>
      <c r="F732" s="11">
        <f>IF(DAY(A732)=F$2+1,VLOOKUP(A732,[1]Plan1!$BN$15:$BP$255,3),F731)</f>
        <v>465.96800000000002</v>
      </c>
      <c r="G732" s="6">
        <f t="shared" si="299"/>
        <v>40765</v>
      </c>
      <c r="H732" s="2">
        <f t="shared" si="300"/>
        <v>4.3993990433839336E-3</v>
      </c>
      <c r="I732" s="1">
        <f t="shared" si="309"/>
        <v>23</v>
      </c>
      <c r="J732" s="1">
        <f t="shared" si="315"/>
        <v>31</v>
      </c>
      <c r="K732" s="54">
        <f t="shared" si="301"/>
        <v>1.0032622207714941</v>
      </c>
      <c r="L732" s="3">
        <f t="shared" si="310"/>
        <v>1.1504612299999999</v>
      </c>
      <c r="M732" s="3">
        <f t="shared" si="296"/>
        <v>1.1542142799999999</v>
      </c>
      <c r="N732" s="3">
        <f t="shared" si="302"/>
        <v>223998.33943560001</v>
      </c>
      <c r="O732" s="52">
        <f t="shared" si="292"/>
        <v>0</v>
      </c>
      <c r="P732" s="5">
        <f t="shared" si="295"/>
        <v>0</v>
      </c>
      <c r="Q732" s="53">
        <f t="shared" si="303"/>
        <v>0</v>
      </c>
      <c r="R732" s="4">
        <f t="shared" si="297"/>
        <v>0</v>
      </c>
      <c r="S732" s="2">
        <f t="shared" si="311"/>
        <v>0.14000000000000001</v>
      </c>
      <c r="T732" s="9">
        <f t="shared" si="304"/>
        <v>1.0081341130000001</v>
      </c>
      <c r="U732" s="4">
        <f t="shared" si="312"/>
        <v>1822.02780478</v>
      </c>
      <c r="V732" s="4">
        <f t="shared" si="305"/>
        <v>0</v>
      </c>
      <c r="W732" s="1" t="str">
        <f t="shared" si="293"/>
        <v>A+J=</v>
      </c>
      <c r="X732" s="10">
        <f t="shared" si="294"/>
        <v>40795</v>
      </c>
      <c r="Y732" s="4">
        <f t="shared" si="306"/>
        <v>0</v>
      </c>
      <c r="Z732" s="28"/>
      <c r="AA732" s="26"/>
      <c r="AE732" s="5"/>
    </row>
    <row r="733" spans="1:31" x14ac:dyDescent="0.2">
      <c r="A733" s="127">
        <f t="shared" si="307"/>
        <v>40788</v>
      </c>
      <c r="B733" s="4">
        <f t="shared" si="298"/>
        <v>225931.91312744998</v>
      </c>
      <c r="C733" s="4">
        <f t="shared" si="313"/>
        <v>194069.97757436</v>
      </c>
      <c r="D733" s="4">
        <f t="shared" si="308"/>
        <v>194069.97757436</v>
      </c>
      <c r="E733" s="56">
        <f t="shared" si="314"/>
        <v>463.92700000000002</v>
      </c>
      <c r="F733" s="11">
        <f>IF(DAY(A733)=F$2+1,VLOOKUP(A733,[1]Plan1!$BN$15:$BP$255,3),F732)</f>
        <v>465.96800000000002</v>
      </c>
      <c r="G733" s="6">
        <f t="shared" si="299"/>
        <v>40765</v>
      </c>
      <c r="H733" s="2">
        <f t="shared" si="300"/>
        <v>4.3993990433839336E-3</v>
      </c>
      <c r="I733" s="1">
        <f t="shared" si="309"/>
        <v>24</v>
      </c>
      <c r="J733" s="1">
        <f t="shared" si="315"/>
        <v>31</v>
      </c>
      <c r="K733" s="54">
        <f t="shared" si="301"/>
        <v>1.0034042976148565</v>
      </c>
      <c r="L733" s="3">
        <f t="shared" si="310"/>
        <v>1.1504612299999999</v>
      </c>
      <c r="M733" s="3">
        <f t="shared" si="296"/>
        <v>1.1543777399999999</v>
      </c>
      <c r="N733" s="3">
        <f t="shared" si="302"/>
        <v>224030.06211413999</v>
      </c>
      <c r="O733" s="52">
        <f t="shared" si="292"/>
        <v>0</v>
      </c>
      <c r="P733" s="5">
        <f t="shared" si="295"/>
        <v>0</v>
      </c>
      <c r="Q733" s="53">
        <f t="shared" si="303"/>
        <v>0</v>
      </c>
      <c r="R733" s="4">
        <f t="shared" si="297"/>
        <v>0</v>
      </c>
      <c r="S733" s="2">
        <f t="shared" si="311"/>
        <v>0.14000000000000001</v>
      </c>
      <c r="T733" s="9">
        <f t="shared" si="304"/>
        <v>1.0084892670000001</v>
      </c>
      <c r="U733" s="4">
        <f t="shared" si="312"/>
        <v>1901.8510133100001</v>
      </c>
      <c r="V733" s="4">
        <f t="shared" si="305"/>
        <v>0</v>
      </c>
      <c r="W733" s="1" t="str">
        <f t="shared" si="293"/>
        <v>A+J=</v>
      </c>
      <c r="X733" s="10">
        <f t="shared" si="294"/>
        <v>40795</v>
      </c>
      <c r="Y733" s="4">
        <f t="shared" si="306"/>
        <v>0</v>
      </c>
      <c r="Z733" s="28"/>
      <c r="AA733" s="26"/>
      <c r="AE733" s="5"/>
    </row>
    <row r="734" spans="1:31" x14ac:dyDescent="0.2">
      <c r="A734" s="127">
        <f t="shared" si="307"/>
        <v>40789</v>
      </c>
      <c r="B734" s="4">
        <f t="shared" si="298"/>
        <v>226043.51173703</v>
      </c>
      <c r="C734" s="4">
        <f t="shared" si="313"/>
        <v>194069.97757436</v>
      </c>
      <c r="D734" s="4">
        <f t="shared" si="308"/>
        <v>194069.97757436</v>
      </c>
      <c r="E734" s="56">
        <f t="shared" si="314"/>
        <v>463.92700000000002</v>
      </c>
      <c r="F734" s="11">
        <f>IF(DAY(A734)=F$2+1,VLOOKUP(A734,[1]Plan1!$BN$15:$BP$255,3),F733)</f>
        <v>465.96800000000002</v>
      </c>
      <c r="G734" s="6">
        <f t="shared" si="299"/>
        <v>40765</v>
      </c>
      <c r="H734" s="2">
        <f t="shared" si="300"/>
        <v>4.3993990433839336E-3</v>
      </c>
      <c r="I734" s="1">
        <f t="shared" si="309"/>
        <v>25</v>
      </c>
      <c r="J734" s="1">
        <f t="shared" si="315"/>
        <v>31</v>
      </c>
      <c r="K734" s="54">
        <f t="shared" si="301"/>
        <v>1.0035463945784115</v>
      </c>
      <c r="L734" s="3">
        <f t="shared" si="310"/>
        <v>1.1504612299999999</v>
      </c>
      <c r="M734" s="3">
        <f t="shared" si="296"/>
        <v>1.1545412100000001</v>
      </c>
      <c r="N734" s="3">
        <f t="shared" si="302"/>
        <v>224061.78673337001</v>
      </c>
      <c r="O734" s="52">
        <f t="shared" si="292"/>
        <v>0</v>
      </c>
      <c r="P734" s="5">
        <f t="shared" si="295"/>
        <v>0</v>
      </c>
      <c r="Q734" s="53">
        <f t="shared" si="303"/>
        <v>0</v>
      </c>
      <c r="R734" s="4">
        <f t="shared" si="297"/>
        <v>0</v>
      </c>
      <c r="S734" s="2">
        <f t="shared" si="311"/>
        <v>0.14000000000000001</v>
      </c>
      <c r="T734" s="9">
        <f t="shared" si="304"/>
        <v>1.008844547</v>
      </c>
      <c r="U734" s="4">
        <f t="shared" si="312"/>
        <v>1981.7250036600001</v>
      </c>
      <c r="V734" s="4">
        <f t="shared" si="305"/>
        <v>0</v>
      </c>
      <c r="W734" s="1" t="str">
        <f t="shared" si="293"/>
        <v>A+J=</v>
      </c>
      <c r="X734" s="10">
        <f t="shared" si="294"/>
        <v>40795</v>
      </c>
      <c r="Y734" s="4">
        <f t="shared" si="306"/>
        <v>0</v>
      </c>
      <c r="Z734" s="28"/>
      <c r="AA734" s="26"/>
      <c r="AE734" s="5"/>
    </row>
    <row r="735" spans="1:31" x14ac:dyDescent="0.2">
      <c r="A735" s="127">
        <f t="shared" si="307"/>
        <v>40790</v>
      </c>
      <c r="B735" s="4">
        <f t="shared" si="298"/>
        <v>226155.16655212</v>
      </c>
      <c r="C735" s="4">
        <f t="shared" si="313"/>
        <v>194069.97757436</v>
      </c>
      <c r="D735" s="4">
        <f t="shared" si="308"/>
        <v>194069.97757436</v>
      </c>
      <c r="E735" s="56">
        <f t="shared" si="314"/>
        <v>463.92700000000002</v>
      </c>
      <c r="F735" s="11">
        <f>IF(DAY(A735)=F$2+1,VLOOKUP(A735,[1]Plan1!$BN$15:$BP$255,3),F734)</f>
        <v>465.96800000000002</v>
      </c>
      <c r="G735" s="6">
        <f t="shared" si="299"/>
        <v>40765</v>
      </c>
      <c r="H735" s="2">
        <f t="shared" si="300"/>
        <v>4.3993990433839336E-3</v>
      </c>
      <c r="I735" s="1">
        <f t="shared" si="309"/>
        <v>26</v>
      </c>
      <c r="J735" s="1">
        <f t="shared" si="315"/>
        <v>31</v>
      </c>
      <c r="K735" s="54">
        <f t="shared" si="301"/>
        <v>1.0036885116650092</v>
      </c>
      <c r="L735" s="3">
        <f t="shared" si="310"/>
        <v>1.1504612299999999</v>
      </c>
      <c r="M735" s="3">
        <f t="shared" si="296"/>
        <v>1.1547047100000001</v>
      </c>
      <c r="N735" s="3">
        <f t="shared" si="302"/>
        <v>224093.51717470001</v>
      </c>
      <c r="O735" s="52">
        <f t="shared" si="292"/>
        <v>0</v>
      </c>
      <c r="P735" s="5">
        <f t="shared" si="295"/>
        <v>0</v>
      </c>
      <c r="Q735" s="53">
        <f t="shared" si="303"/>
        <v>0</v>
      </c>
      <c r="R735" s="4">
        <f t="shared" si="297"/>
        <v>0</v>
      </c>
      <c r="S735" s="2">
        <f t="shared" si="311"/>
        <v>0.14000000000000001</v>
      </c>
      <c r="T735" s="9">
        <f t="shared" si="304"/>
        <v>1.009199951</v>
      </c>
      <c r="U735" s="4">
        <f t="shared" si="312"/>
        <v>2061.6493774199998</v>
      </c>
      <c r="V735" s="4">
        <f t="shared" si="305"/>
        <v>0</v>
      </c>
      <c r="W735" s="1" t="str">
        <f t="shared" si="293"/>
        <v>A+J=</v>
      </c>
      <c r="X735" s="10">
        <f t="shared" si="294"/>
        <v>40795</v>
      </c>
      <c r="Y735" s="4">
        <f t="shared" si="306"/>
        <v>0</v>
      </c>
      <c r="Z735" s="28"/>
      <c r="AA735" s="26"/>
      <c r="AE735" s="5"/>
    </row>
    <row r="736" spans="1:31" x14ac:dyDescent="0.2">
      <c r="A736" s="127">
        <f t="shared" si="307"/>
        <v>40791</v>
      </c>
      <c r="B736" s="4">
        <f t="shared" si="298"/>
        <v>226266.87803898001</v>
      </c>
      <c r="C736" s="4">
        <f t="shared" si="313"/>
        <v>194069.97757436</v>
      </c>
      <c r="D736" s="4">
        <f t="shared" si="308"/>
        <v>194069.97757436</v>
      </c>
      <c r="E736" s="56">
        <f t="shared" si="314"/>
        <v>463.92700000000002</v>
      </c>
      <c r="F736" s="11">
        <f>IF(DAY(A736)=F$2+1,VLOOKUP(A736,[1]Plan1!$BN$15:$BP$255,3),F735)</f>
        <v>465.96800000000002</v>
      </c>
      <c r="G736" s="6">
        <f t="shared" si="299"/>
        <v>40765</v>
      </c>
      <c r="H736" s="2">
        <f t="shared" si="300"/>
        <v>4.3993990433839336E-3</v>
      </c>
      <c r="I736" s="1">
        <f t="shared" si="309"/>
        <v>27</v>
      </c>
      <c r="J736" s="1">
        <f t="shared" si="315"/>
        <v>31</v>
      </c>
      <c r="K736" s="54">
        <f t="shared" si="301"/>
        <v>1.0038306488774984</v>
      </c>
      <c r="L736" s="3">
        <f t="shared" si="310"/>
        <v>1.1504612299999999</v>
      </c>
      <c r="M736" s="3">
        <f t="shared" si="296"/>
        <v>1.1548682400000001</v>
      </c>
      <c r="N736" s="3">
        <f t="shared" si="302"/>
        <v>224125.25343814</v>
      </c>
      <c r="O736" s="52">
        <f t="shared" si="292"/>
        <v>0</v>
      </c>
      <c r="P736" s="5">
        <f t="shared" si="295"/>
        <v>0</v>
      </c>
      <c r="Q736" s="53">
        <f t="shared" si="303"/>
        <v>0</v>
      </c>
      <c r="R736" s="4">
        <f t="shared" si="297"/>
        <v>0</v>
      </c>
      <c r="S736" s="2">
        <f t="shared" si="311"/>
        <v>0.14000000000000001</v>
      </c>
      <c r="T736" s="9">
        <f t="shared" si="304"/>
        <v>1.009555481</v>
      </c>
      <c r="U736" s="4">
        <f t="shared" si="312"/>
        <v>2141.6246008399999</v>
      </c>
      <c r="V736" s="4">
        <f t="shared" si="305"/>
        <v>0</v>
      </c>
      <c r="W736" s="1" t="str">
        <f t="shared" si="293"/>
        <v>A+J=</v>
      </c>
      <c r="X736" s="10">
        <f t="shared" si="294"/>
        <v>40795</v>
      </c>
      <c r="Y736" s="4">
        <f t="shared" si="306"/>
        <v>0</v>
      </c>
      <c r="Z736" s="28"/>
      <c r="AA736" s="26"/>
      <c r="AE736" s="5"/>
    </row>
    <row r="737" spans="1:118" x14ac:dyDescent="0.2">
      <c r="A737" s="127">
        <f t="shared" si="307"/>
        <v>40792</v>
      </c>
      <c r="B737" s="4">
        <f t="shared" si="298"/>
        <v>226378.64207177999</v>
      </c>
      <c r="C737" s="4">
        <f t="shared" si="313"/>
        <v>194069.97757436</v>
      </c>
      <c r="D737" s="4">
        <f t="shared" si="308"/>
        <v>194069.97757436</v>
      </c>
      <c r="E737" s="56">
        <f t="shared" si="314"/>
        <v>463.92700000000002</v>
      </c>
      <c r="F737" s="11">
        <f>IF(DAY(A737)=F$2+1,VLOOKUP(A737,[1]Plan1!$BN$15:$BP$255,3),F736)</f>
        <v>465.96800000000002</v>
      </c>
      <c r="G737" s="6">
        <f t="shared" si="299"/>
        <v>40765</v>
      </c>
      <c r="H737" s="2">
        <f t="shared" si="300"/>
        <v>4.3993990433839336E-3</v>
      </c>
      <c r="I737" s="1">
        <f t="shared" si="309"/>
        <v>28</v>
      </c>
      <c r="J737" s="1">
        <f t="shared" si="315"/>
        <v>31</v>
      </c>
      <c r="K737" s="54">
        <f t="shared" si="301"/>
        <v>1.0039728062187299</v>
      </c>
      <c r="L737" s="3">
        <f t="shared" si="310"/>
        <v>1.1504612299999999</v>
      </c>
      <c r="M737" s="3">
        <f t="shared" si="296"/>
        <v>1.1550317800000001</v>
      </c>
      <c r="N737" s="3">
        <f t="shared" si="302"/>
        <v>224156.99164227</v>
      </c>
      <c r="O737" s="52">
        <f t="shared" si="292"/>
        <v>0</v>
      </c>
      <c r="P737" s="5">
        <f t="shared" si="295"/>
        <v>0</v>
      </c>
      <c r="Q737" s="53">
        <f t="shared" si="303"/>
        <v>0</v>
      </c>
      <c r="R737" s="4">
        <f t="shared" si="297"/>
        <v>0</v>
      </c>
      <c r="S737" s="2">
        <f t="shared" si="311"/>
        <v>0.14000000000000001</v>
      </c>
      <c r="T737" s="9">
        <f t="shared" si="304"/>
        <v>1.0099111359999999</v>
      </c>
      <c r="U737" s="4">
        <f t="shared" si="312"/>
        <v>2221.6504295099999</v>
      </c>
      <c r="V737" s="4">
        <f t="shared" si="305"/>
        <v>0</v>
      </c>
      <c r="W737" s="1" t="str">
        <f t="shared" si="293"/>
        <v>A+J=</v>
      </c>
      <c r="X737" s="10">
        <f t="shared" si="294"/>
        <v>40795</v>
      </c>
      <c r="Y737" s="4">
        <f t="shared" si="306"/>
        <v>0</v>
      </c>
      <c r="Z737" s="28"/>
      <c r="AA737" s="26"/>
      <c r="AE737" s="5"/>
    </row>
    <row r="738" spans="1:118" x14ac:dyDescent="0.2">
      <c r="A738" s="127">
        <f t="shared" si="307"/>
        <v>40793</v>
      </c>
      <c r="B738" s="4">
        <f t="shared" si="298"/>
        <v>226490.46258575001</v>
      </c>
      <c r="C738" s="4">
        <f t="shared" si="313"/>
        <v>194069.97757436</v>
      </c>
      <c r="D738" s="4">
        <f t="shared" si="308"/>
        <v>194069.97757436</v>
      </c>
      <c r="E738" s="56">
        <f t="shared" si="314"/>
        <v>463.92700000000002</v>
      </c>
      <c r="F738" s="11">
        <f>IF(DAY(A738)=F$2+1,VLOOKUP(A738,[1]Plan1!$BN$15:$BP$255,3),F737)</f>
        <v>465.96800000000002</v>
      </c>
      <c r="G738" s="6">
        <f t="shared" si="299"/>
        <v>40765</v>
      </c>
      <c r="H738" s="2">
        <f t="shared" si="300"/>
        <v>4.3993990433839336E-3</v>
      </c>
      <c r="I738" s="1">
        <f t="shared" si="309"/>
        <v>29</v>
      </c>
      <c r="J738" s="1">
        <f t="shared" si="315"/>
        <v>31</v>
      </c>
      <c r="K738" s="54">
        <f t="shared" si="301"/>
        <v>1.0041149836915539</v>
      </c>
      <c r="L738" s="3">
        <f t="shared" si="310"/>
        <v>1.1504612299999999</v>
      </c>
      <c r="M738" s="3">
        <f t="shared" si="296"/>
        <v>1.1551953500000001</v>
      </c>
      <c r="N738" s="3">
        <f t="shared" si="302"/>
        <v>224188.73566850001</v>
      </c>
      <c r="O738" s="52">
        <f t="shared" si="292"/>
        <v>0</v>
      </c>
      <c r="P738" s="5">
        <f t="shared" si="295"/>
        <v>0</v>
      </c>
      <c r="Q738" s="53">
        <f t="shared" si="303"/>
        <v>0</v>
      </c>
      <c r="R738" s="4">
        <f t="shared" si="297"/>
        <v>0</v>
      </c>
      <c r="S738" s="2">
        <f t="shared" si="311"/>
        <v>0.14000000000000001</v>
      </c>
      <c r="T738" s="9">
        <f t="shared" si="304"/>
        <v>1.010266916</v>
      </c>
      <c r="U738" s="4">
        <f t="shared" si="312"/>
        <v>2301.72691725</v>
      </c>
      <c r="V738" s="4">
        <f t="shared" si="305"/>
        <v>0</v>
      </c>
      <c r="W738" s="1" t="str">
        <f t="shared" si="293"/>
        <v>A+J=</v>
      </c>
      <c r="X738" s="10">
        <f t="shared" si="294"/>
        <v>40795</v>
      </c>
      <c r="Y738" s="4">
        <f t="shared" si="306"/>
        <v>0</v>
      </c>
      <c r="Z738" s="28"/>
      <c r="AA738" s="26"/>
      <c r="AE738" s="5"/>
    </row>
    <row r="739" spans="1:118" x14ac:dyDescent="0.2">
      <c r="A739" s="127">
        <f t="shared" si="307"/>
        <v>40794</v>
      </c>
      <c r="B739" s="4">
        <f t="shared" si="298"/>
        <v>226602.339599</v>
      </c>
      <c r="C739" s="4">
        <f t="shared" si="313"/>
        <v>194069.97757436</v>
      </c>
      <c r="D739" s="4">
        <f t="shared" si="308"/>
        <v>194069.97757436</v>
      </c>
      <c r="E739" s="56">
        <f t="shared" si="314"/>
        <v>463.92700000000002</v>
      </c>
      <c r="F739" s="11">
        <f>IF(DAY(A739)=F$2+1,VLOOKUP(A739,[1]Plan1!$BN$15:$BP$255,3),F738)</f>
        <v>465.96800000000002</v>
      </c>
      <c r="G739" s="6">
        <f t="shared" si="299"/>
        <v>40765</v>
      </c>
      <c r="H739" s="2">
        <f t="shared" si="300"/>
        <v>4.3993990433839336E-3</v>
      </c>
      <c r="I739" s="1">
        <f t="shared" si="309"/>
        <v>30</v>
      </c>
      <c r="J739" s="1">
        <f t="shared" si="315"/>
        <v>31</v>
      </c>
      <c r="K739" s="54">
        <f t="shared" si="301"/>
        <v>1.0042571812988215</v>
      </c>
      <c r="L739" s="3">
        <f t="shared" si="310"/>
        <v>1.1504612299999999</v>
      </c>
      <c r="M739" s="3">
        <f t="shared" si="296"/>
        <v>1.1553589500000001</v>
      </c>
      <c r="N739" s="3">
        <f t="shared" si="302"/>
        <v>224220.48551683</v>
      </c>
      <c r="O739" s="52">
        <f t="shared" si="292"/>
        <v>0</v>
      </c>
      <c r="P739" s="5">
        <f t="shared" si="295"/>
        <v>0</v>
      </c>
      <c r="Q739" s="53">
        <f t="shared" si="303"/>
        <v>0</v>
      </c>
      <c r="R739" s="4">
        <f t="shared" si="297"/>
        <v>0</v>
      </c>
      <c r="S739" s="2">
        <f t="shared" si="311"/>
        <v>0.14000000000000001</v>
      </c>
      <c r="T739" s="9">
        <f t="shared" si="304"/>
        <v>1.0106228209999999</v>
      </c>
      <c r="U739" s="4">
        <f t="shared" si="312"/>
        <v>2381.8540821699999</v>
      </c>
      <c r="V739" s="4">
        <f t="shared" si="305"/>
        <v>0</v>
      </c>
      <c r="W739" s="1" t="str">
        <f t="shared" si="293"/>
        <v>A+J=</v>
      </c>
      <c r="X739" s="10">
        <f t="shared" si="294"/>
        <v>40795</v>
      </c>
      <c r="Y739" s="4">
        <f t="shared" si="306"/>
        <v>0</v>
      </c>
      <c r="Z739" s="28"/>
      <c r="AA739" s="26"/>
      <c r="AE739" s="5"/>
    </row>
    <row r="740" spans="1:118" x14ac:dyDescent="0.2">
      <c r="A740" s="130">
        <f t="shared" si="307"/>
        <v>40795</v>
      </c>
      <c r="B740" s="53">
        <f t="shared" si="298"/>
        <v>226714.26942990001</v>
      </c>
      <c r="C740" s="4">
        <f t="shared" si="313"/>
        <v>194069.97757436</v>
      </c>
      <c r="D740" s="53">
        <f t="shared" si="308"/>
        <v>194069.97757436</v>
      </c>
      <c r="E740" s="58">
        <f t="shared" si="314"/>
        <v>463.92700000000002</v>
      </c>
      <c r="F740" s="62">
        <f>IF(DAY(A740)=F$2+1,VLOOKUP(A740,[1]Plan1!$BN$15:$BP$255,3),F739)</f>
        <v>465.96800000000002</v>
      </c>
      <c r="G740" s="23">
        <f t="shared" si="299"/>
        <v>40765</v>
      </c>
      <c r="H740" s="55">
        <f t="shared" si="300"/>
        <v>4.3993990433839336E-3</v>
      </c>
      <c r="I740" s="24">
        <f t="shared" si="309"/>
        <v>31</v>
      </c>
      <c r="J740" s="24">
        <f t="shared" si="315"/>
        <v>31</v>
      </c>
      <c r="K740" s="59">
        <f t="shared" si="301"/>
        <v>1.0043993990433839</v>
      </c>
      <c r="L740" s="60">
        <f t="shared" si="310"/>
        <v>1.1504612299999999</v>
      </c>
      <c r="M740" s="60">
        <f t="shared" si="296"/>
        <v>1.1555225600000001</v>
      </c>
      <c r="N740" s="60">
        <f t="shared" si="302"/>
        <v>224252.23730586001</v>
      </c>
      <c r="O740" s="63">
        <f t="shared" si="292"/>
        <v>22</v>
      </c>
      <c r="P740" s="5">
        <f t="shared" si="295"/>
        <v>0</v>
      </c>
      <c r="Q740" s="53">
        <f t="shared" si="303"/>
        <v>0</v>
      </c>
      <c r="R740" s="53">
        <f t="shared" si="297"/>
        <v>0</v>
      </c>
      <c r="S740" s="55">
        <f t="shared" si="311"/>
        <v>0.14000000000000001</v>
      </c>
      <c r="T740" s="61">
        <f t="shared" si="304"/>
        <v>1.010978852</v>
      </c>
      <c r="U740" s="4">
        <f t="shared" si="312"/>
        <v>2462.0321240399999</v>
      </c>
      <c r="V740" s="53">
        <f t="shared" si="305"/>
        <v>0</v>
      </c>
      <c r="W740" s="24" t="str">
        <f t="shared" si="293"/>
        <v>A+J=</v>
      </c>
      <c r="X740" s="23">
        <f t="shared" si="294"/>
        <v>40795</v>
      </c>
      <c r="Y740" s="53">
        <f t="shared" si="306"/>
        <v>0</v>
      </c>
      <c r="Z740" s="47"/>
      <c r="AA740" s="45"/>
      <c r="AB740" s="24"/>
      <c r="AC740" s="24"/>
      <c r="AD740" s="24"/>
      <c r="AE740" s="25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</row>
    <row r="741" spans="1:118" x14ac:dyDescent="0.2">
      <c r="A741" s="127">
        <f t="shared" si="307"/>
        <v>40796</v>
      </c>
      <c r="B741" s="4">
        <f t="shared" si="298"/>
        <v>226845.4334138</v>
      </c>
      <c r="C741" s="4">
        <f t="shared" si="313"/>
        <v>196200.64312612001</v>
      </c>
      <c r="D741" s="4">
        <f t="shared" si="308"/>
        <v>196200.64312612001</v>
      </c>
      <c r="E741" s="56">
        <f t="shared" si="314"/>
        <v>465.96800000000002</v>
      </c>
      <c r="F741" s="11">
        <f>IF(DAY(A741)=F$2+1,VLOOKUP(A741,[1]Plan1!$BN$15:$BP$255,3),F740)</f>
        <v>468.97500000000002</v>
      </c>
      <c r="G741" s="6">
        <f t="shared" si="299"/>
        <v>40796</v>
      </c>
      <c r="H741" s="2">
        <f t="shared" si="300"/>
        <v>6.4532328400233041E-3</v>
      </c>
      <c r="I741" s="1">
        <f t="shared" si="309"/>
        <v>1</v>
      </c>
      <c r="J741" s="1">
        <f t="shared" si="315"/>
        <v>30</v>
      </c>
      <c r="K741" s="54">
        <f t="shared" si="301"/>
        <v>1.0002144396516151</v>
      </c>
      <c r="L741" s="3">
        <f t="shared" si="310"/>
        <v>1.1555225600000001</v>
      </c>
      <c r="M741" s="3">
        <f t="shared" si="296"/>
        <v>1.1557703399999999</v>
      </c>
      <c r="N741" s="3">
        <f t="shared" si="302"/>
        <v>226762.88401409</v>
      </c>
      <c r="O741" s="52">
        <f t="shared" ref="O741:O804" si="316">IF(DAY(A741)=F$2,VLOOKUP(A741,$AA$10:$AH$115,7),0)</f>
        <v>0</v>
      </c>
      <c r="P741" s="5">
        <f t="shared" si="295"/>
        <v>0</v>
      </c>
      <c r="Q741" s="53">
        <f t="shared" si="303"/>
        <v>0</v>
      </c>
      <c r="R741" s="4">
        <f t="shared" si="297"/>
        <v>0</v>
      </c>
      <c r="S741" s="2">
        <f t="shared" si="311"/>
        <v>0.14000000000000001</v>
      </c>
      <c r="T741" s="9">
        <f t="shared" si="304"/>
        <v>1.000364034</v>
      </c>
      <c r="U741" s="4">
        <f t="shared" si="312"/>
        <v>82.549399710000003</v>
      </c>
      <c r="V741" s="4">
        <f t="shared" si="305"/>
        <v>0</v>
      </c>
      <c r="W741" s="1" t="str">
        <f t="shared" ref="W741:W804" si="317">W740</f>
        <v>A+J=</v>
      </c>
      <c r="X741" s="10">
        <f t="shared" ref="X741:X804" si="318">IF(DAY(A741)=F$2+1,VLOOKUP(A740,$AA$10:$AH$130,8),X740)</f>
        <v>40825</v>
      </c>
      <c r="Y741" s="4">
        <f t="shared" si="306"/>
        <v>0</v>
      </c>
      <c r="Z741" s="28"/>
      <c r="AA741" s="26"/>
      <c r="AE741" s="5"/>
    </row>
    <row r="742" spans="1:118" x14ac:dyDescent="0.2">
      <c r="A742" s="127">
        <f t="shared" si="307"/>
        <v>40797</v>
      </c>
      <c r="B742" s="4">
        <f t="shared" si="298"/>
        <v>226976.67648677001</v>
      </c>
      <c r="C742" s="4">
        <f t="shared" si="313"/>
        <v>196200.64312612001</v>
      </c>
      <c r="D742" s="4">
        <f t="shared" si="308"/>
        <v>196200.64312612001</v>
      </c>
      <c r="E742" s="56">
        <f t="shared" si="314"/>
        <v>465.96800000000002</v>
      </c>
      <c r="F742" s="11">
        <f>IF(DAY(A742)=F$2+1,VLOOKUP(A742,[1]Plan1!$BN$15:$BP$255,3),F741)</f>
        <v>468.97500000000002</v>
      </c>
      <c r="G742" s="6">
        <f t="shared" si="299"/>
        <v>40796</v>
      </c>
      <c r="H742" s="2">
        <f t="shared" si="300"/>
        <v>6.4532328400233041E-3</v>
      </c>
      <c r="I742" s="1">
        <f t="shared" si="309"/>
        <v>2</v>
      </c>
      <c r="J742" s="1">
        <f t="shared" si="315"/>
        <v>30</v>
      </c>
      <c r="K742" s="54">
        <f t="shared" si="301"/>
        <v>1.0004289252875944</v>
      </c>
      <c r="L742" s="3">
        <f t="shared" si="310"/>
        <v>1.1555225600000001</v>
      </c>
      <c r="M742" s="3">
        <f t="shared" si="296"/>
        <v>1.1560181899999999</v>
      </c>
      <c r="N742" s="3">
        <f t="shared" si="302"/>
        <v>226811.51234349</v>
      </c>
      <c r="O742" s="52">
        <f t="shared" si="316"/>
        <v>0</v>
      </c>
      <c r="P742" s="5">
        <f t="shared" si="295"/>
        <v>0</v>
      </c>
      <c r="Q742" s="53">
        <f t="shared" si="303"/>
        <v>0</v>
      </c>
      <c r="R742" s="4">
        <f t="shared" si="297"/>
        <v>0</v>
      </c>
      <c r="S742" s="2">
        <f t="shared" si="311"/>
        <v>0.14000000000000001</v>
      </c>
      <c r="T742" s="9">
        <f t="shared" si="304"/>
        <v>1.0007282</v>
      </c>
      <c r="U742" s="4">
        <f t="shared" si="312"/>
        <v>165.16414327999999</v>
      </c>
      <c r="V742" s="4">
        <f t="shared" si="305"/>
        <v>0</v>
      </c>
      <c r="W742" s="1" t="str">
        <f t="shared" si="317"/>
        <v>A+J=</v>
      </c>
      <c r="X742" s="10">
        <f t="shared" si="318"/>
        <v>40825</v>
      </c>
      <c r="Y742" s="4">
        <f t="shared" si="306"/>
        <v>0</v>
      </c>
      <c r="Z742" s="28"/>
      <c r="AA742" s="26"/>
      <c r="AE742" s="5"/>
    </row>
    <row r="743" spans="1:118" x14ac:dyDescent="0.2">
      <c r="A743" s="127">
        <f t="shared" si="307"/>
        <v>40798</v>
      </c>
      <c r="B743" s="4">
        <f t="shared" si="298"/>
        <v>227107.99300630001</v>
      </c>
      <c r="C743" s="4">
        <f t="shared" si="313"/>
        <v>196200.64312612001</v>
      </c>
      <c r="D743" s="4">
        <f t="shared" si="308"/>
        <v>196200.64312612001</v>
      </c>
      <c r="E743" s="56">
        <f t="shared" si="314"/>
        <v>465.96800000000002</v>
      </c>
      <c r="F743" s="11">
        <f>IF(DAY(A743)=F$2+1,VLOOKUP(A743,[1]Plan1!$BN$15:$BP$255,3),F742)</f>
        <v>468.97500000000002</v>
      </c>
      <c r="G743" s="6">
        <f t="shared" si="299"/>
        <v>40796</v>
      </c>
      <c r="H743" s="2">
        <f t="shared" si="300"/>
        <v>6.4532328400233041E-3</v>
      </c>
      <c r="I743" s="1">
        <f t="shared" si="309"/>
        <v>3</v>
      </c>
      <c r="J743" s="1">
        <f t="shared" si="315"/>
        <v>30</v>
      </c>
      <c r="K743" s="54">
        <f t="shared" si="301"/>
        <v>1.0006434569177987</v>
      </c>
      <c r="L743" s="3">
        <f t="shared" si="310"/>
        <v>1.1555225600000001</v>
      </c>
      <c r="M743" s="3">
        <f t="shared" si="296"/>
        <v>1.15626608</v>
      </c>
      <c r="N743" s="3">
        <f t="shared" si="302"/>
        <v>226860.14852091001</v>
      </c>
      <c r="O743" s="52">
        <f t="shared" si="316"/>
        <v>0</v>
      </c>
      <c r="P743" s="5">
        <f t="shared" ref="P743:P806" si="319">IF(DAY($A743)=F$2,VLOOKUP($A743,$AA$10:$AH$126,5),0)</f>
        <v>0</v>
      </c>
      <c r="Q743" s="53">
        <f t="shared" si="303"/>
        <v>0</v>
      </c>
      <c r="R743" s="4">
        <f t="shared" si="297"/>
        <v>0</v>
      </c>
      <c r="S743" s="2">
        <f t="shared" si="311"/>
        <v>0.14000000000000001</v>
      </c>
      <c r="T743" s="9">
        <f t="shared" si="304"/>
        <v>1.0010924990000001</v>
      </c>
      <c r="U743" s="4">
        <f t="shared" si="312"/>
        <v>247.84448538999999</v>
      </c>
      <c r="V743" s="4">
        <f t="shared" si="305"/>
        <v>0</v>
      </c>
      <c r="W743" s="1" t="str">
        <f t="shared" si="317"/>
        <v>A+J=</v>
      </c>
      <c r="X743" s="10">
        <f t="shared" si="318"/>
        <v>40825</v>
      </c>
      <c r="Y743" s="4">
        <f t="shared" si="306"/>
        <v>0</v>
      </c>
      <c r="Z743" s="28"/>
      <c r="AA743" s="26"/>
      <c r="AE743" s="5"/>
    </row>
    <row r="744" spans="1:118" x14ac:dyDescent="0.2">
      <c r="A744" s="127">
        <f t="shared" si="307"/>
        <v>40799</v>
      </c>
      <c r="B744" s="4">
        <f t="shared" si="298"/>
        <v>227239.38670322002</v>
      </c>
      <c r="C744" s="4">
        <f t="shared" si="313"/>
        <v>196200.64312612001</v>
      </c>
      <c r="D744" s="4">
        <f t="shared" si="308"/>
        <v>196200.64312612001</v>
      </c>
      <c r="E744" s="56">
        <f t="shared" si="314"/>
        <v>465.96800000000002</v>
      </c>
      <c r="F744" s="11">
        <f>IF(DAY(A744)=F$2+1,VLOOKUP(A744,[1]Plan1!$BN$15:$BP$255,3),F743)</f>
        <v>468.97500000000002</v>
      </c>
      <c r="G744" s="6">
        <f t="shared" si="299"/>
        <v>40796</v>
      </c>
      <c r="H744" s="2">
        <f t="shared" si="300"/>
        <v>6.4532328400233041E-3</v>
      </c>
      <c r="I744" s="1">
        <f t="shared" si="309"/>
        <v>4</v>
      </c>
      <c r="J744" s="1">
        <f t="shared" si="315"/>
        <v>30</v>
      </c>
      <c r="K744" s="54">
        <f t="shared" si="301"/>
        <v>1.000858034552091</v>
      </c>
      <c r="L744" s="3">
        <f t="shared" si="310"/>
        <v>1.1555225600000001</v>
      </c>
      <c r="M744" s="3">
        <f t="shared" si="296"/>
        <v>1.1565140300000001</v>
      </c>
      <c r="N744" s="3">
        <f t="shared" si="302"/>
        <v>226908.79647038001</v>
      </c>
      <c r="O744" s="52">
        <f t="shared" si="316"/>
        <v>0</v>
      </c>
      <c r="P744" s="5">
        <f t="shared" si="319"/>
        <v>0</v>
      </c>
      <c r="Q744" s="53">
        <f t="shared" si="303"/>
        <v>0</v>
      </c>
      <c r="R744" s="4">
        <f t="shared" si="297"/>
        <v>0</v>
      </c>
      <c r="S744" s="2">
        <f t="shared" si="311"/>
        <v>0.14000000000000001</v>
      </c>
      <c r="T744" s="9">
        <f t="shared" si="304"/>
        <v>1.00145693</v>
      </c>
      <c r="U744" s="4">
        <f t="shared" si="312"/>
        <v>330.59023284</v>
      </c>
      <c r="V744" s="4">
        <f t="shared" si="305"/>
        <v>0</v>
      </c>
      <c r="W744" s="1" t="str">
        <f t="shared" si="317"/>
        <v>A+J=</v>
      </c>
      <c r="X744" s="10">
        <f t="shared" si="318"/>
        <v>40825</v>
      </c>
      <c r="Y744" s="4">
        <f t="shared" si="306"/>
        <v>0</v>
      </c>
      <c r="Z744" s="28"/>
      <c r="AA744" s="26"/>
      <c r="AE744" s="5"/>
    </row>
    <row r="745" spans="1:118" x14ac:dyDescent="0.2">
      <c r="A745" s="127">
        <f t="shared" si="307"/>
        <v>40800</v>
      </c>
      <c r="B745" s="4">
        <f t="shared" si="298"/>
        <v>227370.85783657999</v>
      </c>
      <c r="C745" s="4">
        <f t="shared" si="313"/>
        <v>196200.64312612001</v>
      </c>
      <c r="D745" s="4">
        <f t="shared" si="308"/>
        <v>196200.64312612001</v>
      </c>
      <c r="E745" s="56">
        <f t="shared" si="314"/>
        <v>465.96800000000002</v>
      </c>
      <c r="F745" s="11">
        <f>IF(DAY(A745)=F$2+1,VLOOKUP(A745,[1]Plan1!$BN$15:$BP$255,3),F744)</f>
        <v>468.97500000000002</v>
      </c>
      <c r="G745" s="6">
        <f t="shared" si="299"/>
        <v>40796</v>
      </c>
      <c r="H745" s="2">
        <f t="shared" si="300"/>
        <v>6.4532328400233041E-3</v>
      </c>
      <c r="I745" s="1">
        <f t="shared" si="309"/>
        <v>5</v>
      </c>
      <c r="J745" s="1">
        <f t="shared" si="315"/>
        <v>30</v>
      </c>
      <c r="K745" s="54">
        <f t="shared" si="301"/>
        <v>1.0010726582003364</v>
      </c>
      <c r="L745" s="3">
        <f t="shared" si="310"/>
        <v>1.1555225600000001</v>
      </c>
      <c r="M745" s="3">
        <f t="shared" si="296"/>
        <v>1.15676204</v>
      </c>
      <c r="N745" s="3">
        <f t="shared" si="302"/>
        <v>226957.45619187999</v>
      </c>
      <c r="O745" s="52">
        <f t="shared" si="316"/>
        <v>0</v>
      </c>
      <c r="P745" s="5">
        <f t="shared" si="319"/>
        <v>0</v>
      </c>
      <c r="Q745" s="53">
        <f t="shared" si="303"/>
        <v>0</v>
      </c>
      <c r="R745" s="4">
        <f t="shared" si="297"/>
        <v>0</v>
      </c>
      <c r="S745" s="2">
        <f t="shared" si="311"/>
        <v>0.14000000000000001</v>
      </c>
      <c r="T745" s="9">
        <f t="shared" si="304"/>
        <v>1.0018214940000001</v>
      </c>
      <c r="U745" s="4">
        <f t="shared" si="312"/>
        <v>413.40164470000002</v>
      </c>
      <c r="V745" s="4">
        <f t="shared" si="305"/>
        <v>0</v>
      </c>
      <c r="W745" s="1" t="str">
        <f t="shared" si="317"/>
        <v>A+J=</v>
      </c>
      <c r="X745" s="10">
        <f t="shared" si="318"/>
        <v>40825</v>
      </c>
      <c r="Y745" s="4">
        <f t="shared" si="306"/>
        <v>0</v>
      </c>
      <c r="Z745" s="28"/>
      <c r="AA745" s="26"/>
      <c r="AE745" s="5"/>
    </row>
    <row r="746" spans="1:118" x14ac:dyDescent="0.2">
      <c r="A746" s="127">
        <f t="shared" si="307"/>
        <v>40801</v>
      </c>
      <c r="B746" s="4">
        <f t="shared" si="298"/>
        <v>227502.40250612001</v>
      </c>
      <c r="C746" s="4">
        <f t="shared" si="313"/>
        <v>196200.64312612001</v>
      </c>
      <c r="D746" s="4">
        <f t="shared" si="308"/>
        <v>196200.64312612001</v>
      </c>
      <c r="E746" s="56">
        <f t="shared" si="314"/>
        <v>465.96800000000002</v>
      </c>
      <c r="F746" s="11">
        <f>IF(DAY(A746)=F$2+1,VLOOKUP(A746,[1]Plan1!$BN$15:$BP$255,3),F745)</f>
        <v>468.97500000000002</v>
      </c>
      <c r="G746" s="6">
        <f t="shared" si="299"/>
        <v>40796</v>
      </c>
      <c r="H746" s="2">
        <f t="shared" si="300"/>
        <v>6.4532328400233041E-3</v>
      </c>
      <c r="I746" s="1">
        <f t="shared" si="309"/>
        <v>6</v>
      </c>
      <c r="J746" s="1">
        <f t="shared" si="315"/>
        <v>30</v>
      </c>
      <c r="K746" s="54">
        <f t="shared" si="301"/>
        <v>1.0012873278724024</v>
      </c>
      <c r="L746" s="3">
        <f t="shared" si="310"/>
        <v>1.1555225600000001</v>
      </c>
      <c r="M746" s="3">
        <f t="shared" ref="M746:M809" si="320">TRUNC((K746*L746),8)</f>
        <v>1.15701009</v>
      </c>
      <c r="N746" s="3">
        <f t="shared" si="302"/>
        <v>227006.12376141001</v>
      </c>
      <c r="O746" s="52">
        <f t="shared" si="316"/>
        <v>0</v>
      </c>
      <c r="P746" s="5">
        <f t="shared" si="319"/>
        <v>0</v>
      </c>
      <c r="Q746" s="53">
        <f t="shared" si="303"/>
        <v>0</v>
      </c>
      <c r="R746" s="4">
        <f t="shared" si="297"/>
        <v>0</v>
      </c>
      <c r="S746" s="2">
        <f t="shared" si="311"/>
        <v>0.14000000000000001</v>
      </c>
      <c r="T746" s="9">
        <f t="shared" si="304"/>
        <v>1.0021861910000001</v>
      </c>
      <c r="U746" s="4">
        <f t="shared" si="312"/>
        <v>496.27874471000001</v>
      </c>
      <c r="V746" s="4">
        <f t="shared" si="305"/>
        <v>0</v>
      </c>
      <c r="W746" s="1" t="str">
        <f t="shared" si="317"/>
        <v>A+J=</v>
      </c>
      <c r="X746" s="10">
        <f t="shared" si="318"/>
        <v>40825</v>
      </c>
      <c r="Y746" s="4">
        <f t="shared" si="306"/>
        <v>0</v>
      </c>
      <c r="Z746" s="28"/>
      <c r="AA746" s="26"/>
      <c r="AE746" s="5"/>
    </row>
    <row r="747" spans="1:118" x14ac:dyDescent="0.2">
      <c r="A747" s="127">
        <f t="shared" si="307"/>
        <v>40802</v>
      </c>
      <c r="B747" s="4">
        <f t="shared" si="298"/>
        <v>227634.02444678001</v>
      </c>
      <c r="C747" s="4">
        <f t="shared" si="313"/>
        <v>196200.64312612001</v>
      </c>
      <c r="D747" s="4">
        <f t="shared" si="308"/>
        <v>196200.64312612001</v>
      </c>
      <c r="E747" s="56">
        <f t="shared" si="314"/>
        <v>465.96800000000002</v>
      </c>
      <c r="F747" s="11">
        <f>IF(DAY(A747)=F$2+1,VLOOKUP(A747,[1]Plan1!$BN$15:$BP$255,3),F746)</f>
        <v>468.97500000000002</v>
      </c>
      <c r="G747" s="6">
        <f t="shared" si="299"/>
        <v>40796</v>
      </c>
      <c r="H747" s="2">
        <f t="shared" si="300"/>
        <v>6.4532328400233041E-3</v>
      </c>
      <c r="I747" s="1">
        <f t="shared" si="309"/>
        <v>7</v>
      </c>
      <c r="J747" s="1">
        <f t="shared" si="315"/>
        <v>30</v>
      </c>
      <c r="K747" s="54">
        <f t="shared" si="301"/>
        <v>1.0015020435781579</v>
      </c>
      <c r="L747" s="3">
        <f t="shared" si="310"/>
        <v>1.1555225600000001</v>
      </c>
      <c r="M747" s="3">
        <f t="shared" si="320"/>
        <v>1.1572582</v>
      </c>
      <c r="N747" s="3">
        <f t="shared" si="302"/>
        <v>227054.80310297001</v>
      </c>
      <c r="O747" s="52">
        <f t="shared" si="316"/>
        <v>0</v>
      </c>
      <c r="P747" s="5">
        <f t="shared" si="319"/>
        <v>0</v>
      </c>
      <c r="Q747" s="53">
        <f t="shared" si="303"/>
        <v>0</v>
      </c>
      <c r="R747" s="4">
        <f t="shared" si="297"/>
        <v>0</v>
      </c>
      <c r="S747" s="2">
        <f t="shared" si="311"/>
        <v>0.14000000000000001</v>
      </c>
      <c r="T747" s="9">
        <f t="shared" si="304"/>
        <v>1.0025510200000001</v>
      </c>
      <c r="U747" s="4">
        <f t="shared" si="312"/>
        <v>579.22134381000001</v>
      </c>
      <c r="V747" s="4">
        <f t="shared" si="305"/>
        <v>0</v>
      </c>
      <c r="W747" s="1" t="str">
        <f t="shared" si="317"/>
        <v>A+J=</v>
      </c>
      <c r="X747" s="10">
        <f t="shared" si="318"/>
        <v>40825</v>
      </c>
      <c r="Y747" s="4">
        <f t="shared" si="306"/>
        <v>0</v>
      </c>
      <c r="Z747" s="28"/>
      <c r="AA747" s="26"/>
      <c r="AE747" s="5"/>
    </row>
    <row r="748" spans="1:118" x14ac:dyDescent="0.2">
      <c r="A748" s="127">
        <f t="shared" si="307"/>
        <v>40803</v>
      </c>
      <c r="B748" s="4">
        <f t="shared" si="298"/>
        <v>227765.72195012</v>
      </c>
      <c r="C748" s="4">
        <f t="shared" si="313"/>
        <v>196200.64312612001</v>
      </c>
      <c r="D748" s="4">
        <f t="shared" si="308"/>
        <v>196200.64312612001</v>
      </c>
      <c r="E748" s="56">
        <f t="shared" si="314"/>
        <v>465.96800000000002</v>
      </c>
      <c r="F748" s="11">
        <f>IF(DAY(A748)=F$2+1,VLOOKUP(A748,[1]Plan1!$BN$15:$BP$255,3),F747)</f>
        <v>468.97500000000002</v>
      </c>
      <c r="G748" s="6">
        <f t="shared" si="299"/>
        <v>40796</v>
      </c>
      <c r="H748" s="2">
        <f t="shared" si="300"/>
        <v>6.4532328400233041E-3</v>
      </c>
      <c r="I748" s="1">
        <f t="shared" si="309"/>
        <v>8</v>
      </c>
      <c r="J748" s="1">
        <f t="shared" si="315"/>
        <v>30</v>
      </c>
      <c r="K748" s="54">
        <f t="shared" si="301"/>
        <v>1.0017168053274745</v>
      </c>
      <c r="L748" s="3">
        <f t="shared" si="310"/>
        <v>1.1555225600000001</v>
      </c>
      <c r="M748" s="3">
        <f t="shared" si="320"/>
        <v>1.15750636</v>
      </c>
      <c r="N748" s="3">
        <f t="shared" si="302"/>
        <v>227103.49225457001</v>
      </c>
      <c r="O748" s="52">
        <f t="shared" si="316"/>
        <v>0</v>
      </c>
      <c r="P748" s="5">
        <f t="shared" si="319"/>
        <v>0</v>
      </c>
      <c r="Q748" s="53">
        <f t="shared" si="303"/>
        <v>0</v>
      </c>
      <c r="R748" s="4">
        <f t="shared" si="297"/>
        <v>0</v>
      </c>
      <c r="S748" s="2">
        <f t="shared" si="311"/>
        <v>0.14000000000000001</v>
      </c>
      <c r="T748" s="9">
        <f t="shared" si="304"/>
        <v>1.002915982</v>
      </c>
      <c r="U748" s="4">
        <f t="shared" si="312"/>
        <v>662.22969554999997</v>
      </c>
      <c r="V748" s="4">
        <f t="shared" si="305"/>
        <v>0</v>
      </c>
      <c r="W748" s="1" t="str">
        <f t="shared" si="317"/>
        <v>A+J=</v>
      </c>
      <c r="X748" s="10">
        <f t="shared" si="318"/>
        <v>40825</v>
      </c>
      <c r="Y748" s="4">
        <f t="shared" si="306"/>
        <v>0</v>
      </c>
      <c r="Z748" s="28"/>
      <c r="AA748" s="26"/>
      <c r="AE748" s="5"/>
    </row>
    <row r="749" spans="1:118" x14ac:dyDescent="0.2">
      <c r="A749" s="127">
        <f t="shared" si="307"/>
        <v>40804</v>
      </c>
      <c r="B749" s="4">
        <f t="shared" si="298"/>
        <v>227897.49724189</v>
      </c>
      <c r="C749" s="4">
        <f t="shared" si="313"/>
        <v>196200.64312612001</v>
      </c>
      <c r="D749" s="4">
        <f t="shared" si="308"/>
        <v>196200.64312612001</v>
      </c>
      <c r="E749" s="56">
        <f t="shared" si="314"/>
        <v>465.96800000000002</v>
      </c>
      <c r="F749" s="11">
        <f>IF(DAY(A749)=F$2+1,VLOOKUP(A749,[1]Plan1!$BN$15:$BP$255,3),F748)</f>
        <v>468.97500000000002</v>
      </c>
      <c r="G749" s="6">
        <f t="shared" si="299"/>
        <v>40796</v>
      </c>
      <c r="H749" s="2">
        <f t="shared" si="300"/>
        <v>6.4532328400233041E-3</v>
      </c>
      <c r="I749" s="1">
        <f t="shared" si="309"/>
        <v>9</v>
      </c>
      <c r="J749" s="1">
        <f t="shared" si="315"/>
        <v>30</v>
      </c>
      <c r="K749" s="54">
        <f t="shared" si="301"/>
        <v>1.0019316131302261</v>
      </c>
      <c r="L749" s="3">
        <f t="shared" si="310"/>
        <v>1.1555225600000001</v>
      </c>
      <c r="M749" s="3">
        <f t="shared" si="320"/>
        <v>1.15775458</v>
      </c>
      <c r="N749" s="3">
        <f t="shared" si="302"/>
        <v>227152.19317821</v>
      </c>
      <c r="O749" s="52">
        <f t="shared" si="316"/>
        <v>0</v>
      </c>
      <c r="P749" s="5">
        <f t="shared" si="319"/>
        <v>0</v>
      </c>
      <c r="Q749" s="53">
        <f t="shared" si="303"/>
        <v>0</v>
      </c>
      <c r="R749" s="4">
        <f t="shared" si="297"/>
        <v>0</v>
      </c>
      <c r="S749" s="2">
        <f t="shared" si="311"/>
        <v>0.14000000000000001</v>
      </c>
      <c r="T749" s="9">
        <f t="shared" si="304"/>
        <v>1.0032810780000001</v>
      </c>
      <c r="U749" s="4">
        <f t="shared" si="312"/>
        <v>745.30406368000001</v>
      </c>
      <c r="V749" s="4">
        <f t="shared" si="305"/>
        <v>0</v>
      </c>
      <c r="W749" s="1" t="str">
        <f t="shared" si="317"/>
        <v>A+J=</v>
      </c>
      <c r="X749" s="10">
        <f t="shared" si="318"/>
        <v>40825</v>
      </c>
      <c r="Y749" s="4">
        <f t="shared" si="306"/>
        <v>0</v>
      </c>
      <c r="Z749" s="28"/>
      <c r="AA749" s="26"/>
      <c r="AE749" s="5"/>
    </row>
    <row r="750" spans="1:118" x14ac:dyDescent="0.2">
      <c r="A750" s="127">
        <f t="shared" si="307"/>
        <v>40805</v>
      </c>
      <c r="B750" s="4">
        <f t="shared" si="298"/>
        <v>228029.34793101001</v>
      </c>
      <c r="C750" s="4">
        <f t="shared" si="313"/>
        <v>196200.64312612001</v>
      </c>
      <c r="D750" s="4">
        <f t="shared" si="308"/>
        <v>196200.64312612001</v>
      </c>
      <c r="E750" s="56">
        <f t="shared" si="314"/>
        <v>465.96800000000002</v>
      </c>
      <c r="F750" s="11">
        <f>IF(DAY(A750)=F$2+1,VLOOKUP(A750,[1]Plan1!$BN$15:$BP$255,3),F749)</f>
        <v>468.97500000000002</v>
      </c>
      <c r="G750" s="6">
        <f t="shared" si="299"/>
        <v>40796</v>
      </c>
      <c r="H750" s="2">
        <f t="shared" si="300"/>
        <v>6.4532328400233041E-3</v>
      </c>
      <c r="I750" s="1">
        <f t="shared" si="309"/>
        <v>10</v>
      </c>
      <c r="J750" s="1">
        <f t="shared" si="315"/>
        <v>30</v>
      </c>
      <c r="K750" s="54">
        <f t="shared" si="301"/>
        <v>1.0021464669962878</v>
      </c>
      <c r="L750" s="3">
        <f t="shared" si="310"/>
        <v>1.1555225600000001</v>
      </c>
      <c r="M750" s="3">
        <f t="shared" si="320"/>
        <v>1.1580028499999999</v>
      </c>
      <c r="N750" s="3">
        <f t="shared" si="302"/>
        <v>227200.90391188001</v>
      </c>
      <c r="O750" s="52">
        <f t="shared" si="316"/>
        <v>0</v>
      </c>
      <c r="P750" s="5">
        <f t="shared" si="319"/>
        <v>0</v>
      </c>
      <c r="Q750" s="53">
        <f t="shared" si="303"/>
        <v>0</v>
      </c>
      <c r="R750" s="4">
        <f t="shared" si="297"/>
        <v>0</v>
      </c>
      <c r="S750" s="2">
        <f t="shared" si="311"/>
        <v>0.14000000000000001</v>
      </c>
      <c r="T750" s="9">
        <f t="shared" si="304"/>
        <v>1.003646306</v>
      </c>
      <c r="U750" s="4">
        <f t="shared" si="312"/>
        <v>828.44401913000002</v>
      </c>
      <c r="V750" s="4">
        <f t="shared" si="305"/>
        <v>0</v>
      </c>
      <c r="W750" s="1" t="str">
        <f t="shared" si="317"/>
        <v>A+J=</v>
      </c>
      <c r="X750" s="10">
        <f t="shared" si="318"/>
        <v>40825</v>
      </c>
      <c r="Y750" s="4">
        <f t="shared" si="306"/>
        <v>0</v>
      </c>
      <c r="Z750" s="28"/>
      <c r="AA750" s="26"/>
      <c r="AE750" s="5"/>
    </row>
    <row r="751" spans="1:118" x14ac:dyDescent="0.2">
      <c r="A751" s="127">
        <f t="shared" si="307"/>
        <v>40806</v>
      </c>
      <c r="B751" s="4">
        <f t="shared" si="298"/>
        <v>228161.27427477</v>
      </c>
      <c r="C751" s="4">
        <f t="shared" si="313"/>
        <v>196200.64312612001</v>
      </c>
      <c r="D751" s="4">
        <f t="shared" si="308"/>
        <v>196200.64312612001</v>
      </c>
      <c r="E751" s="56">
        <f t="shared" si="314"/>
        <v>465.96800000000002</v>
      </c>
      <c r="F751" s="11">
        <f>IF(DAY(A751)=F$2+1,VLOOKUP(A751,[1]Plan1!$BN$15:$BP$255,3),F750)</f>
        <v>468.97500000000002</v>
      </c>
      <c r="G751" s="6">
        <f t="shared" si="299"/>
        <v>40796</v>
      </c>
      <c r="H751" s="2">
        <f t="shared" si="300"/>
        <v>6.4532328400233041E-3</v>
      </c>
      <c r="I751" s="1">
        <f t="shared" si="309"/>
        <v>11</v>
      </c>
      <c r="J751" s="1">
        <f t="shared" si="315"/>
        <v>30</v>
      </c>
      <c r="K751" s="54">
        <f t="shared" si="301"/>
        <v>1.0023613669355378</v>
      </c>
      <c r="L751" s="3">
        <f t="shared" si="310"/>
        <v>1.1555225600000001</v>
      </c>
      <c r="M751" s="3">
        <f t="shared" si="320"/>
        <v>1.15825117</v>
      </c>
      <c r="N751" s="3">
        <f t="shared" si="302"/>
        <v>227249.62445557999</v>
      </c>
      <c r="O751" s="52">
        <f t="shared" si="316"/>
        <v>0</v>
      </c>
      <c r="P751" s="5">
        <f t="shared" si="319"/>
        <v>0</v>
      </c>
      <c r="Q751" s="53">
        <f t="shared" si="303"/>
        <v>0</v>
      </c>
      <c r="R751" s="4">
        <f t="shared" si="297"/>
        <v>0</v>
      </c>
      <c r="S751" s="2">
        <f t="shared" si="311"/>
        <v>0.14000000000000001</v>
      </c>
      <c r="T751" s="9">
        <f t="shared" si="304"/>
        <v>1.0040116670000001</v>
      </c>
      <c r="U751" s="4">
        <f t="shared" si="312"/>
        <v>911.64981919000002</v>
      </c>
      <c r="V751" s="4">
        <f t="shared" si="305"/>
        <v>0</v>
      </c>
      <c r="W751" s="1" t="str">
        <f t="shared" si="317"/>
        <v>A+J=</v>
      </c>
      <c r="X751" s="10">
        <f t="shared" si="318"/>
        <v>40825</v>
      </c>
      <c r="Y751" s="4">
        <f t="shared" si="306"/>
        <v>0</v>
      </c>
      <c r="Z751" s="28"/>
      <c r="AA751" s="26"/>
      <c r="AE751" s="5"/>
    </row>
    <row r="752" spans="1:118" x14ac:dyDescent="0.2">
      <c r="A752" s="127">
        <f t="shared" si="307"/>
        <v>40807</v>
      </c>
      <c r="B752" s="4">
        <f t="shared" si="298"/>
        <v>228293.27630333998</v>
      </c>
      <c r="C752" s="4">
        <f t="shared" si="313"/>
        <v>196200.64312612001</v>
      </c>
      <c r="D752" s="4">
        <f t="shared" si="308"/>
        <v>196200.64312612001</v>
      </c>
      <c r="E752" s="56">
        <f t="shared" si="314"/>
        <v>465.96800000000002</v>
      </c>
      <c r="F752" s="11">
        <f>IF(DAY(A752)=F$2+1,VLOOKUP(A752,[1]Plan1!$BN$15:$BP$255,3),F751)</f>
        <v>468.97500000000002</v>
      </c>
      <c r="G752" s="6">
        <f t="shared" si="299"/>
        <v>40796</v>
      </c>
      <c r="H752" s="2">
        <f t="shared" si="300"/>
        <v>6.4532328400233041E-3</v>
      </c>
      <c r="I752" s="1">
        <f t="shared" si="309"/>
        <v>12</v>
      </c>
      <c r="J752" s="1">
        <f t="shared" si="315"/>
        <v>30</v>
      </c>
      <c r="K752" s="54">
        <f t="shared" si="301"/>
        <v>1.0025763129578558</v>
      </c>
      <c r="L752" s="3">
        <f t="shared" si="310"/>
        <v>1.1555225600000001</v>
      </c>
      <c r="M752" s="3">
        <f t="shared" si="320"/>
        <v>1.15849954</v>
      </c>
      <c r="N752" s="3">
        <f t="shared" si="302"/>
        <v>227298.35480931</v>
      </c>
      <c r="O752" s="52">
        <f t="shared" si="316"/>
        <v>0</v>
      </c>
      <c r="P752" s="5">
        <f t="shared" si="319"/>
        <v>0</v>
      </c>
      <c r="Q752" s="53">
        <f t="shared" si="303"/>
        <v>0</v>
      </c>
      <c r="R752" s="4">
        <f t="shared" si="297"/>
        <v>0</v>
      </c>
      <c r="S752" s="2">
        <f t="shared" si="311"/>
        <v>0.14000000000000001</v>
      </c>
      <c r="T752" s="9">
        <f t="shared" si="304"/>
        <v>1.0043771610000001</v>
      </c>
      <c r="U752" s="4">
        <f t="shared" si="312"/>
        <v>994.92149402999996</v>
      </c>
      <c r="V752" s="4">
        <f t="shared" si="305"/>
        <v>0</v>
      </c>
      <c r="W752" s="1" t="str">
        <f t="shared" si="317"/>
        <v>A+J=</v>
      </c>
      <c r="X752" s="10">
        <f t="shared" si="318"/>
        <v>40825</v>
      </c>
      <c r="Y752" s="4">
        <f t="shared" si="306"/>
        <v>0</v>
      </c>
      <c r="Z752" s="28"/>
      <c r="AA752" s="26"/>
      <c r="AE752" s="5"/>
    </row>
    <row r="753" spans="1:31" x14ac:dyDescent="0.2">
      <c r="A753" s="127">
        <f t="shared" si="307"/>
        <v>40808</v>
      </c>
      <c r="B753" s="4">
        <f t="shared" si="298"/>
        <v>228425.35601824999</v>
      </c>
      <c r="C753" s="4">
        <f t="shared" si="313"/>
        <v>196200.64312612001</v>
      </c>
      <c r="D753" s="4">
        <f t="shared" si="308"/>
        <v>196200.64312612001</v>
      </c>
      <c r="E753" s="56">
        <f t="shared" si="314"/>
        <v>465.96800000000002</v>
      </c>
      <c r="F753" s="11">
        <f>IF(DAY(A753)=F$2+1,VLOOKUP(A753,[1]Plan1!$BN$15:$BP$255,3),F752)</f>
        <v>468.97500000000002</v>
      </c>
      <c r="G753" s="6">
        <f t="shared" si="299"/>
        <v>40796</v>
      </c>
      <c r="H753" s="2">
        <f t="shared" si="300"/>
        <v>6.4532328400233041E-3</v>
      </c>
      <c r="I753" s="1">
        <f t="shared" si="309"/>
        <v>13</v>
      </c>
      <c r="J753" s="1">
        <f t="shared" si="315"/>
        <v>30</v>
      </c>
      <c r="K753" s="54">
        <f t="shared" si="301"/>
        <v>1.0027913050731241</v>
      </c>
      <c r="L753" s="3">
        <f t="shared" si="310"/>
        <v>1.1555225600000001</v>
      </c>
      <c r="M753" s="3">
        <f t="shared" si="320"/>
        <v>1.1587479700000001</v>
      </c>
      <c r="N753" s="3">
        <f t="shared" si="302"/>
        <v>227347.09693507999</v>
      </c>
      <c r="O753" s="52">
        <f t="shared" si="316"/>
        <v>0</v>
      </c>
      <c r="P753" s="5">
        <f t="shared" si="319"/>
        <v>0</v>
      </c>
      <c r="Q753" s="53">
        <f t="shared" si="303"/>
        <v>0</v>
      </c>
      <c r="R753" s="4">
        <f t="shared" si="297"/>
        <v>0</v>
      </c>
      <c r="S753" s="2">
        <f t="shared" si="311"/>
        <v>0.14000000000000001</v>
      </c>
      <c r="T753" s="9">
        <f t="shared" si="304"/>
        <v>1.0047427879999999</v>
      </c>
      <c r="U753" s="4">
        <f t="shared" si="312"/>
        <v>1078.2590831699999</v>
      </c>
      <c r="V753" s="4">
        <f t="shared" si="305"/>
        <v>0</v>
      </c>
      <c r="W753" s="1" t="str">
        <f t="shared" si="317"/>
        <v>A+J=</v>
      </c>
      <c r="X753" s="10">
        <f t="shared" si="318"/>
        <v>40825</v>
      </c>
      <c r="Y753" s="4">
        <f t="shared" si="306"/>
        <v>0</v>
      </c>
      <c r="Z753" s="28"/>
      <c r="AA753" s="26"/>
      <c r="AE753" s="5"/>
    </row>
    <row r="754" spans="1:31" x14ac:dyDescent="0.2">
      <c r="A754" s="127">
        <f t="shared" si="307"/>
        <v>40809</v>
      </c>
      <c r="B754" s="4">
        <f t="shared" si="298"/>
        <v>228557.51147984</v>
      </c>
      <c r="C754" s="4">
        <f t="shared" si="313"/>
        <v>196200.64312612001</v>
      </c>
      <c r="D754" s="4">
        <f t="shared" si="308"/>
        <v>196200.64312612001</v>
      </c>
      <c r="E754" s="56">
        <f t="shared" si="314"/>
        <v>465.96800000000002</v>
      </c>
      <c r="F754" s="11">
        <f>IF(DAY(A754)=F$2+1,VLOOKUP(A754,[1]Plan1!$BN$15:$BP$255,3),F753)</f>
        <v>468.97500000000002</v>
      </c>
      <c r="G754" s="6">
        <f t="shared" si="299"/>
        <v>40796</v>
      </c>
      <c r="H754" s="2">
        <f t="shared" si="300"/>
        <v>6.4532328400233041E-3</v>
      </c>
      <c r="I754" s="1">
        <f t="shared" si="309"/>
        <v>14</v>
      </c>
      <c r="J754" s="1">
        <f t="shared" si="315"/>
        <v>30</v>
      </c>
      <c r="K754" s="54">
        <f t="shared" si="301"/>
        <v>1.0030063432912266</v>
      </c>
      <c r="L754" s="3">
        <f t="shared" si="310"/>
        <v>1.1555225600000001</v>
      </c>
      <c r="M754" s="3">
        <f t="shared" si="320"/>
        <v>1.1589964500000001</v>
      </c>
      <c r="N754" s="3">
        <f t="shared" si="302"/>
        <v>227395.84887089001</v>
      </c>
      <c r="O754" s="52">
        <f t="shared" si="316"/>
        <v>0</v>
      </c>
      <c r="P754" s="5">
        <f t="shared" si="319"/>
        <v>0</v>
      </c>
      <c r="Q754" s="53">
        <f t="shared" si="303"/>
        <v>0</v>
      </c>
      <c r="R754" s="4">
        <f t="shared" si="297"/>
        <v>0</v>
      </c>
      <c r="S754" s="2">
        <f t="shared" si="311"/>
        <v>0.14000000000000001</v>
      </c>
      <c r="T754" s="9">
        <f t="shared" si="304"/>
        <v>1.0051085479999999</v>
      </c>
      <c r="U754" s="4">
        <f t="shared" si="312"/>
        <v>1161.66260895</v>
      </c>
      <c r="V754" s="4">
        <f t="shared" si="305"/>
        <v>0</v>
      </c>
      <c r="W754" s="1" t="str">
        <f t="shared" si="317"/>
        <v>A+J=</v>
      </c>
      <c r="X754" s="10">
        <f t="shared" si="318"/>
        <v>40825</v>
      </c>
      <c r="Y754" s="4">
        <f t="shared" si="306"/>
        <v>0</v>
      </c>
      <c r="Z754" s="28"/>
      <c r="AA754" s="26"/>
      <c r="AE754" s="5"/>
    </row>
    <row r="755" spans="1:31" x14ac:dyDescent="0.2">
      <c r="A755" s="127">
        <f t="shared" si="307"/>
        <v>40810</v>
      </c>
      <c r="B755" s="4">
        <f t="shared" si="298"/>
        <v>228689.74469106001</v>
      </c>
      <c r="C755" s="4">
        <f t="shared" si="313"/>
        <v>196200.64312612001</v>
      </c>
      <c r="D755" s="4">
        <f t="shared" si="308"/>
        <v>196200.64312612001</v>
      </c>
      <c r="E755" s="56">
        <f t="shared" si="314"/>
        <v>465.96800000000002</v>
      </c>
      <c r="F755" s="11">
        <f>IF(DAY(A755)=F$2+1,VLOOKUP(A755,[1]Plan1!$BN$15:$BP$255,3),F754)</f>
        <v>468.97500000000002</v>
      </c>
      <c r="G755" s="6">
        <f t="shared" si="299"/>
        <v>40796</v>
      </c>
      <c r="H755" s="2">
        <f t="shared" si="300"/>
        <v>6.4532328400233041E-3</v>
      </c>
      <c r="I755" s="1">
        <f t="shared" si="309"/>
        <v>15</v>
      </c>
      <c r="J755" s="1">
        <f t="shared" si="315"/>
        <v>30</v>
      </c>
      <c r="K755" s="54">
        <f t="shared" si="301"/>
        <v>1.0032214276220497</v>
      </c>
      <c r="L755" s="3">
        <f t="shared" si="310"/>
        <v>1.1555225600000001</v>
      </c>
      <c r="M755" s="3">
        <f t="shared" si="320"/>
        <v>1.1592449899999999</v>
      </c>
      <c r="N755" s="3">
        <f t="shared" si="302"/>
        <v>227444.61257873001</v>
      </c>
      <c r="O755" s="52">
        <f t="shared" si="316"/>
        <v>0</v>
      </c>
      <c r="P755" s="5">
        <f t="shared" si="319"/>
        <v>0</v>
      </c>
      <c r="Q755" s="53">
        <f t="shared" si="303"/>
        <v>0</v>
      </c>
      <c r="R755" s="4">
        <f t="shared" si="297"/>
        <v>0</v>
      </c>
      <c r="S755" s="2">
        <f t="shared" si="311"/>
        <v>0.14000000000000001</v>
      </c>
      <c r="T755" s="9">
        <f t="shared" si="304"/>
        <v>1.0054744410000001</v>
      </c>
      <c r="U755" s="4">
        <f t="shared" si="312"/>
        <v>1245.1321123299999</v>
      </c>
      <c r="V755" s="4">
        <f t="shared" si="305"/>
        <v>0</v>
      </c>
      <c r="W755" s="1" t="str">
        <f t="shared" si="317"/>
        <v>A+J=</v>
      </c>
      <c r="X755" s="10">
        <f t="shared" si="318"/>
        <v>40825</v>
      </c>
      <c r="Y755" s="4">
        <f t="shared" si="306"/>
        <v>0</v>
      </c>
      <c r="Z755" s="28"/>
      <c r="AA755" s="26"/>
      <c r="AE755" s="5"/>
    </row>
    <row r="756" spans="1:31" x14ac:dyDescent="0.2">
      <c r="A756" s="127">
        <f t="shared" si="307"/>
        <v>40811</v>
      </c>
      <c r="B756" s="4">
        <f t="shared" si="298"/>
        <v>228822.0539383</v>
      </c>
      <c r="C756" s="4">
        <f t="shared" si="313"/>
        <v>196200.64312612001</v>
      </c>
      <c r="D756" s="4">
        <f t="shared" si="308"/>
        <v>196200.64312612001</v>
      </c>
      <c r="E756" s="56">
        <f t="shared" si="314"/>
        <v>465.96800000000002</v>
      </c>
      <c r="F756" s="11">
        <f>IF(DAY(A756)=F$2+1,VLOOKUP(A756,[1]Plan1!$BN$15:$BP$255,3),F755)</f>
        <v>468.97500000000002</v>
      </c>
      <c r="G756" s="6">
        <f t="shared" si="299"/>
        <v>40796</v>
      </c>
      <c r="H756" s="2">
        <f t="shared" si="300"/>
        <v>6.4532328400233041E-3</v>
      </c>
      <c r="I756" s="1">
        <f t="shared" si="309"/>
        <v>16</v>
      </c>
      <c r="J756" s="1">
        <f t="shared" si="315"/>
        <v>30</v>
      </c>
      <c r="K756" s="54">
        <f t="shared" si="301"/>
        <v>1.0034365580754816</v>
      </c>
      <c r="L756" s="3">
        <f t="shared" si="310"/>
        <v>1.1555225600000001</v>
      </c>
      <c r="M756" s="3">
        <f t="shared" si="320"/>
        <v>1.1594935799999999</v>
      </c>
      <c r="N756" s="3">
        <f t="shared" si="302"/>
        <v>227493.38609660001</v>
      </c>
      <c r="O756" s="52">
        <f t="shared" si="316"/>
        <v>0</v>
      </c>
      <c r="P756" s="5">
        <f t="shared" si="319"/>
        <v>0</v>
      </c>
      <c r="Q756" s="53">
        <f t="shared" si="303"/>
        <v>0</v>
      </c>
      <c r="R756" s="4">
        <f t="shared" si="297"/>
        <v>0</v>
      </c>
      <c r="S756" s="2">
        <f t="shared" si="311"/>
        <v>0.14000000000000001</v>
      </c>
      <c r="T756" s="9">
        <f t="shared" si="304"/>
        <v>1.0058404679999999</v>
      </c>
      <c r="U756" s="4">
        <f t="shared" si="312"/>
        <v>1328.6678417000001</v>
      </c>
      <c r="V756" s="4">
        <f t="shared" si="305"/>
        <v>0</v>
      </c>
      <c r="W756" s="1" t="str">
        <f t="shared" si="317"/>
        <v>A+J=</v>
      </c>
      <c r="X756" s="10">
        <f t="shared" si="318"/>
        <v>40825</v>
      </c>
      <c r="Y756" s="4">
        <f t="shared" si="306"/>
        <v>0</v>
      </c>
      <c r="Z756" s="28"/>
      <c r="AA756" s="26"/>
      <c r="AE756" s="5"/>
    </row>
    <row r="757" spans="1:31" x14ac:dyDescent="0.2">
      <c r="A757" s="127">
        <f t="shared" si="307"/>
        <v>40812</v>
      </c>
      <c r="B757" s="4">
        <f t="shared" si="298"/>
        <v>228954.43902444001</v>
      </c>
      <c r="C757" s="4">
        <f t="shared" si="313"/>
        <v>196200.64312612001</v>
      </c>
      <c r="D757" s="4">
        <f t="shared" si="308"/>
        <v>196200.64312612001</v>
      </c>
      <c r="E757" s="56">
        <f t="shared" si="314"/>
        <v>465.96800000000002</v>
      </c>
      <c r="F757" s="11">
        <f>IF(DAY(A757)=F$2+1,VLOOKUP(A757,[1]Plan1!$BN$15:$BP$255,3),F756)</f>
        <v>468.97500000000002</v>
      </c>
      <c r="G757" s="6">
        <f t="shared" si="299"/>
        <v>40796</v>
      </c>
      <c r="H757" s="2">
        <f t="shared" si="300"/>
        <v>6.4532328400233041E-3</v>
      </c>
      <c r="I757" s="1">
        <f t="shared" si="309"/>
        <v>17</v>
      </c>
      <c r="J757" s="1">
        <f t="shared" si="315"/>
        <v>30</v>
      </c>
      <c r="K757" s="54">
        <f t="shared" si="301"/>
        <v>1.0036517346614131</v>
      </c>
      <c r="L757" s="3">
        <f t="shared" si="310"/>
        <v>1.1555225600000001</v>
      </c>
      <c r="M757" s="3">
        <f t="shared" si="320"/>
        <v>1.15974222</v>
      </c>
      <c r="N757" s="3">
        <f t="shared" si="302"/>
        <v>227542.16942451001</v>
      </c>
      <c r="O757" s="52">
        <f t="shared" si="316"/>
        <v>0</v>
      </c>
      <c r="P757" s="5">
        <f t="shared" si="319"/>
        <v>0</v>
      </c>
      <c r="Q757" s="53">
        <f t="shared" si="303"/>
        <v>0</v>
      </c>
      <c r="R757" s="4">
        <f t="shared" si="297"/>
        <v>0</v>
      </c>
      <c r="S757" s="2">
        <f t="shared" si="311"/>
        <v>0.14000000000000001</v>
      </c>
      <c r="T757" s="9">
        <f t="shared" si="304"/>
        <v>1.0062066279999999</v>
      </c>
      <c r="U757" s="4">
        <f t="shared" si="312"/>
        <v>1412.2695999299999</v>
      </c>
      <c r="V757" s="4">
        <f t="shared" si="305"/>
        <v>0</v>
      </c>
      <c r="W757" s="1" t="str">
        <f t="shared" si="317"/>
        <v>A+J=</v>
      </c>
      <c r="X757" s="10">
        <f t="shared" si="318"/>
        <v>40825</v>
      </c>
      <c r="Y757" s="4">
        <f t="shared" si="306"/>
        <v>0</v>
      </c>
      <c r="Z757" s="28"/>
      <c r="AA757" s="26"/>
      <c r="AE757" s="5"/>
    </row>
    <row r="758" spans="1:31" x14ac:dyDescent="0.2">
      <c r="A758" s="127">
        <f t="shared" si="307"/>
        <v>40813</v>
      </c>
      <c r="B758" s="4">
        <f t="shared" si="298"/>
        <v>229086.89997967999</v>
      </c>
      <c r="C758" s="4">
        <f t="shared" si="313"/>
        <v>196200.64312612001</v>
      </c>
      <c r="D758" s="4">
        <f t="shared" si="308"/>
        <v>196200.64312612001</v>
      </c>
      <c r="E758" s="56">
        <f t="shared" si="314"/>
        <v>465.96800000000002</v>
      </c>
      <c r="F758" s="11">
        <f>IF(DAY(A758)=F$2+1,VLOOKUP(A758,[1]Plan1!$BN$15:$BP$255,3),F757)</f>
        <v>468.97500000000002</v>
      </c>
      <c r="G758" s="6">
        <f t="shared" si="299"/>
        <v>40796</v>
      </c>
      <c r="H758" s="2">
        <f t="shared" si="300"/>
        <v>6.4532328400233041E-3</v>
      </c>
      <c r="I758" s="1">
        <f t="shared" si="309"/>
        <v>18</v>
      </c>
      <c r="J758" s="1">
        <f t="shared" si="315"/>
        <v>30</v>
      </c>
      <c r="K758" s="54">
        <f t="shared" si="301"/>
        <v>1.0038669573897367</v>
      </c>
      <c r="L758" s="3">
        <f t="shared" si="310"/>
        <v>1.1555225600000001</v>
      </c>
      <c r="M758" s="3">
        <f t="shared" si="320"/>
        <v>1.1599909100000001</v>
      </c>
      <c r="N758" s="3">
        <f t="shared" si="302"/>
        <v>227590.96256245</v>
      </c>
      <c r="O758" s="52">
        <f t="shared" si="316"/>
        <v>0</v>
      </c>
      <c r="P758" s="5">
        <f t="shared" si="319"/>
        <v>0</v>
      </c>
      <c r="Q758" s="53">
        <f t="shared" si="303"/>
        <v>0</v>
      </c>
      <c r="R758" s="4">
        <f t="shared" si="297"/>
        <v>0</v>
      </c>
      <c r="S758" s="2">
        <f t="shared" si="311"/>
        <v>0.14000000000000001</v>
      </c>
      <c r="T758" s="9">
        <f t="shared" si="304"/>
        <v>1.0065729210000001</v>
      </c>
      <c r="U758" s="4">
        <f t="shared" si="312"/>
        <v>1495.9374172299999</v>
      </c>
      <c r="V758" s="4">
        <f t="shared" si="305"/>
        <v>0</v>
      </c>
      <c r="W758" s="1" t="str">
        <f t="shared" si="317"/>
        <v>A+J=</v>
      </c>
      <c r="X758" s="10">
        <f t="shared" si="318"/>
        <v>40825</v>
      </c>
      <c r="Y758" s="4">
        <f t="shared" si="306"/>
        <v>0</v>
      </c>
      <c r="Z758" s="28"/>
      <c r="AA758" s="26"/>
      <c r="AE758" s="5"/>
    </row>
    <row r="759" spans="1:31" x14ac:dyDescent="0.2">
      <c r="A759" s="127">
        <f t="shared" si="307"/>
        <v>40814</v>
      </c>
      <c r="B759" s="4">
        <f t="shared" si="298"/>
        <v>229219.43880991999</v>
      </c>
      <c r="C759" s="4">
        <f t="shared" si="313"/>
        <v>196200.64312612001</v>
      </c>
      <c r="D759" s="4">
        <f t="shared" si="308"/>
        <v>196200.64312612001</v>
      </c>
      <c r="E759" s="56">
        <f t="shared" si="314"/>
        <v>465.96800000000002</v>
      </c>
      <c r="F759" s="11">
        <f>IF(DAY(A759)=F$2+1,VLOOKUP(A759,[1]Plan1!$BN$15:$BP$255,3),F758)</f>
        <v>468.97500000000002</v>
      </c>
      <c r="G759" s="6">
        <f t="shared" si="299"/>
        <v>40796</v>
      </c>
      <c r="H759" s="2">
        <f t="shared" si="300"/>
        <v>6.4532328400233041E-3</v>
      </c>
      <c r="I759" s="1">
        <f t="shared" si="309"/>
        <v>19</v>
      </c>
      <c r="J759" s="1">
        <f t="shared" si="315"/>
        <v>30</v>
      </c>
      <c r="K759" s="54">
        <f t="shared" si="301"/>
        <v>1.0040822262703475</v>
      </c>
      <c r="L759" s="3">
        <f t="shared" si="310"/>
        <v>1.1555225600000001</v>
      </c>
      <c r="M759" s="3">
        <f t="shared" si="320"/>
        <v>1.16023966</v>
      </c>
      <c r="N759" s="3">
        <f t="shared" si="302"/>
        <v>227639.76747242999</v>
      </c>
      <c r="O759" s="52">
        <f t="shared" si="316"/>
        <v>0</v>
      </c>
      <c r="P759" s="5">
        <f t="shared" si="319"/>
        <v>0</v>
      </c>
      <c r="Q759" s="53">
        <f t="shared" si="303"/>
        <v>0</v>
      </c>
      <c r="R759" s="4">
        <f t="shared" si="297"/>
        <v>0</v>
      </c>
      <c r="S759" s="2">
        <f t="shared" si="311"/>
        <v>0.14000000000000001</v>
      </c>
      <c r="T759" s="9">
        <f t="shared" si="304"/>
        <v>1.0069393470000001</v>
      </c>
      <c r="U759" s="4">
        <f t="shared" si="312"/>
        <v>1579.67133749</v>
      </c>
      <c r="V759" s="4">
        <f t="shared" si="305"/>
        <v>0</v>
      </c>
      <c r="W759" s="1" t="str">
        <f t="shared" si="317"/>
        <v>A+J=</v>
      </c>
      <c r="X759" s="10">
        <f t="shared" si="318"/>
        <v>40825</v>
      </c>
      <c r="Y759" s="4">
        <f t="shared" si="306"/>
        <v>0</v>
      </c>
      <c r="Z759" s="28"/>
      <c r="AA759" s="26"/>
      <c r="AE759" s="5"/>
    </row>
    <row r="760" spans="1:31" x14ac:dyDescent="0.2">
      <c r="A760" s="127">
        <f t="shared" si="307"/>
        <v>40815</v>
      </c>
      <c r="B760" s="4">
        <f t="shared" si="298"/>
        <v>229352.05379889</v>
      </c>
      <c r="C760" s="4">
        <f t="shared" si="313"/>
        <v>196200.64312612001</v>
      </c>
      <c r="D760" s="4">
        <f t="shared" si="308"/>
        <v>196200.64312612001</v>
      </c>
      <c r="E760" s="56">
        <f t="shared" si="314"/>
        <v>465.96800000000002</v>
      </c>
      <c r="F760" s="11">
        <f>IF(DAY(A760)=F$2+1,VLOOKUP(A760,[1]Plan1!$BN$15:$BP$255,3),F759)</f>
        <v>468.97500000000002</v>
      </c>
      <c r="G760" s="6">
        <f t="shared" si="299"/>
        <v>40796</v>
      </c>
      <c r="H760" s="2">
        <f t="shared" si="300"/>
        <v>6.4532328400233041E-3</v>
      </c>
      <c r="I760" s="1">
        <f t="shared" si="309"/>
        <v>20</v>
      </c>
      <c r="J760" s="1">
        <f t="shared" si="315"/>
        <v>30</v>
      </c>
      <c r="K760" s="54">
        <f t="shared" si="301"/>
        <v>1.0042975413131416</v>
      </c>
      <c r="L760" s="3">
        <f t="shared" si="310"/>
        <v>1.1555225600000001</v>
      </c>
      <c r="M760" s="3">
        <f t="shared" si="320"/>
        <v>1.1604884600000001</v>
      </c>
      <c r="N760" s="3">
        <f t="shared" si="302"/>
        <v>227688.58219243999</v>
      </c>
      <c r="O760" s="52">
        <f t="shared" si="316"/>
        <v>0</v>
      </c>
      <c r="P760" s="5">
        <f t="shared" si="319"/>
        <v>0</v>
      </c>
      <c r="Q760" s="53">
        <f t="shared" si="303"/>
        <v>0</v>
      </c>
      <c r="R760" s="4">
        <f t="shared" si="297"/>
        <v>0</v>
      </c>
      <c r="S760" s="2">
        <f t="shared" si="311"/>
        <v>0.14000000000000001</v>
      </c>
      <c r="T760" s="9">
        <f t="shared" si="304"/>
        <v>1.0073059069999999</v>
      </c>
      <c r="U760" s="4">
        <f t="shared" si="312"/>
        <v>1663.4716064500001</v>
      </c>
      <c r="V760" s="4">
        <f t="shared" si="305"/>
        <v>0</v>
      </c>
      <c r="W760" s="1" t="str">
        <f t="shared" si="317"/>
        <v>A+J=</v>
      </c>
      <c r="X760" s="10">
        <f t="shared" si="318"/>
        <v>40825</v>
      </c>
      <c r="Y760" s="4">
        <f t="shared" si="306"/>
        <v>0</v>
      </c>
      <c r="Z760" s="28"/>
      <c r="AA760" s="26"/>
      <c r="AE760" s="5"/>
    </row>
    <row r="761" spans="1:31" x14ac:dyDescent="0.2">
      <c r="A761" s="127">
        <f t="shared" si="307"/>
        <v>40816</v>
      </c>
      <c r="B761" s="4">
        <f t="shared" si="298"/>
        <v>229484.74672635001</v>
      </c>
      <c r="C761" s="4">
        <f t="shared" si="313"/>
        <v>196200.64312612001</v>
      </c>
      <c r="D761" s="4">
        <f t="shared" si="308"/>
        <v>196200.64312612001</v>
      </c>
      <c r="E761" s="56">
        <f t="shared" si="314"/>
        <v>465.96800000000002</v>
      </c>
      <c r="F761" s="11">
        <f>IF(DAY(A761)=F$2+1,VLOOKUP(A761,[1]Plan1!$BN$15:$BP$255,3),F760)</f>
        <v>468.97500000000002</v>
      </c>
      <c r="G761" s="6">
        <f t="shared" si="299"/>
        <v>40796</v>
      </c>
      <c r="H761" s="2">
        <f t="shared" si="300"/>
        <v>6.4532328400233041E-3</v>
      </c>
      <c r="I761" s="1">
        <f t="shared" si="309"/>
        <v>21</v>
      </c>
      <c r="J761" s="1">
        <f t="shared" si="315"/>
        <v>30</v>
      </c>
      <c r="K761" s="54">
        <f t="shared" si="301"/>
        <v>1.0045129025280188</v>
      </c>
      <c r="L761" s="3">
        <f t="shared" si="310"/>
        <v>1.1555225600000001</v>
      </c>
      <c r="M761" s="3">
        <f t="shared" si="320"/>
        <v>1.16073732</v>
      </c>
      <c r="N761" s="3">
        <f t="shared" si="302"/>
        <v>227737.40868448</v>
      </c>
      <c r="O761" s="52">
        <f t="shared" si="316"/>
        <v>0</v>
      </c>
      <c r="P761" s="5">
        <f t="shared" si="319"/>
        <v>0</v>
      </c>
      <c r="Q761" s="53">
        <f t="shared" si="303"/>
        <v>0</v>
      </c>
      <c r="R761" s="4">
        <f t="shared" si="297"/>
        <v>0</v>
      </c>
      <c r="S761" s="2">
        <f t="shared" si="311"/>
        <v>0.14000000000000001</v>
      </c>
      <c r="T761" s="9">
        <f t="shared" si="304"/>
        <v>1.0076726</v>
      </c>
      <c r="U761" s="4">
        <f t="shared" si="312"/>
        <v>1747.3380418700001</v>
      </c>
      <c r="V761" s="4">
        <f t="shared" si="305"/>
        <v>0</v>
      </c>
      <c r="W761" s="1" t="str">
        <f t="shared" si="317"/>
        <v>A+J=</v>
      </c>
      <c r="X761" s="10">
        <f t="shared" si="318"/>
        <v>40825</v>
      </c>
      <c r="Y761" s="4">
        <f t="shared" si="306"/>
        <v>0</v>
      </c>
      <c r="Z761" s="28"/>
      <c r="AA761" s="26"/>
      <c r="AE761" s="5"/>
    </row>
    <row r="762" spans="1:31" x14ac:dyDescent="0.2">
      <c r="A762" s="127">
        <f t="shared" si="307"/>
        <v>40817</v>
      </c>
      <c r="B762" s="4">
        <f t="shared" si="298"/>
        <v>229617.51389696001</v>
      </c>
      <c r="C762" s="4">
        <f t="shared" si="313"/>
        <v>196200.64312612001</v>
      </c>
      <c r="D762" s="4">
        <f t="shared" si="308"/>
        <v>196200.64312612001</v>
      </c>
      <c r="E762" s="56">
        <f t="shared" si="314"/>
        <v>465.96800000000002</v>
      </c>
      <c r="F762" s="11">
        <f>IF(DAY(A762)=F$2+1,VLOOKUP(A762,[1]Plan1!$BN$15:$BP$255,3),F761)</f>
        <v>468.97500000000002</v>
      </c>
      <c r="G762" s="6">
        <f t="shared" si="299"/>
        <v>40796</v>
      </c>
      <c r="H762" s="2">
        <f t="shared" si="300"/>
        <v>6.4532328400233041E-3</v>
      </c>
      <c r="I762" s="1">
        <f t="shared" si="309"/>
        <v>22</v>
      </c>
      <c r="J762" s="1">
        <f t="shared" si="315"/>
        <v>30</v>
      </c>
      <c r="K762" s="54">
        <f t="shared" si="301"/>
        <v>1.0047283099248798</v>
      </c>
      <c r="L762" s="3">
        <f t="shared" si="310"/>
        <v>1.1555225600000001</v>
      </c>
      <c r="M762" s="3">
        <f t="shared" si="320"/>
        <v>1.1609862200000001</v>
      </c>
      <c r="N762" s="3">
        <f t="shared" si="302"/>
        <v>227786.24302456001</v>
      </c>
      <c r="O762" s="52">
        <f t="shared" si="316"/>
        <v>0</v>
      </c>
      <c r="P762" s="5">
        <f t="shared" si="319"/>
        <v>0</v>
      </c>
      <c r="Q762" s="53">
        <f t="shared" si="303"/>
        <v>0</v>
      </c>
      <c r="R762" s="4">
        <f t="shared" si="297"/>
        <v>0</v>
      </c>
      <c r="S762" s="2">
        <f t="shared" si="311"/>
        <v>0.14000000000000001</v>
      </c>
      <c r="T762" s="9">
        <f t="shared" si="304"/>
        <v>1.0080394269999999</v>
      </c>
      <c r="U762" s="4">
        <f t="shared" si="312"/>
        <v>1831.2708723999999</v>
      </c>
      <c r="V762" s="4">
        <f t="shared" si="305"/>
        <v>0</v>
      </c>
      <c r="W762" s="1" t="str">
        <f t="shared" si="317"/>
        <v>A+J=</v>
      </c>
      <c r="X762" s="10">
        <f t="shared" si="318"/>
        <v>40825</v>
      </c>
      <c r="Y762" s="4">
        <f t="shared" si="306"/>
        <v>0</v>
      </c>
      <c r="Z762" s="28"/>
      <c r="AA762" s="26"/>
      <c r="AE762" s="5"/>
    </row>
    <row r="763" spans="1:31" x14ac:dyDescent="0.2">
      <c r="A763" s="127">
        <f t="shared" si="307"/>
        <v>40818</v>
      </c>
      <c r="B763" s="4">
        <f t="shared" si="298"/>
        <v>229750.36104662999</v>
      </c>
      <c r="C763" s="4">
        <f t="shared" si="313"/>
        <v>196200.64312612001</v>
      </c>
      <c r="D763" s="4">
        <f t="shared" si="308"/>
        <v>196200.64312612001</v>
      </c>
      <c r="E763" s="56">
        <f t="shared" si="314"/>
        <v>465.96800000000002</v>
      </c>
      <c r="F763" s="11">
        <f>IF(DAY(A763)=F$2+1,VLOOKUP(A763,[1]Plan1!$BN$15:$BP$255,3),F762)</f>
        <v>468.97500000000002</v>
      </c>
      <c r="G763" s="6">
        <f t="shared" si="299"/>
        <v>40796</v>
      </c>
      <c r="H763" s="2">
        <f t="shared" si="300"/>
        <v>6.4532328400233041E-3</v>
      </c>
      <c r="I763" s="1">
        <f t="shared" si="309"/>
        <v>23</v>
      </c>
      <c r="J763" s="1">
        <f t="shared" si="315"/>
        <v>30</v>
      </c>
      <c r="K763" s="54">
        <f t="shared" si="301"/>
        <v>1.0049437635136278</v>
      </c>
      <c r="L763" s="3">
        <f t="shared" si="310"/>
        <v>1.1555225600000001</v>
      </c>
      <c r="M763" s="3">
        <f t="shared" si="320"/>
        <v>1.16123519</v>
      </c>
      <c r="N763" s="3">
        <f t="shared" si="302"/>
        <v>227835.09109867999</v>
      </c>
      <c r="O763" s="52">
        <f t="shared" si="316"/>
        <v>0</v>
      </c>
      <c r="P763" s="5">
        <f t="shared" si="319"/>
        <v>0</v>
      </c>
      <c r="Q763" s="53">
        <f t="shared" si="303"/>
        <v>0</v>
      </c>
      <c r="R763" s="4">
        <f t="shared" si="297"/>
        <v>0</v>
      </c>
      <c r="S763" s="2">
        <f t="shared" si="311"/>
        <v>0.14000000000000001</v>
      </c>
      <c r="T763" s="9">
        <f t="shared" si="304"/>
        <v>1.008406387</v>
      </c>
      <c r="U763" s="4">
        <f t="shared" si="312"/>
        <v>1915.26994795</v>
      </c>
      <c r="V763" s="4">
        <f t="shared" si="305"/>
        <v>0</v>
      </c>
      <c r="W763" s="1" t="str">
        <f t="shared" si="317"/>
        <v>A+J=</v>
      </c>
      <c r="X763" s="10">
        <f t="shared" si="318"/>
        <v>40825</v>
      </c>
      <c r="Y763" s="4">
        <f t="shared" si="306"/>
        <v>0</v>
      </c>
      <c r="Z763" s="28"/>
      <c r="AA763" s="26"/>
      <c r="AE763" s="5"/>
    </row>
    <row r="764" spans="1:31" x14ac:dyDescent="0.2">
      <c r="A764" s="127">
        <f t="shared" si="307"/>
        <v>40819</v>
      </c>
      <c r="B764" s="4">
        <f t="shared" si="298"/>
        <v>229883.28250020999</v>
      </c>
      <c r="C764" s="4">
        <f t="shared" si="313"/>
        <v>196200.64312612001</v>
      </c>
      <c r="D764" s="4">
        <f t="shared" si="308"/>
        <v>196200.64312612001</v>
      </c>
      <c r="E764" s="56">
        <f t="shared" si="314"/>
        <v>465.96800000000002</v>
      </c>
      <c r="F764" s="11">
        <f>IF(DAY(A764)=F$2+1,VLOOKUP(A764,[1]Plan1!$BN$15:$BP$255,3),F763)</f>
        <v>468.97500000000002</v>
      </c>
      <c r="G764" s="6">
        <f t="shared" si="299"/>
        <v>40796</v>
      </c>
      <c r="H764" s="2">
        <f t="shared" si="300"/>
        <v>6.4532328400233041E-3</v>
      </c>
      <c r="I764" s="1">
        <f t="shared" si="309"/>
        <v>24</v>
      </c>
      <c r="J764" s="1">
        <f t="shared" si="315"/>
        <v>30</v>
      </c>
      <c r="K764" s="54">
        <f t="shared" si="301"/>
        <v>1.0051592633041684</v>
      </c>
      <c r="L764" s="3">
        <f t="shared" si="310"/>
        <v>1.1555225600000001</v>
      </c>
      <c r="M764" s="3">
        <f t="shared" si="320"/>
        <v>1.1614842000000001</v>
      </c>
      <c r="N764" s="3">
        <f t="shared" si="302"/>
        <v>227883.94702081999</v>
      </c>
      <c r="O764" s="52">
        <f t="shared" si="316"/>
        <v>0</v>
      </c>
      <c r="P764" s="5">
        <f t="shared" si="319"/>
        <v>0</v>
      </c>
      <c r="Q764" s="53">
        <f t="shared" si="303"/>
        <v>0</v>
      </c>
      <c r="R764" s="4">
        <f t="shared" si="297"/>
        <v>0</v>
      </c>
      <c r="S764" s="2">
        <f t="shared" si="311"/>
        <v>0.14000000000000001</v>
      </c>
      <c r="T764" s="9">
        <f t="shared" si="304"/>
        <v>1.008773481</v>
      </c>
      <c r="U764" s="4">
        <f t="shared" si="312"/>
        <v>1999.33547939</v>
      </c>
      <c r="V764" s="4">
        <f t="shared" si="305"/>
        <v>0</v>
      </c>
      <c r="W764" s="1" t="str">
        <f t="shared" si="317"/>
        <v>A+J=</v>
      </c>
      <c r="X764" s="10">
        <f t="shared" si="318"/>
        <v>40825</v>
      </c>
      <c r="Y764" s="4">
        <f t="shared" si="306"/>
        <v>0</v>
      </c>
      <c r="Z764" s="28"/>
      <c r="AA764" s="26"/>
      <c r="AE764" s="5"/>
    </row>
    <row r="765" spans="1:31" x14ac:dyDescent="0.2">
      <c r="A765" s="127">
        <f t="shared" si="307"/>
        <v>40820</v>
      </c>
      <c r="B765" s="4">
        <f t="shared" si="298"/>
        <v>230016.28201793</v>
      </c>
      <c r="C765" s="4">
        <f t="shared" si="313"/>
        <v>196200.64312612001</v>
      </c>
      <c r="D765" s="4">
        <f t="shared" si="308"/>
        <v>196200.64312612001</v>
      </c>
      <c r="E765" s="56">
        <f t="shared" si="314"/>
        <v>465.96800000000002</v>
      </c>
      <c r="F765" s="11">
        <f>IF(DAY(A765)=F$2+1,VLOOKUP(A765,[1]Plan1!$BN$15:$BP$255,3),F764)</f>
        <v>468.97500000000002</v>
      </c>
      <c r="G765" s="6">
        <f t="shared" si="299"/>
        <v>40796</v>
      </c>
      <c r="H765" s="2">
        <f t="shared" si="300"/>
        <v>6.4532328400233041E-3</v>
      </c>
      <c r="I765" s="1">
        <f t="shared" si="309"/>
        <v>25</v>
      </c>
      <c r="J765" s="1">
        <f t="shared" si="315"/>
        <v>30</v>
      </c>
      <c r="K765" s="54">
        <f t="shared" si="301"/>
        <v>1.005374809306409</v>
      </c>
      <c r="L765" s="3">
        <f t="shared" si="310"/>
        <v>1.1555225600000001</v>
      </c>
      <c r="M765" s="3">
        <f t="shared" si="320"/>
        <v>1.16173327</v>
      </c>
      <c r="N765" s="3">
        <f t="shared" si="302"/>
        <v>227932.81471501</v>
      </c>
      <c r="O765" s="52">
        <f t="shared" si="316"/>
        <v>0</v>
      </c>
      <c r="P765" s="5">
        <f t="shared" si="319"/>
        <v>0</v>
      </c>
      <c r="Q765" s="53">
        <f t="shared" si="303"/>
        <v>0</v>
      </c>
      <c r="R765" s="4">
        <f t="shared" si="297"/>
        <v>0</v>
      </c>
      <c r="S765" s="2">
        <f t="shared" si="311"/>
        <v>0.14000000000000001</v>
      </c>
      <c r="T765" s="9">
        <f t="shared" si="304"/>
        <v>1.0091407080000001</v>
      </c>
      <c r="U765" s="4">
        <f t="shared" si="312"/>
        <v>2083.4673029199998</v>
      </c>
      <c r="V765" s="4">
        <f t="shared" si="305"/>
        <v>0</v>
      </c>
      <c r="W765" s="1" t="str">
        <f t="shared" si="317"/>
        <v>A+J=</v>
      </c>
      <c r="X765" s="10">
        <f t="shared" si="318"/>
        <v>40825</v>
      </c>
      <c r="Y765" s="4">
        <f t="shared" si="306"/>
        <v>0</v>
      </c>
      <c r="Z765" s="28"/>
      <c r="AA765" s="26"/>
      <c r="AE765" s="5"/>
    </row>
    <row r="766" spans="1:31" x14ac:dyDescent="0.2">
      <c r="A766" s="127">
        <f t="shared" si="307"/>
        <v>40821</v>
      </c>
      <c r="B766" s="4">
        <f t="shared" si="298"/>
        <v>230149.35787957002</v>
      </c>
      <c r="C766" s="4">
        <f t="shared" si="313"/>
        <v>196200.64312612001</v>
      </c>
      <c r="D766" s="4">
        <f t="shared" si="308"/>
        <v>196200.64312612001</v>
      </c>
      <c r="E766" s="56">
        <f t="shared" si="314"/>
        <v>465.96800000000002</v>
      </c>
      <c r="F766" s="11">
        <f>IF(DAY(A766)=F$2+1,VLOOKUP(A766,[1]Plan1!$BN$15:$BP$255,3),F765)</f>
        <v>468.97500000000002</v>
      </c>
      <c r="G766" s="6">
        <f t="shared" si="299"/>
        <v>40796</v>
      </c>
      <c r="H766" s="2">
        <f t="shared" si="300"/>
        <v>6.4532328400233041E-3</v>
      </c>
      <c r="I766" s="1">
        <f t="shared" si="309"/>
        <v>26</v>
      </c>
      <c r="J766" s="1">
        <f t="shared" si="315"/>
        <v>30</v>
      </c>
      <c r="K766" s="54">
        <f t="shared" si="301"/>
        <v>1.0055904015302592</v>
      </c>
      <c r="L766" s="3">
        <f t="shared" si="310"/>
        <v>1.1555225600000001</v>
      </c>
      <c r="M766" s="3">
        <f t="shared" si="320"/>
        <v>1.1619823899999999</v>
      </c>
      <c r="N766" s="3">
        <f t="shared" si="302"/>
        <v>227981.69221922001</v>
      </c>
      <c r="O766" s="52">
        <f t="shared" si="316"/>
        <v>0</v>
      </c>
      <c r="P766" s="5">
        <f t="shared" si="319"/>
        <v>0</v>
      </c>
      <c r="Q766" s="53">
        <f t="shared" si="303"/>
        <v>0</v>
      </c>
      <c r="R766" s="4">
        <f t="shared" si="297"/>
        <v>0</v>
      </c>
      <c r="S766" s="2">
        <f t="shared" si="311"/>
        <v>0.14000000000000001</v>
      </c>
      <c r="T766" s="9">
        <f t="shared" si="304"/>
        <v>1.009508069</v>
      </c>
      <c r="U766" s="4">
        <f t="shared" si="312"/>
        <v>2167.6656603500001</v>
      </c>
      <c r="V766" s="4">
        <f t="shared" si="305"/>
        <v>0</v>
      </c>
      <c r="W766" s="1" t="str">
        <f t="shared" si="317"/>
        <v>A+J=</v>
      </c>
      <c r="X766" s="10">
        <f t="shared" si="318"/>
        <v>40825</v>
      </c>
      <c r="Y766" s="4">
        <f t="shared" si="306"/>
        <v>0</v>
      </c>
      <c r="Z766" s="28"/>
      <c r="AA766" s="26"/>
      <c r="AE766" s="5"/>
    </row>
    <row r="767" spans="1:31" x14ac:dyDescent="0.2">
      <c r="A767" s="127">
        <f t="shared" si="307"/>
        <v>40822</v>
      </c>
      <c r="B767" s="4">
        <f t="shared" si="298"/>
        <v>230282.51209698999</v>
      </c>
      <c r="C767" s="4">
        <f t="shared" si="313"/>
        <v>196200.64312612001</v>
      </c>
      <c r="D767" s="4">
        <f t="shared" si="308"/>
        <v>196200.64312612001</v>
      </c>
      <c r="E767" s="56">
        <f t="shared" si="314"/>
        <v>465.96800000000002</v>
      </c>
      <c r="F767" s="11">
        <f>IF(DAY(A767)=F$2+1,VLOOKUP(A767,[1]Plan1!$BN$15:$BP$255,3),F766)</f>
        <v>468.97500000000002</v>
      </c>
      <c r="G767" s="6">
        <f t="shared" si="299"/>
        <v>40796</v>
      </c>
      <c r="H767" s="2">
        <f t="shared" si="300"/>
        <v>6.4532328400233041E-3</v>
      </c>
      <c r="I767" s="1">
        <f t="shared" si="309"/>
        <v>27</v>
      </c>
      <c r="J767" s="1">
        <f t="shared" si="315"/>
        <v>30</v>
      </c>
      <c r="K767" s="54">
        <f t="shared" si="301"/>
        <v>1.0058060399856308</v>
      </c>
      <c r="L767" s="3">
        <f t="shared" si="310"/>
        <v>1.1555225600000001</v>
      </c>
      <c r="M767" s="3">
        <f t="shared" si="320"/>
        <v>1.1622315700000001</v>
      </c>
      <c r="N767" s="3">
        <f t="shared" si="302"/>
        <v>228030.58149548</v>
      </c>
      <c r="O767" s="52">
        <f t="shared" si="316"/>
        <v>0</v>
      </c>
      <c r="P767" s="5">
        <f t="shared" si="319"/>
        <v>0</v>
      </c>
      <c r="Q767" s="53">
        <f t="shared" si="303"/>
        <v>0</v>
      </c>
      <c r="R767" s="4">
        <f t="shared" si="297"/>
        <v>0</v>
      </c>
      <c r="S767" s="2">
        <f t="shared" si="311"/>
        <v>0.14000000000000001</v>
      </c>
      <c r="T767" s="9">
        <f t="shared" si="304"/>
        <v>1.0098755639999999</v>
      </c>
      <c r="U767" s="4">
        <f t="shared" si="312"/>
        <v>2251.9306015100001</v>
      </c>
      <c r="V767" s="4">
        <f t="shared" si="305"/>
        <v>0</v>
      </c>
      <c r="W767" s="1" t="str">
        <f t="shared" si="317"/>
        <v>A+J=</v>
      </c>
      <c r="X767" s="10">
        <f t="shared" si="318"/>
        <v>40825</v>
      </c>
      <c r="Y767" s="4">
        <f t="shared" si="306"/>
        <v>0</v>
      </c>
      <c r="Z767" s="28"/>
      <c r="AA767" s="26"/>
      <c r="AE767" s="5"/>
    </row>
    <row r="768" spans="1:31" x14ac:dyDescent="0.2">
      <c r="A768" s="127">
        <f t="shared" si="307"/>
        <v>40823</v>
      </c>
      <c r="B768" s="4">
        <f t="shared" si="298"/>
        <v>230415.7407386</v>
      </c>
      <c r="C768" s="4">
        <f t="shared" si="313"/>
        <v>196200.64312612001</v>
      </c>
      <c r="D768" s="4">
        <f t="shared" si="308"/>
        <v>196200.64312612001</v>
      </c>
      <c r="E768" s="56">
        <f t="shared" si="314"/>
        <v>465.96800000000002</v>
      </c>
      <c r="F768" s="11">
        <f>IF(DAY(A768)=F$2+1,VLOOKUP(A768,[1]Plan1!$BN$15:$BP$255,3),F767)</f>
        <v>468.97500000000002</v>
      </c>
      <c r="G768" s="6">
        <f t="shared" si="299"/>
        <v>40796</v>
      </c>
      <c r="H768" s="2">
        <f t="shared" si="300"/>
        <v>6.4532328400233041E-3</v>
      </c>
      <c r="I768" s="1">
        <f t="shared" si="309"/>
        <v>28</v>
      </c>
      <c r="J768" s="1">
        <f t="shared" si="315"/>
        <v>30</v>
      </c>
      <c r="K768" s="54">
        <f t="shared" si="301"/>
        <v>1.0060217246824377</v>
      </c>
      <c r="L768" s="3">
        <f t="shared" si="310"/>
        <v>1.1555225600000001</v>
      </c>
      <c r="M768" s="3">
        <f t="shared" si="320"/>
        <v>1.16248079</v>
      </c>
      <c r="N768" s="3">
        <f t="shared" si="302"/>
        <v>228079.47861975999</v>
      </c>
      <c r="O768" s="52">
        <f t="shared" si="316"/>
        <v>0</v>
      </c>
      <c r="P768" s="5">
        <f t="shared" si="319"/>
        <v>0</v>
      </c>
      <c r="Q768" s="53">
        <f t="shared" si="303"/>
        <v>0</v>
      </c>
      <c r="R768" s="4">
        <f t="shared" ref="R768:R831" si="321">IF(P768&gt;0,(P768*N768),0)</f>
        <v>0</v>
      </c>
      <c r="S768" s="2">
        <f t="shared" si="311"/>
        <v>0.14000000000000001</v>
      </c>
      <c r="T768" s="9">
        <f t="shared" si="304"/>
        <v>1.010243193</v>
      </c>
      <c r="U768" s="4">
        <f t="shared" si="312"/>
        <v>2336.2621188399999</v>
      </c>
      <c r="V768" s="4">
        <f t="shared" si="305"/>
        <v>0</v>
      </c>
      <c r="W768" s="1" t="str">
        <f t="shared" si="317"/>
        <v>A+J=</v>
      </c>
      <c r="X768" s="10">
        <f t="shared" si="318"/>
        <v>40825</v>
      </c>
      <c r="Y768" s="4">
        <f t="shared" si="306"/>
        <v>0</v>
      </c>
      <c r="Z768" s="28"/>
      <c r="AA768" s="26"/>
      <c r="AE768" s="5"/>
    </row>
    <row r="769" spans="1:118" x14ac:dyDescent="0.2">
      <c r="A769" s="127">
        <f t="shared" si="307"/>
        <v>40824</v>
      </c>
      <c r="B769" s="4">
        <f t="shared" si="298"/>
        <v>230549.04978118002</v>
      </c>
      <c r="C769" s="4">
        <f t="shared" si="313"/>
        <v>196200.64312612001</v>
      </c>
      <c r="D769" s="4">
        <f t="shared" si="308"/>
        <v>196200.64312612001</v>
      </c>
      <c r="E769" s="56">
        <f t="shared" si="314"/>
        <v>465.96800000000002</v>
      </c>
      <c r="F769" s="11">
        <f>IF(DAY(A769)=F$2+1,VLOOKUP(A769,[1]Plan1!$BN$15:$BP$255,3),F768)</f>
        <v>468.97500000000002</v>
      </c>
      <c r="G769" s="6">
        <f t="shared" si="299"/>
        <v>40796</v>
      </c>
      <c r="H769" s="2">
        <f t="shared" si="300"/>
        <v>6.4532328400233041E-3</v>
      </c>
      <c r="I769" s="1">
        <f t="shared" si="309"/>
        <v>29</v>
      </c>
      <c r="J769" s="1">
        <f t="shared" si="315"/>
        <v>30</v>
      </c>
      <c r="K769" s="54">
        <f t="shared" si="301"/>
        <v>1.0062374556305957</v>
      </c>
      <c r="L769" s="3">
        <f t="shared" si="310"/>
        <v>1.1555225600000001</v>
      </c>
      <c r="M769" s="3">
        <f t="shared" si="320"/>
        <v>1.16273008</v>
      </c>
      <c r="N769" s="3">
        <f t="shared" si="302"/>
        <v>228128.38947808</v>
      </c>
      <c r="O769" s="52">
        <f t="shared" si="316"/>
        <v>0</v>
      </c>
      <c r="P769" s="5">
        <f t="shared" si="319"/>
        <v>0</v>
      </c>
      <c r="Q769" s="53">
        <f t="shared" si="303"/>
        <v>0</v>
      </c>
      <c r="R769" s="4">
        <f t="shared" si="321"/>
        <v>0</v>
      </c>
      <c r="S769" s="2">
        <f t="shared" si="311"/>
        <v>0.14000000000000001</v>
      </c>
      <c r="T769" s="9">
        <f t="shared" si="304"/>
        <v>1.0106109560000001</v>
      </c>
      <c r="U769" s="4">
        <f t="shared" si="312"/>
        <v>2420.6603031</v>
      </c>
      <c r="V769" s="4">
        <f t="shared" si="305"/>
        <v>0</v>
      </c>
      <c r="W769" s="1" t="str">
        <f t="shared" si="317"/>
        <v>A+J=</v>
      </c>
      <c r="X769" s="10">
        <f t="shared" si="318"/>
        <v>40825</v>
      </c>
      <c r="Y769" s="4">
        <f t="shared" si="306"/>
        <v>0</v>
      </c>
      <c r="Z769" s="28"/>
      <c r="AA769" s="26"/>
      <c r="AE769" s="5"/>
    </row>
    <row r="770" spans="1:118" x14ac:dyDescent="0.2">
      <c r="A770" s="130">
        <f t="shared" si="307"/>
        <v>40825</v>
      </c>
      <c r="B770" s="53">
        <f t="shared" si="298"/>
        <v>230682.43308074001</v>
      </c>
      <c r="C770" s="4">
        <f t="shared" si="313"/>
        <v>196200.64312612001</v>
      </c>
      <c r="D770" s="53">
        <f t="shared" si="308"/>
        <v>196200.64312612001</v>
      </c>
      <c r="E770" s="58">
        <f t="shared" si="314"/>
        <v>465.96800000000002</v>
      </c>
      <c r="F770" s="62">
        <f>IF(DAY(A770)=F$2+1,VLOOKUP(A770,[1]Plan1!$BN$15:$BP$255,3),F769)</f>
        <v>468.97500000000002</v>
      </c>
      <c r="G770" s="23">
        <f t="shared" si="299"/>
        <v>40796</v>
      </c>
      <c r="H770" s="55">
        <f t="shared" si="300"/>
        <v>6.4532328400233041E-3</v>
      </c>
      <c r="I770" s="24">
        <f t="shared" si="309"/>
        <v>30</v>
      </c>
      <c r="J770" s="24">
        <f t="shared" si="315"/>
        <v>30</v>
      </c>
      <c r="K770" s="59">
        <f t="shared" si="301"/>
        <v>1.0064532328400233</v>
      </c>
      <c r="L770" s="60">
        <f t="shared" si="310"/>
        <v>1.1555225600000001</v>
      </c>
      <c r="M770" s="60">
        <f t="shared" si="320"/>
        <v>1.1629794099999999</v>
      </c>
      <c r="N770" s="60">
        <f t="shared" si="302"/>
        <v>228177.30818443</v>
      </c>
      <c r="O770" s="63">
        <f t="shared" si="316"/>
        <v>23</v>
      </c>
      <c r="P770" s="5">
        <f t="shared" si="319"/>
        <v>0</v>
      </c>
      <c r="Q770" s="53">
        <f t="shared" si="303"/>
        <v>0</v>
      </c>
      <c r="R770" s="53">
        <f t="shared" si="321"/>
        <v>0</v>
      </c>
      <c r="S770" s="55">
        <f t="shared" si="311"/>
        <v>0.14000000000000001</v>
      </c>
      <c r="T770" s="61">
        <f t="shared" si="304"/>
        <v>1.010978852</v>
      </c>
      <c r="U770" s="4">
        <f t="shared" si="312"/>
        <v>2505.1248963100002</v>
      </c>
      <c r="V770" s="53">
        <f t="shared" si="305"/>
        <v>0</v>
      </c>
      <c r="W770" s="24" t="str">
        <f t="shared" si="317"/>
        <v>A+J=</v>
      </c>
      <c r="X770" s="23">
        <f t="shared" si="318"/>
        <v>40825</v>
      </c>
      <c r="Y770" s="53">
        <f t="shared" si="306"/>
        <v>0</v>
      </c>
      <c r="Z770" s="47"/>
      <c r="AA770" s="45"/>
      <c r="AB770" s="24"/>
      <c r="AC770" s="24"/>
      <c r="AD770" s="24"/>
      <c r="AE770" s="25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</row>
    <row r="771" spans="1:118" x14ac:dyDescent="0.2">
      <c r="A771" s="127">
        <f t="shared" si="307"/>
        <v>40826</v>
      </c>
      <c r="B771" s="4">
        <f t="shared" si="298"/>
        <v>230803.13683814</v>
      </c>
      <c r="C771" s="4">
        <f t="shared" si="313"/>
        <v>198354.70093953001</v>
      </c>
      <c r="D771" s="4">
        <f t="shared" si="308"/>
        <v>198354.70093953001</v>
      </c>
      <c r="E771" s="56">
        <f t="shared" si="314"/>
        <v>468.97500000000002</v>
      </c>
      <c r="F771" s="11">
        <f>IF(DAY(A771)=F$2+1,VLOOKUP(A771,[1]Plan1!$BN$15:$BP$255,3),F770)</f>
        <v>471.46600000000001</v>
      </c>
      <c r="G771" s="6">
        <f t="shared" si="299"/>
        <v>40826</v>
      </c>
      <c r="H771" s="2">
        <f t="shared" si="300"/>
        <v>5.3115837731221305E-3</v>
      </c>
      <c r="I771" s="1">
        <f t="shared" si="309"/>
        <v>1</v>
      </c>
      <c r="J771" s="1">
        <f t="shared" si="315"/>
        <v>31</v>
      </c>
      <c r="K771" s="54">
        <f t="shared" si="301"/>
        <v>1.0001709025720404</v>
      </c>
      <c r="L771" s="3">
        <f t="shared" si="310"/>
        <v>1.1629794099999999</v>
      </c>
      <c r="M771" s="3">
        <f t="shared" si="320"/>
        <v>1.16317816</v>
      </c>
      <c r="N771" s="3">
        <f t="shared" si="302"/>
        <v>230721.85606619</v>
      </c>
      <c r="O771" s="52">
        <f t="shared" si="316"/>
        <v>0</v>
      </c>
      <c r="P771" s="5">
        <f t="shared" si="319"/>
        <v>0</v>
      </c>
      <c r="Q771" s="53">
        <f t="shared" si="303"/>
        <v>0</v>
      </c>
      <c r="R771" s="4">
        <f t="shared" si="321"/>
        <v>0</v>
      </c>
      <c r="S771" s="2">
        <f t="shared" si="311"/>
        <v>0.14000000000000001</v>
      </c>
      <c r="T771" s="9">
        <f t="shared" si="304"/>
        <v>1.0003522890000001</v>
      </c>
      <c r="U771" s="4">
        <f t="shared" si="312"/>
        <v>81.280771950000002</v>
      </c>
      <c r="V771" s="4">
        <f t="shared" si="305"/>
        <v>0</v>
      </c>
      <c r="W771" s="1" t="str">
        <f t="shared" si="317"/>
        <v>A+J=</v>
      </c>
      <c r="X771" s="10">
        <f t="shared" si="318"/>
        <v>40856</v>
      </c>
      <c r="Y771" s="4">
        <f t="shared" si="306"/>
        <v>0</v>
      </c>
      <c r="Z771" s="28"/>
      <c r="AA771" s="26"/>
      <c r="AE771" s="5"/>
    </row>
    <row r="772" spans="1:118" x14ac:dyDescent="0.2">
      <c r="A772" s="127">
        <f t="shared" si="307"/>
        <v>40827</v>
      </c>
      <c r="B772" s="4">
        <f t="shared" si="298"/>
        <v>230923.90470689</v>
      </c>
      <c r="C772" s="4">
        <f t="shared" si="313"/>
        <v>198354.70093953001</v>
      </c>
      <c r="D772" s="4">
        <f t="shared" si="308"/>
        <v>198354.70093953001</v>
      </c>
      <c r="E772" s="56">
        <f t="shared" si="314"/>
        <v>468.97500000000002</v>
      </c>
      <c r="F772" s="11">
        <f>IF(DAY(A772)=F$2+1,VLOOKUP(A772,[1]Plan1!$BN$15:$BP$255,3),F771)</f>
        <v>471.46600000000001</v>
      </c>
      <c r="G772" s="6">
        <f t="shared" si="299"/>
        <v>40826</v>
      </c>
      <c r="H772" s="2">
        <f t="shared" si="300"/>
        <v>5.3115837731221305E-3</v>
      </c>
      <c r="I772" s="1">
        <f t="shared" si="309"/>
        <v>2</v>
      </c>
      <c r="J772" s="1">
        <f t="shared" si="315"/>
        <v>31</v>
      </c>
      <c r="K772" s="54">
        <f t="shared" si="301"/>
        <v>1.0003418343517703</v>
      </c>
      <c r="L772" s="3">
        <f t="shared" si="310"/>
        <v>1.1629794099999999</v>
      </c>
      <c r="M772" s="3">
        <f t="shared" si="320"/>
        <v>1.16337695</v>
      </c>
      <c r="N772" s="3">
        <f t="shared" si="302"/>
        <v>230761.28699719001</v>
      </c>
      <c r="O772" s="52">
        <f t="shared" si="316"/>
        <v>0</v>
      </c>
      <c r="P772" s="5">
        <f t="shared" si="319"/>
        <v>0</v>
      </c>
      <c r="Q772" s="53">
        <f t="shared" si="303"/>
        <v>0</v>
      </c>
      <c r="R772" s="4">
        <f t="shared" si="321"/>
        <v>0</v>
      </c>
      <c r="S772" s="2">
        <f t="shared" si="311"/>
        <v>0.14000000000000001</v>
      </c>
      <c r="T772" s="9">
        <f t="shared" si="304"/>
        <v>1.0007047010000001</v>
      </c>
      <c r="U772" s="4">
        <f t="shared" si="312"/>
        <v>162.61770970000001</v>
      </c>
      <c r="V772" s="4">
        <f t="shared" si="305"/>
        <v>0</v>
      </c>
      <c r="W772" s="1" t="str">
        <f t="shared" si="317"/>
        <v>A+J=</v>
      </c>
      <c r="X772" s="10">
        <f t="shared" si="318"/>
        <v>40856</v>
      </c>
      <c r="Y772" s="4">
        <f t="shared" si="306"/>
        <v>0</v>
      </c>
      <c r="Z772" s="28"/>
      <c r="AA772" s="26"/>
      <c r="AE772" s="5"/>
    </row>
    <row r="773" spans="1:118" x14ac:dyDescent="0.2">
      <c r="A773" s="127">
        <f t="shared" si="307"/>
        <v>40828</v>
      </c>
      <c r="B773" s="4">
        <f t="shared" si="298"/>
        <v>231044.73716018</v>
      </c>
      <c r="C773" s="4">
        <f t="shared" si="313"/>
        <v>198354.70093953001</v>
      </c>
      <c r="D773" s="4">
        <f t="shared" si="308"/>
        <v>198354.70093953001</v>
      </c>
      <c r="E773" s="56">
        <f t="shared" si="314"/>
        <v>468.97500000000002</v>
      </c>
      <c r="F773" s="11">
        <f>IF(DAY(A773)=F$2+1,VLOOKUP(A773,[1]Plan1!$BN$15:$BP$255,3),F772)</f>
        <v>471.46600000000001</v>
      </c>
      <c r="G773" s="6">
        <f t="shared" si="299"/>
        <v>40826</v>
      </c>
      <c r="H773" s="2">
        <f t="shared" si="300"/>
        <v>5.3115837731221305E-3</v>
      </c>
      <c r="I773" s="1">
        <f t="shared" si="309"/>
        <v>3</v>
      </c>
      <c r="J773" s="1">
        <f t="shared" si="315"/>
        <v>31</v>
      </c>
      <c r="K773" s="54">
        <f t="shared" si="301"/>
        <v>1.0005127953441806</v>
      </c>
      <c r="L773" s="3">
        <f t="shared" si="310"/>
        <v>1.1629794099999999</v>
      </c>
      <c r="M773" s="3">
        <f t="shared" si="320"/>
        <v>1.1635757799999999</v>
      </c>
      <c r="N773" s="3">
        <f t="shared" si="302"/>
        <v>230800.72586238</v>
      </c>
      <c r="O773" s="52">
        <f t="shared" si="316"/>
        <v>0</v>
      </c>
      <c r="P773" s="5">
        <f t="shared" si="319"/>
        <v>0</v>
      </c>
      <c r="Q773" s="53">
        <f t="shared" si="303"/>
        <v>0</v>
      </c>
      <c r="R773" s="4">
        <f t="shared" si="321"/>
        <v>0</v>
      </c>
      <c r="S773" s="2">
        <f t="shared" si="311"/>
        <v>0.14000000000000001</v>
      </c>
      <c r="T773" s="9">
        <f t="shared" si="304"/>
        <v>1.001057238</v>
      </c>
      <c r="U773" s="4">
        <f t="shared" si="312"/>
        <v>244.01129779999999</v>
      </c>
      <c r="V773" s="4">
        <f t="shared" si="305"/>
        <v>0</v>
      </c>
      <c r="W773" s="1" t="str">
        <f t="shared" si="317"/>
        <v>A+J=</v>
      </c>
      <c r="X773" s="10">
        <f t="shared" si="318"/>
        <v>40856</v>
      </c>
      <c r="Y773" s="4">
        <f t="shared" si="306"/>
        <v>0</v>
      </c>
      <c r="Z773" s="28"/>
      <c r="AA773" s="26"/>
      <c r="AE773" s="5"/>
    </row>
    <row r="774" spans="1:118" x14ac:dyDescent="0.2">
      <c r="A774" s="127">
        <f t="shared" si="307"/>
        <v>40829</v>
      </c>
      <c r="B774" s="4">
        <f t="shared" si="298"/>
        <v>231165.63001766001</v>
      </c>
      <c r="C774" s="4">
        <f t="shared" si="313"/>
        <v>198354.70093953001</v>
      </c>
      <c r="D774" s="4">
        <f t="shared" si="308"/>
        <v>198354.70093953001</v>
      </c>
      <c r="E774" s="56">
        <f t="shared" si="314"/>
        <v>468.97500000000002</v>
      </c>
      <c r="F774" s="11">
        <f>IF(DAY(A774)=F$2+1,VLOOKUP(A774,[1]Plan1!$BN$15:$BP$255,3),F773)</f>
        <v>471.46600000000001</v>
      </c>
      <c r="G774" s="6">
        <f t="shared" si="299"/>
        <v>40826</v>
      </c>
      <c r="H774" s="2">
        <f t="shared" si="300"/>
        <v>5.3115837731221305E-3</v>
      </c>
      <c r="I774" s="1">
        <f t="shared" si="309"/>
        <v>4</v>
      </c>
      <c r="J774" s="1">
        <f t="shared" si="315"/>
        <v>31</v>
      </c>
      <c r="K774" s="54">
        <f t="shared" si="301"/>
        <v>1.0006837855542645</v>
      </c>
      <c r="L774" s="3">
        <f t="shared" si="310"/>
        <v>1.1629794099999999</v>
      </c>
      <c r="M774" s="3">
        <f t="shared" si="320"/>
        <v>1.16377463</v>
      </c>
      <c r="N774" s="3">
        <f t="shared" si="302"/>
        <v>230840.16869466001</v>
      </c>
      <c r="O774" s="52">
        <f t="shared" si="316"/>
        <v>0</v>
      </c>
      <c r="P774" s="5">
        <f t="shared" si="319"/>
        <v>0</v>
      </c>
      <c r="Q774" s="53">
        <f t="shared" si="303"/>
        <v>0</v>
      </c>
      <c r="R774" s="4">
        <f t="shared" si="321"/>
        <v>0</v>
      </c>
      <c r="S774" s="2">
        <f t="shared" si="311"/>
        <v>0.14000000000000001</v>
      </c>
      <c r="T774" s="9">
        <f t="shared" si="304"/>
        <v>1.001409899</v>
      </c>
      <c r="U774" s="4">
        <f t="shared" si="312"/>
        <v>325.46132299999999</v>
      </c>
      <c r="V774" s="4">
        <f t="shared" si="305"/>
        <v>0</v>
      </c>
      <c r="W774" s="1" t="str">
        <f t="shared" si="317"/>
        <v>A+J=</v>
      </c>
      <c r="X774" s="10">
        <f t="shared" si="318"/>
        <v>40856</v>
      </c>
      <c r="Y774" s="4">
        <f t="shared" si="306"/>
        <v>0</v>
      </c>
      <c r="Z774" s="28"/>
      <c r="AA774" s="26"/>
      <c r="AE774" s="5"/>
    </row>
    <row r="775" spans="1:118" x14ac:dyDescent="0.2">
      <c r="A775" s="127">
        <f t="shared" si="307"/>
        <v>40830</v>
      </c>
      <c r="B775" s="4">
        <f t="shared" si="298"/>
        <v>231286.58925930999</v>
      </c>
      <c r="C775" s="4">
        <f t="shared" si="313"/>
        <v>198354.70093953001</v>
      </c>
      <c r="D775" s="4">
        <f t="shared" si="308"/>
        <v>198354.70093953001</v>
      </c>
      <c r="E775" s="56">
        <f t="shared" si="314"/>
        <v>468.97500000000002</v>
      </c>
      <c r="F775" s="11">
        <f>IF(DAY(A775)=F$2+1,VLOOKUP(A775,[1]Plan1!$BN$15:$BP$255,3),F774)</f>
        <v>471.46600000000001</v>
      </c>
      <c r="G775" s="6">
        <f t="shared" si="299"/>
        <v>40826</v>
      </c>
      <c r="H775" s="2">
        <f t="shared" si="300"/>
        <v>5.3115837731221305E-3</v>
      </c>
      <c r="I775" s="1">
        <f t="shared" si="309"/>
        <v>5</v>
      </c>
      <c r="J775" s="1">
        <f t="shared" si="315"/>
        <v>31</v>
      </c>
      <c r="K775" s="54">
        <f t="shared" si="301"/>
        <v>1.000854804987015</v>
      </c>
      <c r="L775" s="3">
        <f t="shared" si="310"/>
        <v>1.1629794099999999</v>
      </c>
      <c r="M775" s="3">
        <f t="shared" si="320"/>
        <v>1.16397353</v>
      </c>
      <c r="N775" s="3">
        <f t="shared" si="302"/>
        <v>230879.62144466999</v>
      </c>
      <c r="O775" s="52">
        <f t="shared" si="316"/>
        <v>0</v>
      </c>
      <c r="P775" s="5">
        <f t="shared" si="319"/>
        <v>0</v>
      </c>
      <c r="Q775" s="53">
        <f t="shared" si="303"/>
        <v>0</v>
      </c>
      <c r="R775" s="4">
        <f t="shared" si="321"/>
        <v>0</v>
      </c>
      <c r="S775" s="2">
        <f t="shared" si="311"/>
        <v>0.14000000000000001</v>
      </c>
      <c r="T775" s="9">
        <f t="shared" si="304"/>
        <v>1.001762684</v>
      </c>
      <c r="U775" s="4">
        <f t="shared" si="312"/>
        <v>406.96781463999997</v>
      </c>
      <c r="V775" s="4">
        <f t="shared" si="305"/>
        <v>0</v>
      </c>
      <c r="W775" s="1" t="str">
        <f t="shared" si="317"/>
        <v>A+J=</v>
      </c>
      <c r="X775" s="10">
        <f t="shared" si="318"/>
        <v>40856</v>
      </c>
      <c r="Y775" s="4">
        <f t="shared" si="306"/>
        <v>0</v>
      </c>
      <c r="Z775" s="28"/>
      <c r="AA775" s="26"/>
      <c r="AE775" s="5"/>
    </row>
    <row r="776" spans="1:118" x14ac:dyDescent="0.2">
      <c r="A776" s="127">
        <f t="shared" si="307"/>
        <v>40831</v>
      </c>
      <c r="B776" s="4">
        <f t="shared" si="298"/>
        <v>231407.60917803002</v>
      </c>
      <c r="C776" s="4">
        <f t="shared" si="313"/>
        <v>198354.70093953001</v>
      </c>
      <c r="D776" s="4">
        <f t="shared" si="308"/>
        <v>198354.70093953001</v>
      </c>
      <c r="E776" s="56">
        <f t="shared" si="314"/>
        <v>468.97500000000002</v>
      </c>
      <c r="F776" s="11">
        <f>IF(DAY(A776)=F$2+1,VLOOKUP(A776,[1]Plan1!$BN$15:$BP$255,3),F775)</f>
        <v>471.46600000000001</v>
      </c>
      <c r="G776" s="6">
        <f t="shared" si="299"/>
        <v>40826</v>
      </c>
      <c r="H776" s="2">
        <f t="shared" si="300"/>
        <v>5.3115837731221305E-3</v>
      </c>
      <c r="I776" s="1">
        <f t="shared" si="309"/>
        <v>6</v>
      </c>
      <c r="J776" s="1">
        <f t="shared" si="315"/>
        <v>31</v>
      </c>
      <c r="K776" s="54">
        <f t="shared" si="301"/>
        <v>1.0010258536474264</v>
      </c>
      <c r="L776" s="3">
        <f t="shared" si="310"/>
        <v>1.1629794099999999</v>
      </c>
      <c r="M776" s="3">
        <f t="shared" si="320"/>
        <v>1.1641724499999999</v>
      </c>
      <c r="N776" s="3">
        <f t="shared" si="302"/>
        <v>230919.07816179001</v>
      </c>
      <c r="O776" s="52">
        <f t="shared" si="316"/>
        <v>0</v>
      </c>
      <c r="P776" s="5">
        <f t="shared" si="319"/>
        <v>0</v>
      </c>
      <c r="Q776" s="53">
        <f t="shared" si="303"/>
        <v>0</v>
      </c>
      <c r="R776" s="4">
        <f t="shared" si="321"/>
        <v>0</v>
      </c>
      <c r="S776" s="2">
        <f t="shared" si="311"/>
        <v>0.14000000000000001</v>
      </c>
      <c r="T776" s="9">
        <f t="shared" si="304"/>
        <v>1.0021155939999999</v>
      </c>
      <c r="U776" s="4">
        <f t="shared" si="312"/>
        <v>488.53101623999999</v>
      </c>
      <c r="V776" s="4">
        <f t="shared" si="305"/>
        <v>0</v>
      </c>
      <c r="W776" s="1" t="str">
        <f t="shared" si="317"/>
        <v>A+J=</v>
      </c>
      <c r="X776" s="10">
        <f t="shared" si="318"/>
        <v>40856</v>
      </c>
      <c r="Y776" s="4">
        <f t="shared" si="306"/>
        <v>0</v>
      </c>
      <c r="Z776" s="28"/>
      <c r="AA776" s="26"/>
      <c r="AE776" s="5"/>
    </row>
    <row r="777" spans="1:118" x14ac:dyDescent="0.2">
      <c r="A777" s="127">
        <f t="shared" si="307"/>
        <v>40832</v>
      </c>
      <c r="B777" s="4">
        <f t="shared" si="298"/>
        <v>231528.69353870003</v>
      </c>
      <c r="C777" s="4">
        <f t="shared" si="313"/>
        <v>198354.70093953001</v>
      </c>
      <c r="D777" s="4">
        <f t="shared" si="308"/>
        <v>198354.70093953001</v>
      </c>
      <c r="E777" s="56">
        <f t="shared" si="314"/>
        <v>468.97500000000002</v>
      </c>
      <c r="F777" s="11">
        <f>IF(DAY(A777)=F$2+1,VLOOKUP(A777,[1]Plan1!$BN$15:$BP$255,3),F776)</f>
        <v>471.46600000000001</v>
      </c>
      <c r="G777" s="6">
        <f t="shared" si="299"/>
        <v>40826</v>
      </c>
      <c r="H777" s="2">
        <f t="shared" si="300"/>
        <v>5.3115837731221305E-3</v>
      </c>
      <c r="I777" s="1">
        <f t="shared" si="309"/>
        <v>7</v>
      </c>
      <c r="J777" s="1">
        <f t="shared" si="315"/>
        <v>31</v>
      </c>
      <c r="K777" s="54">
        <f t="shared" si="301"/>
        <v>1.0011969315404936</v>
      </c>
      <c r="L777" s="3">
        <f t="shared" si="310"/>
        <v>1.1629794099999999</v>
      </c>
      <c r="M777" s="3">
        <f t="shared" si="320"/>
        <v>1.16437141</v>
      </c>
      <c r="N777" s="3">
        <f t="shared" si="302"/>
        <v>230958.54281308001</v>
      </c>
      <c r="O777" s="52">
        <f t="shared" si="316"/>
        <v>0</v>
      </c>
      <c r="P777" s="5">
        <f t="shared" si="319"/>
        <v>0</v>
      </c>
      <c r="Q777" s="53">
        <f t="shared" si="303"/>
        <v>0</v>
      </c>
      <c r="R777" s="4">
        <f t="shared" si="321"/>
        <v>0</v>
      </c>
      <c r="S777" s="2">
        <f t="shared" si="311"/>
        <v>0.14000000000000001</v>
      </c>
      <c r="T777" s="9">
        <f t="shared" si="304"/>
        <v>1.0024686279999999</v>
      </c>
      <c r="U777" s="4">
        <f t="shared" si="312"/>
        <v>570.15072562</v>
      </c>
      <c r="V777" s="4">
        <f t="shared" si="305"/>
        <v>0</v>
      </c>
      <c r="W777" s="1" t="str">
        <f t="shared" si="317"/>
        <v>A+J=</v>
      </c>
      <c r="X777" s="10">
        <f t="shared" si="318"/>
        <v>40856</v>
      </c>
      <c r="Y777" s="4">
        <f t="shared" si="306"/>
        <v>0</v>
      </c>
      <c r="Z777" s="28"/>
      <c r="AA777" s="26"/>
      <c r="AE777" s="5"/>
    </row>
    <row r="778" spans="1:118" x14ac:dyDescent="0.2">
      <c r="A778" s="127">
        <f t="shared" si="307"/>
        <v>40833</v>
      </c>
      <c r="B778" s="4">
        <f t="shared" ref="B778:B841" si="322">(N778+U778)</f>
        <v>231649.84236443997</v>
      </c>
      <c r="C778" s="4">
        <f t="shared" si="313"/>
        <v>198354.70093953001</v>
      </c>
      <c r="D778" s="4">
        <f t="shared" si="308"/>
        <v>198354.70093953001</v>
      </c>
      <c r="E778" s="56">
        <f t="shared" si="314"/>
        <v>468.97500000000002</v>
      </c>
      <c r="F778" s="11">
        <f>IF(DAY(A778)=F$2+1,VLOOKUP(A778,[1]Plan1!$BN$15:$BP$255,3),F777)</f>
        <v>471.46600000000001</v>
      </c>
      <c r="G778" s="6">
        <f t="shared" ref="G778:G841" si="323">IF(E778=E777,G777,A778)</f>
        <v>40826</v>
      </c>
      <c r="H778" s="2">
        <f t="shared" ref="H778:H841" si="324">(F778/E778)-1</f>
        <v>5.3115837731221305E-3</v>
      </c>
      <c r="I778" s="1">
        <f t="shared" si="309"/>
        <v>8</v>
      </c>
      <c r="J778" s="1">
        <f t="shared" si="315"/>
        <v>31</v>
      </c>
      <c r="K778" s="54">
        <f t="shared" ref="K778:K841" si="325">((F778/E778)^(I778/J778))</f>
        <v>1.0013680386712132</v>
      </c>
      <c r="L778" s="3">
        <f t="shared" si="310"/>
        <v>1.1629794099999999</v>
      </c>
      <c r="M778" s="3">
        <f t="shared" si="320"/>
        <v>1.1645704100000001</v>
      </c>
      <c r="N778" s="3">
        <f t="shared" ref="N778:N841" si="326">TRUNC(D778*M778,8)</f>
        <v>230998.01539856999</v>
      </c>
      <c r="O778" s="52">
        <f t="shared" si="316"/>
        <v>0</v>
      </c>
      <c r="P778" s="5">
        <f t="shared" si="319"/>
        <v>0</v>
      </c>
      <c r="Q778" s="53">
        <f t="shared" ref="Q778:Q841" si="327">IF($P778&gt;0,($P778*D778),0)</f>
        <v>0</v>
      </c>
      <c r="R778" s="4">
        <f t="shared" si="321"/>
        <v>0</v>
      </c>
      <c r="S778" s="2">
        <f t="shared" si="311"/>
        <v>0.14000000000000001</v>
      </c>
      <c r="T778" s="9">
        <f t="shared" ref="T778:T841" si="328">ROUND((1+S778)^(1/12)^(I778/J778),9)</f>
        <v>1.0028217859999999</v>
      </c>
      <c r="U778" s="4">
        <f t="shared" si="312"/>
        <v>651.82696586999998</v>
      </c>
      <c r="V778" s="4">
        <f t="shared" ref="V778:V841" si="329">IF(R778&gt;0,R778+U778,0)</f>
        <v>0</v>
      </c>
      <c r="W778" s="1" t="str">
        <f t="shared" si="317"/>
        <v>A+J=</v>
      </c>
      <c r="X778" s="10">
        <f t="shared" si="318"/>
        <v>40856</v>
      </c>
      <c r="Y778" s="4">
        <f t="shared" ref="Y778:Y841" si="330">IF(V778&gt;0,B778-V778,0)</f>
        <v>0</v>
      </c>
      <c r="Z778" s="28"/>
      <c r="AA778" s="26"/>
      <c r="AE778" s="5"/>
    </row>
    <row r="779" spans="1:118" x14ac:dyDescent="0.2">
      <c r="A779" s="127">
        <f t="shared" ref="A779:A842" si="331">(A778+1)</f>
        <v>40834</v>
      </c>
      <c r="B779" s="4">
        <f t="shared" si="322"/>
        <v>231771.05169864002</v>
      </c>
      <c r="C779" s="4">
        <f t="shared" si="313"/>
        <v>198354.70093953001</v>
      </c>
      <c r="D779" s="4">
        <f t="shared" ref="D779:D842" si="332">(C779)</f>
        <v>198354.70093953001</v>
      </c>
      <c r="E779" s="56">
        <f t="shared" si="314"/>
        <v>468.97500000000002</v>
      </c>
      <c r="F779" s="11">
        <f>IF(DAY(A779)=F$2+1,VLOOKUP(A779,[1]Plan1!$BN$15:$BP$255,3),F778)</f>
        <v>471.46600000000001</v>
      </c>
      <c r="G779" s="6">
        <f t="shared" si="323"/>
        <v>40826</v>
      </c>
      <c r="H779" s="2">
        <f t="shared" si="324"/>
        <v>5.3115837731221305E-3</v>
      </c>
      <c r="I779" s="1">
        <f t="shared" ref="I779:I842" si="333">IF(DAY(A779)=F$2+1,1,I778+1)</f>
        <v>9</v>
      </c>
      <c r="J779" s="1">
        <f t="shared" si="315"/>
        <v>31</v>
      </c>
      <c r="K779" s="54">
        <f t="shared" si="325"/>
        <v>1.0015391750445812</v>
      </c>
      <c r="L779" s="3">
        <f t="shared" ref="L779:L842" si="334">IF(DAY(A779)=F$2+1,M778,L778)</f>
        <v>1.1629794099999999</v>
      </c>
      <c r="M779" s="3">
        <f t="shared" si="320"/>
        <v>1.16476943</v>
      </c>
      <c r="N779" s="3">
        <f t="shared" si="326"/>
        <v>231037.49195115</v>
      </c>
      <c r="O779" s="52">
        <f t="shared" si="316"/>
        <v>0</v>
      </c>
      <c r="P779" s="5">
        <f t="shared" si="319"/>
        <v>0</v>
      </c>
      <c r="Q779" s="53">
        <f t="shared" si="327"/>
        <v>0</v>
      </c>
      <c r="R779" s="4">
        <f t="shared" si="321"/>
        <v>0</v>
      </c>
      <c r="S779" s="2">
        <f t="shared" ref="S779:S842" si="335">(S778)</f>
        <v>0.14000000000000001</v>
      </c>
      <c r="T779" s="9">
        <f t="shared" si="328"/>
        <v>1.003175068</v>
      </c>
      <c r="U779" s="4">
        <f t="shared" ref="U779:U842" si="336">TRUNC(N779*(T779-1),8)</f>
        <v>733.55974748999995</v>
      </c>
      <c r="V779" s="4">
        <f t="shared" si="329"/>
        <v>0</v>
      </c>
      <c r="W779" s="1" t="str">
        <f t="shared" si="317"/>
        <v>A+J=</v>
      </c>
      <c r="X779" s="10">
        <f t="shared" si="318"/>
        <v>40856</v>
      </c>
      <c r="Y779" s="4">
        <f t="shared" si="330"/>
        <v>0</v>
      </c>
      <c r="Z779" s="28"/>
      <c r="AA779" s="26"/>
      <c r="AE779" s="5"/>
    </row>
    <row r="780" spans="1:118" x14ac:dyDescent="0.2">
      <c r="A780" s="127">
        <f t="shared" si="331"/>
        <v>40835</v>
      </c>
      <c r="B780" s="4">
        <f t="shared" si="322"/>
        <v>231892.32799398</v>
      </c>
      <c r="C780" s="4">
        <f t="shared" ref="C780:C843" si="337">IF(DAY(A779)=9,VLOOKUP(A779,$AA$10:$AB$126,2),C779)</f>
        <v>198354.70093953001</v>
      </c>
      <c r="D780" s="4">
        <f t="shared" si="332"/>
        <v>198354.70093953001</v>
      </c>
      <c r="E780" s="56">
        <f t="shared" ref="E780:E843" si="338">IF(F780=F779,E779,F779)</f>
        <v>468.97500000000002</v>
      </c>
      <c r="F780" s="11">
        <f>IF(DAY(A780)=F$2+1,VLOOKUP(A780,[1]Plan1!$BN$15:$BP$255,3),F779)</f>
        <v>471.46600000000001</v>
      </c>
      <c r="G780" s="6">
        <f t="shared" si="323"/>
        <v>40826</v>
      </c>
      <c r="H780" s="2">
        <f t="shared" si="324"/>
        <v>5.3115837731221305E-3</v>
      </c>
      <c r="I780" s="1">
        <f t="shared" si="333"/>
        <v>10</v>
      </c>
      <c r="J780" s="1">
        <f t="shared" ref="J780:J843" si="339">IF(DAY(A780)=F$2+1,DAY(EOMONTH(A780,0)),J779)</f>
        <v>31</v>
      </c>
      <c r="K780" s="54">
        <f t="shared" si="325"/>
        <v>1.0017103406655956</v>
      </c>
      <c r="L780" s="3">
        <f t="shared" si="334"/>
        <v>1.1629794099999999</v>
      </c>
      <c r="M780" s="3">
        <f t="shared" si="320"/>
        <v>1.1649685000000001</v>
      </c>
      <c r="N780" s="3">
        <f t="shared" si="326"/>
        <v>231076.97842147</v>
      </c>
      <c r="O780" s="52">
        <f t="shared" si="316"/>
        <v>0</v>
      </c>
      <c r="P780" s="5">
        <f t="shared" si="319"/>
        <v>0</v>
      </c>
      <c r="Q780" s="53">
        <f t="shared" si="327"/>
        <v>0</v>
      </c>
      <c r="R780" s="4">
        <f t="shared" si="321"/>
        <v>0</v>
      </c>
      <c r="S780" s="2">
        <f t="shared" si="335"/>
        <v>0.14000000000000001</v>
      </c>
      <c r="T780" s="9">
        <f t="shared" si="328"/>
        <v>1.0035284760000001</v>
      </c>
      <c r="U780" s="4">
        <f t="shared" si="336"/>
        <v>815.34957251000003</v>
      </c>
      <c r="V780" s="4">
        <f t="shared" si="329"/>
        <v>0</v>
      </c>
      <c r="W780" s="1" t="str">
        <f t="shared" si="317"/>
        <v>A+J=</v>
      </c>
      <c r="X780" s="10">
        <f t="shared" si="318"/>
        <v>40856</v>
      </c>
      <c r="Y780" s="4">
        <f t="shared" si="330"/>
        <v>0</v>
      </c>
      <c r="Z780" s="28"/>
      <c r="AA780" s="26"/>
      <c r="AE780" s="5"/>
    </row>
    <row r="781" spans="1:118" x14ac:dyDescent="0.2">
      <c r="A781" s="127">
        <f t="shared" si="331"/>
        <v>40836</v>
      </c>
      <c r="B781" s="4">
        <f t="shared" si="322"/>
        <v>232013.6646088</v>
      </c>
      <c r="C781" s="4">
        <f t="shared" si="337"/>
        <v>198354.70093953001</v>
      </c>
      <c r="D781" s="4">
        <f t="shared" si="332"/>
        <v>198354.70093953001</v>
      </c>
      <c r="E781" s="56">
        <f t="shared" si="338"/>
        <v>468.97500000000002</v>
      </c>
      <c r="F781" s="11">
        <f>IF(DAY(A781)=F$2+1,VLOOKUP(A781,[1]Plan1!$BN$15:$BP$255,3),F780)</f>
        <v>471.46600000000001</v>
      </c>
      <c r="G781" s="6">
        <f t="shared" si="323"/>
        <v>40826</v>
      </c>
      <c r="H781" s="2">
        <f t="shared" si="324"/>
        <v>5.3115837731221305E-3</v>
      </c>
      <c r="I781" s="1">
        <f t="shared" si="333"/>
        <v>11</v>
      </c>
      <c r="J781" s="1">
        <f t="shared" si="339"/>
        <v>31</v>
      </c>
      <c r="K781" s="54">
        <f t="shared" si="325"/>
        <v>1.001881535539255</v>
      </c>
      <c r="L781" s="3">
        <f t="shared" si="334"/>
        <v>1.1629794099999999</v>
      </c>
      <c r="M781" s="3">
        <f t="shared" si="320"/>
        <v>1.16516759</v>
      </c>
      <c r="N781" s="3">
        <f t="shared" si="326"/>
        <v>231116.46885887999</v>
      </c>
      <c r="O781" s="52">
        <f t="shared" si="316"/>
        <v>0</v>
      </c>
      <c r="P781" s="5">
        <f t="shared" si="319"/>
        <v>0</v>
      </c>
      <c r="Q781" s="53">
        <f t="shared" si="327"/>
        <v>0</v>
      </c>
      <c r="R781" s="4">
        <f t="shared" si="321"/>
        <v>0</v>
      </c>
      <c r="S781" s="2">
        <f t="shared" si="335"/>
        <v>0.14000000000000001</v>
      </c>
      <c r="T781" s="9">
        <f t="shared" si="328"/>
        <v>1.0038820070000001</v>
      </c>
      <c r="U781" s="4">
        <f t="shared" si="336"/>
        <v>897.19574992000003</v>
      </c>
      <c r="V781" s="4">
        <f t="shared" si="329"/>
        <v>0</v>
      </c>
      <c r="W781" s="1" t="str">
        <f t="shared" si="317"/>
        <v>A+J=</v>
      </c>
      <c r="X781" s="10">
        <f t="shared" si="318"/>
        <v>40856</v>
      </c>
      <c r="Y781" s="4">
        <f t="shared" si="330"/>
        <v>0</v>
      </c>
      <c r="Z781" s="28"/>
      <c r="AA781" s="26"/>
      <c r="AE781" s="5"/>
    </row>
    <row r="782" spans="1:118" x14ac:dyDescent="0.2">
      <c r="A782" s="127">
        <f t="shared" si="331"/>
        <v>40837</v>
      </c>
      <c r="B782" s="4">
        <f t="shared" si="322"/>
        <v>232135.0660081</v>
      </c>
      <c r="C782" s="4">
        <f t="shared" si="337"/>
        <v>198354.70093953001</v>
      </c>
      <c r="D782" s="4">
        <f t="shared" si="332"/>
        <v>198354.70093953001</v>
      </c>
      <c r="E782" s="56">
        <f t="shared" si="338"/>
        <v>468.97500000000002</v>
      </c>
      <c r="F782" s="11">
        <f>IF(DAY(A782)=F$2+1,VLOOKUP(A782,[1]Plan1!$BN$15:$BP$255,3),F781)</f>
        <v>471.46600000000001</v>
      </c>
      <c r="G782" s="6">
        <f t="shared" si="323"/>
        <v>40826</v>
      </c>
      <c r="H782" s="2">
        <f t="shared" si="324"/>
        <v>5.3115837731221305E-3</v>
      </c>
      <c r="I782" s="1">
        <f t="shared" si="333"/>
        <v>12</v>
      </c>
      <c r="J782" s="1">
        <f t="shared" si="339"/>
        <v>31</v>
      </c>
      <c r="K782" s="54">
        <f t="shared" si="325"/>
        <v>1.0020527596705586</v>
      </c>
      <c r="L782" s="3">
        <f t="shared" si="334"/>
        <v>1.1629794099999999</v>
      </c>
      <c r="M782" s="3">
        <f t="shared" si="320"/>
        <v>1.16536672</v>
      </c>
      <c r="N782" s="3">
        <f t="shared" si="326"/>
        <v>231155.96723047999</v>
      </c>
      <c r="O782" s="52">
        <f t="shared" si="316"/>
        <v>0</v>
      </c>
      <c r="P782" s="5">
        <f t="shared" si="319"/>
        <v>0</v>
      </c>
      <c r="Q782" s="53">
        <f t="shared" si="327"/>
        <v>0</v>
      </c>
      <c r="R782" s="4">
        <f t="shared" si="321"/>
        <v>0</v>
      </c>
      <c r="S782" s="2">
        <f t="shared" si="335"/>
        <v>0.14000000000000001</v>
      </c>
      <c r="T782" s="9">
        <f t="shared" si="328"/>
        <v>1.004235663</v>
      </c>
      <c r="U782" s="4">
        <f t="shared" si="336"/>
        <v>979.09877761999996</v>
      </c>
      <c r="V782" s="4">
        <f t="shared" si="329"/>
        <v>0</v>
      </c>
      <c r="W782" s="1" t="str">
        <f t="shared" si="317"/>
        <v>A+J=</v>
      </c>
      <c r="X782" s="10">
        <f t="shared" si="318"/>
        <v>40856</v>
      </c>
      <c r="Y782" s="4">
        <f t="shared" si="330"/>
        <v>0</v>
      </c>
      <c r="Z782" s="28"/>
      <c r="AA782" s="26"/>
      <c r="AE782" s="5"/>
    </row>
    <row r="783" spans="1:118" x14ac:dyDescent="0.2">
      <c r="A783" s="127">
        <f t="shared" si="331"/>
        <v>40838</v>
      </c>
      <c r="B783" s="4">
        <f t="shared" si="322"/>
        <v>232256.53221509999</v>
      </c>
      <c r="C783" s="4">
        <f t="shared" si="337"/>
        <v>198354.70093953001</v>
      </c>
      <c r="D783" s="4">
        <f t="shared" si="332"/>
        <v>198354.70093953001</v>
      </c>
      <c r="E783" s="56">
        <f t="shared" si="338"/>
        <v>468.97500000000002</v>
      </c>
      <c r="F783" s="11">
        <f>IF(DAY(A783)=F$2+1,VLOOKUP(A783,[1]Plan1!$BN$15:$BP$255,3),F782)</f>
        <v>471.46600000000001</v>
      </c>
      <c r="G783" s="6">
        <f t="shared" si="323"/>
        <v>40826</v>
      </c>
      <c r="H783" s="2">
        <f t="shared" si="324"/>
        <v>5.3115837731221305E-3</v>
      </c>
      <c r="I783" s="1">
        <f t="shared" si="333"/>
        <v>13</v>
      </c>
      <c r="J783" s="1">
        <f t="shared" si="339"/>
        <v>31</v>
      </c>
      <c r="K783" s="54">
        <f t="shared" si="325"/>
        <v>1.0022240130645066</v>
      </c>
      <c r="L783" s="3">
        <f t="shared" si="334"/>
        <v>1.1629794099999999</v>
      </c>
      <c r="M783" s="3">
        <f t="shared" si="320"/>
        <v>1.1655658900000001</v>
      </c>
      <c r="N783" s="3">
        <f t="shared" si="326"/>
        <v>231195.47353625999</v>
      </c>
      <c r="O783" s="52">
        <f t="shared" si="316"/>
        <v>0</v>
      </c>
      <c r="P783" s="5">
        <f t="shared" si="319"/>
        <v>0</v>
      </c>
      <c r="Q783" s="53">
        <f t="shared" si="327"/>
        <v>0</v>
      </c>
      <c r="R783" s="4">
        <f t="shared" si="321"/>
        <v>0</v>
      </c>
      <c r="S783" s="2">
        <f t="shared" si="335"/>
        <v>0.14000000000000001</v>
      </c>
      <c r="T783" s="9">
        <f t="shared" si="328"/>
        <v>1.0045894440000001</v>
      </c>
      <c r="U783" s="4">
        <f t="shared" si="336"/>
        <v>1061.0586788400001</v>
      </c>
      <c r="V783" s="4">
        <f t="shared" si="329"/>
        <v>0</v>
      </c>
      <c r="W783" s="1" t="str">
        <f t="shared" si="317"/>
        <v>A+J=</v>
      </c>
      <c r="X783" s="10">
        <f t="shared" si="318"/>
        <v>40856</v>
      </c>
      <c r="Y783" s="4">
        <f t="shared" si="330"/>
        <v>0</v>
      </c>
      <c r="Z783" s="28"/>
      <c r="AA783" s="26"/>
      <c r="AE783" s="5"/>
    </row>
    <row r="784" spans="1:118" x14ac:dyDescent="0.2">
      <c r="A784" s="127">
        <f t="shared" si="331"/>
        <v>40839</v>
      </c>
      <c r="B784" s="4">
        <f t="shared" si="322"/>
        <v>232378.05903511</v>
      </c>
      <c r="C784" s="4">
        <f t="shared" si="337"/>
        <v>198354.70093953001</v>
      </c>
      <c r="D784" s="4">
        <f t="shared" si="332"/>
        <v>198354.70093953001</v>
      </c>
      <c r="E784" s="56">
        <f t="shared" si="338"/>
        <v>468.97500000000002</v>
      </c>
      <c r="F784" s="11">
        <f>IF(DAY(A784)=F$2+1,VLOOKUP(A784,[1]Plan1!$BN$15:$BP$255,3),F783)</f>
        <v>471.46600000000001</v>
      </c>
      <c r="G784" s="6">
        <f t="shared" si="323"/>
        <v>40826</v>
      </c>
      <c r="H784" s="2">
        <f t="shared" si="324"/>
        <v>5.3115837731221305E-3</v>
      </c>
      <c r="I784" s="1">
        <f t="shared" si="333"/>
        <v>14</v>
      </c>
      <c r="J784" s="1">
        <f t="shared" si="339"/>
        <v>31</v>
      </c>
      <c r="K784" s="54">
        <f t="shared" si="325"/>
        <v>1.0023952957261</v>
      </c>
      <c r="L784" s="3">
        <f t="shared" si="334"/>
        <v>1.1629794099999999</v>
      </c>
      <c r="M784" s="3">
        <f t="shared" si="320"/>
        <v>1.1657650799999999</v>
      </c>
      <c r="N784" s="3">
        <f t="shared" si="326"/>
        <v>231234.98380913999</v>
      </c>
      <c r="O784" s="52">
        <f t="shared" si="316"/>
        <v>0</v>
      </c>
      <c r="P784" s="5">
        <f t="shared" si="319"/>
        <v>0</v>
      </c>
      <c r="Q784" s="53">
        <f t="shared" si="327"/>
        <v>0</v>
      </c>
      <c r="R784" s="4">
        <f t="shared" si="321"/>
        <v>0</v>
      </c>
      <c r="S784" s="2">
        <f t="shared" si="335"/>
        <v>0.14000000000000001</v>
      </c>
      <c r="T784" s="9">
        <f t="shared" si="328"/>
        <v>1.0049433489999999</v>
      </c>
      <c r="U784" s="4">
        <f t="shared" si="336"/>
        <v>1143.07522597</v>
      </c>
      <c r="V784" s="4">
        <f t="shared" si="329"/>
        <v>0</v>
      </c>
      <c r="W784" s="1" t="str">
        <f t="shared" si="317"/>
        <v>A+J=</v>
      </c>
      <c r="X784" s="10">
        <f t="shared" si="318"/>
        <v>40856</v>
      </c>
      <c r="Y784" s="4">
        <f t="shared" si="330"/>
        <v>0</v>
      </c>
      <c r="Z784" s="28"/>
      <c r="AA784" s="26"/>
      <c r="AE784" s="5"/>
    </row>
    <row r="785" spans="1:31" x14ac:dyDescent="0.2">
      <c r="A785" s="127">
        <f t="shared" si="331"/>
        <v>40840</v>
      </c>
      <c r="B785" s="4">
        <f t="shared" si="322"/>
        <v>232499.65270047999</v>
      </c>
      <c r="C785" s="4">
        <f t="shared" si="337"/>
        <v>198354.70093953001</v>
      </c>
      <c r="D785" s="4">
        <f t="shared" si="332"/>
        <v>198354.70093953001</v>
      </c>
      <c r="E785" s="56">
        <f t="shared" si="338"/>
        <v>468.97500000000002</v>
      </c>
      <c r="F785" s="11">
        <f>IF(DAY(A785)=F$2+1,VLOOKUP(A785,[1]Plan1!$BN$15:$BP$255,3),F784)</f>
        <v>471.46600000000001</v>
      </c>
      <c r="G785" s="6">
        <f t="shared" si="323"/>
        <v>40826</v>
      </c>
      <c r="H785" s="2">
        <f t="shared" si="324"/>
        <v>5.3115837731221305E-3</v>
      </c>
      <c r="I785" s="1">
        <f t="shared" si="333"/>
        <v>15</v>
      </c>
      <c r="J785" s="1">
        <f t="shared" si="339"/>
        <v>31</v>
      </c>
      <c r="K785" s="54">
        <f t="shared" si="325"/>
        <v>1.002566607660341</v>
      </c>
      <c r="L785" s="3">
        <f t="shared" si="334"/>
        <v>1.1629794099999999</v>
      </c>
      <c r="M785" s="3">
        <f t="shared" si="320"/>
        <v>1.1659643200000001</v>
      </c>
      <c r="N785" s="3">
        <f t="shared" si="326"/>
        <v>231274.50399976</v>
      </c>
      <c r="O785" s="52">
        <f t="shared" si="316"/>
        <v>0</v>
      </c>
      <c r="P785" s="5">
        <f t="shared" si="319"/>
        <v>0</v>
      </c>
      <c r="Q785" s="53">
        <f t="shared" si="327"/>
        <v>0</v>
      </c>
      <c r="R785" s="4">
        <f t="shared" si="321"/>
        <v>0</v>
      </c>
      <c r="S785" s="2">
        <f t="shared" si="335"/>
        <v>0.14000000000000001</v>
      </c>
      <c r="T785" s="9">
        <f t="shared" si="328"/>
        <v>1.0052973789999999</v>
      </c>
      <c r="U785" s="4">
        <f t="shared" si="336"/>
        <v>1225.1487007200001</v>
      </c>
      <c r="V785" s="4">
        <f t="shared" si="329"/>
        <v>0</v>
      </c>
      <c r="W785" s="1" t="str">
        <f t="shared" si="317"/>
        <v>A+J=</v>
      </c>
      <c r="X785" s="10">
        <f t="shared" si="318"/>
        <v>40856</v>
      </c>
      <c r="Y785" s="4">
        <f t="shared" si="330"/>
        <v>0</v>
      </c>
      <c r="Z785" s="28"/>
      <c r="AA785" s="26"/>
      <c r="AE785" s="5"/>
    </row>
    <row r="786" spans="1:31" x14ac:dyDescent="0.2">
      <c r="A786" s="127">
        <f t="shared" si="331"/>
        <v>40841</v>
      </c>
      <c r="B786" s="4">
        <f t="shared" si="322"/>
        <v>232621.30725226999</v>
      </c>
      <c r="C786" s="4">
        <f t="shared" si="337"/>
        <v>198354.70093953001</v>
      </c>
      <c r="D786" s="4">
        <f t="shared" si="332"/>
        <v>198354.70093953001</v>
      </c>
      <c r="E786" s="56">
        <f t="shared" si="338"/>
        <v>468.97500000000002</v>
      </c>
      <c r="F786" s="11">
        <f>IF(DAY(A786)=F$2+1,VLOOKUP(A786,[1]Plan1!$BN$15:$BP$255,3),F785)</f>
        <v>471.46600000000001</v>
      </c>
      <c r="G786" s="6">
        <f t="shared" si="323"/>
        <v>40826</v>
      </c>
      <c r="H786" s="2">
        <f t="shared" si="324"/>
        <v>5.3115837731221305E-3</v>
      </c>
      <c r="I786" s="1">
        <f t="shared" si="333"/>
        <v>16</v>
      </c>
      <c r="J786" s="1">
        <f t="shared" si="339"/>
        <v>31</v>
      </c>
      <c r="K786" s="54">
        <f t="shared" si="325"/>
        <v>1.0027379488722321</v>
      </c>
      <c r="L786" s="3">
        <f t="shared" si="334"/>
        <v>1.1629794099999999</v>
      </c>
      <c r="M786" s="3">
        <f t="shared" si="320"/>
        <v>1.1661635800000001</v>
      </c>
      <c r="N786" s="3">
        <f t="shared" si="326"/>
        <v>231314.02815746999</v>
      </c>
      <c r="O786" s="52">
        <f t="shared" si="316"/>
        <v>0</v>
      </c>
      <c r="P786" s="5">
        <f t="shared" si="319"/>
        <v>0</v>
      </c>
      <c r="Q786" s="53">
        <f t="shared" si="327"/>
        <v>0</v>
      </c>
      <c r="R786" s="4">
        <f t="shared" si="321"/>
        <v>0</v>
      </c>
      <c r="S786" s="2">
        <f t="shared" si="335"/>
        <v>0.14000000000000001</v>
      </c>
      <c r="T786" s="9">
        <f t="shared" si="328"/>
        <v>1.0056515340000001</v>
      </c>
      <c r="U786" s="4">
        <f t="shared" si="336"/>
        <v>1307.2790947999999</v>
      </c>
      <c r="V786" s="4">
        <f t="shared" si="329"/>
        <v>0</v>
      </c>
      <c r="W786" s="1" t="str">
        <f t="shared" si="317"/>
        <v>A+J=</v>
      </c>
      <c r="X786" s="10">
        <f t="shared" si="318"/>
        <v>40856</v>
      </c>
      <c r="Y786" s="4">
        <f t="shared" si="330"/>
        <v>0</v>
      </c>
      <c r="Z786" s="28"/>
      <c r="AA786" s="26"/>
      <c r="AE786" s="5"/>
    </row>
    <row r="787" spans="1:31" x14ac:dyDescent="0.2">
      <c r="A787" s="127">
        <f t="shared" si="331"/>
        <v>40842</v>
      </c>
      <c r="B787" s="4">
        <f t="shared" si="322"/>
        <v>232743.02670044999</v>
      </c>
      <c r="C787" s="4">
        <f t="shared" si="337"/>
        <v>198354.70093953001</v>
      </c>
      <c r="D787" s="4">
        <f t="shared" si="332"/>
        <v>198354.70093953001</v>
      </c>
      <c r="E787" s="56">
        <f t="shared" si="338"/>
        <v>468.97500000000002</v>
      </c>
      <c r="F787" s="11">
        <f>IF(DAY(A787)=F$2+1,VLOOKUP(A787,[1]Plan1!$BN$15:$BP$255,3),F786)</f>
        <v>471.46600000000001</v>
      </c>
      <c r="G787" s="6">
        <f t="shared" si="323"/>
        <v>40826</v>
      </c>
      <c r="H787" s="2">
        <f t="shared" si="324"/>
        <v>5.3115837731221305E-3</v>
      </c>
      <c r="I787" s="1">
        <f t="shared" si="333"/>
        <v>17</v>
      </c>
      <c r="J787" s="1">
        <f t="shared" si="339"/>
        <v>31</v>
      </c>
      <c r="K787" s="54">
        <f t="shared" si="325"/>
        <v>1.0029093193667771</v>
      </c>
      <c r="L787" s="3">
        <f t="shared" si="334"/>
        <v>1.1629794099999999</v>
      </c>
      <c r="M787" s="3">
        <f t="shared" si="320"/>
        <v>1.1663628800000001</v>
      </c>
      <c r="N787" s="3">
        <f t="shared" si="326"/>
        <v>231353.56024935999</v>
      </c>
      <c r="O787" s="52">
        <f t="shared" si="316"/>
        <v>0</v>
      </c>
      <c r="P787" s="5">
        <f t="shared" si="319"/>
        <v>0</v>
      </c>
      <c r="Q787" s="53">
        <f t="shared" si="327"/>
        <v>0</v>
      </c>
      <c r="R787" s="4">
        <f t="shared" si="321"/>
        <v>0</v>
      </c>
      <c r="S787" s="2">
        <f t="shared" si="335"/>
        <v>0.14000000000000001</v>
      </c>
      <c r="T787" s="9">
        <f t="shared" si="328"/>
        <v>1.0060058140000001</v>
      </c>
      <c r="U787" s="4">
        <f t="shared" si="336"/>
        <v>1389.46645109</v>
      </c>
      <c r="V787" s="4">
        <f t="shared" si="329"/>
        <v>0</v>
      </c>
      <c r="W787" s="1" t="str">
        <f t="shared" si="317"/>
        <v>A+J=</v>
      </c>
      <c r="X787" s="10">
        <f t="shared" si="318"/>
        <v>40856</v>
      </c>
      <c r="Y787" s="4">
        <f t="shared" si="330"/>
        <v>0</v>
      </c>
      <c r="Z787" s="28"/>
      <c r="AA787" s="26"/>
      <c r="AE787" s="5"/>
    </row>
    <row r="788" spans="1:31" x14ac:dyDescent="0.2">
      <c r="A788" s="127">
        <f t="shared" si="331"/>
        <v>40843</v>
      </c>
      <c r="B788" s="4">
        <f t="shared" si="322"/>
        <v>232864.81083689001</v>
      </c>
      <c r="C788" s="4">
        <f t="shared" si="337"/>
        <v>198354.70093953001</v>
      </c>
      <c r="D788" s="4">
        <f t="shared" si="332"/>
        <v>198354.70093953001</v>
      </c>
      <c r="E788" s="56">
        <f t="shared" si="338"/>
        <v>468.97500000000002</v>
      </c>
      <c r="F788" s="11">
        <f>IF(DAY(A788)=F$2+1,VLOOKUP(A788,[1]Plan1!$BN$15:$BP$255,3),F787)</f>
        <v>471.46600000000001</v>
      </c>
      <c r="G788" s="6">
        <f t="shared" si="323"/>
        <v>40826</v>
      </c>
      <c r="H788" s="2">
        <f t="shared" si="324"/>
        <v>5.3115837731221305E-3</v>
      </c>
      <c r="I788" s="1">
        <f t="shared" si="333"/>
        <v>18</v>
      </c>
      <c r="J788" s="1">
        <f t="shared" si="339"/>
        <v>31</v>
      </c>
      <c r="K788" s="54">
        <f t="shared" si="325"/>
        <v>1.0030807191489801</v>
      </c>
      <c r="L788" s="3">
        <f t="shared" si="334"/>
        <v>1.1629794099999999</v>
      </c>
      <c r="M788" s="3">
        <f t="shared" si="320"/>
        <v>1.1665622200000001</v>
      </c>
      <c r="N788" s="3">
        <f t="shared" si="326"/>
        <v>231393.10027545001</v>
      </c>
      <c r="O788" s="52">
        <f t="shared" si="316"/>
        <v>0</v>
      </c>
      <c r="P788" s="5">
        <f t="shared" si="319"/>
        <v>0</v>
      </c>
      <c r="Q788" s="53">
        <f t="shared" si="327"/>
        <v>0</v>
      </c>
      <c r="R788" s="4">
        <f t="shared" si="321"/>
        <v>0</v>
      </c>
      <c r="S788" s="2">
        <f t="shared" si="335"/>
        <v>0.14000000000000001</v>
      </c>
      <c r="T788" s="9">
        <f t="shared" si="328"/>
        <v>1.006360218</v>
      </c>
      <c r="U788" s="4">
        <f t="shared" si="336"/>
        <v>1471.71056144</v>
      </c>
      <c r="V788" s="4">
        <f t="shared" si="329"/>
        <v>0</v>
      </c>
      <c r="W788" s="1" t="str">
        <f t="shared" si="317"/>
        <v>A+J=</v>
      </c>
      <c r="X788" s="10">
        <f t="shared" si="318"/>
        <v>40856</v>
      </c>
      <c r="Y788" s="4">
        <f t="shared" si="330"/>
        <v>0</v>
      </c>
      <c r="Z788" s="28"/>
      <c r="AA788" s="26"/>
      <c r="AE788" s="5"/>
    </row>
    <row r="789" spans="1:31" x14ac:dyDescent="0.2">
      <c r="A789" s="127">
        <f t="shared" si="331"/>
        <v>40844</v>
      </c>
      <c r="B789" s="4">
        <f t="shared" si="322"/>
        <v>232986.65791930002</v>
      </c>
      <c r="C789" s="4">
        <f t="shared" si="337"/>
        <v>198354.70093953001</v>
      </c>
      <c r="D789" s="4">
        <f t="shared" si="332"/>
        <v>198354.70093953001</v>
      </c>
      <c r="E789" s="56">
        <f t="shared" si="338"/>
        <v>468.97500000000002</v>
      </c>
      <c r="F789" s="11">
        <f>IF(DAY(A789)=F$2+1,VLOOKUP(A789,[1]Plan1!$BN$15:$BP$255,3),F788)</f>
        <v>471.46600000000001</v>
      </c>
      <c r="G789" s="6">
        <f t="shared" si="323"/>
        <v>40826</v>
      </c>
      <c r="H789" s="2">
        <f t="shared" si="324"/>
        <v>5.3115837731221305E-3</v>
      </c>
      <c r="I789" s="1">
        <f t="shared" si="333"/>
        <v>19</v>
      </c>
      <c r="J789" s="1">
        <f t="shared" si="339"/>
        <v>31</v>
      </c>
      <c r="K789" s="54">
        <f t="shared" si="325"/>
        <v>1.003252148223847</v>
      </c>
      <c r="L789" s="3">
        <f t="shared" si="334"/>
        <v>1.1629794099999999</v>
      </c>
      <c r="M789" s="3">
        <f t="shared" si="320"/>
        <v>1.1667615899999999</v>
      </c>
      <c r="N789" s="3">
        <f t="shared" si="326"/>
        <v>231432.64625218001</v>
      </c>
      <c r="O789" s="52">
        <f t="shared" si="316"/>
        <v>0</v>
      </c>
      <c r="P789" s="5">
        <f t="shared" si="319"/>
        <v>0</v>
      </c>
      <c r="Q789" s="53">
        <f t="shared" si="327"/>
        <v>0</v>
      </c>
      <c r="R789" s="4">
        <f t="shared" si="321"/>
        <v>0</v>
      </c>
      <c r="S789" s="2">
        <f t="shared" si="335"/>
        <v>0.14000000000000001</v>
      </c>
      <c r="T789" s="9">
        <f t="shared" si="328"/>
        <v>1.006714747</v>
      </c>
      <c r="U789" s="4">
        <f t="shared" si="336"/>
        <v>1554.0116671200001</v>
      </c>
      <c r="V789" s="4">
        <f t="shared" si="329"/>
        <v>0</v>
      </c>
      <c r="W789" s="1" t="str">
        <f t="shared" si="317"/>
        <v>A+J=</v>
      </c>
      <c r="X789" s="10">
        <f t="shared" si="318"/>
        <v>40856</v>
      </c>
      <c r="Y789" s="4">
        <f t="shared" si="330"/>
        <v>0</v>
      </c>
      <c r="Z789" s="28"/>
      <c r="AA789" s="26"/>
      <c r="AE789" s="5"/>
    </row>
    <row r="790" spans="1:31" x14ac:dyDescent="0.2">
      <c r="A790" s="127">
        <f t="shared" si="331"/>
        <v>40845</v>
      </c>
      <c r="B790" s="4">
        <f t="shared" si="322"/>
        <v>233108.56796881999</v>
      </c>
      <c r="C790" s="4">
        <f t="shared" si="337"/>
        <v>198354.70093953001</v>
      </c>
      <c r="D790" s="4">
        <f t="shared" si="332"/>
        <v>198354.70093953001</v>
      </c>
      <c r="E790" s="56">
        <f t="shared" si="338"/>
        <v>468.97500000000002</v>
      </c>
      <c r="F790" s="11">
        <f>IF(DAY(A790)=F$2+1,VLOOKUP(A790,[1]Plan1!$BN$15:$BP$255,3),F789)</f>
        <v>471.46600000000001</v>
      </c>
      <c r="G790" s="6">
        <f t="shared" si="323"/>
        <v>40826</v>
      </c>
      <c r="H790" s="2">
        <f t="shared" si="324"/>
        <v>5.3115837731221305E-3</v>
      </c>
      <c r="I790" s="1">
        <f t="shared" si="333"/>
        <v>20</v>
      </c>
      <c r="J790" s="1">
        <f t="shared" si="339"/>
        <v>31</v>
      </c>
      <c r="K790" s="54">
        <f t="shared" si="325"/>
        <v>1.0034236065963837</v>
      </c>
      <c r="L790" s="3">
        <f t="shared" si="334"/>
        <v>1.1629794099999999</v>
      </c>
      <c r="M790" s="3">
        <f t="shared" si="320"/>
        <v>1.16696099</v>
      </c>
      <c r="N790" s="3">
        <f t="shared" si="326"/>
        <v>231472.19817953999</v>
      </c>
      <c r="O790" s="52">
        <f t="shared" si="316"/>
        <v>0</v>
      </c>
      <c r="P790" s="5">
        <f t="shared" si="319"/>
        <v>0</v>
      </c>
      <c r="Q790" s="53">
        <f t="shared" si="327"/>
        <v>0</v>
      </c>
      <c r="R790" s="4">
        <f t="shared" si="321"/>
        <v>0</v>
      </c>
      <c r="S790" s="2">
        <f t="shared" si="335"/>
        <v>0.14000000000000001</v>
      </c>
      <c r="T790" s="9">
        <f t="shared" si="328"/>
        <v>1.0070694010000001</v>
      </c>
      <c r="U790" s="4">
        <f t="shared" si="336"/>
        <v>1636.3697892800001</v>
      </c>
      <c r="V790" s="4">
        <f t="shared" si="329"/>
        <v>0</v>
      </c>
      <c r="W790" s="1" t="str">
        <f t="shared" si="317"/>
        <v>A+J=</v>
      </c>
      <c r="X790" s="10">
        <f t="shared" si="318"/>
        <v>40856</v>
      </c>
      <c r="Y790" s="4">
        <f t="shared" si="330"/>
        <v>0</v>
      </c>
      <c r="Z790" s="28"/>
      <c r="AA790" s="26"/>
      <c r="AE790" s="5"/>
    </row>
    <row r="791" spans="1:31" x14ac:dyDescent="0.2">
      <c r="A791" s="127">
        <f t="shared" si="331"/>
        <v>40846</v>
      </c>
      <c r="B791" s="4">
        <f t="shared" si="322"/>
        <v>233230.54300491</v>
      </c>
      <c r="C791" s="4">
        <f t="shared" si="337"/>
        <v>198354.70093953001</v>
      </c>
      <c r="D791" s="4">
        <f t="shared" si="332"/>
        <v>198354.70093953001</v>
      </c>
      <c r="E791" s="56">
        <f t="shared" si="338"/>
        <v>468.97500000000002</v>
      </c>
      <c r="F791" s="11">
        <f>IF(DAY(A791)=F$2+1,VLOOKUP(A791,[1]Plan1!$BN$15:$BP$255,3),F790)</f>
        <v>471.46600000000001</v>
      </c>
      <c r="G791" s="6">
        <f t="shared" si="323"/>
        <v>40826</v>
      </c>
      <c r="H791" s="2">
        <f t="shared" si="324"/>
        <v>5.3115837731221305E-3</v>
      </c>
      <c r="I791" s="1">
        <f t="shared" si="333"/>
        <v>21</v>
      </c>
      <c r="J791" s="1">
        <f t="shared" si="339"/>
        <v>31</v>
      </c>
      <c r="K791" s="54">
        <f t="shared" si="325"/>
        <v>1.0035950942715972</v>
      </c>
      <c r="L791" s="3">
        <f t="shared" si="334"/>
        <v>1.1629794099999999</v>
      </c>
      <c r="M791" s="3">
        <f t="shared" si="320"/>
        <v>1.16716043</v>
      </c>
      <c r="N791" s="3">
        <f t="shared" si="326"/>
        <v>231511.75804109999</v>
      </c>
      <c r="O791" s="52">
        <f t="shared" si="316"/>
        <v>0</v>
      </c>
      <c r="P791" s="5">
        <f t="shared" si="319"/>
        <v>0</v>
      </c>
      <c r="Q791" s="53">
        <f t="shared" si="327"/>
        <v>0</v>
      </c>
      <c r="R791" s="4">
        <f t="shared" si="321"/>
        <v>0</v>
      </c>
      <c r="S791" s="2">
        <f t="shared" si="335"/>
        <v>0.14000000000000001</v>
      </c>
      <c r="T791" s="9">
        <f t="shared" si="328"/>
        <v>1.0074241799999999</v>
      </c>
      <c r="U791" s="4">
        <f t="shared" si="336"/>
        <v>1718.7849638099999</v>
      </c>
      <c r="V791" s="4">
        <f t="shared" si="329"/>
        <v>0</v>
      </c>
      <c r="W791" s="1" t="str">
        <f t="shared" si="317"/>
        <v>A+J=</v>
      </c>
      <c r="X791" s="10">
        <f t="shared" si="318"/>
        <v>40856</v>
      </c>
      <c r="Y791" s="4">
        <f t="shared" si="330"/>
        <v>0</v>
      </c>
      <c r="Z791" s="28"/>
      <c r="AA791" s="26"/>
      <c r="AE791" s="5"/>
    </row>
    <row r="792" spans="1:31" x14ac:dyDescent="0.2">
      <c r="A792" s="127">
        <f t="shared" si="331"/>
        <v>40847</v>
      </c>
      <c r="B792" s="4">
        <f t="shared" si="322"/>
        <v>233352.58105186</v>
      </c>
      <c r="C792" s="4">
        <f t="shared" si="337"/>
        <v>198354.70093953001</v>
      </c>
      <c r="D792" s="4">
        <f t="shared" si="332"/>
        <v>198354.70093953001</v>
      </c>
      <c r="E792" s="56">
        <f t="shared" si="338"/>
        <v>468.97500000000002</v>
      </c>
      <c r="F792" s="11">
        <f>IF(DAY(A792)=F$2+1,VLOOKUP(A792,[1]Plan1!$BN$15:$BP$255,3),F791)</f>
        <v>471.46600000000001</v>
      </c>
      <c r="G792" s="6">
        <f t="shared" si="323"/>
        <v>40826</v>
      </c>
      <c r="H792" s="2">
        <f t="shared" si="324"/>
        <v>5.3115837731221305E-3</v>
      </c>
      <c r="I792" s="1">
        <f t="shared" si="333"/>
        <v>22</v>
      </c>
      <c r="J792" s="1">
        <f t="shared" si="339"/>
        <v>31</v>
      </c>
      <c r="K792" s="54">
        <f t="shared" si="325"/>
        <v>1.0037666112544954</v>
      </c>
      <c r="L792" s="3">
        <f t="shared" si="334"/>
        <v>1.1629794099999999</v>
      </c>
      <c r="M792" s="3">
        <f t="shared" si="320"/>
        <v>1.1673598999999999</v>
      </c>
      <c r="N792" s="3">
        <f t="shared" si="326"/>
        <v>231551.32385330001</v>
      </c>
      <c r="O792" s="52">
        <f t="shared" si="316"/>
        <v>0</v>
      </c>
      <c r="P792" s="5">
        <f t="shared" si="319"/>
        <v>0</v>
      </c>
      <c r="Q792" s="53">
        <f t="shared" si="327"/>
        <v>0</v>
      </c>
      <c r="R792" s="4">
        <f t="shared" si="321"/>
        <v>0</v>
      </c>
      <c r="S792" s="2">
        <f t="shared" si="335"/>
        <v>0.14000000000000001</v>
      </c>
      <c r="T792" s="9">
        <f t="shared" si="328"/>
        <v>1.007779084</v>
      </c>
      <c r="U792" s="4">
        <f t="shared" si="336"/>
        <v>1801.25719856</v>
      </c>
      <c r="V792" s="4">
        <f t="shared" si="329"/>
        <v>0</v>
      </c>
      <c r="W792" s="1" t="str">
        <f t="shared" si="317"/>
        <v>A+J=</v>
      </c>
      <c r="X792" s="10">
        <f t="shared" si="318"/>
        <v>40856</v>
      </c>
      <c r="Y792" s="4">
        <f t="shared" si="330"/>
        <v>0</v>
      </c>
      <c r="Z792" s="28"/>
      <c r="AA792" s="26"/>
      <c r="AE792" s="5"/>
    </row>
    <row r="793" spans="1:31" x14ac:dyDescent="0.2">
      <c r="A793" s="127">
        <f t="shared" si="331"/>
        <v>40848</v>
      </c>
      <c r="B793" s="4">
        <f t="shared" si="322"/>
        <v>233474.68213084</v>
      </c>
      <c r="C793" s="4">
        <f t="shared" si="337"/>
        <v>198354.70093953001</v>
      </c>
      <c r="D793" s="4">
        <f t="shared" si="332"/>
        <v>198354.70093953001</v>
      </c>
      <c r="E793" s="56">
        <f t="shared" si="338"/>
        <v>468.97500000000002</v>
      </c>
      <c r="F793" s="11">
        <f>IF(DAY(A793)=F$2+1,VLOOKUP(A793,[1]Plan1!$BN$15:$BP$255,3),F792)</f>
        <v>471.46600000000001</v>
      </c>
      <c r="G793" s="6">
        <f t="shared" si="323"/>
        <v>40826</v>
      </c>
      <c r="H793" s="2">
        <f t="shared" si="324"/>
        <v>5.3115837731221305E-3</v>
      </c>
      <c r="I793" s="1">
        <f t="shared" si="333"/>
        <v>23</v>
      </c>
      <c r="J793" s="1">
        <f t="shared" si="339"/>
        <v>31</v>
      </c>
      <c r="K793" s="54">
        <f t="shared" si="325"/>
        <v>1.0039381575500872</v>
      </c>
      <c r="L793" s="3">
        <f t="shared" si="334"/>
        <v>1.1629794099999999</v>
      </c>
      <c r="M793" s="3">
        <f t="shared" si="320"/>
        <v>1.1675594</v>
      </c>
      <c r="N793" s="3">
        <f t="shared" si="326"/>
        <v>231590.89561613</v>
      </c>
      <c r="O793" s="52">
        <f t="shared" si="316"/>
        <v>0</v>
      </c>
      <c r="P793" s="5">
        <f t="shared" si="319"/>
        <v>0</v>
      </c>
      <c r="Q793" s="53">
        <f t="shared" si="327"/>
        <v>0</v>
      </c>
      <c r="R793" s="4">
        <f t="shared" si="321"/>
        <v>0</v>
      </c>
      <c r="S793" s="2">
        <f t="shared" si="335"/>
        <v>0.14000000000000001</v>
      </c>
      <c r="T793" s="9">
        <f t="shared" si="328"/>
        <v>1.0081341130000001</v>
      </c>
      <c r="U793" s="4">
        <f t="shared" si="336"/>
        <v>1883.7865147099999</v>
      </c>
      <c r="V793" s="4">
        <f t="shared" si="329"/>
        <v>0</v>
      </c>
      <c r="W793" s="1" t="str">
        <f t="shared" si="317"/>
        <v>A+J=</v>
      </c>
      <c r="X793" s="10">
        <f t="shared" si="318"/>
        <v>40856</v>
      </c>
      <c r="Y793" s="4">
        <f t="shared" si="330"/>
        <v>0</v>
      </c>
      <c r="Z793" s="28"/>
      <c r="AA793" s="26"/>
      <c r="AE793" s="5"/>
    </row>
    <row r="794" spans="1:31" x14ac:dyDescent="0.2">
      <c r="A794" s="127">
        <f t="shared" si="331"/>
        <v>40849</v>
      </c>
      <c r="B794" s="4">
        <f t="shared" si="322"/>
        <v>233596.84826342997</v>
      </c>
      <c r="C794" s="4">
        <f t="shared" si="337"/>
        <v>198354.70093953001</v>
      </c>
      <c r="D794" s="4">
        <f t="shared" si="332"/>
        <v>198354.70093953001</v>
      </c>
      <c r="E794" s="56">
        <f t="shared" si="338"/>
        <v>468.97500000000002</v>
      </c>
      <c r="F794" s="11">
        <f>IF(DAY(A794)=F$2+1,VLOOKUP(A794,[1]Plan1!$BN$15:$BP$255,3),F793)</f>
        <v>471.46600000000001</v>
      </c>
      <c r="G794" s="6">
        <f t="shared" si="323"/>
        <v>40826</v>
      </c>
      <c r="H794" s="2">
        <f t="shared" si="324"/>
        <v>5.3115837731221305E-3</v>
      </c>
      <c r="I794" s="1">
        <f t="shared" si="333"/>
        <v>24</v>
      </c>
      <c r="J794" s="1">
        <f t="shared" si="339"/>
        <v>31</v>
      </c>
      <c r="K794" s="54">
        <f t="shared" si="325"/>
        <v>1.0041097331633821</v>
      </c>
      <c r="L794" s="3">
        <f t="shared" si="334"/>
        <v>1.1629794099999999</v>
      </c>
      <c r="M794" s="3">
        <f t="shared" si="320"/>
        <v>1.1677589399999999</v>
      </c>
      <c r="N794" s="3">
        <f t="shared" si="326"/>
        <v>231630.47531315999</v>
      </c>
      <c r="O794" s="52">
        <f t="shared" si="316"/>
        <v>0</v>
      </c>
      <c r="P794" s="5">
        <f t="shared" si="319"/>
        <v>0</v>
      </c>
      <c r="Q794" s="53">
        <f t="shared" si="327"/>
        <v>0</v>
      </c>
      <c r="R794" s="4">
        <f t="shared" si="321"/>
        <v>0</v>
      </c>
      <c r="S794" s="2">
        <f t="shared" si="335"/>
        <v>0.14000000000000001</v>
      </c>
      <c r="T794" s="9">
        <f t="shared" si="328"/>
        <v>1.0084892670000001</v>
      </c>
      <c r="U794" s="4">
        <f t="shared" si="336"/>
        <v>1966.37295027</v>
      </c>
      <c r="V794" s="4">
        <f t="shared" si="329"/>
        <v>0</v>
      </c>
      <c r="W794" s="1" t="str">
        <f t="shared" si="317"/>
        <v>A+J=</v>
      </c>
      <c r="X794" s="10">
        <f t="shared" si="318"/>
        <v>40856</v>
      </c>
      <c r="Y794" s="4">
        <f t="shared" si="330"/>
        <v>0</v>
      </c>
      <c r="Z794" s="28"/>
      <c r="AA794" s="26"/>
      <c r="AE794" s="5"/>
    </row>
    <row r="795" spans="1:31" x14ac:dyDescent="0.2">
      <c r="A795" s="127">
        <f t="shared" si="331"/>
        <v>40850</v>
      </c>
      <c r="B795" s="4">
        <f t="shared" si="322"/>
        <v>233719.07770348</v>
      </c>
      <c r="C795" s="4">
        <f t="shared" si="337"/>
        <v>198354.70093953001</v>
      </c>
      <c r="D795" s="4">
        <f t="shared" si="332"/>
        <v>198354.70093953001</v>
      </c>
      <c r="E795" s="56">
        <f t="shared" si="338"/>
        <v>468.97500000000002</v>
      </c>
      <c r="F795" s="11">
        <f>IF(DAY(A795)=F$2+1,VLOOKUP(A795,[1]Plan1!$BN$15:$BP$255,3),F794)</f>
        <v>471.46600000000001</v>
      </c>
      <c r="G795" s="6">
        <f t="shared" si="323"/>
        <v>40826</v>
      </c>
      <c r="H795" s="2">
        <f t="shared" si="324"/>
        <v>5.3115837731221305E-3</v>
      </c>
      <c r="I795" s="1">
        <f t="shared" si="333"/>
        <v>25</v>
      </c>
      <c r="J795" s="1">
        <f t="shared" si="339"/>
        <v>31</v>
      </c>
      <c r="K795" s="54">
        <f t="shared" si="325"/>
        <v>1.0042813380993907</v>
      </c>
      <c r="L795" s="3">
        <f t="shared" si="334"/>
        <v>1.1629794099999999</v>
      </c>
      <c r="M795" s="3">
        <f t="shared" si="320"/>
        <v>1.1679585100000001</v>
      </c>
      <c r="N795" s="3">
        <f t="shared" si="326"/>
        <v>231670.06096082</v>
      </c>
      <c r="O795" s="52">
        <f t="shared" si="316"/>
        <v>0</v>
      </c>
      <c r="P795" s="5">
        <f t="shared" si="319"/>
        <v>0</v>
      </c>
      <c r="Q795" s="53">
        <f t="shared" si="327"/>
        <v>0</v>
      </c>
      <c r="R795" s="4">
        <f t="shared" si="321"/>
        <v>0</v>
      </c>
      <c r="S795" s="2">
        <f t="shared" si="335"/>
        <v>0.14000000000000001</v>
      </c>
      <c r="T795" s="9">
        <f t="shared" si="328"/>
        <v>1.008844547</v>
      </c>
      <c r="U795" s="4">
        <f t="shared" si="336"/>
        <v>2049.0167426600001</v>
      </c>
      <c r="V795" s="4">
        <f t="shared" si="329"/>
        <v>0</v>
      </c>
      <c r="W795" s="1" t="str">
        <f t="shared" si="317"/>
        <v>A+J=</v>
      </c>
      <c r="X795" s="10">
        <f t="shared" si="318"/>
        <v>40856</v>
      </c>
      <c r="Y795" s="4">
        <f t="shared" si="330"/>
        <v>0</v>
      </c>
      <c r="Z795" s="28"/>
      <c r="AA795" s="26"/>
      <c r="AE795" s="5"/>
    </row>
    <row r="796" spans="1:31" x14ac:dyDescent="0.2">
      <c r="A796" s="127">
        <f t="shared" si="331"/>
        <v>40851</v>
      </c>
      <c r="B796" s="4">
        <f t="shared" si="322"/>
        <v>233841.37201068999</v>
      </c>
      <c r="C796" s="4">
        <f t="shared" si="337"/>
        <v>198354.70093953001</v>
      </c>
      <c r="D796" s="4">
        <f t="shared" si="332"/>
        <v>198354.70093953001</v>
      </c>
      <c r="E796" s="56">
        <f t="shared" si="338"/>
        <v>468.97500000000002</v>
      </c>
      <c r="F796" s="11">
        <f>IF(DAY(A796)=F$2+1,VLOOKUP(A796,[1]Plan1!$BN$15:$BP$255,3),F795)</f>
        <v>471.46600000000001</v>
      </c>
      <c r="G796" s="6">
        <f t="shared" si="323"/>
        <v>40826</v>
      </c>
      <c r="H796" s="2">
        <f t="shared" si="324"/>
        <v>5.3115837731221305E-3</v>
      </c>
      <c r="I796" s="1">
        <f t="shared" si="333"/>
        <v>26</v>
      </c>
      <c r="J796" s="1">
        <f t="shared" si="339"/>
        <v>31</v>
      </c>
      <c r="K796" s="54">
        <f t="shared" si="325"/>
        <v>1.0044529723631241</v>
      </c>
      <c r="L796" s="3">
        <f t="shared" si="334"/>
        <v>1.1629794099999999</v>
      </c>
      <c r="M796" s="3">
        <f t="shared" si="320"/>
        <v>1.16815812</v>
      </c>
      <c r="N796" s="3">
        <f t="shared" si="326"/>
        <v>231709.65454267999</v>
      </c>
      <c r="O796" s="52">
        <f t="shared" si="316"/>
        <v>0</v>
      </c>
      <c r="P796" s="5">
        <f t="shared" si="319"/>
        <v>0</v>
      </c>
      <c r="Q796" s="53">
        <f t="shared" si="327"/>
        <v>0</v>
      </c>
      <c r="R796" s="4">
        <f t="shared" si="321"/>
        <v>0</v>
      </c>
      <c r="S796" s="2">
        <f t="shared" si="335"/>
        <v>0.14000000000000001</v>
      </c>
      <c r="T796" s="9">
        <f t="shared" si="328"/>
        <v>1.009199951</v>
      </c>
      <c r="U796" s="4">
        <f t="shared" si="336"/>
        <v>2131.7174680100002</v>
      </c>
      <c r="V796" s="4">
        <f t="shared" si="329"/>
        <v>0</v>
      </c>
      <c r="W796" s="1" t="str">
        <f t="shared" si="317"/>
        <v>A+J=</v>
      </c>
      <c r="X796" s="10">
        <f t="shared" si="318"/>
        <v>40856</v>
      </c>
      <c r="Y796" s="4">
        <f t="shared" si="330"/>
        <v>0</v>
      </c>
      <c r="Z796" s="28"/>
      <c r="AA796" s="26"/>
      <c r="AE796" s="5"/>
    </row>
    <row r="797" spans="1:31" x14ac:dyDescent="0.2">
      <c r="A797" s="127">
        <f t="shared" si="331"/>
        <v>40852</v>
      </c>
      <c r="B797" s="4">
        <f t="shared" si="322"/>
        <v>233963.72966924001</v>
      </c>
      <c r="C797" s="4">
        <f t="shared" si="337"/>
        <v>198354.70093953001</v>
      </c>
      <c r="D797" s="4">
        <f t="shared" si="332"/>
        <v>198354.70093953001</v>
      </c>
      <c r="E797" s="56">
        <f t="shared" si="338"/>
        <v>468.97500000000002</v>
      </c>
      <c r="F797" s="11">
        <f>IF(DAY(A797)=F$2+1,VLOOKUP(A797,[1]Plan1!$BN$15:$BP$255,3),F796)</f>
        <v>471.46600000000001</v>
      </c>
      <c r="G797" s="6">
        <f t="shared" si="323"/>
        <v>40826</v>
      </c>
      <c r="H797" s="2">
        <f t="shared" si="324"/>
        <v>5.3115837731221305E-3</v>
      </c>
      <c r="I797" s="1">
        <f t="shared" si="333"/>
        <v>27</v>
      </c>
      <c r="J797" s="1">
        <f t="shared" si="339"/>
        <v>31</v>
      </c>
      <c r="K797" s="54">
        <f t="shared" si="325"/>
        <v>1.0046246359595947</v>
      </c>
      <c r="L797" s="3">
        <f t="shared" si="334"/>
        <v>1.1629794099999999</v>
      </c>
      <c r="M797" s="3">
        <f t="shared" si="320"/>
        <v>1.1683577599999999</v>
      </c>
      <c r="N797" s="3">
        <f t="shared" si="326"/>
        <v>231749.25407517</v>
      </c>
      <c r="O797" s="52">
        <f t="shared" si="316"/>
        <v>0</v>
      </c>
      <c r="P797" s="5">
        <f t="shared" si="319"/>
        <v>0</v>
      </c>
      <c r="Q797" s="53">
        <f t="shared" si="327"/>
        <v>0</v>
      </c>
      <c r="R797" s="4">
        <f t="shared" si="321"/>
        <v>0</v>
      </c>
      <c r="S797" s="2">
        <f t="shared" si="335"/>
        <v>0.14000000000000001</v>
      </c>
      <c r="T797" s="9">
        <f t="shared" si="328"/>
        <v>1.009555481</v>
      </c>
      <c r="U797" s="4">
        <f t="shared" si="336"/>
        <v>2214.4755940700002</v>
      </c>
      <c r="V797" s="4">
        <f t="shared" si="329"/>
        <v>0</v>
      </c>
      <c r="W797" s="1" t="str">
        <f t="shared" si="317"/>
        <v>A+J=</v>
      </c>
      <c r="X797" s="10">
        <f t="shared" si="318"/>
        <v>40856</v>
      </c>
      <c r="Y797" s="4">
        <f t="shared" si="330"/>
        <v>0</v>
      </c>
      <c r="Z797" s="28"/>
      <c r="AA797" s="26"/>
      <c r="AE797" s="5"/>
    </row>
    <row r="798" spans="1:31" x14ac:dyDescent="0.2">
      <c r="A798" s="127">
        <f t="shared" si="331"/>
        <v>40853</v>
      </c>
      <c r="B798" s="4">
        <f t="shared" si="322"/>
        <v>234086.15247188002</v>
      </c>
      <c r="C798" s="4">
        <f t="shared" si="337"/>
        <v>198354.70093953001</v>
      </c>
      <c r="D798" s="4">
        <f t="shared" si="332"/>
        <v>198354.70093953001</v>
      </c>
      <c r="E798" s="56">
        <f t="shared" si="338"/>
        <v>468.97500000000002</v>
      </c>
      <c r="F798" s="11">
        <f>IF(DAY(A798)=F$2+1,VLOOKUP(A798,[1]Plan1!$BN$15:$BP$255,3),F797)</f>
        <v>471.46600000000001</v>
      </c>
      <c r="G798" s="6">
        <f t="shared" si="323"/>
        <v>40826</v>
      </c>
      <c r="H798" s="2">
        <f t="shared" si="324"/>
        <v>5.3115837731221305E-3</v>
      </c>
      <c r="I798" s="1">
        <f t="shared" si="333"/>
        <v>28</v>
      </c>
      <c r="J798" s="1">
        <f t="shared" si="339"/>
        <v>31</v>
      </c>
      <c r="K798" s="54">
        <f t="shared" si="325"/>
        <v>1.0047963288938155</v>
      </c>
      <c r="L798" s="3">
        <f t="shared" si="334"/>
        <v>1.1629794099999999</v>
      </c>
      <c r="M798" s="3">
        <f t="shared" si="320"/>
        <v>1.1685574400000001</v>
      </c>
      <c r="N798" s="3">
        <f t="shared" si="326"/>
        <v>231788.86154186001</v>
      </c>
      <c r="O798" s="52">
        <f t="shared" si="316"/>
        <v>0</v>
      </c>
      <c r="P798" s="5">
        <f t="shared" si="319"/>
        <v>0</v>
      </c>
      <c r="Q798" s="53">
        <f t="shared" si="327"/>
        <v>0</v>
      </c>
      <c r="R798" s="4">
        <f t="shared" si="321"/>
        <v>0</v>
      </c>
      <c r="S798" s="2">
        <f t="shared" si="335"/>
        <v>0.14000000000000001</v>
      </c>
      <c r="T798" s="9">
        <f t="shared" si="328"/>
        <v>1.0099111359999999</v>
      </c>
      <c r="U798" s="4">
        <f t="shared" si="336"/>
        <v>2297.2909300199999</v>
      </c>
      <c r="V798" s="4">
        <f t="shared" si="329"/>
        <v>0</v>
      </c>
      <c r="W798" s="1" t="str">
        <f t="shared" si="317"/>
        <v>A+J=</v>
      </c>
      <c r="X798" s="10">
        <f t="shared" si="318"/>
        <v>40856</v>
      </c>
      <c r="Y798" s="4">
        <f t="shared" si="330"/>
        <v>0</v>
      </c>
      <c r="Z798" s="28"/>
      <c r="AA798" s="26"/>
      <c r="AE798" s="5"/>
    </row>
    <row r="799" spans="1:31" x14ac:dyDescent="0.2">
      <c r="A799" s="127">
        <f t="shared" si="331"/>
        <v>40854</v>
      </c>
      <c r="B799" s="4">
        <f t="shared" si="322"/>
        <v>234208.63843798998</v>
      </c>
      <c r="C799" s="4">
        <f t="shared" si="337"/>
        <v>198354.70093953001</v>
      </c>
      <c r="D799" s="4">
        <f t="shared" si="332"/>
        <v>198354.70093953001</v>
      </c>
      <c r="E799" s="56">
        <f t="shared" si="338"/>
        <v>468.97500000000002</v>
      </c>
      <c r="F799" s="11">
        <f>IF(DAY(A799)=F$2+1,VLOOKUP(A799,[1]Plan1!$BN$15:$BP$255,3),F798)</f>
        <v>471.46600000000001</v>
      </c>
      <c r="G799" s="6">
        <f t="shared" si="323"/>
        <v>40826</v>
      </c>
      <c r="H799" s="2">
        <f t="shared" si="324"/>
        <v>5.3115837731221305E-3</v>
      </c>
      <c r="I799" s="1">
        <f t="shared" si="333"/>
        <v>29</v>
      </c>
      <c r="J799" s="1">
        <f t="shared" si="339"/>
        <v>31</v>
      </c>
      <c r="K799" s="54">
        <f t="shared" si="325"/>
        <v>1.0049680511708003</v>
      </c>
      <c r="L799" s="3">
        <f t="shared" si="334"/>
        <v>1.1629794099999999</v>
      </c>
      <c r="M799" s="3">
        <f t="shared" si="320"/>
        <v>1.16875715</v>
      </c>
      <c r="N799" s="3">
        <f t="shared" si="326"/>
        <v>231828.47495917999</v>
      </c>
      <c r="O799" s="52">
        <f t="shared" si="316"/>
        <v>0</v>
      </c>
      <c r="P799" s="5">
        <f t="shared" si="319"/>
        <v>0</v>
      </c>
      <c r="Q799" s="53">
        <f t="shared" si="327"/>
        <v>0</v>
      </c>
      <c r="R799" s="4">
        <f t="shared" si="321"/>
        <v>0</v>
      </c>
      <c r="S799" s="2">
        <f t="shared" si="335"/>
        <v>0.14000000000000001</v>
      </c>
      <c r="T799" s="9">
        <f t="shared" si="328"/>
        <v>1.010266916</v>
      </c>
      <c r="U799" s="4">
        <f t="shared" si="336"/>
        <v>2380.16347881</v>
      </c>
      <c r="V799" s="4">
        <f t="shared" si="329"/>
        <v>0</v>
      </c>
      <c r="W799" s="1" t="str">
        <f t="shared" si="317"/>
        <v>A+J=</v>
      </c>
      <c r="X799" s="10">
        <f t="shared" si="318"/>
        <v>40856</v>
      </c>
      <c r="Y799" s="4">
        <f t="shared" si="330"/>
        <v>0</v>
      </c>
      <c r="Z799" s="28"/>
      <c r="AA799" s="26"/>
      <c r="AE799" s="5"/>
    </row>
    <row r="800" spans="1:31" x14ac:dyDescent="0.2">
      <c r="A800" s="127">
        <f t="shared" si="331"/>
        <v>40855</v>
      </c>
      <c r="B800" s="4">
        <f t="shared" si="322"/>
        <v>234331.18758879</v>
      </c>
      <c r="C800" s="4">
        <f t="shared" si="337"/>
        <v>198354.70093953001</v>
      </c>
      <c r="D800" s="4">
        <f t="shared" si="332"/>
        <v>198354.70093953001</v>
      </c>
      <c r="E800" s="56">
        <f t="shared" si="338"/>
        <v>468.97500000000002</v>
      </c>
      <c r="F800" s="11">
        <f>IF(DAY(A800)=F$2+1,VLOOKUP(A800,[1]Plan1!$BN$15:$BP$255,3),F799)</f>
        <v>471.46600000000001</v>
      </c>
      <c r="G800" s="6">
        <f t="shared" si="323"/>
        <v>40826</v>
      </c>
      <c r="H800" s="2">
        <f t="shared" si="324"/>
        <v>5.3115837731221305E-3</v>
      </c>
      <c r="I800" s="1">
        <f t="shared" si="333"/>
        <v>30</v>
      </c>
      <c r="J800" s="1">
        <f t="shared" si="339"/>
        <v>31</v>
      </c>
      <c r="K800" s="54">
        <f t="shared" si="325"/>
        <v>1.005139802795564</v>
      </c>
      <c r="L800" s="3">
        <f t="shared" si="334"/>
        <v>1.1629794099999999</v>
      </c>
      <c r="M800" s="3">
        <f t="shared" si="320"/>
        <v>1.16895689</v>
      </c>
      <c r="N800" s="3">
        <f t="shared" si="326"/>
        <v>231868.09432715</v>
      </c>
      <c r="O800" s="52">
        <f t="shared" si="316"/>
        <v>0</v>
      </c>
      <c r="P800" s="5">
        <f t="shared" si="319"/>
        <v>0</v>
      </c>
      <c r="Q800" s="53">
        <f t="shared" si="327"/>
        <v>0</v>
      </c>
      <c r="R800" s="4">
        <f t="shared" si="321"/>
        <v>0</v>
      </c>
      <c r="S800" s="2">
        <f t="shared" si="335"/>
        <v>0.14000000000000001</v>
      </c>
      <c r="T800" s="9">
        <f t="shared" si="328"/>
        <v>1.0106228209999999</v>
      </c>
      <c r="U800" s="4">
        <f t="shared" si="336"/>
        <v>2463.09326164</v>
      </c>
      <c r="V800" s="4">
        <f t="shared" si="329"/>
        <v>0</v>
      </c>
      <c r="W800" s="1" t="str">
        <f t="shared" si="317"/>
        <v>A+J=</v>
      </c>
      <c r="X800" s="10">
        <f t="shared" si="318"/>
        <v>40856</v>
      </c>
      <c r="Y800" s="4">
        <f t="shared" si="330"/>
        <v>0</v>
      </c>
      <c r="Z800" s="28"/>
      <c r="AA800" s="26"/>
      <c r="AE800" s="5"/>
    </row>
    <row r="801" spans="1:118" x14ac:dyDescent="0.2">
      <c r="A801" s="130">
        <f t="shared" si="331"/>
        <v>40856</v>
      </c>
      <c r="B801" s="53">
        <f t="shared" si="322"/>
        <v>234453.80218272001</v>
      </c>
      <c r="C801" s="4">
        <f t="shared" si="337"/>
        <v>198354.70093953001</v>
      </c>
      <c r="D801" s="53">
        <f t="shared" si="332"/>
        <v>198354.70093953001</v>
      </c>
      <c r="E801" s="58">
        <f t="shared" si="338"/>
        <v>468.97500000000002</v>
      </c>
      <c r="F801" s="62">
        <f>IF(DAY(A801)=F$2+1,VLOOKUP(A801,[1]Plan1!$BN$15:$BP$255,3),F800)</f>
        <v>471.46600000000001</v>
      </c>
      <c r="G801" s="23">
        <f t="shared" si="323"/>
        <v>40826</v>
      </c>
      <c r="H801" s="55">
        <f t="shared" si="324"/>
        <v>5.3115837731221305E-3</v>
      </c>
      <c r="I801" s="24">
        <f t="shared" si="333"/>
        <v>31</v>
      </c>
      <c r="J801" s="24">
        <f t="shared" si="339"/>
        <v>31</v>
      </c>
      <c r="K801" s="59">
        <f t="shared" si="325"/>
        <v>1.0053115837731221</v>
      </c>
      <c r="L801" s="60">
        <f t="shared" si="334"/>
        <v>1.1629794099999999</v>
      </c>
      <c r="M801" s="60">
        <f t="shared" si="320"/>
        <v>1.16915667</v>
      </c>
      <c r="N801" s="60">
        <f t="shared" si="326"/>
        <v>231907.72162930001</v>
      </c>
      <c r="O801" s="63">
        <f t="shared" si="316"/>
        <v>24</v>
      </c>
      <c r="P801" s="5">
        <f t="shared" si="319"/>
        <v>0</v>
      </c>
      <c r="Q801" s="53">
        <f t="shared" si="327"/>
        <v>0</v>
      </c>
      <c r="R801" s="53">
        <f t="shared" si="321"/>
        <v>0</v>
      </c>
      <c r="S801" s="55">
        <f t="shared" si="335"/>
        <v>0.14000000000000001</v>
      </c>
      <c r="T801" s="61">
        <f t="shared" si="328"/>
        <v>1.010978852</v>
      </c>
      <c r="U801" s="4">
        <f t="shared" si="336"/>
        <v>2546.0805534199999</v>
      </c>
      <c r="V801" s="53">
        <f t="shared" si="329"/>
        <v>0</v>
      </c>
      <c r="W801" s="24" t="str">
        <f t="shared" si="317"/>
        <v>A+J=</v>
      </c>
      <c r="X801" s="23">
        <f t="shared" si="318"/>
        <v>40856</v>
      </c>
      <c r="Y801" s="53">
        <f t="shared" si="330"/>
        <v>0</v>
      </c>
      <c r="Z801" s="47"/>
      <c r="AA801" s="45"/>
      <c r="AB801" s="24"/>
      <c r="AC801" s="24"/>
      <c r="AD801" s="24"/>
      <c r="AE801" s="25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  <c r="DL801" s="24"/>
      <c r="DM801" s="24"/>
      <c r="DN801" s="24"/>
    </row>
    <row r="802" spans="1:118" x14ac:dyDescent="0.2">
      <c r="A802" s="127">
        <f t="shared" si="331"/>
        <v>40857</v>
      </c>
      <c r="B802" s="4">
        <f t="shared" si="322"/>
        <v>234577.89224307</v>
      </c>
      <c r="C802" s="4">
        <f t="shared" si="337"/>
        <v>200532.40783477001</v>
      </c>
      <c r="D802" s="4">
        <f t="shared" si="332"/>
        <v>200532.40783477001</v>
      </c>
      <c r="E802" s="56">
        <f t="shared" si="338"/>
        <v>471.46600000000001</v>
      </c>
      <c r="F802" s="11">
        <f>IF(DAY(A802)=F$2+1,VLOOKUP(A802,[1]Plan1!$BN$15:$BP$255,3),F801)</f>
        <v>473.80799999999999</v>
      </c>
      <c r="G802" s="6">
        <f t="shared" si="323"/>
        <v>40857</v>
      </c>
      <c r="H802" s="2">
        <f t="shared" si="324"/>
        <v>4.9674843997233875E-3</v>
      </c>
      <c r="I802" s="1">
        <f t="shared" si="333"/>
        <v>1</v>
      </c>
      <c r="J802" s="1">
        <f t="shared" si="339"/>
        <v>30</v>
      </c>
      <c r="K802" s="54">
        <f t="shared" si="325"/>
        <v>1.0001651865470127</v>
      </c>
      <c r="L802" s="3">
        <f t="shared" si="334"/>
        <v>1.16915667</v>
      </c>
      <c r="M802" s="3">
        <f t="shared" si="320"/>
        <v>1.1693497900000001</v>
      </c>
      <c r="N802" s="3">
        <f t="shared" si="326"/>
        <v>234492.52898978</v>
      </c>
      <c r="O802" s="52">
        <f t="shared" si="316"/>
        <v>0</v>
      </c>
      <c r="P802" s="5">
        <f t="shared" si="319"/>
        <v>0</v>
      </c>
      <c r="Q802" s="53">
        <f t="shared" si="327"/>
        <v>0</v>
      </c>
      <c r="R802" s="4">
        <f t="shared" si="321"/>
        <v>0</v>
      </c>
      <c r="S802" s="2">
        <f t="shared" si="335"/>
        <v>0.14000000000000001</v>
      </c>
      <c r="T802" s="9">
        <f t="shared" si="328"/>
        <v>1.000364034</v>
      </c>
      <c r="U802" s="4">
        <f t="shared" si="336"/>
        <v>85.363253290000003</v>
      </c>
      <c r="V802" s="4">
        <f t="shared" si="329"/>
        <v>0</v>
      </c>
      <c r="W802" s="1" t="str">
        <f t="shared" si="317"/>
        <v>A+J=</v>
      </c>
      <c r="X802" s="10">
        <f t="shared" si="318"/>
        <v>40886</v>
      </c>
      <c r="Y802" s="4">
        <f t="shared" si="330"/>
        <v>0</v>
      </c>
      <c r="Z802" s="28"/>
      <c r="AA802" s="26"/>
      <c r="AE802" s="5"/>
    </row>
    <row r="803" spans="1:118" x14ac:dyDescent="0.2">
      <c r="A803" s="127">
        <f t="shared" si="331"/>
        <v>40858</v>
      </c>
      <c r="B803" s="4">
        <f t="shared" si="322"/>
        <v>234702.04949600002</v>
      </c>
      <c r="C803" s="4">
        <f t="shared" si="337"/>
        <v>200532.40783477001</v>
      </c>
      <c r="D803" s="4">
        <f t="shared" si="332"/>
        <v>200532.40783477001</v>
      </c>
      <c r="E803" s="56">
        <f t="shared" si="338"/>
        <v>471.46600000000001</v>
      </c>
      <c r="F803" s="11">
        <f>IF(DAY(A803)=F$2+1,VLOOKUP(A803,[1]Plan1!$BN$15:$BP$255,3),F802)</f>
        <v>473.80799999999999</v>
      </c>
      <c r="G803" s="6">
        <f t="shared" si="323"/>
        <v>40857</v>
      </c>
      <c r="H803" s="2">
        <f t="shared" si="324"/>
        <v>4.9674843997233875E-3</v>
      </c>
      <c r="I803" s="1">
        <f t="shared" si="333"/>
        <v>2</v>
      </c>
      <c r="J803" s="1">
        <f t="shared" si="339"/>
        <v>30</v>
      </c>
      <c r="K803" s="54">
        <f t="shared" si="325"/>
        <v>1.0003304003806208</v>
      </c>
      <c r="L803" s="3">
        <f t="shared" si="334"/>
        <v>1.16915667</v>
      </c>
      <c r="M803" s="3">
        <f t="shared" si="320"/>
        <v>1.1695429500000001</v>
      </c>
      <c r="N803" s="3">
        <f t="shared" si="326"/>
        <v>234531.26382968001</v>
      </c>
      <c r="O803" s="52">
        <f t="shared" si="316"/>
        <v>0</v>
      </c>
      <c r="P803" s="5">
        <f t="shared" si="319"/>
        <v>0</v>
      </c>
      <c r="Q803" s="53">
        <f t="shared" si="327"/>
        <v>0</v>
      </c>
      <c r="R803" s="4">
        <f t="shared" si="321"/>
        <v>0</v>
      </c>
      <c r="S803" s="2">
        <f t="shared" si="335"/>
        <v>0.14000000000000001</v>
      </c>
      <c r="T803" s="9">
        <f t="shared" si="328"/>
        <v>1.0007282</v>
      </c>
      <c r="U803" s="4">
        <f t="shared" si="336"/>
        <v>170.78566631999999</v>
      </c>
      <c r="V803" s="4">
        <f t="shared" si="329"/>
        <v>0</v>
      </c>
      <c r="W803" s="1" t="str">
        <f t="shared" si="317"/>
        <v>A+J=</v>
      </c>
      <c r="X803" s="10">
        <f t="shared" si="318"/>
        <v>40886</v>
      </c>
      <c r="Y803" s="4">
        <f t="shared" si="330"/>
        <v>0</v>
      </c>
      <c r="Z803" s="28"/>
      <c r="AA803" s="26"/>
      <c r="AE803" s="5"/>
    </row>
    <row r="804" spans="1:118" x14ac:dyDescent="0.2">
      <c r="A804" s="127">
        <f t="shared" si="331"/>
        <v>40859</v>
      </c>
      <c r="B804" s="4">
        <f t="shared" si="322"/>
        <v>234826.27418860001</v>
      </c>
      <c r="C804" s="4">
        <f t="shared" si="337"/>
        <v>200532.40783477001</v>
      </c>
      <c r="D804" s="4">
        <f t="shared" si="332"/>
        <v>200532.40783477001</v>
      </c>
      <c r="E804" s="56">
        <f t="shared" si="338"/>
        <v>471.46600000000001</v>
      </c>
      <c r="F804" s="11">
        <f>IF(DAY(A804)=F$2+1,VLOOKUP(A804,[1]Plan1!$BN$15:$BP$255,3),F803)</f>
        <v>473.80799999999999</v>
      </c>
      <c r="G804" s="6">
        <f t="shared" si="323"/>
        <v>40857</v>
      </c>
      <c r="H804" s="2">
        <f t="shared" si="324"/>
        <v>4.9674843997233875E-3</v>
      </c>
      <c r="I804" s="1">
        <f t="shared" si="333"/>
        <v>3</v>
      </c>
      <c r="J804" s="1">
        <f t="shared" si="339"/>
        <v>30</v>
      </c>
      <c r="K804" s="54">
        <f t="shared" si="325"/>
        <v>1.0004956415053317</v>
      </c>
      <c r="L804" s="3">
        <f t="shared" si="334"/>
        <v>1.16915667</v>
      </c>
      <c r="M804" s="3">
        <f t="shared" si="320"/>
        <v>1.1697361500000001</v>
      </c>
      <c r="N804" s="3">
        <f t="shared" si="326"/>
        <v>234570.00669087001</v>
      </c>
      <c r="O804" s="52">
        <f t="shared" si="316"/>
        <v>0</v>
      </c>
      <c r="P804" s="5">
        <f t="shared" si="319"/>
        <v>0</v>
      </c>
      <c r="Q804" s="53">
        <f t="shared" si="327"/>
        <v>0</v>
      </c>
      <c r="R804" s="4">
        <f t="shared" si="321"/>
        <v>0</v>
      </c>
      <c r="S804" s="2">
        <f t="shared" si="335"/>
        <v>0.14000000000000001</v>
      </c>
      <c r="T804" s="9">
        <f t="shared" si="328"/>
        <v>1.0010924990000001</v>
      </c>
      <c r="U804" s="4">
        <f t="shared" si="336"/>
        <v>256.26749773</v>
      </c>
      <c r="V804" s="4">
        <f t="shared" si="329"/>
        <v>0</v>
      </c>
      <c r="W804" s="1" t="str">
        <f t="shared" si="317"/>
        <v>A+J=</v>
      </c>
      <c r="X804" s="10">
        <f t="shared" si="318"/>
        <v>40886</v>
      </c>
      <c r="Y804" s="4">
        <f t="shared" si="330"/>
        <v>0</v>
      </c>
      <c r="Z804" s="28"/>
      <c r="AA804" s="26"/>
      <c r="AE804" s="5"/>
    </row>
    <row r="805" spans="1:118" x14ac:dyDescent="0.2">
      <c r="A805" s="127">
        <f t="shared" si="331"/>
        <v>40860</v>
      </c>
      <c r="B805" s="4">
        <f t="shared" si="322"/>
        <v>234950.56209403</v>
      </c>
      <c r="C805" s="4">
        <f t="shared" si="337"/>
        <v>200532.40783477001</v>
      </c>
      <c r="D805" s="4">
        <f t="shared" si="332"/>
        <v>200532.40783477001</v>
      </c>
      <c r="E805" s="56">
        <f t="shared" si="338"/>
        <v>471.46600000000001</v>
      </c>
      <c r="F805" s="11">
        <f>IF(DAY(A805)=F$2+1,VLOOKUP(A805,[1]Plan1!$BN$15:$BP$255,3),F804)</f>
        <v>473.80799999999999</v>
      </c>
      <c r="G805" s="6">
        <f t="shared" si="323"/>
        <v>40857</v>
      </c>
      <c r="H805" s="2">
        <f t="shared" si="324"/>
        <v>4.9674843997233875E-3</v>
      </c>
      <c r="I805" s="1">
        <f t="shared" si="333"/>
        <v>4</v>
      </c>
      <c r="J805" s="1">
        <f t="shared" si="339"/>
        <v>30</v>
      </c>
      <c r="K805" s="54">
        <f t="shared" si="325"/>
        <v>1.0006609099256532</v>
      </c>
      <c r="L805" s="3">
        <f t="shared" si="334"/>
        <v>1.16915667</v>
      </c>
      <c r="M805" s="3">
        <f t="shared" si="320"/>
        <v>1.16992937</v>
      </c>
      <c r="N805" s="3">
        <f t="shared" si="326"/>
        <v>234608.75356270999</v>
      </c>
      <c r="O805" s="52">
        <f t="shared" ref="O805:O868" si="340">IF(DAY(A805)=F$2,VLOOKUP(A805,$AA$10:$AH$115,7),0)</f>
        <v>0</v>
      </c>
      <c r="P805" s="5">
        <f t="shared" si="319"/>
        <v>0</v>
      </c>
      <c r="Q805" s="53">
        <f t="shared" si="327"/>
        <v>0</v>
      </c>
      <c r="R805" s="4">
        <f t="shared" si="321"/>
        <v>0</v>
      </c>
      <c r="S805" s="2">
        <f t="shared" si="335"/>
        <v>0.14000000000000001</v>
      </c>
      <c r="T805" s="9">
        <f t="shared" si="328"/>
        <v>1.00145693</v>
      </c>
      <c r="U805" s="4">
        <f t="shared" si="336"/>
        <v>341.80853131999999</v>
      </c>
      <c r="V805" s="4">
        <f t="shared" si="329"/>
        <v>0</v>
      </c>
      <c r="W805" s="1" t="str">
        <f t="shared" ref="W805:W868" si="341">W804</f>
        <v>A+J=</v>
      </c>
      <c r="X805" s="10">
        <f t="shared" ref="X805:X868" si="342">IF(DAY(A805)=F$2+1,VLOOKUP(A804,$AA$10:$AH$130,8),X804)</f>
        <v>40886</v>
      </c>
      <c r="Y805" s="4">
        <f t="shared" si="330"/>
        <v>0</v>
      </c>
      <c r="Z805" s="28"/>
      <c r="AA805" s="26"/>
      <c r="AE805" s="5"/>
    </row>
    <row r="806" spans="1:118" x14ac:dyDescent="0.2">
      <c r="A806" s="127">
        <f t="shared" si="331"/>
        <v>40861</v>
      </c>
      <c r="B806" s="4">
        <f t="shared" si="322"/>
        <v>235074.91748461002</v>
      </c>
      <c r="C806" s="4">
        <f t="shared" si="337"/>
        <v>200532.40783477001</v>
      </c>
      <c r="D806" s="4">
        <f t="shared" si="332"/>
        <v>200532.40783477001</v>
      </c>
      <c r="E806" s="56">
        <f t="shared" si="338"/>
        <v>471.46600000000001</v>
      </c>
      <c r="F806" s="11">
        <f>IF(DAY(A806)=F$2+1,VLOOKUP(A806,[1]Plan1!$BN$15:$BP$255,3),F805)</f>
        <v>473.80799999999999</v>
      </c>
      <c r="G806" s="6">
        <f t="shared" si="323"/>
        <v>40857</v>
      </c>
      <c r="H806" s="2">
        <f t="shared" si="324"/>
        <v>4.9674843997233875E-3</v>
      </c>
      <c r="I806" s="1">
        <f t="shared" si="333"/>
        <v>5</v>
      </c>
      <c r="J806" s="1">
        <f t="shared" si="339"/>
        <v>30</v>
      </c>
      <c r="K806" s="54">
        <f t="shared" si="325"/>
        <v>1.0008262056460946</v>
      </c>
      <c r="L806" s="3">
        <f t="shared" si="334"/>
        <v>1.16915667</v>
      </c>
      <c r="M806" s="3">
        <f t="shared" si="320"/>
        <v>1.1701226300000001</v>
      </c>
      <c r="N806" s="3">
        <f t="shared" si="326"/>
        <v>234647.50845585001</v>
      </c>
      <c r="O806" s="52">
        <f t="shared" si="340"/>
        <v>0</v>
      </c>
      <c r="P806" s="5">
        <f t="shared" si="319"/>
        <v>0</v>
      </c>
      <c r="Q806" s="53">
        <f t="shared" si="327"/>
        <v>0</v>
      </c>
      <c r="R806" s="4">
        <f t="shared" si="321"/>
        <v>0</v>
      </c>
      <c r="S806" s="2">
        <f t="shared" si="335"/>
        <v>0.14000000000000001</v>
      </c>
      <c r="T806" s="9">
        <f t="shared" si="328"/>
        <v>1.0018214940000001</v>
      </c>
      <c r="U806" s="4">
        <f t="shared" si="336"/>
        <v>427.40902876000001</v>
      </c>
      <c r="V806" s="4">
        <f t="shared" si="329"/>
        <v>0</v>
      </c>
      <c r="W806" s="1" t="str">
        <f t="shared" si="341"/>
        <v>A+J=</v>
      </c>
      <c r="X806" s="10">
        <f t="shared" si="342"/>
        <v>40886</v>
      </c>
      <c r="Y806" s="4">
        <f t="shared" si="330"/>
        <v>0</v>
      </c>
      <c r="Z806" s="28"/>
      <c r="AA806" s="26"/>
      <c r="AE806" s="5"/>
    </row>
    <row r="807" spans="1:118" x14ac:dyDescent="0.2">
      <c r="A807" s="127">
        <f t="shared" si="331"/>
        <v>40862</v>
      </c>
      <c r="B807" s="4">
        <f t="shared" si="322"/>
        <v>235199.33837486</v>
      </c>
      <c r="C807" s="4">
        <f t="shared" si="337"/>
        <v>200532.40783477001</v>
      </c>
      <c r="D807" s="4">
        <f t="shared" si="332"/>
        <v>200532.40783477001</v>
      </c>
      <c r="E807" s="56">
        <f t="shared" si="338"/>
        <v>471.46600000000001</v>
      </c>
      <c r="F807" s="11">
        <f>IF(DAY(A807)=F$2+1,VLOOKUP(A807,[1]Plan1!$BN$15:$BP$255,3),F806)</f>
        <v>473.80799999999999</v>
      </c>
      <c r="G807" s="6">
        <f t="shared" si="323"/>
        <v>40857</v>
      </c>
      <c r="H807" s="2">
        <f t="shared" si="324"/>
        <v>4.9674843997233875E-3</v>
      </c>
      <c r="I807" s="1">
        <f t="shared" si="333"/>
        <v>6</v>
      </c>
      <c r="J807" s="1">
        <f t="shared" si="339"/>
        <v>30</v>
      </c>
      <c r="K807" s="54">
        <f t="shared" si="325"/>
        <v>1.000991528671165</v>
      </c>
      <c r="L807" s="3">
        <f t="shared" si="334"/>
        <v>1.16915667</v>
      </c>
      <c r="M807" s="3">
        <f t="shared" si="320"/>
        <v>1.17031592</v>
      </c>
      <c r="N807" s="3">
        <f t="shared" si="326"/>
        <v>234686.26936496</v>
      </c>
      <c r="O807" s="52">
        <f t="shared" si="340"/>
        <v>0</v>
      </c>
      <c r="P807" s="5">
        <f t="shared" ref="P807:P870" si="343">IF(DAY($A807)=F$2,VLOOKUP($A807,$AA$10:$AH$126,5),0)</f>
        <v>0</v>
      </c>
      <c r="Q807" s="53">
        <f t="shared" si="327"/>
        <v>0</v>
      </c>
      <c r="R807" s="4">
        <f t="shared" si="321"/>
        <v>0</v>
      </c>
      <c r="S807" s="2">
        <f t="shared" si="335"/>
        <v>0.14000000000000001</v>
      </c>
      <c r="T807" s="9">
        <f t="shared" si="328"/>
        <v>1.0021861910000001</v>
      </c>
      <c r="U807" s="4">
        <f t="shared" si="336"/>
        <v>513.06900989999997</v>
      </c>
      <c r="V807" s="4">
        <f t="shared" si="329"/>
        <v>0</v>
      </c>
      <c r="W807" s="1" t="str">
        <f t="shared" si="341"/>
        <v>A+J=</v>
      </c>
      <c r="X807" s="10">
        <f t="shared" si="342"/>
        <v>40886</v>
      </c>
      <c r="Y807" s="4">
        <f t="shared" si="330"/>
        <v>0</v>
      </c>
      <c r="Z807" s="28"/>
      <c r="AA807" s="26"/>
      <c r="AE807" s="5"/>
    </row>
    <row r="808" spans="1:118" x14ac:dyDescent="0.2">
      <c r="A808" s="127">
        <f t="shared" si="331"/>
        <v>40863</v>
      </c>
      <c r="B808" s="4">
        <f t="shared" si="322"/>
        <v>235323.82455211002</v>
      </c>
      <c r="C808" s="4">
        <f t="shared" si="337"/>
        <v>200532.40783477001</v>
      </c>
      <c r="D808" s="4">
        <f t="shared" si="332"/>
        <v>200532.40783477001</v>
      </c>
      <c r="E808" s="56">
        <f t="shared" si="338"/>
        <v>471.46600000000001</v>
      </c>
      <c r="F808" s="11">
        <f>IF(DAY(A808)=F$2+1,VLOOKUP(A808,[1]Plan1!$BN$15:$BP$255,3),F807)</f>
        <v>473.80799999999999</v>
      </c>
      <c r="G808" s="6">
        <f t="shared" si="323"/>
        <v>40857</v>
      </c>
      <c r="H808" s="2">
        <f t="shared" si="324"/>
        <v>4.9674843997233875E-3</v>
      </c>
      <c r="I808" s="1">
        <f t="shared" si="333"/>
        <v>7</v>
      </c>
      <c r="J808" s="1">
        <f t="shared" si="339"/>
        <v>30</v>
      </c>
      <c r="K808" s="54">
        <f t="shared" si="325"/>
        <v>1.0011568790053753</v>
      </c>
      <c r="L808" s="3">
        <f t="shared" si="334"/>
        <v>1.16915667</v>
      </c>
      <c r="M808" s="3">
        <f t="shared" si="320"/>
        <v>1.1705092399999999</v>
      </c>
      <c r="N808" s="3">
        <f t="shared" si="326"/>
        <v>234725.03629004001</v>
      </c>
      <c r="O808" s="52">
        <f t="shared" si="340"/>
        <v>0</v>
      </c>
      <c r="P808" s="5">
        <f t="shared" si="343"/>
        <v>0</v>
      </c>
      <c r="Q808" s="53">
        <f t="shared" si="327"/>
        <v>0</v>
      </c>
      <c r="R808" s="4">
        <f t="shared" si="321"/>
        <v>0</v>
      </c>
      <c r="S808" s="2">
        <f t="shared" si="335"/>
        <v>0.14000000000000001</v>
      </c>
      <c r="T808" s="9">
        <f t="shared" si="328"/>
        <v>1.0025510200000001</v>
      </c>
      <c r="U808" s="4">
        <f t="shared" si="336"/>
        <v>598.78826206999997</v>
      </c>
      <c r="V808" s="4">
        <f t="shared" si="329"/>
        <v>0</v>
      </c>
      <c r="W808" s="1" t="str">
        <f t="shared" si="341"/>
        <v>A+J=</v>
      </c>
      <c r="X808" s="10">
        <f t="shared" si="342"/>
        <v>40886</v>
      </c>
      <c r="Y808" s="4">
        <f t="shared" si="330"/>
        <v>0</v>
      </c>
      <c r="Z808" s="28"/>
      <c r="AA808" s="26"/>
      <c r="AE808" s="5"/>
    </row>
    <row r="809" spans="1:118" x14ac:dyDescent="0.2">
      <c r="A809" s="127">
        <f t="shared" si="331"/>
        <v>40864</v>
      </c>
      <c r="B809" s="4">
        <f t="shared" si="322"/>
        <v>235448.37627305998</v>
      </c>
      <c r="C809" s="4">
        <f t="shared" si="337"/>
        <v>200532.40783477001</v>
      </c>
      <c r="D809" s="4">
        <f t="shared" si="332"/>
        <v>200532.40783477001</v>
      </c>
      <c r="E809" s="56">
        <f t="shared" si="338"/>
        <v>471.46600000000001</v>
      </c>
      <c r="F809" s="11">
        <f>IF(DAY(A809)=F$2+1,VLOOKUP(A809,[1]Plan1!$BN$15:$BP$255,3),F808)</f>
        <v>473.80799999999999</v>
      </c>
      <c r="G809" s="6">
        <f t="shared" si="323"/>
        <v>40857</v>
      </c>
      <c r="H809" s="2">
        <f t="shared" si="324"/>
        <v>4.9674843997233875E-3</v>
      </c>
      <c r="I809" s="1">
        <f t="shared" si="333"/>
        <v>8</v>
      </c>
      <c r="J809" s="1">
        <f t="shared" si="339"/>
        <v>30</v>
      </c>
      <c r="K809" s="54">
        <f t="shared" si="325"/>
        <v>1.0013222566532363</v>
      </c>
      <c r="L809" s="3">
        <f t="shared" si="334"/>
        <v>1.16915667</v>
      </c>
      <c r="M809" s="3">
        <f t="shared" si="320"/>
        <v>1.1707025900000001</v>
      </c>
      <c r="N809" s="3">
        <f t="shared" si="326"/>
        <v>234763.80923109999</v>
      </c>
      <c r="O809" s="52">
        <f t="shared" si="340"/>
        <v>0</v>
      </c>
      <c r="P809" s="5">
        <f t="shared" si="343"/>
        <v>0</v>
      </c>
      <c r="Q809" s="53">
        <f t="shared" si="327"/>
        <v>0</v>
      </c>
      <c r="R809" s="4">
        <f t="shared" si="321"/>
        <v>0</v>
      </c>
      <c r="S809" s="2">
        <f t="shared" si="335"/>
        <v>0.14000000000000001</v>
      </c>
      <c r="T809" s="9">
        <f t="shared" si="328"/>
        <v>1.002915982</v>
      </c>
      <c r="U809" s="4">
        <f t="shared" si="336"/>
        <v>684.56704195999998</v>
      </c>
      <c r="V809" s="4">
        <f t="shared" si="329"/>
        <v>0</v>
      </c>
      <c r="W809" s="1" t="str">
        <f t="shared" si="341"/>
        <v>A+J=</v>
      </c>
      <c r="X809" s="10">
        <f t="shared" si="342"/>
        <v>40886</v>
      </c>
      <c r="Y809" s="4">
        <f t="shared" si="330"/>
        <v>0</v>
      </c>
      <c r="Z809" s="28"/>
      <c r="AA809" s="26"/>
      <c r="AE809" s="5"/>
    </row>
    <row r="810" spans="1:118" x14ac:dyDescent="0.2">
      <c r="A810" s="127">
        <f t="shared" si="331"/>
        <v>40865</v>
      </c>
      <c r="B810" s="4">
        <f t="shared" si="322"/>
        <v>235572.99379456</v>
      </c>
      <c r="C810" s="4">
        <f t="shared" si="337"/>
        <v>200532.40783477001</v>
      </c>
      <c r="D810" s="4">
        <f t="shared" si="332"/>
        <v>200532.40783477001</v>
      </c>
      <c r="E810" s="56">
        <f t="shared" si="338"/>
        <v>471.46600000000001</v>
      </c>
      <c r="F810" s="11">
        <f>IF(DAY(A810)=F$2+1,VLOOKUP(A810,[1]Plan1!$BN$15:$BP$255,3),F809)</f>
        <v>473.80799999999999</v>
      </c>
      <c r="G810" s="6">
        <f t="shared" si="323"/>
        <v>40857</v>
      </c>
      <c r="H810" s="2">
        <f t="shared" si="324"/>
        <v>4.9674843997233875E-3</v>
      </c>
      <c r="I810" s="1">
        <f t="shared" si="333"/>
        <v>9</v>
      </c>
      <c r="J810" s="1">
        <f t="shared" si="339"/>
        <v>30</v>
      </c>
      <c r="K810" s="54">
        <f t="shared" si="325"/>
        <v>1.0014876616192598</v>
      </c>
      <c r="L810" s="3">
        <f t="shared" si="334"/>
        <v>1.16915667</v>
      </c>
      <c r="M810" s="3">
        <f t="shared" ref="M810:M873" si="344">TRUNC((K810*L810),8)</f>
        <v>1.1708959699999999</v>
      </c>
      <c r="N810" s="3">
        <f t="shared" si="326"/>
        <v>234802.58818811999</v>
      </c>
      <c r="O810" s="52">
        <f t="shared" si="340"/>
        <v>0</v>
      </c>
      <c r="P810" s="5">
        <f t="shared" si="343"/>
        <v>0</v>
      </c>
      <c r="Q810" s="53">
        <f t="shared" si="327"/>
        <v>0</v>
      </c>
      <c r="R810" s="4">
        <f t="shared" si="321"/>
        <v>0</v>
      </c>
      <c r="S810" s="2">
        <f t="shared" si="335"/>
        <v>0.14000000000000001</v>
      </c>
      <c r="T810" s="9">
        <f t="shared" si="328"/>
        <v>1.0032810780000001</v>
      </c>
      <c r="U810" s="4">
        <f t="shared" si="336"/>
        <v>770.40560644000004</v>
      </c>
      <c r="V810" s="4">
        <f t="shared" si="329"/>
        <v>0</v>
      </c>
      <c r="W810" s="1" t="str">
        <f t="shared" si="341"/>
        <v>A+J=</v>
      </c>
      <c r="X810" s="10">
        <f t="shared" si="342"/>
        <v>40886</v>
      </c>
      <c r="Y810" s="4">
        <f t="shared" si="330"/>
        <v>0</v>
      </c>
      <c r="Z810" s="28"/>
      <c r="AA810" s="26"/>
      <c r="AE810" s="5"/>
    </row>
    <row r="811" spans="1:118" x14ac:dyDescent="0.2">
      <c r="A811" s="127">
        <f t="shared" si="331"/>
        <v>40866</v>
      </c>
      <c r="B811" s="4">
        <f t="shared" si="322"/>
        <v>235697.67868175998</v>
      </c>
      <c r="C811" s="4">
        <f t="shared" si="337"/>
        <v>200532.40783477001</v>
      </c>
      <c r="D811" s="4">
        <f t="shared" si="332"/>
        <v>200532.40783477001</v>
      </c>
      <c r="E811" s="56">
        <f t="shared" si="338"/>
        <v>471.46600000000001</v>
      </c>
      <c r="F811" s="11">
        <f>IF(DAY(A811)=F$2+1,VLOOKUP(A811,[1]Plan1!$BN$15:$BP$255,3),F810)</f>
        <v>473.80799999999999</v>
      </c>
      <c r="G811" s="6">
        <f t="shared" si="323"/>
        <v>40857</v>
      </c>
      <c r="H811" s="2">
        <f t="shared" si="324"/>
        <v>4.9674843997233875E-3</v>
      </c>
      <c r="I811" s="1">
        <f t="shared" si="333"/>
        <v>10</v>
      </c>
      <c r="J811" s="1">
        <f t="shared" si="339"/>
        <v>30</v>
      </c>
      <c r="K811" s="54">
        <f t="shared" si="325"/>
        <v>1.0016530939079586</v>
      </c>
      <c r="L811" s="3">
        <f t="shared" si="334"/>
        <v>1.16915667</v>
      </c>
      <c r="M811" s="3">
        <f t="shared" si="344"/>
        <v>1.1710893899999999</v>
      </c>
      <c r="N811" s="3">
        <f t="shared" si="326"/>
        <v>234841.37516644999</v>
      </c>
      <c r="O811" s="52">
        <f t="shared" si="340"/>
        <v>0</v>
      </c>
      <c r="P811" s="5">
        <f t="shared" si="343"/>
        <v>0</v>
      </c>
      <c r="Q811" s="53">
        <f t="shared" si="327"/>
        <v>0</v>
      </c>
      <c r="R811" s="4">
        <f t="shared" si="321"/>
        <v>0</v>
      </c>
      <c r="S811" s="2">
        <f t="shared" si="335"/>
        <v>0.14000000000000001</v>
      </c>
      <c r="T811" s="9">
        <f t="shared" si="328"/>
        <v>1.003646306</v>
      </c>
      <c r="U811" s="4">
        <f t="shared" si="336"/>
        <v>856.30351530999997</v>
      </c>
      <c r="V811" s="4">
        <f t="shared" si="329"/>
        <v>0</v>
      </c>
      <c r="W811" s="1" t="str">
        <f t="shared" si="341"/>
        <v>A+J=</v>
      </c>
      <c r="X811" s="10">
        <f t="shared" si="342"/>
        <v>40886</v>
      </c>
      <c r="Y811" s="4">
        <f t="shared" si="330"/>
        <v>0</v>
      </c>
      <c r="Z811" s="28"/>
      <c r="AA811" s="26"/>
      <c r="AE811" s="5"/>
    </row>
    <row r="812" spans="1:118" x14ac:dyDescent="0.2">
      <c r="A812" s="127">
        <f t="shared" si="331"/>
        <v>40867</v>
      </c>
      <c r="B812" s="4">
        <f t="shared" si="322"/>
        <v>235822.42918030001</v>
      </c>
      <c r="C812" s="4">
        <f t="shared" si="337"/>
        <v>200532.40783477001</v>
      </c>
      <c r="D812" s="4">
        <f t="shared" si="332"/>
        <v>200532.40783477001</v>
      </c>
      <c r="E812" s="56">
        <f t="shared" si="338"/>
        <v>471.46600000000001</v>
      </c>
      <c r="F812" s="11">
        <f>IF(DAY(A812)=F$2+1,VLOOKUP(A812,[1]Plan1!$BN$15:$BP$255,3),F811)</f>
        <v>473.80799999999999</v>
      </c>
      <c r="G812" s="6">
        <f t="shared" si="323"/>
        <v>40857</v>
      </c>
      <c r="H812" s="2">
        <f t="shared" si="324"/>
        <v>4.9674843997233875E-3</v>
      </c>
      <c r="I812" s="1">
        <f t="shared" si="333"/>
        <v>11</v>
      </c>
      <c r="J812" s="1">
        <f t="shared" si="339"/>
        <v>30</v>
      </c>
      <c r="K812" s="54">
        <f t="shared" si="325"/>
        <v>1.001818553523846</v>
      </c>
      <c r="L812" s="3">
        <f t="shared" si="334"/>
        <v>1.16915667</v>
      </c>
      <c r="M812" s="3">
        <f t="shared" si="344"/>
        <v>1.1712828399999999</v>
      </c>
      <c r="N812" s="3">
        <f t="shared" si="326"/>
        <v>234880.16816074</v>
      </c>
      <c r="O812" s="52">
        <f t="shared" si="340"/>
        <v>0</v>
      </c>
      <c r="P812" s="5">
        <f t="shared" si="343"/>
        <v>0</v>
      </c>
      <c r="Q812" s="53">
        <f t="shared" si="327"/>
        <v>0</v>
      </c>
      <c r="R812" s="4">
        <f t="shared" si="321"/>
        <v>0</v>
      </c>
      <c r="S812" s="2">
        <f t="shared" si="335"/>
        <v>0.14000000000000001</v>
      </c>
      <c r="T812" s="9">
        <f t="shared" si="328"/>
        <v>1.0040116670000001</v>
      </c>
      <c r="U812" s="4">
        <f t="shared" si="336"/>
        <v>942.26101956000002</v>
      </c>
      <c r="V812" s="4">
        <f t="shared" si="329"/>
        <v>0</v>
      </c>
      <c r="W812" s="1" t="str">
        <f t="shared" si="341"/>
        <v>A+J=</v>
      </c>
      <c r="X812" s="10">
        <f t="shared" si="342"/>
        <v>40886</v>
      </c>
      <c r="Y812" s="4">
        <f t="shared" si="330"/>
        <v>0</v>
      </c>
      <c r="Z812" s="28"/>
      <c r="AA812" s="26"/>
      <c r="AE812" s="5"/>
    </row>
    <row r="813" spans="1:118" x14ac:dyDescent="0.2">
      <c r="A813" s="127">
        <f t="shared" si="331"/>
        <v>40868</v>
      </c>
      <c r="B813" s="4">
        <f t="shared" si="322"/>
        <v>235947.24531227001</v>
      </c>
      <c r="C813" s="4">
        <f t="shared" si="337"/>
        <v>200532.40783477001</v>
      </c>
      <c r="D813" s="4">
        <f t="shared" si="332"/>
        <v>200532.40783477001</v>
      </c>
      <c r="E813" s="56">
        <f t="shared" si="338"/>
        <v>471.46600000000001</v>
      </c>
      <c r="F813" s="11">
        <f>IF(DAY(A813)=F$2+1,VLOOKUP(A813,[1]Plan1!$BN$15:$BP$255,3),F812)</f>
        <v>473.80799999999999</v>
      </c>
      <c r="G813" s="6">
        <f t="shared" si="323"/>
        <v>40857</v>
      </c>
      <c r="H813" s="2">
        <f t="shared" si="324"/>
        <v>4.9674843997233875E-3</v>
      </c>
      <c r="I813" s="1">
        <f t="shared" si="333"/>
        <v>12</v>
      </c>
      <c r="J813" s="1">
        <f t="shared" si="339"/>
        <v>30</v>
      </c>
      <c r="K813" s="54">
        <f t="shared" si="325"/>
        <v>1.001984040471436</v>
      </c>
      <c r="L813" s="3">
        <f t="shared" si="334"/>
        <v>1.16915667</v>
      </c>
      <c r="M813" s="3">
        <f t="shared" si="344"/>
        <v>1.17147632</v>
      </c>
      <c r="N813" s="3">
        <f t="shared" si="326"/>
        <v>234918.96717101001</v>
      </c>
      <c r="O813" s="52">
        <f t="shared" si="340"/>
        <v>0</v>
      </c>
      <c r="P813" s="5">
        <f t="shared" si="343"/>
        <v>0</v>
      </c>
      <c r="Q813" s="53">
        <f t="shared" si="327"/>
        <v>0</v>
      </c>
      <c r="R813" s="4">
        <f t="shared" si="321"/>
        <v>0</v>
      </c>
      <c r="S813" s="2">
        <f t="shared" si="335"/>
        <v>0.14000000000000001</v>
      </c>
      <c r="T813" s="9">
        <f t="shared" si="328"/>
        <v>1.0043771610000001</v>
      </c>
      <c r="U813" s="4">
        <f t="shared" si="336"/>
        <v>1028.27814126</v>
      </c>
      <c r="V813" s="4">
        <f t="shared" si="329"/>
        <v>0</v>
      </c>
      <c r="W813" s="1" t="str">
        <f t="shared" si="341"/>
        <v>A+J=</v>
      </c>
      <c r="X813" s="10">
        <f t="shared" si="342"/>
        <v>40886</v>
      </c>
      <c r="Y813" s="4">
        <f t="shared" si="330"/>
        <v>0</v>
      </c>
      <c r="Z813" s="28"/>
      <c r="AA813" s="26"/>
      <c r="AE813" s="5"/>
    </row>
    <row r="814" spans="1:118" x14ac:dyDescent="0.2">
      <c r="A814" s="127">
        <f t="shared" si="331"/>
        <v>40869</v>
      </c>
      <c r="B814" s="4">
        <f t="shared" si="322"/>
        <v>236072.12709972999</v>
      </c>
      <c r="C814" s="4">
        <f t="shared" si="337"/>
        <v>200532.40783477001</v>
      </c>
      <c r="D814" s="4">
        <f t="shared" si="332"/>
        <v>200532.40783477001</v>
      </c>
      <c r="E814" s="56">
        <f t="shared" si="338"/>
        <v>471.46600000000001</v>
      </c>
      <c r="F814" s="11">
        <f>IF(DAY(A814)=F$2+1,VLOOKUP(A814,[1]Plan1!$BN$15:$BP$255,3),F813)</f>
        <v>473.80799999999999</v>
      </c>
      <c r="G814" s="6">
        <f t="shared" si="323"/>
        <v>40857</v>
      </c>
      <c r="H814" s="2">
        <f t="shared" si="324"/>
        <v>4.9674843997233875E-3</v>
      </c>
      <c r="I814" s="1">
        <f t="shared" si="333"/>
        <v>13</v>
      </c>
      <c r="J814" s="1">
        <f t="shared" si="339"/>
        <v>30</v>
      </c>
      <c r="K814" s="54">
        <f t="shared" si="325"/>
        <v>1.0021495547552433</v>
      </c>
      <c r="L814" s="3">
        <f t="shared" si="334"/>
        <v>1.16915667</v>
      </c>
      <c r="M814" s="3">
        <f t="shared" si="344"/>
        <v>1.1716698299999999</v>
      </c>
      <c r="N814" s="3">
        <f t="shared" si="326"/>
        <v>234957.77219724999</v>
      </c>
      <c r="O814" s="52">
        <f t="shared" si="340"/>
        <v>0</v>
      </c>
      <c r="P814" s="5">
        <f t="shared" si="343"/>
        <v>0</v>
      </c>
      <c r="Q814" s="53">
        <f t="shared" si="327"/>
        <v>0</v>
      </c>
      <c r="R814" s="4">
        <f t="shared" si="321"/>
        <v>0</v>
      </c>
      <c r="S814" s="2">
        <f t="shared" si="335"/>
        <v>0.14000000000000001</v>
      </c>
      <c r="T814" s="9">
        <f t="shared" si="328"/>
        <v>1.0047427879999999</v>
      </c>
      <c r="U814" s="4">
        <f t="shared" si="336"/>
        <v>1114.35490248</v>
      </c>
      <c r="V814" s="4">
        <f t="shared" si="329"/>
        <v>0</v>
      </c>
      <c r="W814" s="1" t="str">
        <f t="shared" si="341"/>
        <v>A+J=</v>
      </c>
      <c r="X814" s="10">
        <f t="shared" si="342"/>
        <v>40886</v>
      </c>
      <c r="Y814" s="4">
        <f t="shared" si="330"/>
        <v>0</v>
      </c>
      <c r="Z814" s="28"/>
      <c r="AA814" s="26"/>
      <c r="AE814" s="5"/>
    </row>
    <row r="815" spans="1:118" x14ac:dyDescent="0.2">
      <c r="A815" s="127">
        <f t="shared" si="331"/>
        <v>40870</v>
      </c>
      <c r="B815" s="4">
        <f t="shared" si="322"/>
        <v>236197.07658034001</v>
      </c>
      <c r="C815" s="4">
        <f t="shared" si="337"/>
        <v>200532.40783477001</v>
      </c>
      <c r="D815" s="4">
        <f t="shared" si="332"/>
        <v>200532.40783477001</v>
      </c>
      <c r="E815" s="56">
        <f t="shared" si="338"/>
        <v>471.46600000000001</v>
      </c>
      <c r="F815" s="11">
        <f>IF(DAY(A815)=F$2+1,VLOOKUP(A815,[1]Plan1!$BN$15:$BP$255,3),F814)</f>
        <v>473.80799999999999</v>
      </c>
      <c r="G815" s="6">
        <f t="shared" si="323"/>
        <v>40857</v>
      </c>
      <c r="H815" s="2">
        <f t="shared" si="324"/>
        <v>4.9674843997233875E-3</v>
      </c>
      <c r="I815" s="1">
        <f t="shared" si="333"/>
        <v>14</v>
      </c>
      <c r="J815" s="1">
        <f t="shared" si="339"/>
        <v>30</v>
      </c>
      <c r="K815" s="54">
        <f t="shared" si="325"/>
        <v>1.0023150963797836</v>
      </c>
      <c r="L815" s="3">
        <f t="shared" si="334"/>
        <v>1.16915667</v>
      </c>
      <c r="M815" s="3">
        <f t="shared" si="344"/>
        <v>1.17186338</v>
      </c>
      <c r="N815" s="3">
        <f t="shared" si="326"/>
        <v>234996.58524479001</v>
      </c>
      <c r="O815" s="52">
        <f t="shared" si="340"/>
        <v>0</v>
      </c>
      <c r="P815" s="5">
        <f t="shared" si="343"/>
        <v>0</v>
      </c>
      <c r="Q815" s="53">
        <f t="shared" si="327"/>
        <v>0</v>
      </c>
      <c r="R815" s="4">
        <f t="shared" si="321"/>
        <v>0</v>
      </c>
      <c r="S815" s="2">
        <f t="shared" si="335"/>
        <v>0.14000000000000001</v>
      </c>
      <c r="T815" s="9">
        <f t="shared" si="328"/>
        <v>1.0051085479999999</v>
      </c>
      <c r="U815" s="4">
        <f t="shared" si="336"/>
        <v>1200.49133555</v>
      </c>
      <c r="V815" s="4">
        <f t="shared" si="329"/>
        <v>0</v>
      </c>
      <c r="W815" s="1" t="str">
        <f t="shared" si="341"/>
        <v>A+J=</v>
      </c>
      <c r="X815" s="10">
        <f t="shared" si="342"/>
        <v>40886</v>
      </c>
      <c r="Y815" s="4">
        <f t="shared" si="330"/>
        <v>0</v>
      </c>
      <c r="Z815" s="28"/>
      <c r="AA815" s="26"/>
      <c r="AE815" s="5"/>
    </row>
    <row r="816" spans="1:118" x14ac:dyDescent="0.2">
      <c r="A816" s="127">
        <f t="shared" si="331"/>
        <v>40871</v>
      </c>
      <c r="B816" s="4">
        <f t="shared" si="322"/>
        <v>236322.08974578002</v>
      </c>
      <c r="C816" s="4">
        <f t="shared" si="337"/>
        <v>200532.40783477001</v>
      </c>
      <c r="D816" s="4">
        <f t="shared" si="332"/>
        <v>200532.40783477001</v>
      </c>
      <c r="E816" s="56">
        <f t="shared" si="338"/>
        <v>471.46600000000001</v>
      </c>
      <c r="F816" s="11">
        <f>IF(DAY(A816)=F$2+1,VLOOKUP(A816,[1]Plan1!$BN$15:$BP$255,3),F815)</f>
        <v>473.80799999999999</v>
      </c>
      <c r="G816" s="6">
        <f t="shared" si="323"/>
        <v>40857</v>
      </c>
      <c r="H816" s="2">
        <f t="shared" si="324"/>
        <v>4.9674843997233875E-3</v>
      </c>
      <c r="I816" s="1">
        <f t="shared" si="333"/>
        <v>15</v>
      </c>
      <c r="J816" s="1">
        <f t="shared" si="339"/>
        <v>30</v>
      </c>
      <c r="K816" s="54">
        <f t="shared" si="325"/>
        <v>1.0024806653495735</v>
      </c>
      <c r="L816" s="3">
        <f t="shared" si="334"/>
        <v>1.16915667</v>
      </c>
      <c r="M816" s="3">
        <f t="shared" si="344"/>
        <v>1.17205695</v>
      </c>
      <c r="N816" s="3">
        <f t="shared" si="326"/>
        <v>235035.40230297</v>
      </c>
      <c r="O816" s="52">
        <f t="shared" si="340"/>
        <v>0</v>
      </c>
      <c r="P816" s="5">
        <f t="shared" si="343"/>
        <v>0</v>
      </c>
      <c r="Q816" s="53">
        <f t="shared" si="327"/>
        <v>0</v>
      </c>
      <c r="R816" s="4">
        <f t="shared" si="321"/>
        <v>0</v>
      </c>
      <c r="S816" s="2">
        <f t="shared" si="335"/>
        <v>0.14000000000000001</v>
      </c>
      <c r="T816" s="9">
        <f t="shared" si="328"/>
        <v>1.0054744410000001</v>
      </c>
      <c r="U816" s="4">
        <f t="shared" si="336"/>
        <v>1286.68744281</v>
      </c>
      <c r="V816" s="4">
        <f t="shared" si="329"/>
        <v>0</v>
      </c>
      <c r="W816" s="1" t="str">
        <f t="shared" si="341"/>
        <v>A+J=</v>
      </c>
      <c r="X816" s="10">
        <f t="shared" si="342"/>
        <v>40886</v>
      </c>
      <c r="Y816" s="4">
        <f t="shared" si="330"/>
        <v>0</v>
      </c>
      <c r="Z816" s="28"/>
      <c r="AA816" s="26"/>
      <c r="AE816" s="5"/>
    </row>
    <row r="817" spans="1:118" x14ac:dyDescent="0.2">
      <c r="A817" s="127">
        <f t="shared" si="331"/>
        <v>40872</v>
      </c>
      <c r="B817" s="4">
        <f t="shared" si="322"/>
        <v>236447.1708851</v>
      </c>
      <c r="C817" s="4">
        <f t="shared" si="337"/>
        <v>200532.40783477001</v>
      </c>
      <c r="D817" s="4">
        <f t="shared" si="332"/>
        <v>200532.40783477001</v>
      </c>
      <c r="E817" s="56">
        <f t="shared" si="338"/>
        <v>471.46600000000001</v>
      </c>
      <c r="F817" s="11">
        <f>IF(DAY(A817)=F$2+1,VLOOKUP(A817,[1]Plan1!$BN$15:$BP$255,3),F816)</f>
        <v>473.80799999999999</v>
      </c>
      <c r="G817" s="6">
        <f t="shared" si="323"/>
        <v>40857</v>
      </c>
      <c r="H817" s="2">
        <f t="shared" si="324"/>
        <v>4.9674843997233875E-3</v>
      </c>
      <c r="I817" s="1">
        <f t="shared" si="333"/>
        <v>16</v>
      </c>
      <c r="J817" s="1">
        <f t="shared" si="339"/>
        <v>30</v>
      </c>
      <c r="K817" s="54">
        <f t="shared" si="325"/>
        <v>1.0026462616691296</v>
      </c>
      <c r="L817" s="3">
        <f t="shared" si="334"/>
        <v>1.16915667</v>
      </c>
      <c r="M817" s="3">
        <f t="shared" si="344"/>
        <v>1.1722505599999999</v>
      </c>
      <c r="N817" s="3">
        <f t="shared" si="326"/>
        <v>235074.22738244999</v>
      </c>
      <c r="O817" s="52">
        <f t="shared" si="340"/>
        <v>0</v>
      </c>
      <c r="P817" s="5">
        <f t="shared" si="343"/>
        <v>0</v>
      </c>
      <c r="Q817" s="53">
        <f t="shared" si="327"/>
        <v>0</v>
      </c>
      <c r="R817" s="4">
        <f t="shared" si="321"/>
        <v>0</v>
      </c>
      <c r="S817" s="2">
        <f t="shared" si="335"/>
        <v>0.14000000000000001</v>
      </c>
      <c r="T817" s="9">
        <f t="shared" si="328"/>
        <v>1.0058404679999999</v>
      </c>
      <c r="U817" s="4">
        <f t="shared" si="336"/>
        <v>1372.94350265</v>
      </c>
      <c r="V817" s="4">
        <f t="shared" si="329"/>
        <v>0</v>
      </c>
      <c r="W817" s="1" t="str">
        <f t="shared" si="341"/>
        <v>A+J=</v>
      </c>
      <c r="X817" s="10">
        <f t="shared" si="342"/>
        <v>40886</v>
      </c>
      <c r="Y817" s="4">
        <f t="shared" si="330"/>
        <v>0</v>
      </c>
      <c r="Z817" s="28"/>
      <c r="AA817" s="26"/>
      <c r="AE817" s="5"/>
    </row>
    <row r="818" spans="1:118" x14ac:dyDescent="0.2">
      <c r="A818" s="127">
        <f t="shared" si="331"/>
        <v>40873</v>
      </c>
      <c r="B818" s="4">
        <f t="shared" si="322"/>
        <v>236572.31776982002</v>
      </c>
      <c r="C818" s="4">
        <f t="shared" si="337"/>
        <v>200532.40783477001</v>
      </c>
      <c r="D818" s="4">
        <f t="shared" si="332"/>
        <v>200532.40783477001</v>
      </c>
      <c r="E818" s="56">
        <f t="shared" si="338"/>
        <v>471.46600000000001</v>
      </c>
      <c r="F818" s="11">
        <f>IF(DAY(A818)=F$2+1,VLOOKUP(A818,[1]Plan1!$BN$15:$BP$255,3),F817)</f>
        <v>473.80799999999999</v>
      </c>
      <c r="G818" s="6">
        <f t="shared" si="323"/>
        <v>40857</v>
      </c>
      <c r="H818" s="2">
        <f t="shared" si="324"/>
        <v>4.9674843997233875E-3</v>
      </c>
      <c r="I818" s="1">
        <f t="shared" si="333"/>
        <v>17</v>
      </c>
      <c r="J818" s="1">
        <f t="shared" si="339"/>
        <v>30</v>
      </c>
      <c r="K818" s="54">
        <f t="shared" si="325"/>
        <v>1.0028118853429699</v>
      </c>
      <c r="L818" s="3">
        <f t="shared" si="334"/>
        <v>1.16915667</v>
      </c>
      <c r="M818" s="3">
        <f t="shared" si="344"/>
        <v>1.1724441999999999</v>
      </c>
      <c r="N818" s="3">
        <f t="shared" si="326"/>
        <v>235113.05847791</v>
      </c>
      <c r="O818" s="52">
        <f t="shared" si="340"/>
        <v>0</v>
      </c>
      <c r="P818" s="5">
        <f t="shared" si="343"/>
        <v>0</v>
      </c>
      <c r="Q818" s="53">
        <f t="shared" si="327"/>
        <v>0</v>
      </c>
      <c r="R818" s="4">
        <f t="shared" si="321"/>
        <v>0</v>
      </c>
      <c r="S818" s="2">
        <f t="shared" si="335"/>
        <v>0.14000000000000001</v>
      </c>
      <c r="T818" s="9">
        <f t="shared" si="328"/>
        <v>1.0062066279999999</v>
      </c>
      <c r="U818" s="4">
        <f t="shared" si="336"/>
        <v>1459.25929191</v>
      </c>
      <c r="V818" s="4">
        <f t="shared" si="329"/>
        <v>0</v>
      </c>
      <c r="W818" s="1" t="str">
        <f t="shared" si="341"/>
        <v>A+J=</v>
      </c>
      <c r="X818" s="10">
        <f t="shared" si="342"/>
        <v>40886</v>
      </c>
      <c r="Y818" s="4">
        <f t="shared" si="330"/>
        <v>0</v>
      </c>
      <c r="Z818" s="28"/>
      <c r="AA818" s="26"/>
      <c r="AE818" s="5"/>
    </row>
    <row r="819" spans="1:118" x14ac:dyDescent="0.2">
      <c r="A819" s="127">
        <f t="shared" si="331"/>
        <v>40874</v>
      </c>
      <c r="B819" s="4">
        <f t="shared" si="322"/>
        <v>236697.53042202999</v>
      </c>
      <c r="C819" s="4">
        <f t="shared" si="337"/>
        <v>200532.40783477001</v>
      </c>
      <c r="D819" s="4">
        <f t="shared" si="332"/>
        <v>200532.40783477001</v>
      </c>
      <c r="E819" s="56">
        <f t="shared" si="338"/>
        <v>471.46600000000001</v>
      </c>
      <c r="F819" s="11">
        <f>IF(DAY(A819)=F$2+1,VLOOKUP(A819,[1]Plan1!$BN$15:$BP$255,3),F818)</f>
        <v>473.80799999999999</v>
      </c>
      <c r="G819" s="6">
        <f t="shared" si="323"/>
        <v>40857</v>
      </c>
      <c r="H819" s="2">
        <f t="shared" si="324"/>
        <v>4.9674843997233875E-3</v>
      </c>
      <c r="I819" s="1">
        <f t="shared" si="333"/>
        <v>18</v>
      </c>
      <c r="J819" s="1">
        <f t="shared" si="339"/>
        <v>30</v>
      </c>
      <c r="K819" s="54">
        <f t="shared" si="325"/>
        <v>1.002977536375613</v>
      </c>
      <c r="L819" s="3">
        <f t="shared" si="334"/>
        <v>1.16915667</v>
      </c>
      <c r="M819" s="3">
        <f t="shared" si="344"/>
        <v>1.17263787</v>
      </c>
      <c r="N819" s="3">
        <f t="shared" si="326"/>
        <v>235151.89558933</v>
      </c>
      <c r="O819" s="52">
        <f t="shared" si="340"/>
        <v>0</v>
      </c>
      <c r="P819" s="5">
        <f t="shared" si="343"/>
        <v>0</v>
      </c>
      <c r="Q819" s="53">
        <f t="shared" si="327"/>
        <v>0</v>
      </c>
      <c r="R819" s="4">
        <f t="shared" si="321"/>
        <v>0</v>
      </c>
      <c r="S819" s="2">
        <f t="shared" si="335"/>
        <v>0.14000000000000001</v>
      </c>
      <c r="T819" s="9">
        <f t="shared" si="328"/>
        <v>1.0065729210000001</v>
      </c>
      <c r="U819" s="4">
        <f t="shared" si="336"/>
        <v>1545.6348327000001</v>
      </c>
      <c r="V819" s="4">
        <f t="shared" si="329"/>
        <v>0</v>
      </c>
      <c r="W819" s="1" t="str">
        <f t="shared" si="341"/>
        <v>A+J=</v>
      </c>
      <c r="X819" s="10">
        <f t="shared" si="342"/>
        <v>40886</v>
      </c>
      <c r="Y819" s="4">
        <f t="shared" si="330"/>
        <v>0</v>
      </c>
      <c r="Z819" s="28"/>
      <c r="AA819" s="26"/>
      <c r="AE819" s="5"/>
    </row>
    <row r="820" spans="1:118" x14ac:dyDescent="0.2">
      <c r="A820" s="127">
        <f t="shared" si="331"/>
        <v>40875</v>
      </c>
      <c r="B820" s="4">
        <f t="shared" si="322"/>
        <v>236822.8108831</v>
      </c>
      <c r="C820" s="4">
        <f t="shared" si="337"/>
        <v>200532.40783477001</v>
      </c>
      <c r="D820" s="4">
        <f t="shared" si="332"/>
        <v>200532.40783477001</v>
      </c>
      <c r="E820" s="56">
        <f t="shared" si="338"/>
        <v>471.46600000000001</v>
      </c>
      <c r="F820" s="11">
        <f>IF(DAY(A820)=F$2+1,VLOOKUP(A820,[1]Plan1!$BN$15:$BP$255,3),F819)</f>
        <v>473.80799999999999</v>
      </c>
      <c r="G820" s="6">
        <f t="shared" si="323"/>
        <v>40857</v>
      </c>
      <c r="H820" s="2">
        <f t="shared" si="324"/>
        <v>4.9674843997233875E-3</v>
      </c>
      <c r="I820" s="1">
        <f t="shared" si="333"/>
        <v>19</v>
      </c>
      <c r="J820" s="1">
        <f t="shared" si="339"/>
        <v>30</v>
      </c>
      <c r="K820" s="54">
        <f t="shared" si="325"/>
        <v>1.0031432147715784</v>
      </c>
      <c r="L820" s="3">
        <f t="shared" si="334"/>
        <v>1.16915667</v>
      </c>
      <c r="M820" s="3">
        <f t="shared" si="344"/>
        <v>1.17283158</v>
      </c>
      <c r="N820" s="3">
        <f t="shared" si="326"/>
        <v>235190.74072204999</v>
      </c>
      <c r="O820" s="52">
        <f t="shared" si="340"/>
        <v>0</v>
      </c>
      <c r="P820" s="5">
        <f t="shared" si="343"/>
        <v>0</v>
      </c>
      <c r="Q820" s="53">
        <f t="shared" si="327"/>
        <v>0</v>
      </c>
      <c r="R820" s="4">
        <f t="shared" si="321"/>
        <v>0</v>
      </c>
      <c r="S820" s="2">
        <f t="shared" si="335"/>
        <v>0.14000000000000001</v>
      </c>
      <c r="T820" s="9">
        <f t="shared" si="328"/>
        <v>1.0069393470000001</v>
      </c>
      <c r="U820" s="4">
        <f t="shared" si="336"/>
        <v>1632.07016105</v>
      </c>
      <c r="V820" s="4">
        <f t="shared" si="329"/>
        <v>0</v>
      </c>
      <c r="W820" s="1" t="str">
        <f t="shared" si="341"/>
        <v>A+J=</v>
      </c>
      <c r="X820" s="10">
        <f t="shared" si="342"/>
        <v>40886</v>
      </c>
      <c r="Y820" s="4">
        <f t="shared" si="330"/>
        <v>0</v>
      </c>
      <c r="Z820" s="28"/>
      <c r="AA820" s="26"/>
      <c r="AE820" s="5"/>
    </row>
    <row r="821" spans="1:118" x14ac:dyDescent="0.2">
      <c r="A821" s="127">
        <f t="shared" si="331"/>
        <v>40876</v>
      </c>
      <c r="B821" s="4">
        <f t="shared" si="322"/>
        <v>236948.15537262001</v>
      </c>
      <c r="C821" s="4">
        <f t="shared" si="337"/>
        <v>200532.40783477001</v>
      </c>
      <c r="D821" s="4">
        <f t="shared" si="332"/>
        <v>200532.40783477001</v>
      </c>
      <c r="E821" s="56">
        <f t="shared" si="338"/>
        <v>471.46600000000001</v>
      </c>
      <c r="F821" s="11">
        <f>IF(DAY(A821)=F$2+1,VLOOKUP(A821,[1]Plan1!$BN$15:$BP$255,3),F820)</f>
        <v>473.80799999999999</v>
      </c>
      <c r="G821" s="6">
        <f t="shared" si="323"/>
        <v>40857</v>
      </c>
      <c r="H821" s="2">
        <f t="shared" si="324"/>
        <v>4.9674843997233875E-3</v>
      </c>
      <c r="I821" s="1">
        <f t="shared" si="333"/>
        <v>20</v>
      </c>
      <c r="J821" s="1">
        <f t="shared" si="339"/>
        <v>30</v>
      </c>
      <c r="K821" s="54">
        <f t="shared" si="325"/>
        <v>1.0033089205353858</v>
      </c>
      <c r="L821" s="3">
        <f t="shared" si="334"/>
        <v>1.16915667</v>
      </c>
      <c r="M821" s="3">
        <f t="shared" si="344"/>
        <v>1.1730253100000001</v>
      </c>
      <c r="N821" s="3">
        <f t="shared" si="326"/>
        <v>235229.58986542001</v>
      </c>
      <c r="O821" s="52">
        <f t="shared" si="340"/>
        <v>0</v>
      </c>
      <c r="P821" s="5">
        <f t="shared" si="343"/>
        <v>0</v>
      </c>
      <c r="Q821" s="53">
        <f t="shared" si="327"/>
        <v>0</v>
      </c>
      <c r="R821" s="4">
        <f t="shared" si="321"/>
        <v>0</v>
      </c>
      <c r="S821" s="2">
        <f t="shared" si="335"/>
        <v>0.14000000000000001</v>
      </c>
      <c r="T821" s="9">
        <f t="shared" si="328"/>
        <v>1.0073059069999999</v>
      </c>
      <c r="U821" s="4">
        <f t="shared" si="336"/>
        <v>1718.5655072</v>
      </c>
      <c r="V821" s="4">
        <f t="shared" si="329"/>
        <v>0</v>
      </c>
      <c r="W821" s="1" t="str">
        <f t="shared" si="341"/>
        <v>A+J=</v>
      </c>
      <c r="X821" s="10">
        <f t="shared" si="342"/>
        <v>40886</v>
      </c>
      <c r="Y821" s="4">
        <f t="shared" si="330"/>
        <v>0</v>
      </c>
      <c r="Z821" s="28"/>
      <c r="AA821" s="26"/>
      <c r="AE821" s="5"/>
    </row>
    <row r="822" spans="1:118" x14ac:dyDescent="0.2">
      <c r="A822" s="127">
        <f t="shared" si="331"/>
        <v>40877</v>
      </c>
      <c r="B822" s="4">
        <f t="shared" si="322"/>
        <v>237073.56771676999</v>
      </c>
      <c r="C822" s="4">
        <f t="shared" si="337"/>
        <v>200532.40783477001</v>
      </c>
      <c r="D822" s="4">
        <f t="shared" si="332"/>
        <v>200532.40783477001</v>
      </c>
      <c r="E822" s="56">
        <f t="shared" si="338"/>
        <v>471.46600000000001</v>
      </c>
      <c r="F822" s="11">
        <f>IF(DAY(A822)=F$2+1,VLOOKUP(A822,[1]Plan1!$BN$15:$BP$255,3),F821)</f>
        <v>473.80799999999999</v>
      </c>
      <c r="G822" s="6">
        <f t="shared" si="323"/>
        <v>40857</v>
      </c>
      <c r="H822" s="2">
        <f t="shared" si="324"/>
        <v>4.9674843997233875E-3</v>
      </c>
      <c r="I822" s="1">
        <f t="shared" si="333"/>
        <v>21</v>
      </c>
      <c r="J822" s="1">
        <f t="shared" si="339"/>
        <v>30</v>
      </c>
      <c r="K822" s="54">
        <f t="shared" si="325"/>
        <v>1.0034746536715562</v>
      </c>
      <c r="L822" s="3">
        <f t="shared" si="334"/>
        <v>1.16915667</v>
      </c>
      <c r="M822" s="3">
        <f t="shared" si="344"/>
        <v>1.17321908</v>
      </c>
      <c r="N822" s="3">
        <f t="shared" si="326"/>
        <v>235268.44703009</v>
      </c>
      <c r="O822" s="52">
        <f t="shared" si="340"/>
        <v>0</v>
      </c>
      <c r="P822" s="5">
        <f t="shared" si="343"/>
        <v>0</v>
      </c>
      <c r="Q822" s="53">
        <f t="shared" si="327"/>
        <v>0</v>
      </c>
      <c r="R822" s="4">
        <f t="shared" si="321"/>
        <v>0</v>
      </c>
      <c r="S822" s="2">
        <f t="shared" si="335"/>
        <v>0.14000000000000001</v>
      </c>
      <c r="T822" s="9">
        <f t="shared" si="328"/>
        <v>1.0076726</v>
      </c>
      <c r="U822" s="4">
        <f t="shared" si="336"/>
        <v>1805.1206866800001</v>
      </c>
      <c r="V822" s="4">
        <f t="shared" si="329"/>
        <v>0</v>
      </c>
      <c r="W822" s="1" t="str">
        <f t="shared" si="341"/>
        <v>A+J=</v>
      </c>
      <c r="X822" s="10">
        <f t="shared" si="342"/>
        <v>40886</v>
      </c>
      <c r="Y822" s="4">
        <f t="shared" si="330"/>
        <v>0</v>
      </c>
      <c r="Z822" s="28"/>
      <c r="AA822" s="26"/>
      <c r="AE822" s="5"/>
    </row>
    <row r="823" spans="1:118" x14ac:dyDescent="0.2">
      <c r="A823" s="127">
        <f t="shared" si="331"/>
        <v>40878</v>
      </c>
      <c r="B823" s="4">
        <f t="shared" si="322"/>
        <v>237199.04615373001</v>
      </c>
      <c r="C823" s="4">
        <f t="shared" si="337"/>
        <v>200532.40783477001</v>
      </c>
      <c r="D823" s="4">
        <f t="shared" si="332"/>
        <v>200532.40783477001</v>
      </c>
      <c r="E823" s="56">
        <f t="shared" si="338"/>
        <v>471.46600000000001</v>
      </c>
      <c r="F823" s="11">
        <f>IF(DAY(A823)=F$2+1,VLOOKUP(A823,[1]Plan1!$BN$15:$BP$255,3),F822)</f>
        <v>473.80799999999999</v>
      </c>
      <c r="G823" s="6">
        <f t="shared" si="323"/>
        <v>40857</v>
      </c>
      <c r="H823" s="2">
        <f t="shared" si="324"/>
        <v>4.9674843997233875E-3</v>
      </c>
      <c r="I823" s="1">
        <f t="shared" si="333"/>
        <v>22</v>
      </c>
      <c r="J823" s="1">
        <f t="shared" si="339"/>
        <v>30</v>
      </c>
      <c r="K823" s="54">
        <f t="shared" si="325"/>
        <v>1.0036404141846109</v>
      </c>
      <c r="L823" s="3">
        <f t="shared" si="334"/>
        <v>1.16915667</v>
      </c>
      <c r="M823" s="3">
        <f t="shared" si="344"/>
        <v>1.1734128800000001</v>
      </c>
      <c r="N823" s="3">
        <f t="shared" si="326"/>
        <v>235307.31021073001</v>
      </c>
      <c r="O823" s="52">
        <f t="shared" si="340"/>
        <v>0</v>
      </c>
      <c r="P823" s="5">
        <f t="shared" si="343"/>
        <v>0</v>
      </c>
      <c r="Q823" s="53">
        <f t="shared" si="327"/>
        <v>0</v>
      </c>
      <c r="R823" s="4">
        <f t="shared" si="321"/>
        <v>0</v>
      </c>
      <c r="S823" s="2">
        <f t="shared" si="335"/>
        <v>0.14000000000000001</v>
      </c>
      <c r="T823" s="9">
        <f t="shared" si="328"/>
        <v>1.0080394269999999</v>
      </c>
      <c r="U823" s="4">
        <f t="shared" si="336"/>
        <v>1891.7359429999999</v>
      </c>
      <c r="V823" s="4">
        <f t="shared" si="329"/>
        <v>0</v>
      </c>
      <c r="W823" s="1" t="str">
        <f t="shared" si="341"/>
        <v>A+J=</v>
      </c>
      <c r="X823" s="10">
        <f t="shared" si="342"/>
        <v>40886</v>
      </c>
      <c r="Y823" s="4">
        <f t="shared" si="330"/>
        <v>0</v>
      </c>
      <c r="Z823" s="28"/>
      <c r="AA823" s="26"/>
      <c r="AE823" s="5"/>
    </row>
    <row r="824" spans="1:118" x14ac:dyDescent="0.2">
      <c r="A824" s="127">
        <f t="shared" si="331"/>
        <v>40879</v>
      </c>
      <c r="B824" s="4">
        <f t="shared" si="322"/>
        <v>237324.5904704</v>
      </c>
      <c r="C824" s="4">
        <f t="shared" si="337"/>
        <v>200532.40783477001</v>
      </c>
      <c r="D824" s="4">
        <f t="shared" si="332"/>
        <v>200532.40783477001</v>
      </c>
      <c r="E824" s="56">
        <f t="shared" si="338"/>
        <v>471.46600000000001</v>
      </c>
      <c r="F824" s="11">
        <f>IF(DAY(A824)=F$2+1,VLOOKUP(A824,[1]Plan1!$BN$15:$BP$255,3),F823)</f>
        <v>473.80799999999999</v>
      </c>
      <c r="G824" s="6">
        <f t="shared" si="323"/>
        <v>40857</v>
      </c>
      <c r="H824" s="2">
        <f t="shared" si="324"/>
        <v>4.9674843997233875E-3</v>
      </c>
      <c r="I824" s="1">
        <f t="shared" si="333"/>
        <v>23</v>
      </c>
      <c r="J824" s="1">
        <f t="shared" si="339"/>
        <v>30</v>
      </c>
      <c r="K824" s="54">
        <f t="shared" si="325"/>
        <v>1.0038062020790726</v>
      </c>
      <c r="L824" s="3">
        <f t="shared" si="334"/>
        <v>1.16915667</v>
      </c>
      <c r="M824" s="3">
        <f t="shared" si="344"/>
        <v>1.1736067100000001</v>
      </c>
      <c r="N824" s="3">
        <f t="shared" si="326"/>
        <v>235346.17940734001</v>
      </c>
      <c r="O824" s="52">
        <f t="shared" si="340"/>
        <v>0</v>
      </c>
      <c r="P824" s="5">
        <f t="shared" si="343"/>
        <v>0</v>
      </c>
      <c r="Q824" s="53">
        <f t="shared" si="327"/>
        <v>0</v>
      </c>
      <c r="R824" s="4">
        <f t="shared" si="321"/>
        <v>0</v>
      </c>
      <c r="S824" s="2">
        <f t="shared" si="335"/>
        <v>0.14000000000000001</v>
      </c>
      <c r="T824" s="9">
        <f t="shared" si="328"/>
        <v>1.008406387</v>
      </c>
      <c r="U824" s="4">
        <f t="shared" si="336"/>
        <v>1978.4110630600001</v>
      </c>
      <c r="V824" s="4">
        <f t="shared" si="329"/>
        <v>0</v>
      </c>
      <c r="W824" s="1" t="str">
        <f t="shared" si="341"/>
        <v>A+J=</v>
      </c>
      <c r="X824" s="10">
        <f t="shared" si="342"/>
        <v>40886</v>
      </c>
      <c r="Y824" s="4">
        <f t="shared" si="330"/>
        <v>0</v>
      </c>
      <c r="Z824" s="28"/>
      <c r="AA824" s="26"/>
      <c r="AE824" s="5"/>
    </row>
    <row r="825" spans="1:118" x14ac:dyDescent="0.2">
      <c r="A825" s="127">
        <f t="shared" si="331"/>
        <v>40880</v>
      </c>
      <c r="B825" s="4">
        <f t="shared" si="322"/>
        <v>237450.20294722999</v>
      </c>
      <c r="C825" s="4">
        <f t="shared" si="337"/>
        <v>200532.40783477001</v>
      </c>
      <c r="D825" s="4">
        <f t="shared" si="332"/>
        <v>200532.40783477001</v>
      </c>
      <c r="E825" s="56">
        <f t="shared" si="338"/>
        <v>471.46600000000001</v>
      </c>
      <c r="F825" s="11">
        <f>IF(DAY(A825)=F$2+1,VLOOKUP(A825,[1]Plan1!$BN$15:$BP$255,3),F824)</f>
        <v>473.80799999999999</v>
      </c>
      <c r="G825" s="6">
        <f t="shared" si="323"/>
        <v>40857</v>
      </c>
      <c r="H825" s="2">
        <f t="shared" si="324"/>
        <v>4.9674843997233875E-3</v>
      </c>
      <c r="I825" s="1">
        <f t="shared" si="333"/>
        <v>24</v>
      </c>
      <c r="J825" s="1">
        <f t="shared" si="339"/>
        <v>30</v>
      </c>
      <c r="K825" s="54">
        <f t="shared" si="325"/>
        <v>1.003972017359464</v>
      </c>
      <c r="L825" s="3">
        <f t="shared" si="334"/>
        <v>1.16915667</v>
      </c>
      <c r="M825" s="3">
        <f t="shared" si="344"/>
        <v>1.17380058</v>
      </c>
      <c r="N825" s="3">
        <f t="shared" si="326"/>
        <v>235385.05662525</v>
      </c>
      <c r="O825" s="52">
        <f t="shared" si="340"/>
        <v>0</v>
      </c>
      <c r="P825" s="5">
        <f t="shared" si="343"/>
        <v>0</v>
      </c>
      <c r="Q825" s="53">
        <f t="shared" si="327"/>
        <v>0</v>
      </c>
      <c r="R825" s="4">
        <f t="shared" si="321"/>
        <v>0</v>
      </c>
      <c r="S825" s="2">
        <f t="shared" si="335"/>
        <v>0.14000000000000001</v>
      </c>
      <c r="T825" s="9">
        <f t="shared" si="328"/>
        <v>1.008773481</v>
      </c>
      <c r="U825" s="4">
        <f t="shared" si="336"/>
        <v>2065.1463219799998</v>
      </c>
      <c r="V825" s="4">
        <f t="shared" si="329"/>
        <v>0</v>
      </c>
      <c r="W825" s="1" t="str">
        <f t="shared" si="341"/>
        <v>A+J=</v>
      </c>
      <c r="X825" s="10">
        <f t="shared" si="342"/>
        <v>40886</v>
      </c>
      <c r="Y825" s="4">
        <f t="shared" si="330"/>
        <v>0</v>
      </c>
      <c r="Z825" s="28"/>
      <c r="AA825" s="26"/>
      <c r="AE825" s="5"/>
    </row>
    <row r="826" spans="1:118" x14ac:dyDescent="0.2">
      <c r="A826" s="127">
        <f t="shared" si="331"/>
        <v>40881</v>
      </c>
      <c r="B826" s="4">
        <f t="shared" si="322"/>
        <v>237575.87932593</v>
      </c>
      <c r="C826" s="4">
        <f t="shared" si="337"/>
        <v>200532.40783477001</v>
      </c>
      <c r="D826" s="4">
        <f t="shared" si="332"/>
        <v>200532.40783477001</v>
      </c>
      <c r="E826" s="56">
        <f t="shared" si="338"/>
        <v>471.46600000000001</v>
      </c>
      <c r="F826" s="11">
        <f>IF(DAY(A826)=F$2+1,VLOOKUP(A826,[1]Plan1!$BN$15:$BP$255,3),F825)</f>
        <v>473.80799999999999</v>
      </c>
      <c r="G826" s="6">
        <f t="shared" si="323"/>
        <v>40857</v>
      </c>
      <c r="H826" s="2">
        <f t="shared" si="324"/>
        <v>4.9674843997233875E-3</v>
      </c>
      <c r="I826" s="1">
        <f t="shared" si="333"/>
        <v>25</v>
      </c>
      <c r="J826" s="1">
        <f t="shared" si="339"/>
        <v>30</v>
      </c>
      <c r="K826" s="54">
        <f t="shared" si="325"/>
        <v>1.004137860030309</v>
      </c>
      <c r="L826" s="3">
        <f t="shared" si="334"/>
        <v>1.16915667</v>
      </c>
      <c r="M826" s="3">
        <f t="shared" si="344"/>
        <v>1.17399447</v>
      </c>
      <c r="N826" s="3">
        <f t="shared" si="326"/>
        <v>235423.93785379999</v>
      </c>
      <c r="O826" s="52">
        <f t="shared" si="340"/>
        <v>0</v>
      </c>
      <c r="P826" s="5">
        <f t="shared" si="343"/>
        <v>0</v>
      </c>
      <c r="Q826" s="53">
        <f t="shared" si="327"/>
        <v>0</v>
      </c>
      <c r="R826" s="4">
        <f t="shared" si="321"/>
        <v>0</v>
      </c>
      <c r="S826" s="2">
        <f t="shared" si="335"/>
        <v>0.14000000000000001</v>
      </c>
      <c r="T826" s="9">
        <f t="shared" si="328"/>
        <v>1.0091407080000001</v>
      </c>
      <c r="U826" s="4">
        <f t="shared" si="336"/>
        <v>2151.94147213</v>
      </c>
      <c r="V826" s="4">
        <f t="shared" si="329"/>
        <v>0</v>
      </c>
      <c r="W826" s="1" t="str">
        <f t="shared" si="341"/>
        <v>A+J=</v>
      </c>
      <c r="X826" s="10">
        <f t="shared" si="342"/>
        <v>40886</v>
      </c>
      <c r="Y826" s="4">
        <f t="shared" si="330"/>
        <v>0</v>
      </c>
      <c r="Z826" s="28"/>
      <c r="AA826" s="26"/>
      <c r="AE826" s="5"/>
    </row>
    <row r="827" spans="1:118" x14ac:dyDescent="0.2">
      <c r="A827" s="127">
        <f t="shared" si="331"/>
        <v>40882</v>
      </c>
      <c r="B827" s="4">
        <f t="shared" si="322"/>
        <v>237701.62391068001</v>
      </c>
      <c r="C827" s="4">
        <f t="shared" si="337"/>
        <v>200532.40783477001</v>
      </c>
      <c r="D827" s="4">
        <f t="shared" si="332"/>
        <v>200532.40783477001</v>
      </c>
      <c r="E827" s="56">
        <f t="shared" si="338"/>
        <v>471.46600000000001</v>
      </c>
      <c r="F827" s="11">
        <f>IF(DAY(A827)=F$2+1,VLOOKUP(A827,[1]Plan1!$BN$15:$BP$255,3),F826)</f>
        <v>473.80799999999999</v>
      </c>
      <c r="G827" s="6">
        <f t="shared" si="323"/>
        <v>40857</v>
      </c>
      <c r="H827" s="2">
        <f t="shared" si="324"/>
        <v>4.9674843997233875E-3</v>
      </c>
      <c r="I827" s="1">
        <f t="shared" si="333"/>
        <v>26</v>
      </c>
      <c r="J827" s="1">
        <f t="shared" si="339"/>
        <v>30</v>
      </c>
      <c r="K827" s="54">
        <f t="shared" si="325"/>
        <v>1.0043037300961324</v>
      </c>
      <c r="L827" s="3">
        <f t="shared" si="334"/>
        <v>1.16915667</v>
      </c>
      <c r="M827" s="3">
        <f t="shared" si="344"/>
        <v>1.1741884</v>
      </c>
      <c r="N827" s="3">
        <f t="shared" si="326"/>
        <v>235462.82710364999</v>
      </c>
      <c r="O827" s="52">
        <f t="shared" si="340"/>
        <v>0</v>
      </c>
      <c r="P827" s="5">
        <f t="shared" si="343"/>
        <v>0</v>
      </c>
      <c r="Q827" s="53">
        <f t="shared" si="327"/>
        <v>0</v>
      </c>
      <c r="R827" s="4">
        <f t="shared" si="321"/>
        <v>0</v>
      </c>
      <c r="S827" s="2">
        <f t="shared" si="335"/>
        <v>0.14000000000000001</v>
      </c>
      <c r="T827" s="9">
        <f t="shared" si="328"/>
        <v>1.009508069</v>
      </c>
      <c r="U827" s="4">
        <f t="shared" si="336"/>
        <v>2238.7968070299999</v>
      </c>
      <c r="V827" s="4">
        <f t="shared" si="329"/>
        <v>0</v>
      </c>
      <c r="W827" s="1" t="str">
        <f t="shared" si="341"/>
        <v>A+J=</v>
      </c>
      <c r="X827" s="10">
        <f t="shared" si="342"/>
        <v>40886</v>
      </c>
      <c r="Y827" s="4">
        <f t="shared" si="330"/>
        <v>0</v>
      </c>
      <c r="Z827" s="28"/>
      <c r="AA827" s="26"/>
      <c r="AE827" s="5"/>
    </row>
    <row r="828" spans="1:118" x14ac:dyDescent="0.2">
      <c r="A828" s="127">
        <f t="shared" si="331"/>
        <v>40883</v>
      </c>
      <c r="B828" s="4">
        <f t="shared" si="322"/>
        <v>237827.43470085002</v>
      </c>
      <c r="C828" s="4">
        <f t="shared" si="337"/>
        <v>200532.40783477001</v>
      </c>
      <c r="D828" s="4">
        <f t="shared" si="332"/>
        <v>200532.40783477001</v>
      </c>
      <c r="E828" s="56">
        <f t="shared" si="338"/>
        <v>471.46600000000001</v>
      </c>
      <c r="F828" s="11">
        <f>IF(DAY(A828)=F$2+1,VLOOKUP(A828,[1]Plan1!$BN$15:$BP$255,3),F827)</f>
        <v>473.80799999999999</v>
      </c>
      <c r="G828" s="6">
        <f t="shared" si="323"/>
        <v>40857</v>
      </c>
      <c r="H828" s="2">
        <f t="shared" si="324"/>
        <v>4.9674843997233875E-3</v>
      </c>
      <c r="I828" s="1">
        <f t="shared" si="333"/>
        <v>27</v>
      </c>
      <c r="J828" s="1">
        <f t="shared" si="339"/>
        <v>30</v>
      </c>
      <c r="K828" s="54">
        <f t="shared" si="325"/>
        <v>1.0044696275614589</v>
      </c>
      <c r="L828" s="3">
        <f t="shared" si="334"/>
        <v>1.16915667</v>
      </c>
      <c r="M828" s="3">
        <f t="shared" si="344"/>
        <v>1.1743823600000001</v>
      </c>
      <c r="N828" s="3">
        <f t="shared" si="326"/>
        <v>235501.72236948</v>
      </c>
      <c r="O828" s="52">
        <f t="shared" si="340"/>
        <v>0</v>
      </c>
      <c r="P828" s="5">
        <f t="shared" si="343"/>
        <v>0</v>
      </c>
      <c r="Q828" s="53">
        <f t="shared" si="327"/>
        <v>0</v>
      </c>
      <c r="R828" s="4">
        <f t="shared" si="321"/>
        <v>0</v>
      </c>
      <c r="S828" s="2">
        <f t="shared" si="335"/>
        <v>0.14000000000000001</v>
      </c>
      <c r="T828" s="9">
        <f t="shared" si="328"/>
        <v>1.0098755639999999</v>
      </c>
      <c r="U828" s="4">
        <f t="shared" si="336"/>
        <v>2325.7123313699999</v>
      </c>
      <c r="V828" s="4">
        <f t="shared" si="329"/>
        <v>0</v>
      </c>
      <c r="W828" s="1" t="str">
        <f t="shared" si="341"/>
        <v>A+J=</v>
      </c>
      <c r="X828" s="10">
        <f t="shared" si="342"/>
        <v>40886</v>
      </c>
      <c r="Y828" s="4">
        <f t="shared" si="330"/>
        <v>0</v>
      </c>
      <c r="Z828" s="28"/>
      <c r="AA828" s="26"/>
      <c r="AE828" s="5"/>
    </row>
    <row r="829" spans="1:118" x14ac:dyDescent="0.2">
      <c r="A829" s="127">
        <f t="shared" si="331"/>
        <v>40884</v>
      </c>
      <c r="B829" s="4">
        <f t="shared" si="322"/>
        <v>237953.31171867001</v>
      </c>
      <c r="C829" s="4">
        <f t="shared" si="337"/>
        <v>200532.40783477001</v>
      </c>
      <c r="D829" s="4">
        <f t="shared" si="332"/>
        <v>200532.40783477001</v>
      </c>
      <c r="E829" s="56">
        <f t="shared" si="338"/>
        <v>471.46600000000001</v>
      </c>
      <c r="F829" s="11">
        <f>IF(DAY(A829)=F$2+1,VLOOKUP(A829,[1]Plan1!$BN$15:$BP$255,3),F828)</f>
        <v>473.80799999999999</v>
      </c>
      <c r="G829" s="6">
        <f t="shared" si="323"/>
        <v>40857</v>
      </c>
      <c r="H829" s="2">
        <f t="shared" si="324"/>
        <v>4.9674843997233875E-3</v>
      </c>
      <c r="I829" s="1">
        <f t="shared" si="333"/>
        <v>28</v>
      </c>
      <c r="J829" s="1">
        <f t="shared" si="339"/>
        <v>30</v>
      </c>
      <c r="K829" s="54">
        <f t="shared" si="325"/>
        <v>1.004635552430815</v>
      </c>
      <c r="L829" s="3">
        <f t="shared" si="334"/>
        <v>1.16915667</v>
      </c>
      <c r="M829" s="3">
        <f t="shared" si="344"/>
        <v>1.1745763499999999</v>
      </c>
      <c r="N829" s="3">
        <f t="shared" si="326"/>
        <v>235540.62365127</v>
      </c>
      <c r="O829" s="52">
        <f t="shared" si="340"/>
        <v>0</v>
      </c>
      <c r="P829" s="5">
        <f t="shared" si="343"/>
        <v>0</v>
      </c>
      <c r="Q829" s="53">
        <f t="shared" si="327"/>
        <v>0</v>
      </c>
      <c r="R829" s="4">
        <f t="shared" si="321"/>
        <v>0</v>
      </c>
      <c r="S829" s="2">
        <f t="shared" si="335"/>
        <v>0.14000000000000001</v>
      </c>
      <c r="T829" s="9">
        <f t="shared" si="328"/>
        <v>1.010243193</v>
      </c>
      <c r="U829" s="4">
        <f t="shared" si="336"/>
        <v>2412.6880673999999</v>
      </c>
      <c r="V829" s="4">
        <f t="shared" si="329"/>
        <v>0</v>
      </c>
      <c r="W829" s="1" t="str">
        <f t="shared" si="341"/>
        <v>A+J=</v>
      </c>
      <c r="X829" s="10">
        <f t="shared" si="342"/>
        <v>40886</v>
      </c>
      <c r="Y829" s="4">
        <f t="shared" si="330"/>
        <v>0</v>
      </c>
      <c r="Z829" s="28"/>
      <c r="AA829" s="26"/>
      <c r="AE829" s="5"/>
    </row>
    <row r="830" spans="1:118" x14ac:dyDescent="0.2">
      <c r="A830" s="127">
        <f t="shared" si="331"/>
        <v>40885</v>
      </c>
      <c r="B830" s="4">
        <f t="shared" si="322"/>
        <v>238079.25701303</v>
      </c>
      <c r="C830" s="4">
        <f t="shared" si="337"/>
        <v>200532.40783477001</v>
      </c>
      <c r="D830" s="4">
        <f t="shared" si="332"/>
        <v>200532.40783477001</v>
      </c>
      <c r="E830" s="56">
        <f t="shared" si="338"/>
        <v>471.46600000000001</v>
      </c>
      <c r="F830" s="11">
        <f>IF(DAY(A830)=F$2+1,VLOOKUP(A830,[1]Plan1!$BN$15:$BP$255,3),F829)</f>
        <v>473.80799999999999</v>
      </c>
      <c r="G830" s="6">
        <f t="shared" si="323"/>
        <v>40857</v>
      </c>
      <c r="H830" s="2">
        <f t="shared" si="324"/>
        <v>4.9674843997233875E-3</v>
      </c>
      <c r="I830" s="1">
        <f t="shared" si="333"/>
        <v>29</v>
      </c>
      <c r="J830" s="1">
        <f t="shared" si="339"/>
        <v>30</v>
      </c>
      <c r="K830" s="54">
        <f t="shared" si="325"/>
        <v>1.0048015047087273</v>
      </c>
      <c r="L830" s="3">
        <f t="shared" si="334"/>
        <v>1.16915667</v>
      </c>
      <c r="M830" s="3">
        <f t="shared" si="344"/>
        <v>1.17477038</v>
      </c>
      <c r="N830" s="3">
        <f t="shared" si="326"/>
        <v>235579.53295436001</v>
      </c>
      <c r="O830" s="52">
        <f t="shared" si="340"/>
        <v>0</v>
      </c>
      <c r="P830" s="5">
        <f t="shared" si="343"/>
        <v>0</v>
      </c>
      <c r="Q830" s="53">
        <f t="shared" si="327"/>
        <v>0</v>
      </c>
      <c r="R830" s="4">
        <f t="shared" si="321"/>
        <v>0</v>
      </c>
      <c r="S830" s="2">
        <f t="shared" si="335"/>
        <v>0.14000000000000001</v>
      </c>
      <c r="T830" s="9">
        <f t="shared" si="328"/>
        <v>1.0106109560000001</v>
      </c>
      <c r="U830" s="4">
        <f t="shared" si="336"/>
        <v>2499.72405867</v>
      </c>
      <c r="V830" s="4">
        <f t="shared" si="329"/>
        <v>0</v>
      </c>
      <c r="W830" s="1" t="str">
        <f t="shared" si="341"/>
        <v>A+J=</v>
      </c>
      <c r="X830" s="10">
        <f t="shared" si="342"/>
        <v>40886</v>
      </c>
      <c r="Y830" s="4">
        <f t="shared" si="330"/>
        <v>0</v>
      </c>
      <c r="Z830" s="28"/>
      <c r="AA830" s="26"/>
      <c r="AE830" s="5"/>
    </row>
    <row r="831" spans="1:118" x14ac:dyDescent="0.2">
      <c r="A831" s="130">
        <f t="shared" si="331"/>
        <v>40886</v>
      </c>
      <c r="B831" s="53">
        <f t="shared" si="322"/>
        <v>238205.26631814</v>
      </c>
      <c r="C831" s="4">
        <f t="shared" si="337"/>
        <v>200532.40783477001</v>
      </c>
      <c r="D831" s="53">
        <f t="shared" si="332"/>
        <v>200532.40783477001</v>
      </c>
      <c r="E831" s="58">
        <f t="shared" si="338"/>
        <v>471.46600000000001</v>
      </c>
      <c r="F831" s="62">
        <f>IF(DAY(A831)=F$2+1,VLOOKUP(A831,[1]Plan1!$BN$15:$BP$255,3),F830)</f>
        <v>473.80799999999999</v>
      </c>
      <c r="G831" s="23">
        <f t="shared" si="323"/>
        <v>40857</v>
      </c>
      <c r="H831" s="55">
        <f t="shared" si="324"/>
        <v>4.9674843997233875E-3</v>
      </c>
      <c r="I831" s="24">
        <f t="shared" si="333"/>
        <v>30</v>
      </c>
      <c r="J831" s="24">
        <f t="shared" si="339"/>
        <v>30</v>
      </c>
      <c r="K831" s="59">
        <f t="shared" si="325"/>
        <v>1.0049674843997234</v>
      </c>
      <c r="L831" s="60">
        <f t="shared" si="334"/>
        <v>1.16915667</v>
      </c>
      <c r="M831" s="60">
        <f t="shared" si="344"/>
        <v>1.1749644299999999</v>
      </c>
      <c r="N831" s="60">
        <f t="shared" si="326"/>
        <v>235618.4462681</v>
      </c>
      <c r="O831" s="63">
        <f t="shared" si="340"/>
        <v>25</v>
      </c>
      <c r="P831" s="5">
        <f t="shared" si="343"/>
        <v>0</v>
      </c>
      <c r="Q831" s="53">
        <f t="shared" si="327"/>
        <v>0</v>
      </c>
      <c r="R831" s="53">
        <f t="shared" si="321"/>
        <v>0</v>
      </c>
      <c r="S831" s="55">
        <f t="shared" si="335"/>
        <v>0.14000000000000001</v>
      </c>
      <c r="T831" s="61">
        <f t="shared" si="328"/>
        <v>1.010978852</v>
      </c>
      <c r="U831" s="4">
        <f t="shared" si="336"/>
        <v>2586.8200500399998</v>
      </c>
      <c r="V831" s="53">
        <f t="shared" si="329"/>
        <v>0</v>
      </c>
      <c r="W831" s="24" t="str">
        <f t="shared" si="341"/>
        <v>A+J=</v>
      </c>
      <c r="X831" s="23">
        <f t="shared" si="342"/>
        <v>40886</v>
      </c>
      <c r="Y831" s="53">
        <f t="shared" si="330"/>
        <v>0</v>
      </c>
      <c r="Z831" s="47"/>
      <c r="AA831" s="45"/>
      <c r="AB831" s="24"/>
      <c r="AC831" s="24"/>
      <c r="AD831" s="24"/>
      <c r="AE831" s="25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4"/>
      <c r="DB831" s="24"/>
      <c r="DC831" s="24"/>
      <c r="DD831" s="24"/>
      <c r="DE831" s="24"/>
      <c r="DF831" s="24"/>
      <c r="DG831" s="24"/>
      <c r="DH831" s="24"/>
      <c r="DI831" s="24"/>
      <c r="DJ831" s="24"/>
      <c r="DK831" s="24"/>
      <c r="DL831" s="24"/>
      <c r="DM831" s="24"/>
      <c r="DN831" s="24"/>
    </row>
    <row r="832" spans="1:118" x14ac:dyDescent="0.2">
      <c r="A832" s="127">
        <f t="shared" si="331"/>
        <v>40887</v>
      </c>
      <c r="B832" s="4">
        <f t="shared" si="322"/>
        <v>238280.15653114</v>
      </c>
      <c r="C832" s="4">
        <f t="shared" si="337"/>
        <v>202734.02345159999</v>
      </c>
      <c r="D832" s="4">
        <f t="shared" si="332"/>
        <v>202734.02345159999</v>
      </c>
      <c r="E832" s="56">
        <f t="shared" si="338"/>
        <v>473.80799999999999</v>
      </c>
      <c r="F832" s="11">
        <f>IF(DAY(A832)=F$2+1,VLOOKUP(A832,[1]Plan1!$BN$15:$BP$255,3),F831)</f>
        <v>473.25200000000001</v>
      </c>
      <c r="G832" s="6">
        <f t="shared" si="323"/>
        <v>40887</v>
      </c>
      <c r="H832" s="2">
        <f t="shared" si="324"/>
        <v>-1.1734711106607953E-3</v>
      </c>
      <c r="I832" s="1">
        <f t="shared" si="333"/>
        <v>1</v>
      </c>
      <c r="J832" s="1">
        <f t="shared" si="339"/>
        <v>31</v>
      </c>
      <c r="K832" s="54">
        <f t="shared" si="325"/>
        <v>0.99996212458287248</v>
      </c>
      <c r="L832" s="3">
        <f t="shared" si="334"/>
        <v>1.1749644299999999</v>
      </c>
      <c r="M832" s="3">
        <f t="shared" si="344"/>
        <v>1.17491992</v>
      </c>
      <c r="N832" s="3">
        <f t="shared" si="326"/>
        <v>238196.24261503</v>
      </c>
      <c r="O832" s="52">
        <f t="shared" si="340"/>
        <v>0</v>
      </c>
      <c r="P832" s="5">
        <f t="shared" si="343"/>
        <v>0</v>
      </c>
      <c r="Q832" s="53">
        <f t="shared" si="327"/>
        <v>0</v>
      </c>
      <c r="R832" s="4">
        <f t="shared" ref="R832:R895" si="345">IF(P832&gt;0,(P832*N832),0)</f>
        <v>0</v>
      </c>
      <c r="S832" s="2">
        <f t="shared" si="335"/>
        <v>0.14000000000000001</v>
      </c>
      <c r="T832" s="9">
        <f t="shared" si="328"/>
        <v>1.0003522890000001</v>
      </c>
      <c r="U832" s="4">
        <f t="shared" si="336"/>
        <v>83.913916110000002</v>
      </c>
      <c r="V832" s="4">
        <f t="shared" si="329"/>
        <v>0</v>
      </c>
      <c r="W832" s="1" t="str">
        <f t="shared" si="341"/>
        <v>A+J=</v>
      </c>
      <c r="X832" s="10">
        <f t="shared" si="342"/>
        <v>40917</v>
      </c>
      <c r="Y832" s="4">
        <f t="shared" si="330"/>
        <v>0</v>
      </c>
      <c r="Z832" s="28"/>
      <c r="AA832" s="26"/>
      <c r="AE832" s="5"/>
    </row>
    <row r="833" spans="1:31" x14ac:dyDescent="0.2">
      <c r="A833" s="127">
        <f t="shared" si="331"/>
        <v>40888</v>
      </c>
      <c r="B833" s="4">
        <f t="shared" si="322"/>
        <v>238355.07172377</v>
      </c>
      <c r="C833" s="4">
        <f t="shared" si="337"/>
        <v>202734.02345159999</v>
      </c>
      <c r="D833" s="4">
        <f t="shared" si="332"/>
        <v>202734.02345159999</v>
      </c>
      <c r="E833" s="56">
        <f t="shared" si="338"/>
        <v>473.80799999999999</v>
      </c>
      <c r="F833" s="11">
        <f>IF(DAY(A833)=F$2+1,VLOOKUP(A833,[1]Plan1!$BN$15:$BP$255,3),F832)</f>
        <v>473.25200000000001</v>
      </c>
      <c r="G833" s="6">
        <f t="shared" si="323"/>
        <v>40887</v>
      </c>
      <c r="H833" s="2">
        <f t="shared" si="324"/>
        <v>-1.1734711106607953E-3</v>
      </c>
      <c r="I833" s="1">
        <f t="shared" si="333"/>
        <v>2</v>
      </c>
      <c r="J833" s="1">
        <f t="shared" si="339"/>
        <v>31</v>
      </c>
      <c r="K833" s="54">
        <f t="shared" si="325"/>
        <v>0.99992425060029222</v>
      </c>
      <c r="L833" s="3">
        <f t="shared" si="334"/>
        <v>1.1749644299999999</v>
      </c>
      <c r="M833" s="3">
        <f t="shared" si="344"/>
        <v>1.17487542</v>
      </c>
      <c r="N833" s="3">
        <f t="shared" si="326"/>
        <v>238187.22095098</v>
      </c>
      <c r="O833" s="52">
        <f t="shared" si="340"/>
        <v>0</v>
      </c>
      <c r="P833" s="5">
        <f t="shared" si="343"/>
        <v>0</v>
      </c>
      <c r="Q833" s="53">
        <f t="shared" si="327"/>
        <v>0</v>
      </c>
      <c r="R833" s="4">
        <f t="shared" si="345"/>
        <v>0</v>
      </c>
      <c r="S833" s="2">
        <f t="shared" si="335"/>
        <v>0.14000000000000001</v>
      </c>
      <c r="T833" s="9">
        <f t="shared" si="328"/>
        <v>1.0007047010000001</v>
      </c>
      <c r="U833" s="4">
        <f t="shared" si="336"/>
        <v>167.85077279000001</v>
      </c>
      <c r="V833" s="4">
        <f t="shared" si="329"/>
        <v>0</v>
      </c>
      <c r="W833" s="1" t="str">
        <f t="shared" si="341"/>
        <v>A+J=</v>
      </c>
      <c r="X833" s="10">
        <f t="shared" si="342"/>
        <v>40917</v>
      </c>
      <c r="Y833" s="4">
        <f t="shared" si="330"/>
        <v>0</v>
      </c>
      <c r="Z833" s="28"/>
      <c r="AA833" s="26"/>
      <c r="AE833" s="5"/>
    </row>
    <row r="834" spans="1:31" x14ac:dyDescent="0.2">
      <c r="A834" s="127">
        <f t="shared" si="331"/>
        <v>40889</v>
      </c>
      <c r="B834" s="4">
        <f t="shared" si="322"/>
        <v>238430.01032999001</v>
      </c>
      <c r="C834" s="4">
        <f t="shared" si="337"/>
        <v>202734.02345159999</v>
      </c>
      <c r="D834" s="4">
        <f t="shared" si="332"/>
        <v>202734.02345159999</v>
      </c>
      <c r="E834" s="56">
        <f t="shared" si="338"/>
        <v>473.80799999999999</v>
      </c>
      <c r="F834" s="11">
        <f>IF(DAY(A834)=F$2+1,VLOOKUP(A834,[1]Plan1!$BN$15:$BP$255,3),F833)</f>
        <v>473.25200000000001</v>
      </c>
      <c r="G834" s="6">
        <f t="shared" si="323"/>
        <v>40887</v>
      </c>
      <c r="H834" s="2">
        <f t="shared" si="324"/>
        <v>-1.1734711106607953E-3</v>
      </c>
      <c r="I834" s="1">
        <f t="shared" si="333"/>
        <v>3</v>
      </c>
      <c r="J834" s="1">
        <f t="shared" si="339"/>
        <v>31</v>
      </c>
      <c r="K834" s="54">
        <f t="shared" si="325"/>
        <v>0.99988637805220482</v>
      </c>
      <c r="L834" s="3">
        <f t="shared" si="334"/>
        <v>1.1749644299999999</v>
      </c>
      <c r="M834" s="3">
        <f t="shared" si="344"/>
        <v>1.17483092</v>
      </c>
      <c r="N834" s="3">
        <f t="shared" si="326"/>
        <v>238178.19928694001</v>
      </c>
      <c r="O834" s="52">
        <f t="shared" si="340"/>
        <v>0</v>
      </c>
      <c r="P834" s="5">
        <f t="shared" si="343"/>
        <v>0</v>
      </c>
      <c r="Q834" s="53">
        <f t="shared" si="327"/>
        <v>0</v>
      </c>
      <c r="R834" s="4">
        <f t="shared" si="345"/>
        <v>0</v>
      </c>
      <c r="S834" s="2">
        <f t="shared" si="335"/>
        <v>0.14000000000000001</v>
      </c>
      <c r="T834" s="9">
        <f t="shared" si="328"/>
        <v>1.001057238</v>
      </c>
      <c r="U834" s="4">
        <f t="shared" si="336"/>
        <v>251.81104304999999</v>
      </c>
      <c r="V834" s="4">
        <f t="shared" si="329"/>
        <v>0</v>
      </c>
      <c r="W834" s="1" t="str">
        <f t="shared" si="341"/>
        <v>A+J=</v>
      </c>
      <c r="X834" s="10">
        <f t="shared" si="342"/>
        <v>40917</v>
      </c>
      <c r="Y834" s="4">
        <f t="shared" si="330"/>
        <v>0</v>
      </c>
      <c r="Z834" s="28"/>
      <c r="AA834" s="26"/>
      <c r="AE834" s="5"/>
    </row>
    <row r="835" spans="1:31" x14ac:dyDescent="0.2">
      <c r="A835" s="127">
        <f t="shared" si="331"/>
        <v>40890</v>
      </c>
      <c r="B835" s="4">
        <f t="shared" si="322"/>
        <v>238504.97413844999</v>
      </c>
      <c r="C835" s="4">
        <f t="shared" si="337"/>
        <v>202734.02345159999</v>
      </c>
      <c r="D835" s="4">
        <f t="shared" si="332"/>
        <v>202734.02345159999</v>
      </c>
      <c r="E835" s="56">
        <f t="shared" si="338"/>
        <v>473.80799999999999</v>
      </c>
      <c r="F835" s="11">
        <f>IF(DAY(A835)=F$2+1,VLOOKUP(A835,[1]Plan1!$BN$15:$BP$255,3),F834)</f>
        <v>473.25200000000001</v>
      </c>
      <c r="G835" s="6">
        <f t="shared" si="323"/>
        <v>40887</v>
      </c>
      <c r="H835" s="2">
        <f t="shared" si="324"/>
        <v>-1.1734711106607953E-3</v>
      </c>
      <c r="I835" s="1">
        <f t="shared" si="333"/>
        <v>4</v>
      </c>
      <c r="J835" s="1">
        <f t="shared" si="339"/>
        <v>31</v>
      </c>
      <c r="K835" s="54">
        <f t="shared" si="325"/>
        <v>0.99984850693855598</v>
      </c>
      <c r="L835" s="3">
        <f t="shared" si="334"/>
        <v>1.1749644299999999</v>
      </c>
      <c r="M835" s="3">
        <f t="shared" si="344"/>
        <v>1.1747864299999999</v>
      </c>
      <c r="N835" s="3">
        <f t="shared" si="326"/>
        <v>238169.17965024</v>
      </c>
      <c r="O835" s="52">
        <f t="shared" si="340"/>
        <v>0</v>
      </c>
      <c r="P835" s="5">
        <f t="shared" si="343"/>
        <v>0</v>
      </c>
      <c r="Q835" s="53">
        <f t="shared" si="327"/>
        <v>0</v>
      </c>
      <c r="R835" s="4">
        <f t="shared" si="345"/>
        <v>0</v>
      </c>
      <c r="S835" s="2">
        <f t="shared" si="335"/>
        <v>0.14000000000000001</v>
      </c>
      <c r="T835" s="9">
        <f t="shared" si="328"/>
        <v>1.001409899</v>
      </c>
      <c r="U835" s="4">
        <f t="shared" si="336"/>
        <v>335.79448821</v>
      </c>
      <c r="V835" s="4">
        <f t="shared" si="329"/>
        <v>0</v>
      </c>
      <c r="W835" s="1" t="str">
        <f t="shared" si="341"/>
        <v>A+J=</v>
      </c>
      <c r="X835" s="10">
        <f t="shared" si="342"/>
        <v>40917</v>
      </c>
      <c r="Y835" s="4">
        <f t="shared" si="330"/>
        <v>0</v>
      </c>
      <c r="Z835" s="28"/>
      <c r="AA835" s="26"/>
      <c r="AE835" s="5"/>
    </row>
    <row r="836" spans="1:31" x14ac:dyDescent="0.2">
      <c r="A836" s="127">
        <f t="shared" si="331"/>
        <v>40891</v>
      </c>
      <c r="B836" s="4">
        <f t="shared" si="322"/>
        <v>238579.95908609999</v>
      </c>
      <c r="C836" s="4">
        <f t="shared" si="337"/>
        <v>202734.02345159999</v>
      </c>
      <c r="D836" s="4">
        <f t="shared" si="332"/>
        <v>202734.02345159999</v>
      </c>
      <c r="E836" s="56">
        <f t="shared" si="338"/>
        <v>473.80799999999999</v>
      </c>
      <c r="F836" s="11">
        <f>IF(DAY(A836)=F$2+1,VLOOKUP(A836,[1]Plan1!$BN$15:$BP$255,3),F835)</f>
        <v>473.25200000000001</v>
      </c>
      <c r="G836" s="6">
        <f t="shared" si="323"/>
        <v>40887</v>
      </c>
      <c r="H836" s="2">
        <f t="shared" si="324"/>
        <v>-1.1734711106607953E-3</v>
      </c>
      <c r="I836" s="1">
        <f t="shared" si="333"/>
        <v>5</v>
      </c>
      <c r="J836" s="1">
        <f t="shared" si="339"/>
        <v>31</v>
      </c>
      <c r="K836" s="54">
        <f t="shared" si="325"/>
        <v>0.99981063725929142</v>
      </c>
      <c r="L836" s="3">
        <f t="shared" si="334"/>
        <v>1.1749644299999999</v>
      </c>
      <c r="M836" s="3">
        <f t="shared" si="344"/>
        <v>1.1747419299999999</v>
      </c>
      <c r="N836" s="3">
        <f t="shared" si="326"/>
        <v>238160.15798619</v>
      </c>
      <c r="O836" s="52">
        <f t="shared" si="340"/>
        <v>0</v>
      </c>
      <c r="P836" s="5">
        <f t="shared" si="343"/>
        <v>0</v>
      </c>
      <c r="Q836" s="53">
        <f t="shared" si="327"/>
        <v>0</v>
      </c>
      <c r="R836" s="4">
        <f t="shared" si="345"/>
        <v>0</v>
      </c>
      <c r="S836" s="2">
        <f t="shared" si="335"/>
        <v>0.14000000000000001</v>
      </c>
      <c r="T836" s="9">
        <f t="shared" si="328"/>
        <v>1.001762684</v>
      </c>
      <c r="U836" s="4">
        <f t="shared" si="336"/>
        <v>419.80109991</v>
      </c>
      <c r="V836" s="4">
        <f t="shared" si="329"/>
        <v>0</v>
      </c>
      <c r="W836" s="1" t="str">
        <f t="shared" si="341"/>
        <v>A+J=</v>
      </c>
      <c r="X836" s="10">
        <f t="shared" si="342"/>
        <v>40917</v>
      </c>
      <c r="Y836" s="4">
        <f t="shared" si="330"/>
        <v>0</v>
      </c>
      <c r="Z836" s="28"/>
      <c r="AA836" s="26"/>
      <c r="AE836" s="5"/>
    </row>
    <row r="837" spans="1:31" x14ac:dyDescent="0.2">
      <c r="A837" s="127">
        <f t="shared" si="331"/>
        <v>40892</v>
      </c>
      <c r="B837" s="4">
        <f t="shared" si="322"/>
        <v>238654.96946887</v>
      </c>
      <c r="C837" s="4">
        <f t="shared" si="337"/>
        <v>202734.02345159999</v>
      </c>
      <c r="D837" s="4">
        <f t="shared" si="332"/>
        <v>202734.02345159999</v>
      </c>
      <c r="E837" s="56">
        <f t="shared" si="338"/>
        <v>473.80799999999999</v>
      </c>
      <c r="F837" s="11">
        <f>IF(DAY(A837)=F$2+1,VLOOKUP(A837,[1]Plan1!$BN$15:$BP$255,3),F836)</f>
        <v>473.25200000000001</v>
      </c>
      <c r="G837" s="6">
        <f t="shared" si="323"/>
        <v>40887</v>
      </c>
      <c r="H837" s="2">
        <f t="shared" si="324"/>
        <v>-1.1734711106607953E-3</v>
      </c>
      <c r="I837" s="1">
        <f t="shared" si="333"/>
        <v>6</v>
      </c>
      <c r="J837" s="1">
        <f t="shared" si="339"/>
        <v>31</v>
      </c>
      <c r="K837" s="54">
        <f t="shared" si="325"/>
        <v>0.99977276901435674</v>
      </c>
      <c r="L837" s="3">
        <f t="shared" si="334"/>
        <v>1.1749644299999999</v>
      </c>
      <c r="M837" s="3">
        <f t="shared" si="344"/>
        <v>1.1746974400000001</v>
      </c>
      <c r="N837" s="3">
        <f t="shared" si="326"/>
        <v>238151.13834949001</v>
      </c>
      <c r="O837" s="52">
        <f t="shared" si="340"/>
        <v>0</v>
      </c>
      <c r="P837" s="5">
        <f t="shared" si="343"/>
        <v>0</v>
      </c>
      <c r="Q837" s="53">
        <f t="shared" si="327"/>
        <v>0</v>
      </c>
      <c r="R837" s="4">
        <f t="shared" si="345"/>
        <v>0</v>
      </c>
      <c r="S837" s="2">
        <f t="shared" si="335"/>
        <v>0.14000000000000001</v>
      </c>
      <c r="T837" s="9">
        <f t="shared" si="328"/>
        <v>1.0021155939999999</v>
      </c>
      <c r="U837" s="4">
        <f t="shared" si="336"/>
        <v>503.83111938000002</v>
      </c>
      <c r="V837" s="4">
        <f t="shared" si="329"/>
        <v>0</v>
      </c>
      <c r="W837" s="1" t="str">
        <f t="shared" si="341"/>
        <v>A+J=</v>
      </c>
      <c r="X837" s="10">
        <f t="shared" si="342"/>
        <v>40917</v>
      </c>
      <c r="Y837" s="4">
        <f t="shared" si="330"/>
        <v>0</v>
      </c>
      <c r="Z837" s="28"/>
      <c r="AA837" s="26"/>
      <c r="AE837" s="5"/>
    </row>
    <row r="838" spans="1:31" x14ac:dyDescent="0.2">
      <c r="A838" s="127">
        <f t="shared" si="331"/>
        <v>40893</v>
      </c>
      <c r="B838" s="4">
        <f t="shared" si="322"/>
        <v>238730.00098267</v>
      </c>
      <c r="C838" s="4">
        <f t="shared" si="337"/>
        <v>202734.02345159999</v>
      </c>
      <c r="D838" s="4">
        <f t="shared" si="332"/>
        <v>202734.02345159999</v>
      </c>
      <c r="E838" s="56">
        <f t="shared" si="338"/>
        <v>473.80799999999999</v>
      </c>
      <c r="F838" s="11">
        <f>IF(DAY(A838)=F$2+1,VLOOKUP(A838,[1]Plan1!$BN$15:$BP$255,3),F837)</f>
        <v>473.25200000000001</v>
      </c>
      <c r="G838" s="6">
        <f t="shared" si="323"/>
        <v>40887</v>
      </c>
      <c r="H838" s="2">
        <f t="shared" si="324"/>
        <v>-1.1734711106607953E-3</v>
      </c>
      <c r="I838" s="1">
        <f t="shared" si="333"/>
        <v>7</v>
      </c>
      <c r="J838" s="1">
        <f t="shared" si="339"/>
        <v>31</v>
      </c>
      <c r="K838" s="54">
        <f t="shared" si="325"/>
        <v>0.99973490220369754</v>
      </c>
      <c r="L838" s="3">
        <f t="shared" si="334"/>
        <v>1.1749644299999999</v>
      </c>
      <c r="M838" s="3">
        <f t="shared" si="344"/>
        <v>1.1746529400000001</v>
      </c>
      <c r="N838" s="3">
        <f t="shared" si="326"/>
        <v>238142.11668544999</v>
      </c>
      <c r="O838" s="52">
        <f t="shared" si="340"/>
        <v>0</v>
      </c>
      <c r="P838" s="5">
        <f t="shared" si="343"/>
        <v>0</v>
      </c>
      <c r="Q838" s="53">
        <f t="shared" si="327"/>
        <v>0</v>
      </c>
      <c r="R838" s="4">
        <f t="shared" si="345"/>
        <v>0</v>
      </c>
      <c r="S838" s="2">
        <f t="shared" si="335"/>
        <v>0.14000000000000001</v>
      </c>
      <c r="T838" s="9">
        <f t="shared" si="328"/>
        <v>1.0024686279999999</v>
      </c>
      <c r="U838" s="4">
        <f t="shared" si="336"/>
        <v>587.88429722000001</v>
      </c>
      <c r="V838" s="4">
        <f t="shared" si="329"/>
        <v>0</v>
      </c>
      <c r="W838" s="1" t="str">
        <f t="shared" si="341"/>
        <v>A+J=</v>
      </c>
      <c r="X838" s="10">
        <f t="shared" si="342"/>
        <v>40917</v>
      </c>
      <c r="Y838" s="4">
        <f t="shared" si="330"/>
        <v>0</v>
      </c>
      <c r="Z838" s="28"/>
      <c r="AA838" s="26"/>
      <c r="AE838" s="5"/>
    </row>
    <row r="839" spans="1:31" x14ac:dyDescent="0.2">
      <c r="A839" s="127">
        <f t="shared" si="331"/>
        <v>40894</v>
      </c>
      <c r="B839" s="4">
        <f t="shared" si="322"/>
        <v>238805.05768812</v>
      </c>
      <c r="C839" s="4">
        <f t="shared" si="337"/>
        <v>202734.02345159999</v>
      </c>
      <c r="D839" s="4">
        <f t="shared" si="332"/>
        <v>202734.02345159999</v>
      </c>
      <c r="E839" s="56">
        <f t="shared" si="338"/>
        <v>473.80799999999999</v>
      </c>
      <c r="F839" s="11">
        <f>IF(DAY(A839)=F$2+1,VLOOKUP(A839,[1]Plan1!$BN$15:$BP$255,3),F838)</f>
        <v>473.25200000000001</v>
      </c>
      <c r="G839" s="6">
        <f t="shared" si="323"/>
        <v>40887</v>
      </c>
      <c r="H839" s="2">
        <f t="shared" si="324"/>
        <v>-1.1734711106607953E-3</v>
      </c>
      <c r="I839" s="1">
        <f t="shared" si="333"/>
        <v>8</v>
      </c>
      <c r="J839" s="1">
        <f t="shared" si="339"/>
        <v>31</v>
      </c>
      <c r="K839" s="54">
        <f t="shared" si="325"/>
        <v>0.99969703682725974</v>
      </c>
      <c r="L839" s="3">
        <f t="shared" si="334"/>
        <v>1.1749644299999999</v>
      </c>
      <c r="M839" s="3">
        <f t="shared" si="344"/>
        <v>1.17460845</v>
      </c>
      <c r="N839" s="3">
        <f t="shared" si="326"/>
        <v>238133.09704873999</v>
      </c>
      <c r="O839" s="52">
        <f t="shared" si="340"/>
        <v>0</v>
      </c>
      <c r="P839" s="5">
        <f t="shared" si="343"/>
        <v>0</v>
      </c>
      <c r="Q839" s="53">
        <f t="shared" si="327"/>
        <v>0</v>
      </c>
      <c r="R839" s="4">
        <f t="shared" si="345"/>
        <v>0</v>
      </c>
      <c r="S839" s="2">
        <f t="shared" si="335"/>
        <v>0.14000000000000001</v>
      </c>
      <c r="T839" s="9">
        <f t="shared" si="328"/>
        <v>1.0028217859999999</v>
      </c>
      <c r="U839" s="4">
        <f t="shared" si="336"/>
        <v>671.96063937999998</v>
      </c>
      <c r="V839" s="4">
        <f t="shared" si="329"/>
        <v>0</v>
      </c>
      <c r="W839" s="1" t="str">
        <f t="shared" si="341"/>
        <v>A+J=</v>
      </c>
      <c r="X839" s="10">
        <f t="shared" si="342"/>
        <v>40917</v>
      </c>
      <c r="Y839" s="4">
        <f t="shared" si="330"/>
        <v>0</v>
      </c>
      <c r="Z839" s="28"/>
      <c r="AA839" s="26"/>
      <c r="AE839" s="5"/>
    </row>
    <row r="840" spans="1:31" x14ac:dyDescent="0.2">
      <c r="A840" s="127">
        <f t="shared" si="331"/>
        <v>40895</v>
      </c>
      <c r="B840" s="4">
        <f t="shared" si="322"/>
        <v>238880.13958403</v>
      </c>
      <c r="C840" s="4">
        <f t="shared" si="337"/>
        <v>202734.02345159999</v>
      </c>
      <c r="D840" s="4">
        <f t="shared" si="332"/>
        <v>202734.02345159999</v>
      </c>
      <c r="E840" s="56">
        <f t="shared" si="338"/>
        <v>473.80799999999999</v>
      </c>
      <c r="F840" s="11">
        <f>IF(DAY(A840)=F$2+1,VLOOKUP(A840,[1]Plan1!$BN$15:$BP$255,3),F839)</f>
        <v>473.25200000000001</v>
      </c>
      <c r="G840" s="6">
        <f t="shared" si="323"/>
        <v>40887</v>
      </c>
      <c r="H840" s="2">
        <f t="shared" si="324"/>
        <v>-1.1734711106607953E-3</v>
      </c>
      <c r="I840" s="1">
        <f t="shared" si="333"/>
        <v>9</v>
      </c>
      <c r="J840" s="1">
        <f t="shared" si="339"/>
        <v>31</v>
      </c>
      <c r="K840" s="54">
        <f t="shared" si="325"/>
        <v>0.99965917288498873</v>
      </c>
      <c r="L840" s="3">
        <f t="shared" si="334"/>
        <v>1.1749644299999999</v>
      </c>
      <c r="M840" s="3">
        <f t="shared" si="344"/>
        <v>1.1745639699999999</v>
      </c>
      <c r="N840" s="3">
        <f t="shared" si="326"/>
        <v>238124.07943938</v>
      </c>
      <c r="O840" s="52">
        <f t="shared" si="340"/>
        <v>0</v>
      </c>
      <c r="P840" s="5">
        <f t="shared" si="343"/>
        <v>0</v>
      </c>
      <c r="Q840" s="53">
        <f t="shared" si="327"/>
        <v>0</v>
      </c>
      <c r="R840" s="4">
        <f t="shared" si="345"/>
        <v>0</v>
      </c>
      <c r="S840" s="2">
        <f t="shared" si="335"/>
        <v>0.14000000000000001</v>
      </c>
      <c r="T840" s="9">
        <f t="shared" si="328"/>
        <v>1.003175068</v>
      </c>
      <c r="U840" s="4">
        <f t="shared" si="336"/>
        <v>756.06014464999998</v>
      </c>
      <c r="V840" s="4">
        <f t="shared" si="329"/>
        <v>0</v>
      </c>
      <c r="W840" s="1" t="str">
        <f t="shared" si="341"/>
        <v>A+J=</v>
      </c>
      <c r="X840" s="10">
        <f t="shared" si="342"/>
        <v>40917</v>
      </c>
      <c r="Y840" s="4">
        <f t="shared" si="330"/>
        <v>0</v>
      </c>
      <c r="Z840" s="28"/>
      <c r="AA840" s="26"/>
      <c r="AE840" s="5"/>
    </row>
    <row r="841" spans="1:31" x14ac:dyDescent="0.2">
      <c r="A841" s="127">
        <f t="shared" si="331"/>
        <v>40896</v>
      </c>
      <c r="B841" s="4">
        <f t="shared" si="322"/>
        <v>238955.24307643002</v>
      </c>
      <c r="C841" s="4">
        <f t="shared" si="337"/>
        <v>202734.02345159999</v>
      </c>
      <c r="D841" s="4">
        <f t="shared" si="332"/>
        <v>202734.02345159999</v>
      </c>
      <c r="E841" s="56">
        <f t="shared" si="338"/>
        <v>473.80799999999999</v>
      </c>
      <c r="F841" s="11">
        <f>IF(DAY(A841)=F$2+1,VLOOKUP(A841,[1]Plan1!$BN$15:$BP$255,3),F840)</f>
        <v>473.25200000000001</v>
      </c>
      <c r="G841" s="6">
        <f t="shared" si="323"/>
        <v>40887</v>
      </c>
      <c r="H841" s="2">
        <f t="shared" si="324"/>
        <v>-1.1734711106607953E-3</v>
      </c>
      <c r="I841" s="1">
        <f t="shared" si="333"/>
        <v>10</v>
      </c>
      <c r="J841" s="1">
        <f t="shared" si="339"/>
        <v>31</v>
      </c>
      <c r="K841" s="54">
        <f t="shared" si="325"/>
        <v>0.99962131037683044</v>
      </c>
      <c r="L841" s="3">
        <f t="shared" si="334"/>
        <v>1.1749644299999999</v>
      </c>
      <c r="M841" s="3">
        <f t="shared" si="344"/>
        <v>1.1745194800000001</v>
      </c>
      <c r="N841" s="3">
        <f t="shared" si="326"/>
        <v>238115.05980268001</v>
      </c>
      <c r="O841" s="52">
        <f t="shared" si="340"/>
        <v>0</v>
      </c>
      <c r="P841" s="5">
        <f t="shared" si="343"/>
        <v>0</v>
      </c>
      <c r="Q841" s="53">
        <f t="shared" si="327"/>
        <v>0</v>
      </c>
      <c r="R841" s="4">
        <f t="shared" si="345"/>
        <v>0</v>
      </c>
      <c r="S841" s="2">
        <f t="shared" si="335"/>
        <v>0.14000000000000001</v>
      </c>
      <c r="T841" s="9">
        <f t="shared" si="328"/>
        <v>1.0035284760000001</v>
      </c>
      <c r="U841" s="4">
        <f t="shared" si="336"/>
        <v>840.18327375000001</v>
      </c>
      <c r="V841" s="4">
        <f t="shared" si="329"/>
        <v>0</v>
      </c>
      <c r="W841" s="1" t="str">
        <f t="shared" si="341"/>
        <v>A+J=</v>
      </c>
      <c r="X841" s="10">
        <f t="shared" si="342"/>
        <v>40917</v>
      </c>
      <c r="Y841" s="4">
        <f t="shared" si="330"/>
        <v>0</v>
      </c>
      <c r="Z841" s="28"/>
      <c r="AA841" s="26"/>
      <c r="AE841" s="5"/>
    </row>
    <row r="842" spans="1:31" x14ac:dyDescent="0.2">
      <c r="A842" s="127">
        <f t="shared" si="331"/>
        <v>40897</v>
      </c>
      <c r="B842" s="4">
        <f t="shared" ref="B842:B905" si="346">(N842+U842)</f>
        <v>239030.36948062998</v>
      </c>
      <c r="C842" s="4">
        <f t="shared" si="337"/>
        <v>202734.02345159999</v>
      </c>
      <c r="D842" s="4">
        <f t="shared" si="332"/>
        <v>202734.02345159999</v>
      </c>
      <c r="E842" s="56">
        <f t="shared" si="338"/>
        <v>473.80799999999999</v>
      </c>
      <c r="F842" s="11">
        <f>IF(DAY(A842)=F$2+1,VLOOKUP(A842,[1]Plan1!$BN$15:$BP$255,3),F841)</f>
        <v>473.25200000000001</v>
      </c>
      <c r="G842" s="6">
        <f t="shared" ref="G842:G905" si="347">IF(E842=E841,G841,A842)</f>
        <v>40887</v>
      </c>
      <c r="H842" s="2">
        <f t="shared" ref="H842:H905" si="348">(F842/E842)-1</f>
        <v>-1.1734711106607953E-3</v>
      </c>
      <c r="I842" s="1">
        <f t="shared" si="333"/>
        <v>11</v>
      </c>
      <c r="J842" s="1">
        <f t="shared" si="339"/>
        <v>31</v>
      </c>
      <c r="K842" s="54">
        <f t="shared" ref="K842:K905" si="349">((F842/E842)^(I842/J842))</f>
        <v>0.99958344930273035</v>
      </c>
      <c r="L842" s="3">
        <f t="shared" si="334"/>
        <v>1.1749644299999999</v>
      </c>
      <c r="M842" s="3">
        <f t="shared" si="344"/>
        <v>1.17447499</v>
      </c>
      <c r="N842" s="3">
        <f t="shared" ref="N842:N905" si="350">TRUNC(D842*M842,8)</f>
        <v>238106.04016596999</v>
      </c>
      <c r="O842" s="52">
        <f t="shared" si="340"/>
        <v>0</v>
      </c>
      <c r="P842" s="5">
        <f t="shared" si="343"/>
        <v>0</v>
      </c>
      <c r="Q842" s="53">
        <f t="shared" ref="Q842:Q905" si="351">IF($P842&gt;0,($P842*D842),0)</f>
        <v>0</v>
      </c>
      <c r="R842" s="4">
        <f t="shared" si="345"/>
        <v>0</v>
      </c>
      <c r="S842" s="2">
        <f t="shared" si="335"/>
        <v>0.14000000000000001</v>
      </c>
      <c r="T842" s="9">
        <f t="shared" ref="T842:T905" si="352">ROUND((1+S842)^(1/12)^(I842/J842),9)</f>
        <v>1.0038820070000001</v>
      </c>
      <c r="U842" s="4">
        <f t="shared" si="336"/>
        <v>924.32931466000002</v>
      </c>
      <c r="V842" s="4">
        <f t="shared" ref="V842:V905" si="353">IF(R842&gt;0,R842+U842,0)</f>
        <v>0</v>
      </c>
      <c r="W842" s="1" t="str">
        <f t="shared" si="341"/>
        <v>A+J=</v>
      </c>
      <c r="X842" s="10">
        <f t="shared" si="342"/>
        <v>40917</v>
      </c>
      <c r="Y842" s="4">
        <f t="shared" ref="Y842:Y892" si="354">IF(V842&gt;0,B842-V842,0)</f>
        <v>0</v>
      </c>
      <c r="Z842" s="28"/>
      <c r="AA842" s="26"/>
      <c r="AE842" s="5"/>
    </row>
    <row r="843" spans="1:31" x14ac:dyDescent="0.2">
      <c r="A843" s="127">
        <f t="shared" ref="A843:A906" si="355">(A842+1)</f>
        <v>40898</v>
      </c>
      <c r="B843" s="4">
        <f t="shared" si="346"/>
        <v>239105.52130545999</v>
      </c>
      <c r="C843" s="4">
        <f t="shared" si="337"/>
        <v>202734.02345159999</v>
      </c>
      <c r="D843" s="4">
        <f t="shared" ref="D843:D906" si="356">(C843)</f>
        <v>202734.02345159999</v>
      </c>
      <c r="E843" s="56">
        <f t="shared" si="338"/>
        <v>473.80799999999999</v>
      </c>
      <c r="F843" s="11">
        <f>IF(DAY(A843)=F$2+1,VLOOKUP(A843,[1]Plan1!$BN$15:$BP$255,3),F842)</f>
        <v>473.25200000000001</v>
      </c>
      <c r="G843" s="6">
        <f t="shared" si="347"/>
        <v>40887</v>
      </c>
      <c r="H843" s="2">
        <f t="shared" si="348"/>
        <v>-1.1734711106607953E-3</v>
      </c>
      <c r="I843" s="1">
        <f t="shared" ref="I843:I906" si="357">IF(DAY(A843)=F$2+1,1,I842+1)</f>
        <v>12</v>
      </c>
      <c r="J843" s="1">
        <f t="shared" si="339"/>
        <v>31</v>
      </c>
      <c r="K843" s="54">
        <f t="shared" si="349"/>
        <v>0.99954558966263429</v>
      </c>
      <c r="L843" s="3">
        <f t="shared" ref="L843:L906" si="358">IF(DAY(A843)=F$2+1,M842,L842)</f>
        <v>1.1749644299999999</v>
      </c>
      <c r="M843" s="3">
        <f t="shared" si="344"/>
        <v>1.1744305100000001</v>
      </c>
      <c r="N843" s="3">
        <f t="shared" si="350"/>
        <v>238097.02255661</v>
      </c>
      <c r="O843" s="52">
        <f t="shared" si="340"/>
        <v>0</v>
      </c>
      <c r="P843" s="5">
        <f t="shared" si="343"/>
        <v>0</v>
      </c>
      <c r="Q843" s="53">
        <f t="shared" si="351"/>
        <v>0</v>
      </c>
      <c r="R843" s="4">
        <f t="shared" si="345"/>
        <v>0</v>
      </c>
      <c r="S843" s="2">
        <f t="shared" ref="S843:S906" si="359">(S842)</f>
        <v>0.14000000000000001</v>
      </c>
      <c r="T843" s="9">
        <f t="shared" si="352"/>
        <v>1.004235663</v>
      </c>
      <c r="U843" s="4">
        <f t="shared" ref="U843:U906" si="360">TRUNC(N843*(T843-1),8)</f>
        <v>1008.49874885</v>
      </c>
      <c r="V843" s="4">
        <f t="shared" si="353"/>
        <v>0</v>
      </c>
      <c r="W843" s="1" t="str">
        <f t="shared" si="341"/>
        <v>A+J=</v>
      </c>
      <c r="X843" s="10">
        <f t="shared" si="342"/>
        <v>40917</v>
      </c>
      <c r="Y843" s="4">
        <f t="shared" si="354"/>
        <v>0</v>
      </c>
      <c r="Z843" s="28"/>
      <c r="AA843" s="26"/>
      <c r="AE843" s="5"/>
    </row>
    <row r="844" spans="1:31" x14ac:dyDescent="0.2">
      <c r="A844" s="127">
        <f t="shared" si="355"/>
        <v>40899</v>
      </c>
      <c r="B844" s="4">
        <f t="shared" si="346"/>
        <v>239180.69651302</v>
      </c>
      <c r="C844" s="4">
        <f t="shared" ref="C844:C907" si="361">IF(DAY(A843)=9,VLOOKUP(A843,$AA$10:$AB$126,2),C843)</f>
        <v>202734.02345159999</v>
      </c>
      <c r="D844" s="4">
        <f t="shared" si="356"/>
        <v>202734.02345159999</v>
      </c>
      <c r="E844" s="56">
        <f t="shared" ref="E844:E907" si="362">IF(F844=F843,E843,F843)</f>
        <v>473.80799999999999</v>
      </c>
      <c r="F844" s="11">
        <f>IF(DAY(A844)=F$2+1,VLOOKUP(A844,[1]Plan1!$BN$15:$BP$255,3),F843)</f>
        <v>473.25200000000001</v>
      </c>
      <c r="G844" s="6">
        <f t="shared" si="347"/>
        <v>40887</v>
      </c>
      <c r="H844" s="2">
        <f t="shared" si="348"/>
        <v>-1.1734711106607953E-3</v>
      </c>
      <c r="I844" s="1">
        <f t="shared" si="357"/>
        <v>13</v>
      </c>
      <c r="J844" s="1">
        <f t="shared" ref="J844:J907" si="363">IF(DAY(A844)=F$2+1,DAY(EOMONTH(A844,0)),J843)</f>
        <v>31</v>
      </c>
      <c r="K844" s="54">
        <f t="shared" si="349"/>
        <v>0.99950773145648786</v>
      </c>
      <c r="L844" s="3">
        <f t="shared" si="358"/>
        <v>1.1749644299999999</v>
      </c>
      <c r="M844" s="3">
        <f t="shared" si="344"/>
        <v>1.17438603</v>
      </c>
      <c r="N844" s="3">
        <f t="shared" si="350"/>
        <v>238088.00494725001</v>
      </c>
      <c r="O844" s="52">
        <f t="shared" si="340"/>
        <v>0</v>
      </c>
      <c r="P844" s="5">
        <f t="shared" si="343"/>
        <v>0</v>
      </c>
      <c r="Q844" s="53">
        <f t="shared" si="351"/>
        <v>0</v>
      </c>
      <c r="R844" s="4">
        <f t="shared" si="345"/>
        <v>0</v>
      </c>
      <c r="S844" s="2">
        <f t="shared" si="359"/>
        <v>0.14000000000000001</v>
      </c>
      <c r="T844" s="9">
        <f t="shared" si="352"/>
        <v>1.0045894440000001</v>
      </c>
      <c r="U844" s="4">
        <f t="shared" si="360"/>
        <v>1092.6915657699999</v>
      </c>
      <c r="V844" s="4">
        <f t="shared" si="353"/>
        <v>0</v>
      </c>
      <c r="W844" s="1" t="str">
        <f t="shared" si="341"/>
        <v>A+J=</v>
      </c>
      <c r="X844" s="10">
        <f t="shared" si="342"/>
        <v>40917</v>
      </c>
      <c r="Y844" s="4">
        <f t="shared" si="354"/>
        <v>0</v>
      </c>
      <c r="Z844" s="28"/>
      <c r="AA844" s="26"/>
      <c r="AE844" s="5"/>
    </row>
    <row r="845" spans="1:31" x14ac:dyDescent="0.2">
      <c r="A845" s="127">
        <f t="shared" si="355"/>
        <v>40900</v>
      </c>
      <c r="B845" s="4">
        <f t="shared" si="346"/>
        <v>239255.89486185001</v>
      </c>
      <c r="C845" s="4">
        <f t="shared" si="361"/>
        <v>202734.02345159999</v>
      </c>
      <c r="D845" s="4">
        <f t="shared" si="356"/>
        <v>202734.02345159999</v>
      </c>
      <c r="E845" s="56">
        <f t="shared" si="362"/>
        <v>473.80799999999999</v>
      </c>
      <c r="F845" s="11">
        <f>IF(DAY(A845)=F$2+1,VLOOKUP(A845,[1]Plan1!$BN$15:$BP$255,3),F844)</f>
        <v>473.25200000000001</v>
      </c>
      <c r="G845" s="6">
        <f t="shared" si="347"/>
        <v>40887</v>
      </c>
      <c r="H845" s="2">
        <f t="shared" si="348"/>
        <v>-1.1734711106607953E-3</v>
      </c>
      <c r="I845" s="1">
        <f t="shared" si="357"/>
        <v>14</v>
      </c>
      <c r="J845" s="1">
        <f t="shared" si="363"/>
        <v>31</v>
      </c>
      <c r="K845" s="54">
        <f t="shared" si="349"/>
        <v>0.99946987468423676</v>
      </c>
      <c r="L845" s="3">
        <f t="shared" si="358"/>
        <v>1.1749644299999999</v>
      </c>
      <c r="M845" s="3">
        <f t="shared" si="344"/>
        <v>1.1743415500000001</v>
      </c>
      <c r="N845" s="3">
        <f t="shared" si="350"/>
        <v>238078.98733788001</v>
      </c>
      <c r="O845" s="52">
        <f t="shared" si="340"/>
        <v>0</v>
      </c>
      <c r="P845" s="5">
        <f t="shared" si="343"/>
        <v>0</v>
      </c>
      <c r="Q845" s="53">
        <f t="shared" si="351"/>
        <v>0</v>
      </c>
      <c r="R845" s="4">
        <f t="shared" si="345"/>
        <v>0</v>
      </c>
      <c r="S845" s="2">
        <f t="shared" si="359"/>
        <v>0.14000000000000001</v>
      </c>
      <c r="T845" s="9">
        <f t="shared" si="352"/>
        <v>1.0049433489999999</v>
      </c>
      <c r="U845" s="4">
        <f t="shared" si="360"/>
        <v>1176.9075239700001</v>
      </c>
      <c r="V845" s="4">
        <f t="shared" si="353"/>
        <v>0</v>
      </c>
      <c r="W845" s="1" t="str">
        <f t="shared" si="341"/>
        <v>A+J=</v>
      </c>
      <c r="X845" s="10">
        <f t="shared" si="342"/>
        <v>40917</v>
      </c>
      <c r="Y845" s="4">
        <f t="shared" si="354"/>
        <v>0</v>
      </c>
      <c r="Z845" s="28"/>
      <c r="AA845" s="26"/>
      <c r="AE845" s="5"/>
    </row>
    <row r="846" spans="1:31" x14ac:dyDescent="0.2">
      <c r="A846" s="127">
        <f t="shared" si="355"/>
        <v>40901</v>
      </c>
      <c r="B846" s="4">
        <f t="shared" si="346"/>
        <v>239331.11658668998</v>
      </c>
      <c r="C846" s="4">
        <f t="shared" si="361"/>
        <v>202734.02345159999</v>
      </c>
      <c r="D846" s="4">
        <f t="shared" si="356"/>
        <v>202734.02345159999</v>
      </c>
      <c r="E846" s="56">
        <f t="shared" si="362"/>
        <v>473.80799999999999</v>
      </c>
      <c r="F846" s="11">
        <f>IF(DAY(A846)=F$2+1,VLOOKUP(A846,[1]Plan1!$BN$15:$BP$255,3),F845)</f>
        <v>473.25200000000001</v>
      </c>
      <c r="G846" s="6">
        <f t="shared" si="347"/>
        <v>40887</v>
      </c>
      <c r="H846" s="2">
        <f t="shared" si="348"/>
        <v>-1.1734711106607953E-3</v>
      </c>
      <c r="I846" s="1">
        <f t="shared" si="357"/>
        <v>15</v>
      </c>
      <c r="J846" s="1">
        <f t="shared" si="363"/>
        <v>31</v>
      </c>
      <c r="K846" s="54">
        <f t="shared" si="349"/>
        <v>0.99943201934582671</v>
      </c>
      <c r="L846" s="3">
        <f t="shared" si="358"/>
        <v>1.1749644299999999</v>
      </c>
      <c r="M846" s="3">
        <f t="shared" si="344"/>
        <v>1.1742970699999999</v>
      </c>
      <c r="N846" s="3">
        <f t="shared" si="350"/>
        <v>238069.96972851999</v>
      </c>
      <c r="O846" s="52">
        <f t="shared" si="340"/>
        <v>0</v>
      </c>
      <c r="P846" s="5">
        <f t="shared" si="343"/>
        <v>0</v>
      </c>
      <c r="Q846" s="53">
        <f t="shared" si="351"/>
        <v>0</v>
      </c>
      <c r="R846" s="4">
        <f t="shared" si="345"/>
        <v>0</v>
      </c>
      <c r="S846" s="2">
        <f t="shared" si="359"/>
        <v>0.14000000000000001</v>
      </c>
      <c r="T846" s="9">
        <f t="shared" si="352"/>
        <v>1.0052973789999999</v>
      </c>
      <c r="U846" s="4">
        <f t="shared" si="360"/>
        <v>1261.1468581700001</v>
      </c>
      <c r="V846" s="4">
        <f t="shared" si="353"/>
        <v>0</v>
      </c>
      <c r="W846" s="1" t="str">
        <f t="shared" si="341"/>
        <v>A+J=</v>
      </c>
      <c r="X846" s="10">
        <f t="shared" si="342"/>
        <v>40917</v>
      </c>
      <c r="Y846" s="4">
        <f t="shared" si="354"/>
        <v>0</v>
      </c>
      <c r="Z846" s="28"/>
      <c r="AA846" s="26"/>
      <c r="AE846" s="5"/>
    </row>
    <row r="847" spans="1:31" x14ac:dyDescent="0.2">
      <c r="A847" s="127">
        <f t="shared" si="355"/>
        <v>40902</v>
      </c>
      <c r="B847" s="4">
        <f t="shared" si="346"/>
        <v>239406.36168413001</v>
      </c>
      <c r="C847" s="4">
        <f t="shared" si="361"/>
        <v>202734.02345159999</v>
      </c>
      <c r="D847" s="4">
        <f t="shared" si="356"/>
        <v>202734.02345159999</v>
      </c>
      <c r="E847" s="56">
        <f t="shared" si="362"/>
        <v>473.80799999999999</v>
      </c>
      <c r="F847" s="11">
        <f>IF(DAY(A847)=F$2+1,VLOOKUP(A847,[1]Plan1!$BN$15:$BP$255,3),F846)</f>
        <v>473.25200000000001</v>
      </c>
      <c r="G847" s="6">
        <f t="shared" si="347"/>
        <v>40887</v>
      </c>
      <c r="H847" s="2">
        <f t="shared" si="348"/>
        <v>-1.1734711106607953E-3</v>
      </c>
      <c r="I847" s="1">
        <f t="shared" si="357"/>
        <v>16</v>
      </c>
      <c r="J847" s="1">
        <f t="shared" si="363"/>
        <v>31</v>
      </c>
      <c r="K847" s="54">
        <f t="shared" si="349"/>
        <v>0.99939416544120341</v>
      </c>
      <c r="L847" s="3">
        <f t="shared" si="358"/>
        <v>1.1749644299999999</v>
      </c>
      <c r="M847" s="3">
        <f t="shared" si="344"/>
        <v>1.17425259</v>
      </c>
      <c r="N847" s="3">
        <f t="shared" si="350"/>
        <v>238060.95211916001</v>
      </c>
      <c r="O847" s="52">
        <f t="shared" si="340"/>
        <v>0</v>
      </c>
      <c r="P847" s="5">
        <f t="shared" si="343"/>
        <v>0</v>
      </c>
      <c r="Q847" s="53">
        <f t="shared" si="351"/>
        <v>0</v>
      </c>
      <c r="R847" s="4">
        <f t="shared" si="345"/>
        <v>0</v>
      </c>
      <c r="S847" s="2">
        <f t="shared" si="359"/>
        <v>0.14000000000000001</v>
      </c>
      <c r="T847" s="9">
        <f t="shared" si="352"/>
        <v>1.0056515340000001</v>
      </c>
      <c r="U847" s="4">
        <f t="shared" si="360"/>
        <v>1345.40956497</v>
      </c>
      <c r="V847" s="4">
        <f t="shared" si="353"/>
        <v>0</v>
      </c>
      <c r="W847" s="1" t="str">
        <f t="shared" si="341"/>
        <v>A+J=</v>
      </c>
      <c r="X847" s="10">
        <f t="shared" si="342"/>
        <v>40917</v>
      </c>
      <c r="Y847" s="4">
        <f t="shared" si="354"/>
        <v>0</v>
      </c>
      <c r="Z847" s="28"/>
      <c r="AA847" s="26"/>
      <c r="AE847" s="5"/>
    </row>
    <row r="848" spans="1:31" x14ac:dyDescent="0.2">
      <c r="A848" s="127">
        <f t="shared" si="355"/>
        <v>40903</v>
      </c>
      <c r="B848" s="4">
        <f t="shared" si="346"/>
        <v>239481.63219031002</v>
      </c>
      <c r="C848" s="4">
        <f t="shared" si="361"/>
        <v>202734.02345159999</v>
      </c>
      <c r="D848" s="4">
        <f t="shared" si="356"/>
        <v>202734.02345159999</v>
      </c>
      <c r="E848" s="56">
        <f t="shared" si="362"/>
        <v>473.80799999999999</v>
      </c>
      <c r="F848" s="11">
        <f>IF(DAY(A848)=F$2+1,VLOOKUP(A848,[1]Plan1!$BN$15:$BP$255,3),F847)</f>
        <v>473.25200000000001</v>
      </c>
      <c r="G848" s="6">
        <f t="shared" si="347"/>
        <v>40887</v>
      </c>
      <c r="H848" s="2">
        <f t="shared" si="348"/>
        <v>-1.1734711106607953E-3</v>
      </c>
      <c r="I848" s="1">
        <f t="shared" si="357"/>
        <v>17</v>
      </c>
      <c r="J848" s="1">
        <f t="shared" si="363"/>
        <v>31</v>
      </c>
      <c r="K848" s="54">
        <f t="shared" si="349"/>
        <v>0.99935631297031258</v>
      </c>
      <c r="L848" s="3">
        <f t="shared" si="358"/>
        <v>1.1749644299999999</v>
      </c>
      <c r="M848" s="3">
        <f t="shared" si="344"/>
        <v>1.1742081200000001</v>
      </c>
      <c r="N848" s="3">
        <f t="shared" si="350"/>
        <v>238051.93653713001</v>
      </c>
      <c r="O848" s="52">
        <f t="shared" si="340"/>
        <v>0</v>
      </c>
      <c r="P848" s="5">
        <f t="shared" si="343"/>
        <v>0</v>
      </c>
      <c r="Q848" s="53">
        <f t="shared" si="351"/>
        <v>0</v>
      </c>
      <c r="R848" s="4">
        <f t="shared" si="345"/>
        <v>0</v>
      </c>
      <c r="S848" s="2">
        <f t="shared" si="359"/>
        <v>0.14000000000000001</v>
      </c>
      <c r="T848" s="9">
        <f t="shared" si="352"/>
        <v>1.0060058140000001</v>
      </c>
      <c r="U848" s="4">
        <f t="shared" si="360"/>
        <v>1429.6956531799999</v>
      </c>
      <c r="V848" s="4">
        <f t="shared" si="353"/>
        <v>0</v>
      </c>
      <c r="W848" s="1" t="str">
        <f t="shared" si="341"/>
        <v>A+J=</v>
      </c>
      <c r="X848" s="10">
        <f t="shared" si="342"/>
        <v>40917</v>
      </c>
      <c r="Y848" s="4">
        <f t="shared" si="354"/>
        <v>0</v>
      </c>
      <c r="Z848" s="28"/>
      <c r="AA848" s="26"/>
      <c r="AE848" s="5"/>
    </row>
    <row r="849" spans="1:118" x14ac:dyDescent="0.2">
      <c r="A849" s="127">
        <f t="shared" si="355"/>
        <v>40904</v>
      </c>
      <c r="B849" s="4">
        <f t="shared" si="346"/>
        <v>239556.9237855</v>
      </c>
      <c r="C849" s="4">
        <f t="shared" si="361"/>
        <v>202734.02345159999</v>
      </c>
      <c r="D849" s="4">
        <f t="shared" si="356"/>
        <v>202734.02345159999</v>
      </c>
      <c r="E849" s="56">
        <f t="shared" si="362"/>
        <v>473.80799999999999</v>
      </c>
      <c r="F849" s="11">
        <f>IF(DAY(A849)=F$2+1,VLOOKUP(A849,[1]Plan1!$BN$15:$BP$255,3),F848)</f>
        <v>473.25200000000001</v>
      </c>
      <c r="G849" s="6">
        <f t="shared" si="347"/>
        <v>40887</v>
      </c>
      <c r="H849" s="2">
        <f t="shared" si="348"/>
        <v>-1.1734711106607953E-3</v>
      </c>
      <c r="I849" s="1">
        <f t="shared" si="357"/>
        <v>18</v>
      </c>
      <c r="J849" s="1">
        <f t="shared" si="363"/>
        <v>31</v>
      </c>
      <c r="K849" s="54">
        <f t="shared" si="349"/>
        <v>0.99931846193309981</v>
      </c>
      <c r="L849" s="3">
        <f t="shared" si="358"/>
        <v>1.1749644299999999</v>
      </c>
      <c r="M849" s="3">
        <f t="shared" si="344"/>
        <v>1.17416364</v>
      </c>
      <c r="N849" s="3">
        <f t="shared" si="350"/>
        <v>238042.91892776999</v>
      </c>
      <c r="O849" s="52">
        <f t="shared" si="340"/>
        <v>0</v>
      </c>
      <c r="P849" s="5">
        <f t="shared" si="343"/>
        <v>0</v>
      </c>
      <c r="Q849" s="53">
        <f t="shared" si="351"/>
        <v>0</v>
      </c>
      <c r="R849" s="4">
        <f t="shared" si="345"/>
        <v>0</v>
      </c>
      <c r="S849" s="2">
        <f t="shared" si="359"/>
        <v>0.14000000000000001</v>
      </c>
      <c r="T849" s="9">
        <f t="shared" si="352"/>
        <v>1.006360218</v>
      </c>
      <c r="U849" s="4">
        <f t="shared" si="360"/>
        <v>1514.0048577299999</v>
      </c>
      <c r="V849" s="4">
        <f t="shared" si="353"/>
        <v>0</v>
      </c>
      <c r="W849" s="1" t="str">
        <f t="shared" si="341"/>
        <v>A+J=</v>
      </c>
      <c r="X849" s="10">
        <f t="shared" si="342"/>
        <v>40917</v>
      </c>
      <c r="Y849" s="4">
        <f t="shared" si="354"/>
        <v>0</v>
      </c>
      <c r="Z849" s="28"/>
      <c r="AA849" s="26"/>
      <c r="AE849" s="5"/>
    </row>
    <row r="850" spans="1:118" x14ac:dyDescent="0.2">
      <c r="A850" s="127">
        <f t="shared" si="355"/>
        <v>40905</v>
      </c>
      <c r="B850" s="4">
        <f t="shared" si="346"/>
        <v>239632.24078413</v>
      </c>
      <c r="C850" s="4">
        <f t="shared" si="361"/>
        <v>202734.02345159999</v>
      </c>
      <c r="D850" s="4">
        <f t="shared" si="356"/>
        <v>202734.02345159999</v>
      </c>
      <c r="E850" s="56">
        <f t="shared" si="362"/>
        <v>473.80799999999999</v>
      </c>
      <c r="F850" s="11">
        <f>IF(DAY(A850)=F$2+1,VLOOKUP(A850,[1]Plan1!$BN$15:$BP$255,3),F849)</f>
        <v>473.25200000000001</v>
      </c>
      <c r="G850" s="6">
        <f t="shared" si="347"/>
        <v>40887</v>
      </c>
      <c r="H850" s="2">
        <f t="shared" si="348"/>
        <v>-1.1734711106607953E-3</v>
      </c>
      <c r="I850" s="1">
        <f t="shared" si="357"/>
        <v>19</v>
      </c>
      <c r="J850" s="1">
        <f t="shared" si="363"/>
        <v>31</v>
      </c>
      <c r="K850" s="54">
        <f t="shared" si="349"/>
        <v>0.99928061232951093</v>
      </c>
      <c r="L850" s="3">
        <f t="shared" si="358"/>
        <v>1.1749644299999999</v>
      </c>
      <c r="M850" s="3">
        <f t="shared" si="344"/>
        <v>1.17411917</v>
      </c>
      <c r="N850" s="3">
        <f t="shared" si="350"/>
        <v>238033.90334575</v>
      </c>
      <c r="O850" s="52">
        <f t="shared" si="340"/>
        <v>0</v>
      </c>
      <c r="P850" s="5">
        <f t="shared" si="343"/>
        <v>0</v>
      </c>
      <c r="Q850" s="53">
        <f t="shared" si="351"/>
        <v>0</v>
      </c>
      <c r="R850" s="4">
        <f t="shared" si="345"/>
        <v>0</v>
      </c>
      <c r="S850" s="2">
        <f t="shared" si="359"/>
        <v>0.14000000000000001</v>
      </c>
      <c r="T850" s="9">
        <f t="shared" si="352"/>
        <v>1.006714747</v>
      </c>
      <c r="U850" s="4">
        <f t="shared" si="360"/>
        <v>1598.3374383800001</v>
      </c>
      <c r="V850" s="4">
        <f t="shared" si="353"/>
        <v>0</v>
      </c>
      <c r="W850" s="1" t="str">
        <f t="shared" si="341"/>
        <v>A+J=</v>
      </c>
      <c r="X850" s="10">
        <f t="shared" si="342"/>
        <v>40917</v>
      </c>
      <c r="Y850" s="4">
        <f t="shared" si="354"/>
        <v>0</v>
      </c>
      <c r="Z850" s="28"/>
      <c r="AA850" s="26"/>
      <c r="AE850" s="5"/>
    </row>
    <row r="851" spans="1:118" x14ac:dyDescent="0.2">
      <c r="A851" s="127">
        <f t="shared" si="355"/>
        <v>40906</v>
      </c>
      <c r="B851" s="4">
        <f t="shared" si="346"/>
        <v>239707.58114331</v>
      </c>
      <c r="C851" s="4">
        <f t="shared" si="361"/>
        <v>202734.02345159999</v>
      </c>
      <c r="D851" s="4">
        <f t="shared" si="356"/>
        <v>202734.02345159999</v>
      </c>
      <c r="E851" s="56">
        <f t="shared" si="362"/>
        <v>473.80799999999999</v>
      </c>
      <c r="F851" s="11">
        <f>IF(DAY(A851)=F$2+1,VLOOKUP(A851,[1]Plan1!$BN$15:$BP$255,3),F850)</f>
        <v>473.25200000000001</v>
      </c>
      <c r="G851" s="6">
        <f t="shared" si="347"/>
        <v>40887</v>
      </c>
      <c r="H851" s="2">
        <f t="shared" si="348"/>
        <v>-1.1734711106607953E-3</v>
      </c>
      <c r="I851" s="1">
        <f t="shared" si="357"/>
        <v>20</v>
      </c>
      <c r="J851" s="1">
        <f t="shared" si="363"/>
        <v>31</v>
      </c>
      <c r="K851" s="54">
        <f t="shared" si="349"/>
        <v>0.99924276415949154</v>
      </c>
      <c r="L851" s="3">
        <f t="shared" si="358"/>
        <v>1.1749644299999999</v>
      </c>
      <c r="M851" s="3">
        <f t="shared" si="344"/>
        <v>1.1740747</v>
      </c>
      <c r="N851" s="3">
        <f t="shared" si="350"/>
        <v>238024.88776372999</v>
      </c>
      <c r="O851" s="52">
        <f t="shared" si="340"/>
        <v>0</v>
      </c>
      <c r="P851" s="5">
        <f t="shared" si="343"/>
        <v>0</v>
      </c>
      <c r="Q851" s="53">
        <f t="shared" si="351"/>
        <v>0</v>
      </c>
      <c r="R851" s="4">
        <f t="shared" si="345"/>
        <v>0</v>
      </c>
      <c r="S851" s="2">
        <f t="shared" si="359"/>
        <v>0.14000000000000001</v>
      </c>
      <c r="T851" s="9">
        <f t="shared" si="352"/>
        <v>1.0070694010000001</v>
      </c>
      <c r="U851" s="4">
        <f t="shared" si="360"/>
        <v>1682.6933795800001</v>
      </c>
      <c r="V851" s="4">
        <f t="shared" si="353"/>
        <v>0</v>
      </c>
      <c r="W851" s="1" t="str">
        <f t="shared" si="341"/>
        <v>A+J=</v>
      </c>
      <c r="X851" s="10">
        <f t="shared" si="342"/>
        <v>40917</v>
      </c>
      <c r="Y851" s="4">
        <f t="shared" si="354"/>
        <v>0</v>
      </c>
      <c r="Z851" s="28"/>
      <c r="AA851" s="26"/>
      <c r="AE851" s="5"/>
    </row>
    <row r="852" spans="1:118" x14ac:dyDescent="0.2">
      <c r="A852" s="127">
        <f t="shared" si="355"/>
        <v>40907</v>
      </c>
      <c r="B852" s="4">
        <f t="shared" si="346"/>
        <v>239782.94485962999</v>
      </c>
      <c r="C852" s="4">
        <f t="shared" si="361"/>
        <v>202734.02345159999</v>
      </c>
      <c r="D852" s="4">
        <f t="shared" si="356"/>
        <v>202734.02345159999</v>
      </c>
      <c r="E852" s="56">
        <f t="shared" si="362"/>
        <v>473.80799999999999</v>
      </c>
      <c r="F852" s="11">
        <f>IF(DAY(A852)=F$2+1,VLOOKUP(A852,[1]Plan1!$BN$15:$BP$255,3),F851)</f>
        <v>473.25200000000001</v>
      </c>
      <c r="G852" s="6">
        <f t="shared" si="347"/>
        <v>40887</v>
      </c>
      <c r="H852" s="2">
        <f t="shared" si="348"/>
        <v>-1.1734711106607953E-3</v>
      </c>
      <c r="I852" s="1">
        <f t="shared" si="357"/>
        <v>21</v>
      </c>
      <c r="J852" s="1">
        <f t="shared" si="363"/>
        <v>31</v>
      </c>
      <c r="K852" s="54">
        <f t="shared" si="349"/>
        <v>0.99920491742298734</v>
      </c>
      <c r="L852" s="3">
        <f t="shared" si="358"/>
        <v>1.1749644299999999</v>
      </c>
      <c r="M852" s="3">
        <f t="shared" si="344"/>
        <v>1.1740302300000001</v>
      </c>
      <c r="N852" s="3">
        <f t="shared" si="350"/>
        <v>238015.87218169999</v>
      </c>
      <c r="O852" s="52">
        <f t="shared" si="340"/>
        <v>0</v>
      </c>
      <c r="P852" s="5">
        <f t="shared" si="343"/>
        <v>0</v>
      </c>
      <c r="Q852" s="53">
        <f t="shared" si="351"/>
        <v>0</v>
      </c>
      <c r="R852" s="4">
        <f t="shared" si="345"/>
        <v>0</v>
      </c>
      <c r="S852" s="2">
        <f t="shared" si="359"/>
        <v>0.14000000000000001</v>
      </c>
      <c r="T852" s="9">
        <f t="shared" si="352"/>
        <v>1.0074241799999999</v>
      </c>
      <c r="U852" s="4">
        <f t="shared" si="360"/>
        <v>1767.0726779300001</v>
      </c>
      <c r="V852" s="4">
        <f t="shared" si="353"/>
        <v>0</v>
      </c>
      <c r="W852" s="1" t="str">
        <f t="shared" si="341"/>
        <v>A+J=</v>
      </c>
      <c r="X852" s="10">
        <f t="shared" si="342"/>
        <v>40917</v>
      </c>
      <c r="Y852" s="4">
        <f t="shared" si="354"/>
        <v>0</v>
      </c>
      <c r="Z852" s="28"/>
      <c r="AA852" s="26"/>
      <c r="AE852" s="5"/>
    </row>
    <row r="853" spans="1:118" x14ac:dyDescent="0.2">
      <c r="A853" s="127">
        <f t="shared" si="355"/>
        <v>40908</v>
      </c>
      <c r="B853" s="4">
        <f t="shared" si="346"/>
        <v>239858.33192974</v>
      </c>
      <c r="C853" s="4">
        <f t="shared" si="361"/>
        <v>202734.02345159999</v>
      </c>
      <c r="D853" s="4">
        <f t="shared" si="356"/>
        <v>202734.02345159999</v>
      </c>
      <c r="E853" s="56">
        <f t="shared" si="362"/>
        <v>473.80799999999999</v>
      </c>
      <c r="F853" s="11">
        <f>IF(DAY(A853)=F$2+1,VLOOKUP(A853,[1]Plan1!$BN$15:$BP$255,3),F852)</f>
        <v>473.25200000000001</v>
      </c>
      <c r="G853" s="6">
        <f t="shared" si="347"/>
        <v>40887</v>
      </c>
      <c r="H853" s="2">
        <f t="shared" si="348"/>
        <v>-1.1734711106607953E-3</v>
      </c>
      <c r="I853" s="1">
        <f t="shared" si="357"/>
        <v>22</v>
      </c>
      <c r="J853" s="1">
        <f t="shared" si="363"/>
        <v>31</v>
      </c>
      <c r="K853" s="54">
        <f t="shared" si="349"/>
        <v>0.99916707211994404</v>
      </c>
      <c r="L853" s="3">
        <f t="shared" si="358"/>
        <v>1.1749644299999999</v>
      </c>
      <c r="M853" s="3">
        <f t="shared" si="344"/>
        <v>1.1739857600000001</v>
      </c>
      <c r="N853" s="3">
        <f t="shared" si="350"/>
        <v>238006.85659968</v>
      </c>
      <c r="O853" s="52">
        <f t="shared" si="340"/>
        <v>0</v>
      </c>
      <c r="P853" s="5">
        <f t="shared" si="343"/>
        <v>0</v>
      </c>
      <c r="Q853" s="53">
        <f t="shared" si="351"/>
        <v>0</v>
      </c>
      <c r="R853" s="4">
        <f t="shared" si="345"/>
        <v>0</v>
      </c>
      <c r="S853" s="2">
        <f t="shared" si="359"/>
        <v>0.14000000000000001</v>
      </c>
      <c r="T853" s="9">
        <f t="shared" si="352"/>
        <v>1.007779084</v>
      </c>
      <c r="U853" s="4">
        <f t="shared" si="360"/>
        <v>1851.47533006</v>
      </c>
      <c r="V853" s="4">
        <f t="shared" si="353"/>
        <v>0</v>
      </c>
      <c r="W853" s="1" t="str">
        <f t="shared" si="341"/>
        <v>A+J=</v>
      </c>
      <c r="X853" s="10">
        <f t="shared" si="342"/>
        <v>40917</v>
      </c>
      <c r="Y853" s="4">
        <f t="shared" si="354"/>
        <v>0</v>
      </c>
      <c r="Z853" s="28"/>
      <c r="AA853" s="26"/>
      <c r="AE853" s="5"/>
    </row>
    <row r="854" spans="1:118" x14ac:dyDescent="0.2">
      <c r="A854" s="127">
        <f t="shared" si="355"/>
        <v>40909</v>
      </c>
      <c r="B854" s="4">
        <f t="shared" si="346"/>
        <v>239933.74439407999</v>
      </c>
      <c r="C854" s="4">
        <f t="shared" si="361"/>
        <v>202734.02345159999</v>
      </c>
      <c r="D854" s="4">
        <f t="shared" si="356"/>
        <v>202734.02345159999</v>
      </c>
      <c r="E854" s="56">
        <f t="shared" si="362"/>
        <v>473.80799999999999</v>
      </c>
      <c r="F854" s="11">
        <f>IF(DAY(A854)=F$2+1,VLOOKUP(A854,[1]Plan1!$BN$15:$BP$255,3),F853)</f>
        <v>473.25200000000001</v>
      </c>
      <c r="G854" s="6">
        <f t="shared" si="347"/>
        <v>40887</v>
      </c>
      <c r="H854" s="2">
        <f t="shared" si="348"/>
        <v>-1.1734711106607953E-3</v>
      </c>
      <c r="I854" s="1">
        <f t="shared" si="357"/>
        <v>23</v>
      </c>
      <c r="J854" s="1">
        <f t="shared" si="363"/>
        <v>31</v>
      </c>
      <c r="K854" s="54">
        <f t="shared" si="349"/>
        <v>0.99912922825030748</v>
      </c>
      <c r="L854" s="3">
        <f t="shared" si="358"/>
        <v>1.1749644299999999</v>
      </c>
      <c r="M854" s="3">
        <f t="shared" si="344"/>
        <v>1.1739413000000001</v>
      </c>
      <c r="N854" s="3">
        <f t="shared" si="350"/>
        <v>237997.84304499999</v>
      </c>
      <c r="O854" s="52">
        <f t="shared" si="340"/>
        <v>0</v>
      </c>
      <c r="P854" s="5">
        <f t="shared" si="343"/>
        <v>0</v>
      </c>
      <c r="Q854" s="53">
        <f t="shared" si="351"/>
        <v>0</v>
      </c>
      <c r="R854" s="4">
        <f t="shared" si="345"/>
        <v>0</v>
      </c>
      <c r="S854" s="2">
        <f t="shared" si="359"/>
        <v>0.14000000000000001</v>
      </c>
      <c r="T854" s="9">
        <f t="shared" si="352"/>
        <v>1.0081341130000001</v>
      </c>
      <c r="U854" s="4">
        <f t="shared" si="360"/>
        <v>1935.90134908</v>
      </c>
      <c r="V854" s="4">
        <f t="shared" si="353"/>
        <v>0</v>
      </c>
      <c r="W854" s="1" t="str">
        <f t="shared" si="341"/>
        <v>A+J=</v>
      </c>
      <c r="X854" s="10">
        <f t="shared" si="342"/>
        <v>40917</v>
      </c>
      <c r="Y854" s="4">
        <f t="shared" si="354"/>
        <v>0</v>
      </c>
      <c r="Z854" s="28"/>
      <c r="AA854" s="26"/>
      <c r="AE854" s="5"/>
    </row>
    <row r="855" spans="1:118" x14ac:dyDescent="0.2">
      <c r="A855" s="127">
        <f t="shared" si="355"/>
        <v>40910</v>
      </c>
      <c r="B855" s="4">
        <f t="shared" si="346"/>
        <v>240009.18020686999</v>
      </c>
      <c r="C855" s="4">
        <f t="shared" si="361"/>
        <v>202734.02345159999</v>
      </c>
      <c r="D855" s="4">
        <f t="shared" si="356"/>
        <v>202734.02345159999</v>
      </c>
      <c r="E855" s="56">
        <f t="shared" si="362"/>
        <v>473.80799999999999</v>
      </c>
      <c r="F855" s="11">
        <f>IF(DAY(A855)=F$2+1,VLOOKUP(A855,[1]Plan1!$BN$15:$BP$255,3),F854)</f>
        <v>473.25200000000001</v>
      </c>
      <c r="G855" s="6">
        <f t="shared" si="347"/>
        <v>40887</v>
      </c>
      <c r="H855" s="2">
        <f t="shared" si="348"/>
        <v>-1.1734711106607953E-3</v>
      </c>
      <c r="I855" s="1">
        <f t="shared" si="357"/>
        <v>24</v>
      </c>
      <c r="J855" s="1">
        <f t="shared" si="363"/>
        <v>31</v>
      </c>
      <c r="K855" s="54">
        <f t="shared" si="349"/>
        <v>0.99909138581402324</v>
      </c>
      <c r="L855" s="3">
        <f t="shared" si="358"/>
        <v>1.1749644299999999</v>
      </c>
      <c r="M855" s="3">
        <f t="shared" si="344"/>
        <v>1.1738968400000001</v>
      </c>
      <c r="N855" s="3">
        <f t="shared" si="350"/>
        <v>237988.82949030999</v>
      </c>
      <c r="O855" s="52">
        <f t="shared" si="340"/>
        <v>0</v>
      </c>
      <c r="P855" s="5">
        <f t="shared" si="343"/>
        <v>0</v>
      </c>
      <c r="Q855" s="53">
        <f t="shared" si="351"/>
        <v>0</v>
      </c>
      <c r="R855" s="4">
        <f t="shared" si="345"/>
        <v>0</v>
      </c>
      <c r="S855" s="2">
        <f t="shared" si="359"/>
        <v>0.14000000000000001</v>
      </c>
      <c r="T855" s="9">
        <f t="shared" si="352"/>
        <v>1.0084892670000001</v>
      </c>
      <c r="U855" s="4">
        <f t="shared" si="360"/>
        <v>2020.3507165599999</v>
      </c>
      <c r="V855" s="4">
        <f t="shared" si="353"/>
        <v>0</v>
      </c>
      <c r="W855" s="1" t="str">
        <f t="shared" si="341"/>
        <v>A+J=</v>
      </c>
      <c r="X855" s="10">
        <f t="shared" si="342"/>
        <v>40917</v>
      </c>
      <c r="Y855" s="4">
        <f t="shared" si="354"/>
        <v>0</v>
      </c>
      <c r="Z855" s="28"/>
      <c r="AA855" s="26"/>
      <c r="AE855" s="5"/>
    </row>
    <row r="856" spans="1:118" x14ac:dyDescent="0.2">
      <c r="A856" s="127">
        <f t="shared" si="355"/>
        <v>40911</v>
      </c>
      <c r="B856" s="4">
        <f t="shared" si="346"/>
        <v>240084.63755745001</v>
      </c>
      <c r="C856" s="4">
        <f t="shared" si="361"/>
        <v>202734.02345159999</v>
      </c>
      <c r="D856" s="4">
        <f t="shared" si="356"/>
        <v>202734.02345159999</v>
      </c>
      <c r="E856" s="56">
        <f t="shared" si="362"/>
        <v>473.80799999999999</v>
      </c>
      <c r="F856" s="11">
        <f>IF(DAY(A856)=F$2+1,VLOOKUP(A856,[1]Plan1!$BN$15:$BP$255,3),F855)</f>
        <v>473.25200000000001</v>
      </c>
      <c r="G856" s="6">
        <f t="shared" si="347"/>
        <v>40887</v>
      </c>
      <c r="H856" s="2">
        <f t="shared" si="348"/>
        <v>-1.1734711106607953E-3</v>
      </c>
      <c r="I856" s="1">
        <f t="shared" si="357"/>
        <v>25</v>
      </c>
      <c r="J856" s="1">
        <f t="shared" si="363"/>
        <v>31</v>
      </c>
      <c r="K856" s="54">
        <f t="shared" si="349"/>
        <v>0.99905354481103703</v>
      </c>
      <c r="L856" s="3">
        <f t="shared" si="358"/>
        <v>1.1749644299999999</v>
      </c>
      <c r="M856" s="3">
        <f t="shared" si="344"/>
        <v>1.1738523700000001</v>
      </c>
      <c r="N856" s="3">
        <f t="shared" si="350"/>
        <v>237979.81390829</v>
      </c>
      <c r="O856" s="52">
        <f t="shared" si="340"/>
        <v>0</v>
      </c>
      <c r="P856" s="5">
        <f t="shared" si="343"/>
        <v>0</v>
      </c>
      <c r="Q856" s="53">
        <f t="shared" si="351"/>
        <v>0</v>
      </c>
      <c r="R856" s="4">
        <f t="shared" si="345"/>
        <v>0</v>
      </c>
      <c r="S856" s="2">
        <f t="shared" si="359"/>
        <v>0.14000000000000001</v>
      </c>
      <c r="T856" s="9">
        <f t="shared" si="352"/>
        <v>1.008844547</v>
      </c>
      <c r="U856" s="4">
        <f t="shared" si="360"/>
        <v>2104.8236491600001</v>
      </c>
      <c r="V856" s="4">
        <f t="shared" si="353"/>
        <v>0</v>
      </c>
      <c r="W856" s="1" t="str">
        <f t="shared" si="341"/>
        <v>A+J=</v>
      </c>
      <c r="X856" s="10">
        <f t="shared" si="342"/>
        <v>40917</v>
      </c>
      <c r="Y856" s="4">
        <f t="shared" si="354"/>
        <v>0</v>
      </c>
      <c r="Z856" s="28"/>
      <c r="AA856" s="26"/>
      <c r="AE856" s="5"/>
    </row>
    <row r="857" spans="1:118" x14ac:dyDescent="0.2">
      <c r="A857" s="127">
        <f t="shared" si="355"/>
        <v>40912</v>
      </c>
      <c r="B857" s="4">
        <f t="shared" si="346"/>
        <v>240160.12005628998</v>
      </c>
      <c r="C857" s="4">
        <f t="shared" si="361"/>
        <v>202734.02345159999</v>
      </c>
      <c r="D857" s="4">
        <f t="shared" si="356"/>
        <v>202734.02345159999</v>
      </c>
      <c r="E857" s="56">
        <f t="shared" si="362"/>
        <v>473.80799999999999</v>
      </c>
      <c r="F857" s="11">
        <f>IF(DAY(A857)=F$2+1,VLOOKUP(A857,[1]Plan1!$BN$15:$BP$255,3),F856)</f>
        <v>473.25200000000001</v>
      </c>
      <c r="G857" s="6">
        <f t="shared" si="347"/>
        <v>40887</v>
      </c>
      <c r="H857" s="2">
        <f t="shared" si="348"/>
        <v>-1.1734711106607953E-3</v>
      </c>
      <c r="I857" s="1">
        <f t="shared" si="357"/>
        <v>26</v>
      </c>
      <c r="J857" s="1">
        <f t="shared" si="363"/>
        <v>31</v>
      </c>
      <c r="K857" s="54">
        <f t="shared" si="349"/>
        <v>0.99901570524129457</v>
      </c>
      <c r="L857" s="3">
        <f t="shared" si="358"/>
        <v>1.1749644299999999</v>
      </c>
      <c r="M857" s="3">
        <f t="shared" si="344"/>
        <v>1.1738079100000001</v>
      </c>
      <c r="N857" s="3">
        <f t="shared" si="350"/>
        <v>237970.80035360999</v>
      </c>
      <c r="O857" s="52">
        <f t="shared" si="340"/>
        <v>0</v>
      </c>
      <c r="P857" s="5">
        <f t="shared" si="343"/>
        <v>0</v>
      </c>
      <c r="Q857" s="53">
        <f t="shared" si="351"/>
        <v>0</v>
      </c>
      <c r="R857" s="4">
        <f t="shared" si="345"/>
        <v>0</v>
      </c>
      <c r="S857" s="2">
        <f t="shared" si="359"/>
        <v>0.14000000000000001</v>
      </c>
      <c r="T857" s="9">
        <f t="shared" si="352"/>
        <v>1.009199951</v>
      </c>
      <c r="U857" s="4">
        <f t="shared" si="360"/>
        <v>2189.3197026799999</v>
      </c>
      <c r="V857" s="4">
        <f t="shared" si="353"/>
        <v>0</v>
      </c>
      <c r="W857" s="1" t="str">
        <f t="shared" si="341"/>
        <v>A+J=</v>
      </c>
      <c r="X857" s="10">
        <f t="shared" si="342"/>
        <v>40917</v>
      </c>
      <c r="Y857" s="4">
        <f t="shared" si="354"/>
        <v>0</v>
      </c>
      <c r="Z857" s="28"/>
      <c r="AA857" s="26"/>
      <c r="AE857" s="5"/>
    </row>
    <row r="858" spans="1:118" x14ac:dyDescent="0.2">
      <c r="A858" s="127">
        <f t="shared" si="355"/>
        <v>40913</v>
      </c>
      <c r="B858" s="4">
        <f t="shared" si="346"/>
        <v>240235.62817812001</v>
      </c>
      <c r="C858" s="4">
        <f t="shared" si="361"/>
        <v>202734.02345159999</v>
      </c>
      <c r="D858" s="4">
        <f t="shared" si="356"/>
        <v>202734.02345159999</v>
      </c>
      <c r="E858" s="56">
        <f t="shared" si="362"/>
        <v>473.80799999999999</v>
      </c>
      <c r="F858" s="11">
        <f>IF(DAY(A858)=F$2+1,VLOOKUP(A858,[1]Plan1!$BN$15:$BP$255,3),F857)</f>
        <v>473.25200000000001</v>
      </c>
      <c r="G858" s="6">
        <f t="shared" si="347"/>
        <v>40887</v>
      </c>
      <c r="H858" s="2">
        <f t="shared" si="348"/>
        <v>-1.1734711106607953E-3</v>
      </c>
      <c r="I858" s="1">
        <f t="shared" si="357"/>
        <v>27</v>
      </c>
      <c r="J858" s="1">
        <f t="shared" si="363"/>
        <v>31</v>
      </c>
      <c r="K858" s="54">
        <f t="shared" si="349"/>
        <v>0.99897786710474168</v>
      </c>
      <c r="L858" s="3">
        <f t="shared" si="358"/>
        <v>1.1749644299999999</v>
      </c>
      <c r="M858" s="3">
        <f t="shared" si="344"/>
        <v>1.17376346</v>
      </c>
      <c r="N858" s="3">
        <f t="shared" si="350"/>
        <v>237961.78882627</v>
      </c>
      <c r="O858" s="52">
        <f t="shared" si="340"/>
        <v>0</v>
      </c>
      <c r="P858" s="5">
        <f t="shared" si="343"/>
        <v>0</v>
      </c>
      <c r="Q858" s="53">
        <f t="shared" si="351"/>
        <v>0</v>
      </c>
      <c r="R858" s="4">
        <f t="shared" si="345"/>
        <v>0</v>
      </c>
      <c r="S858" s="2">
        <f t="shared" si="359"/>
        <v>0.14000000000000001</v>
      </c>
      <c r="T858" s="9">
        <f t="shared" si="352"/>
        <v>1.009555481</v>
      </c>
      <c r="U858" s="4">
        <f t="shared" si="360"/>
        <v>2273.8393518500002</v>
      </c>
      <c r="V858" s="4">
        <f t="shared" si="353"/>
        <v>0</v>
      </c>
      <c r="W858" s="1" t="str">
        <f t="shared" si="341"/>
        <v>A+J=</v>
      </c>
      <c r="X858" s="10">
        <f t="shared" si="342"/>
        <v>40917</v>
      </c>
      <c r="Y858" s="4">
        <f t="shared" si="354"/>
        <v>0</v>
      </c>
      <c r="Z858" s="28"/>
      <c r="AA858" s="26"/>
      <c r="AE858" s="5"/>
    </row>
    <row r="859" spans="1:118" x14ac:dyDescent="0.2">
      <c r="A859" s="127">
        <f t="shared" si="355"/>
        <v>40914</v>
      </c>
      <c r="B859" s="4">
        <f t="shared" si="346"/>
        <v>240311.15758887</v>
      </c>
      <c r="C859" s="4">
        <f t="shared" si="361"/>
        <v>202734.02345159999</v>
      </c>
      <c r="D859" s="4">
        <f t="shared" si="356"/>
        <v>202734.02345159999</v>
      </c>
      <c r="E859" s="56">
        <f t="shared" si="362"/>
        <v>473.80799999999999</v>
      </c>
      <c r="F859" s="11">
        <f>IF(DAY(A859)=F$2+1,VLOOKUP(A859,[1]Plan1!$BN$15:$BP$255,3),F858)</f>
        <v>473.25200000000001</v>
      </c>
      <c r="G859" s="6">
        <f t="shared" si="347"/>
        <v>40887</v>
      </c>
      <c r="H859" s="2">
        <f t="shared" si="348"/>
        <v>-1.1734711106607953E-3</v>
      </c>
      <c r="I859" s="1">
        <f t="shared" si="357"/>
        <v>28</v>
      </c>
      <c r="J859" s="1">
        <f t="shared" si="363"/>
        <v>31</v>
      </c>
      <c r="K859" s="54">
        <f t="shared" si="349"/>
        <v>0.99894003040132395</v>
      </c>
      <c r="L859" s="3">
        <f t="shared" si="358"/>
        <v>1.1749644299999999</v>
      </c>
      <c r="M859" s="3">
        <f t="shared" si="344"/>
        <v>1.173719</v>
      </c>
      <c r="N859" s="3">
        <f t="shared" si="350"/>
        <v>237952.77527158</v>
      </c>
      <c r="O859" s="52">
        <f t="shared" si="340"/>
        <v>0</v>
      </c>
      <c r="P859" s="5">
        <f t="shared" si="343"/>
        <v>0</v>
      </c>
      <c r="Q859" s="53">
        <f t="shared" si="351"/>
        <v>0</v>
      </c>
      <c r="R859" s="4">
        <f t="shared" si="345"/>
        <v>0</v>
      </c>
      <c r="S859" s="2">
        <f t="shared" si="359"/>
        <v>0.14000000000000001</v>
      </c>
      <c r="T859" s="9">
        <f t="shared" si="352"/>
        <v>1.0099111359999999</v>
      </c>
      <c r="U859" s="4">
        <f t="shared" si="360"/>
        <v>2358.3823172900002</v>
      </c>
      <c r="V859" s="4">
        <f t="shared" si="353"/>
        <v>0</v>
      </c>
      <c r="W859" s="1" t="str">
        <f t="shared" si="341"/>
        <v>A+J=</v>
      </c>
      <c r="X859" s="10">
        <f t="shared" si="342"/>
        <v>40917</v>
      </c>
      <c r="Y859" s="4">
        <f t="shared" si="354"/>
        <v>0</v>
      </c>
      <c r="Z859" s="28"/>
      <c r="AA859" s="26"/>
      <c r="AE859" s="5"/>
    </row>
    <row r="860" spans="1:118" x14ac:dyDescent="0.2">
      <c r="A860" s="127">
        <f t="shared" si="355"/>
        <v>40915</v>
      </c>
      <c r="B860" s="4">
        <f t="shared" si="346"/>
        <v>240386.71033116998</v>
      </c>
      <c r="C860" s="4">
        <f t="shared" si="361"/>
        <v>202734.02345159999</v>
      </c>
      <c r="D860" s="4">
        <f t="shared" si="356"/>
        <v>202734.02345159999</v>
      </c>
      <c r="E860" s="56">
        <f t="shared" si="362"/>
        <v>473.80799999999999</v>
      </c>
      <c r="F860" s="11">
        <f>IF(DAY(A860)=F$2+1,VLOOKUP(A860,[1]Plan1!$BN$15:$BP$255,3),F859)</f>
        <v>473.25200000000001</v>
      </c>
      <c r="G860" s="6">
        <f t="shared" si="347"/>
        <v>40887</v>
      </c>
      <c r="H860" s="2">
        <f t="shared" si="348"/>
        <v>-1.1734711106607953E-3</v>
      </c>
      <c r="I860" s="1">
        <f t="shared" si="357"/>
        <v>29</v>
      </c>
      <c r="J860" s="1">
        <f t="shared" si="363"/>
        <v>31</v>
      </c>
      <c r="K860" s="54">
        <f t="shared" si="349"/>
        <v>0.9989021951309871</v>
      </c>
      <c r="L860" s="3">
        <f t="shared" si="358"/>
        <v>1.1749644299999999</v>
      </c>
      <c r="M860" s="3">
        <f t="shared" si="344"/>
        <v>1.1736745399999999</v>
      </c>
      <c r="N860" s="3">
        <f t="shared" si="350"/>
        <v>237943.76171689999</v>
      </c>
      <c r="O860" s="52">
        <f t="shared" si="340"/>
        <v>0</v>
      </c>
      <c r="P860" s="5">
        <f t="shared" si="343"/>
        <v>0</v>
      </c>
      <c r="Q860" s="53">
        <f t="shared" si="351"/>
        <v>0</v>
      </c>
      <c r="R860" s="4">
        <f t="shared" si="345"/>
        <v>0</v>
      </c>
      <c r="S860" s="2">
        <f t="shared" si="359"/>
        <v>0.14000000000000001</v>
      </c>
      <c r="T860" s="9">
        <f t="shared" si="352"/>
        <v>1.010266916</v>
      </c>
      <c r="U860" s="4">
        <f t="shared" si="360"/>
        <v>2442.9486142699998</v>
      </c>
      <c r="V860" s="4">
        <f t="shared" si="353"/>
        <v>0</v>
      </c>
      <c r="W860" s="1" t="str">
        <f t="shared" si="341"/>
        <v>A+J=</v>
      </c>
      <c r="X860" s="10">
        <f t="shared" si="342"/>
        <v>40917</v>
      </c>
      <c r="Y860" s="4">
        <f t="shared" si="354"/>
        <v>0</v>
      </c>
      <c r="Z860" s="28"/>
      <c r="AA860" s="26"/>
      <c r="AE860" s="5"/>
    </row>
    <row r="861" spans="1:118" x14ac:dyDescent="0.2">
      <c r="A861" s="127">
        <f t="shared" si="355"/>
        <v>40916</v>
      </c>
      <c r="B861" s="4">
        <f t="shared" si="346"/>
        <v>240462.2884505</v>
      </c>
      <c r="C861" s="4">
        <f t="shared" si="361"/>
        <v>202734.02345159999</v>
      </c>
      <c r="D861" s="4">
        <f t="shared" si="356"/>
        <v>202734.02345159999</v>
      </c>
      <c r="E861" s="56">
        <f t="shared" si="362"/>
        <v>473.80799999999999</v>
      </c>
      <c r="F861" s="11">
        <f>IF(DAY(A861)=F$2+1,VLOOKUP(A861,[1]Plan1!$BN$15:$BP$255,3),F860)</f>
        <v>473.25200000000001</v>
      </c>
      <c r="G861" s="6">
        <f t="shared" si="347"/>
        <v>40887</v>
      </c>
      <c r="H861" s="2">
        <f t="shared" si="348"/>
        <v>-1.1734711106607953E-3</v>
      </c>
      <c r="I861" s="1">
        <f t="shared" si="357"/>
        <v>30</v>
      </c>
      <c r="J861" s="1">
        <f t="shared" si="363"/>
        <v>31</v>
      </c>
      <c r="K861" s="54">
        <f t="shared" si="349"/>
        <v>0.99886436129367695</v>
      </c>
      <c r="L861" s="3">
        <f t="shared" si="358"/>
        <v>1.1749644299999999</v>
      </c>
      <c r="M861" s="3">
        <f t="shared" si="344"/>
        <v>1.1736300900000001</v>
      </c>
      <c r="N861" s="3">
        <f t="shared" si="350"/>
        <v>237934.75018956</v>
      </c>
      <c r="O861" s="52">
        <f t="shared" si="340"/>
        <v>0</v>
      </c>
      <c r="P861" s="5">
        <f t="shared" si="343"/>
        <v>0</v>
      </c>
      <c r="Q861" s="53">
        <f t="shared" si="351"/>
        <v>0</v>
      </c>
      <c r="R861" s="4">
        <f t="shared" si="345"/>
        <v>0</v>
      </c>
      <c r="S861" s="2">
        <f t="shared" si="359"/>
        <v>0.14000000000000001</v>
      </c>
      <c r="T861" s="9">
        <f t="shared" si="352"/>
        <v>1.0106228209999999</v>
      </c>
      <c r="U861" s="4">
        <f t="shared" si="360"/>
        <v>2527.5382609399999</v>
      </c>
      <c r="V861" s="4">
        <f t="shared" si="353"/>
        <v>0</v>
      </c>
      <c r="W861" s="1" t="str">
        <f t="shared" si="341"/>
        <v>A+J=</v>
      </c>
      <c r="X861" s="10">
        <f t="shared" si="342"/>
        <v>40917</v>
      </c>
      <c r="Y861" s="4">
        <f t="shared" si="354"/>
        <v>0</v>
      </c>
      <c r="Z861" s="28"/>
      <c r="AA861" s="26"/>
      <c r="AE861" s="5"/>
    </row>
    <row r="862" spans="1:118" x14ac:dyDescent="0.2">
      <c r="A862" s="130">
        <f t="shared" si="355"/>
        <v>40917</v>
      </c>
      <c r="B862" s="53">
        <f t="shared" si="346"/>
        <v>240537.89013398002</v>
      </c>
      <c r="C862" s="4">
        <f t="shared" si="361"/>
        <v>202734.02345159999</v>
      </c>
      <c r="D862" s="53">
        <f t="shared" si="356"/>
        <v>202734.02345159999</v>
      </c>
      <c r="E862" s="58">
        <f t="shared" si="362"/>
        <v>473.80799999999999</v>
      </c>
      <c r="F862" s="62">
        <f>IF(DAY(A862)=F$2+1,VLOOKUP(A862,[1]Plan1!$BN$15:$BP$255,3),F861)</f>
        <v>473.25200000000001</v>
      </c>
      <c r="G862" s="23">
        <f t="shared" si="347"/>
        <v>40887</v>
      </c>
      <c r="H862" s="55">
        <f t="shared" si="348"/>
        <v>-1.1734711106607953E-3</v>
      </c>
      <c r="I862" s="24">
        <f t="shared" si="357"/>
        <v>31</v>
      </c>
      <c r="J862" s="24">
        <f t="shared" si="363"/>
        <v>31</v>
      </c>
      <c r="K862" s="59">
        <f t="shared" si="349"/>
        <v>0.9988265288893392</v>
      </c>
      <c r="L862" s="60">
        <f t="shared" si="358"/>
        <v>1.1749644299999999</v>
      </c>
      <c r="M862" s="60">
        <f t="shared" si="344"/>
        <v>1.17358564</v>
      </c>
      <c r="N862" s="60">
        <f t="shared" si="350"/>
        <v>237925.73866222001</v>
      </c>
      <c r="O862" s="63">
        <f t="shared" si="340"/>
        <v>26</v>
      </c>
      <c r="P862" s="5">
        <f t="shared" si="343"/>
        <v>0</v>
      </c>
      <c r="Q862" s="53">
        <f t="shared" si="351"/>
        <v>0</v>
      </c>
      <c r="R862" s="53">
        <f t="shared" si="345"/>
        <v>0</v>
      </c>
      <c r="S862" s="55">
        <f t="shared" si="359"/>
        <v>0.14000000000000001</v>
      </c>
      <c r="T862" s="61">
        <f t="shared" si="352"/>
        <v>1.010978852</v>
      </c>
      <c r="U862" s="4">
        <f t="shared" si="360"/>
        <v>2612.1514717599998</v>
      </c>
      <c r="V862" s="53">
        <f t="shared" si="353"/>
        <v>0</v>
      </c>
      <c r="W862" s="24" t="str">
        <f t="shared" si="341"/>
        <v>A+J=</v>
      </c>
      <c r="X862" s="23">
        <f t="shared" si="342"/>
        <v>40917</v>
      </c>
      <c r="Y862" s="53">
        <f t="shared" si="354"/>
        <v>0</v>
      </c>
      <c r="Z862" s="47"/>
      <c r="AA862" s="45"/>
      <c r="AB862" s="24"/>
      <c r="AC862" s="24"/>
      <c r="AD862" s="24"/>
      <c r="AE862" s="25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</row>
    <row r="863" spans="1:118" x14ac:dyDescent="0.2">
      <c r="A863" s="127">
        <f t="shared" si="355"/>
        <v>40918</v>
      </c>
      <c r="B863" s="4">
        <f t="shared" si="346"/>
        <v>240641.91018560002</v>
      </c>
      <c r="C863" s="4">
        <f t="shared" si="361"/>
        <v>204959.81028033001</v>
      </c>
      <c r="D863" s="4">
        <f t="shared" si="356"/>
        <v>204959.81028033001</v>
      </c>
      <c r="E863" s="56">
        <f t="shared" si="362"/>
        <v>473.25200000000001</v>
      </c>
      <c r="F863" s="11">
        <f>IF(DAY(A863)=F$2+1,VLOOKUP(A863,[1]Plan1!$BN$15:$BP$255,3),F862)</f>
        <v>474.42899999999997</v>
      </c>
      <c r="G863" s="6">
        <f t="shared" si="347"/>
        <v>40918</v>
      </c>
      <c r="H863" s="2">
        <f t="shared" si="348"/>
        <v>2.4870470700597558E-3</v>
      </c>
      <c r="I863" s="1">
        <f t="shared" si="357"/>
        <v>1</v>
      </c>
      <c r="J863" s="1">
        <f t="shared" si="363"/>
        <v>31</v>
      </c>
      <c r="K863" s="54">
        <f t="shared" si="349"/>
        <v>1.0000801309356908</v>
      </c>
      <c r="L863" s="3">
        <f t="shared" si="358"/>
        <v>1.17358564</v>
      </c>
      <c r="M863" s="3">
        <f t="shared" si="344"/>
        <v>1.17367968</v>
      </c>
      <c r="N863" s="3">
        <f t="shared" si="350"/>
        <v>240557.16454267001</v>
      </c>
      <c r="O863" s="52">
        <f t="shared" si="340"/>
        <v>0</v>
      </c>
      <c r="P863" s="5">
        <f t="shared" si="343"/>
        <v>0</v>
      </c>
      <c r="Q863" s="53">
        <f t="shared" si="351"/>
        <v>0</v>
      </c>
      <c r="R863" s="4">
        <f t="shared" si="345"/>
        <v>0</v>
      </c>
      <c r="S863" s="2">
        <f t="shared" si="359"/>
        <v>0.14000000000000001</v>
      </c>
      <c r="T863" s="9">
        <f t="shared" si="352"/>
        <v>1.0003522890000001</v>
      </c>
      <c r="U863" s="4">
        <f t="shared" si="360"/>
        <v>84.745642930000002</v>
      </c>
      <c r="V863" s="4">
        <f t="shared" si="353"/>
        <v>0</v>
      </c>
      <c r="W863" s="1" t="str">
        <f t="shared" si="341"/>
        <v>A+J=</v>
      </c>
      <c r="X863" s="10">
        <f t="shared" si="342"/>
        <v>40948</v>
      </c>
      <c r="Y863" s="4">
        <f t="shared" si="354"/>
        <v>0</v>
      </c>
      <c r="Z863" s="28"/>
      <c r="AA863" s="26"/>
      <c r="AE863" s="5"/>
    </row>
    <row r="864" spans="1:118" x14ac:dyDescent="0.2">
      <c r="A864" s="127">
        <f t="shared" si="355"/>
        <v>40919</v>
      </c>
      <c r="B864" s="4">
        <f t="shared" si="346"/>
        <v>240745.97342034001</v>
      </c>
      <c r="C864" s="4">
        <f t="shared" si="361"/>
        <v>204959.81028033001</v>
      </c>
      <c r="D864" s="4">
        <f t="shared" si="356"/>
        <v>204959.81028033001</v>
      </c>
      <c r="E864" s="56">
        <f t="shared" si="362"/>
        <v>473.25200000000001</v>
      </c>
      <c r="F864" s="11">
        <f>IF(DAY(A864)=F$2+1,VLOOKUP(A864,[1]Plan1!$BN$15:$BP$255,3),F863)</f>
        <v>474.42899999999997</v>
      </c>
      <c r="G864" s="6">
        <f t="shared" si="347"/>
        <v>40918</v>
      </c>
      <c r="H864" s="2">
        <f t="shared" si="348"/>
        <v>2.4870470700597558E-3</v>
      </c>
      <c r="I864" s="1">
        <f t="shared" si="357"/>
        <v>2</v>
      </c>
      <c r="J864" s="1">
        <f t="shared" si="363"/>
        <v>31</v>
      </c>
      <c r="K864" s="54">
        <f t="shared" si="349"/>
        <v>1.0001602682923485</v>
      </c>
      <c r="L864" s="3">
        <f t="shared" si="358"/>
        <v>1.17358564</v>
      </c>
      <c r="M864" s="3">
        <f t="shared" si="344"/>
        <v>1.17377372</v>
      </c>
      <c r="N864" s="3">
        <f t="shared" si="350"/>
        <v>240576.43896323</v>
      </c>
      <c r="O864" s="52">
        <f t="shared" si="340"/>
        <v>0</v>
      </c>
      <c r="P864" s="5">
        <f t="shared" si="343"/>
        <v>0</v>
      </c>
      <c r="Q864" s="53">
        <f t="shared" si="351"/>
        <v>0</v>
      </c>
      <c r="R864" s="4">
        <f t="shared" si="345"/>
        <v>0</v>
      </c>
      <c r="S864" s="2">
        <f t="shared" si="359"/>
        <v>0.14000000000000001</v>
      </c>
      <c r="T864" s="9">
        <f t="shared" si="352"/>
        <v>1.0007047010000001</v>
      </c>
      <c r="U864" s="4">
        <f t="shared" si="360"/>
        <v>169.53445711000001</v>
      </c>
      <c r="V864" s="4">
        <f t="shared" si="353"/>
        <v>0</v>
      </c>
      <c r="W864" s="1" t="str">
        <f t="shared" si="341"/>
        <v>A+J=</v>
      </c>
      <c r="X864" s="10">
        <f t="shared" si="342"/>
        <v>40948</v>
      </c>
      <c r="Y864" s="4">
        <f t="shared" si="354"/>
        <v>0</v>
      </c>
      <c r="Z864" s="28"/>
      <c r="AA864" s="26"/>
      <c r="AE864" s="5"/>
    </row>
    <row r="865" spans="1:31" x14ac:dyDescent="0.2">
      <c r="A865" s="127">
        <f t="shared" si="355"/>
        <v>40920</v>
      </c>
      <c r="B865" s="4">
        <f t="shared" si="346"/>
        <v>240850.08441815001</v>
      </c>
      <c r="C865" s="4">
        <f t="shared" si="361"/>
        <v>204959.81028033001</v>
      </c>
      <c r="D865" s="4">
        <f t="shared" si="356"/>
        <v>204959.81028033001</v>
      </c>
      <c r="E865" s="56">
        <f t="shared" si="362"/>
        <v>473.25200000000001</v>
      </c>
      <c r="F865" s="11">
        <f>IF(DAY(A865)=F$2+1,VLOOKUP(A865,[1]Plan1!$BN$15:$BP$255,3),F864)</f>
        <v>474.42899999999997</v>
      </c>
      <c r="G865" s="6">
        <f t="shared" si="347"/>
        <v>40918</v>
      </c>
      <c r="H865" s="2">
        <f t="shared" si="348"/>
        <v>2.4870470700597558E-3</v>
      </c>
      <c r="I865" s="1">
        <f t="shared" si="357"/>
        <v>3</v>
      </c>
      <c r="J865" s="1">
        <f t="shared" si="363"/>
        <v>31</v>
      </c>
      <c r="K865" s="54">
        <f t="shared" si="349"/>
        <v>1.0002404120704875</v>
      </c>
      <c r="L865" s="3">
        <f t="shared" si="358"/>
        <v>1.17358564</v>
      </c>
      <c r="M865" s="3">
        <f t="shared" si="344"/>
        <v>1.1738677799999999</v>
      </c>
      <c r="N865" s="3">
        <f t="shared" si="350"/>
        <v>240595.71748299</v>
      </c>
      <c r="O865" s="52">
        <f t="shared" si="340"/>
        <v>0</v>
      </c>
      <c r="P865" s="5">
        <f t="shared" si="343"/>
        <v>0</v>
      </c>
      <c r="Q865" s="53">
        <f t="shared" si="351"/>
        <v>0</v>
      </c>
      <c r="R865" s="4">
        <f t="shared" si="345"/>
        <v>0</v>
      </c>
      <c r="S865" s="2">
        <f t="shared" si="359"/>
        <v>0.14000000000000001</v>
      </c>
      <c r="T865" s="9">
        <f t="shared" si="352"/>
        <v>1.001057238</v>
      </c>
      <c r="U865" s="4">
        <f t="shared" si="360"/>
        <v>254.36693516</v>
      </c>
      <c r="V865" s="4">
        <f t="shared" si="353"/>
        <v>0</v>
      </c>
      <c r="W865" s="1" t="str">
        <f t="shared" si="341"/>
        <v>A+J=</v>
      </c>
      <c r="X865" s="10">
        <f t="shared" si="342"/>
        <v>40948</v>
      </c>
      <c r="Y865" s="4">
        <f t="shared" si="354"/>
        <v>0</v>
      </c>
      <c r="Z865" s="28"/>
      <c r="AA865" s="26"/>
      <c r="AE865" s="5"/>
    </row>
    <row r="866" spans="1:31" x14ac:dyDescent="0.2">
      <c r="A866" s="127">
        <f t="shared" si="355"/>
        <v>40921</v>
      </c>
      <c r="B866" s="4">
        <f t="shared" si="346"/>
        <v>240954.23884497999</v>
      </c>
      <c r="C866" s="4">
        <f t="shared" si="361"/>
        <v>204959.81028033001</v>
      </c>
      <c r="D866" s="4">
        <f t="shared" si="356"/>
        <v>204959.81028033001</v>
      </c>
      <c r="E866" s="56">
        <f t="shared" si="362"/>
        <v>473.25200000000001</v>
      </c>
      <c r="F866" s="11">
        <f>IF(DAY(A866)=F$2+1,VLOOKUP(A866,[1]Plan1!$BN$15:$BP$255,3),F865)</f>
        <v>474.42899999999997</v>
      </c>
      <c r="G866" s="6">
        <f t="shared" si="347"/>
        <v>40918</v>
      </c>
      <c r="H866" s="2">
        <f t="shared" si="348"/>
        <v>2.4870470700597558E-3</v>
      </c>
      <c r="I866" s="1">
        <f t="shared" si="357"/>
        <v>4</v>
      </c>
      <c r="J866" s="1">
        <f t="shared" si="363"/>
        <v>31</v>
      </c>
      <c r="K866" s="54">
        <f t="shared" si="349"/>
        <v>1.0003205622706226</v>
      </c>
      <c r="L866" s="3">
        <f t="shared" si="358"/>
        <v>1.17358564</v>
      </c>
      <c r="M866" s="3">
        <f t="shared" si="344"/>
        <v>1.17396184</v>
      </c>
      <c r="N866" s="3">
        <f t="shared" si="350"/>
        <v>240614.99600273999</v>
      </c>
      <c r="O866" s="52">
        <f t="shared" si="340"/>
        <v>0</v>
      </c>
      <c r="P866" s="5">
        <f t="shared" si="343"/>
        <v>0</v>
      </c>
      <c r="Q866" s="53">
        <f t="shared" si="351"/>
        <v>0</v>
      </c>
      <c r="R866" s="4">
        <f t="shared" si="345"/>
        <v>0</v>
      </c>
      <c r="S866" s="2">
        <f t="shared" si="359"/>
        <v>0.14000000000000001</v>
      </c>
      <c r="T866" s="9">
        <f t="shared" si="352"/>
        <v>1.001409899</v>
      </c>
      <c r="U866" s="4">
        <f t="shared" si="360"/>
        <v>339.24284224000002</v>
      </c>
      <c r="V866" s="4">
        <f t="shared" si="353"/>
        <v>0</v>
      </c>
      <c r="W866" s="1" t="str">
        <f t="shared" si="341"/>
        <v>A+J=</v>
      </c>
      <c r="X866" s="10">
        <f t="shared" si="342"/>
        <v>40948</v>
      </c>
      <c r="Y866" s="4">
        <f t="shared" si="354"/>
        <v>0</v>
      </c>
      <c r="Z866" s="28"/>
      <c r="AA866" s="26"/>
      <c r="AE866" s="5"/>
    </row>
    <row r="867" spans="1:31" x14ac:dyDescent="0.2">
      <c r="A867" s="127">
        <f t="shared" si="355"/>
        <v>40922</v>
      </c>
      <c r="B867" s="4">
        <f t="shared" si="346"/>
        <v>241058.43876126001</v>
      </c>
      <c r="C867" s="4">
        <f t="shared" si="361"/>
        <v>204959.81028033001</v>
      </c>
      <c r="D867" s="4">
        <f t="shared" si="356"/>
        <v>204959.81028033001</v>
      </c>
      <c r="E867" s="56">
        <f t="shared" si="362"/>
        <v>473.25200000000001</v>
      </c>
      <c r="F867" s="11">
        <f>IF(DAY(A867)=F$2+1,VLOOKUP(A867,[1]Plan1!$BN$15:$BP$255,3),F866)</f>
        <v>474.42899999999997</v>
      </c>
      <c r="G867" s="6">
        <f t="shared" si="347"/>
        <v>40918</v>
      </c>
      <c r="H867" s="2">
        <f t="shared" si="348"/>
        <v>2.4870470700597558E-3</v>
      </c>
      <c r="I867" s="1">
        <f t="shared" si="357"/>
        <v>5</v>
      </c>
      <c r="J867" s="1">
        <f t="shared" si="363"/>
        <v>31</v>
      </c>
      <c r="K867" s="54">
        <f t="shared" si="349"/>
        <v>1.000400718893268</v>
      </c>
      <c r="L867" s="3">
        <f t="shared" si="358"/>
        <v>1.17358564</v>
      </c>
      <c r="M867" s="3">
        <f t="shared" si="344"/>
        <v>1.1740559100000001</v>
      </c>
      <c r="N867" s="3">
        <f t="shared" si="350"/>
        <v>240634.2765721</v>
      </c>
      <c r="O867" s="52">
        <f t="shared" si="340"/>
        <v>0</v>
      </c>
      <c r="P867" s="5">
        <f t="shared" si="343"/>
        <v>0</v>
      </c>
      <c r="Q867" s="53">
        <f t="shared" si="351"/>
        <v>0</v>
      </c>
      <c r="R867" s="4">
        <f t="shared" si="345"/>
        <v>0</v>
      </c>
      <c r="S867" s="2">
        <f t="shared" si="359"/>
        <v>0.14000000000000001</v>
      </c>
      <c r="T867" s="9">
        <f t="shared" si="352"/>
        <v>1.001762684</v>
      </c>
      <c r="U867" s="4">
        <f t="shared" si="360"/>
        <v>424.16218916000003</v>
      </c>
      <c r="V867" s="4">
        <f t="shared" si="353"/>
        <v>0</v>
      </c>
      <c r="W867" s="1" t="str">
        <f t="shared" si="341"/>
        <v>A+J=</v>
      </c>
      <c r="X867" s="10">
        <f t="shared" si="342"/>
        <v>40948</v>
      </c>
      <c r="Y867" s="4">
        <f t="shared" si="354"/>
        <v>0</v>
      </c>
      <c r="Z867" s="28"/>
      <c r="AA867" s="26"/>
      <c r="AE867" s="5"/>
    </row>
    <row r="868" spans="1:31" x14ac:dyDescent="0.2">
      <c r="A868" s="127">
        <f t="shared" si="355"/>
        <v>40923</v>
      </c>
      <c r="B868" s="4">
        <f t="shared" si="346"/>
        <v>241162.68441695001</v>
      </c>
      <c r="C868" s="4">
        <f t="shared" si="361"/>
        <v>204959.81028033001</v>
      </c>
      <c r="D868" s="4">
        <f t="shared" si="356"/>
        <v>204959.81028033001</v>
      </c>
      <c r="E868" s="56">
        <f t="shared" si="362"/>
        <v>473.25200000000001</v>
      </c>
      <c r="F868" s="11">
        <f>IF(DAY(A868)=F$2+1,VLOOKUP(A868,[1]Plan1!$BN$15:$BP$255,3),F867)</f>
        <v>474.42899999999997</v>
      </c>
      <c r="G868" s="6">
        <f t="shared" si="347"/>
        <v>40918</v>
      </c>
      <c r="H868" s="2">
        <f t="shared" si="348"/>
        <v>2.4870470700597558E-3</v>
      </c>
      <c r="I868" s="1">
        <f t="shared" si="357"/>
        <v>6</v>
      </c>
      <c r="J868" s="1">
        <f t="shared" si="363"/>
        <v>31</v>
      </c>
      <c r="K868" s="54">
        <f t="shared" si="349"/>
        <v>1.0004808819389388</v>
      </c>
      <c r="L868" s="3">
        <f t="shared" si="358"/>
        <v>1.17358564</v>
      </c>
      <c r="M868" s="3">
        <f t="shared" si="344"/>
        <v>1.1741499900000001</v>
      </c>
      <c r="N868" s="3">
        <f t="shared" si="350"/>
        <v>240653.55919105001</v>
      </c>
      <c r="O868" s="52">
        <f t="shared" si="340"/>
        <v>0</v>
      </c>
      <c r="P868" s="5">
        <f t="shared" si="343"/>
        <v>0</v>
      </c>
      <c r="Q868" s="53">
        <f t="shared" si="351"/>
        <v>0</v>
      </c>
      <c r="R868" s="4">
        <f t="shared" si="345"/>
        <v>0</v>
      </c>
      <c r="S868" s="2">
        <f t="shared" si="359"/>
        <v>0.14000000000000001</v>
      </c>
      <c r="T868" s="9">
        <f t="shared" si="352"/>
        <v>1.0021155939999999</v>
      </c>
      <c r="U868" s="4">
        <f t="shared" si="360"/>
        <v>509.12522589999998</v>
      </c>
      <c r="V868" s="4">
        <f t="shared" si="353"/>
        <v>0</v>
      </c>
      <c r="W868" s="1" t="str">
        <f t="shared" si="341"/>
        <v>A+J=</v>
      </c>
      <c r="X868" s="10">
        <f t="shared" si="342"/>
        <v>40948</v>
      </c>
      <c r="Y868" s="4">
        <f t="shared" si="354"/>
        <v>0</v>
      </c>
      <c r="Z868" s="28"/>
      <c r="AA868" s="26"/>
      <c r="AE868" s="5"/>
    </row>
    <row r="869" spans="1:31" x14ac:dyDescent="0.2">
      <c r="A869" s="127">
        <f t="shared" si="355"/>
        <v>40924</v>
      </c>
      <c r="B869" s="4">
        <f t="shared" si="346"/>
        <v>241266.97558078999</v>
      </c>
      <c r="C869" s="4">
        <f t="shared" si="361"/>
        <v>204959.81028033001</v>
      </c>
      <c r="D869" s="4">
        <f t="shared" si="356"/>
        <v>204959.81028033001</v>
      </c>
      <c r="E869" s="56">
        <f t="shared" si="362"/>
        <v>473.25200000000001</v>
      </c>
      <c r="F869" s="11">
        <f>IF(DAY(A869)=F$2+1,VLOOKUP(A869,[1]Plan1!$BN$15:$BP$255,3),F868)</f>
        <v>474.42899999999997</v>
      </c>
      <c r="G869" s="6">
        <f t="shared" si="347"/>
        <v>40918</v>
      </c>
      <c r="H869" s="2">
        <f t="shared" si="348"/>
        <v>2.4870470700597558E-3</v>
      </c>
      <c r="I869" s="1">
        <f t="shared" si="357"/>
        <v>7</v>
      </c>
      <c r="J869" s="1">
        <f t="shared" si="363"/>
        <v>31</v>
      </c>
      <c r="K869" s="54">
        <f t="shared" si="349"/>
        <v>1.0005610514081493</v>
      </c>
      <c r="L869" s="3">
        <f t="shared" si="358"/>
        <v>1.17358564</v>
      </c>
      <c r="M869" s="3">
        <f t="shared" si="344"/>
        <v>1.17424408</v>
      </c>
      <c r="N869" s="3">
        <f t="shared" si="350"/>
        <v>240672.84385959999</v>
      </c>
      <c r="O869" s="52">
        <f t="shared" ref="O869:O932" si="364">IF(DAY(A869)=F$2,VLOOKUP(A869,$AA$10:$AH$115,7),0)</f>
        <v>0</v>
      </c>
      <c r="P869" s="5">
        <f t="shared" si="343"/>
        <v>0</v>
      </c>
      <c r="Q869" s="53">
        <f t="shared" si="351"/>
        <v>0</v>
      </c>
      <c r="R869" s="4">
        <f t="shared" si="345"/>
        <v>0</v>
      </c>
      <c r="S869" s="2">
        <f t="shared" si="359"/>
        <v>0.14000000000000001</v>
      </c>
      <c r="T869" s="9">
        <f t="shared" si="352"/>
        <v>1.0024686279999999</v>
      </c>
      <c r="U869" s="4">
        <f t="shared" si="360"/>
        <v>594.13172119000001</v>
      </c>
      <c r="V869" s="4">
        <f t="shared" si="353"/>
        <v>0</v>
      </c>
      <c r="W869" s="1" t="str">
        <f t="shared" ref="W869:W932" si="365">W868</f>
        <v>A+J=</v>
      </c>
      <c r="X869" s="10">
        <f t="shared" ref="X869:X932" si="366">IF(DAY(A869)=F$2+1,VLOOKUP(A868,$AA$10:$AH$130,8),X868)</f>
        <v>40948</v>
      </c>
      <c r="Y869" s="4">
        <f t="shared" si="354"/>
        <v>0</v>
      </c>
      <c r="Z869" s="28"/>
      <c r="AA869" s="26"/>
      <c r="AE869" s="5"/>
    </row>
    <row r="870" spans="1:31" x14ac:dyDescent="0.2">
      <c r="A870" s="127">
        <f t="shared" si="355"/>
        <v>40925</v>
      </c>
      <c r="B870" s="4">
        <f t="shared" si="346"/>
        <v>241371.31020673999</v>
      </c>
      <c r="C870" s="4">
        <f t="shared" si="361"/>
        <v>204959.81028033001</v>
      </c>
      <c r="D870" s="4">
        <f t="shared" si="356"/>
        <v>204959.81028033001</v>
      </c>
      <c r="E870" s="56">
        <f t="shared" si="362"/>
        <v>473.25200000000001</v>
      </c>
      <c r="F870" s="11">
        <f>IF(DAY(A870)=F$2+1,VLOOKUP(A870,[1]Plan1!$BN$15:$BP$255,3),F869)</f>
        <v>474.42899999999997</v>
      </c>
      <c r="G870" s="6">
        <f t="shared" si="347"/>
        <v>40918</v>
      </c>
      <c r="H870" s="2">
        <f t="shared" si="348"/>
        <v>2.4870470700597558E-3</v>
      </c>
      <c r="I870" s="1">
        <f t="shared" si="357"/>
        <v>8</v>
      </c>
      <c r="J870" s="1">
        <f t="shared" si="363"/>
        <v>31</v>
      </c>
      <c r="K870" s="54">
        <f t="shared" si="349"/>
        <v>1.0006412273014145</v>
      </c>
      <c r="L870" s="3">
        <f t="shared" si="358"/>
        <v>1.17358564</v>
      </c>
      <c r="M870" s="3">
        <f t="shared" si="344"/>
        <v>1.17433817</v>
      </c>
      <c r="N870" s="3">
        <f t="shared" si="350"/>
        <v>240692.12852815</v>
      </c>
      <c r="O870" s="52">
        <f t="shared" si="364"/>
        <v>0</v>
      </c>
      <c r="P870" s="5">
        <f t="shared" si="343"/>
        <v>0</v>
      </c>
      <c r="Q870" s="53">
        <f t="shared" si="351"/>
        <v>0</v>
      </c>
      <c r="R870" s="4">
        <f t="shared" si="345"/>
        <v>0</v>
      </c>
      <c r="S870" s="2">
        <f t="shared" si="359"/>
        <v>0.14000000000000001</v>
      </c>
      <c r="T870" s="9">
        <f t="shared" si="352"/>
        <v>1.0028217859999999</v>
      </c>
      <c r="U870" s="4">
        <f t="shared" si="360"/>
        <v>679.18167859000005</v>
      </c>
      <c r="V870" s="4">
        <f t="shared" si="353"/>
        <v>0</v>
      </c>
      <c r="W870" s="1" t="str">
        <f t="shared" si="365"/>
        <v>A+J=</v>
      </c>
      <c r="X870" s="10">
        <f t="shared" si="366"/>
        <v>40948</v>
      </c>
      <c r="Y870" s="4">
        <f t="shared" si="354"/>
        <v>0</v>
      </c>
      <c r="Z870" s="28"/>
      <c r="AA870" s="26"/>
      <c r="AE870" s="5"/>
    </row>
    <row r="871" spans="1:31" x14ac:dyDescent="0.2">
      <c r="A871" s="127">
        <f t="shared" si="355"/>
        <v>40926</v>
      </c>
      <c r="B871" s="4">
        <f t="shared" si="346"/>
        <v>241475.69035807002</v>
      </c>
      <c r="C871" s="4">
        <f t="shared" si="361"/>
        <v>204959.81028033001</v>
      </c>
      <c r="D871" s="4">
        <f t="shared" si="356"/>
        <v>204959.81028033001</v>
      </c>
      <c r="E871" s="56">
        <f t="shared" si="362"/>
        <v>473.25200000000001</v>
      </c>
      <c r="F871" s="11">
        <f>IF(DAY(A871)=F$2+1,VLOOKUP(A871,[1]Plan1!$BN$15:$BP$255,3),F870)</f>
        <v>474.42899999999997</v>
      </c>
      <c r="G871" s="6">
        <f t="shared" si="347"/>
        <v>40918</v>
      </c>
      <c r="H871" s="2">
        <f t="shared" si="348"/>
        <v>2.4870470700597558E-3</v>
      </c>
      <c r="I871" s="1">
        <f t="shared" si="357"/>
        <v>9</v>
      </c>
      <c r="J871" s="1">
        <f t="shared" si="363"/>
        <v>31</v>
      </c>
      <c r="K871" s="54">
        <f t="shared" si="349"/>
        <v>1.0007214096192489</v>
      </c>
      <c r="L871" s="3">
        <f t="shared" si="358"/>
        <v>1.17358564</v>
      </c>
      <c r="M871" s="3">
        <f t="shared" si="344"/>
        <v>1.1744322700000001</v>
      </c>
      <c r="N871" s="3">
        <f t="shared" si="350"/>
        <v>240711.41524629001</v>
      </c>
      <c r="O871" s="52">
        <f t="shared" si="364"/>
        <v>0</v>
      </c>
      <c r="P871" s="5">
        <f t="shared" ref="P871:P934" si="367">IF(DAY($A871)=F$2,VLOOKUP($A871,$AA$10:$AH$126,5),0)</f>
        <v>0</v>
      </c>
      <c r="Q871" s="53">
        <f t="shared" si="351"/>
        <v>0</v>
      </c>
      <c r="R871" s="4">
        <f t="shared" si="345"/>
        <v>0</v>
      </c>
      <c r="S871" s="2">
        <f t="shared" si="359"/>
        <v>0.14000000000000001</v>
      </c>
      <c r="T871" s="9">
        <f t="shared" si="352"/>
        <v>1.003175068</v>
      </c>
      <c r="U871" s="4">
        <f t="shared" si="360"/>
        <v>764.27511177999997</v>
      </c>
      <c r="V871" s="4">
        <f t="shared" si="353"/>
        <v>0</v>
      </c>
      <c r="W871" s="1" t="str">
        <f t="shared" si="365"/>
        <v>A+J=</v>
      </c>
      <c r="X871" s="10">
        <f t="shared" si="366"/>
        <v>40948</v>
      </c>
      <c r="Y871" s="4">
        <f t="shared" si="354"/>
        <v>0</v>
      </c>
      <c r="Z871" s="28"/>
      <c r="AA871" s="26"/>
      <c r="AE871" s="5"/>
    </row>
    <row r="872" spans="1:31" x14ac:dyDescent="0.2">
      <c r="A872" s="127">
        <f t="shared" si="355"/>
        <v>40927</v>
      </c>
      <c r="B872" s="4">
        <f t="shared" si="346"/>
        <v>241580.11652561001</v>
      </c>
      <c r="C872" s="4">
        <f t="shared" si="361"/>
        <v>204959.81028033001</v>
      </c>
      <c r="D872" s="4">
        <f t="shared" si="356"/>
        <v>204959.81028033001</v>
      </c>
      <c r="E872" s="56">
        <f t="shared" si="362"/>
        <v>473.25200000000001</v>
      </c>
      <c r="F872" s="11">
        <f>IF(DAY(A872)=F$2+1,VLOOKUP(A872,[1]Plan1!$BN$15:$BP$255,3),F871)</f>
        <v>474.42899999999997</v>
      </c>
      <c r="G872" s="6">
        <f t="shared" si="347"/>
        <v>40918</v>
      </c>
      <c r="H872" s="2">
        <f t="shared" si="348"/>
        <v>2.4870470700597558E-3</v>
      </c>
      <c r="I872" s="1">
        <f t="shared" si="357"/>
        <v>10</v>
      </c>
      <c r="J872" s="1">
        <f t="shared" si="363"/>
        <v>31</v>
      </c>
      <c r="K872" s="54">
        <f t="shared" si="349"/>
        <v>1.0008015983621676</v>
      </c>
      <c r="L872" s="3">
        <f t="shared" si="358"/>
        <v>1.17358564</v>
      </c>
      <c r="M872" s="3">
        <f t="shared" si="344"/>
        <v>1.1745263800000001</v>
      </c>
      <c r="N872" s="3">
        <f t="shared" si="350"/>
        <v>240730.70401404001</v>
      </c>
      <c r="O872" s="52">
        <f t="shared" si="364"/>
        <v>0</v>
      </c>
      <c r="P872" s="5">
        <f t="shared" si="367"/>
        <v>0</v>
      </c>
      <c r="Q872" s="53">
        <f t="shared" si="351"/>
        <v>0</v>
      </c>
      <c r="R872" s="4">
        <f t="shared" si="345"/>
        <v>0</v>
      </c>
      <c r="S872" s="2">
        <f t="shared" si="359"/>
        <v>0.14000000000000001</v>
      </c>
      <c r="T872" s="9">
        <f t="shared" si="352"/>
        <v>1.0035284760000001</v>
      </c>
      <c r="U872" s="4">
        <f t="shared" si="360"/>
        <v>849.41251156999999</v>
      </c>
      <c r="V872" s="4">
        <f t="shared" si="353"/>
        <v>0</v>
      </c>
      <c r="W872" s="1" t="str">
        <f t="shared" si="365"/>
        <v>A+J=</v>
      </c>
      <c r="X872" s="10">
        <f t="shared" si="366"/>
        <v>40948</v>
      </c>
      <c r="Y872" s="4">
        <f t="shared" si="354"/>
        <v>0</v>
      </c>
      <c r="Z872" s="28"/>
      <c r="AA872" s="26"/>
      <c r="AE872" s="5"/>
    </row>
    <row r="873" spans="1:31" x14ac:dyDescent="0.2">
      <c r="A873" s="127">
        <f t="shared" si="355"/>
        <v>40928</v>
      </c>
      <c r="B873" s="4">
        <f t="shared" si="346"/>
        <v>241684.58799656</v>
      </c>
      <c r="C873" s="4">
        <f t="shared" si="361"/>
        <v>204959.81028033001</v>
      </c>
      <c r="D873" s="4">
        <f t="shared" si="356"/>
        <v>204959.81028033001</v>
      </c>
      <c r="E873" s="56">
        <f t="shared" si="362"/>
        <v>473.25200000000001</v>
      </c>
      <c r="F873" s="11">
        <f>IF(DAY(A873)=F$2+1,VLOOKUP(A873,[1]Plan1!$BN$15:$BP$255,3),F872)</f>
        <v>474.42899999999997</v>
      </c>
      <c r="G873" s="6">
        <f t="shared" si="347"/>
        <v>40918</v>
      </c>
      <c r="H873" s="2">
        <f t="shared" si="348"/>
        <v>2.4870470700597558E-3</v>
      </c>
      <c r="I873" s="1">
        <f t="shared" si="357"/>
        <v>11</v>
      </c>
      <c r="J873" s="1">
        <f t="shared" si="363"/>
        <v>31</v>
      </c>
      <c r="K873" s="54">
        <f t="shared" si="349"/>
        <v>1.0008817935306853</v>
      </c>
      <c r="L873" s="3">
        <f t="shared" si="358"/>
        <v>1.17358564</v>
      </c>
      <c r="M873" s="3">
        <f t="shared" si="344"/>
        <v>1.1746205000000001</v>
      </c>
      <c r="N873" s="3">
        <f t="shared" si="350"/>
        <v>240749.99483138</v>
      </c>
      <c r="O873" s="52">
        <f t="shared" si="364"/>
        <v>0</v>
      </c>
      <c r="P873" s="5">
        <f t="shared" si="367"/>
        <v>0</v>
      </c>
      <c r="Q873" s="53">
        <f t="shared" si="351"/>
        <v>0</v>
      </c>
      <c r="R873" s="4">
        <f t="shared" si="345"/>
        <v>0</v>
      </c>
      <c r="S873" s="2">
        <f t="shared" si="359"/>
        <v>0.14000000000000001</v>
      </c>
      <c r="T873" s="9">
        <f t="shared" si="352"/>
        <v>1.0038820070000001</v>
      </c>
      <c r="U873" s="4">
        <f t="shared" si="360"/>
        <v>934.59316518000003</v>
      </c>
      <c r="V873" s="4">
        <f t="shared" si="353"/>
        <v>0</v>
      </c>
      <c r="W873" s="1" t="str">
        <f t="shared" si="365"/>
        <v>A+J=</v>
      </c>
      <c r="X873" s="10">
        <f t="shared" si="366"/>
        <v>40948</v>
      </c>
      <c r="Y873" s="4">
        <f t="shared" si="354"/>
        <v>0</v>
      </c>
      <c r="Z873" s="28"/>
      <c r="AA873" s="26"/>
      <c r="AE873" s="5"/>
    </row>
    <row r="874" spans="1:31" x14ac:dyDescent="0.2">
      <c r="A874" s="127">
        <f t="shared" si="355"/>
        <v>40929</v>
      </c>
      <c r="B874" s="4">
        <f t="shared" si="346"/>
        <v>241789.10320348002</v>
      </c>
      <c r="C874" s="4">
        <f t="shared" si="361"/>
        <v>204959.81028033001</v>
      </c>
      <c r="D874" s="4">
        <f t="shared" si="356"/>
        <v>204959.81028033001</v>
      </c>
      <c r="E874" s="56">
        <f t="shared" si="362"/>
        <v>473.25200000000001</v>
      </c>
      <c r="F874" s="11">
        <f>IF(DAY(A874)=F$2+1,VLOOKUP(A874,[1]Plan1!$BN$15:$BP$255,3),F873)</f>
        <v>474.42899999999997</v>
      </c>
      <c r="G874" s="6">
        <f t="shared" si="347"/>
        <v>40918</v>
      </c>
      <c r="H874" s="2">
        <f t="shared" si="348"/>
        <v>2.4870470700597558E-3</v>
      </c>
      <c r="I874" s="1">
        <f t="shared" si="357"/>
        <v>12</v>
      </c>
      <c r="J874" s="1">
        <f t="shared" si="363"/>
        <v>31</v>
      </c>
      <c r="K874" s="54">
        <f t="shared" si="349"/>
        <v>1.0009619951253168</v>
      </c>
      <c r="L874" s="3">
        <f t="shared" si="358"/>
        <v>1.17358564</v>
      </c>
      <c r="M874" s="3">
        <f t="shared" ref="M874:M937" si="368">TRUNC((K874*L874),8)</f>
        <v>1.17471462</v>
      </c>
      <c r="N874" s="3">
        <f t="shared" si="350"/>
        <v>240769.28564873</v>
      </c>
      <c r="O874" s="52">
        <f t="shared" si="364"/>
        <v>0</v>
      </c>
      <c r="P874" s="5">
        <f t="shared" si="367"/>
        <v>0</v>
      </c>
      <c r="Q874" s="53">
        <f t="shared" si="351"/>
        <v>0</v>
      </c>
      <c r="R874" s="4">
        <f t="shared" si="345"/>
        <v>0</v>
      </c>
      <c r="S874" s="2">
        <f t="shared" si="359"/>
        <v>0.14000000000000001</v>
      </c>
      <c r="T874" s="9">
        <f t="shared" si="352"/>
        <v>1.004235663</v>
      </c>
      <c r="U874" s="4">
        <f t="shared" si="360"/>
        <v>1019.81755475</v>
      </c>
      <c r="V874" s="4">
        <f t="shared" si="353"/>
        <v>0</v>
      </c>
      <c r="W874" s="1" t="str">
        <f t="shared" si="365"/>
        <v>A+J=</v>
      </c>
      <c r="X874" s="10">
        <f t="shared" si="366"/>
        <v>40948</v>
      </c>
      <c r="Y874" s="4">
        <f t="shared" si="354"/>
        <v>0</v>
      </c>
      <c r="Z874" s="28"/>
      <c r="AA874" s="26"/>
      <c r="AE874" s="5"/>
    </row>
    <row r="875" spans="1:31" x14ac:dyDescent="0.2">
      <c r="A875" s="127">
        <f t="shared" si="355"/>
        <v>40930</v>
      </c>
      <c r="B875" s="4">
        <f t="shared" si="346"/>
        <v>241893.66421260001</v>
      </c>
      <c r="C875" s="4">
        <f t="shared" si="361"/>
        <v>204959.81028033001</v>
      </c>
      <c r="D875" s="4">
        <f t="shared" si="356"/>
        <v>204959.81028033001</v>
      </c>
      <c r="E875" s="56">
        <f t="shared" si="362"/>
        <v>473.25200000000001</v>
      </c>
      <c r="F875" s="11">
        <f>IF(DAY(A875)=F$2+1,VLOOKUP(A875,[1]Plan1!$BN$15:$BP$255,3),F874)</f>
        <v>474.42899999999997</v>
      </c>
      <c r="G875" s="6">
        <f t="shared" si="347"/>
        <v>40918</v>
      </c>
      <c r="H875" s="2">
        <f t="shared" si="348"/>
        <v>2.4870470700597558E-3</v>
      </c>
      <c r="I875" s="1">
        <f t="shared" si="357"/>
        <v>13</v>
      </c>
      <c r="J875" s="1">
        <f t="shared" si="363"/>
        <v>31</v>
      </c>
      <c r="K875" s="54">
        <f t="shared" si="349"/>
        <v>1.0010422031465771</v>
      </c>
      <c r="L875" s="3">
        <f t="shared" si="358"/>
        <v>1.17358564</v>
      </c>
      <c r="M875" s="3">
        <f t="shared" si="368"/>
        <v>1.17480875</v>
      </c>
      <c r="N875" s="3">
        <f t="shared" si="350"/>
        <v>240788.57851567</v>
      </c>
      <c r="O875" s="52">
        <f t="shared" si="364"/>
        <v>0</v>
      </c>
      <c r="P875" s="5">
        <f t="shared" si="367"/>
        <v>0</v>
      </c>
      <c r="Q875" s="53">
        <f t="shared" si="351"/>
        <v>0</v>
      </c>
      <c r="R875" s="4">
        <f t="shared" si="345"/>
        <v>0</v>
      </c>
      <c r="S875" s="2">
        <f t="shared" si="359"/>
        <v>0.14000000000000001</v>
      </c>
      <c r="T875" s="9">
        <f t="shared" si="352"/>
        <v>1.0045894440000001</v>
      </c>
      <c r="U875" s="4">
        <f t="shared" si="360"/>
        <v>1105.08569693</v>
      </c>
      <c r="V875" s="4">
        <f t="shared" si="353"/>
        <v>0</v>
      </c>
      <c r="W875" s="1" t="str">
        <f t="shared" si="365"/>
        <v>A+J=</v>
      </c>
      <c r="X875" s="10">
        <f t="shared" si="366"/>
        <v>40948</v>
      </c>
      <c r="Y875" s="4">
        <f t="shared" si="354"/>
        <v>0</v>
      </c>
      <c r="Z875" s="28"/>
      <c r="AA875" s="26"/>
      <c r="AE875" s="5"/>
    </row>
    <row r="876" spans="1:31" x14ac:dyDescent="0.2">
      <c r="A876" s="127">
        <f t="shared" si="355"/>
        <v>40931</v>
      </c>
      <c r="B876" s="4">
        <f t="shared" si="346"/>
        <v>241998.27079253001</v>
      </c>
      <c r="C876" s="4">
        <f t="shared" si="361"/>
        <v>204959.81028033001</v>
      </c>
      <c r="D876" s="4">
        <f t="shared" si="356"/>
        <v>204959.81028033001</v>
      </c>
      <c r="E876" s="56">
        <f t="shared" si="362"/>
        <v>473.25200000000001</v>
      </c>
      <c r="F876" s="11">
        <f>IF(DAY(A876)=F$2+1,VLOOKUP(A876,[1]Plan1!$BN$15:$BP$255,3),F875)</f>
        <v>474.42899999999997</v>
      </c>
      <c r="G876" s="6">
        <f t="shared" si="347"/>
        <v>40918</v>
      </c>
      <c r="H876" s="2">
        <f t="shared" si="348"/>
        <v>2.4870470700597558E-3</v>
      </c>
      <c r="I876" s="1">
        <f t="shared" si="357"/>
        <v>14</v>
      </c>
      <c r="J876" s="1">
        <f t="shared" si="363"/>
        <v>31</v>
      </c>
      <c r="K876" s="54">
        <f t="shared" si="349"/>
        <v>1.0011224175949813</v>
      </c>
      <c r="L876" s="3">
        <f t="shared" si="358"/>
        <v>1.17358564</v>
      </c>
      <c r="M876" s="3">
        <f t="shared" si="368"/>
        <v>1.17490289</v>
      </c>
      <c r="N876" s="3">
        <f t="shared" si="350"/>
        <v>240807.87343221001</v>
      </c>
      <c r="O876" s="52">
        <f t="shared" si="364"/>
        <v>0</v>
      </c>
      <c r="P876" s="5">
        <f t="shared" si="367"/>
        <v>0</v>
      </c>
      <c r="Q876" s="53">
        <f t="shared" si="351"/>
        <v>0</v>
      </c>
      <c r="R876" s="4">
        <f t="shared" si="345"/>
        <v>0</v>
      </c>
      <c r="S876" s="2">
        <f t="shared" si="359"/>
        <v>0.14000000000000001</v>
      </c>
      <c r="T876" s="9">
        <f t="shared" si="352"/>
        <v>1.0049433489999999</v>
      </c>
      <c r="U876" s="4">
        <f t="shared" si="360"/>
        <v>1190.39736032</v>
      </c>
      <c r="V876" s="4">
        <f t="shared" si="353"/>
        <v>0</v>
      </c>
      <c r="W876" s="1" t="str">
        <f t="shared" si="365"/>
        <v>A+J=</v>
      </c>
      <c r="X876" s="10">
        <f t="shared" si="366"/>
        <v>40948</v>
      </c>
      <c r="Y876" s="4">
        <f t="shared" si="354"/>
        <v>0</v>
      </c>
      <c r="Z876" s="28"/>
      <c r="AA876" s="26"/>
      <c r="AE876" s="5"/>
    </row>
    <row r="877" spans="1:31" x14ac:dyDescent="0.2">
      <c r="A877" s="127">
        <f t="shared" si="355"/>
        <v>40932</v>
      </c>
      <c r="B877" s="4">
        <f t="shared" si="346"/>
        <v>242102.92113299001</v>
      </c>
      <c r="C877" s="4">
        <f t="shared" si="361"/>
        <v>204959.81028033001</v>
      </c>
      <c r="D877" s="4">
        <f t="shared" si="356"/>
        <v>204959.81028033001</v>
      </c>
      <c r="E877" s="56">
        <f t="shared" si="362"/>
        <v>473.25200000000001</v>
      </c>
      <c r="F877" s="11">
        <f>IF(DAY(A877)=F$2+1,VLOOKUP(A877,[1]Plan1!$BN$15:$BP$255,3),F876)</f>
        <v>474.42899999999997</v>
      </c>
      <c r="G877" s="6">
        <f t="shared" si="347"/>
        <v>40918</v>
      </c>
      <c r="H877" s="2">
        <f t="shared" si="348"/>
        <v>2.4870470700597558E-3</v>
      </c>
      <c r="I877" s="1">
        <f t="shared" si="357"/>
        <v>15</v>
      </c>
      <c r="J877" s="1">
        <f t="shared" si="363"/>
        <v>31</v>
      </c>
      <c r="K877" s="54">
        <f t="shared" si="349"/>
        <v>1.0012026384710442</v>
      </c>
      <c r="L877" s="3">
        <f t="shared" si="358"/>
        <v>1.17358564</v>
      </c>
      <c r="M877" s="3">
        <f t="shared" si="368"/>
        <v>1.1749970300000001</v>
      </c>
      <c r="N877" s="3">
        <f t="shared" si="350"/>
        <v>240827.16834875001</v>
      </c>
      <c r="O877" s="52">
        <f t="shared" si="364"/>
        <v>0</v>
      </c>
      <c r="P877" s="5">
        <f t="shared" si="367"/>
        <v>0</v>
      </c>
      <c r="Q877" s="53">
        <f t="shared" si="351"/>
        <v>0</v>
      </c>
      <c r="R877" s="4">
        <f t="shared" si="345"/>
        <v>0</v>
      </c>
      <c r="S877" s="2">
        <f t="shared" si="359"/>
        <v>0.14000000000000001</v>
      </c>
      <c r="T877" s="9">
        <f t="shared" si="352"/>
        <v>1.0052973789999999</v>
      </c>
      <c r="U877" s="4">
        <f t="shared" si="360"/>
        <v>1275.75278424</v>
      </c>
      <c r="V877" s="4">
        <f t="shared" si="353"/>
        <v>0</v>
      </c>
      <c r="W877" s="1" t="str">
        <f t="shared" si="365"/>
        <v>A+J=</v>
      </c>
      <c r="X877" s="10">
        <f t="shared" si="366"/>
        <v>40948</v>
      </c>
      <c r="Y877" s="4">
        <f t="shared" si="354"/>
        <v>0</v>
      </c>
      <c r="Z877" s="28"/>
      <c r="AA877" s="26"/>
      <c r="AE877" s="5"/>
    </row>
    <row r="878" spans="1:31" x14ac:dyDescent="0.2">
      <c r="A878" s="127">
        <f t="shared" si="355"/>
        <v>40933</v>
      </c>
      <c r="B878" s="4">
        <f t="shared" si="346"/>
        <v>242207.61936357</v>
      </c>
      <c r="C878" s="4">
        <f t="shared" si="361"/>
        <v>204959.81028033001</v>
      </c>
      <c r="D878" s="4">
        <f t="shared" si="356"/>
        <v>204959.81028033001</v>
      </c>
      <c r="E878" s="56">
        <f t="shared" si="362"/>
        <v>473.25200000000001</v>
      </c>
      <c r="F878" s="11">
        <f>IF(DAY(A878)=F$2+1,VLOOKUP(A878,[1]Plan1!$BN$15:$BP$255,3),F877)</f>
        <v>474.42899999999997</v>
      </c>
      <c r="G878" s="6">
        <f t="shared" si="347"/>
        <v>40918</v>
      </c>
      <c r="H878" s="2">
        <f t="shared" si="348"/>
        <v>2.4870470700597558E-3</v>
      </c>
      <c r="I878" s="1">
        <f t="shared" si="357"/>
        <v>16</v>
      </c>
      <c r="J878" s="1">
        <f t="shared" si="363"/>
        <v>31</v>
      </c>
      <c r="K878" s="54">
        <f t="shared" si="349"/>
        <v>1.001282865775281</v>
      </c>
      <c r="L878" s="3">
        <f t="shared" si="358"/>
        <v>1.17358564</v>
      </c>
      <c r="M878" s="3">
        <f t="shared" si="368"/>
        <v>1.1750911900000001</v>
      </c>
      <c r="N878" s="3">
        <f t="shared" si="350"/>
        <v>240846.46736447999</v>
      </c>
      <c r="O878" s="52">
        <f t="shared" si="364"/>
        <v>0</v>
      </c>
      <c r="P878" s="5">
        <f t="shared" si="367"/>
        <v>0</v>
      </c>
      <c r="Q878" s="53">
        <f t="shared" si="351"/>
        <v>0</v>
      </c>
      <c r="R878" s="4">
        <f t="shared" si="345"/>
        <v>0</v>
      </c>
      <c r="S878" s="2">
        <f t="shared" si="359"/>
        <v>0.14000000000000001</v>
      </c>
      <c r="T878" s="9">
        <f t="shared" si="352"/>
        <v>1.0056515340000001</v>
      </c>
      <c r="U878" s="4">
        <f t="shared" si="360"/>
        <v>1361.1519990899999</v>
      </c>
      <c r="V878" s="4">
        <f t="shared" si="353"/>
        <v>0</v>
      </c>
      <c r="W878" s="1" t="str">
        <f t="shared" si="365"/>
        <v>A+J=</v>
      </c>
      <c r="X878" s="10">
        <f t="shared" si="366"/>
        <v>40948</v>
      </c>
      <c r="Y878" s="4">
        <f t="shared" si="354"/>
        <v>0</v>
      </c>
      <c r="Z878" s="28"/>
      <c r="AA878" s="26"/>
      <c r="AE878" s="5"/>
    </row>
    <row r="879" spans="1:31" x14ac:dyDescent="0.2">
      <c r="A879" s="127">
        <f t="shared" si="355"/>
        <v>40934</v>
      </c>
      <c r="B879" s="4">
        <f t="shared" si="346"/>
        <v>242312.36137206</v>
      </c>
      <c r="C879" s="4">
        <f t="shared" si="361"/>
        <v>204959.81028033001</v>
      </c>
      <c r="D879" s="4">
        <f t="shared" si="356"/>
        <v>204959.81028033001</v>
      </c>
      <c r="E879" s="56">
        <f t="shared" si="362"/>
        <v>473.25200000000001</v>
      </c>
      <c r="F879" s="11">
        <f>IF(DAY(A879)=F$2+1,VLOOKUP(A879,[1]Plan1!$BN$15:$BP$255,3),F878)</f>
        <v>474.42899999999997</v>
      </c>
      <c r="G879" s="6">
        <f t="shared" si="347"/>
        <v>40918</v>
      </c>
      <c r="H879" s="2">
        <f t="shared" si="348"/>
        <v>2.4870470700597558E-3</v>
      </c>
      <c r="I879" s="1">
        <f t="shared" si="357"/>
        <v>17</v>
      </c>
      <c r="J879" s="1">
        <f t="shared" si="363"/>
        <v>31</v>
      </c>
      <c r="K879" s="54">
        <f t="shared" si="349"/>
        <v>1.0013630995082068</v>
      </c>
      <c r="L879" s="3">
        <f t="shared" si="358"/>
        <v>1.17358564</v>
      </c>
      <c r="M879" s="3">
        <f t="shared" si="368"/>
        <v>1.17518535</v>
      </c>
      <c r="N879" s="3">
        <f t="shared" si="350"/>
        <v>240865.76638022001</v>
      </c>
      <c r="O879" s="52">
        <f t="shared" si="364"/>
        <v>0</v>
      </c>
      <c r="P879" s="5">
        <f t="shared" si="367"/>
        <v>0</v>
      </c>
      <c r="Q879" s="53">
        <f t="shared" si="351"/>
        <v>0</v>
      </c>
      <c r="R879" s="4">
        <f t="shared" si="345"/>
        <v>0</v>
      </c>
      <c r="S879" s="2">
        <f t="shared" si="359"/>
        <v>0.14000000000000001</v>
      </c>
      <c r="T879" s="9">
        <f t="shared" si="352"/>
        <v>1.0060058140000001</v>
      </c>
      <c r="U879" s="4">
        <f t="shared" si="360"/>
        <v>1446.5949918399999</v>
      </c>
      <c r="V879" s="4">
        <f t="shared" si="353"/>
        <v>0</v>
      </c>
      <c r="W879" s="1" t="str">
        <f t="shared" si="365"/>
        <v>A+J=</v>
      </c>
      <c r="X879" s="10">
        <f t="shared" si="366"/>
        <v>40948</v>
      </c>
      <c r="Y879" s="4">
        <f t="shared" si="354"/>
        <v>0</v>
      </c>
      <c r="Z879" s="28"/>
      <c r="AA879" s="26"/>
      <c r="AE879" s="5"/>
    </row>
    <row r="880" spans="1:31" x14ac:dyDescent="0.2">
      <c r="A880" s="127">
        <f t="shared" si="355"/>
        <v>40935</v>
      </c>
      <c r="B880" s="4">
        <f t="shared" si="346"/>
        <v>242417.14898743998</v>
      </c>
      <c r="C880" s="4">
        <f t="shared" si="361"/>
        <v>204959.81028033001</v>
      </c>
      <c r="D880" s="4">
        <f t="shared" si="356"/>
        <v>204959.81028033001</v>
      </c>
      <c r="E880" s="56">
        <f t="shared" si="362"/>
        <v>473.25200000000001</v>
      </c>
      <c r="F880" s="11">
        <f>IF(DAY(A880)=F$2+1,VLOOKUP(A880,[1]Plan1!$BN$15:$BP$255,3),F879)</f>
        <v>474.42899999999997</v>
      </c>
      <c r="G880" s="6">
        <f t="shared" si="347"/>
        <v>40918</v>
      </c>
      <c r="H880" s="2">
        <f t="shared" si="348"/>
        <v>2.4870470700597558E-3</v>
      </c>
      <c r="I880" s="1">
        <f t="shared" si="357"/>
        <v>18</v>
      </c>
      <c r="J880" s="1">
        <f t="shared" si="363"/>
        <v>31</v>
      </c>
      <c r="K880" s="54">
        <f t="shared" si="349"/>
        <v>1.0014433396703366</v>
      </c>
      <c r="L880" s="3">
        <f t="shared" si="358"/>
        <v>1.17358564</v>
      </c>
      <c r="M880" s="3">
        <f t="shared" si="368"/>
        <v>1.1752795199999999</v>
      </c>
      <c r="N880" s="3">
        <f t="shared" si="350"/>
        <v>240885.06744555</v>
      </c>
      <c r="O880" s="52">
        <f t="shared" si="364"/>
        <v>0</v>
      </c>
      <c r="P880" s="5">
        <f t="shared" si="367"/>
        <v>0</v>
      </c>
      <c r="Q880" s="53">
        <f t="shared" si="351"/>
        <v>0</v>
      </c>
      <c r="R880" s="4">
        <f t="shared" si="345"/>
        <v>0</v>
      </c>
      <c r="S880" s="2">
        <f t="shared" si="359"/>
        <v>0.14000000000000001</v>
      </c>
      <c r="T880" s="9">
        <f t="shared" si="352"/>
        <v>1.006360218</v>
      </c>
      <c r="U880" s="4">
        <f t="shared" si="360"/>
        <v>1532.0815418899999</v>
      </c>
      <c r="V880" s="4">
        <f t="shared" si="353"/>
        <v>0</v>
      </c>
      <c r="W880" s="1" t="str">
        <f t="shared" si="365"/>
        <v>A+J=</v>
      </c>
      <c r="X880" s="10">
        <f t="shared" si="366"/>
        <v>40948</v>
      </c>
      <c r="Y880" s="4">
        <f t="shared" si="354"/>
        <v>0</v>
      </c>
      <c r="Z880" s="28"/>
      <c r="AA880" s="26"/>
      <c r="AE880" s="5"/>
    </row>
    <row r="881" spans="1:118" x14ac:dyDescent="0.2">
      <c r="A881" s="127">
        <f t="shared" si="355"/>
        <v>40936</v>
      </c>
      <c r="B881" s="4">
        <f t="shared" si="346"/>
        <v>242521.98039663001</v>
      </c>
      <c r="C881" s="4">
        <f t="shared" si="361"/>
        <v>204959.81028033001</v>
      </c>
      <c r="D881" s="4">
        <f t="shared" si="356"/>
        <v>204959.81028033001</v>
      </c>
      <c r="E881" s="56">
        <f t="shared" si="362"/>
        <v>473.25200000000001</v>
      </c>
      <c r="F881" s="11">
        <f>IF(DAY(A881)=F$2+1,VLOOKUP(A881,[1]Plan1!$BN$15:$BP$255,3),F880)</f>
        <v>474.42899999999997</v>
      </c>
      <c r="G881" s="6">
        <f t="shared" si="347"/>
        <v>40918</v>
      </c>
      <c r="H881" s="2">
        <f t="shared" si="348"/>
        <v>2.4870470700597558E-3</v>
      </c>
      <c r="I881" s="1">
        <f t="shared" si="357"/>
        <v>19</v>
      </c>
      <c r="J881" s="1">
        <f t="shared" si="363"/>
        <v>31</v>
      </c>
      <c r="K881" s="54">
        <f t="shared" si="349"/>
        <v>1.0015235862621858</v>
      </c>
      <c r="L881" s="3">
        <f t="shared" si="358"/>
        <v>1.17358564</v>
      </c>
      <c r="M881" s="3">
        <f t="shared" si="368"/>
        <v>1.17537369</v>
      </c>
      <c r="N881" s="3">
        <f t="shared" si="350"/>
        <v>240904.36851089</v>
      </c>
      <c r="O881" s="52">
        <f t="shared" si="364"/>
        <v>0</v>
      </c>
      <c r="P881" s="5">
        <f t="shared" si="367"/>
        <v>0</v>
      </c>
      <c r="Q881" s="53">
        <f t="shared" si="351"/>
        <v>0</v>
      </c>
      <c r="R881" s="4">
        <f t="shared" si="345"/>
        <v>0</v>
      </c>
      <c r="S881" s="2">
        <f t="shared" si="359"/>
        <v>0.14000000000000001</v>
      </c>
      <c r="T881" s="9">
        <f t="shared" si="352"/>
        <v>1.006714747</v>
      </c>
      <c r="U881" s="4">
        <f t="shared" si="360"/>
        <v>1617.6118857399999</v>
      </c>
      <c r="V881" s="4">
        <f t="shared" si="353"/>
        <v>0</v>
      </c>
      <c r="W881" s="1" t="str">
        <f t="shared" si="365"/>
        <v>A+J=</v>
      </c>
      <c r="X881" s="10">
        <f t="shared" si="366"/>
        <v>40948</v>
      </c>
      <c r="Y881" s="4">
        <f t="shared" si="354"/>
        <v>0</v>
      </c>
      <c r="Z881" s="28"/>
      <c r="AA881" s="26"/>
      <c r="AE881" s="5"/>
    </row>
    <row r="882" spans="1:118" x14ac:dyDescent="0.2">
      <c r="A882" s="127">
        <f t="shared" si="355"/>
        <v>40937</v>
      </c>
      <c r="B882" s="4">
        <f t="shared" si="346"/>
        <v>242626.85973502</v>
      </c>
      <c r="C882" s="4">
        <f t="shared" si="361"/>
        <v>204959.81028033001</v>
      </c>
      <c r="D882" s="4">
        <f t="shared" si="356"/>
        <v>204959.81028033001</v>
      </c>
      <c r="E882" s="56">
        <f t="shared" si="362"/>
        <v>473.25200000000001</v>
      </c>
      <c r="F882" s="11">
        <f>IF(DAY(A882)=F$2+1,VLOOKUP(A882,[1]Plan1!$BN$15:$BP$255,3),F881)</f>
        <v>474.42899999999997</v>
      </c>
      <c r="G882" s="6">
        <f t="shared" si="347"/>
        <v>40918</v>
      </c>
      <c r="H882" s="2">
        <f t="shared" si="348"/>
        <v>2.4870470700597558E-3</v>
      </c>
      <c r="I882" s="1">
        <f t="shared" si="357"/>
        <v>20</v>
      </c>
      <c r="J882" s="1">
        <f t="shared" si="363"/>
        <v>31</v>
      </c>
      <c r="K882" s="54">
        <f t="shared" si="349"/>
        <v>1.0016038392842694</v>
      </c>
      <c r="L882" s="3">
        <f t="shared" si="358"/>
        <v>1.17358564</v>
      </c>
      <c r="M882" s="3">
        <f t="shared" si="368"/>
        <v>1.17546788</v>
      </c>
      <c r="N882" s="3">
        <f t="shared" si="350"/>
        <v>240923.67367542</v>
      </c>
      <c r="O882" s="52">
        <f t="shared" si="364"/>
        <v>0</v>
      </c>
      <c r="P882" s="5">
        <f t="shared" si="367"/>
        <v>0</v>
      </c>
      <c r="Q882" s="53">
        <f t="shared" si="351"/>
        <v>0</v>
      </c>
      <c r="R882" s="4">
        <f t="shared" si="345"/>
        <v>0</v>
      </c>
      <c r="S882" s="2">
        <f t="shared" si="359"/>
        <v>0.14000000000000001</v>
      </c>
      <c r="T882" s="9">
        <f t="shared" si="352"/>
        <v>1.0070694010000001</v>
      </c>
      <c r="U882" s="4">
        <f t="shared" si="360"/>
        <v>1703.1860595999999</v>
      </c>
      <c r="V882" s="4">
        <f t="shared" si="353"/>
        <v>0</v>
      </c>
      <c r="W882" s="1" t="str">
        <f t="shared" si="365"/>
        <v>A+J=</v>
      </c>
      <c r="X882" s="10">
        <f t="shared" si="366"/>
        <v>40948</v>
      </c>
      <c r="Y882" s="4">
        <f t="shared" si="354"/>
        <v>0</v>
      </c>
      <c r="Z882" s="28"/>
      <c r="AA882" s="26"/>
      <c r="AE882" s="5"/>
    </row>
    <row r="883" spans="1:118" x14ac:dyDescent="0.2">
      <c r="A883" s="127">
        <f t="shared" si="355"/>
        <v>40938</v>
      </c>
      <c r="B883" s="4">
        <f t="shared" si="346"/>
        <v>242731.78288459001</v>
      </c>
      <c r="C883" s="4">
        <f t="shared" si="361"/>
        <v>204959.81028033001</v>
      </c>
      <c r="D883" s="4">
        <f t="shared" si="356"/>
        <v>204959.81028033001</v>
      </c>
      <c r="E883" s="56">
        <f t="shared" si="362"/>
        <v>473.25200000000001</v>
      </c>
      <c r="F883" s="11">
        <f>IF(DAY(A883)=F$2+1,VLOOKUP(A883,[1]Plan1!$BN$15:$BP$255,3),F882)</f>
        <v>474.42899999999997</v>
      </c>
      <c r="G883" s="6">
        <f t="shared" si="347"/>
        <v>40918</v>
      </c>
      <c r="H883" s="2">
        <f t="shared" si="348"/>
        <v>2.4870470700597558E-3</v>
      </c>
      <c r="I883" s="1">
        <f t="shared" si="357"/>
        <v>21</v>
      </c>
      <c r="J883" s="1">
        <f t="shared" si="363"/>
        <v>31</v>
      </c>
      <c r="K883" s="54">
        <f t="shared" si="349"/>
        <v>1.0016840987371027</v>
      </c>
      <c r="L883" s="3">
        <f t="shared" si="358"/>
        <v>1.17358564</v>
      </c>
      <c r="M883" s="3">
        <f t="shared" si="368"/>
        <v>1.17556207</v>
      </c>
      <c r="N883" s="3">
        <f t="shared" si="350"/>
        <v>240942.97883995</v>
      </c>
      <c r="O883" s="52">
        <f t="shared" si="364"/>
        <v>0</v>
      </c>
      <c r="P883" s="5">
        <f t="shared" si="367"/>
        <v>0</v>
      </c>
      <c r="Q883" s="53">
        <f t="shared" si="351"/>
        <v>0</v>
      </c>
      <c r="R883" s="4">
        <f t="shared" si="345"/>
        <v>0</v>
      </c>
      <c r="S883" s="2">
        <f t="shared" si="359"/>
        <v>0.14000000000000001</v>
      </c>
      <c r="T883" s="9">
        <f t="shared" si="352"/>
        <v>1.0074241799999999</v>
      </c>
      <c r="U883" s="4">
        <f t="shared" si="360"/>
        <v>1788.80404464</v>
      </c>
      <c r="V883" s="4">
        <f t="shared" si="353"/>
        <v>0</v>
      </c>
      <c r="W883" s="1" t="str">
        <f t="shared" si="365"/>
        <v>A+J=</v>
      </c>
      <c r="X883" s="10">
        <f t="shared" si="366"/>
        <v>40948</v>
      </c>
      <c r="Y883" s="4">
        <f t="shared" si="354"/>
        <v>0</v>
      </c>
      <c r="Z883" s="28"/>
      <c r="AA883" s="26"/>
      <c r="AE883" s="5"/>
    </row>
    <row r="884" spans="1:118" x14ac:dyDescent="0.2">
      <c r="A884" s="127">
        <f t="shared" si="355"/>
        <v>40939</v>
      </c>
      <c r="B884" s="4">
        <f t="shared" si="346"/>
        <v>242836.75191811999</v>
      </c>
      <c r="C884" s="4">
        <f t="shared" si="361"/>
        <v>204959.81028033001</v>
      </c>
      <c r="D884" s="4">
        <f t="shared" si="356"/>
        <v>204959.81028033001</v>
      </c>
      <c r="E884" s="56">
        <f t="shared" si="362"/>
        <v>473.25200000000001</v>
      </c>
      <c r="F884" s="11">
        <f>IF(DAY(A884)=F$2+1,VLOOKUP(A884,[1]Plan1!$BN$15:$BP$255,3),F883)</f>
        <v>474.42899999999997</v>
      </c>
      <c r="G884" s="6">
        <f t="shared" si="347"/>
        <v>40918</v>
      </c>
      <c r="H884" s="2">
        <f t="shared" si="348"/>
        <v>2.4870470700597558E-3</v>
      </c>
      <c r="I884" s="1">
        <f t="shared" si="357"/>
        <v>22</v>
      </c>
      <c r="J884" s="1">
        <f t="shared" si="363"/>
        <v>31</v>
      </c>
      <c r="K884" s="54">
        <f t="shared" si="349"/>
        <v>1.0017643646212011</v>
      </c>
      <c r="L884" s="3">
        <f t="shared" si="358"/>
        <v>1.17358564</v>
      </c>
      <c r="M884" s="3">
        <f t="shared" si="368"/>
        <v>1.1756562699999999</v>
      </c>
      <c r="N884" s="3">
        <f t="shared" si="350"/>
        <v>240962.28605408</v>
      </c>
      <c r="O884" s="52">
        <f t="shared" si="364"/>
        <v>0</v>
      </c>
      <c r="P884" s="5">
        <f t="shared" si="367"/>
        <v>0</v>
      </c>
      <c r="Q884" s="53">
        <f t="shared" si="351"/>
        <v>0</v>
      </c>
      <c r="R884" s="4">
        <f t="shared" si="345"/>
        <v>0</v>
      </c>
      <c r="S884" s="2">
        <f t="shared" si="359"/>
        <v>0.14000000000000001</v>
      </c>
      <c r="T884" s="9">
        <f t="shared" si="352"/>
        <v>1.007779084</v>
      </c>
      <c r="U884" s="4">
        <f t="shared" si="360"/>
        <v>1874.46586404</v>
      </c>
      <c r="V884" s="4">
        <f t="shared" si="353"/>
        <v>0</v>
      </c>
      <c r="W884" s="1" t="str">
        <f t="shared" si="365"/>
        <v>A+J=</v>
      </c>
      <c r="X884" s="10">
        <f t="shared" si="366"/>
        <v>40948</v>
      </c>
      <c r="Y884" s="4">
        <f t="shared" si="354"/>
        <v>0</v>
      </c>
      <c r="Z884" s="28"/>
      <c r="AA884" s="26"/>
      <c r="AE884" s="5"/>
    </row>
    <row r="885" spans="1:118" x14ac:dyDescent="0.2">
      <c r="A885" s="127">
        <f t="shared" si="355"/>
        <v>40940</v>
      </c>
      <c r="B885" s="4">
        <f t="shared" si="346"/>
        <v>242941.76477876</v>
      </c>
      <c r="C885" s="4">
        <f t="shared" si="361"/>
        <v>204959.81028033001</v>
      </c>
      <c r="D885" s="4">
        <f t="shared" si="356"/>
        <v>204959.81028033001</v>
      </c>
      <c r="E885" s="56">
        <f t="shared" si="362"/>
        <v>473.25200000000001</v>
      </c>
      <c r="F885" s="11">
        <f>IF(DAY(A885)=F$2+1,VLOOKUP(A885,[1]Plan1!$BN$15:$BP$255,3),F884)</f>
        <v>474.42899999999997</v>
      </c>
      <c r="G885" s="6">
        <f t="shared" si="347"/>
        <v>40918</v>
      </c>
      <c r="H885" s="2">
        <f t="shared" si="348"/>
        <v>2.4870470700597558E-3</v>
      </c>
      <c r="I885" s="1">
        <f t="shared" si="357"/>
        <v>23</v>
      </c>
      <c r="J885" s="1">
        <f t="shared" si="363"/>
        <v>31</v>
      </c>
      <c r="K885" s="54">
        <f t="shared" si="349"/>
        <v>1.0018446369370799</v>
      </c>
      <c r="L885" s="3">
        <f t="shared" si="358"/>
        <v>1.17358564</v>
      </c>
      <c r="M885" s="3">
        <f t="shared" si="368"/>
        <v>1.1757504700000001</v>
      </c>
      <c r="N885" s="3">
        <f t="shared" si="350"/>
        <v>240981.5932682</v>
      </c>
      <c r="O885" s="52">
        <f t="shared" si="364"/>
        <v>0</v>
      </c>
      <c r="P885" s="5">
        <f t="shared" si="367"/>
        <v>0</v>
      </c>
      <c r="Q885" s="53">
        <f t="shared" si="351"/>
        <v>0</v>
      </c>
      <c r="R885" s="4">
        <f t="shared" si="345"/>
        <v>0</v>
      </c>
      <c r="S885" s="2">
        <f t="shared" si="359"/>
        <v>0.14000000000000001</v>
      </c>
      <c r="T885" s="9">
        <f t="shared" si="352"/>
        <v>1.0081341130000001</v>
      </c>
      <c r="U885" s="4">
        <f t="shared" si="360"/>
        <v>1960.1715105599999</v>
      </c>
      <c r="V885" s="4">
        <f t="shared" si="353"/>
        <v>0</v>
      </c>
      <c r="W885" s="1" t="str">
        <f t="shared" si="365"/>
        <v>A+J=</v>
      </c>
      <c r="X885" s="10">
        <f t="shared" si="366"/>
        <v>40948</v>
      </c>
      <c r="Y885" s="4">
        <f t="shared" si="354"/>
        <v>0</v>
      </c>
      <c r="Z885" s="28"/>
      <c r="AA885" s="26"/>
      <c r="AE885" s="5"/>
    </row>
    <row r="886" spans="1:118" x14ac:dyDescent="0.2">
      <c r="A886" s="127">
        <f t="shared" si="355"/>
        <v>40941</v>
      </c>
      <c r="B886" s="4">
        <f t="shared" si="346"/>
        <v>243046.82560775999</v>
      </c>
      <c r="C886" s="4">
        <f t="shared" si="361"/>
        <v>204959.81028033001</v>
      </c>
      <c r="D886" s="4">
        <f t="shared" si="356"/>
        <v>204959.81028033001</v>
      </c>
      <c r="E886" s="56">
        <f t="shared" si="362"/>
        <v>473.25200000000001</v>
      </c>
      <c r="F886" s="11">
        <f>IF(DAY(A886)=F$2+1,VLOOKUP(A886,[1]Plan1!$BN$15:$BP$255,3),F885)</f>
        <v>474.42899999999997</v>
      </c>
      <c r="G886" s="6">
        <f t="shared" si="347"/>
        <v>40918</v>
      </c>
      <c r="H886" s="2">
        <f t="shared" si="348"/>
        <v>2.4870470700597558E-3</v>
      </c>
      <c r="I886" s="1">
        <f t="shared" si="357"/>
        <v>24</v>
      </c>
      <c r="J886" s="1">
        <f t="shared" si="363"/>
        <v>31</v>
      </c>
      <c r="K886" s="54">
        <f t="shared" si="349"/>
        <v>1.0019249156852545</v>
      </c>
      <c r="L886" s="3">
        <f t="shared" si="358"/>
        <v>1.17358564</v>
      </c>
      <c r="M886" s="3">
        <f t="shared" si="368"/>
        <v>1.1758446899999999</v>
      </c>
      <c r="N886" s="3">
        <f t="shared" si="350"/>
        <v>241000.90458152999</v>
      </c>
      <c r="O886" s="52">
        <f t="shared" si="364"/>
        <v>0</v>
      </c>
      <c r="P886" s="5">
        <f t="shared" si="367"/>
        <v>0</v>
      </c>
      <c r="Q886" s="53">
        <f t="shared" si="351"/>
        <v>0</v>
      </c>
      <c r="R886" s="4">
        <f t="shared" si="345"/>
        <v>0</v>
      </c>
      <c r="S886" s="2">
        <f t="shared" si="359"/>
        <v>0.14000000000000001</v>
      </c>
      <c r="T886" s="9">
        <f t="shared" si="352"/>
        <v>1.0084892670000001</v>
      </c>
      <c r="U886" s="4">
        <f t="shared" si="360"/>
        <v>2045.9210262300001</v>
      </c>
      <c r="V886" s="4">
        <f t="shared" si="353"/>
        <v>0</v>
      </c>
      <c r="W886" s="1" t="str">
        <f t="shared" si="365"/>
        <v>A+J=</v>
      </c>
      <c r="X886" s="10">
        <f t="shared" si="366"/>
        <v>40948</v>
      </c>
      <c r="Y886" s="4">
        <f t="shared" si="354"/>
        <v>0</v>
      </c>
      <c r="Z886" s="28"/>
      <c r="AA886" s="26"/>
      <c r="AE886" s="5"/>
    </row>
    <row r="887" spans="1:118" x14ac:dyDescent="0.2">
      <c r="A887" s="127">
        <f t="shared" si="355"/>
        <v>40942</v>
      </c>
      <c r="B887" s="4">
        <f t="shared" si="346"/>
        <v>243151.93052227999</v>
      </c>
      <c r="C887" s="4">
        <f t="shared" si="361"/>
        <v>204959.81028033001</v>
      </c>
      <c r="D887" s="4">
        <f t="shared" si="356"/>
        <v>204959.81028033001</v>
      </c>
      <c r="E887" s="56">
        <f t="shared" si="362"/>
        <v>473.25200000000001</v>
      </c>
      <c r="F887" s="11">
        <f>IF(DAY(A887)=F$2+1,VLOOKUP(A887,[1]Plan1!$BN$15:$BP$255,3),F886)</f>
        <v>474.42899999999997</v>
      </c>
      <c r="G887" s="6">
        <f t="shared" si="347"/>
        <v>40918</v>
      </c>
      <c r="H887" s="2">
        <f t="shared" si="348"/>
        <v>2.4870470700597558E-3</v>
      </c>
      <c r="I887" s="1">
        <f t="shared" si="357"/>
        <v>25</v>
      </c>
      <c r="J887" s="1">
        <f t="shared" si="363"/>
        <v>31</v>
      </c>
      <c r="K887" s="54">
        <f t="shared" si="349"/>
        <v>1.0020052008662406</v>
      </c>
      <c r="L887" s="3">
        <f t="shared" si="358"/>
        <v>1.17358564</v>
      </c>
      <c r="M887" s="3">
        <f t="shared" si="368"/>
        <v>1.1759389099999999</v>
      </c>
      <c r="N887" s="3">
        <f t="shared" si="350"/>
        <v>241020.21589485</v>
      </c>
      <c r="O887" s="52">
        <f t="shared" si="364"/>
        <v>0</v>
      </c>
      <c r="P887" s="5">
        <f t="shared" si="367"/>
        <v>0</v>
      </c>
      <c r="Q887" s="53">
        <f t="shared" si="351"/>
        <v>0</v>
      </c>
      <c r="R887" s="4">
        <f t="shared" si="345"/>
        <v>0</v>
      </c>
      <c r="S887" s="2">
        <f t="shared" si="359"/>
        <v>0.14000000000000001</v>
      </c>
      <c r="T887" s="9">
        <f t="shared" si="352"/>
        <v>1.008844547</v>
      </c>
      <c r="U887" s="4">
        <f t="shared" si="360"/>
        <v>2131.7146274299998</v>
      </c>
      <c r="V887" s="4">
        <f t="shared" si="353"/>
        <v>0</v>
      </c>
      <c r="W887" s="1" t="str">
        <f t="shared" si="365"/>
        <v>A+J=</v>
      </c>
      <c r="X887" s="10">
        <f t="shared" si="366"/>
        <v>40948</v>
      </c>
      <c r="Y887" s="4">
        <f t="shared" si="354"/>
        <v>0</v>
      </c>
      <c r="Z887" s="28"/>
      <c r="AA887" s="26"/>
      <c r="AE887" s="5"/>
    </row>
    <row r="888" spans="1:118" x14ac:dyDescent="0.2">
      <c r="A888" s="127">
        <f t="shared" si="355"/>
        <v>40943</v>
      </c>
      <c r="B888" s="4">
        <f t="shared" si="346"/>
        <v>243257.08111601</v>
      </c>
      <c r="C888" s="4">
        <f t="shared" si="361"/>
        <v>204959.81028033001</v>
      </c>
      <c r="D888" s="4">
        <f t="shared" si="356"/>
        <v>204959.81028033001</v>
      </c>
      <c r="E888" s="56">
        <f t="shared" si="362"/>
        <v>473.25200000000001</v>
      </c>
      <c r="F888" s="11">
        <f>IF(DAY(A888)=F$2+1,VLOOKUP(A888,[1]Plan1!$BN$15:$BP$255,3),F887)</f>
        <v>474.42899999999997</v>
      </c>
      <c r="G888" s="6">
        <f t="shared" si="347"/>
        <v>40918</v>
      </c>
      <c r="H888" s="2">
        <f t="shared" si="348"/>
        <v>2.4870470700597558E-3</v>
      </c>
      <c r="I888" s="1">
        <f t="shared" si="357"/>
        <v>26</v>
      </c>
      <c r="J888" s="1">
        <f t="shared" si="363"/>
        <v>31</v>
      </c>
      <c r="K888" s="54">
        <f t="shared" si="349"/>
        <v>1.0020854924805529</v>
      </c>
      <c r="L888" s="3">
        <f t="shared" si="358"/>
        <v>1.17358564</v>
      </c>
      <c r="M888" s="3">
        <f t="shared" si="368"/>
        <v>1.1760331399999999</v>
      </c>
      <c r="N888" s="3">
        <f t="shared" si="350"/>
        <v>241039.52925778</v>
      </c>
      <c r="O888" s="52">
        <f t="shared" si="364"/>
        <v>0</v>
      </c>
      <c r="P888" s="5">
        <f t="shared" si="367"/>
        <v>0</v>
      </c>
      <c r="Q888" s="53">
        <f t="shared" si="351"/>
        <v>0</v>
      </c>
      <c r="R888" s="4">
        <f t="shared" si="345"/>
        <v>0</v>
      </c>
      <c r="S888" s="2">
        <f t="shared" si="359"/>
        <v>0.14000000000000001</v>
      </c>
      <c r="T888" s="9">
        <f t="shared" si="352"/>
        <v>1.009199951</v>
      </c>
      <c r="U888" s="4">
        <f t="shared" si="360"/>
        <v>2217.5518582300001</v>
      </c>
      <c r="V888" s="4">
        <f t="shared" si="353"/>
        <v>0</v>
      </c>
      <c r="W888" s="1" t="str">
        <f t="shared" si="365"/>
        <v>A+J=</v>
      </c>
      <c r="X888" s="10">
        <f t="shared" si="366"/>
        <v>40948</v>
      </c>
      <c r="Y888" s="4">
        <f t="shared" si="354"/>
        <v>0</v>
      </c>
      <c r="Z888" s="28"/>
      <c r="AA888" s="26"/>
      <c r="AE888" s="5"/>
    </row>
    <row r="889" spans="1:118" x14ac:dyDescent="0.2">
      <c r="A889" s="127">
        <f t="shared" si="355"/>
        <v>40944</v>
      </c>
      <c r="B889" s="4">
        <f t="shared" si="346"/>
        <v>243362.27788042001</v>
      </c>
      <c r="C889" s="4">
        <f t="shared" si="361"/>
        <v>204959.81028033001</v>
      </c>
      <c r="D889" s="4">
        <f t="shared" si="356"/>
        <v>204959.81028033001</v>
      </c>
      <c r="E889" s="56">
        <f t="shared" si="362"/>
        <v>473.25200000000001</v>
      </c>
      <c r="F889" s="11">
        <f>IF(DAY(A889)=F$2+1,VLOOKUP(A889,[1]Plan1!$BN$15:$BP$255,3),F888)</f>
        <v>474.42899999999997</v>
      </c>
      <c r="G889" s="6">
        <f t="shared" si="347"/>
        <v>40918</v>
      </c>
      <c r="H889" s="2">
        <f t="shared" si="348"/>
        <v>2.4870470700597558E-3</v>
      </c>
      <c r="I889" s="1">
        <f t="shared" si="357"/>
        <v>27</v>
      </c>
      <c r="J889" s="1">
        <f t="shared" si="363"/>
        <v>31</v>
      </c>
      <c r="K889" s="54">
        <f t="shared" si="349"/>
        <v>1.0021657905287076</v>
      </c>
      <c r="L889" s="3">
        <f t="shared" si="358"/>
        <v>1.17358564</v>
      </c>
      <c r="M889" s="3">
        <f t="shared" si="368"/>
        <v>1.1761273800000001</v>
      </c>
      <c r="N889" s="3">
        <f t="shared" si="350"/>
        <v>241058.84467029999</v>
      </c>
      <c r="O889" s="52">
        <f t="shared" si="364"/>
        <v>0</v>
      </c>
      <c r="P889" s="5">
        <f t="shared" si="367"/>
        <v>0</v>
      </c>
      <c r="Q889" s="53">
        <f t="shared" si="351"/>
        <v>0</v>
      </c>
      <c r="R889" s="4">
        <f t="shared" si="345"/>
        <v>0</v>
      </c>
      <c r="S889" s="2">
        <f t="shared" si="359"/>
        <v>0.14000000000000001</v>
      </c>
      <c r="T889" s="9">
        <f t="shared" si="352"/>
        <v>1.009555481</v>
      </c>
      <c r="U889" s="4">
        <f t="shared" si="360"/>
        <v>2303.4332101199998</v>
      </c>
      <c r="V889" s="4">
        <f t="shared" si="353"/>
        <v>0</v>
      </c>
      <c r="W889" s="1" t="str">
        <f t="shared" si="365"/>
        <v>A+J=</v>
      </c>
      <c r="X889" s="10">
        <f t="shared" si="366"/>
        <v>40948</v>
      </c>
      <c r="Y889" s="4">
        <f t="shared" si="354"/>
        <v>0</v>
      </c>
      <c r="Z889" s="28"/>
      <c r="AA889" s="26"/>
      <c r="AE889" s="5"/>
    </row>
    <row r="890" spans="1:118" x14ac:dyDescent="0.2">
      <c r="A890" s="127">
        <f t="shared" si="355"/>
        <v>40945</v>
      </c>
      <c r="B890" s="4">
        <f t="shared" si="346"/>
        <v>243467.51851403</v>
      </c>
      <c r="C890" s="4">
        <f t="shared" si="361"/>
        <v>204959.81028033001</v>
      </c>
      <c r="D890" s="4">
        <f t="shared" si="356"/>
        <v>204959.81028033001</v>
      </c>
      <c r="E890" s="56">
        <f t="shared" si="362"/>
        <v>473.25200000000001</v>
      </c>
      <c r="F890" s="11">
        <f>IF(DAY(A890)=F$2+1,VLOOKUP(A890,[1]Plan1!$BN$15:$BP$255,3),F889)</f>
        <v>474.42899999999997</v>
      </c>
      <c r="G890" s="6">
        <f t="shared" si="347"/>
        <v>40918</v>
      </c>
      <c r="H890" s="2">
        <f t="shared" si="348"/>
        <v>2.4870470700597558E-3</v>
      </c>
      <c r="I890" s="1">
        <f t="shared" si="357"/>
        <v>28</v>
      </c>
      <c r="J890" s="1">
        <f t="shared" si="363"/>
        <v>31</v>
      </c>
      <c r="K890" s="54">
        <f t="shared" si="349"/>
        <v>1.00224609501122</v>
      </c>
      <c r="L890" s="3">
        <f t="shared" si="358"/>
        <v>1.17358564</v>
      </c>
      <c r="M890" s="3">
        <f t="shared" si="368"/>
        <v>1.17622162</v>
      </c>
      <c r="N890" s="3">
        <f t="shared" si="350"/>
        <v>241078.16008281999</v>
      </c>
      <c r="O890" s="52">
        <f t="shared" si="364"/>
        <v>0</v>
      </c>
      <c r="P890" s="5">
        <f t="shared" si="367"/>
        <v>0</v>
      </c>
      <c r="Q890" s="53">
        <f t="shared" si="351"/>
        <v>0</v>
      </c>
      <c r="R890" s="4">
        <f t="shared" si="345"/>
        <v>0</v>
      </c>
      <c r="S890" s="2">
        <f t="shared" si="359"/>
        <v>0.14000000000000001</v>
      </c>
      <c r="T890" s="9">
        <f t="shared" si="352"/>
        <v>1.0099111359999999</v>
      </c>
      <c r="U890" s="4">
        <f t="shared" si="360"/>
        <v>2389.3584312100002</v>
      </c>
      <c r="V890" s="4">
        <f t="shared" si="353"/>
        <v>0</v>
      </c>
      <c r="W890" s="1" t="str">
        <f t="shared" si="365"/>
        <v>A+J=</v>
      </c>
      <c r="X890" s="10">
        <f t="shared" si="366"/>
        <v>40948</v>
      </c>
      <c r="Y890" s="4">
        <f t="shared" si="354"/>
        <v>0</v>
      </c>
      <c r="Z890" s="28"/>
      <c r="AA890" s="26"/>
      <c r="AE890" s="5"/>
    </row>
    <row r="891" spans="1:118" x14ac:dyDescent="0.2">
      <c r="A891" s="127">
        <f t="shared" si="355"/>
        <v>40946</v>
      </c>
      <c r="B891" s="4">
        <f t="shared" si="346"/>
        <v>243572.80509469999</v>
      </c>
      <c r="C891" s="4">
        <f t="shared" si="361"/>
        <v>204959.81028033001</v>
      </c>
      <c r="D891" s="4">
        <f t="shared" si="356"/>
        <v>204959.81028033001</v>
      </c>
      <c r="E891" s="56">
        <f t="shared" si="362"/>
        <v>473.25200000000001</v>
      </c>
      <c r="F891" s="11">
        <f>IF(DAY(A891)=F$2+1,VLOOKUP(A891,[1]Plan1!$BN$15:$BP$255,3),F890)</f>
        <v>474.42899999999997</v>
      </c>
      <c r="G891" s="6">
        <f t="shared" si="347"/>
        <v>40918</v>
      </c>
      <c r="H891" s="2">
        <f t="shared" si="348"/>
        <v>2.4870470700597558E-3</v>
      </c>
      <c r="I891" s="1">
        <f t="shared" si="357"/>
        <v>29</v>
      </c>
      <c r="J891" s="1">
        <f t="shared" si="363"/>
        <v>31</v>
      </c>
      <c r="K891" s="54">
        <f t="shared" si="349"/>
        <v>1.0023264059286057</v>
      </c>
      <c r="L891" s="3">
        <f t="shared" si="358"/>
        <v>1.17358564</v>
      </c>
      <c r="M891" s="3">
        <f t="shared" si="368"/>
        <v>1.17631587</v>
      </c>
      <c r="N891" s="3">
        <f t="shared" si="350"/>
        <v>241097.47754493999</v>
      </c>
      <c r="O891" s="52">
        <f t="shared" si="364"/>
        <v>0</v>
      </c>
      <c r="P891" s="5">
        <f t="shared" si="367"/>
        <v>0</v>
      </c>
      <c r="Q891" s="53">
        <f t="shared" si="351"/>
        <v>0</v>
      </c>
      <c r="R891" s="4">
        <f t="shared" si="345"/>
        <v>0</v>
      </c>
      <c r="S891" s="2">
        <f t="shared" si="359"/>
        <v>0.14000000000000001</v>
      </c>
      <c r="T891" s="9">
        <f t="shared" si="352"/>
        <v>1.010266916</v>
      </c>
      <c r="U891" s="4">
        <f t="shared" si="360"/>
        <v>2475.3275497599998</v>
      </c>
      <c r="V891" s="4">
        <f t="shared" si="353"/>
        <v>0</v>
      </c>
      <c r="W891" s="1" t="str">
        <f t="shared" si="365"/>
        <v>A+J=</v>
      </c>
      <c r="X891" s="10">
        <f t="shared" si="366"/>
        <v>40948</v>
      </c>
      <c r="Y891" s="4">
        <f t="shared" si="354"/>
        <v>0</v>
      </c>
      <c r="Z891" s="28"/>
      <c r="AA891" s="26"/>
      <c r="AE891" s="5"/>
    </row>
    <row r="892" spans="1:118" x14ac:dyDescent="0.2">
      <c r="A892" s="127">
        <f t="shared" si="355"/>
        <v>40947</v>
      </c>
      <c r="B892" s="4">
        <f t="shared" si="346"/>
        <v>243678.13763186999</v>
      </c>
      <c r="C892" s="4">
        <f t="shared" si="361"/>
        <v>204959.81028033001</v>
      </c>
      <c r="D892" s="4">
        <f t="shared" si="356"/>
        <v>204959.81028033001</v>
      </c>
      <c r="E892" s="56">
        <f t="shared" si="362"/>
        <v>473.25200000000001</v>
      </c>
      <c r="F892" s="11">
        <f>IF(DAY(A892)=F$2+1,VLOOKUP(A892,[1]Plan1!$BN$15:$BP$255,3),F891)</f>
        <v>474.42899999999997</v>
      </c>
      <c r="G892" s="6">
        <f t="shared" si="347"/>
        <v>40918</v>
      </c>
      <c r="H892" s="2">
        <f t="shared" si="348"/>
        <v>2.4870470700597558E-3</v>
      </c>
      <c r="I892" s="1">
        <f t="shared" si="357"/>
        <v>30</v>
      </c>
      <c r="J892" s="1">
        <f t="shared" si="363"/>
        <v>31</v>
      </c>
      <c r="K892" s="54">
        <f t="shared" si="349"/>
        <v>1.0024067232813805</v>
      </c>
      <c r="L892" s="3">
        <f t="shared" si="358"/>
        <v>1.17358564</v>
      </c>
      <c r="M892" s="3">
        <f t="shared" si="368"/>
        <v>1.1764101300000001</v>
      </c>
      <c r="N892" s="3">
        <f t="shared" si="350"/>
        <v>241116.79705664999</v>
      </c>
      <c r="O892" s="52">
        <f t="shared" si="364"/>
        <v>0</v>
      </c>
      <c r="P892" s="5">
        <f t="shared" si="367"/>
        <v>0</v>
      </c>
      <c r="Q892" s="53">
        <f t="shared" si="351"/>
        <v>0</v>
      </c>
      <c r="R892" s="4">
        <f t="shared" si="345"/>
        <v>0</v>
      </c>
      <c r="S892" s="2">
        <f t="shared" si="359"/>
        <v>0.14000000000000001</v>
      </c>
      <c r="T892" s="9">
        <f t="shared" si="352"/>
        <v>1.0106228209999999</v>
      </c>
      <c r="U892" s="4">
        <f t="shared" si="360"/>
        <v>2561.3405752200001</v>
      </c>
      <c r="V892" s="4">
        <f t="shared" si="353"/>
        <v>0</v>
      </c>
      <c r="W892" s="1" t="str">
        <f t="shared" si="365"/>
        <v>A+J=</v>
      </c>
      <c r="X892" s="10">
        <f t="shared" si="366"/>
        <v>40948</v>
      </c>
      <c r="Y892" s="4">
        <f t="shared" si="354"/>
        <v>0</v>
      </c>
      <c r="Z892" s="28"/>
      <c r="AA892" s="26"/>
      <c r="AE892" s="5"/>
    </row>
    <row r="893" spans="1:118" x14ac:dyDescent="0.2">
      <c r="A893" s="130">
        <f t="shared" si="355"/>
        <v>40948</v>
      </c>
      <c r="B893" s="53">
        <f t="shared" si="346"/>
        <v>243783.51637612999</v>
      </c>
      <c r="C893" s="4">
        <f t="shared" si="361"/>
        <v>204959.81028033001</v>
      </c>
      <c r="D893" s="53">
        <f t="shared" si="356"/>
        <v>204959.81028033001</v>
      </c>
      <c r="E893" s="58">
        <f t="shared" si="362"/>
        <v>473.25200000000001</v>
      </c>
      <c r="F893" s="62">
        <f>IF(DAY(A893)=F$2+1,VLOOKUP(A893,[1]Plan1!$BN$15:$BP$255,3),F892)</f>
        <v>474.42899999999997</v>
      </c>
      <c r="G893" s="23">
        <f t="shared" si="347"/>
        <v>40918</v>
      </c>
      <c r="H893" s="55">
        <f t="shared" si="348"/>
        <v>2.4870470700597558E-3</v>
      </c>
      <c r="I893" s="24">
        <f t="shared" si="357"/>
        <v>31</v>
      </c>
      <c r="J893" s="24">
        <f t="shared" si="363"/>
        <v>31</v>
      </c>
      <c r="K893" s="59">
        <f t="shared" si="349"/>
        <v>1.0024870470700598</v>
      </c>
      <c r="L893" s="60">
        <f t="shared" si="358"/>
        <v>1.17358564</v>
      </c>
      <c r="M893" s="60">
        <f t="shared" si="368"/>
        <v>1.1765044</v>
      </c>
      <c r="N893" s="60">
        <f t="shared" si="350"/>
        <v>241136.11861797</v>
      </c>
      <c r="O893" s="63">
        <f t="shared" si="364"/>
        <v>27</v>
      </c>
      <c r="P893" s="5">
        <f t="shared" si="367"/>
        <v>0</v>
      </c>
      <c r="Q893" s="53">
        <f t="shared" si="351"/>
        <v>0</v>
      </c>
      <c r="R893" s="53">
        <f t="shared" si="345"/>
        <v>0</v>
      </c>
      <c r="S893" s="55">
        <f t="shared" si="359"/>
        <v>0.14000000000000001</v>
      </c>
      <c r="T893" s="61">
        <f t="shared" si="352"/>
        <v>1.010978852</v>
      </c>
      <c r="U893" s="4">
        <f t="shared" si="360"/>
        <v>2647.3977581600002</v>
      </c>
      <c r="V893" s="53">
        <f t="shared" si="353"/>
        <v>0</v>
      </c>
      <c r="W893" s="24" t="str">
        <f t="shared" si="365"/>
        <v>A+J=</v>
      </c>
      <c r="X893" s="23">
        <f t="shared" si="366"/>
        <v>40948</v>
      </c>
      <c r="Y893" s="53">
        <f>(B893-V893)</f>
        <v>243783.51637612999</v>
      </c>
      <c r="Z893" s="47"/>
      <c r="AA893" s="45"/>
      <c r="AB893" s="24"/>
      <c r="AC893" s="24"/>
      <c r="AD893" s="24"/>
      <c r="AE893" s="25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4"/>
      <c r="DB893" s="24"/>
      <c r="DC893" s="24"/>
      <c r="DD893" s="24"/>
      <c r="DE893" s="24"/>
      <c r="DF893" s="24"/>
      <c r="DG893" s="24"/>
      <c r="DH893" s="24"/>
      <c r="DI893" s="24"/>
      <c r="DJ893" s="24"/>
      <c r="DK893" s="24"/>
      <c r="DL893" s="24"/>
      <c r="DM893" s="24"/>
      <c r="DN893" s="24"/>
    </row>
    <row r="894" spans="1:118" x14ac:dyDescent="0.2">
      <c r="A894" s="127">
        <f t="shared" si="355"/>
        <v>40949</v>
      </c>
      <c r="B894" s="4">
        <f t="shared" si="346"/>
        <v>243870.16108190001</v>
      </c>
      <c r="C894" s="4">
        <f t="shared" si="361"/>
        <v>207210.03369313999</v>
      </c>
      <c r="D894" s="4">
        <f t="shared" si="356"/>
        <v>207210.03369313999</v>
      </c>
      <c r="E894" s="56">
        <f t="shared" si="362"/>
        <v>474.42899999999997</v>
      </c>
      <c r="F894" s="11">
        <f>IF(DAY(A894)=F$2+1,VLOOKUP(A894,[1]Plan1!$BN$15:$BP$255,3),F893)</f>
        <v>474.13799999999998</v>
      </c>
      <c r="G894" s="6">
        <f t="shared" si="347"/>
        <v>40949</v>
      </c>
      <c r="H894" s="2">
        <f t="shared" si="348"/>
        <v>-6.1336891294583307E-4</v>
      </c>
      <c r="I894" s="1">
        <f t="shared" si="357"/>
        <v>1</v>
      </c>
      <c r="J894" s="1">
        <f t="shared" si="363"/>
        <v>29</v>
      </c>
      <c r="K894" s="54">
        <f t="shared" si="349"/>
        <v>0.99997884308241025</v>
      </c>
      <c r="L894" s="3">
        <f t="shared" si="358"/>
        <v>1.1765044</v>
      </c>
      <c r="M894" s="3">
        <f t="shared" si="368"/>
        <v>1.1764794999999999</v>
      </c>
      <c r="N894" s="3">
        <f t="shared" si="350"/>
        <v>243778.35683428001</v>
      </c>
      <c r="O894" s="52">
        <f t="shared" si="364"/>
        <v>0</v>
      </c>
      <c r="P894" s="5">
        <f t="shared" si="367"/>
        <v>0</v>
      </c>
      <c r="Q894" s="53">
        <f t="shared" si="351"/>
        <v>0</v>
      </c>
      <c r="R894" s="4">
        <f t="shared" si="345"/>
        <v>0</v>
      </c>
      <c r="S894" s="2">
        <f t="shared" si="359"/>
        <v>0.14000000000000001</v>
      </c>
      <c r="T894" s="9">
        <f t="shared" si="352"/>
        <v>1.000376589</v>
      </c>
      <c r="U894" s="4">
        <f t="shared" si="360"/>
        <v>91.804247619999998</v>
      </c>
      <c r="V894" s="4">
        <f t="shared" si="353"/>
        <v>0</v>
      </c>
      <c r="W894" s="1" t="str">
        <f t="shared" si="365"/>
        <v>A+J=</v>
      </c>
      <c r="X894" s="10">
        <f t="shared" si="366"/>
        <v>40977</v>
      </c>
      <c r="Y894" s="4">
        <f t="shared" ref="Y894:Y957" si="369">IF(V894&gt;0,B894-V894,0)</f>
        <v>0</v>
      </c>
      <c r="Z894" s="28"/>
      <c r="AA894" s="26"/>
      <c r="AE894" s="5"/>
    </row>
    <row r="895" spans="1:118" x14ac:dyDescent="0.2">
      <c r="A895" s="127">
        <f t="shared" si="355"/>
        <v>40950</v>
      </c>
      <c r="B895" s="4">
        <f t="shared" si="346"/>
        <v>243956.83860310001</v>
      </c>
      <c r="C895" s="4">
        <f t="shared" si="361"/>
        <v>207210.03369313999</v>
      </c>
      <c r="D895" s="4">
        <f t="shared" si="356"/>
        <v>207210.03369313999</v>
      </c>
      <c r="E895" s="56">
        <f t="shared" si="362"/>
        <v>474.42899999999997</v>
      </c>
      <c r="F895" s="11">
        <f>IF(DAY(A895)=F$2+1,VLOOKUP(A895,[1]Plan1!$BN$15:$BP$255,3),F894)</f>
        <v>474.13799999999998</v>
      </c>
      <c r="G895" s="6">
        <f t="shared" si="347"/>
        <v>40949</v>
      </c>
      <c r="H895" s="2">
        <f t="shared" si="348"/>
        <v>-6.1336891294583307E-4</v>
      </c>
      <c r="I895" s="1">
        <f t="shared" si="357"/>
        <v>2</v>
      </c>
      <c r="J895" s="1">
        <f t="shared" si="363"/>
        <v>29</v>
      </c>
      <c r="K895" s="54">
        <f t="shared" si="349"/>
        <v>0.99995768661243567</v>
      </c>
      <c r="L895" s="3">
        <f t="shared" si="358"/>
        <v>1.1765044</v>
      </c>
      <c r="M895" s="3">
        <f t="shared" si="368"/>
        <v>1.17645461</v>
      </c>
      <c r="N895" s="3">
        <f t="shared" si="350"/>
        <v>243773.19937655001</v>
      </c>
      <c r="O895" s="52">
        <f t="shared" si="364"/>
        <v>0</v>
      </c>
      <c r="P895" s="5">
        <f t="shared" si="367"/>
        <v>0</v>
      </c>
      <c r="Q895" s="53">
        <f t="shared" si="351"/>
        <v>0</v>
      </c>
      <c r="R895" s="4">
        <f t="shared" si="345"/>
        <v>0</v>
      </c>
      <c r="S895" s="2">
        <f t="shared" si="359"/>
        <v>0.14000000000000001</v>
      </c>
      <c r="T895" s="9">
        <f t="shared" si="352"/>
        <v>1.0007533200000001</v>
      </c>
      <c r="U895" s="4">
        <f t="shared" si="360"/>
        <v>183.63922654999999</v>
      </c>
      <c r="V895" s="4">
        <f t="shared" si="353"/>
        <v>0</v>
      </c>
      <c r="W895" s="1" t="str">
        <f t="shared" si="365"/>
        <v>A+J=</v>
      </c>
      <c r="X895" s="10">
        <f t="shared" si="366"/>
        <v>40977</v>
      </c>
      <c r="Y895" s="4">
        <f t="shared" si="369"/>
        <v>0</v>
      </c>
      <c r="Z895" s="28"/>
      <c r="AA895" s="26"/>
      <c r="AE895" s="5"/>
    </row>
    <row r="896" spans="1:118" x14ac:dyDescent="0.2">
      <c r="A896" s="127">
        <f t="shared" si="355"/>
        <v>40951</v>
      </c>
      <c r="B896" s="4">
        <f t="shared" si="346"/>
        <v>244043.54660964001</v>
      </c>
      <c r="C896" s="4">
        <f t="shared" si="361"/>
        <v>207210.03369313999</v>
      </c>
      <c r="D896" s="4">
        <f t="shared" si="356"/>
        <v>207210.03369313999</v>
      </c>
      <c r="E896" s="56">
        <f t="shared" si="362"/>
        <v>474.42899999999997</v>
      </c>
      <c r="F896" s="11">
        <f>IF(DAY(A896)=F$2+1,VLOOKUP(A896,[1]Plan1!$BN$15:$BP$255,3),F895)</f>
        <v>474.13799999999998</v>
      </c>
      <c r="G896" s="6">
        <f t="shared" si="347"/>
        <v>40949</v>
      </c>
      <c r="H896" s="2">
        <f t="shared" si="348"/>
        <v>-6.1336891294583307E-4</v>
      </c>
      <c r="I896" s="1">
        <f t="shared" si="357"/>
        <v>3</v>
      </c>
      <c r="J896" s="1">
        <f t="shared" si="363"/>
        <v>29</v>
      </c>
      <c r="K896" s="54">
        <f t="shared" si="349"/>
        <v>0.99993653059006682</v>
      </c>
      <c r="L896" s="3">
        <f t="shared" si="358"/>
        <v>1.1765044</v>
      </c>
      <c r="M896" s="3">
        <f t="shared" si="368"/>
        <v>1.17642972</v>
      </c>
      <c r="N896" s="3">
        <f t="shared" si="350"/>
        <v>243768.04191880999</v>
      </c>
      <c r="O896" s="52">
        <f t="shared" si="364"/>
        <v>0</v>
      </c>
      <c r="P896" s="5">
        <f t="shared" si="367"/>
        <v>0</v>
      </c>
      <c r="Q896" s="53">
        <f t="shared" si="351"/>
        <v>0</v>
      </c>
      <c r="R896" s="4">
        <f t="shared" ref="R896:R959" si="370">IF(P896&gt;0,(P896*N896),0)</f>
        <v>0</v>
      </c>
      <c r="S896" s="2">
        <f t="shared" si="359"/>
        <v>0.14000000000000001</v>
      </c>
      <c r="T896" s="9">
        <f t="shared" si="352"/>
        <v>1.001130192</v>
      </c>
      <c r="U896" s="4">
        <f t="shared" si="360"/>
        <v>275.50469083000002</v>
      </c>
      <c r="V896" s="4">
        <f t="shared" si="353"/>
        <v>0</v>
      </c>
      <c r="W896" s="1" t="str">
        <f t="shared" si="365"/>
        <v>A+J=</v>
      </c>
      <c r="X896" s="10">
        <f t="shared" si="366"/>
        <v>40977</v>
      </c>
      <c r="Y896" s="4">
        <f t="shared" si="369"/>
        <v>0</v>
      </c>
      <c r="Z896" s="28"/>
      <c r="AA896" s="26"/>
      <c r="AE896" s="5"/>
    </row>
    <row r="897" spans="1:31" x14ac:dyDescent="0.2">
      <c r="A897" s="127">
        <f t="shared" si="355"/>
        <v>40952</v>
      </c>
      <c r="B897" s="4">
        <f t="shared" si="346"/>
        <v>244130.28558686</v>
      </c>
      <c r="C897" s="4">
        <f t="shared" si="361"/>
        <v>207210.03369313999</v>
      </c>
      <c r="D897" s="4">
        <f t="shared" si="356"/>
        <v>207210.03369313999</v>
      </c>
      <c r="E897" s="56">
        <f t="shared" si="362"/>
        <v>474.42899999999997</v>
      </c>
      <c r="F897" s="11">
        <f>IF(DAY(A897)=F$2+1,VLOOKUP(A897,[1]Plan1!$BN$15:$BP$255,3),F896)</f>
        <v>474.13799999999998</v>
      </c>
      <c r="G897" s="6">
        <f t="shared" si="347"/>
        <v>40949</v>
      </c>
      <c r="H897" s="2">
        <f t="shared" si="348"/>
        <v>-6.1336891294583307E-4</v>
      </c>
      <c r="I897" s="1">
        <f t="shared" si="357"/>
        <v>4</v>
      </c>
      <c r="J897" s="1">
        <f t="shared" si="363"/>
        <v>29</v>
      </c>
      <c r="K897" s="54">
        <f t="shared" si="349"/>
        <v>0.99991537501529415</v>
      </c>
      <c r="L897" s="3">
        <f t="shared" si="358"/>
        <v>1.1765044</v>
      </c>
      <c r="M897" s="3">
        <f t="shared" si="368"/>
        <v>1.1764048300000001</v>
      </c>
      <c r="N897" s="3">
        <f t="shared" si="350"/>
        <v>243762.88446107</v>
      </c>
      <c r="O897" s="52">
        <f t="shared" si="364"/>
        <v>0</v>
      </c>
      <c r="P897" s="5">
        <f t="shared" si="367"/>
        <v>0</v>
      </c>
      <c r="Q897" s="53">
        <f t="shared" si="351"/>
        <v>0</v>
      </c>
      <c r="R897" s="4">
        <f t="shared" si="370"/>
        <v>0</v>
      </c>
      <c r="S897" s="2">
        <f t="shared" si="359"/>
        <v>0.14000000000000001</v>
      </c>
      <c r="T897" s="9">
        <f t="shared" si="352"/>
        <v>1.001507207</v>
      </c>
      <c r="U897" s="4">
        <f t="shared" si="360"/>
        <v>367.40112578999998</v>
      </c>
      <c r="V897" s="4">
        <f t="shared" si="353"/>
        <v>0</v>
      </c>
      <c r="W897" s="1" t="str">
        <f t="shared" si="365"/>
        <v>A+J=</v>
      </c>
      <c r="X897" s="10">
        <f t="shared" si="366"/>
        <v>40977</v>
      </c>
      <c r="Y897" s="4">
        <f t="shared" si="369"/>
        <v>0</v>
      </c>
      <c r="Z897" s="28"/>
      <c r="AA897" s="26"/>
      <c r="AE897" s="5"/>
    </row>
    <row r="898" spans="1:31" x14ac:dyDescent="0.2">
      <c r="A898" s="127">
        <f t="shared" si="355"/>
        <v>40953</v>
      </c>
      <c r="B898" s="4">
        <f t="shared" si="346"/>
        <v>244217.05504504999</v>
      </c>
      <c r="C898" s="4">
        <f t="shared" si="361"/>
        <v>207210.03369313999</v>
      </c>
      <c r="D898" s="4">
        <f t="shared" si="356"/>
        <v>207210.03369313999</v>
      </c>
      <c r="E898" s="56">
        <f t="shared" si="362"/>
        <v>474.42899999999997</v>
      </c>
      <c r="F898" s="11">
        <f>IF(DAY(A898)=F$2+1,VLOOKUP(A898,[1]Plan1!$BN$15:$BP$255,3),F897)</f>
        <v>474.13799999999998</v>
      </c>
      <c r="G898" s="6">
        <f t="shared" si="347"/>
        <v>40949</v>
      </c>
      <c r="H898" s="2">
        <f t="shared" si="348"/>
        <v>-6.1336891294583307E-4</v>
      </c>
      <c r="I898" s="1">
        <f t="shared" si="357"/>
        <v>5</v>
      </c>
      <c r="J898" s="1">
        <f t="shared" si="363"/>
        <v>29</v>
      </c>
      <c r="K898" s="54">
        <f t="shared" si="349"/>
        <v>0.99989421988810823</v>
      </c>
      <c r="L898" s="3">
        <f t="shared" si="358"/>
        <v>1.1765044</v>
      </c>
      <c r="M898" s="3">
        <f t="shared" si="368"/>
        <v>1.1763799399999999</v>
      </c>
      <c r="N898" s="3">
        <f t="shared" si="350"/>
        <v>243757.72700332999</v>
      </c>
      <c r="O898" s="52">
        <f t="shared" si="364"/>
        <v>0</v>
      </c>
      <c r="P898" s="5">
        <f t="shared" si="367"/>
        <v>0</v>
      </c>
      <c r="Q898" s="53">
        <f t="shared" si="351"/>
        <v>0</v>
      </c>
      <c r="R898" s="4">
        <f t="shared" si="370"/>
        <v>0</v>
      </c>
      <c r="S898" s="2">
        <f t="shared" si="359"/>
        <v>0.14000000000000001</v>
      </c>
      <c r="T898" s="9">
        <f t="shared" si="352"/>
        <v>1.0018843630000001</v>
      </c>
      <c r="U898" s="4">
        <f t="shared" si="360"/>
        <v>459.32804171999999</v>
      </c>
      <c r="V898" s="4">
        <f t="shared" si="353"/>
        <v>0</v>
      </c>
      <c r="W898" s="1" t="str">
        <f t="shared" si="365"/>
        <v>A+J=</v>
      </c>
      <c r="X898" s="10">
        <f t="shared" si="366"/>
        <v>40977</v>
      </c>
      <c r="Y898" s="4">
        <f t="shared" si="369"/>
        <v>0</v>
      </c>
      <c r="Z898" s="28"/>
      <c r="AA898" s="26"/>
      <c r="AE898" s="5"/>
    </row>
    <row r="899" spans="1:31" x14ac:dyDescent="0.2">
      <c r="A899" s="127">
        <f t="shared" si="355"/>
        <v>40954</v>
      </c>
      <c r="B899" s="4">
        <f t="shared" si="346"/>
        <v>244303.85754632001</v>
      </c>
      <c r="C899" s="4">
        <f t="shared" si="361"/>
        <v>207210.03369313999</v>
      </c>
      <c r="D899" s="4">
        <f t="shared" si="356"/>
        <v>207210.03369313999</v>
      </c>
      <c r="E899" s="56">
        <f t="shared" si="362"/>
        <v>474.42899999999997</v>
      </c>
      <c r="F899" s="11">
        <f>IF(DAY(A899)=F$2+1,VLOOKUP(A899,[1]Plan1!$BN$15:$BP$255,3),F898)</f>
        <v>474.13799999999998</v>
      </c>
      <c r="G899" s="6">
        <f t="shared" si="347"/>
        <v>40949</v>
      </c>
      <c r="H899" s="2">
        <f t="shared" si="348"/>
        <v>-6.1336891294583307E-4</v>
      </c>
      <c r="I899" s="1">
        <f t="shared" si="357"/>
        <v>6</v>
      </c>
      <c r="J899" s="1">
        <f t="shared" si="363"/>
        <v>29</v>
      </c>
      <c r="K899" s="54">
        <f t="shared" si="349"/>
        <v>0.99987306520849961</v>
      </c>
      <c r="L899" s="3">
        <f t="shared" si="358"/>
        <v>1.1765044</v>
      </c>
      <c r="M899" s="3">
        <f t="shared" si="368"/>
        <v>1.1763550599999999</v>
      </c>
      <c r="N899" s="3">
        <f t="shared" si="350"/>
        <v>243752.57161769</v>
      </c>
      <c r="O899" s="52">
        <f t="shared" si="364"/>
        <v>0</v>
      </c>
      <c r="P899" s="5">
        <f t="shared" si="367"/>
        <v>0</v>
      </c>
      <c r="Q899" s="53">
        <f t="shared" si="351"/>
        <v>0</v>
      </c>
      <c r="R899" s="4">
        <f t="shared" si="370"/>
        <v>0</v>
      </c>
      <c r="S899" s="2">
        <f t="shared" si="359"/>
        <v>0.14000000000000001</v>
      </c>
      <c r="T899" s="9">
        <f t="shared" si="352"/>
        <v>1.002261662</v>
      </c>
      <c r="U899" s="4">
        <f t="shared" si="360"/>
        <v>551.28592862999994</v>
      </c>
      <c r="V899" s="4">
        <f t="shared" si="353"/>
        <v>0</v>
      </c>
      <c r="W899" s="1" t="str">
        <f t="shared" si="365"/>
        <v>A+J=</v>
      </c>
      <c r="X899" s="10">
        <f t="shared" si="366"/>
        <v>40977</v>
      </c>
      <c r="Y899" s="4">
        <f t="shared" si="369"/>
        <v>0</v>
      </c>
      <c r="Z899" s="28"/>
      <c r="AA899" s="26"/>
      <c r="AE899" s="5"/>
    </row>
    <row r="900" spans="1:31" x14ac:dyDescent="0.2">
      <c r="A900" s="127">
        <f t="shared" si="355"/>
        <v>40955</v>
      </c>
      <c r="B900" s="4">
        <f t="shared" si="346"/>
        <v>244390.68844815</v>
      </c>
      <c r="C900" s="4">
        <f t="shared" si="361"/>
        <v>207210.03369313999</v>
      </c>
      <c r="D900" s="4">
        <f t="shared" si="356"/>
        <v>207210.03369313999</v>
      </c>
      <c r="E900" s="56">
        <f t="shared" si="362"/>
        <v>474.42899999999997</v>
      </c>
      <c r="F900" s="11">
        <f>IF(DAY(A900)=F$2+1,VLOOKUP(A900,[1]Plan1!$BN$15:$BP$255,3),F899)</f>
        <v>474.13799999999998</v>
      </c>
      <c r="G900" s="6">
        <f t="shared" si="347"/>
        <v>40949</v>
      </c>
      <c r="H900" s="2">
        <f t="shared" si="348"/>
        <v>-6.1336891294583307E-4</v>
      </c>
      <c r="I900" s="1">
        <f t="shared" si="357"/>
        <v>7</v>
      </c>
      <c r="J900" s="1">
        <f t="shared" si="363"/>
        <v>29</v>
      </c>
      <c r="K900" s="54">
        <f t="shared" si="349"/>
        <v>0.99985191097645876</v>
      </c>
      <c r="L900" s="3">
        <f t="shared" si="358"/>
        <v>1.1765044</v>
      </c>
      <c r="M900" s="3">
        <f t="shared" si="368"/>
        <v>1.17633017</v>
      </c>
      <c r="N900" s="3">
        <f t="shared" si="350"/>
        <v>243747.41415995001</v>
      </c>
      <c r="O900" s="52">
        <f t="shared" si="364"/>
        <v>0</v>
      </c>
      <c r="P900" s="5">
        <f t="shared" si="367"/>
        <v>0</v>
      </c>
      <c r="Q900" s="53">
        <f t="shared" si="351"/>
        <v>0</v>
      </c>
      <c r="R900" s="4">
        <f t="shared" si="370"/>
        <v>0</v>
      </c>
      <c r="S900" s="2">
        <f t="shared" si="359"/>
        <v>0.14000000000000001</v>
      </c>
      <c r="T900" s="9">
        <f t="shared" si="352"/>
        <v>1.0026391020000001</v>
      </c>
      <c r="U900" s="4">
        <f t="shared" si="360"/>
        <v>643.2742882</v>
      </c>
      <c r="V900" s="4">
        <f t="shared" si="353"/>
        <v>0</v>
      </c>
      <c r="W900" s="1" t="str">
        <f t="shared" si="365"/>
        <v>A+J=</v>
      </c>
      <c r="X900" s="10">
        <f t="shared" si="366"/>
        <v>40977</v>
      </c>
      <c r="Y900" s="4">
        <f t="shared" si="369"/>
        <v>0</v>
      </c>
      <c r="Z900" s="28"/>
      <c r="AA900" s="26"/>
      <c r="AE900" s="5"/>
    </row>
    <row r="901" spans="1:31" x14ac:dyDescent="0.2">
      <c r="A901" s="127">
        <f t="shared" si="355"/>
        <v>40956</v>
      </c>
      <c r="B901" s="4">
        <f t="shared" si="346"/>
        <v>244477.55031185999</v>
      </c>
      <c r="C901" s="4">
        <f t="shared" si="361"/>
        <v>207210.03369313999</v>
      </c>
      <c r="D901" s="4">
        <f t="shared" si="356"/>
        <v>207210.03369313999</v>
      </c>
      <c r="E901" s="56">
        <f t="shared" si="362"/>
        <v>474.42899999999997</v>
      </c>
      <c r="F901" s="11">
        <f>IF(DAY(A901)=F$2+1,VLOOKUP(A901,[1]Plan1!$BN$15:$BP$255,3),F900)</f>
        <v>474.13799999999998</v>
      </c>
      <c r="G901" s="6">
        <f t="shared" si="347"/>
        <v>40949</v>
      </c>
      <c r="H901" s="2">
        <f t="shared" si="348"/>
        <v>-6.1336891294583307E-4</v>
      </c>
      <c r="I901" s="1">
        <f t="shared" si="357"/>
        <v>8</v>
      </c>
      <c r="J901" s="1">
        <f t="shared" si="363"/>
        <v>29</v>
      </c>
      <c r="K901" s="54">
        <f t="shared" si="349"/>
        <v>0.99983075719197634</v>
      </c>
      <c r="L901" s="3">
        <f t="shared" si="358"/>
        <v>1.1765044</v>
      </c>
      <c r="M901" s="3">
        <f t="shared" si="368"/>
        <v>1.17630528</v>
      </c>
      <c r="N901" s="3">
        <f t="shared" si="350"/>
        <v>243742.25670221</v>
      </c>
      <c r="O901" s="52">
        <f t="shared" si="364"/>
        <v>0</v>
      </c>
      <c r="P901" s="5">
        <f t="shared" si="367"/>
        <v>0</v>
      </c>
      <c r="Q901" s="53">
        <f t="shared" si="351"/>
        <v>0</v>
      </c>
      <c r="R901" s="4">
        <f t="shared" si="370"/>
        <v>0</v>
      </c>
      <c r="S901" s="2">
        <f t="shared" si="359"/>
        <v>0.14000000000000001</v>
      </c>
      <c r="T901" s="9">
        <f t="shared" si="352"/>
        <v>1.003016685</v>
      </c>
      <c r="U901" s="4">
        <f t="shared" si="360"/>
        <v>735.29360965000001</v>
      </c>
      <c r="V901" s="4">
        <f t="shared" si="353"/>
        <v>0</v>
      </c>
      <c r="W901" s="1" t="str">
        <f t="shared" si="365"/>
        <v>A+J=</v>
      </c>
      <c r="X901" s="10">
        <f t="shared" si="366"/>
        <v>40977</v>
      </c>
      <c r="Y901" s="4">
        <f t="shared" si="369"/>
        <v>0</v>
      </c>
      <c r="Z901" s="28"/>
      <c r="AA901" s="26"/>
      <c r="AE901" s="5"/>
    </row>
    <row r="902" spans="1:31" x14ac:dyDescent="0.2">
      <c r="A902" s="127">
        <f t="shared" si="355"/>
        <v>40957</v>
      </c>
      <c r="B902" s="4">
        <f t="shared" si="346"/>
        <v>244564.44289151998</v>
      </c>
      <c r="C902" s="4">
        <f t="shared" si="361"/>
        <v>207210.03369313999</v>
      </c>
      <c r="D902" s="4">
        <f t="shared" si="356"/>
        <v>207210.03369313999</v>
      </c>
      <c r="E902" s="56">
        <f t="shared" si="362"/>
        <v>474.42899999999997</v>
      </c>
      <c r="F902" s="11">
        <f>IF(DAY(A902)=F$2+1,VLOOKUP(A902,[1]Plan1!$BN$15:$BP$255,3),F901)</f>
        <v>474.13799999999998</v>
      </c>
      <c r="G902" s="6">
        <f t="shared" si="347"/>
        <v>40949</v>
      </c>
      <c r="H902" s="2">
        <f t="shared" si="348"/>
        <v>-6.1336891294583307E-4</v>
      </c>
      <c r="I902" s="1">
        <f t="shared" si="357"/>
        <v>9</v>
      </c>
      <c r="J902" s="1">
        <f t="shared" si="363"/>
        <v>29</v>
      </c>
      <c r="K902" s="54">
        <f t="shared" si="349"/>
        <v>0.99980960385504269</v>
      </c>
      <c r="L902" s="3">
        <f t="shared" si="358"/>
        <v>1.1765044</v>
      </c>
      <c r="M902" s="3">
        <f t="shared" si="368"/>
        <v>1.1762803900000001</v>
      </c>
      <c r="N902" s="3">
        <f t="shared" si="350"/>
        <v>243737.09924447999</v>
      </c>
      <c r="O902" s="52">
        <f t="shared" si="364"/>
        <v>0</v>
      </c>
      <c r="P902" s="5">
        <f t="shared" si="367"/>
        <v>0</v>
      </c>
      <c r="Q902" s="53">
        <f t="shared" si="351"/>
        <v>0</v>
      </c>
      <c r="R902" s="4">
        <f t="shared" si="370"/>
        <v>0</v>
      </c>
      <c r="S902" s="2">
        <f t="shared" si="359"/>
        <v>0.14000000000000001</v>
      </c>
      <c r="T902" s="9">
        <f t="shared" si="352"/>
        <v>1.0033944100000001</v>
      </c>
      <c r="U902" s="4">
        <f t="shared" si="360"/>
        <v>827.34364703999995</v>
      </c>
      <c r="V902" s="4">
        <f t="shared" si="353"/>
        <v>0</v>
      </c>
      <c r="W902" s="1" t="str">
        <f t="shared" si="365"/>
        <v>A+J=</v>
      </c>
      <c r="X902" s="10">
        <f t="shared" si="366"/>
        <v>40977</v>
      </c>
      <c r="Y902" s="4">
        <f t="shared" si="369"/>
        <v>0</v>
      </c>
      <c r="Z902" s="28"/>
      <c r="AA902" s="26"/>
      <c r="AE902" s="5"/>
    </row>
    <row r="903" spans="1:31" x14ac:dyDescent="0.2">
      <c r="A903" s="127">
        <f t="shared" si="355"/>
        <v>40958</v>
      </c>
      <c r="B903" s="4">
        <f t="shared" si="346"/>
        <v>244651.36826482002</v>
      </c>
      <c r="C903" s="4">
        <f t="shared" si="361"/>
        <v>207210.03369313999</v>
      </c>
      <c r="D903" s="4">
        <f t="shared" si="356"/>
        <v>207210.03369313999</v>
      </c>
      <c r="E903" s="56">
        <f t="shared" si="362"/>
        <v>474.42899999999997</v>
      </c>
      <c r="F903" s="11">
        <f>IF(DAY(A903)=F$2+1,VLOOKUP(A903,[1]Plan1!$BN$15:$BP$255,3),F902)</f>
        <v>474.13799999999998</v>
      </c>
      <c r="G903" s="6">
        <f t="shared" si="347"/>
        <v>40949</v>
      </c>
      <c r="H903" s="2">
        <f t="shared" si="348"/>
        <v>-6.1336891294583307E-4</v>
      </c>
      <c r="I903" s="1">
        <f t="shared" si="357"/>
        <v>10</v>
      </c>
      <c r="J903" s="1">
        <f t="shared" si="363"/>
        <v>29</v>
      </c>
      <c r="K903" s="54">
        <f t="shared" si="349"/>
        <v>0.9997884509656485</v>
      </c>
      <c r="L903" s="3">
        <f t="shared" si="358"/>
        <v>1.1765044</v>
      </c>
      <c r="M903" s="3">
        <f t="shared" si="368"/>
        <v>1.1762555100000001</v>
      </c>
      <c r="N903" s="3">
        <f t="shared" si="350"/>
        <v>243731.94385884001</v>
      </c>
      <c r="O903" s="52">
        <f t="shared" si="364"/>
        <v>0</v>
      </c>
      <c r="P903" s="5">
        <f t="shared" si="367"/>
        <v>0</v>
      </c>
      <c r="Q903" s="53">
        <f t="shared" si="351"/>
        <v>0</v>
      </c>
      <c r="R903" s="4">
        <f t="shared" si="370"/>
        <v>0</v>
      </c>
      <c r="S903" s="2">
        <f t="shared" si="359"/>
        <v>0.14000000000000001</v>
      </c>
      <c r="T903" s="9">
        <f t="shared" si="352"/>
        <v>1.0037722769999999</v>
      </c>
      <c r="U903" s="4">
        <f t="shared" si="360"/>
        <v>919.42440597999996</v>
      </c>
      <c r="V903" s="4">
        <f t="shared" si="353"/>
        <v>0</v>
      </c>
      <c r="W903" s="1" t="str">
        <f t="shared" si="365"/>
        <v>A+J=</v>
      </c>
      <c r="X903" s="10">
        <f t="shared" si="366"/>
        <v>40977</v>
      </c>
      <c r="Y903" s="4">
        <f t="shared" si="369"/>
        <v>0</v>
      </c>
      <c r="Z903" s="28"/>
      <c r="AA903" s="26"/>
      <c r="AE903" s="5"/>
    </row>
    <row r="904" spans="1:31" x14ac:dyDescent="0.2">
      <c r="A904" s="127">
        <f t="shared" si="355"/>
        <v>40959</v>
      </c>
      <c r="B904" s="4">
        <f t="shared" si="346"/>
        <v>244738.32251425</v>
      </c>
      <c r="C904" s="4">
        <f t="shared" si="361"/>
        <v>207210.03369313999</v>
      </c>
      <c r="D904" s="4">
        <f t="shared" si="356"/>
        <v>207210.03369313999</v>
      </c>
      <c r="E904" s="56">
        <f t="shared" si="362"/>
        <v>474.42899999999997</v>
      </c>
      <c r="F904" s="11">
        <f>IF(DAY(A904)=F$2+1,VLOOKUP(A904,[1]Plan1!$BN$15:$BP$255,3),F903)</f>
        <v>474.13799999999998</v>
      </c>
      <c r="G904" s="6">
        <f t="shared" si="347"/>
        <v>40949</v>
      </c>
      <c r="H904" s="2">
        <f t="shared" si="348"/>
        <v>-6.1336891294583307E-4</v>
      </c>
      <c r="I904" s="1">
        <f t="shared" si="357"/>
        <v>11</v>
      </c>
      <c r="J904" s="1">
        <f t="shared" si="363"/>
        <v>29</v>
      </c>
      <c r="K904" s="54">
        <f t="shared" si="349"/>
        <v>0.99976729852378432</v>
      </c>
      <c r="L904" s="3">
        <f t="shared" si="358"/>
        <v>1.1765044</v>
      </c>
      <c r="M904" s="3">
        <f t="shared" si="368"/>
        <v>1.1762306199999999</v>
      </c>
      <c r="N904" s="3">
        <f t="shared" si="350"/>
        <v>243726.78640109999</v>
      </c>
      <c r="O904" s="52">
        <f t="shared" si="364"/>
        <v>0</v>
      </c>
      <c r="P904" s="5">
        <f t="shared" si="367"/>
        <v>0</v>
      </c>
      <c r="Q904" s="53">
        <f t="shared" si="351"/>
        <v>0</v>
      </c>
      <c r="R904" s="4">
        <f t="shared" si="370"/>
        <v>0</v>
      </c>
      <c r="S904" s="2">
        <f t="shared" si="359"/>
        <v>0.14000000000000001</v>
      </c>
      <c r="T904" s="9">
        <f t="shared" si="352"/>
        <v>1.0041502870000001</v>
      </c>
      <c r="U904" s="4">
        <f t="shared" si="360"/>
        <v>1011.53611315</v>
      </c>
      <c r="V904" s="4">
        <f t="shared" si="353"/>
        <v>0</v>
      </c>
      <c r="W904" s="1" t="str">
        <f t="shared" si="365"/>
        <v>A+J=</v>
      </c>
      <c r="X904" s="10">
        <f t="shared" si="366"/>
        <v>40977</v>
      </c>
      <c r="Y904" s="4">
        <f t="shared" si="369"/>
        <v>0</v>
      </c>
      <c r="Z904" s="28"/>
      <c r="AA904" s="26"/>
      <c r="AE904" s="5"/>
    </row>
    <row r="905" spans="1:31" x14ac:dyDescent="0.2">
      <c r="A905" s="127">
        <f t="shared" si="355"/>
        <v>40960</v>
      </c>
      <c r="B905" s="4">
        <f t="shared" si="346"/>
        <v>244825.30931077001</v>
      </c>
      <c r="C905" s="4">
        <f t="shared" si="361"/>
        <v>207210.03369313999</v>
      </c>
      <c r="D905" s="4">
        <f t="shared" si="356"/>
        <v>207210.03369313999</v>
      </c>
      <c r="E905" s="56">
        <f t="shared" si="362"/>
        <v>474.42899999999997</v>
      </c>
      <c r="F905" s="11">
        <f>IF(DAY(A905)=F$2+1,VLOOKUP(A905,[1]Plan1!$BN$15:$BP$255,3),F904)</f>
        <v>474.13799999999998</v>
      </c>
      <c r="G905" s="6">
        <f t="shared" si="347"/>
        <v>40949</v>
      </c>
      <c r="H905" s="2">
        <f t="shared" si="348"/>
        <v>-6.1336891294583307E-4</v>
      </c>
      <c r="I905" s="1">
        <f t="shared" si="357"/>
        <v>12</v>
      </c>
      <c r="J905" s="1">
        <f t="shared" si="363"/>
        <v>29</v>
      </c>
      <c r="K905" s="54">
        <f t="shared" si="349"/>
        <v>0.99974614652944049</v>
      </c>
      <c r="L905" s="3">
        <f t="shared" si="358"/>
        <v>1.1765044</v>
      </c>
      <c r="M905" s="3">
        <f t="shared" si="368"/>
        <v>1.1762057400000001</v>
      </c>
      <c r="N905" s="3">
        <f t="shared" si="350"/>
        <v>243721.63101546001</v>
      </c>
      <c r="O905" s="52">
        <f t="shared" si="364"/>
        <v>0</v>
      </c>
      <c r="P905" s="5">
        <f t="shared" si="367"/>
        <v>0</v>
      </c>
      <c r="Q905" s="53">
        <f t="shared" si="351"/>
        <v>0</v>
      </c>
      <c r="R905" s="4">
        <f t="shared" si="370"/>
        <v>0</v>
      </c>
      <c r="S905" s="2">
        <f t="shared" si="359"/>
        <v>0.14000000000000001</v>
      </c>
      <c r="T905" s="9">
        <f t="shared" si="352"/>
        <v>1.0045284379999999</v>
      </c>
      <c r="U905" s="4">
        <f t="shared" si="360"/>
        <v>1103.6782953100001</v>
      </c>
      <c r="V905" s="4">
        <f t="shared" si="353"/>
        <v>0</v>
      </c>
      <c r="W905" s="1" t="str">
        <f t="shared" si="365"/>
        <v>A+J=</v>
      </c>
      <c r="X905" s="10">
        <f t="shared" si="366"/>
        <v>40977</v>
      </c>
      <c r="Y905" s="4">
        <f t="shared" si="369"/>
        <v>0</v>
      </c>
      <c r="Z905" s="28"/>
      <c r="AA905" s="26"/>
      <c r="AE905" s="5"/>
    </row>
    <row r="906" spans="1:31" x14ac:dyDescent="0.2">
      <c r="A906" s="127">
        <f t="shared" si="355"/>
        <v>40961</v>
      </c>
      <c r="B906" s="4">
        <f t="shared" ref="B906:B969" si="371">(N906+U906)</f>
        <v>244912.32522115999</v>
      </c>
      <c r="C906" s="4">
        <f t="shared" si="361"/>
        <v>207210.03369313999</v>
      </c>
      <c r="D906" s="4">
        <f t="shared" si="356"/>
        <v>207210.03369313999</v>
      </c>
      <c r="E906" s="56">
        <f t="shared" si="362"/>
        <v>474.42899999999997</v>
      </c>
      <c r="F906" s="11">
        <f>IF(DAY(A906)=F$2+1,VLOOKUP(A906,[1]Plan1!$BN$15:$BP$255,3),F905)</f>
        <v>474.13799999999998</v>
      </c>
      <c r="G906" s="6">
        <f t="shared" ref="G906:G969" si="372">IF(E906=E905,G905,A906)</f>
        <v>40949</v>
      </c>
      <c r="H906" s="2">
        <f t="shared" ref="H906:H969" si="373">(F906/E906)-1</f>
        <v>-6.1336891294583307E-4</v>
      </c>
      <c r="I906" s="1">
        <f t="shared" si="357"/>
        <v>13</v>
      </c>
      <c r="J906" s="1">
        <f t="shared" si="363"/>
        <v>29</v>
      </c>
      <c r="K906" s="54">
        <f t="shared" ref="K906:K969" si="374">((F906/E906)^(I906/J906))</f>
        <v>0.9997249949826077</v>
      </c>
      <c r="L906" s="3">
        <f t="shared" si="358"/>
        <v>1.1765044</v>
      </c>
      <c r="M906" s="3">
        <f t="shared" si="368"/>
        <v>1.1761808499999999</v>
      </c>
      <c r="N906" s="3">
        <f t="shared" ref="N906:N969" si="375">TRUNC(D906*M906,8)</f>
        <v>243716.47355771999</v>
      </c>
      <c r="O906" s="52">
        <f t="shared" si="364"/>
        <v>0</v>
      </c>
      <c r="P906" s="5">
        <f t="shared" si="367"/>
        <v>0</v>
      </c>
      <c r="Q906" s="53">
        <f t="shared" ref="Q906:Q969" si="376">IF($P906&gt;0,($P906*D906),0)</f>
        <v>0</v>
      </c>
      <c r="R906" s="4">
        <f t="shared" si="370"/>
        <v>0</v>
      </c>
      <c r="S906" s="2">
        <f t="shared" si="359"/>
        <v>0.14000000000000001</v>
      </c>
      <c r="T906" s="9">
        <f t="shared" ref="T906:T969" si="377">ROUND((1+S906)^(1/12)^(I906/J906),9)</f>
        <v>1.0049067330000001</v>
      </c>
      <c r="U906" s="4">
        <f t="shared" si="360"/>
        <v>1195.85166344</v>
      </c>
      <c r="V906" s="4">
        <f t="shared" ref="V906:V969" si="378">IF(R906&gt;0,R906+U906,0)</f>
        <v>0</v>
      </c>
      <c r="W906" s="1" t="str">
        <f t="shared" si="365"/>
        <v>A+J=</v>
      </c>
      <c r="X906" s="10">
        <f t="shared" si="366"/>
        <v>40977</v>
      </c>
      <c r="Y906" s="4">
        <f t="shared" si="369"/>
        <v>0</v>
      </c>
      <c r="Z906" s="28"/>
      <c r="AA906" s="26"/>
      <c r="AE906" s="5"/>
    </row>
    <row r="907" spans="1:31" x14ac:dyDescent="0.2">
      <c r="A907" s="127">
        <f t="shared" ref="A907:A970" si="379">(A906+1)</f>
        <v>40962</v>
      </c>
      <c r="B907" s="4">
        <f t="shared" si="371"/>
        <v>244999.37367582999</v>
      </c>
      <c r="C907" s="4">
        <f t="shared" si="361"/>
        <v>207210.03369313999</v>
      </c>
      <c r="D907" s="4">
        <f t="shared" ref="D907:D970" si="380">(C907)</f>
        <v>207210.03369313999</v>
      </c>
      <c r="E907" s="56">
        <f t="shared" si="362"/>
        <v>474.42899999999997</v>
      </c>
      <c r="F907" s="11">
        <f>IF(DAY(A907)=F$2+1,VLOOKUP(A907,[1]Plan1!$BN$15:$BP$255,3),F906)</f>
        <v>474.13799999999998</v>
      </c>
      <c r="G907" s="6">
        <f t="shared" si="372"/>
        <v>40949</v>
      </c>
      <c r="H907" s="2">
        <f t="shared" si="373"/>
        <v>-6.1336891294583307E-4</v>
      </c>
      <c r="I907" s="1">
        <f t="shared" ref="I907:I970" si="381">IF(DAY(A907)=F$2+1,1,I906+1)</f>
        <v>14</v>
      </c>
      <c r="J907" s="1">
        <f t="shared" si="363"/>
        <v>29</v>
      </c>
      <c r="K907" s="54">
        <f t="shared" si="374"/>
        <v>0.99970384388327649</v>
      </c>
      <c r="L907" s="3">
        <f t="shared" ref="L907:L970" si="382">IF(DAY(A907)=F$2+1,M906,L906)</f>
        <v>1.1765044</v>
      </c>
      <c r="M907" s="3">
        <f t="shared" si="368"/>
        <v>1.1761559699999999</v>
      </c>
      <c r="N907" s="3">
        <f t="shared" si="375"/>
        <v>243711.31817208001</v>
      </c>
      <c r="O907" s="52">
        <f t="shared" si="364"/>
        <v>0</v>
      </c>
      <c r="P907" s="5">
        <f t="shared" si="367"/>
        <v>0</v>
      </c>
      <c r="Q907" s="53">
        <f t="shared" si="376"/>
        <v>0</v>
      </c>
      <c r="R907" s="4">
        <f t="shared" si="370"/>
        <v>0</v>
      </c>
      <c r="S907" s="2">
        <f t="shared" ref="S907:S970" si="383">(S906)</f>
        <v>0.14000000000000001</v>
      </c>
      <c r="T907" s="9">
        <f t="shared" si="377"/>
        <v>1.005285169</v>
      </c>
      <c r="U907" s="4">
        <f t="shared" ref="U907:U970" si="384">TRUNC(N907*(T907-1),8)</f>
        <v>1288.0555037500001</v>
      </c>
      <c r="V907" s="4">
        <f t="shared" si="378"/>
        <v>0</v>
      </c>
      <c r="W907" s="1" t="str">
        <f t="shared" si="365"/>
        <v>A+J=</v>
      </c>
      <c r="X907" s="10">
        <f t="shared" si="366"/>
        <v>40977</v>
      </c>
      <c r="Y907" s="4">
        <f t="shared" si="369"/>
        <v>0</v>
      </c>
      <c r="Z907" s="28"/>
      <c r="AA907" s="26"/>
      <c r="AE907" s="5"/>
    </row>
    <row r="908" spans="1:31" x14ac:dyDescent="0.2">
      <c r="A908" s="127">
        <f t="shared" si="379"/>
        <v>40963</v>
      </c>
      <c r="B908" s="4">
        <f t="shared" si="371"/>
        <v>245086.45123836998</v>
      </c>
      <c r="C908" s="4">
        <f t="shared" ref="C908:C971" si="385">IF(DAY(A907)=9,VLOOKUP(A907,$AA$10:$AB$126,2),C907)</f>
        <v>207210.03369313999</v>
      </c>
      <c r="D908" s="4">
        <f t="shared" si="380"/>
        <v>207210.03369313999</v>
      </c>
      <c r="E908" s="56">
        <f t="shared" ref="E908:E971" si="386">IF(F908=F907,E907,F907)</f>
        <v>474.42899999999997</v>
      </c>
      <c r="F908" s="11">
        <f>IF(DAY(A908)=F$2+1,VLOOKUP(A908,[1]Plan1!$BN$15:$BP$255,3),F907)</f>
        <v>474.13799999999998</v>
      </c>
      <c r="G908" s="6">
        <f t="shared" si="372"/>
        <v>40949</v>
      </c>
      <c r="H908" s="2">
        <f t="shared" si="373"/>
        <v>-6.1336891294583307E-4</v>
      </c>
      <c r="I908" s="1">
        <f t="shared" si="381"/>
        <v>15</v>
      </c>
      <c r="J908" s="1">
        <f t="shared" ref="J908:J971" si="387">IF(DAY(A908)=F$2+1,DAY(EOMONTH(A908,0)),J907)</f>
        <v>29</v>
      </c>
      <c r="K908" s="54">
        <f t="shared" si="374"/>
        <v>0.99968269323143732</v>
      </c>
      <c r="L908" s="3">
        <f t="shared" si="382"/>
        <v>1.1765044</v>
      </c>
      <c r="M908" s="3">
        <f t="shared" si="368"/>
        <v>1.17613108</v>
      </c>
      <c r="N908" s="3">
        <f t="shared" si="375"/>
        <v>243706.16071433999</v>
      </c>
      <c r="O908" s="52">
        <f t="shared" si="364"/>
        <v>0</v>
      </c>
      <c r="P908" s="5">
        <f t="shared" si="367"/>
        <v>0</v>
      </c>
      <c r="Q908" s="53">
        <f t="shared" si="376"/>
        <v>0</v>
      </c>
      <c r="R908" s="4">
        <f t="shared" si="370"/>
        <v>0</v>
      </c>
      <c r="S908" s="2">
        <f t="shared" si="383"/>
        <v>0.14000000000000001</v>
      </c>
      <c r="T908" s="9">
        <f t="shared" si="377"/>
        <v>1.005663749</v>
      </c>
      <c r="U908" s="4">
        <f t="shared" si="384"/>
        <v>1380.2905240299999</v>
      </c>
      <c r="V908" s="4">
        <f t="shared" si="378"/>
        <v>0</v>
      </c>
      <c r="W908" s="1" t="str">
        <f t="shared" si="365"/>
        <v>A+J=</v>
      </c>
      <c r="X908" s="10">
        <f t="shared" si="366"/>
        <v>40977</v>
      </c>
      <c r="Y908" s="4">
        <f t="shared" si="369"/>
        <v>0</v>
      </c>
      <c r="Z908" s="28"/>
      <c r="AA908" s="26"/>
      <c r="AE908" s="5"/>
    </row>
    <row r="909" spans="1:31" x14ac:dyDescent="0.2">
      <c r="A909" s="127">
        <f t="shared" si="379"/>
        <v>40964</v>
      </c>
      <c r="B909" s="4">
        <f t="shared" si="371"/>
        <v>245173.56134237</v>
      </c>
      <c r="C909" s="4">
        <f t="shared" si="385"/>
        <v>207210.03369313999</v>
      </c>
      <c r="D909" s="4">
        <f t="shared" si="380"/>
        <v>207210.03369313999</v>
      </c>
      <c r="E909" s="56">
        <f t="shared" si="386"/>
        <v>474.42899999999997</v>
      </c>
      <c r="F909" s="11">
        <f>IF(DAY(A909)=F$2+1,VLOOKUP(A909,[1]Plan1!$BN$15:$BP$255,3),F908)</f>
        <v>474.13799999999998</v>
      </c>
      <c r="G909" s="6">
        <f t="shared" si="372"/>
        <v>40949</v>
      </c>
      <c r="H909" s="2">
        <f t="shared" si="373"/>
        <v>-6.1336891294583307E-4</v>
      </c>
      <c r="I909" s="1">
        <f t="shared" si="381"/>
        <v>16</v>
      </c>
      <c r="J909" s="1">
        <f t="shared" si="387"/>
        <v>29</v>
      </c>
      <c r="K909" s="54">
        <f t="shared" si="374"/>
        <v>0.99966154302708077</v>
      </c>
      <c r="L909" s="3">
        <f t="shared" si="382"/>
        <v>1.1765044</v>
      </c>
      <c r="M909" s="3">
        <f t="shared" si="368"/>
        <v>1.1761062</v>
      </c>
      <c r="N909" s="3">
        <f t="shared" si="375"/>
        <v>243701.00532870999</v>
      </c>
      <c r="O909" s="52">
        <f t="shared" si="364"/>
        <v>0</v>
      </c>
      <c r="P909" s="5">
        <f t="shared" si="367"/>
        <v>0</v>
      </c>
      <c r="Q909" s="53">
        <f t="shared" si="376"/>
        <v>0</v>
      </c>
      <c r="R909" s="4">
        <f t="shared" si="370"/>
        <v>0</v>
      </c>
      <c r="S909" s="2">
        <f t="shared" si="383"/>
        <v>0.14000000000000001</v>
      </c>
      <c r="T909" s="9">
        <f t="shared" si="377"/>
        <v>1.0060424699999999</v>
      </c>
      <c r="U909" s="4">
        <f t="shared" si="384"/>
        <v>1472.55601366</v>
      </c>
      <c r="V909" s="4">
        <f t="shared" si="378"/>
        <v>0</v>
      </c>
      <c r="W909" s="1" t="str">
        <f t="shared" si="365"/>
        <v>A+J=</v>
      </c>
      <c r="X909" s="10">
        <f t="shared" si="366"/>
        <v>40977</v>
      </c>
      <c r="Y909" s="4">
        <f t="shared" si="369"/>
        <v>0</v>
      </c>
      <c r="Z909" s="28"/>
      <c r="AA909" s="26"/>
      <c r="AE909" s="5"/>
    </row>
    <row r="910" spans="1:31" x14ac:dyDescent="0.2">
      <c r="A910" s="127">
        <f t="shared" si="379"/>
        <v>40965</v>
      </c>
      <c r="B910" s="4">
        <f t="shared" si="371"/>
        <v>245260.70263366</v>
      </c>
      <c r="C910" s="4">
        <f t="shared" si="385"/>
        <v>207210.03369313999</v>
      </c>
      <c r="D910" s="4">
        <f t="shared" si="380"/>
        <v>207210.03369313999</v>
      </c>
      <c r="E910" s="56">
        <f t="shared" si="386"/>
        <v>474.42899999999997</v>
      </c>
      <c r="F910" s="11">
        <f>IF(DAY(A910)=F$2+1,VLOOKUP(A910,[1]Plan1!$BN$15:$BP$255,3),F909)</f>
        <v>474.13799999999998</v>
      </c>
      <c r="G910" s="6">
        <f t="shared" si="372"/>
        <v>40949</v>
      </c>
      <c r="H910" s="2">
        <f t="shared" si="373"/>
        <v>-6.1336891294583307E-4</v>
      </c>
      <c r="I910" s="1">
        <f t="shared" si="381"/>
        <v>17</v>
      </c>
      <c r="J910" s="1">
        <f t="shared" si="387"/>
        <v>29</v>
      </c>
      <c r="K910" s="54">
        <f t="shared" si="374"/>
        <v>0.99964039327019727</v>
      </c>
      <c r="L910" s="3">
        <f t="shared" si="382"/>
        <v>1.1765044</v>
      </c>
      <c r="M910" s="3">
        <f t="shared" si="368"/>
        <v>1.17608132</v>
      </c>
      <c r="N910" s="3">
        <f t="shared" si="375"/>
        <v>243695.84994307</v>
      </c>
      <c r="O910" s="52">
        <f t="shared" si="364"/>
        <v>0</v>
      </c>
      <c r="P910" s="5">
        <f t="shared" si="367"/>
        <v>0</v>
      </c>
      <c r="Q910" s="53">
        <f t="shared" si="376"/>
        <v>0</v>
      </c>
      <c r="R910" s="4">
        <f t="shared" si="370"/>
        <v>0</v>
      </c>
      <c r="S910" s="2">
        <f t="shared" si="383"/>
        <v>0.14000000000000001</v>
      </c>
      <c r="T910" s="9">
        <f t="shared" si="377"/>
        <v>1.006421335</v>
      </c>
      <c r="U910" s="4">
        <f t="shared" si="384"/>
        <v>1564.8526905900001</v>
      </c>
      <c r="V910" s="4">
        <f t="shared" si="378"/>
        <v>0</v>
      </c>
      <c r="W910" s="1" t="str">
        <f t="shared" si="365"/>
        <v>A+J=</v>
      </c>
      <c r="X910" s="10">
        <f t="shared" si="366"/>
        <v>40977</v>
      </c>
      <c r="Y910" s="4">
        <f t="shared" si="369"/>
        <v>0</v>
      </c>
      <c r="Z910" s="28"/>
      <c r="AA910" s="26"/>
      <c r="AE910" s="5"/>
    </row>
    <row r="911" spans="1:31" x14ac:dyDescent="0.2">
      <c r="A911" s="127">
        <f t="shared" si="379"/>
        <v>40966</v>
      </c>
      <c r="B911" s="4">
        <f t="shared" si="371"/>
        <v>245347.87253643997</v>
      </c>
      <c r="C911" s="4">
        <f t="shared" si="385"/>
        <v>207210.03369313999</v>
      </c>
      <c r="D911" s="4">
        <f t="shared" si="380"/>
        <v>207210.03369313999</v>
      </c>
      <c r="E911" s="56">
        <f t="shared" si="386"/>
        <v>474.42899999999997</v>
      </c>
      <c r="F911" s="11">
        <f>IF(DAY(A911)=F$2+1,VLOOKUP(A911,[1]Plan1!$BN$15:$BP$255,3),F910)</f>
        <v>474.13799999999998</v>
      </c>
      <c r="G911" s="6">
        <f t="shared" si="372"/>
        <v>40949</v>
      </c>
      <c r="H911" s="2">
        <f t="shared" si="373"/>
        <v>-6.1336891294583307E-4</v>
      </c>
      <c r="I911" s="1">
        <f t="shared" si="381"/>
        <v>18</v>
      </c>
      <c r="J911" s="1">
        <f t="shared" si="387"/>
        <v>29</v>
      </c>
      <c r="K911" s="54">
        <f t="shared" si="374"/>
        <v>0.9996192439607775</v>
      </c>
      <c r="L911" s="3">
        <f t="shared" si="382"/>
        <v>1.1765044</v>
      </c>
      <c r="M911" s="3">
        <f t="shared" si="368"/>
        <v>1.17605643</v>
      </c>
      <c r="N911" s="3">
        <f t="shared" si="375"/>
        <v>243690.69248532999</v>
      </c>
      <c r="O911" s="52">
        <f t="shared" si="364"/>
        <v>0</v>
      </c>
      <c r="P911" s="5">
        <f t="shared" si="367"/>
        <v>0</v>
      </c>
      <c r="Q911" s="53">
        <f t="shared" si="376"/>
        <v>0</v>
      </c>
      <c r="R911" s="4">
        <f t="shared" si="370"/>
        <v>0</v>
      </c>
      <c r="S911" s="2">
        <f t="shared" si="383"/>
        <v>0.14000000000000001</v>
      </c>
      <c r="T911" s="9">
        <f t="shared" si="377"/>
        <v>1.006800342</v>
      </c>
      <c r="U911" s="4">
        <f t="shared" si="384"/>
        <v>1657.18005111</v>
      </c>
      <c r="V911" s="4">
        <f t="shared" si="378"/>
        <v>0</v>
      </c>
      <c r="W911" s="1" t="str">
        <f t="shared" si="365"/>
        <v>A+J=</v>
      </c>
      <c r="X911" s="10">
        <f t="shared" si="366"/>
        <v>40977</v>
      </c>
      <c r="Y911" s="4">
        <f t="shared" si="369"/>
        <v>0</v>
      </c>
      <c r="Z911" s="28"/>
      <c r="AA911" s="26"/>
      <c r="AE911" s="5"/>
    </row>
    <row r="912" spans="1:31" x14ac:dyDescent="0.2">
      <c r="A912" s="127">
        <f t="shared" si="379"/>
        <v>40967</v>
      </c>
      <c r="B912" s="4">
        <f t="shared" si="371"/>
        <v>245435.07546381</v>
      </c>
      <c r="C912" s="4">
        <f t="shared" si="385"/>
        <v>207210.03369313999</v>
      </c>
      <c r="D912" s="4">
        <f t="shared" si="380"/>
        <v>207210.03369313999</v>
      </c>
      <c r="E912" s="56">
        <f t="shared" si="386"/>
        <v>474.42899999999997</v>
      </c>
      <c r="F912" s="11">
        <f>IF(DAY(A912)=F$2+1,VLOOKUP(A912,[1]Plan1!$BN$15:$BP$255,3),F911)</f>
        <v>474.13799999999998</v>
      </c>
      <c r="G912" s="6">
        <f t="shared" si="372"/>
        <v>40949</v>
      </c>
      <c r="H912" s="2">
        <f t="shared" si="373"/>
        <v>-6.1336891294583307E-4</v>
      </c>
      <c r="I912" s="1">
        <f t="shared" si="381"/>
        <v>19</v>
      </c>
      <c r="J912" s="1">
        <f t="shared" si="387"/>
        <v>29</v>
      </c>
      <c r="K912" s="54">
        <f t="shared" si="374"/>
        <v>0.99959809509881192</v>
      </c>
      <c r="L912" s="3">
        <f t="shared" si="382"/>
        <v>1.1765044</v>
      </c>
      <c r="M912" s="3">
        <f t="shared" si="368"/>
        <v>1.17603155</v>
      </c>
      <c r="N912" s="3">
        <f t="shared" si="375"/>
        <v>243685.53709969</v>
      </c>
      <c r="O912" s="52">
        <f t="shared" si="364"/>
        <v>0</v>
      </c>
      <c r="P912" s="5">
        <f t="shared" si="367"/>
        <v>0</v>
      </c>
      <c r="Q912" s="53">
        <f t="shared" si="376"/>
        <v>0</v>
      </c>
      <c r="R912" s="4">
        <f t="shared" si="370"/>
        <v>0</v>
      </c>
      <c r="S912" s="2">
        <f t="shared" si="383"/>
        <v>0.14000000000000001</v>
      </c>
      <c r="T912" s="9">
        <f t="shared" si="377"/>
        <v>1.0071794919999999</v>
      </c>
      <c r="U912" s="4">
        <f t="shared" si="384"/>
        <v>1749.5383641200001</v>
      </c>
      <c r="V912" s="4">
        <f t="shared" si="378"/>
        <v>0</v>
      </c>
      <c r="W912" s="1" t="str">
        <f t="shared" si="365"/>
        <v>A+J=</v>
      </c>
      <c r="X912" s="10">
        <f t="shared" si="366"/>
        <v>40977</v>
      </c>
      <c r="Y912" s="4">
        <f t="shared" si="369"/>
        <v>0</v>
      </c>
      <c r="Z912" s="28"/>
      <c r="AA912" s="26"/>
      <c r="AE912" s="5"/>
    </row>
    <row r="913" spans="1:118" x14ac:dyDescent="0.2">
      <c r="A913" s="127">
        <f t="shared" si="379"/>
        <v>40968</v>
      </c>
      <c r="B913" s="4">
        <f t="shared" si="371"/>
        <v>245522.30908445999</v>
      </c>
      <c r="C913" s="4">
        <f t="shared" si="385"/>
        <v>207210.03369313999</v>
      </c>
      <c r="D913" s="4">
        <f t="shared" si="380"/>
        <v>207210.03369313999</v>
      </c>
      <c r="E913" s="56">
        <f t="shared" si="386"/>
        <v>474.42899999999997</v>
      </c>
      <c r="F913" s="11">
        <f>IF(DAY(A913)=F$2+1,VLOOKUP(A913,[1]Plan1!$BN$15:$BP$255,3),F912)</f>
        <v>474.13799999999998</v>
      </c>
      <c r="G913" s="6">
        <f t="shared" si="372"/>
        <v>40949</v>
      </c>
      <c r="H913" s="2">
        <f t="shared" si="373"/>
        <v>-6.1336891294583307E-4</v>
      </c>
      <c r="I913" s="1">
        <f t="shared" si="381"/>
        <v>20</v>
      </c>
      <c r="J913" s="1">
        <f t="shared" si="387"/>
        <v>29</v>
      </c>
      <c r="K913" s="54">
        <f t="shared" si="374"/>
        <v>0.99957694668429098</v>
      </c>
      <c r="L913" s="3">
        <f t="shared" si="382"/>
        <v>1.1765044</v>
      </c>
      <c r="M913" s="3">
        <f t="shared" si="368"/>
        <v>1.17600667</v>
      </c>
      <c r="N913" s="3">
        <f t="shared" si="375"/>
        <v>243680.38171404999</v>
      </c>
      <c r="O913" s="52">
        <f t="shared" si="364"/>
        <v>0</v>
      </c>
      <c r="P913" s="5">
        <f t="shared" si="367"/>
        <v>0</v>
      </c>
      <c r="Q913" s="53">
        <f t="shared" si="376"/>
        <v>0</v>
      </c>
      <c r="R913" s="4">
        <f t="shared" si="370"/>
        <v>0</v>
      </c>
      <c r="S913" s="2">
        <f t="shared" si="383"/>
        <v>0.14000000000000001</v>
      </c>
      <c r="T913" s="9">
        <f t="shared" si="377"/>
        <v>1.007558784</v>
      </c>
      <c r="U913" s="4">
        <f t="shared" si="384"/>
        <v>1841.9273704100001</v>
      </c>
      <c r="V913" s="4">
        <f t="shared" si="378"/>
        <v>0</v>
      </c>
      <c r="W913" s="1" t="str">
        <f t="shared" si="365"/>
        <v>A+J=</v>
      </c>
      <c r="X913" s="10">
        <f t="shared" si="366"/>
        <v>40977</v>
      </c>
      <c r="Y913" s="4">
        <f t="shared" si="369"/>
        <v>0</v>
      </c>
      <c r="Z913" s="28"/>
      <c r="AA913" s="26"/>
      <c r="AE913" s="5"/>
    </row>
    <row r="914" spans="1:118" x14ac:dyDescent="0.2">
      <c r="A914" s="127">
        <f t="shared" si="379"/>
        <v>40969</v>
      </c>
      <c r="B914" s="4">
        <f t="shared" si="371"/>
        <v>245609.57388355001</v>
      </c>
      <c r="C914" s="4">
        <f t="shared" si="385"/>
        <v>207210.03369313999</v>
      </c>
      <c r="D914" s="4">
        <f t="shared" si="380"/>
        <v>207210.03369313999</v>
      </c>
      <c r="E914" s="56">
        <f t="shared" si="386"/>
        <v>474.42899999999997</v>
      </c>
      <c r="F914" s="11">
        <f>IF(DAY(A914)=F$2+1,VLOOKUP(A914,[1]Plan1!$BN$15:$BP$255,3),F913)</f>
        <v>474.13799999999998</v>
      </c>
      <c r="G914" s="6">
        <f t="shared" si="372"/>
        <v>40949</v>
      </c>
      <c r="H914" s="2">
        <f t="shared" si="373"/>
        <v>-6.1336891294583307E-4</v>
      </c>
      <c r="I914" s="1">
        <f t="shared" si="381"/>
        <v>21</v>
      </c>
      <c r="J914" s="1">
        <f t="shared" si="387"/>
        <v>29</v>
      </c>
      <c r="K914" s="54">
        <f t="shared" si="374"/>
        <v>0.99955579871720546</v>
      </c>
      <c r="L914" s="3">
        <f t="shared" si="382"/>
        <v>1.1765044</v>
      </c>
      <c r="M914" s="3">
        <f t="shared" si="368"/>
        <v>1.17598179</v>
      </c>
      <c r="N914" s="3">
        <f t="shared" si="375"/>
        <v>243675.22632841</v>
      </c>
      <c r="O914" s="52">
        <f t="shared" si="364"/>
        <v>0</v>
      </c>
      <c r="P914" s="5">
        <f t="shared" si="367"/>
        <v>0</v>
      </c>
      <c r="Q914" s="53">
        <f t="shared" si="376"/>
        <v>0</v>
      </c>
      <c r="R914" s="4">
        <f t="shared" si="370"/>
        <v>0</v>
      </c>
      <c r="S914" s="2">
        <f t="shared" si="383"/>
        <v>0.14000000000000001</v>
      </c>
      <c r="T914" s="9">
        <f t="shared" si="377"/>
        <v>1.00793822</v>
      </c>
      <c r="U914" s="4">
        <f t="shared" si="384"/>
        <v>1934.3475551399999</v>
      </c>
      <c r="V914" s="4">
        <f t="shared" si="378"/>
        <v>0</v>
      </c>
      <c r="W914" s="1" t="str">
        <f t="shared" si="365"/>
        <v>A+J=</v>
      </c>
      <c r="X914" s="10">
        <f t="shared" si="366"/>
        <v>40977</v>
      </c>
      <c r="Y914" s="4">
        <f t="shared" si="369"/>
        <v>0</v>
      </c>
      <c r="Z914" s="28"/>
      <c r="AA914" s="26"/>
      <c r="AE914" s="5"/>
    </row>
    <row r="915" spans="1:118" x14ac:dyDescent="0.2">
      <c r="A915" s="127">
        <f t="shared" si="379"/>
        <v>40970</v>
      </c>
      <c r="B915" s="4">
        <f t="shared" si="371"/>
        <v>245696.86937152001</v>
      </c>
      <c r="C915" s="4">
        <f t="shared" si="385"/>
        <v>207210.03369313999</v>
      </c>
      <c r="D915" s="4">
        <f t="shared" si="380"/>
        <v>207210.03369313999</v>
      </c>
      <c r="E915" s="56">
        <f t="shared" si="386"/>
        <v>474.42899999999997</v>
      </c>
      <c r="F915" s="11">
        <f>IF(DAY(A915)=F$2+1,VLOOKUP(A915,[1]Plan1!$BN$15:$BP$255,3),F914)</f>
        <v>474.13799999999998</v>
      </c>
      <c r="G915" s="6">
        <f t="shared" si="372"/>
        <v>40949</v>
      </c>
      <c r="H915" s="2">
        <f t="shared" si="373"/>
        <v>-6.1336891294583307E-4</v>
      </c>
      <c r="I915" s="1">
        <f t="shared" si="381"/>
        <v>22</v>
      </c>
      <c r="J915" s="1">
        <f t="shared" si="387"/>
        <v>29</v>
      </c>
      <c r="K915" s="54">
        <f t="shared" si="374"/>
        <v>0.99953465119754559</v>
      </c>
      <c r="L915" s="3">
        <f t="shared" si="382"/>
        <v>1.1765044</v>
      </c>
      <c r="M915" s="3">
        <f t="shared" si="368"/>
        <v>1.17595691</v>
      </c>
      <c r="N915" s="3">
        <f t="shared" si="375"/>
        <v>243670.07094278</v>
      </c>
      <c r="O915" s="52">
        <f t="shared" si="364"/>
        <v>0</v>
      </c>
      <c r="P915" s="5">
        <f t="shared" si="367"/>
        <v>0</v>
      </c>
      <c r="Q915" s="53">
        <f t="shared" si="376"/>
        <v>0</v>
      </c>
      <c r="R915" s="4">
        <f t="shared" si="370"/>
        <v>0</v>
      </c>
      <c r="S915" s="2">
        <f t="shared" si="383"/>
        <v>0.14000000000000001</v>
      </c>
      <c r="T915" s="9">
        <f t="shared" si="377"/>
        <v>1.008317798</v>
      </c>
      <c r="U915" s="4">
        <f t="shared" si="384"/>
        <v>2026.79842874</v>
      </c>
      <c r="V915" s="4">
        <f t="shared" si="378"/>
        <v>0</v>
      </c>
      <c r="W915" s="1" t="str">
        <f t="shared" si="365"/>
        <v>A+J=</v>
      </c>
      <c r="X915" s="10">
        <f t="shared" si="366"/>
        <v>40977</v>
      </c>
      <c r="Y915" s="4">
        <f t="shared" si="369"/>
        <v>0</v>
      </c>
      <c r="Z915" s="28"/>
      <c r="AA915" s="26"/>
      <c r="AE915" s="5"/>
    </row>
    <row r="916" spans="1:118" x14ac:dyDescent="0.2">
      <c r="A916" s="127">
        <f t="shared" si="379"/>
        <v>40971</v>
      </c>
      <c r="B916" s="4">
        <f t="shared" si="371"/>
        <v>245784.19578983</v>
      </c>
      <c r="C916" s="4">
        <f t="shared" si="385"/>
        <v>207210.03369313999</v>
      </c>
      <c r="D916" s="4">
        <f t="shared" si="380"/>
        <v>207210.03369313999</v>
      </c>
      <c r="E916" s="56">
        <f t="shared" si="386"/>
        <v>474.42899999999997</v>
      </c>
      <c r="F916" s="11">
        <f>IF(DAY(A916)=F$2+1,VLOOKUP(A916,[1]Plan1!$BN$15:$BP$255,3),F915)</f>
        <v>474.13799999999998</v>
      </c>
      <c r="G916" s="6">
        <f t="shared" si="372"/>
        <v>40949</v>
      </c>
      <c r="H916" s="2">
        <f t="shared" si="373"/>
        <v>-6.1336891294583307E-4</v>
      </c>
      <c r="I916" s="1">
        <f t="shared" si="381"/>
        <v>23</v>
      </c>
      <c r="J916" s="1">
        <f t="shared" si="387"/>
        <v>29</v>
      </c>
      <c r="K916" s="54">
        <f t="shared" si="374"/>
        <v>0.99951350412530215</v>
      </c>
      <c r="L916" s="3">
        <f t="shared" si="382"/>
        <v>1.1765044</v>
      </c>
      <c r="M916" s="3">
        <f t="shared" si="368"/>
        <v>1.17593203</v>
      </c>
      <c r="N916" s="3">
        <f t="shared" si="375"/>
        <v>243664.91555713999</v>
      </c>
      <c r="O916" s="52">
        <f t="shared" si="364"/>
        <v>0</v>
      </c>
      <c r="P916" s="5">
        <f t="shared" si="367"/>
        <v>0</v>
      </c>
      <c r="Q916" s="53">
        <f t="shared" si="376"/>
        <v>0</v>
      </c>
      <c r="R916" s="4">
        <f t="shared" si="370"/>
        <v>0</v>
      </c>
      <c r="S916" s="2">
        <f t="shared" si="383"/>
        <v>0.14000000000000001</v>
      </c>
      <c r="T916" s="9">
        <f t="shared" si="377"/>
        <v>1.008697519</v>
      </c>
      <c r="U916" s="4">
        <f t="shared" si="384"/>
        <v>2119.28023269</v>
      </c>
      <c r="V916" s="4">
        <f t="shared" si="378"/>
        <v>0</v>
      </c>
      <c r="W916" s="1" t="str">
        <f t="shared" si="365"/>
        <v>A+J=</v>
      </c>
      <c r="X916" s="10">
        <f t="shared" si="366"/>
        <v>40977</v>
      </c>
      <c r="Y916" s="4">
        <f t="shared" si="369"/>
        <v>0</v>
      </c>
      <c r="Z916" s="28"/>
      <c r="AA916" s="26"/>
      <c r="AE916" s="5"/>
    </row>
    <row r="917" spans="1:118" x14ac:dyDescent="0.2">
      <c r="A917" s="127">
        <f t="shared" si="379"/>
        <v>40972</v>
      </c>
      <c r="B917" s="4">
        <f t="shared" si="371"/>
        <v>245871.55337992002</v>
      </c>
      <c r="C917" s="4">
        <f t="shared" si="385"/>
        <v>207210.03369313999</v>
      </c>
      <c r="D917" s="4">
        <f t="shared" si="380"/>
        <v>207210.03369313999</v>
      </c>
      <c r="E917" s="56">
        <f t="shared" si="386"/>
        <v>474.42899999999997</v>
      </c>
      <c r="F917" s="11">
        <f>IF(DAY(A917)=F$2+1,VLOOKUP(A917,[1]Plan1!$BN$15:$BP$255,3),F916)</f>
        <v>474.13799999999998</v>
      </c>
      <c r="G917" s="6">
        <f t="shared" si="372"/>
        <v>40949</v>
      </c>
      <c r="H917" s="2">
        <f t="shared" si="373"/>
        <v>-6.1336891294583307E-4</v>
      </c>
      <c r="I917" s="1">
        <f t="shared" si="381"/>
        <v>24</v>
      </c>
      <c r="J917" s="1">
        <f t="shared" si="387"/>
        <v>29</v>
      </c>
      <c r="K917" s="54">
        <f t="shared" si="374"/>
        <v>0.9994923575004655</v>
      </c>
      <c r="L917" s="3">
        <f t="shared" si="382"/>
        <v>1.1765044</v>
      </c>
      <c r="M917" s="3">
        <f t="shared" si="368"/>
        <v>1.17590715</v>
      </c>
      <c r="N917" s="3">
        <f t="shared" si="375"/>
        <v>243659.76017150001</v>
      </c>
      <c r="O917" s="52">
        <f t="shared" si="364"/>
        <v>0</v>
      </c>
      <c r="P917" s="5">
        <f t="shared" si="367"/>
        <v>0</v>
      </c>
      <c r="Q917" s="53">
        <f t="shared" si="376"/>
        <v>0</v>
      </c>
      <c r="R917" s="4">
        <f t="shared" si="370"/>
        <v>0</v>
      </c>
      <c r="S917" s="2">
        <f t="shared" si="383"/>
        <v>0.14000000000000001</v>
      </c>
      <c r="T917" s="9">
        <f t="shared" si="377"/>
        <v>1.009077384</v>
      </c>
      <c r="U917" s="4">
        <f t="shared" si="384"/>
        <v>2211.7932084200002</v>
      </c>
      <c r="V917" s="4">
        <f t="shared" si="378"/>
        <v>0</v>
      </c>
      <c r="W917" s="1" t="str">
        <f t="shared" si="365"/>
        <v>A+J=</v>
      </c>
      <c r="X917" s="10">
        <f t="shared" si="366"/>
        <v>40977</v>
      </c>
      <c r="Y917" s="4">
        <f t="shared" si="369"/>
        <v>0</v>
      </c>
      <c r="Z917" s="28"/>
      <c r="AA917" s="26"/>
      <c r="AE917" s="5"/>
    </row>
    <row r="918" spans="1:118" x14ac:dyDescent="0.2">
      <c r="A918" s="127">
        <f t="shared" si="379"/>
        <v>40973</v>
      </c>
      <c r="B918" s="4">
        <f t="shared" si="371"/>
        <v>245958.94165227</v>
      </c>
      <c r="C918" s="4">
        <f t="shared" si="385"/>
        <v>207210.03369313999</v>
      </c>
      <c r="D918" s="4">
        <f t="shared" si="380"/>
        <v>207210.03369313999</v>
      </c>
      <c r="E918" s="56">
        <f t="shared" si="386"/>
        <v>474.42899999999997</v>
      </c>
      <c r="F918" s="11">
        <f>IF(DAY(A918)=F$2+1,VLOOKUP(A918,[1]Plan1!$BN$15:$BP$255,3),F917)</f>
        <v>474.13799999999998</v>
      </c>
      <c r="G918" s="6">
        <f t="shared" si="372"/>
        <v>40949</v>
      </c>
      <c r="H918" s="2">
        <f t="shared" si="373"/>
        <v>-6.1336891294583307E-4</v>
      </c>
      <c r="I918" s="1">
        <f t="shared" si="381"/>
        <v>25</v>
      </c>
      <c r="J918" s="1">
        <f t="shared" si="387"/>
        <v>29</v>
      </c>
      <c r="K918" s="54">
        <f t="shared" si="374"/>
        <v>0.9994712113230263</v>
      </c>
      <c r="L918" s="3">
        <f t="shared" si="382"/>
        <v>1.1765044</v>
      </c>
      <c r="M918" s="3">
        <f t="shared" si="368"/>
        <v>1.17588227</v>
      </c>
      <c r="N918" s="3">
        <f t="shared" si="375"/>
        <v>243654.60478585999</v>
      </c>
      <c r="O918" s="52">
        <f t="shared" si="364"/>
        <v>0</v>
      </c>
      <c r="P918" s="5">
        <f t="shared" si="367"/>
        <v>0</v>
      </c>
      <c r="Q918" s="53">
        <f t="shared" si="376"/>
        <v>0</v>
      </c>
      <c r="R918" s="4">
        <f t="shared" si="370"/>
        <v>0</v>
      </c>
      <c r="S918" s="2">
        <f t="shared" si="383"/>
        <v>0.14000000000000001</v>
      </c>
      <c r="T918" s="9">
        <f t="shared" si="377"/>
        <v>1.009457391</v>
      </c>
      <c r="U918" s="4">
        <f t="shared" si="384"/>
        <v>2304.3368664099999</v>
      </c>
      <c r="V918" s="4">
        <f t="shared" si="378"/>
        <v>0</v>
      </c>
      <c r="W918" s="1" t="str">
        <f t="shared" si="365"/>
        <v>A+J=</v>
      </c>
      <c r="X918" s="10">
        <f t="shared" si="366"/>
        <v>40977</v>
      </c>
      <c r="Y918" s="4">
        <f t="shared" si="369"/>
        <v>0</v>
      </c>
      <c r="Z918" s="28"/>
      <c r="AA918" s="26"/>
      <c r="AE918" s="5"/>
    </row>
    <row r="919" spans="1:118" x14ac:dyDescent="0.2">
      <c r="A919" s="127">
        <f t="shared" si="379"/>
        <v>40974</v>
      </c>
      <c r="B919" s="4">
        <f t="shared" si="371"/>
        <v>246046.36084832001</v>
      </c>
      <c r="C919" s="4">
        <f t="shared" si="385"/>
        <v>207210.03369313999</v>
      </c>
      <c r="D919" s="4">
        <f t="shared" si="380"/>
        <v>207210.03369313999</v>
      </c>
      <c r="E919" s="56">
        <f t="shared" si="386"/>
        <v>474.42899999999997</v>
      </c>
      <c r="F919" s="11">
        <f>IF(DAY(A919)=F$2+1,VLOOKUP(A919,[1]Plan1!$BN$15:$BP$255,3),F918)</f>
        <v>474.13799999999998</v>
      </c>
      <c r="G919" s="6">
        <f t="shared" si="372"/>
        <v>40949</v>
      </c>
      <c r="H919" s="2">
        <f t="shared" si="373"/>
        <v>-6.1336891294583307E-4</v>
      </c>
      <c r="I919" s="1">
        <f t="shared" si="381"/>
        <v>26</v>
      </c>
      <c r="J919" s="1">
        <f t="shared" si="387"/>
        <v>29</v>
      </c>
      <c r="K919" s="54">
        <f t="shared" si="374"/>
        <v>0.999450065592975</v>
      </c>
      <c r="L919" s="3">
        <f t="shared" si="382"/>
        <v>1.1765044</v>
      </c>
      <c r="M919" s="3">
        <f t="shared" si="368"/>
        <v>1.17585739</v>
      </c>
      <c r="N919" s="3">
        <f t="shared" si="375"/>
        <v>243649.44940022001</v>
      </c>
      <c r="O919" s="52">
        <f t="shared" si="364"/>
        <v>0</v>
      </c>
      <c r="P919" s="5">
        <f t="shared" si="367"/>
        <v>0</v>
      </c>
      <c r="Q919" s="53">
        <f t="shared" si="376"/>
        <v>0</v>
      </c>
      <c r="R919" s="4">
        <f t="shared" si="370"/>
        <v>0</v>
      </c>
      <c r="S919" s="2">
        <f t="shared" si="383"/>
        <v>0.14000000000000001</v>
      </c>
      <c r="T919" s="9">
        <f t="shared" si="377"/>
        <v>1.009837541</v>
      </c>
      <c r="U919" s="4">
        <f t="shared" si="384"/>
        <v>2396.9114481000001</v>
      </c>
      <c r="V919" s="4">
        <f t="shared" si="378"/>
        <v>0</v>
      </c>
      <c r="W919" s="1" t="str">
        <f t="shared" si="365"/>
        <v>A+J=</v>
      </c>
      <c r="X919" s="10">
        <f t="shared" si="366"/>
        <v>40977</v>
      </c>
      <c r="Y919" s="4">
        <f t="shared" si="369"/>
        <v>0</v>
      </c>
      <c r="Z919" s="28"/>
      <c r="AA919" s="26"/>
      <c r="AE919" s="5"/>
    </row>
    <row r="920" spans="1:118" x14ac:dyDescent="0.2">
      <c r="A920" s="127">
        <f t="shared" si="379"/>
        <v>40975</v>
      </c>
      <c r="B920" s="4">
        <f t="shared" si="371"/>
        <v>246133.81330279002</v>
      </c>
      <c r="C920" s="4">
        <f t="shared" si="385"/>
        <v>207210.03369313999</v>
      </c>
      <c r="D920" s="4">
        <f t="shared" si="380"/>
        <v>207210.03369313999</v>
      </c>
      <c r="E920" s="56">
        <f t="shared" si="386"/>
        <v>474.42899999999997</v>
      </c>
      <c r="F920" s="11">
        <f>IF(DAY(A920)=F$2+1,VLOOKUP(A920,[1]Plan1!$BN$15:$BP$255,3),F919)</f>
        <v>474.13799999999998</v>
      </c>
      <c r="G920" s="6">
        <f t="shared" si="372"/>
        <v>40949</v>
      </c>
      <c r="H920" s="2">
        <f t="shared" si="373"/>
        <v>-6.1336891294583307E-4</v>
      </c>
      <c r="I920" s="1">
        <f t="shared" si="381"/>
        <v>27</v>
      </c>
      <c r="J920" s="1">
        <f t="shared" si="387"/>
        <v>29</v>
      </c>
      <c r="K920" s="54">
        <f t="shared" si="374"/>
        <v>0.99942892031030228</v>
      </c>
      <c r="L920" s="3">
        <f t="shared" si="382"/>
        <v>1.1765044</v>
      </c>
      <c r="M920" s="3">
        <f t="shared" si="368"/>
        <v>1.1758325199999999</v>
      </c>
      <c r="N920" s="3">
        <f t="shared" si="375"/>
        <v>243644.29608669001</v>
      </c>
      <c r="O920" s="52">
        <f t="shared" si="364"/>
        <v>0</v>
      </c>
      <c r="P920" s="5">
        <f t="shared" si="367"/>
        <v>0</v>
      </c>
      <c r="Q920" s="53">
        <f t="shared" si="376"/>
        <v>0</v>
      </c>
      <c r="R920" s="4">
        <f t="shared" si="370"/>
        <v>0</v>
      </c>
      <c r="S920" s="2">
        <f t="shared" si="383"/>
        <v>0.14000000000000001</v>
      </c>
      <c r="T920" s="9">
        <f t="shared" si="377"/>
        <v>1.010217835</v>
      </c>
      <c r="U920" s="4">
        <f t="shared" si="384"/>
        <v>2489.5172161</v>
      </c>
      <c r="V920" s="4">
        <f t="shared" si="378"/>
        <v>0</v>
      </c>
      <c r="W920" s="1" t="str">
        <f t="shared" si="365"/>
        <v>A+J=</v>
      </c>
      <c r="X920" s="10">
        <f t="shared" si="366"/>
        <v>40977</v>
      </c>
      <c r="Y920" s="4">
        <f t="shared" si="369"/>
        <v>0</v>
      </c>
      <c r="Z920" s="28"/>
      <c r="AA920" s="26"/>
      <c r="AE920" s="5"/>
    </row>
    <row r="921" spans="1:118" x14ac:dyDescent="0.2">
      <c r="A921" s="127">
        <f t="shared" si="379"/>
        <v>40976</v>
      </c>
      <c r="B921" s="4">
        <f t="shared" si="371"/>
        <v>246221.29458404001</v>
      </c>
      <c r="C921" s="4">
        <f t="shared" si="385"/>
        <v>207210.03369313999</v>
      </c>
      <c r="D921" s="4">
        <f t="shared" si="380"/>
        <v>207210.03369313999</v>
      </c>
      <c r="E921" s="56">
        <f t="shared" si="386"/>
        <v>474.42899999999997</v>
      </c>
      <c r="F921" s="11">
        <f>IF(DAY(A921)=F$2+1,VLOOKUP(A921,[1]Plan1!$BN$15:$BP$255,3),F920)</f>
        <v>474.13799999999998</v>
      </c>
      <c r="G921" s="6">
        <f t="shared" si="372"/>
        <v>40949</v>
      </c>
      <c r="H921" s="2">
        <f t="shared" si="373"/>
        <v>-6.1336891294583307E-4</v>
      </c>
      <c r="I921" s="1">
        <f t="shared" si="381"/>
        <v>28</v>
      </c>
      <c r="J921" s="1">
        <f t="shared" si="387"/>
        <v>29</v>
      </c>
      <c r="K921" s="54">
        <f t="shared" si="374"/>
        <v>0.99940777547499848</v>
      </c>
      <c r="L921" s="3">
        <f t="shared" si="382"/>
        <v>1.1765044</v>
      </c>
      <c r="M921" s="3">
        <f t="shared" si="368"/>
        <v>1.1758076399999999</v>
      </c>
      <c r="N921" s="3">
        <f t="shared" si="375"/>
        <v>243639.14070105</v>
      </c>
      <c r="O921" s="52">
        <f t="shared" si="364"/>
        <v>0</v>
      </c>
      <c r="P921" s="5">
        <f t="shared" si="367"/>
        <v>0</v>
      </c>
      <c r="Q921" s="53">
        <f t="shared" si="376"/>
        <v>0</v>
      </c>
      <c r="R921" s="4">
        <f t="shared" si="370"/>
        <v>0</v>
      </c>
      <c r="S921" s="2">
        <f t="shared" si="383"/>
        <v>0.14000000000000001</v>
      </c>
      <c r="T921" s="9">
        <f t="shared" si="377"/>
        <v>1.010598272</v>
      </c>
      <c r="U921" s="4">
        <f t="shared" si="384"/>
        <v>2582.1538829900001</v>
      </c>
      <c r="V921" s="4">
        <f t="shared" si="378"/>
        <v>0</v>
      </c>
      <c r="W921" s="1" t="str">
        <f t="shared" si="365"/>
        <v>A+J=</v>
      </c>
      <c r="X921" s="10">
        <f t="shared" si="366"/>
        <v>40977</v>
      </c>
      <c r="Y921" s="4">
        <f t="shared" si="369"/>
        <v>0</v>
      </c>
      <c r="Z921" s="28"/>
      <c r="AA921" s="26"/>
      <c r="AE921" s="5"/>
    </row>
    <row r="922" spans="1:118" x14ac:dyDescent="0.2">
      <c r="A922" s="130">
        <f t="shared" si="379"/>
        <v>40977</v>
      </c>
      <c r="B922" s="53">
        <f t="shared" si="371"/>
        <v>246308.80678235</v>
      </c>
      <c r="C922" s="4">
        <f t="shared" si="385"/>
        <v>207210.03369313999</v>
      </c>
      <c r="D922" s="53">
        <f t="shared" si="380"/>
        <v>207210.03369313999</v>
      </c>
      <c r="E922" s="58">
        <f t="shared" si="386"/>
        <v>474.42899999999997</v>
      </c>
      <c r="F922" s="62">
        <f>IF(DAY(A922)=F$2+1,VLOOKUP(A922,[1]Plan1!$BN$15:$BP$255,3),F921)</f>
        <v>474.13799999999998</v>
      </c>
      <c r="G922" s="23">
        <f t="shared" si="372"/>
        <v>40949</v>
      </c>
      <c r="H922" s="55">
        <f t="shared" si="373"/>
        <v>-6.1336891294583307E-4</v>
      </c>
      <c r="I922" s="24">
        <f t="shared" si="381"/>
        <v>29</v>
      </c>
      <c r="J922" s="24">
        <f t="shared" si="387"/>
        <v>29</v>
      </c>
      <c r="K922" s="59">
        <f t="shared" si="374"/>
        <v>0.99938663108705417</v>
      </c>
      <c r="L922" s="60">
        <f t="shared" si="382"/>
        <v>1.1765044</v>
      </c>
      <c r="M922" s="60">
        <f t="shared" si="368"/>
        <v>1.1757827599999999</v>
      </c>
      <c r="N922" s="60">
        <f t="shared" si="375"/>
        <v>243633.98531541001</v>
      </c>
      <c r="O922" s="63">
        <f t="shared" si="364"/>
        <v>28</v>
      </c>
      <c r="P922" s="5">
        <f t="shared" si="367"/>
        <v>0</v>
      </c>
      <c r="Q922" s="53">
        <f t="shared" si="376"/>
        <v>0</v>
      </c>
      <c r="R922" s="53">
        <f t="shared" si="370"/>
        <v>0</v>
      </c>
      <c r="S922" s="55">
        <f t="shared" si="383"/>
        <v>0.14000000000000001</v>
      </c>
      <c r="T922" s="61">
        <f t="shared" si="377"/>
        <v>1.010978852</v>
      </c>
      <c r="U922" s="4">
        <f t="shared" si="384"/>
        <v>2674.8214669399999</v>
      </c>
      <c r="V922" s="53">
        <f t="shared" si="378"/>
        <v>0</v>
      </c>
      <c r="W922" s="24" t="str">
        <f t="shared" si="365"/>
        <v>A+J=</v>
      </c>
      <c r="X922" s="23">
        <f t="shared" si="366"/>
        <v>40977</v>
      </c>
      <c r="Y922" s="53">
        <f t="shared" si="369"/>
        <v>0</v>
      </c>
      <c r="Z922" s="47"/>
      <c r="AA922" s="45"/>
      <c r="AB922" s="24"/>
      <c r="AC922" s="24"/>
      <c r="AD922" s="24"/>
      <c r="AE922" s="25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</row>
    <row r="923" spans="1:118" x14ac:dyDescent="0.2">
      <c r="A923" s="127">
        <f t="shared" si="379"/>
        <v>40978</v>
      </c>
      <c r="B923" s="4">
        <f t="shared" si="371"/>
        <v>246429.50412128001</v>
      </c>
      <c r="C923" s="4">
        <f t="shared" si="385"/>
        <v>209484.96197564001</v>
      </c>
      <c r="D923" s="4">
        <f t="shared" si="380"/>
        <v>209484.96197564001</v>
      </c>
      <c r="E923" s="56">
        <f t="shared" si="386"/>
        <v>474.13799999999998</v>
      </c>
      <c r="F923" s="11">
        <f>IF(DAY(A923)=F$2+1,VLOOKUP(A923,[1]Plan1!$BN$15:$BP$255,3),F922)</f>
        <v>476.166</v>
      </c>
      <c r="G923" s="6">
        <f t="shared" si="372"/>
        <v>40978</v>
      </c>
      <c r="H923" s="2">
        <f t="shared" si="373"/>
        <v>4.2772357414930795E-3</v>
      </c>
      <c r="I923" s="1">
        <f t="shared" si="381"/>
        <v>1</v>
      </c>
      <c r="J923" s="1">
        <f t="shared" si="387"/>
        <v>31</v>
      </c>
      <c r="K923" s="54">
        <f t="shared" si="374"/>
        <v>1.0001376905871548</v>
      </c>
      <c r="L923" s="3">
        <f t="shared" si="382"/>
        <v>1.1757827599999999</v>
      </c>
      <c r="M923" s="3">
        <f t="shared" si="368"/>
        <v>1.1759446499999999</v>
      </c>
      <c r="N923" s="3">
        <f t="shared" si="375"/>
        <v>246342.7202907</v>
      </c>
      <c r="O923" s="52">
        <f t="shared" si="364"/>
        <v>0</v>
      </c>
      <c r="P923" s="5">
        <f t="shared" si="367"/>
        <v>0</v>
      </c>
      <c r="Q923" s="53">
        <f t="shared" si="376"/>
        <v>0</v>
      </c>
      <c r="R923" s="4">
        <f t="shared" si="370"/>
        <v>0</v>
      </c>
      <c r="S923" s="2">
        <f t="shared" si="383"/>
        <v>0.14000000000000001</v>
      </c>
      <c r="T923" s="9">
        <f t="shared" si="377"/>
        <v>1.0003522890000001</v>
      </c>
      <c r="U923" s="4">
        <f t="shared" si="384"/>
        <v>86.78383058</v>
      </c>
      <c r="V923" s="4">
        <f t="shared" si="378"/>
        <v>0</v>
      </c>
      <c r="W923" s="1" t="str">
        <f t="shared" si="365"/>
        <v>A+J=</v>
      </c>
      <c r="X923" s="10">
        <f t="shared" si="366"/>
        <v>41008</v>
      </c>
      <c r="Y923" s="4">
        <f t="shared" si="369"/>
        <v>0</v>
      </c>
      <c r="Z923" s="28"/>
      <c r="AA923" s="26"/>
      <c r="AE923" s="5"/>
    </row>
    <row r="924" spans="1:118" x14ac:dyDescent="0.2">
      <c r="A924" s="127">
        <f t="shared" si="379"/>
        <v>40979</v>
      </c>
      <c r="B924" s="4">
        <f t="shared" si="371"/>
        <v>246550.26196039998</v>
      </c>
      <c r="C924" s="4">
        <f t="shared" si="385"/>
        <v>209484.96197564001</v>
      </c>
      <c r="D924" s="4">
        <f t="shared" si="380"/>
        <v>209484.96197564001</v>
      </c>
      <c r="E924" s="56">
        <f t="shared" si="386"/>
        <v>474.13799999999998</v>
      </c>
      <c r="F924" s="11">
        <f>IF(DAY(A924)=F$2+1,VLOOKUP(A924,[1]Plan1!$BN$15:$BP$255,3),F923)</f>
        <v>476.166</v>
      </c>
      <c r="G924" s="6">
        <f t="shared" si="372"/>
        <v>40978</v>
      </c>
      <c r="H924" s="2">
        <f t="shared" si="373"/>
        <v>4.2772357414930795E-3</v>
      </c>
      <c r="I924" s="1">
        <f t="shared" si="381"/>
        <v>2</v>
      </c>
      <c r="J924" s="1">
        <f t="shared" si="387"/>
        <v>31</v>
      </c>
      <c r="K924" s="54">
        <f t="shared" si="374"/>
        <v>1.0002754001330074</v>
      </c>
      <c r="L924" s="3">
        <f t="shared" si="382"/>
        <v>1.1757827599999999</v>
      </c>
      <c r="M924" s="3">
        <f t="shared" si="368"/>
        <v>1.17610657</v>
      </c>
      <c r="N924" s="3">
        <f t="shared" si="375"/>
        <v>246376.64009574999</v>
      </c>
      <c r="O924" s="52">
        <f t="shared" si="364"/>
        <v>0</v>
      </c>
      <c r="P924" s="5">
        <f t="shared" si="367"/>
        <v>0</v>
      </c>
      <c r="Q924" s="53">
        <f t="shared" si="376"/>
        <v>0</v>
      </c>
      <c r="R924" s="4">
        <f t="shared" si="370"/>
        <v>0</v>
      </c>
      <c r="S924" s="2">
        <f t="shared" si="383"/>
        <v>0.14000000000000001</v>
      </c>
      <c r="T924" s="9">
        <f t="shared" si="377"/>
        <v>1.0007047010000001</v>
      </c>
      <c r="U924" s="4">
        <f t="shared" si="384"/>
        <v>173.62186464999999</v>
      </c>
      <c r="V924" s="4">
        <f t="shared" si="378"/>
        <v>0</v>
      </c>
      <c r="W924" s="1" t="str">
        <f t="shared" si="365"/>
        <v>A+J=</v>
      </c>
      <c r="X924" s="10">
        <f t="shared" si="366"/>
        <v>41008</v>
      </c>
      <c r="Y924" s="4">
        <f t="shared" si="369"/>
        <v>0</v>
      </c>
      <c r="Z924" s="28"/>
      <c r="AA924" s="26"/>
      <c r="AE924" s="5"/>
    </row>
    <row r="925" spans="1:118" x14ac:dyDescent="0.2">
      <c r="A925" s="127">
        <f t="shared" si="379"/>
        <v>40980</v>
      </c>
      <c r="B925" s="4">
        <f t="shared" si="371"/>
        <v>246671.07660537999</v>
      </c>
      <c r="C925" s="4">
        <f t="shared" si="385"/>
        <v>209484.96197564001</v>
      </c>
      <c r="D925" s="4">
        <f t="shared" si="380"/>
        <v>209484.96197564001</v>
      </c>
      <c r="E925" s="56">
        <f t="shared" si="386"/>
        <v>474.13799999999998</v>
      </c>
      <c r="F925" s="11">
        <f>IF(DAY(A925)=F$2+1,VLOOKUP(A925,[1]Plan1!$BN$15:$BP$255,3),F924)</f>
        <v>476.166</v>
      </c>
      <c r="G925" s="6">
        <f t="shared" si="372"/>
        <v>40978</v>
      </c>
      <c r="H925" s="2">
        <f t="shared" si="373"/>
        <v>4.2772357414930795E-3</v>
      </c>
      <c r="I925" s="1">
        <f t="shared" si="381"/>
        <v>3</v>
      </c>
      <c r="J925" s="1">
        <f t="shared" si="387"/>
        <v>31</v>
      </c>
      <c r="K925" s="54">
        <f t="shared" si="374"/>
        <v>1.0004131286401683</v>
      </c>
      <c r="L925" s="3">
        <f t="shared" si="382"/>
        <v>1.1757827599999999</v>
      </c>
      <c r="M925" s="3">
        <f t="shared" si="368"/>
        <v>1.1762684999999999</v>
      </c>
      <c r="N925" s="3">
        <f t="shared" si="375"/>
        <v>246410.56199563999</v>
      </c>
      <c r="O925" s="52">
        <f t="shared" si="364"/>
        <v>0</v>
      </c>
      <c r="P925" s="5">
        <f t="shared" si="367"/>
        <v>0</v>
      </c>
      <c r="Q925" s="53">
        <f t="shared" si="376"/>
        <v>0</v>
      </c>
      <c r="R925" s="4">
        <f t="shared" si="370"/>
        <v>0</v>
      </c>
      <c r="S925" s="2">
        <f t="shared" si="383"/>
        <v>0.14000000000000001</v>
      </c>
      <c r="T925" s="9">
        <f t="shared" si="377"/>
        <v>1.001057238</v>
      </c>
      <c r="U925" s="4">
        <f t="shared" si="384"/>
        <v>260.51460974000003</v>
      </c>
      <c r="V925" s="4">
        <f t="shared" si="378"/>
        <v>0</v>
      </c>
      <c r="W925" s="1" t="str">
        <f t="shared" si="365"/>
        <v>A+J=</v>
      </c>
      <c r="X925" s="10">
        <f t="shared" si="366"/>
        <v>41008</v>
      </c>
      <c r="Y925" s="4">
        <f t="shared" si="369"/>
        <v>0</v>
      </c>
      <c r="Z925" s="28"/>
      <c r="AA925" s="26"/>
      <c r="AE925" s="5"/>
    </row>
    <row r="926" spans="1:118" x14ac:dyDescent="0.2">
      <c r="A926" s="127">
        <f t="shared" si="379"/>
        <v>40981</v>
      </c>
      <c r="B926" s="4">
        <f t="shared" si="371"/>
        <v>246791.95411814001</v>
      </c>
      <c r="C926" s="4">
        <f t="shared" si="385"/>
        <v>209484.96197564001</v>
      </c>
      <c r="D926" s="4">
        <f t="shared" si="380"/>
        <v>209484.96197564001</v>
      </c>
      <c r="E926" s="56">
        <f t="shared" si="386"/>
        <v>474.13799999999998</v>
      </c>
      <c r="F926" s="11">
        <f>IF(DAY(A926)=F$2+1,VLOOKUP(A926,[1]Plan1!$BN$15:$BP$255,3),F925)</f>
        <v>476.166</v>
      </c>
      <c r="G926" s="6">
        <f t="shared" si="372"/>
        <v>40978</v>
      </c>
      <c r="H926" s="2">
        <f t="shared" si="373"/>
        <v>4.2772357414930795E-3</v>
      </c>
      <c r="I926" s="1">
        <f t="shared" si="381"/>
        <v>4</v>
      </c>
      <c r="J926" s="1">
        <f t="shared" si="387"/>
        <v>31</v>
      </c>
      <c r="K926" s="54">
        <f t="shared" si="374"/>
        <v>1.0005508761112483</v>
      </c>
      <c r="L926" s="3">
        <f t="shared" si="382"/>
        <v>1.1757827599999999</v>
      </c>
      <c r="M926" s="3">
        <f t="shared" si="368"/>
        <v>1.1764304699999999</v>
      </c>
      <c r="N926" s="3">
        <f t="shared" si="375"/>
        <v>246444.49227493</v>
      </c>
      <c r="O926" s="52">
        <f t="shared" si="364"/>
        <v>0</v>
      </c>
      <c r="P926" s="5">
        <f t="shared" si="367"/>
        <v>0</v>
      </c>
      <c r="Q926" s="53">
        <f t="shared" si="376"/>
        <v>0</v>
      </c>
      <c r="R926" s="4">
        <f t="shared" si="370"/>
        <v>0</v>
      </c>
      <c r="S926" s="2">
        <f t="shared" si="383"/>
        <v>0.14000000000000001</v>
      </c>
      <c r="T926" s="9">
        <f t="shared" si="377"/>
        <v>1.001409899</v>
      </c>
      <c r="U926" s="4">
        <f t="shared" si="384"/>
        <v>347.46184320999998</v>
      </c>
      <c r="V926" s="4">
        <f t="shared" si="378"/>
        <v>0</v>
      </c>
      <c r="W926" s="1" t="str">
        <f t="shared" si="365"/>
        <v>A+J=</v>
      </c>
      <c r="X926" s="10">
        <f t="shared" si="366"/>
        <v>41008</v>
      </c>
      <c r="Y926" s="4">
        <f t="shared" si="369"/>
        <v>0</v>
      </c>
      <c r="Z926" s="28"/>
      <c r="AA926" s="26"/>
      <c r="AE926" s="5"/>
    </row>
    <row r="927" spans="1:118" x14ac:dyDescent="0.2">
      <c r="A927" s="127">
        <f t="shared" si="379"/>
        <v>40982</v>
      </c>
      <c r="B927" s="4">
        <f t="shared" si="371"/>
        <v>246912.88822453999</v>
      </c>
      <c r="C927" s="4">
        <f t="shared" si="385"/>
        <v>209484.96197564001</v>
      </c>
      <c r="D927" s="4">
        <f t="shared" si="380"/>
        <v>209484.96197564001</v>
      </c>
      <c r="E927" s="56">
        <f t="shared" si="386"/>
        <v>474.13799999999998</v>
      </c>
      <c r="F927" s="11">
        <f>IF(DAY(A927)=F$2+1,VLOOKUP(A927,[1]Plan1!$BN$15:$BP$255,3),F926)</f>
        <v>476.166</v>
      </c>
      <c r="G927" s="6">
        <f t="shared" si="372"/>
        <v>40978</v>
      </c>
      <c r="H927" s="2">
        <f t="shared" si="373"/>
        <v>4.2772357414930795E-3</v>
      </c>
      <c r="I927" s="1">
        <f t="shared" si="381"/>
        <v>5</v>
      </c>
      <c r="J927" s="1">
        <f t="shared" si="387"/>
        <v>31</v>
      </c>
      <c r="K927" s="54">
        <f t="shared" si="374"/>
        <v>1.0006886425488584</v>
      </c>
      <c r="L927" s="3">
        <f t="shared" si="382"/>
        <v>1.1757827599999999</v>
      </c>
      <c r="M927" s="3">
        <f t="shared" si="368"/>
        <v>1.17659245</v>
      </c>
      <c r="N927" s="3">
        <f t="shared" si="375"/>
        <v>246478.42464906999</v>
      </c>
      <c r="O927" s="52">
        <f t="shared" si="364"/>
        <v>0</v>
      </c>
      <c r="P927" s="5">
        <f t="shared" si="367"/>
        <v>0</v>
      </c>
      <c r="Q927" s="53">
        <f t="shared" si="376"/>
        <v>0</v>
      </c>
      <c r="R927" s="4">
        <f t="shared" si="370"/>
        <v>0</v>
      </c>
      <c r="S927" s="2">
        <f t="shared" si="383"/>
        <v>0.14000000000000001</v>
      </c>
      <c r="T927" s="9">
        <f t="shared" si="377"/>
        <v>1.001762684</v>
      </c>
      <c r="U927" s="4">
        <f t="shared" si="384"/>
        <v>434.46357547000002</v>
      </c>
      <c r="V927" s="4">
        <f t="shared" si="378"/>
        <v>0</v>
      </c>
      <c r="W927" s="1" t="str">
        <f t="shared" si="365"/>
        <v>A+J=</v>
      </c>
      <c r="X927" s="10">
        <f t="shared" si="366"/>
        <v>41008</v>
      </c>
      <c r="Y927" s="4">
        <f t="shared" si="369"/>
        <v>0</v>
      </c>
      <c r="Z927" s="28"/>
      <c r="AA927" s="26"/>
      <c r="AE927" s="5"/>
    </row>
    <row r="928" spans="1:118" x14ac:dyDescent="0.2">
      <c r="A928" s="127">
        <f t="shared" si="379"/>
        <v>40983</v>
      </c>
      <c r="B928" s="4">
        <f t="shared" si="371"/>
        <v>247033.88128520999</v>
      </c>
      <c r="C928" s="4">
        <f t="shared" si="385"/>
        <v>209484.96197564001</v>
      </c>
      <c r="D928" s="4">
        <f t="shared" si="380"/>
        <v>209484.96197564001</v>
      </c>
      <c r="E928" s="56">
        <f t="shared" si="386"/>
        <v>474.13799999999998</v>
      </c>
      <c r="F928" s="11">
        <f>IF(DAY(A928)=F$2+1,VLOOKUP(A928,[1]Plan1!$BN$15:$BP$255,3),F927)</f>
        <v>476.166</v>
      </c>
      <c r="G928" s="6">
        <f t="shared" si="372"/>
        <v>40978</v>
      </c>
      <c r="H928" s="2">
        <f t="shared" si="373"/>
        <v>4.2772357414930795E-3</v>
      </c>
      <c r="I928" s="1">
        <f t="shared" si="381"/>
        <v>6</v>
      </c>
      <c r="J928" s="1">
        <f t="shared" si="387"/>
        <v>31</v>
      </c>
      <c r="K928" s="54">
        <f t="shared" si="374"/>
        <v>1.0008264279556101</v>
      </c>
      <c r="L928" s="3">
        <f t="shared" si="382"/>
        <v>1.1757827599999999</v>
      </c>
      <c r="M928" s="3">
        <f t="shared" si="368"/>
        <v>1.17675445</v>
      </c>
      <c r="N928" s="3">
        <f t="shared" si="375"/>
        <v>246512.36121291001</v>
      </c>
      <c r="O928" s="52">
        <f t="shared" si="364"/>
        <v>0</v>
      </c>
      <c r="P928" s="5">
        <f t="shared" si="367"/>
        <v>0</v>
      </c>
      <c r="Q928" s="53">
        <f t="shared" si="376"/>
        <v>0</v>
      </c>
      <c r="R928" s="4">
        <f t="shared" si="370"/>
        <v>0</v>
      </c>
      <c r="S928" s="2">
        <f t="shared" si="383"/>
        <v>0.14000000000000001</v>
      </c>
      <c r="T928" s="9">
        <f t="shared" si="377"/>
        <v>1.0021155939999999</v>
      </c>
      <c r="U928" s="4">
        <f t="shared" si="384"/>
        <v>521.52007230000004</v>
      </c>
      <c r="V928" s="4">
        <f t="shared" si="378"/>
        <v>0</v>
      </c>
      <c r="W928" s="1" t="str">
        <f t="shared" si="365"/>
        <v>A+J=</v>
      </c>
      <c r="X928" s="10">
        <f t="shared" si="366"/>
        <v>41008</v>
      </c>
      <c r="Y928" s="4">
        <f t="shared" si="369"/>
        <v>0</v>
      </c>
      <c r="Z928" s="28"/>
      <c r="AA928" s="26"/>
      <c r="AE928" s="5"/>
    </row>
    <row r="929" spans="1:31" x14ac:dyDescent="0.2">
      <c r="A929" s="127">
        <f t="shared" si="379"/>
        <v>40984</v>
      </c>
      <c r="B929" s="4">
        <f t="shared" si="371"/>
        <v>247154.93517080002</v>
      </c>
      <c r="C929" s="4">
        <f t="shared" si="385"/>
        <v>209484.96197564001</v>
      </c>
      <c r="D929" s="4">
        <f t="shared" si="380"/>
        <v>209484.96197564001</v>
      </c>
      <c r="E929" s="56">
        <f t="shared" si="386"/>
        <v>474.13799999999998</v>
      </c>
      <c r="F929" s="11">
        <f>IF(DAY(A929)=F$2+1,VLOOKUP(A929,[1]Plan1!$BN$15:$BP$255,3),F928)</f>
        <v>476.166</v>
      </c>
      <c r="G929" s="6">
        <f t="shared" si="372"/>
        <v>40978</v>
      </c>
      <c r="H929" s="2">
        <f t="shared" si="373"/>
        <v>4.2772357414930795E-3</v>
      </c>
      <c r="I929" s="1">
        <f t="shared" si="381"/>
        <v>7</v>
      </c>
      <c r="J929" s="1">
        <f t="shared" si="387"/>
        <v>31</v>
      </c>
      <c r="K929" s="54">
        <f t="shared" si="374"/>
        <v>1.0009642323341155</v>
      </c>
      <c r="L929" s="3">
        <f t="shared" si="382"/>
        <v>1.1757827599999999</v>
      </c>
      <c r="M929" s="3">
        <f t="shared" si="368"/>
        <v>1.17691648</v>
      </c>
      <c r="N929" s="3">
        <f t="shared" si="375"/>
        <v>246546.3040613</v>
      </c>
      <c r="O929" s="52">
        <f t="shared" si="364"/>
        <v>0</v>
      </c>
      <c r="P929" s="5">
        <f t="shared" si="367"/>
        <v>0</v>
      </c>
      <c r="Q929" s="53">
        <f t="shared" si="376"/>
        <v>0</v>
      </c>
      <c r="R929" s="4">
        <f t="shared" si="370"/>
        <v>0</v>
      </c>
      <c r="S929" s="2">
        <f t="shared" si="383"/>
        <v>0.14000000000000001</v>
      </c>
      <c r="T929" s="9">
        <f t="shared" si="377"/>
        <v>1.0024686279999999</v>
      </c>
      <c r="U929" s="4">
        <f t="shared" si="384"/>
        <v>608.63110949999998</v>
      </c>
      <c r="V929" s="4">
        <f t="shared" si="378"/>
        <v>0</v>
      </c>
      <c r="W929" s="1" t="str">
        <f t="shared" si="365"/>
        <v>A+J=</v>
      </c>
      <c r="X929" s="10">
        <f t="shared" si="366"/>
        <v>41008</v>
      </c>
      <c r="Y929" s="4">
        <f t="shared" si="369"/>
        <v>0</v>
      </c>
      <c r="Z929" s="28"/>
      <c r="AA929" s="26"/>
      <c r="AE929" s="5"/>
    </row>
    <row r="930" spans="1:31" x14ac:dyDescent="0.2">
      <c r="A930" s="127">
        <f t="shared" si="379"/>
        <v>40985</v>
      </c>
      <c r="B930" s="4">
        <f t="shared" si="371"/>
        <v>247276.04779981001</v>
      </c>
      <c r="C930" s="4">
        <f t="shared" si="385"/>
        <v>209484.96197564001</v>
      </c>
      <c r="D930" s="4">
        <f t="shared" si="380"/>
        <v>209484.96197564001</v>
      </c>
      <c r="E930" s="56">
        <f t="shared" si="386"/>
        <v>474.13799999999998</v>
      </c>
      <c r="F930" s="11">
        <f>IF(DAY(A930)=F$2+1,VLOOKUP(A930,[1]Plan1!$BN$15:$BP$255,3),F929)</f>
        <v>476.166</v>
      </c>
      <c r="G930" s="6">
        <f t="shared" si="372"/>
        <v>40978</v>
      </c>
      <c r="H930" s="2">
        <f t="shared" si="373"/>
        <v>4.2772357414930795E-3</v>
      </c>
      <c r="I930" s="1">
        <f t="shared" si="381"/>
        <v>8</v>
      </c>
      <c r="J930" s="1">
        <f t="shared" si="387"/>
        <v>31</v>
      </c>
      <c r="K930" s="54">
        <f t="shared" si="374"/>
        <v>1.0011020556869865</v>
      </c>
      <c r="L930" s="3">
        <f t="shared" si="382"/>
        <v>1.1757827599999999</v>
      </c>
      <c r="M930" s="3">
        <f t="shared" si="368"/>
        <v>1.17707853</v>
      </c>
      <c r="N930" s="3">
        <f t="shared" si="375"/>
        <v>246580.25109939001</v>
      </c>
      <c r="O930" s="52">
        <f t="shared" si="364"/>
        <v>0</v>
      </c>
      <c r="P930" s="5">
        <f t="shared" si="367"/>
        <v>0</v>
      </c>
      <c r="Q930" s="53">
        <f t="shared" si="376"/>
        <v>0</v>
      </c>
      <c r="R930" s="4">
        <f t="shared" si="370"/>
        <v>0</v>
      </c>
      <c r="S930" s="2">
        <f t="shared" si="383"/>
        <v>0.14000000000000001</v>
      </c>
      <c r="T930" s="9">
        <f t="shared" si="377"/>
        <v>1.0028217859999999</v>
      </c>
      <c r="U930" s="4">
        <f t="shared" si="384"/>
        <v>695.79670041999998</v>
      </c>
      <c r="V930" s="4">
        <f t="shared" si="378"/>
        <v>0</v>
      </c>
      <c r="W930" s="1" t="str">
        <f t="shared" si="365"/>
        <v>A+J=</v>
      </c>
      <c r="X930" s="10">
        <f t="shared" si="366"/>
        <v>41008</v>
      </c>
      <c r="Y930" s="4">
        <f t="shared" si="369"/>
        <v>0</v>
      </c>
      <c r="Z930" s="28"/>
      <c r="AA930" s="26"/>
      <c r="AE930" s="5"/>
    </row>
    <row r="931" spans="1:31" x14ac:dyDescent="0.2">
      <c r="A931" s="127">
        <f t="shared" si="379"/>
        <v>40986</v>
      </c>
      <c r="B931" s="4">
        <f t="shared" si="371"/>
        <v>247397.22129082002</v>
      </c>
      <c r="C931" s="4">
        <f t="shared" si="385"/>
        <v>209484.96197564001</v>
      </c>
      <c r="D931" s="4">
        <f t="shared" si="380"/>
        <v>209484.96197564001</v>
      </c>
      <c r="E931" s="56">
        <f t="shared" si="386"/>
        <v>474.13799999999998</v>
      </c>
      <c r="F931" s="11">
        <f>IF(DAY(A931)=F$2+1,VLOOKUP(A931,[1]Plan1!$BN$15:$BP$255,3),F930)</f>
        <v>476.166</v>
      </c>
      <c r="G931" s="6">
        <f t="shared" si="372"/>
        <v>40978</v>
      </c>
      <c r="H931" s="2">
        <f t="shared" si="373"/>
        <v>4.2772357414930795E-3</v>
      </c>
      <c r="I931" s="1">
        <f t="shared" si="381"/>
        <v>9</v>
      </c>
      <c r="J931" s="1">
        <f t="shared" si="387"/>
        <v>31</v>
      </c>
      <c r="K931" s="54">
        <f t="shared" si="374"/>
        <v>1.001239898016836</v>
      </c>
      <c r="L931" s="3">
        <f t="shared" si="382"/>
        <v>1.1757827599999999</v>
      </c>
      <c r="M931" s="3">
        <f t="shared" si="368"/>
        <v>1.1772406099999999</v>
      </c>
      <c r="N931" s="3">
        <f t="shared" si="375"/>
        <v>246614.20442202</v>
      </c>
      <c r="O931" s="52">
        <f t="shared" si="364"/>
        <v>0</v>
      </c>
      <c r="P931" s="5">
        <f t="shared" si="367"/>
        <v>0</v>
      </c>
      <c r="Q931" s="53">
        <f t="shared" si="376"/>
        <v>0</v>
      </c>
      <c r="R931" s="4">
        <f t="shared" si="370"/>
        <v>0</v>
      </c>
      <c r="S931" s="2">
        <f t="shared" si="383"/>
        <v>0.14000000000000001</v>
      </c>
      <c r="T931" s="9">
        <f t="shared" si="377"/>
        <v>1.003175068</v>
      </c>
      <c r="U931" s="4">
        <f t="shared" si="384"/>
        <v>783.0168688</v>
      </c>
      <c r="V931" s="4">
        <f t="shared" si="378"/>
        <v>0</v>
      </c>
      <c r="W931" s="1" t="str">
        <f t="shared" si="365"/>
        <v>A+J=</v>
      </c>
      <c r="X931" s="10">
        <f t="shared" si="366"/>
        <v>41008</v>
      </c>
      <c r="Y931" s="4">
        <f t="shared" si="369"/>
        <v>0</v>
      </c>
      <c r="Z931" s="28"/>
      <c r="AA931" s="26"/>
      <c r="AE931" s="5"/>
    </row>
    <row r="932" spans="1:31" x14ac:dyDescent="0.2">
      <c r="A932" s="127">
        <f t="shared" si="379"/>
        <v>40987</v>
      </c>
      <c r="B932" s="4">
        <f t="shared" si="371"/>
        <v>247518.45195193999</v>
      </c>
      <c r="C932" s="4">
        <f t="shared" si="385"/>
        <v>209484.96197564001</v>
      </c>
      <c r="D932" s="4">
        <f t="shared" si="380"/>
        <v>209484.96197564001</v>
      </c>
      <c r="E932" s="56">
        <f t="shared" si="386"/>
        <v>474.13799999999998</v>
      </c>
      <c r="F932" s="11">
        <f>IF(DAY(A932)=F$2+1,VLOOKUP(A932,[1]Plan1!$BN$15:$BP$255,3),F931)</f>
        <v>476.166</v>
      </c>
      <c r="G932" s="6">
        <f t="shared" si="372"/>
        <v>40978</v>
      </c>
      <c r="H932" s="2">
        <f t="shared" si="373"/>
        <v>4.2772357414930795E-3</v>
      </c>
      <c r="I932" s="1">
        <f t="shared" si="381"/>
        <v>10</v>
      </c>
      <c r="J932" s="1">
        <f t="shared" si="387"/>
        <v>31</v>
      </c>
      <c r="K932" s="54">
        <f t="shared" si="374"/>
        <v>1.0013777593262767</v>
      </c>
      <c r="L932" s="3">
        <f t="shared" si="382"/>
        <v>1.1757827599999999</v>
      </c>
      <c r="M932" s="3">
        <f t="shared" si="368"/>
        <v>1.1774027</v>
      </c>
      <c r="N932" s="3">
        <f t="shared" si="375"/>
        <v>246648.15983950999</v>
      </c>
      <c r="O932" s="52">
        <f t="shared" si="364"/>
        <v>0</v>
      </c>
      <c r="P932" s="5">
        <f t="shared" si="367"/>
        <v>0</v>
      </c>
      <c r="Q932" s="53">
        <f t="shared" si="376"/>
        <v>0</v>
      </c>
      <c r="R932" s="4">
        <f t="shared" si="370"/>
        <v>0</v>
      </c>
      <c r="S932" s="2">
        <f t="shared" si="383"/>
        <v>0.14000000000000001</v>
      </c>
      <c r="T932" s="9">
        <f t="shared" si="377"/>
        <v>1.0035284760000001</v>
      </c>
      <c r="U932" s="4">
        <f t="shared" si="384"/>
        <v>870.29211242999997</v>
      </c>
      <c r="V932" s="4">
        <f t="shared" si="378"/>
        <v>0</v>
      </c>
      <c r="W932" s="1" t="str">
        <f t="shared" si="365"/>
        <v>A+J=</v>
      </c>
      <c r="X932" s="10">
        <f t="shared" si="366"/>
        <v>41008</v>
      </c>
      <c r="Y932" s="4">
        <f t="shared" si="369"/>
        <v>0</v>
      </c>
      <c r="Z932" s="28"/>
      <c r="AA932" s="26"/>
      <c r="AE932" s="5"/>
    </row>
    <row r="933" spans="1:31" x14ac:dyDescent="0.2">
      <c r="A933" s="127">
        <f t="shared" si="379"/>
        <v>40988</v>
      </c>
      <c r="B933" s="4">
        <f t="shared" si="371"/>
        <v>247639.74326414001</v>
      </c>
      <c r="C933" s="4">
        <f t="shared" si="385"/>
        <v>209484.96197564001</v>
      </c>
      <c r="D933" s="4">
        <f t="shared" si="380"/>
        <v>209484.96197564001</v>
      </c>
      <c r="E933" s="56">
        <f t="shared" si="386"/>
        <v>474.13799999999998</v>
      </c>
      <c r="F933" s="11">
        <f>IF(DAY(A933)=F$2+1,VLOOKUP(A933,[1]Plan1!$BN$15:$BP$255,3),F932)</f>
        <v>476.166</v>
      </c>
      <c r="G933" s="6">
        <f t="shared" si="372"/>
        <v>40978</v>
      </c>
      <c r="H933" s="2">
        <f t="shared" si="373"/>
        <v>4.2772357414930795E-3</v>
      </c>
      <c r="I933" s="1">
        <f t="shared" si="381"/>
        <v>11</v>
      </c>
      <c r="J933" s="1">
        <f t="shared" si="387"/>
        <v>31</v>
      </c>
      <c r="K933" s="54">
        <f t="shared" si="374"/>
        <v>1.0015156396179221</v>
      </c>
      <c r="L933" s="3">
        <f t="shared" si="382"/>
        <v>1.1757827599999999</v>
      </c>
      <c r="M933" s="3">
        <f t="shared" si="368"/>
        <v>1.17756482</v>
      </c>
      <c r="N933" s="3">
        <f t="shared" si="375"/>
        <v>246682.12154155</v>
      </c>
      <c r="O933" s="52">
        <f t="shared" ref="O933:O996" si="388">IF(DAY(A933)=F$2,VLOOKUP(A933,$AA$10:$AH$115,7),0)</f>
        <v>0</v>
      </c>
      <c r="P933" s="5">
        <f t="shared" si="367"/>
        <v>0</v>
      </c>
      <c r="Q933" s="53">
        <f t="shared" si="376"/>
        <v>0</v>
      </c>
      <c r="R933" s="4">
        <f t="shared" si="370"/>
        <v>0</v>
      </c>
      <c r="S933" s="2">
        <f t="shared" si="383"/>
        <v>0.14000000000000001</v>
      </c>
      <c r="T933" s="9">
        <f t="shared" si="377"/>
        <v>1.0038820070000001</v>
      </c>
      <c r="U933" s="4">
        <f t="shared" si="384"/>
        <v>957.62172258999999</v>
      </c>
      <c r="V933" s="4">
        <f t="shared" si="378"/>
        <v>0</v>
      </c>
      <c r="W933" s="1" t="str">
        <f t="shared" ref="W933:W996" si="389">W932</f>
        <v>A+J=</v>
      </c>
      <c r="X933" s="10">
        <f t="shared" ref="X933:X996" si="390">IF(DAY(A933)=F$2+1,VLOOKUP(A932,$AA$10:$AH$130,8),X932)</f>
        <v>41008</v>
      </c>
      <c r="Y933" s="4">
        <f t="shared" si="369"/>
        <v>0</v>
      </c>
      <c r="Z933" s="28"/>
      <c r="AA933" s="26"/>
      <c r="AE933" s="5"/>
    </row>
    <row r="934" spans="1:31" x14ac:dyDescent="0.2">
      <c r="A934" s="127">
        <f t="shared" si="379"/>
        <v>40989</v>
      </c>
      <c r="B934" s="4">
        <f t="shared" si="371"/>
        <v>247761.09363631997</v>
      </c>
      <c r="C934" s="4">
        <f t="shared" si="385"/>
        <v>209484.96197564001</v>
      </c>
      <c r="D934" s="4">
        <f t="shared" si="380"/>
        <v>209484.96197564001</v>
      </c>
      <c r="E934" s="56">
        <f t="shared" si="386"/>
        <v>474.13799999999998</v>
      </c>
      <c r="F934" s="11">
        <f>IF(DAY(A934)=F$2+1,VLOOKUP(A934,[1]Plan1!$BN$15:$BP$255,3),F933)</f>
        <v>476.166</v>
      </c>
      <c r="G934" s="6">
        <f t="shared" si="372"/>
        <v>40978</v>
      </c>
      <c r="H934" s="2">
        <f t="shared" si="373"/>
        <v>4.2772357414930795E-3</v>
      </c>
      <c r="I934" s="1">
        <f t="shared" si="381"/>
        <v>12</v>
      </c>
      <c r="J934" s="1">
        <f t="shared" si="387"/>
        <v>31</v>
      </c>
      <c r="K934" s="54">
        <f t="shared" si="374"/>
        <v>1.0016535388943859</v>
      </c>
      <c r="L934" s="3">
        <f t="shared" si="382"/>
        <v>1.1757827599999999</v>
      </c>
      <c r="M934" s="3">
        <f t="shared" si="368"/>
        <v>1.17772696</v>
      </c>
      <c r="N934" s="3">
        <f t="shared" si="375"/>
        <v>246716.08743327999</v>
      </c>
      <c r="O934" s="52">
        <f t="shared" si="388"/>
        <v>0</v>
      </c>
      <c r="P934" s="5">
        <f t="shared" si="367"/>
        <v>0</v>
      </c>
      <c r="Q934" s="53">
        <f t="shared" si="376"/>
        <v>0</v>
      </c>
      <c r="R934" s="4">
        <f t="shared" si="370"/>
        <v>0</v>
      </c>
      <c r="S934" s="2">
        <f t="shared" si="383"/>
        <v>0.14000000000000001</v>
      </c>
      <c r="T934" s="9">
        <f t="shared" si="377"/>
        <v>1.004235663</v>
      </c>
      <c r="U934" s="4">
        <f t="shared" si="384"/>
        <v>1045.0062030399999</v>
      </c>
      <c r="V934" s="4">
        <f t="shared" si="378"/>
        <v>0</v>
      </c>
      <c r="W934" s="1" t="str">
        <f t="shared" si="389"/>
        <v>A+J=</v>
      </c>
      <c r="X934" s="10">
        <f t="shared" si="390"/>
        <v>41008</v>
      </c>
      <c r="Y934" s="4">
        <f t="shared" si="369"/>
        <v>0</v>
      </c>
      <c r="Z934" s="28"/>
      <c r="AA934" s="26"/>
      <c r="AE934" s="5"/>
    </row>
    <row r="935" spans="1:31" x14ac:dyDescent="0.2">
      <c r="A935" s="127">
        <f t="shared" si="379"/>
        <v>40990</v>
      </c>
      <c r="B935" s="4">
        <f t="shared" si="371"/>
        <v>247882.50308568001</v>
      </c>
      <c r="C935" s="4">
        <f t="shared" si="385"/>
        <v>209484.96197564001</v>
      </c>
      <c r="D935" s="4">
        <f t="shared" si="380"/>
        <v>209484.96197564001</v>
      </c>
      <c r="E935" s="56">
        <f t="shared" si="386"/>
        <v>474.13799999999998</v>
      </c>
      <c r="F935" s="11">
        <f>IF(DAY(A935)=F$2+1,VLOOKUP(A935,[1]Plan1!$BN$15:$BP$255,3),F934)</f>
        <v>476.166</v>
      </c>
      <c r="G935" s="6">
        <f t="shared" si="372"/>
        <v>40978</v>
      </c>
      <c r="H935" s="2">
        <f t="shared" si="373"/>
        <v>4.2772357414930795E-3</v>
      </c>
      <c r="I935" s="1">
        <f t="shared" si="381"/>
        <v>13</v>
      </c>
      <c r="J935" s="1">
        <f t="shared" si="387"/>
        <v>31</v>
      </c>
      <c r="K935" s="54">
        <f t="shared" si="374"/>
        <v>1.001791457158282</v>
      </c>
      <c r="L935" s="3">
        <f t="shared" si="382"/>
        <v>1.1757827599999999</v>
      </c>
      <c r="M935" s="3">
        <f t="shared" si="368"/>
        <v>1.1778891199999999</v>
      </c>
      <c r="N935" s="3">
        <f t="shared" si="375"/>
        <v>246750.05751472001</v>
      </c>
      <c r="O935" s="52">
        <f t="shared" si="388"/>
        <v>0</v>
      </c>
      <c r="P935" s="5">
        <f t="shared" ref="P935:P998" si="391">IF(DAY($A935)=F$2,VLOOKUP($A935,$AA$10:$AH$126,5),0)</f>
        <v>0</v>
      </c>
      <c r="Q935" s="53">
        <f t="shared" si="376"/>
        <v>0</v>
      </c>
      <c r="R935" s="4">
        <f t="shared" si="370"/>
        <v>0</v>
      </c>
      <c r="S935" s="2">
        <f t="shared" si="383"/>
        <v>0.14000000000000001</v>
      </c>
      <c r="T935" s="9">
        <f t="shared" si="377"/>
        <v>1.0045894440000001</v>
      </c>
      <c r="U935" s="4">
        <f t="shared" si="384"/>
        <v>1132.4455709599999</v>
      </c>
      <c r="V935" s="4">
        <f t="shared" si="378"/>
        <v>0</v>
      </c>
      <c r="W935" s="1" t="str">
        <f t="shared" si="389"/>
        <v>A+J=</v>
      </c>
      <c r="X935" s="10">
        <f t="shared" si="390"/>
        <v>41008</v>
      </c>
      <c r="Y935" s="4">
        <f t="shared" si="369"/>
        <v>0</v>
      </c>
      <c r="Z935" s="28"/>
      <c r="AA935" s="26"/>
      <c r="AE935" s="5"/>
    </row>
    <row r="936" spans="1:31" x14ac:dyDescent="0.2">
      <c r="A936" s="127">
        <f t="shared" si="379"/>
        <v>40991</v>
      </c>
      <c r="B936" s="4">
        <f t="shared" si="371"/>
        <v>248003.97138259001</v>
      </c>
      <c r="C936" s="4">
        <f t="shared" si="385"/>
        <v>209484.96197564001</v>
      </c>
      <c r="D936" s="4">
        <f t="shared" si="380"/>
        <v>209484.96197564001</v>
      </c>
      <c r="E936" s="56">
        <f t="shared" si="386"/>
        <v>474.13799999999998</v>
      </c>
      <c r="F936" s="11">
        <f>IF(DAY(A936)=F$2+1,VLOOKUP(A936,[1]Plan1!$BN$15:$BP$255,3),F935)</f>
        <v>476.166</v>
      </c>
      <c r="G936" s="6">
        <f t="shared" si="372"/>
        <v>40978</v>
      </c>
      <c r="H936" s="2">
        <f t="shared" si="373"/>
        <v>4.2772357414930795E-3</v>
      </c>
      <c r="I936" s="1">
        <f t="shared" si="381"/>
        <v>14</v>
      </c>
      <c r="J936" s="1">
        <f t="shared" si="387"/>
        <v>31</v>
      </c>
      <c r="K936" s="54">
        <f t="shared" si="374"/>
        <v>1.0019293944122249</v>
      </c>
      <c r="L936" s="3">
        <f t="shared" si="382"/>
        <v>1.1757827599999999</v>
      </c>
      <c r="M936" s="3">
        <f t="shared" si="368"/>
        <v>1.1780512999999999</v>
      </c>
      <c r="N936" s="3">
        <f t="shared" si="375"/>
        <v>246784.03178585001</v>
      </c>
      <c r="O936" s="52">
        <f t="shared" si="388"/>
        <v>0</v>
      </c>
      <c r="P936" s="5">
        <f t="shared" si="391"/>
        <v>0</v>
      </c>
      <c r="Q936" s="53">
        <f t="shared" si="376"/>
        <v>0</v>
      </c>
      <c r="R936" s="4">
        <f t="shared" si="370"/>
        <v>0</v>
      </c>
      <c r="S936" s="2">
        <f t="shared" si="383"/>
        <v>0.14000000000000001</v>
      </c>
      <c r="T936" s="9">
        <f t="shared" si="377"/>
        <v>1.0049433489999999</v>
      </c>
      <c r="U936" s="4">
        <f t="shared" si="384"/>
        <v>1219.9395967400001</v>
      </c>
      <c r="V936" s="4">
        <f t="shared" si="378"/>
        <v>0</v>
      </c>
      <c r="W936" s="1" t="str">
        <f t="shared" si="389"/>
        <v>A+J=</v>
      </c>
      <c r="X936" s="10">
        <f t="shared" si="390"/>
        <v>41008</v>
      </c>
      <c r="Y936" s="4">
        <f t="shared" si="369"/>
        <v>0</v>
      </c>
      <c r="Z936" s="28"/>
      <c r="AA936" s="26"/>
      <c r="AE936" s="5"/>
    </row>
    <row r="937" spans="1:31" x14ac:dyDescent="0.2">
      <c r="A937" s="127">
        <f t="shared" si="379"/>
        <v>40992</v>
      </c>
      <c r="B937" s="4">
        <f t="shared" si="371"/>
        <v>248125.50089692001</v>
      </c>
      <c r="C937" s="4">
        <f t="shared" si="385"/>
        <v>209484.96197564001</v>
      </c>
      <c r="D937" s="4">
        <f t="shared" si="380"/>
        <v>209484.96197564001</v>
      </c>
      <c r="E937" s="56">
        <f t="shared" si="386"/>
        <v>474.13799999999998</v>
      </c>
      <c r="F937" s="11">
        <f>IF(DAY(A937)=F$2+1,VLOOKUP(A937,[1]Plan1!$BN$15:$BP$255,3),F936)</f>
        <v>476.166</v>
      </c>
      <c r="G937" s="6">
        <f t="shared" si="372"/>
        <v>40978</v>
      </c>
      <c r="H937" s="2">
        <f t="shared" si="373"/>
        <v>4.2772357414930795E-3</v>
      </c>
      <c r="I937" s="1">
        <f t="shared" si="381"/>
        <v>15</v>
      </c>
      <c r="J937" s="1">
        <f t="shared" si="387"/>
        <v>31</v>
      </c>
      <c r="K937" s="54">
        <f t="shared" si="374"/>
        <v>1.0020673506588291</v>
      </c>
      <c r="L937" s="3">
        <f t="shared" si="382"/>
        <v>1.1757827599999999</v>
      </c>
      <c r="M937" s="3">
        <f t="shared" si="368"/>
        <v>1.17821351</v>
      </c>
      <c r="N937" s="3">
        <f t="shared" si="375"/>
        <v>246818.01234153</v>
      </c>
      <c r="O937" s="52">
        <f t="shared" si="388"/>
        <v>0</v>
      </c>
      <c r="P937" s="5">
        <f t="shared" si="391"/>
        <v>0</v>
      </c>
      <c r="Q937" s="53">
        <f t="shared" si="376"/>
        <v>0</v>
      </c>
      <c r="R937" s="4">
        <f t="shared" si="370"/>
        <v>0</v>
      </c>
      <c r="S937" s="2">
        <f t="shared" si="383"/>
        <v>0.14000000000000001</v>
      </c>
      <c r="T937" s="9">
        <f t="shared" si="377"/>
        <v>1.0052973789999999</v>
      </c>
      <c r="U937" s="4">
        <f t="shared" si="384"/>
        <v>1307.4885553900001</v>
      </c>
      <c r="V937" s="4">
        <f t="shared" si="378"/>
        <v>0</v>
      </c>
      <c r="W937" s="1" t="str">
        <f t="shared" si="389"/>
        <v>A+J=</v>
      </c>
      <c r="X937" s="10">
        <f t="shared" si="390"/>
        <v>41008</v>
      </c>
      <c r="Y937" s="4">
        <f t="shared" si="369"/>
        <v>0</v>
      </c>
      <c r="Z937" s="28"/>
      <c r="AA937" s="26"/>
      <c r="AE937" s="5"/>
    </row>
    <row r="938" spans="1:31" x14ac:dyDescent="0.2">
      <c r="A938" s="127">
        <f t="shared" si="379"/>
        <v>40993</v>
      </c>
      <c r="B938" s="4">
        <f t="shared" si="371"/>
        <v>248247.08954141001</v>
      </c>
      <c r="C938" s="4">
        <f t="shared" si="385"/>
        <v>209484.96197564001</v>
      </c>
      <c r="D938" s="4">
        <f t="shared" si="380"/>
        <v>209484.96197564001</v>
      </c>
      <c r="E938" s="56">
        <f t="shared" si="386"/>
        <v>474.13799999999998</v>
      </c>
      <c r="F938" s="11">
        <f>IF(DAY(A938)=F$2+1,VLOOKUP(A938,[1]Plan1!$BN$15:$BP$255,3),F937)</f>
        <v>476.166</v>
      </c>
      <c r="G938" s="6">
        <f t="shared" si="372"/>
        <v>40978</v>
      </c>
      <c r="H938" s="2">
        <f t="shared" si="373"/>
        <v>4.2772357414930795E-3</v>
      </c>
      <c r="I938" s="1">
        <f t="shared" si="381"/>
        <v>16</v>
      </c>
      <c r="J938" s="1">
        <f t="shared" si="387"/>
        <v>31</v>
      </c>
      <c r="K938" s="54">
        <f t="shared" si="374"/>
        <v>1.0022053259007102</v>
      </c>
      <c r="L938" s="3">
        <f t="shared" si="382"/>
        <v>1.1757827599999999</v>
      </c>
      <c r="M938" s="3">
        <f t="shared" ref="M938:M1001" si="392">TRUNC((K938*L938),8)</f>
        <v>1.1783757399999999</v>
      </c>
      <c r="N938" s="3">
        <f t="shared" si="375"/>
        <v>246851.99708691001</v>
      </c>
      <c r="O938" s="52">
        <f t="shared" si="388"/>
        <v>0</v>
      </c>
      <c r="P938" s="5">
        <f t="shared" si="391"/>
        <v>0</v>
      </c>
      <c r="Q938" s="53">
        <f t="shared" si="376"/>
        <v>0</v>
      </c>
      <c r="R938" s="4">
        <f t="shared" si="370"/>
        <v>0</v>
      </c>
      <c r="S938" s="2">
        <f t="shared" si="383"/>
        <v>0.14000000000000001</v>
      </c>
      <c r="T938" s="9">
        <f t="shared" si="377"/>
        <v>1.0056515340000001</v>
      </c>
      <c r="U938" s="4">
        <f t="shared" si="384"/>
        <v>1395.0924545</v>
      </c>
      <c r="V938" s="4">
        <f t="shared" si="378"/>
        <v>0</v>
      </c>
      <c r="W938" s="1" t="str">
        <f t="shared" si="389"/>
        <v>A+J=</v>
      </c>
      <c r="X938" s="10">
        <f t="shared" si="390"/>
        <v>41008</v>
      </c>
      <c r="Y938" s="4">
        <f t="shared" si="369"/>
        <v>0</v>
      </c>
      <c r="Z938" s="28"/>
      <c r="AA938" s="26"/>
      <c r="AE938" s="5"/>
    </row>
    <row r="939" spans="1:31" x14ac:dyDescent="0.2">
      <c r="A939" s="127">
        <f t="shared" si="379"/>
        <v>40994</v>
      </c>
      <c r="B939" s="4">
        <f t="shared" si="371"/>
        <v>248368.73733323999</v>
      </c>
      <c r="C939" s="4">
        <f t="shared" si="385"/>
        <v>209484.96197564001</v>
      </c>
      <c r="D939" s="4">
        <f t="shared" si="380"/>
        <v>209484.96197564001</v>
      </c>
      <c r="E939" s="56">
        <f t="shared" si="386"/>
        <v>474.13799999999998</v>
      </c>
      <c r="F939" s="11">
        <f>IF(DAY(A939)=F$2+1,VLOOKUP(A939,[1]Plan1!$BN$15:$BP$255,3),F938)</f>
        <v>476.166</v>
      </c>
      <c r="G939" s="6">
        <f t="shared" si="372"/>
        <v>40978</v>
      </c>
      <c r="H939" s="2">
        <f t="shared" si="373"/>
        <v>4.2772357414930795E-3</v>
      </c>
      <c r="I939" s="1">
        <f t="shared" si="381"/>
        <v>17</v>
      </c>
      <c r="J939" s="1">
        <f t="shared" si="387"/>
        <v>31</v>
      </c>
      <c r="K939" s="54">
        <f t="shared" si="374"/>
        <v>1.002343320140483</v>
      </c>
      <c r="L939" s="3">
        <f t="shared" si="382"/>
        <v>1.1757827599999999</v>
      </c>
      <c r="M939" s="3">
        <f t="shared" si="392"/>
        <v>1.1785379899999999</v>
      </c>
      <c r="N939" s="3">
        <f t="shared" si="375"/>
        <v>246885.98602198999</v>
      </c>
      <c r="O939" s="52">
        <f t="shared" si="388"/>
        <v>0</v>
      </c>
      <c r="P939" s="5">
        <f t="shared" si="391"/>
        <v>0</v>
      </c>
      <c r="Q939" s="53">
        <f t="shared" si="376"/>
        <v>0</v>
      </c>
      <c r="R939" s="4">
        <f t="shared" si="370"/>
        <v>0</v>
      </c>
      <c r="S939" s="2">
        <f t="shared" si="383"/>
        <v>0.14000000000000001</v>
      </c>
      <c r="T939" s="9">
        <f t="shared" si="377"/>
        <v>1.0060058140000001</v>
      </c>
      <c r="U939" s="4">
        <f t="shared" si="384"/>
        <v>1482.7513112500001</v>
      </c>
      <c r="V939" s="4">
        <f t="shared" si="378"/>
        <v>0</v>
      </c>
      <c r="W939" s="1" t="str">
        <f t="shared" si="389"/>
        <v>A+J=</v>
      </c>
      <c r="X939" s="10">
        <f t="shared" si="390"/>
        <v>41008</v>
      </c>
      <c r="Y939" s="4">
        <f t="shared" si="369"/>
        <v>0</v>
      </c>
      <c r="Z939" s="28"/>
      <c r="AA939" s="26"/>
      <c r="AE939" s="5"/>
    </row>
    <row r="940" spans="1:31" x14ac:dyDescent="0.2">
      <c r="A940" s="127">
        <f t="shared" si="379"/>
        <v>40995</v>
      </c>
      <c r="B940" s="4">
        <f t="shared" si="371"/>
        <v>248490.44404269001</v>
      </c>
      <c r="C940" s="4">
        <f t="shared" si="385"/>
        <v>209484.96197564001</v>
      </c>
      <c r="D940" s="4">
        <f t="shared" si="380"/>
        <v>209484.96197564001</v>
      </c>
      <c r="E940" s="56">
        <f t="shared" si="386"/>
        <v>474.13799999999998</v>
      </c>
      <c r="F940" s="11">
        <f>IF(DAY(A940)=F$2+1,VLOOKUP(A940,[1]Plan1!$BN$15:$BP$255,3),F939)</f>
        <v>476.166</v>
      </c>
      <c r="G940" s="6">
        <f t="shared" si="372"/>
        <v>40978</v>
      </c>
      <c r="H940" s="2">
        <f t="shared" si="373"/>
        <v>4.2772357414930795E-3</v>
      </c>
      <c r="I940" s="1">
        <f t="shared" si="381"/>
        <v>18</v>
      </c>
      <c r="J940" s="1">
        <f t="shared" si="387"/>
        <v>31</v>
      </c>
      <c r="K940" s="54">
        <f t="shared" si="374"/>
        <v>1.0024813333807641</v>
      </c>
      <c r="L940" s="3">
        <f t="shared" si="382"/>
        <v>1.1757827599999999</v>
      </c>
      <c r="M940" s="3">
        <f t="shared" si="392"/>
        <v>1.1787002600000001</v>
      </c>
      <c r="N940" s="3">
        <f t="shared" si="375"/>
        <v>246919.97914677</v>
      </c>
      <c r="O940" s="52">
        <f t="shared" si="388"/>
        <v>0</v>
      </c>
      <c r="P940" s="5">
        <f t="shared" si="391"/>
        <v>0</v>
      </c>
      <c r="Q940" s="53">
        <f t="shared" si="376"/>
        <v>0</v>
      </c>
      <c r="R940" s="4">
        <f t="shared" si="370"/>
        <v>0</v>
      </c>
      <c r="S940" s="2">
        <f t="shared" si="383"/>
        <v>0.14000000000000001</v>
      </c>
      <c r="T940" s="9">
        <f t="shared" si="377"/>
        <v>1.006360218</v>
      </c>
      <c r="U940" s="4">
        <f t="shared" si="384"/>
        <v>1570.4648959199999</v>
      </c>
      <c r="V940" s="4">
        <f t="shared" si="378"/>
        <v>0</v>
      </c>
      <c r="W940" s="1" t="str">
        <f t="shared" si="389"/>
        <v>A+J=</v>
      </c>
      <c r="X940" s="10">
        <f t="shared" si="390"/>
        <v>41008</v>
      </c>
      <c r="Y940" s="4">
        <f t="shared" si="369"/>
        <v>0</v>
      </c>
      <c r="Z940" s="28"/>
      <c r="AA940" s="26"/>
      <c r="AE940" s="5"/>
    </row>
    <row r="941" spans="1:31" x14ac:dyDescent="0.2">
      <c r="A941" s="127">
        <f t="shared" si="379"/>
        <v>40996</v>
      </c>
      <c r="B941" s="4">
        <f t="shared" si="371"/>
        <v>248612.21204273999</v>
      </c>
      <c r="C941" s="4">
        <f t="shared" si="385"/>
        <v>209484.96197564001</v>
      </c>
      <c r="D941" s="4">
        <f t="shared" si="380"/>
        <v>209484.96197564001</v>
      </c>
      <c r="E941" s="56">
        <f t="shared" si="386"/>
        <v>474.13799999999998</v>
      </c>
      <c r="F941" s="11">
        <f>IF(DAY(A941)=F$2+1,VLOOKUP(A941,[1]Plan1!$BN$15:$BP$255,3),F940)</f>
        <v>476.166</v>
      </c>
      <c r="G941" s="6">
        <f t="shared" si="372"/>
        <v>40978</v>
      </c>
      <c r="H941" s="2">
        <f t="shared" si="373"/>
        <v>4.2772357414930795E-3</v>
      </c>
      <c r="I941" s="1">
        <f t="shared" si="381"/>
        <v>19</v>
      </c>
      <c r="J941" s="1">
        <f t="shared" si="387"/>
        <v>31</v>
      </c>
      <c r="K941" s="54">
        <f t="shared" si="374"/>
        <v>1.0026193656241689</v>
      </c>
      <c r="L941" s="3">
        <f t="shared" si="382"/>
        <v>1.1757827599999999</v>
      </c>
      <c r="M941" s="3">
        <f t="shared" si="392"/>
        <v>1.17886256</v>
      </c>
      <c r="N941" s="3">
        <f t="shared" si="375"/>
        <v>246953.97855609999</v>
      </c>
      <c r="O941" s="52">
        <f t="shared" si="388"/>
        <v>0</v>
      </c>
      <c r="P941" s="5">
        <f t="shared" si="391"/>
        <v>0</v>
      </c>
      <c r="Q941" s="53">
        <f t="shared" si="376"/>
        <v>0</v>
      </c>
      <c r="R941" s="4">
        <f t="shared" si="370"/>
        <v>0</v>
      </c>
      <c r="S941" s="2">
        <f t="shared" si="383"/>
        <v>0.14000000000000001</v>
      </c>
      <c r="T941" s="9">
        <f t="shared" si="377"/>
        <v>1.006714747</v>
      </c>
      <c r="U941" s="4">
        <f t="shared" si="384"/>
        <v>1658.2334866399999</v>
      </c>
      <c r="V941" s="4">
        <f t="shared" si="378"/>
        <v>0</v>
      </c>
      <c r="W941" s="1" t="str">
        <f t="shared" si="389"/>
        <v>A+J=</v>
      </c>
      <c r="X941" s="10">
        <f t="shared" si="390"/>
        <v>41008</v>
      </c>
      <c r="Y941" s="4">
        <f t="shared" si="369"/>
        <v>0</v>
      </c>
      <c r="Z941" s="28"/>
      <c r="AA941" s="26"/>
      <c r="AE941" s="5"/>
    </row>
    <row r="942" spans="1:31" x14ac:dyDescent="0.2">
      <c r="A942" s="127">
        <f t="shared" si="379"/>
        <v>40997</v>
      </c>
      <c r="B942" s="4">
        <f t="shared" si="371"/>
        <v>248734.03924316002</v>
      </c>
      <c r="C942" s="4">
        <f t="shared" si="385"/>
        <v>209484.96197564001</v>
      </c>
      <c r="D942" s="4">
        <f t="shared" si="380"/>
        <v>209484.96197564001</v>
      </c>
      <c r="E942" s="56">
        <f t="shared" si="386"/>
        <v>474.13799999999998</v>
      </c>
      <c r="F942" s="11">
        <f>IF(DAY(A942)=F$2+1,VLOOKUP(A942,[1]Plan1!$BN$15:$BP$255,3),F941)</f>
        <v>476.166</v>
      </c>
      <c r="G942" s="6">
        <f t="shared" si="372"/>
        <v>40978</v>
      </c>
      <c r="H942" s="2">
        <f t="shared" si="373"/>
        <v>4.2772357414930795E-3</v>
      </c>
      <c r="I942" s="1">
        <f t="shared" si="381"/>
        <v>20</v>
      </c>
      <c r="J942" s="1">
        <f t="shared" si="387"/>
        <v>31</v>
      </c>
      <c r="K942" s="54">
        <f t="shared" si="374"/>
        <v>1.0027574168733147</v>
      </c>
      <c r="L942" s="3">
        <f t="shared" si="382"/>
        <v>1.1757827599999999</v>
      </c>
      <c r="M942" s="3">
        <f t="shared" si="392"/>
        <v>1.1790248800000001</v>
      </c>
      <c r="N942" s="3">
        <f t="shared" si="375"/>
        <v>246987.98215513001</v>
      </c>
      <c r="O942" s="52">
        <f t="shared" si="388"/>
        <v>0</v>
      </c>
      <c r="P942" s="5">
        <f t="shared" si="391"/>
        <v>0</v>
      </c>
      <c r="Q942" s="53">
        <f t="shared" si="376"/>
        <v>0</v>
      </c>
      <c r="R942" s="4">
        <f t="shared" si="370"/>
        <v>0</v>
      </c>
      <c r="S942" s="2">
        <f t="shared" si="383"/>
        <v>0.14000000000000001</v>
      </c>
      <c r="T942" s="9">
        <f t="shared" si="377"/>
        <v>1.0070694010000001</v>
      </c>
      <c r="U942" s="4">
        <f t="shared" si="384"/>
        <v>1746.0570880299999</v>
      </c>
      <c r="V942" s="4">
        <f t="shared" si="378"/>
        <v>0</v>
      </c>
      <c r="W942" s="1" t="str">
        <f t="shared" si="389"/>
        <v>A+J=</v>
      </c>
      <c r="X942" s="10">
        <f t="shared" si="390"/>
        <v>41008</v>
      </c>
      <c r="Y942" s="4">
        <f t="shared" si="369"/>
        <v>0</v>
      </c>
      <c r="Z942" s="28"/>
      <c r="AA942" s="26"/>
      <c r="AE942" s="5"/>
    </row>
    <row r="943" spans="1:31" x14ac:dyDescent="0.2">
      <c r="A943" s="127">
        <f t="shared" si="379"/>
        <v>40998</v>
      </c>
      <c r="B943" s="4">
        <f t="shared" si="371"/>
        <v>248855.92566116</v>
      </c>
      <c r="C943" s="4">
        <f t="shared" si="385"/>
        <v>209484.96197564001</v>
      </c>
      <c r="D943" s="4">
        <f t="shared" si="380"/>
        <v>209484.96197564001</v>
      </c>
      <c r="E943" s="56">
        <f t="shared" si="386"/>
        <v>474.13799999999998</v>
      </c>
      <c r="F943" s="11">
        <f>IF(DAY(A943)=F$2+1,VLOOKUP(A943,[1]Plan1!$BN$15:$BP$255,3),F942)</f>
        <v>476.166</v>
      </c>
      <c r="G943" s="6">
        <f t="shared" si="372"/>
        <v>40978</v>
      </c>
      <c r="H943" s="2">
        <f t="shared" si="373"/>
        <v>4.2772357414930795E-3</v>
      </c>
      <c r="I943" s="1">
        <f t="shared" si="381"/>
        <v>21</v>
      </c>
      <c r="J943" s="1">
        <f t="shared" si="387"/>
        <v>31</v>
      </c>
      <c r="K943" s="54">
        <f t="shared" si="374"/>
        <v>1.0028954871308178</v>
      </c>
      <c r="L943" s="3">
        <f t="shared" si="382"/>
        <v>1.1757827599999999</v>
      </c>
      <c r="M943" s="3">
        <f t="shared" si="392"/>
        <v>1.17918722</v>
      </c>
      <c r="N943" s="3">
        <f t="shared" si="375"/>
        <v>247021.98994386001</v>
      </c>
      <c r="O943" s="52">
        <f t="shared" si="388"/>
        <v>0</v>
      </c>
      <c r="P943" s="5">
        <f t="shared" si="391"/>
        <v>0</v>
      </c>
      <c r="Q943" s="53">
        <f t="shared" si="376"/>
        <v>0</v>
      </c>
      <c r="R943" s="4">
        <f t="shared" si="370"/>
        <v>0</v>
      </c>
      <c r="S943" s="2">
        <f t="shared" si="383"/>
        <v>0.14000000000000001</v>
      </c>
      <c r="T943" s="9">
        <f t="shared" si="377"/>
        <v>1.0074241799999999</v>
      </c>
      <c r="U943" s="4">
        <f t="shared" si="384"/>
        <v>1833.9357173000001</v>
      </c>
      <c r="V943" s="4">
        <f t="shared" si="378"/>
        <v>0</v>
      </c>
      <c r="W943" s="1" t="str">
        <f t="shared" si="389"/>
        <v>A+J=</v>
      </c>
      <c r="X943" s="10">
        <f t="shared" si="390"/>
        <v>41008</v>
      </c>
      <c r="Y943" s="4">
        <f t="shared" si="369"/>
        <v>0</v>
      </c>
      <c r="Z943" s="28"/>
      <c r="AA943" s="26"/>
      <c r="AE943" s="5"/>
    </row>
    <row r="944" spans="1:31" x14ac:dyDescent="0.2">
      <c r="A944" s="127">
        <f t="shared" si="379"/>
        <v>40999</v>
      </c>
      <c r="B944" s="4">
        <f t="shared" si="371"/>
        <v>248977.87131392999</v>
      </c>
      <c r="C944" s="4">
        <f t="shared" si="385"/>
        <v>209484.96197564001</v>
      </c>
      <c r="D944" s="4">
        <f t="shared" si="380"/>
        <v>209484.96197564001</v>
      </c>
      <c r="E944" s="56">
        <f t="shared" si="386"/>
        <v>474.13799999999998</v>
      </c>
      <c r="F944" s="11">
        <f>IF(DAY(A944)=F$2+1,VLOOKUP(A944,[1]Plan1!$BN$15:$BP$255,3),F943)</f>
        <v>476.166</v>
      </c>
      <c r="G944" s="6">
        <f t="shared" si="372"/>
        <v>40978</v>
      </c>
      <c r="H944" s="2">
        <f t="shared" si="373"/>
        <v>4.2772357414930795E-3</v>
      </c>
      <c r="I944" s="1">
        <f t="shared" si="381"/>
        <v>22</v>
      </c>
      <c r="J944" s="1">
        <f t="shared" si="387"/>
        <v>31</v>
      </c>
      <c r="K944" s="54">
        <f t="shared" si="374"/>
        <v>1.0030335763992957</v>
      </c>
      <c r="L944" s="3">
        <f t="shared" si="382"/>
        <v>1.1757827599999999</v>
      </c>
      <c r="M944" s="3">
        <f t="shared" si="392"/>
        <v>1.17934958</v>
      </c>
      <c r="N944" s="3">
        <f t="shared" si="375"/>
        <v>247056.00192228</v>
      </c>
      <c r="O944" s="52">
        <f t="shared" si="388"/>
        <v>0</v>
      </c>
      <c r="P944" s="5">
        <f t="shared" si="391"/>
        <v>0</v>
      </c>
      <c r="Q944" s="53">
        <f t="shared" si="376"/>
        <v>0</v>
      </c>
      <c r="R944" s="4">
        <f t="shared" si="370"/>
        <v>0</v>
      </c>
      <c r="S944" s="2">
        <f t="shared" si="383"/>
        <v>0.14000000000000001</v>
      </c>
      <c r="T944" s="9">
        <f t="shared" si="377"/>
        <v>1.007779084</v>
      </c>
      <c r="U944" s="4">
        <f t="shared" si="384"/>
        <v>1921.8693916499999</v>
      </c>
      <c r="V944" s="4">
        <f t="shared" si="378"/>
        <v>0</v>
      </c>
      <c r="W944" s="1" t="str">
        <f t="shared" si="389"/>
        <v>A+J=</v>
      </c>
      <c r="X944" s="10">
        <f t="shared" si="390"/>
        <v>41008</v>
      </c>
      <c r="Y944" s="4">
        <f t="shared" si="369"/>
        <v>0</v>
      </c>
      <c r="Z944" s="28"/>
      <c r="AA944" s="26"/>
      <c r="AE944" s="5"/>
    </row>
    <row r="945" spans="1:118" x14ac:dyDescent="0.2">
      <c r="A945" s="127">
        <f t="shared" si="379"/>
        <v>41000</v>
      </c>
      <c r="B945" s="4">
        <f t="shared" si="371"/>
        <v>249099.87833060999</v>
      </c>
      <c r="C945" s="4">
        <f t="shared" si="385"/>
        <v>209484.96197564001</v>
      </c>
      <c r="D945" s="4">
        <f t="shared" si="380"/>
        <v>209484.96197564001</v>
      </c>
      <c r="E945" s="56">
        <f t="shared" si="386"/>
        <v>474.13799999999998</v>
      </c>
      <c r="F945" s="11">
        <f>IF(DAY(A945)=F$2+1,VLOOKUP(A945,[1]Plan1!$BN$15:$BP$255,3),F944)</f>
        <v>476.166</v>
      </c>
      <c r="G945" s="6">
        <f t="shared" si="372"/>
        <v>40978</v>
      </c>
      <c r="H945" s="2">
        <f t="shared" si="373"/>
        <v>4.2772357414930795E-3</v>
      </c>
      <c r="I945" s="1">
        <f t="shared" si="381"/>
        <v>23</v>
      </c>
      <c r="J945" s="1">
        <f t="shared" si="387"/>
        <v>31</v>
      </c>
      <c r="K945" s="54">
        <f t="shared" si="374"/>
        <v>1.0031716846813663</v>
      </c>
      <c r="L945" s="3">
        <f t="shared" si="382"/>
        <v>1.1757827599999999</v>
      </c>
      <c r="M945" s="3">
        <f t="shared" si="392"/>
        <v>1.1795119700000001</v>
      </c>
      <c r="N945" s="3">
        <f t="shared" si="375"/>
        <v>247090.02018525999</v>
      </c>
      <c r="O945" s="52">
        <f t="shared" si="388"/>
        <v>0</v>
      </c>
      <c r="P945" s="5">
        <f t="shared" si="391"/>
        <v>0</v>
      </c>
      <c r="Q945" s="53">
        <f t="shared" si="376"/>
        <v>0</v>
      </c>
      <c r="R945" s="4">
        <f t="shared" si="370"/>
        <v>0</v>
      </c>
      <c r="S945" s="2">
        <f t="shared" si="383"/>
        <v>0.14000000000000001</v>
      </c>
      <c r="T945" s="9">
        <f t="shared" si="377"/>
        <v>1.0081341130000001</v>
      </c>
      <c r="U945" s="4">
        <f t="shared" si="384"/>
        <v>2009.8581453500001</v>
      </c>
      <c r="V945" s="4">
        <f t="shared" si="378"/>
        <v>0</v>
      </c>
      <c r="W945" s="1" t="str">
        <f t="shared" si="389"/>
        <v>A+J=</v>
      </c>
      <c r="X945" s="10">
        <f t="shared" si="390"/>
        <v>41008</v>
      </c>
      <c r="Y945" s="4">
        <f t="shared" si="369"/>
        <v>0</v>
      </c>
      <c r="Z945" s="28"/>
      <c r="AA945" s="26"/>
      <c r="AE945" s="5"/>
    </row>
    <row r="946" spans="1:118" x14ac:dyDescent="0.2">
      <c r="A946" s="127">
        <f t="shared" si="379"/>
        <v>41001</v>
      </c>
      <c r="B946" s="4">
        <f t="shared" si="371"/>
        <v>249221.94250536</v>
      </c>
      <c r="C946" s="4">
        <f t="shared" si="385"/>
        <v>209484.96197564001</v>
      </c>
      <c r="D946" s="4">
        <f t="shared" si="380"/>
        <v>209484.96197564001</v>
      </c>
      <c r="E946" s="56">
        <f t="shared" si="386"/>
        <v>474.13799999999998</v>
      </c>
      <c r="F946" s="11">
        <f>IF(DAY(A946)=F$2+1,VLOOKUP(A946,[1]Plan1!$BN$15:$BP$255,3),F945)</f>
        <v>476.166</v>
      </c>
      <c r="G946" s="6">
        <f t="shared" si="372"/>
        <v>40978</v>
      </c>
      <c r="H946" s="2">
        <f t="shared" si="373"/>
        <v>4.2772357414930795E-3</v>
      </c>
      <c r="I946" s="1">
        <f t="shared" si="381"/>
        <v>24</v>
      </c>
      <c r="J946" s="1">
        <f t="shared" si="387"/>
        <v>31</v>
      </c>
      <c r="K946" s="54">
        <f t="shared" si="374"/>
        <v>1.0033098119796471</v>
      </c>
      <c r="L946" s="3">
        <f t="shared" si="382"/>
        <v>1.1757827599999999</v>
      </c>
      <c r="M946" s="3">
        <f t="shared" si="392"/>
        <v>1.1796743700000001</v>
      </c>
      <c r="N946" s="3">
        <f t="shared" si="375"/>
        <v>247124.04054307999</v>
      </c>
      <c r="O946" s="52">
        <f t="shared" si="388"/>
        <v>0</v>
      </c>
      <c r="P946" s="5">
        <f t="shared" si="391"/>
        <v>0</v>
      </c>
      <c r="Q946" s="53">
        <f t="shared" si="376"/>
        <v>0</v>
      </c>
      <c r="R946" s="4">
        <f t="shared" si="370"/>
        <v>0</v>
      </c>
      <c r="S946" s="2">
        <f t="shared" si="383"/>
        <v>0.14000000000000001</v>
      </c>
      <c r="T946" s="9">
        <f t="shared" si="377"/>
        <v>1.0084892670000001</v>
      </c>
      <c r="U946" s="4">
        <f t="shared" si="384"/>
        <v>2097.9019622800001</v>
      </c>
      <c r="V946" s="4">
        <f t="shared" si="378"/>
        <v>0</v>
      </c>
      <c r="W946" s="1" t="str">
        <f t="shared" si="389"/>
        <v>A+J=</v>
      </c>
      <c r="X946" s="10">
        <f t="shared" si="390"/>
        <v>41008</v>
      </c>
      <c r="Y946" s="4">
        <f t="shared" si="369"/>
        <v>0</v>
      </c>
      <c r="Z946" s="28"/>
      <c r="AA946" s="26"/>
      <c r="AE946" s="5"/>
    </row>
    <row r="947" spans="1:118" x14ac:dyDescent="0.2">
      <c r="A947" s="127">
        <f t="shared" si="379"/>
        <v>41002</v>
      </c>
      <c r="B947" s="4">
        <f t="shared" si="371"/>
        <v>249344.06832711</v>
      </c>
      <c r="C947" s="4">
        <f t="shared" si="385"/>
        <v>209484.96197564001</v>
      </c>
      <c r="D947" s="4">
        <f t="shared" si="380"/>
        <v>209484.96197564001</v>
      </c>
      <c r="E947" s="56">
        <f t="shared" si="386"/>
        <v>474.13799999999998</v>
      </c>
      <c r="F947" s="11">
        <f>IF(DAY(A947)=F$2+1,VLOOKUP(A947,[1]Plan1!$BN$15:$BP$255,3),F946)</f>
        <v>476.166</v>
      </c>
      <c r="G947" s="6">
        <f t="shared" si="372"/>
        <v>40978</v>
      </c>
      <c r="H947" s="2">
        <f t="shared" si="373"/>
        <v>4.2772357414930795E-3</v>
      </c>
      <c r="I947" s="1">
        <f t="shared" si="381"/>
        <v>25</v>
      </c>
      <c r="J947" s="1">
        <f t="shared" si="387"/>
        <v>31</v>
      </c>
      <c r="K947" s="54">
        <f t="shared" si="374"/>
        <v>1.0034479582967568</v>
      </c>
      <c r="L947" s="3">
        <f t="shared" si="382"/>
        <v>1.1757827599999999</v>
      </c>
      <c r="M947" s="3">
        <f t="shared" si="392"/>
        <v>1.1798367999999999</v>
      </c>
      <c r="N947" s="3">
        <f t="shared" si="375"/>
        <v>247158.06718546001</v>
      </c>
      <c r="O947" s="52">
        <f t="shared" si="388"/>
        <v>0</v>
      </c>
      <c r="P947" s="5">
        <f t="shared" si="391"/>
        <v>0</v>
      </c>
      <c r="Q947" s="53">
        <f t="shared" si="376"/>
        <v>0</v>
      </c>
      <c r="R947" s="4">
        <f t="shared" si="370"/>
        <v>0</v>
      </c>
      <c r="S947" s="2">
        <f t="shared" si="383"/>
        <v>0.14000000000000001</v>
      </c>
      <c r="T947" s="9">
        <f t="shared" si="377"/>
        <v>1.008844547</v>
      </c>
      <c r="U947" s="4">
        <f t="shared" si="384"/>
        <v>2186.0011416500001</v>
      </c>
      <c r="V947" s="4">
        <f t="shared" si="378"/>
        <v>0</v>
      </c>
      <c r="W947" s="1" t="str">
        <f t="shared" si="389"/>
        <v>A+J=</v>
      </c>
      <c r="X947" s="10">
        <f t="shared" si="390"/>
        <v>41008</v>
      </c>
      <c r="Y947" s="4">
        <f t="shared" si="369"/>
        <v>0</v>
      </c>
      <c r="Z947" s="28"/>
      <c r="AA947" s="26"/>
      <c r="AE947" s="5"/>
    </row>
    <row r="948" spans="1:118" x14ac:dyDescent="0.2">
      <c r="A948" s="127">
        <f t="shared" si="379"/>
        <v>41003</v>
      </c>
      <c r="B948" s="4">
        <f t="shared" si="371"/>
        <v>249466.255321</v>
      </c>
      <c r="C948" s="4">
        <f t="shared" si="385"/>
        <v>209484.96197564001</v>
      </c>
      <c r="D948" s="4">
        <f t="shared" si="380"/>
        <v>209484.96197564001</v>
      </c>
      <c r="E948" s="56">
        <f t="shared" si="386"/>
        <v>474.13799999999998</v>
      </c>
      <c r="F948" s="11">
        <f>IF(DAY(A948)=F$2+1,VLOOKUP(A948,[1]Plan1!$BN$15:$BP$255,3),F947)</f>
        <v>476.166</v>
      </c>
      <c r="G948" s="6">
        <f t="shared" si="372"/>
        <v>40978</v>
      </c>
      <c r="H948" s="2">
        <f t="shared" si="373"/>
        <v>4.2772357414930795E-3</v>
      </c>
      <c r="I948" s="1">
        <f t="shared" si="381"/>
        <v>26</v>
      </c>
      <c r="J948" s="1">
        <f t="shared" si="387"/>
        <v>31</v>
      </c>
      <c r="K948" s="54">
        <f t="shared" si="374"/>
        <v>1.0035861236353141</v>
      </c>
      <c r="L948" s="3">
        <f t="shared" si="382"/>
        <v>1.1757827599999999</v>
      </c>
      <c r="M948" s="3">
        <f t="shared" si="392"/>
        <v>1.17999926</v>
      </c>
      <c r="N948" s="3">
        <f t="shared" si="375"/>
        <v>247192.10011237999</v>
      </c>
      <c r="O948" s="52">
        <f t="shared" si="388"/>
        <v>0</v>
      </c>
      <c r="P948" s="5">
        <f t="shared" si="391"/>
        <v>0</v>
      </c>
      <c r="Q948" s="53">
        <f t="shared" si="376"/>
        <v>0</v>
      </c>
      <c r="R948" s="4">
        <f t="shared" si="370"/>
        <v>0</v>
      </c>
      <c r="S948" s="2">
        <f t="shared" si="383"/>
        <v>0.14000000000000001</v>
      </c>
      <c r="T948" s="9">
        <f t="shared" si="377"/>
        <v>1.009199951</v>
      </c>
      <c r="U948" s="4">
        <f t="shared" si="384"/>
        <v>2274.1552086199999</v>
      </c>
      <c r="V948" s="4">
        <f t="shared" si="378"/>
        <v>0</v>
      </c>
      <c r="W948" s="1" t="str">
        <f t="shared" si="389"/>
        <v>A+J=</v>
      </c>
      <c r="X948" s="10">
        <f t="shared" si="390"/>
        <v>41008</v>
      </c>
      <c r="Y948" s="4">
        <f t="shared" si="369"/>
        <v>0</v>
      </c>
      <c r="Z948" s="28"/>
      <c r="AA948" s="26"/>
      <c r="AE948" s="5"/>
    </row>
    <row r="949" spans="1:118" x14ac:dyDescent="0.2">
      <c r="A949" s="127">
        <f t="shared" si="379"/>
        <v>41004</v>
      </c>
      <c r="B949" s="4">
        <f t="shared" si="371"/>
        <v>249588.49977112003</v>
      </c>
      <c r="C949" s="4">
        <f t="shared" si="385"/>
        <v>209484.96197564001</v>
      </c>
      <c r="D949" s="4">
        <f t="shared" si="380"/>
        <v>209484.96197564001</v>
      </c>
      <c r="E949" s="56">
        <f t="shared" si="386"/>
        <v>474.13799999999998</v>
      </c>
      <c r="F949" s="11">
        <f>IF(DAY(A949)=F$2+1,VLOOKUP(A949,[1]Plan1!$BN$15:$BP$255,3),F948)</f>
        <v>476.166</v>
      </c>
      <c r="G949" s="6">
        <f t="shared" si="372"/>
        <v>40978</v>
      </c>
      <c r="H949" s="2">
        <f t="shared" si="373"/>
        <v>4.2772357414930795E-3</v>
      </c>
      <c r="I949" s="1">
        <f t="shared" si="381"/>
        <v>27</v>
      </c>
      <c r="J949" s="1">
        <f t="shared" si="387"/>
        <v>31</v>
      </c>
      <c r="K949" s="54">
        <f t="shared" si="374"/>
        <v>1.0037243079979379</v>
      </c>
      <c r="L949" s="3">
        <f t="shared" si="382"/>
        <v>1.1757827599999999</v>
      </c>
      <c r="M949" s="3">
        <f t="shared" si="392"/>
        <v>1.18016173</v>
      </c>
      <c r="N949" s="3">
        <f t="shared" si="375"/>
        <v>247226.13513415001</v>
      </c>
      <c r="O949" s="52">
        <f t="shared" si="388"/>
        <v>0</v>
      </c>
      <c r="P949" s="5">
        <f t="shared" si="391"/>
        <v>0</v>
      </c>
      <c r="Q949" s="53">
        <f t="shared" si="376"/>
        <v>0</v>
      </c>
      <c r="R949" s="4">
        <f t="shared" si="370"/>
        <v>0</v>
      </c>
      <c r="S949" s="2">
        <f t="shared" si="383"/>
        <v>0.14000000000000001</v>
      </c>
      <c r="T949" s="9">
        <f t="shared" si="377"/>
        <v>1.009555481</v>
      </c>
      <c r="U949" s="4">
        <f t="shared" si="384"/>
        <v>2362.36463697</v>
      </c>
      <c r="V949" s="4">
        <f t="shared" si="378"/>
        <v>0</v>
      </c>
      <c r="W949" s="1" t="str">
        <f t="shared" si="389"/>
        <v>A+J=</v>
      </c>
      <c r="X949" s="10">
        <f t="shared" si="390"/>
        <v>41008</v>
      </c>
      <c r="Y949" s="4">
        <f t="shared" si="369"/>
        <v>0</v>
      </c>
      <c r="Z949" s="28"/>
      <c r="AA949" s="26"/>
      <c r="AE949" s="5"/>
    </row>
    <row r="950" spans="1:118" x14ac:dyDescent="0.2">
      <c r="A950" s="127">
        <f t="shared" si="379"/>
        <v>41005</v>
      </c>
      <c r="B950" s="4">
        <f t="shared" si="371"/>
        <v>249710.80567655002</v>
      </c>
      <c r="C950" s="4">
        <f t="shared" si="385"/>
        <v>209484.96197564001</v>
      </c>
      <c r="D950" s="4">
        <f t="shared" si="380"/>
        <v>209484.96197564001</v>
      </c>
      <c r="E950" s="56">
        <f t="shared" si="386"/>
        <v>474.13799999999998</v>
      </c>
      <c r="F950" s="11">
        <f>IF(DAY(A950)=F$2+1,VLOOKUP(A950,[1]Plan1!$BN$15:$BP$255,3),F949)</f>
        <v>476.166</v>
      </c>
      <c r="G950" s="6">
        <f t="shared" si="372"/>
        <v>40978</v>
      </c>
      <c r="H950" s="2">
        <f t="shared" si="373"/>
        <v>4.2772357414930795E-3</v>
      </c>
      <c r="I950" s="1">
        <f t="shared" si="381"/>
        <v>28</v>
      </c>
      <c r="J950" s="1">
        <f t="shared" si="387"/>
        <v>31</v>
      </c>
      <c r="K950" s="54">
        <f t="shared" si="374"/>
        <v>1.0038625113872477</v>
      </c>
      <c r="L950" s="3">
        <f t="shared" si="382"/>
        <v>1.1757827599999999</v>
      </c>
      <c r="M950" s="3">
        <f t="shared" si="392"/>
        <v>1.1803242300000001</v>
      </c>
      <c r="N950" s="3">
        <f t="shared" si="375"/>
        <v>247260.17644047001</v>
      </c>
      <c r="O950" s="52">
        <f t="shared" si="388"/>
        <v>0</v>
      </c>
      <c r="P950" s="5">
        <f t="shared" si="391"/>
        <v>0</v>
      </c>
      <c r="Q950" s="53">
        <f t="shared" si="376"/>
        <v>0</v>
      </c>
      <c r="R950" s="4">
        <f t="shared" si="370"/>
        <v>0</v>
      </c>
      <c r="S950" s="2">
        <f t="shared" si="383"/>
        <v>0.14000000000000001</v>
      </c>
      <c r="T950" s="9">
        <f t="shared" si="377"/>
        <v>1.0099111359999999</v>
      </c>
      <c r="U950" s="4">
        <f t="shared" si="384"/>
        <v>2450.6292360799998</v>
      </c>
      <c r="V950" s="4">
        <f t="shared" si="378"/>
        <v>0</v>
      </c>
      <c r="W950" s="1" t="str">
        <f t="shared" si="389"/>
        <v>A+J=</v>
      </c>
      <c r="X950" s="10">
        <f t="shared" si="390"/>
        <v>41008</v>
      </c>
      <c r="Y950" s="4">
        <f t="shared" si="369"/>
        <v>0</v>
      </c>
      <c r="Z950" s="28"/>
      <c r="AA950" s="26"/>
      <c r="AE950" s="5"/>
    </row>
    <row r="951" spans="1:118" x14ac:dyDescent="0.2">
      <c r="A951" s="127">
        <f t="shared" si="379"/>
        <v>41006</v>
      </c>
      <c r="B951" s="4">
        <f t="shared" si="371"/>
        <v>249833.17094039</v>
      </c>
      <c r="C951" s="4">
        <f t="shared" si="385"/>
        <v>209484.96197564001</v>
      </c>
      <c r="D951" s="4">
        <f t="shared" si="380"/>
        <v>209484.96197564001</v>
      </c>
      <c r="E951" s="56">
        <f t="shared" si="386"/>
        <v>474.13799999999998</v>
      </c>
      <c r="F951" s="11">
        <f>IF(DAY(A951)=F$2+1,VLOOKUP(A951,[1]Plan1!$BN$15:$BP$255,3),F950)</f>
        <v>476.166</v>
      </c>
      <c r="G951" s="6">
        <f t="shared" si="372"/>
        <v>40978</v>
      </c>
      <c r="H951" s="2">
        <f t="shared" si="373"/>
        <v>4.2772357414930795E-3</v>
      </c>
      <c r="I951" s="1">
        <f t="shared" si="381"/>
        <v>29</v>
      </c>
      <c r="J951" s="1">
        <f t="shared" si="387"/>
        <v>31</v>
      </c>
      <c r="K951" s="54">
        <f t="shared" si="374"/>
        <v>1.0040007338058634</v>
      </c>
      <c r="L951" s="3">
        <f t="shared" si="382"/>
        <v>1.1757827599999999</v>
      </c>
      <c r="M951" s="3">
        <f t="shared" si="392"/>
        <v>1.18048675</v>
      </c>
      <c r="N951" s="3">
        <f t="shared" si="375"/>
        <v>247294.22193649001</v>
      </c>
      <c r="O951" s="52">
        <f t="shared" si="388"/>
        <v>0</v>
      </c>
      <c r="P951" s="5">
        <f t="shared" si="391"/>
        <v>0</v>
      </c>
      <c r="Q951" s="53">
        <f t="shared" si="376"/>
        <v>0</v>
      </c>
      <c r="R951" s="4">
        <f t="shared" si="370"/>
        <v>0</v>
      </c>
      <c r="S951" s="2">
        <f t="shared" si="383"/>
        <v>0.14000000000000001</v>
      </c>
      <c r="T951" s="9">
        <f t="shared" si="377"/>
        <v>1.010266916</v>
      </c>
      <c r="U951" s="4">
        <f t="shared" si="384"/>
        <v>2538.9490039000002</v>
      </c>
      <c r="V951" s="4">
        <f t="shared" si="378"/>
        <v>0</v>
      </c>
      <c r="W951" s="1" t="str">
        <f t="shared" si="389"/>
        <v>A+J=</v>
      </c>
      <c r="X951" s="10">
        <f t="shared" si="390"/>
        <v>41008</v>
      </c>
      <c r="Y951" s="4">
        <f t="shared" si="369"/>
        <v>0</v>
      </c>
      <c r="Z951" s="28"/>
      <c r="AA951" s="26"/>
      <c r="AE951" s="5"/>
    </row>
    <row r="952" spans="1:118" x14ac:dyDescent="0.2">
      <c r="A952" s="127">
        <f t="shared" si="379"/>
        <v>41007</v>
      </c>
      <c r="B952" s="4">
        <f t="shared" si="371"/>
        <v>249955.59557989001</v>
      </c>
      <c r="C952" s="4">
        <f t="shared" si="385"/>
        <v>209484.96197564001</v>
      </c>
      <c r="D952" s="4">
        <f t="shared" si="380"/>
        <v>209484.96197564001</v>
      </c>
      <c r="E952" s="56">
        <f t="shared" si="386"/>
        <v>474.13799999999998</v>
      </c>
      <c r="F952" s="11">
        <f>IF(DAY(A952)=F$2+1,VLOOKUP(A952,[1]Plan1!$BN$15:$BP$255,3),F951)</f>
        <v>476.166</v>
      </c>
      <c r="G952" s="6">
        <f t="shared" si="372"/>
        <v>40978</v>
      </c>
      <c r="H952" s="2">
        <f t="shared" si="373"/>
        <v>4.2772357414930795E-3</v>
      </c>
      <c r="I952" s="1">
        <f t="shared" si="381"/>
        <v>30</v>
      </c>
      <c r="J952" s="1">
        <f t="shared" si="387"/>
        <v>31</v>
      </c>
      <c r="K952" s="54">
        <f t="shared" si="374"/>
        <v>1.0041389752564049</v>
      </c>
      <c r="L952" s="3">
        <f t="shared" si="382"/>
        <v>1.1757827599999999</v>
      </c>
      <c r="M952" s="3">
        <f t="shared" si="392"/>
        <v>1.1806492900000001</v>
      </c>
      <c r="N952" s="3">
        <f t="shared" si="375"/>
        <v>247328.27162221001</v>
      </c>
      <c r="O952" s="52">
        <f t="shared" si="388"/>
        <v>0</v>
      </c>
      <c r="P952" s="5">
        <f t="shared" si="391"/>
        <v>0</v>
      </c>
      <c r="Q952" s="53">
        <f t="shared" si="376"/>
        <v>0</v>
      </c>
      <c r="R952" s="4">
        <f t="shared" si="370"/>
        <v>0</v>
      </c>
      <c r="S952" s="2">
        <f t="shared" si="383"/>
        <v>0.14000000000000001</v>
      </c>
      <c r="T952" s="9">
        <f t="shared" si="377"/>
        <v>1.0106228209999999</v>
      </c>
      <c r="U952" s="4">
        <f t="shared" si="384"/>
        <v>2627.3239576800001</v>
      </c>
      <c r="V952" s="4">
        <f t="shared" si="378"/>
        <v>0</v>
      </c>
      <c r="W952" s="1" t="str">
        <f t="shared" si="389"/>
        <v>A+J=</v>
      </c>
      <c r="X952" s="10">
        <f t="shared" si="390"/>
        <v>41008</v>
      </c>
      <c r="Y952" s="4">
        <f t="shared" si="369"/>
        <v>0</v>
      </c>
      <c r="Z952" s="28"/>
      <c r="AA952" s="26"/>
      <c r="AE952" s="5"/>
    </row>
    <row r="953" spans="1:118" x14ac:dyDescent="0.2">
      <c r="A953" s="130">
        <f t="shared" si="379"/>
        <v>41008</v>
      </c>
      <c r="B953" s="53">
        <f t="shared" si="371"/>
        <v>250078.08197748999</v>
      </c>
      <c r="C953" s="4">
        <f t="shared" si="385"/>
        <v>209484.96197564001</v>
      </c>
      <c r="D953" s="53">
        <f t="shared" si="380"/>
        <v>209484.96197564001</v>
      </c>
      <c r="E953" s="58">
        <f t="shared" si="386"/>
        <v>474.13799999999998</v>
      </c>
      <c r="F953" s="62">
        <f>IF(DAY(A953)=F$2+1,VLOOKUP(A953,[1]Plan1!$BN$15:$BP$255,3),F952)</f>
        <v>476.166</v>
      </c>
      <c r="G953" s="23">
        <f t="shared" si="372"/>
        <v>40978</v>
      </c>
      <c r="H953" s="55">
        <f t="shared" si="373"/>
        <v>4.2772357414930795E-3</v>
      </c>
      <c r="I953" s="24">
        <f t="shared" si="381"/>
        <v>31</v>
      </c>
      <c r="J953" s="24">
        <f t="shared" si="387"/>
        <v>31</v>
      </c>
      <c r="K953" s="59">
        <f t="shared" si="374"/>
        <v>1.0042772357414931</v>
      </c>
      <c r="L953" s="60">
        <f t="shared" si="382"/>
        <v>1.1757827599999999</v>
      </c>
      <c r="M953" s="60">
        <f t="shared" si="392"/>
        <v>1.1808118599999999</v>
      </c>
      <c r="N953" s="60">
        <f t="shared" si="375"/>
        <v>247362.32759248</v>
      </c>
      <c r="O953" s="63">
        <f t="shared" si="388"/>
        <v>29</v>
      </c>
      <c r="P953" s="5">
        <f t="shared" si="391"/>
        <v>0</v>
      </c>
      <c r="Q953" s="53">
        <f t="shared" si="376"/>
        <v>0</v>
      </c>
      <c r="R953" s="53">
        <f t="shared" si="370"/>
        <v>0</v>
      </c>
      <c r="S953" s="55">
        <f t="shared" si="383"/>
        <v>0.14000000000000001</v>
      </c>
      <c r="T953" s="61">
        <f t="shared" si="377"/>
        <v>1.010978852</v>
      </c>
      <c r="U953" s="4">
        <f t="shared" si="384"/>
        <v>2715.7543850100001</v>
      </c>
      <c r="V953" s="53">
        <f t="shared" si="378"/>
        <v>0</v>
      </c>
      <c r="W953" s="24" t="str">
        <f t="shared" si="389"/>
        <v>A+J=</v>
      </c>
      <c r="X953" s="23">
        <f t="shared" si="390"/>
        <v>41008</v>
      </c>
      <c r="Y953" s="53">
        <f t="shared" si="369"/>
        <v>0</v>
      </c>
      <c r="Z953" s="47"/>
      <c r="AA953" s="45"/>
      <c r="AB953" s="24"/>
      <c r="AC953" s="24"/>
      <c r="AD953" s="24"/>
      <c r="AE953" s="25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</row>
    <row r="954" spans="1:118" x14ac:dyDescent="0.2">
      <c r="A954" s="127">
        <f t="shared" si="379"/>
        <v>41009</v>
      </c>
      <c r="B954" s="4">
        <f t="shared" si="371"/>
        <v>250239.98036050002</v>
      </c>
      <c r="C954" s="4">
        <f t="shared" si="385"/>
        <v>211784.86635895999</v>
      </c>
      <c r="D954" s="4">
        <f t="shared" si="380"/>
        <v>211784.86635895999</v>
      </c>
      <c r="E954" s="56">
        <f t="shared" si="386"/>
        <v>476.166</v>
      </c>
      <c r="F954" s="11">
        <f>IF(DAY(A954)=F$2+1,VLOOKUP(A954,[1]Plan1!$BN$15:$BP$255,3),F953)</f>
        <v>480.22899999999998</v>
      </c>
      <c r="G954" s="6">
        <f t="shared" si="372"/>
        <v>41009</v>
      </c>
      <c r="H954" s="2">
        <f t="shared" si="373"/>
        <v>8.5327385827631552E-3</v>
      </c>
      <c r="I954" s="1">
        <f t="shared" si="381"/>
        <v>1</v>
      </c>
      <c r="J954" s="1">
        <f t="shared" si="387"/>
        <v>30</v>
      </c>
      <c r="K954" s="54">
        <f t="shared" si="374"/>
        <v>1.0002832581278582</v>
      </c>
      <c r="L954" s="3">
        <f t="shared" si="382"/>
        <v>1.1808118599999999</v>
      </c>
      <c r="M954" s="3">
        <f t="shared" si="392"/>
        <v>1.18114633</v>
      </c>
      <c r="N954" s="3">
        <f t="shared" si="375"/>
        <v>250148.91764942001</v>
      </c>
      <c r="O954" s="52">
        <f t="shared" si="388"/>
        <v>0</v>
      </c>
      <c r="P954" s="5">
        <f t="shared" si="391"/>
        <v>0</v>
      </c>
      <c r="Q954" s="53">
        <f t="shared" si="376"/>
        <v>0</v>
      </c>
      <c r="R954" s="4">
        <f t="shared" si="370"/>
        <v>0</v>
      </c>
      <c r="S954" s="2">
        <f t="shared" si="383"/>
        <v>0.14000000000000001</v>
      </c>
      <c r="T954" s="9">
        <f t="shared" si="377"/>
        <v>1.000364034</v>
      </c>
      <c r="U954" s="4">
        <f t="shared" si="384"/>
        <v>91.06271108</v>
      </c>
      <c r="V954" s="4">
        <f t="shared" si="378"/>
        <v>0</v>
      </c>
      <c r="W954" s="1" t="str">
        <f t="shared" si="389"/>
        <v>A+J=</v>
      </c>
      <c r="X954" s="10">
        <f t="shared" si="390"/>
        <v>41038</v>
      </c>
      <c r="Y954" s="4">
        <f t="shared" si="369"/>
        <v>0</v>
      </c>
      <c r="Z954" s="28"/>
      <c r="AA954" s="26"/>
      <c r="AE954" s="5"/>
    </row>
    <row r="955" spans="1:118" x14ac:dyDescent="0.2">
      <c r="A955" s="127">
        <f t="shared" si="379"/>
        <v>41010</v>
      </c>
      <c r="B955" s="4">
        <f t="shared" si="371"/>
        <v>250401.98455194998</v>
      </c>
      <c r="C955" s="4">
        <f t="shared" si="385"/>
        <v>211784.86635895999</v>
      </c>
      <c r="D955" s="4">
        <f t="shared" si="380"/>
        <v>211784.86635895999</v>
      </c>
      <c r="E955" s="56">
        <f t="shared" si="386"/>
        <v>476.166</v>
      </c>
      <c r="F955" s="11">
        <f>IF(DAY(A955)=F$2+1,VLOOKUP(A955,[1]Plan1!$BN$15:$BP$255,3),F954)</f>
        <v>480.22899999999998</v>
      </c>
      <c r="G955" s="6">
        <f t="shared" si="372"/>
        <v>41009</v>
      </c>
      <c r="H955" s="2">
        <f t="shared" si="373"/>
        <v>8.5327385827631552E-3</v>
      </c>
      <c r="I955" s="1">
        <f t="shared" si="381"/>
        <v>2</v>
      </c>
      <c r="J955" s="1">
        <f t="shared" si="387"/>
        <v>30</v>
      </c>
      <c r="K955" s="54">
        <f t="shared" si="374"/>
        <v>1.0005665964908834</v>
      </c>
      <c r="L955" s="3">
        <f t="shared" si="382"/>
        <v>1.1808118599999999</v>
      </c>
      <c r="M955" s="3">
        <f t="shared" si="392"/>
        <v>1.1814808999999999</v>
      </c>
      <c r="N955" s="3">
        <f t="shared" si="375"/>
        <v>250219.77451215999</v>
      </c>
      <c r="O955" s="52">
        <f t="shared" si="388"/>
        <v>0</v>
      </c>
      <c r="P955" s="5">
        <f t="shared" si="391"/>
        <v>0</v>
      </c>
      <c r="Q955" s="53">
        <f t="shared" si="376"/>
        <v>0</v>
      </c>
      <c r="R955" s="4">
        <f t="shared" si="370"/>
        <v>0</v>
      </c>
      <c r="S955" s="2">
        <f t="shared" si="383"/>
        <v>0.14000000000000001</v>
      </c>
      <c r="T955" s="9">
        <f t="shared" si="377"/>
        <v>1.0007282</v>
      </c>
      <c r="U955" s="4">
        <f t="shared" si="384"/>
        <v>182.21003979</v>
      </c>
      <c r="V955" s="4">
        <f t="shared" si="378"/>
        <v>0</v>
      </c>
      <c r="W955" s="1" t="str">
        <f t="shared" si="389"/>
        <v>A+J=</v>
      </c>
      <c r="X955" s="10">
        <f t="shared" si="390"/>
        <v>41038</v>
      </c>
      <c r="Y955" s="4">
        <f t="shared" si="369"/>
        <v>0</v>
      </c>
      <c r="Z955" s="28"/>
      <c r="AA955" s="26"/>
      <c r="AE955" s="5"/>
    </row>
    <row r="956" spans="1:118" x14ac:dyDescent="0.2">
      <c r="A956" s="127">
        <f t="shared" si="379"/>
        <v>41011</v>
      </c>
      <c r="B956" s="4">
        <f t="shared" si="371"/>
        <v>250564.09272084001</v>
      </c>
      <c r="C956" s="4">
        <f t="shared" si="385"/>
        <v>211784.86635895999</v>
      </c>
      <c r="D956" s="4">
        <f t="shared" si="380"/>
        <v>211784.86635895999</v>
      </c>
      <c r="E956" s="56">
        <f t="shared" si="386"/>
        <v>476.166</v>
      </c>
      <c r="F956" s="11">
        <f>IF(DAY(A956)=F$2+1,VLOOKUP(A956,[1]Plan1!$BN$15:$BP$255,3),F955)</f>
        <v>480.22899999999998</v>
      </c>
      <c r="G956" s="6">
        <f t="shared" si="372"/>
        <v>41009</v>
      </c>
      <c r="H956" s="2">
        <f t="shared" si="373"/>
        <v>8.5327385827631552E-3</v>
      </c>
      <c r="I956" s="1">
        <f t="shared" si="381"/>
        <v>3</v>
      </c>
      <c r="J956" s="1">
        <f t="shared" si="387"/>
        <v>30</v>
      </c>
      <c r="K956" s="54">
        <f t="shared" si="374"/>
        <v>1.0008500151118029</v>
      </c>
      <c r="L956" s="3">
        <f t="shared" si="382"/>
        <v>1.1808118599999999</v>
      </c>
      <c r="M956" s="3">
        <f t="shared" si="392"/>
        <v>1.18181556</v>
      </c>
      <c r="N956" s="3">
        <f t="shared" si="375"/>
        <v>250290.65043553</v>
      </c>
      <c r="O956" s="52">
        <f t="shared" si="388"/>
        <v>0</v>
      </c>
      <c r="P956" s="5">
        <f t="shared" si="391"/>
        <v>0</v>
      </c>
      <c r="Q956" s="53">
        <f t="shared" si="376"/>
        <v>0</v>
      </c>
      <c r="R956" s="4">
        <f t="shared" si="370"/>
        <v>0</v>
      </c>
      <c r="S956" s="2">
        <f t="shared" si="383"/>
        <v>0.14000000000000001</v>
      </c>
      <c r="T956" s="9">
        <f t="shared" si="377"/>
        <v>1.0010924990000001</v>
      </c>
      <c r="U956" s="4">
        <f t="shared" si="384"/>
        <v>273.44228530999999</v>
      </c>
      <c r="V956" s="4">
        <f t="shared" si="378"/>
        <v>0</v>
      </c>
      <c r="W956" s="1" t="str">
        <f t="shared" si="389"/>
        <v>A+J=</v>
      </c>
      <c r="X956" s="10">
        <f t="shared" si="390"/>
        <v>41038</v>
      </c>
      <c r="Y956" s="4">
        <f t="shared" si="369"/>
        <v>0</v>
      </c>
      <c r="Z956" s="28"/>
      <c r="AA956" s="26"/>
      <c r="AE956" s="5"/>
    </row>
    <row r="957" spans="1:118" x14ac:dyDescent="0.2">
      <c r="A957" s="127">
        <f t="shared" si="379"/>
        <v>41012</v>
      </c>
      <c r="B957" s="4">
        <f t="shared" si="371"/>
        <v>250726.30678685001</v>
      </c>
      <c r="C957" s="4">
        <f t="shared" si="385"/>
        <v>211784.86635895999</v>
      </c>
      <c r="D957" s="4">
        <f t="shared" si="380"/>
        <v>211784.86635895999</v>
      </c>
      <c r="E957" s="56">
        <f t="shared" si="386"/>
        <v>476.166</v>
      </c>
      <c r="F957" s="11">
        <f>IF(DAY(A957)=F$2+1,VLOOKUP(A957,[1]Plan1!$BN$15:$BP$255,3),F956)</f>
        <v>480.22899999999998</v>
      </c>
      <c r="G957" s="6">
        <f t="shared" si="372"/>
        <v>41009</v>
      </c>
      <c r="H957" s="2">
        <f t="shared" si="373"/>
        <v>8.5327385827631552E-3</v>
      </c>
      <c r="I957" s="1">
        <f t="shared" si="381"/>
        <v>4</v>
      </c>
      <c r="J957" s="1">
        <f t="shared" si="387"/>
        <v>30</v>
      </c>
      <c r="K957" s="54">
        <f t="shared" si="374"/>
        <v>1.0011335140133502</v>
      </c>
      <c r="L957" s="3">
        <f t="shared" si="382"/>
        <v>1.1808118599999999</v>
      </c>
      <c r="M957" s="3">
        <f t="shared" si="392"/>
        <v>1.1821503200000001</v>
      </c>
      <c r="N957" s="3">
        <f t="shared" si="375"/>
        <v>250361.54753740001</v>
      </c>
      <c r="O957" s="52">
        <f t="shared" si="388"/>
        <v>0</v>
      </c>
      <c r="P957" s="5">
        <f t="shared" si="391"/>
        <v>0</v>
      </c>
      <c r="Q957" s="53">
        <f t="shared" si="376"/>
        <v>0</v>
      </c>
      <c r="R957" s="4">
        <f t="shared" si="370"/>
        <v>0</v>
      </c>
      <c r="S957" s="2">
        <f t="shared" si="383"/>
        <v>0.14000000000000001</v>
      </c>
      <c r="T957" s="9">
        <f t="shared" si="377"/>
        <v>1.00145693</v>
      </c>
      <c r="U957" s="4">
        <f t="shared" si="384"/>
        <v>364.75924945000003</v>
      </c>
      <c r="V957" s="4">
        <f t="shared" si="378"/>
        <v>0</v>
      </c>
      <c r="W957" s="1" t="str">
        <f t="shared" si="389"/>
        <v>A+J=</v>
      </c>
      <c r="X957" s="10">
        <f t="shared" si="390"/>
        <v>41038</v>
      </c>
      <c r="Y957" s="4">
        <f t="shared" si="369"/>
        <v>0</v>
      </c>
      <c r="Z957" s="28"/>
      <c r="AA957" s="26"/>
      <c r="AE957" s="5"/>
    </row>
    <row r="958" spans="1:118" x14ac:dyDescent="0.2">
      <c r="A958" s="127">
        <f t="shared" si="379"/>
        <v>41013</v>
      </c>
      <c r="B958" s="4">
        <f t="shared" si="371"/>
        <v>250888.62705163998</v>
      </c>
      <c r="C958" s="4">
        <f t="shared" si="385"/>
        <v>211784.86635895999</v>
      </c>
      <c r="D958" s="4">
        <f t="shared" si="380"/>
        <v>211784.86635895999</v>
      </c>
      <c r="E958" s="56">
        <f t="shared" si="386"/>
        <v>476.166</v>
      </c>
      <c r="F958" s="11">
        <f>IF(DAY(A958)=F$2+1,VLOOKUP(A958,[1]Plan1!$BN$15:$BP$255,3),F957)</f>
        <v>480.22899999999998</v>
      </c>
      <c r="G958" s="6">
        <f t="shared" si="372"/>
        <v>41009</v>
      </c>
      <c r="H958" s="2">
        <f t="shared" si="373"/>
        <v>8.5327385827631552E-3</v>
      </c>
      <c r="I958" s="1">
        <f t="shared" si="381"/>
        <v>5</v>
      </c>
      <c r="J958" s="1">
        <f t="shared" si="387"/>
        <v>30</v>
      </c>
      <c r="K958" s="54">
        <f t="shared" si="374"/>
        <v>1.0014170932182658</v>
      </c>
      <c r="L958" s="3">
        <f t="shared" si="382"/>
        <v>1.1808118599999999</v>
      </c>
      <c r="M958" s="3">
        <f t="shared" si="392"/>
        <v>1.18248518</v>
      </c>
      <c r="N958" s="3">
        <f t="shared" si="375"/>
        <v>250432.46581775</v>
      </c>
      <c r="O958" s="52">
        <f t="shared" si="388"/>
        <v>0</v>
      </c>
      <c r="P958" s="5">
        <f t="shared" si="391"/>
        <v>0</v>
      </c>
      <c r="Q958" s="53">
        <f t="shared" si="376"/>
        <v>0</v>
      </c>
      <c r="R958" s="4">
        <f t="shared" si="370"/>
        <v>0</v>
      </c>
      <c r="S958" s="2">
        <f t="shared" si="383"/>
        <v>0.14000000000000001</v>
      </c>
      <c r="T958" s="9">
        <f t="shared" si="377"/>
        <v>1.0018214940000001</v>
      </c>
      <c r="U958" s="4">
        <f t="shared" si="384"/>
        <v>456.16123389000001</v>
      </c>
      <c r="V958" s="4">
        <f t="shared" si="378"/>
        <v>0</v>
      </c>
      <c r="W958" s="1" t="str">
        <f t="shared" si="389"/>
        <v>A+J=</v>
      </c>
      <c r="X958" s="10">
        <f t="shared" si="390"/>
        <v>41038</v>
      </c>
      <c r="Y958" s="4">
        <f t="shared" ref="Y958:Y1021" si="393">IF(V958&gt;0,B958-V958,0)</f>
        <v>0</v>
      </c>
      <c r="Z958" s="28"/>
      <c r="AA958" s="26"/>
      <c r="AE958" s="5"/>
    </row>
    <row r="959" spans="1:118" x14ac:dyDescent="0.2">
      <c r="A959" s="127">
        <f t="shared" si="379"/>
        <v>41014</v>
      </c>
      <c r="B959" s="4">
        <f t="shared" si="371"/>
        <v>251051.0493217</v>
      </c>
      <c r="C959" s="4">
        <f t="shared" si="385"/>
        <v>211784.86635895999</v>
      </c>
      <c r="D959" s="4">
        <f t="shared" si="380"/>
        <v>211784.86635895999</v>
      </c>
      <c r="E959" s="56">
        <f t="shared" si="386"/>
        <v>476.166</v>
      </c>
      <c r="F959" s="11">
        <f>IF(DAY(A959)=F$2+1,VLOOKUP(A959,[1]Plan1!$BN$15:$BP$255,3),F958)</f>
        <v>480.22899999999998</v>
      </c>
      <c r="G959" s="6">
        <f t="shared" si="372"/>
        <v>41009</v>
      </c>
      <c r="H959" s="2">
        <f t="shared" si="373"/>
        <v>8.5327385827631552E-3</v>
      </c>
      <c r="I959" s="1">
        <f t="shared" si="381"/>
        <v>6</v>
      </c>
      <c r="J959" s="1">
        <f t="shared" si="387"/>
        <v>30</v>
      </c>
      <c r="K959" s="54">
        <f t="shared" si="374"/>
        <v>1.001700752749296</v>
      </c>
      <c r="L959" s="3">
        <f t="shared" si="382"/>
        <v>1.1808118599999999</v>
      </c>
      <c r="M959" s="3">
        <f t="shared" si="392"/>
        <v>1.1828201199999999</v>
      </c>
      <c r="N959" s="3">
        <f t="shared" si="375"/>
        <v>250503.40104088001</v>
      </c>
      <c r="O959" s="52">
        <f t="shared" si="388"/>
        <v>0</v>
      </c>
      <c r="P959" s="5">
        <f t="shared" si="391"/>
        <v>0</v>
      </c>
      <c r="Q959" s="53">
        <f t="shared" si="376"/>
        <v>0</v>
      </c>
      <c r="R959" s="4">
        <f t="shared" si="370"/>
        <v>0</v>
      </c>
      <c r="S959" s="2">
        <f t="shared" si="383"/>
        <v>0.14000000000000001</v>
      </c>
      <c r="T959" s="9">
        <f t="shared" si="377"/>
        <v>1.0021861910000001</v>
      </c>
      <c r="U959" s="4">
        <f t="shared" si="384"/>
        <v>547.64828081999997</v>
      </c>
      <c r="V959" s="4">
        <f t="shared" si="378"/>
        <v>0</v>
      </c>
      <c r="W959" s="1" t="str">
        <f t="shared" si="389"/>
        <v>A+J=</v>
      </c>
      <c r="X959" s="10">
        <f t="shared" si="390"/>
        <v>41038</v>
      </c>
      <c r="Y959" s="4">
        <f t="shared" si="393"/>
        <v>0</v>
      </c>
      <c r="Z959" s="28"/>
      <c r="AA959" s="26"/>
      <c r="AE959" s="5"/>
    </row>
    <row r="960" spans="1:118" x14ac:dyDescent="0.2">
      <c r="A960" s="127">
        <f t="shared" si="379"/>
        <v>41015</v>
      </c>
      <c r="B960" s="4">
        <f t="shared" si="371"/>
        <v>251213.57976307999</v>
      </c>
      <c r="C960" s="4">
        <f t="shared" si="385"/>
        <v>211784.86635895999</v>
      </c>
      <c r="D960" s="4">
        <f t="shared" si="380"/>
        <v>211784.86635895999</v>
      </c>
      <c r="E960" s="56">
        <f t="shared" si="386"/>
        <v>476.166</v>
      </c>
      <c r="F960" s="11">
        <f>IF(DAY(A960)=F$2+1,VLOOKUP(A960,[1]Plan1!$BN$15:$BP$255,3),F959)</f>
        <v>480.22899999999998</v>
      </c>
      <c r="G960" s="6">
        <f t="shared" si="372"/>
        <v>41009</v>
      </c>
      <c r="H960" s="2">
        <f t="shared" si="373"/>
        <v>8.5327385827631552E-3</v>
      </c>
      <c r="I960" s="1">
        <f t="shared" si="381"/>
        <v>7</v>
      </c>
      <c r="J960" s="1">
        <f t="shared" si="387"/>
        <v>30</v>
      </c>
      <c r="K960" s="54">
        <f t="shared" si="374"/>
        <v>1.0019844926291939</v>
      </c>
      <c r="L960" s="3">
        <f t="shared" si="382"/>
        <v>1.1808118599999999</v>
      </c>
      <c r="M960" s="3">
        <f t="shared" si="392"/>
        <v>1.18315517</v>
      </c>
      <c r="N960" s="3">
        <f t="shared" si="375"/>
        <v>250574.35956036</v>
      </c>
      <c r="O960" s="52">
        <f t="shared" si="388"/>
        <v>0</v>
      </c>
      <c r="P960" s="5">
        <f t="shared" si="391"/>
        <v>0</v>
      </c>
      <c r="Q960" s="53">
        <f t="shared" si="376"/>
        <v>0</v>
      </c>
      <c r="R960" s="4">
        <f t="shared" ref="R960:R1023" si="394">IF(P960&gt;0,(P960*N960),0)</f>
        <v>0</v>
      </c>
      <c r="S960" s="2">
        <f t="shared" si="383"/>
        <v>0.14000000000000001</v>
      </c>
      <c r="T960" s="9">
        <f t="shared" si="377"/>
        <v>1.0025510200000001</v>
      </c>
      <c r="U960" s="4">
        <f t="shared" si="384"/>
        <v>639.22020271999997</v>
      </c>
      <c r="V960" s="4">
        <f t="shared" si="378"/>
        <v>0</v>
      </c>
      <c r="W960" s="1" t="str">
        <f t="shared" si="389"/>
        <v>A+J=</v>
      </c>
      <c r="X960" s="10">
        <f t="shared" si="390"/>
        <v>41038</v>
      </c>
      <c r="Y960" s="4">
        <f t="shared" si="393"/>
        <v>0</v>
      </c>
      <c r="Z960" s="28"/>
      <c r="AA960" s="26"/>
      <c r="AE960" s="5"/>
    </row>
    <row r="961" spans="1:31" x14ac:dyDescent="0.2">
      <c r="A961" s="127">
        <f t="shared" si="379"/>
        <v>41016</v>
      </c>
      <c r="B961" s="4">
        <f t="shared" si="371"/>
        <v>251376.21443194998</v>
      </c>
      <c r="C961" s="4">
        <f t="shared" si="385"/>
        <v>211784.86635895999</v>
      </c>
      <c r="D961" s="4">
        <f t="shared" si="380"/>
        <v>211784.86635895999</v>
      </c>
      <c r="E961" s="56">
        <f t="shared" si="386"/>
        <v>476.166</v>
      </c>
      <c r="F961" s="11">
        <f>IF(DAY(A961)=F$2+1,VLOOKUP(A961,[1]Plan1!$BN$15:$BP$255,3),F960)</f>
        <v>480.22899999999998</v>
      </c>
      <c r="G961" s="6">
        <f t="shared" si="372"/>
        <v>41009</v>
      </c>
      <c r="H961" s="2">
        <f t="shared" si="373"/>
        <v>8.5327385827631552E-3</v>
      </c>
      <c r="I961" s="1">
        <f t="shared" si="381"/>
        <v>8</v>
      </c>
      <c r="J961" s="1">
        <f t="shared" si="387"/>
        <v>30</v>
      </c>
      <c r="K961" s="54">
        <f t="shared" si="374"/>
        <v>1.002268312880719</v>
      </c>
      <c r="L961" s="3">
        <f t="shared" si="382"/>
        <v>1.1808118599999999</v>
      </c>
      <c r="M961" s="3">
        <f t="shared" si="392"/>
        <v>1.18349031</v>
      </c>
      <c r="N961" s="3">
        <f t="shared" si="375"/>
        <v>250645.33714046999</v>
      </c>
      <c r="O961" s="52">
        <f t="shared" si="388"/>
        <v>0</v>
      </c>
      <c r="P961" s="5">
        <f t="shared" si="391"/>
        <v>0</v>
      </c>
      <c r="Q961" s="53">
        <f t="shared" si="376"/>
        <v>0</v>
      </c>
      <c r="R961" s="4">
        <f t="shared" si="394"/>
        <v>0</v>
      </c>
      <c r="S961" s="2">
        <f t="shared" si="383"/>
        <v>0.14000000000000001</v>
      </c>
      <c r="T961" s="9">
        <f t="shared" si="377"/>
        <v>1.002915982</v>
      </c>
      <c r="U961" s="4">
        <f t="shared" si="384"/>
        <v>730.87729148000005</v>
      </c>
      <c r="V961" s="4">
        <f t="shared" si="378"/>
        <v>0</v>
      </c>
      <c r="W961" s="1" t="str">
        <f t="shared" si="389"/>
        <v>A+J=</v>
      </c>
      <c r="X961" s="10">
        <f t="shared" si="390"/>
        <v>41038</v>
      </c>
      <c r="Y961" s="4">
        <f t="shared" si="393"/>
        <v>0</v>
      </c>
      <c r="Z961" s="28"/>
      <c r="AA961" s="26"/>
      <c r="AE961" s="5"/>
    </row>
    <row r="962" spans="1:31" x14ac:dyDescent="0.2">
      <c r="A962" s="127">
        <f t="shared" si="379"/>
        <v>41017</v>
      </c>
      <c r="B962" s="4">
        <f t="shared" si="371"/>
        <v>251538.95362823</v>
      </c>
      <c r="C962" s="4">
        <f t="shared" si="385"/>
        <v>211784.86635895999</v>
      </c>
      <c r="D962" s="4">
        <f t="shared" si="380"/>
        <v>211784.86635895999</v>
      </c>
      <c r="E962" s="56">
        <f t="shared" si="386"/>
        <v>476.166</v>
      </c>
      <c r="F962" s="11">
        <f>IF(DAY(A962)=F$2+1,VLOOKUP(A962,[1]Plan1!$BN$15:$BP$255,3),F961)</f>
        <v>480.22899999999998</v>
      </c>
      <c r="G962" s="6">
        <f t="shared" si="372"/>
        <v>41009</v>
      </c>
      <c r="H962" s="2">
        <f t="shared" si="373"/>
        <v>8.5327385827631552E-3</v>
      </c>
      <c r="I962" s="1">
        <f t="shared" si="381"/>
        <v>9</v>
      </c>
      <c r="J962" s="1">
        <f t="shared" si="387"/>
        <v>30</v>
      </c>
      <c r="K962" s="54">
        <f t="shared" si="374"/>
        <v>1.0025522135266371</v>
      </c>
      <c r="L962" s="3">
        <f t="shared" si="382"/>
        <v>1.1808118599999999</v>
      </c>
      <c r="M962" s="3">
        <f t="shared" si="392"/>
        <v>1.18382554</v>
      </c>
      <c r="N962" s="3">
        <f t="shared" si="375"/>
        <v>250716.33378121999</v>
      </c>
      <c r="O962" s="52">
        <f t="shared" si="388"/>
        <v>0</v>
      </c>
      <c r="P962" s="5">
        <f t="shared" si="391"/>
        <v>0</v>
      </c>
      <c r="Q962" s="53">
        <f t="shared" si="376"/>
        <v>0</v>
      </c>
      <c r="R962" s="4">
        <f t="shared" si="394"/>
        <v>0</v>
      </c>
      <c r="S962" s="2">
        <f t="shared" si="383"/>
        <v>0.14000000000000001</v>
      </c>
      <c r="T962" s="9">
        <f t="shared" si="377"/>
        <v>1.0032810780000001</v>
      </c>
      <c r="U962" s="4">
        <f t="shared" si="384"/>
        <v>822.61984700999994</v>
      </c>
      <c r="V962" s="4">
        <f t="shared" si="378"/>
        <v>0</v>
      </c>
      <c r="W962" s="1" t="str">
        <f t="shared" si="389"/>
        <v>A+J=</v>
      </c>
      <c r="X962" s="10">
        <f t="shared" si="390"/>
        <v>41038</v>
      </c>
      <c r="Y962" s="4">
        <f t="shared" si="393"/>
        <v>0</v>
      </c>
      <c r="Z962" s="28"/>
      <c r="AA962" s="26"/>
      <c r="AE962" s="5"/>
    </row>
    <row r="963" spans="1:31" x14ac:dyDescent="0.2">
      <c r="A963" s="127">
        <f t="shared" si="379"/>
        <v>41018</v>
      </c>
      <c r="B963" s="4">
        <f t="shared" si="371"/>
        <v>251701.79902532001</v>
      </c>
      <c r="C963" s="4">
        <f t="shared" si="385"/>
        <v>211784.86635895999</v>
      </c>
      <c r="D963" s="4">
        <f t="shared" si="380"/>
        <v>211784.86635895999</v>
      </c>
      <c r="E963" s="56">
        <f t="shared" si="386"/>
        <v>476.166</v>
      </c>
      <c r="F963" s="11">
        <f>IF(DAY(A963)=F$2+1,VLOOKUP(A963,[1]Plan1!$BN$15:$BP$255,3),F962)</f>
        <v>480.22899999999998</v>
      </c>
      <c r="G963" s="6">
        <f t="shared" si="372"/>
        <v>41009</v>
      </c>
      <c r="H963" s="2">
        <f t="shared" si="373"/>
        <v>8.5327385827631552E-3</v>
      </c>
      <c r="I963" s="1">
        <f t="shared" si="381"/>
        <v>10</v>
      </c>
      <c r="J963" s="1">
        <f t="shared" si="387"/>
        <v>30</v>
      </c>
      <c r="K963" s="54">
        <f t="shared" si="374"/>
        <v>1.0028361945897208</v>
      </c>
      <c r="L963" s="3">
        <f t="shared" si="382"/>
        <v>1.1808118599999999</v>
      </c>
      <c r="M963" s="3">
        <f t="shared" si="392"/>
        <v>1.1841608699999999</v>
      </c>
      <c r="N963" s="3">
        <f t="shared" si="375"/>
        <v>250787.35160046001</v>
      </c>
      <c r="O963" s="52">
        <f t="shared" si="388"/>
        <v>0</v>
      </c>
      <c r="P963" s="5">
        <f t="shared" si="391"/>
        <v>0</v>
      </c>
      <c r="Q963" s="53">
        <f t="shared" si="376"/>
        <v>0</v>
      </c>
      <c r="R963" s="4">
        <f t="shared" si="394"/>
        <v>0</v>
      </c>
      <c r="S963" s="2">
        <f t="shared" si="383"/>
        <v>0.14000000000000001</v>
      </c>
      <c r="T963" s="9">
        <f t="shared" si="377"/>
        <v>1.003646306</v>
      </c>
      <c r="U963" s="4">
        <f t="shared" si="384"/>
        <v>914.44742485999996</v>
      </c>
      <c r="V963" s="4">
        <f t="shared" si="378"/>
        <v>0</v>
      </c>
      <c r="W963" s="1" t="str">
        <f t="shared" si="389"/>
        <v>A+J=</v>
      </c>
      <c r="X963" s="10">
        <f t="shared" si="390"/>
        <v>41038</v>
      </c>
      <c r="Y963" s="4">
        <f t="shared" si="393"/>
        <v>0</v>
      </c>
      <c r="Z963" s="28"/>
      <c r="AA963" s="26"/>
      <c r="AE963" s="5"/>
    </row>
    <row r="964" spans="1:31" x14ac:dyDescent="0.2">
      <c r="A964" s="127">
        <f t="shared" si="379"/>
        <v>41019</v>
      </c>
      <c r="B964" s="4">
        <f t="shared" si="371"/>
        <v>251864.74879906001</v>
      </c>
      <c r="C964" s="4">
        <f t="shared" si="385"/>
        <v>211784.86635895999</v>
      </c>
      <c r="D964" s="4">
        <f t="shared" si="380"/>
        <v>211784.86635895999</v>
      </c>
      <c r="E964" s="56">
        <f t="shared" si="386"/>
        <v>476.166</v>
      </c>
      <c r="F964" s="11">
        <f>IF(DAY(A964)=F$2+1,VLOOKUP(A964,[1]Plan1!$BN$15:$BP$255,3),F963)</f>
        <v>480.22899999999998</v>
      </c>
      <c r="G964" s="6">
        <f t="shared" si="372"/>
        <v>41009</v>
      </c>
      <c r="H964" s="2">
        <f t="shared" si="373"/>
        <v>8.5327385827631552E-3</v>
      </c>
      <c r="I964" s="1">
        <f t="shared" si="381"/>
        <v>11</v>
      </c>
      <c r="J964" s="1">
        <f t="shared" si="387"/>
        <v>30</v>
      </c>
      <c r="K964" s="54">
        <f t="shared" si="374"/>
        <v>1.0031202560927486</v>
      </c>
      <c r="L964" s="3">
        <f t="shared" si="382"/>
        <v>1.1808118599999999</v>
      </c>
      <c r="M964" s="3">
        <f t="shared" si="392"/>
        <v>1.18449629</v>
      </c>
      <c r="N964" s="3">
        <f t="shared" si="375"/>
        <v>250858.38848033</v>
      </c>
      <c r="O964" s="52">
        <f t="shared" si="388"/>
        <v>0</v>
      </c>
      <c r="P964" s="5">
        <f t="shared" si="391"/>
        <v>0</v>
      </c>
      <c r="Q964" s="53">
        <f t="shared" si="376"/>
        <v>0</v>
      </c>
      <c r="R964" s="4">
        <f t="shared" si="394"/>
        <v>0</v>
      </c>
      <c r="S964" s="2">
        <f t="shared" si="383"/>
        <v>0.14000000000000001</v>
      </c>
      <c r="T964" s="9">
        <f t="shared" si="377"/>
        <v>1.0040116670000001</v>
      </c>
      <c r="U964" s="4">
        <f t="shared" si="384"/>
        <v>1006.36031873</v>
      </c>
      <c r="V964" s="4">
        <f t="shared" si="378"/>
        <v>0</v>
      </c>
      <c r="W964" s="1" t="str">
        <f t="shared" si="389"/>
        <v>A+J=</v>
      </c>
      <c r="X964" s="10">
        <f t="shared" si="390"/>
        <v>41038</v>
      </c>
      <c r="Y964" s="4">
        <f t="shared" si="393"/>
        <v>0</v>
      </c>
      <c r="Z964" s="28"/>
      <c r="AA964" s="26"/>
      <c r="AE964" s="5"/>
    </row>
    <row r="965" spans="1:31" x14ac:dyDescent="0.2">
      <c r="A965" s="127">
        <f t="shared" si="379"/>
        <v>41020</v>
      </c>
      <c r="B965" s="4">
        <f t="shared" si="371"/>
        <v>252027.80512583003</v>
      </c>
      <c r="C965" s="4">
        <f t="shared" si="385"/>
        <v>211784.86635895999</v>
      </c>
      <c r="D965" s="4">
        <f t="shared" si="380"/>
        <v>211784.86635895999</v>
      </c>
      <c r="E965" s="56">
        <f t="shared" si="386"/>
        <v>476.166</v>
      </c>
      <c r="F965" s="11">
        <f>IF(DAY(A965)=F$2+1,VLOOKUP(A965,[1]Plan1!$BN$15:$BP$255,3),F964)</f>
        <v>480.22899999999998</v>
      </c>
      <c r="G965" s="6">
        <f t="shared" si="372"/>
        <v>41009</v>
      </c>
      <c r="H965" s="2">
        <f t="shared" si="373"/>
        <v>8.5327385827631552E-3</v>
      </c>
      <c r="I965" s="1">
        <f t="shared" si="381"/>
        <v>12</v>
      </c>
      <c r="J965" s="1">
        <f t="shared" si="387"/>
        <v>30</v>
      </c>
      <c r="K965" s="54">
        <f t="shared" si="374"/>
        <v>1.0034043980585061</v>
      </c>
      <c r="L965" s="3">
        <f t="shared" si="382"/>
        <v>1.1808118599999999</v>
      </c>
      <c r="M965" s="3">
        <f t="shared" si="392"/>
        <v>1.1848318099999999</v>
      </c>
      <c r="N965" s="3">
        <f t="shared" si="375"/>
        <v>250929.44653869001</v>
      </c>
      <c r="O965" s="52">
        <f t="shared" si="388"/>
        <v>0</v>
      </c>
      <c r="P965" s="5">
        <f t="shared" si="391"/>
        <v>0</v>
      </c>
      <c r="Q965" s="53">
        <f t="shared" si="376"/>
        <v>0</v>
      </c>
      <c r="R965" s="4">
        <f t="shared" si="394"/>
        <v>0</v>
      </c>
      <c r="S965" s="2">
        <f t="shared" si="383"/>
        <v>0.14000000000000001</v>
      </c>
      <c r="T965" s="9">
        <f t="shared" si="377"/>
        <v>1.0043771610000001</v>
      </c>
      <c r="U965" s="4">
        <f t="shared" si="384"/>
        <v>1098.3585871400001</v>
      </c>
      <c r="V965" s="4">
        <f t="shared" si="378"/>
        <v>0</v>
      </c>
      <c r="W965" s="1" t="str">
        <f t="shared" si="389"/>
        <v>A+J=</v>
      </c>
      <c r="X965" s="10">
        <f t="shared" si="390"/>
        <v>41038</v>
      </c>
      <c r="Y965" s="4">
        <f t="shared" si="393"/>
        <v>0</v>
      </c>
      <c r="Z965" s="28"/>
      <c r="AA965" s="26"/>
      <c r="AE965" s="5"/>
    </row>
    <row r="966" spans="1:31" x14ac:dyDescent="0.2">
      <c r="A966" s="127">
        <f t="shared" si="379"/>
        <v>41021</v>
      </c>
      <c r="B966" s="4">
        <f t="shared" si="371"/>
        <v>252190.96592928001</v>
      </c>
      <c r="C966" s="4">
        <f t="shared" si="385"/>
        <v>211784.86635895999</v>
      </c>
      <c r="D966" s="4">
        <f t="shared" si="380"/>
        <v>211784.86635895999</v>
      </c>
      <c r="E966" s="56">
        <f t="shared" si="386"/>
        <v>476.166</v>
      </c>
      <c r="F966" s="11">
        <f>IF(DAY(A966)=F$2+1,VLOOKUP(A966,[1]Plan1!$BN$15:$BP$255,3),F965)</f>
        <v>480.22899999999998</v>
      </c>
      <c r="G966" s="6">
        <f t="shared" si="372"/>
        <v>41009</v>
      </c>
      <c r="H966" s="2">
        <f t="shared" si="373"/>
        <v>8.5327385827631552E-3</v>
      </c>
      <c r="I966" s="1">
        <f t="shared" si="381"/>
        <v>13</v>
      </c>
      <c r="J966" s="1">
        <f t="shared" si="387"/>
        <v>30</v>
      </c>
      <c r="K966" s="54">
        <f t="shared" si="374"/>
        <v>1.0036886205097848</v>
      </c>
      <c r="L966" s="3">
        <f t="shared" si="382"/>
        <v>1.1808118599999999</v>
      </c>
      <c r="M966" s="3">
        <f t="shared" si="392"/>
        <v>1.18516742</v>
      </c>
      <c r="N966" s="3">
        <f t="shared" si="375"/>
        <v>251000.52365769001</v>
      </c>
      <c r="O966" s="52">
        <f t="shared" si="388"/>
        <v>0</v>
      </c>
      <c r="P966" s="5">
        <f t="shared" si="391"/>
        <v>0</v>
      </c>
      <c r="Q966" s="53">
        <f t="shared" si="376"/>
        <v>0</v>
      </c>
      <c r="R966" s="4">
        <f t="shared" si="394"/>
        <v>0</v>
      </c>
      <c r="S966" s="2">
        <f t="shared" si="383"/>
        <v>0.14000000000000001</v>
      </c>
      <c r="T966" s="9">
        <f t="shared" si="377"/>
        <v>1.0047427879999999</v>
      </c>
      <c r="U966" s="4">
        <f t="shared" si="384"/>
        <v>1190.44227159</v>
      </c>
      <c r="V966" s="4">
        <f t="shared" si="378"/>
        <v>0</v>
      </c>
      <c r="W966" s="1" t="str">
        <f t="shared" si="389"/>
        <v>A+J=</v>
      </c>
      <c r="X966" s="10">
        <f t="shared" si="390"/>
        <v>41038</v>
      </c>
      <c r="Y966" s="4">
        <f t="shared" si="393"/>
        <v>0</v>
      </c>
      <c r="Z966" s="28"/>
      <c r="AA966" s="26"/>
      <c r="AE966" s="5"/>
    </row>
    <row r="967" spans="1:31" x14ac:dyDescent="0.2">
      <c r="A967" s="127">
        <f t="shared" si="379"/>
        <v>41022</v>
      </c>
      <c r="B967" s="4">
        <f t="shared" si="371"/>
        <v>252354.23338736</v>
      </c>
      <c r="C967" s="4">
        <f t="shared" si="385"/>
        <v>211784.86635895999</v>
      </c>
      <c r="D967" s="4">
        <f t="shared" si="380"/>
        <v>211784.86635895999</v>
      </c>
      <c r="E967" s="56">
        <f t="shared" si="386"/>
        <v>476.166</v>
      </c>
      <c r="F967" s="11">
        <f>IF(DAY(A967)=F$2+1,VLOOKUP(A967,[1]Plan1!$BN$15:$BP$255,3),F966)</f>
        <v>480.22899999999998</v>
      </c>
      <c r="G967" s="6">
        <f t="shared" si="372"/>
        <v>41009</v>
      </c>
      <c r="H967" s="2">
        <f t="shared" si="373"/>
        <v>8.5327385827631552E-3</v>
      </c>
      <c r="I967" s="1">
        <f t="shared" si="381"/>
        <v>14</v>
      </c>
      <c r="J967" s="1">
        <f t="shared" si="387"/>
        <v>30</v>
      </c>
      <c r="K967" s="54">
        <f t="shared" si="374"/>
        <v>1.003972923469383</v>
      </c>
      <c r="L967" s="3">
        <f t="shared" si="382"/>
        <v>1.1808118599999999</v>
      </c>
      <c r="M967" s="3">
        <f t="shared" si="392"/>
        <v>1.1855031300000001</v>
      </c>
      <c r="N967" s="3">
        <f t="shared" si="375"/>
        <v>251071.62195517001</v>
      </c>
      <c r="O967" s="52">
        <f t="shared" si="388"/>
        <v>0</v>
      </c>
      <c r="P967" s="5">
        <f t="shared" si="391"/>
        <v>0</v>
      </c>
      <c r="Q967" s="53">
        <f t="shared" si="376"/>
        <v>0</v>
      </c>
      <c r="R967" s="4">
        <f t="shared" si="394"/>
        <v>0</v>
      </c>
      <c r="S967" s="2">
        <f t="shared" si="383"/>
        <v>0.14000000000000001</v>
      </c>
      <c r="T967" s="9">
        <f t="shared" si="377"/>
        <v>1.0051085479999999</v>
      </c>
      <c r="U967" s="4">
        <f t="shared" si="384"/>
        <v>1282.61143219</v>
      </c>
      <c r="V967" s="4">
        <f t="shared" si="378"/>
        <v>0</v>
      </c>
      <c r="W967" s="1" t="str">
        <f t="shared" si="389"/>
        <v>A+J=</v>
      </c>
      <c r="X967" s="10">
        <f t="shared" si="390"/>
        <v>41038</v>
      </c>
      <c r="Y967" s="4">
        <f t="shared" si="393"/>
        <v>0</v>
      </c>
      <c r="Z967" s="28"/>
      <c r="AA967" s="26"/>
      <c r="AE967" s="5"/>
    </row>
    <row r="968" spans="1:31" x14ac:dyDescent="0.2">
      <c r="A968" s="127">
        <f t="shared" si="379"/>
        <v>41023</v>
      </c>
      <c r="B968" s="4">
        <f t="shared" si="371"/>
        <v>252517.60542224001</v>
      </c>
      <c r="C968" s="4">
        <f t="shared" si="385"/>
        <v>211784.86635895999</v>
      </c>
      <c r="D968" s="4">
        <f t="shared" si="380"/>
        <v>211784.86635895999</v>
      </c>
      <c r="E968" s="56">
        <f t="shared" si="386"/>
        <v>476.166</v>
      </c>
      <c r="F968" s="11">
        <f>IF(DAY(A968)=F$2+1,VLOOKUP(A968,[1]Plan1!$BN$15:$BP$255,3),F967)</f>
        <v>480.22899999999998</v>
      </c>
      <c r="G968" s="6">
        <f t="shared" si="372"/>
        <v>41009</v>
      </c>
      <c r="H968" s="2">
        <f t="shared" si="373"/>
        <v>8.5327385827631552E-3</v>
      </c>
      <c r="I968" s="1">
        <f t="shared" si="381"/>
        <v>15</v>
      </c>
      <c r="J968" s="1">
        <f t="shared" si="387"/>
        <v>30</v>
      </c>
      <c r="K968" s="54">
        <f t="shared" si="374"/>
        <v>1.0042573069601053</v>
      </c>
      <c r="L968" s="3">
        <f t="shared" si="382"/>
        <v>1.1808118599999999</v>
      </c>
      <c r="M968" s="3">
        <f t="shared" si="392"/>
        <v>1.1858389300000001</v>
      </c>
      <c r="N968" s="3">
        <f t="shared" si="375"/>
        <v>251142.7393133</v>
      </c>
      <c r="O968" s="52">
        <f t="shared" si="388"/>
        <v>0</v>
      </c>
      <c r="P968" s="5">
        <f t="shared" si="391"/>
        <v>0</v>
      </c>
      <c r="Q968" s="53">
        <f t="shared" si="376"/>
        <v>0</v>
      </c>
      <c r="R968" s="4">
        <f t="shared" si="394"/>
        <v>0</v>
      </c>
      <c r="S968" s="2">
        <f t="shared" si="383"/>
        <v>0.14000000000000001</v>
      </c>
      <c r="T968" s="9">
        <f t="shared" si="377"/>
        <v>1.0054744410000001</v>
      </c>
      <c r="U968" s="4">
        <f t="shared" si="384"/>
        <v>1374.86610894</v>
      </c>
      <c r="V968" s="4">
        <f t="shared" si="378"/>
        <v>0</v>
      </c>
      <c r="W968" s="1" t="str">
        <f t="shared" si="389"/>
        <v>A+J=</v>
      </c>
      <c r="X968" s="10">
        <f t="shared" si="390"/>
        <v>41038</v>
      </c>
      <c r="Y968" s="4">
        <f t="shared" si="393"/>
        <v>0</v>
      </c>
      <c r="Z968" s="28"/>
      <c r="AA968" s="26"/>
      <c r="AE968" s="5"/>
    </row>
    <row r="969" spans="1:31" x14ac:dyDescent="0.2">
      <c r="A969" s="127">
        <f t="shared" si="379"/>
        <v>41024</v>
      </c>
      <c r="B969" s="4">
        <f t="shared" si="371"/>
        <v>252681.08446464001</v>
      </c>
      <c r="C969" s="4">
        <f t="shared" si="385"/>
        <v>211784.86635895999</v>
      </c>
      <c r="D969" s="4">
        <f t="shared" si="380"/>
        <v>211784.86635895999</v>
      </c>
      <c r="E969" s="56">
        <f t="shared" si="386"/>
        <v>476.166</v>
      </c>
      <c r="F969" s="11">
        <f>IF(DAY(A969)=F$2+1,VLOOKUP(A969,[1]Plan1!$BN$15:$BP$255,3),F968)</f>
        <v>480.22899999999998</v>
      </c>
      <c r="G969" s="6">
        <f t="shared" si="372"/>
        <v>41009</v>
      </c>
      <c r="H969" s="2">
        <f t="shared" si="373"/>
        <v>8.5327385827631552E-3</v>
      </c>
      <c r="I969" s="1">
        <f t="shared" si="381"/>
        <v>16</v>
      </c>
      <c r="J969" s="1">
        <f t="shared" si="387"/>
        <v>30</v>
      </c>
      <c r="K969" s="54">
        <f t="shared" si="374"/>
        <v>1.0045417710047628</v>
      </c>
      <c r="L969" s="3">
        <f t="shared" si="382"/>
        <v>1.1808118599999999</v>
      </c>
      <c r="M969" s="3">
        <f t="shared" si="392"/>
        <v>1.1861748299999999</v>
      </c>
      <c r="N969" s="3">
        <f t="shared" si="375"/>
        <v>251213.87784991</v>
      </c>
      <c r="O969" s="52">
        <f t="shared" si="388"/>
        <v>0</v>
      </c>
      <c r="P969" s="5">
        <f t="shared" si="391"/>
        <v>0</v>
      </c>
      <c r="Q969" s="53">
        <f t="shared" si="376"/>
        <v>0</v>
      </c>
      <c r="R969" s="4">
        <f t="shared" si="394"/>
        <v>0</v>
      </c>
      <c r="S969" s="2">
        <f t="shared" si="383"/>
        <v>0.14000000000000001</v>
      </c>
      <c r="T969" s="9">
        <f t="shared" si="377"/>
        <v>1.0058404679999999</v>
      </c>
      <c r="U969" s="4">
        <f t="shared" si="384"/>
        <v>1467.20661473</v>
      </c>
      <c r="V969" s="4">
        <f t="shared" si="378"/>
        <v>0</v>
      </c>
      <c r="W969" s="1" t="str">
        <f t="shared" si="389"/>
        <v>A+J=</v>
      </c>
      <c r="X969" s="10">
        <f t="shared" si="390"/>
        <v>41038</v>
      </c>
      <c r="Y969" s="4">
        <f t="shared" si="393"/>
        <v>0</v>
      </c>
      <c r="Z969" s="28"/>
      <c r="AA969" s="26"/>
      <c r="AE969" s="5"/>
    </row>
    <row r="970" spans="1:31" x14ac:dyDescent="0.2">
      <c r="A970" s="127">
        <f t="shared" si="379"/>
        <v>41025</v>
      </c>
      <c r="B970" s="4">
        <f t="shared" ref="B970:B1033" si="395">(N970+U970)</f>
        <v>252844.67031513</v>
      </c>
      <c r="C970" s="4">
        <f t="shared" si="385"/>
        <v>211784.86635895999</v>
      </c>
      <c r="D970" s="4">
        <f t="shared" si="380"/>
        <v>211784.86635895999</v>
      </c>
      <c r="E970" s="56">
        <f t="shared" si="386"/>
        <v>476.166</v>
      </c>
      <c r="F970" s="11">
        <f>IF(DAY(A970)=F$2+1,VLOOKUP(A970,[1]Plan1!$BN$15:$BP$255,3),F969)</f>
        <v>480.22899999999998</v>
      </c>
      <c r="G970" s="6">
        <f t="shared" ref="G970:G1033" si="396">IF(E970=E969,G969,A970)</f>
        <v>41009</v>
      </c>
      <c r="H970" s="2">
        <f t="shared" ref="H970:H1033" si="397">(F970/E970)-1</f>
        <v>8.5327385827631552E-3</v>
      </c>
      <c r="I970" s="1">
        <f t="shared" si="381"/>
        <v>17</v>
      </c>
      <c r="J970" s="1">
        <f t="shared" si="387"/>
        <v>30</v>
      </c>
      <c r="K970" s="54">
        <f t="shared" ref="K970:K1033" si="398">((F970/E970)^(I970/J970))</f>
        <v>1.004826315626173</v>
      </c>
      <c r="L970" s="3">
        <f t="shared" si="382"/>
        <v>1.1808118599999999</v>
      </c>
      <c r="M970" s="3">
        <f t="shared" si="392"/>
        <v>1.18651083</v>
      </c>
      <c r="N970" s="3">
        <f t="shared" ref="N970:N1033" si="399">TRUNC(D970*M970,8)</f>
        <v>251285.03756500001</v>
      </c>
      <c r="O970" s="52">
        <f t="shared" si="388"/>
        <v>0</v>
      </c>
      <c r="P970" s="5">
        <f t="shared" si="391"/>
        <v>0</v>
      </c>
      <c r="Q970" s="53">
        <f t="shared" ref="Q970:Q1033" si="400">IF($P970&gt;0,($P970*D970),0)</f>
        <v>0</v>
      </c>
      <c r="R970" s="4">
        <f t="shared" si="394"/>
        <v>0</v>
      </c>
      <c r="S970" s="2">
        <f t="shared" si="383"/>
        <v>0.14000000000000001</v>
      </c>
      <c r="T970" s="9">
        <f t="shared" ref="T970:T1033" si="401">ROUND((1+S970)^(1/12)^(I970/J970),9)</f>
        <v>1.0062066279999999</v>
      </c>
      <c r="U970" s="4">
        <f t="shared" si="384"/>
        <v>1559.63275013</v>
      </c>
      <c r="V970" s="4">
        <f t="shared" ref="V970:V1033" si="402">IF(R970&gt;0,R970+U970,0)</f>
        <v>0</v>
      </c>
      <c r="W970" s="1" t="str">
        <f t="shared" si="389"/>
        <v>A+J=</v>
      </c>
      <c r="X970" s="10">
        <f t="shared" si="390"/>
        <v>41038</v>
      </c>
      <c r="Y970" s="4">
        <f t="shared" si="393"/>
        <v>0</v>
      </c>
      <c r="Z970" s="28"/>
      <c r="AA970" s="26"/>
      <c r="AE970" s="5"/>
    </row>
    <row r="971" spans="1:31" x14ac:dyDescent="0.2">
      <c r="A971" s="127">
        <f t="shared" ref="A971:A1034" si="403">(A970+1)</f>
        <v>41026</v>
      </c>
      <c r="B971" s="4">
        <f t="shared" si="395"/>
        <v>253008.35876182999</v>
      </c>
      <c r="C971" s="4">
        <f t="shared" si="385"/>
        <v>211784.86635895999</v>
      </c>
      <c r="D971" s="4">
        <f t="shared" ref="D971:D1034" si="404">(C971)</f>
        <v>211784.86635895999</v>
      </c>
      <c r="E971" s="56">
        <f t="shared" si="386"/>
        <v>476.166</v>
      </c>
      <c r="F971" s="11">
        <f>IF(DAY(A971)=F$2+1,VLOOKUP(A971,[1]Plan1!$BN$15:$BP$255,3),F970)</f>
        <v>480.22899999999998</v>
      </c>
      <c r="G971" s="6">
        <f t="shared" si="396"/>
        <v>41009</v>
      </c>
      <c r="H971" s="2">
        <f t="shared" si="397"/>
        <v>8.5327385827631552E-3</v>
      </c>
      <c r="I971" s="1">
        <f t="shared" ref="I971:I1034" si="405">IF(DAY(A971)=F$2+1,1,I970+1)</f>
        <v>18</v>
      </c>
      <c r="J971" s="1">
        <f t="shared" si="387"/>
        <v>30</v>
      </c>
      <c r="K971" s="54">
        <f t="shared" si="398"/>
        <v>1.0051109408471599</v>
      </c>
      <c r="L971" s="3">
        <f t="shared" ref="L971:L1034" si="406">IF(DAY(A971)=F$2+1,M970,L970)</f>
        <v>1.1808118599999999</v>
      </c>
      <c r="M971" s="3">
        <f t="shared" si="392"/>
        <v>1.1868469100000001</v>
      </c>
      <c r="N971" s="3">
        <f t="shared" si="399"/>
        <v>251356.21422289</v>
      </c>
      <c r="O971" s="52">
        <f t="shared" si="388"/>
        <v>0</v>
      </c>
      <c r="P971" s="5">
        <f t="shared" si="391"/>
        <v>0</v>
      </c>
      <c r="Q971" s="53">
        <f t="shared" si="400"/>
        <v>0</v>
      </c>
      <c r="R971" s="4">
        <f t="shared" si="394"/>
        <v>0</v>
      </c>
      <c r="S971" s="2">
        <f t="shared" ref="S971:S1034" si="407">(S970)</f>
        <v>0.14000000000000001</v>
      </c>
      <c r="T971" s="9">
        <f t="shared" si="401"/>
        <v>1.0065729210000001</v>
      </c>
      <c r="U971" s="4">
        <f t="shared" ref="U971:U1034" si="408">TRUNC(N971*(T971-1),8)</f>
        <v>1652.1445389400001</v>
      </c>
      <c r="V971" s="4">
        <f t="shared" si="402"/>
        <v>0</v>
      </c>
      <c r="W971" s="1" t="str">
        <f t="shared" si="389"/>
        <v>A+J=</v>
      </c>
      <c r="X971" s="10">
        <f t="shared" si="390"/>
        <v>41038</v>
      </c>
      <c r="Y971" s="4">
        <f t="shared" si="393"/>
        <v>0</v>
      </c>
      <c r="Z971" s="28"/>
      <c r="AA971" s="26"/>
      <c r="AE971" s="5"/>
    </row>
    <row r="972" spans="1:31" x14ac:dyDescent="0.2">
      <c r="A972" s="127">
        <f t="shared" si="403"/>
        <v>41027</v>
      </c>
      <c r="B972" s="4">
        <f t="shared" si="395"/>
        <v>253172.15624939001</v>
      </c>
      <c r="C972" s="4">
        <f t="shared" ref="C972:C1035" si="409">IF(DAY(A971)=9,VLOOKUP(A971,$AA$10:$AB$126,2),C971)</f>
        <v>211784.86635895999</v>
      </c>
      <c r="D972" s="4">
        <f t="shared" si="404"/>
        <v>211784.86635895999</v>
      </c>
      <c r="E972" s="56">
        <f t="shared" ref="E972:E1035" si="410">IF(F972=F971,E971,F971)</f>
        <v>476.166</v>
      </c>
      <c r="F972" s="11">
        <f>IF(DAY(A972)=F$2+1,VLOOKUP(A972,[1]Plan1!$BN$15:$BP$255,3),F971)</f>
        <v>480.22899999999998</v>
      </c>
      <c r="G972" s="6">
        <f t="shared" si="396"/>
        <v>41009</v>
      </c>
      <c r="H972" s="2">
        <f t="shared" si="397"/>
        <v>8.5327385827631552E-3</v>
      </c>
      <c r="I972" s="1">
        <f t="shared" si="405"/>
        <v>19</v>
      </c>
      <c r="J972" s="1">
        <f t="shared" ref="J972:J1035" si="411">IF(DAY(A972)=F$2+1,DAY(EOMONTH(A972,0)),J971)</f>
        <v>30</v>
      </c>
      <c r="K972" s="54">
        <f t="shared" si="398"/>
        <v>1.005395646690554</v>
      </c>
      <c r="L972" s="3">
        <f t="shared" si="406"/>
        <v>1.1808118599999999</v>
      </c>
      <c r="M972" s="3">
        <f t="shared" si="392"/>
        <v>1.1871830999999999</v>
      </c>
      <c r="N972" s="3">
        <f t="shared" si="399"/>
        <v>251427.41417711001</v>
      </c>
      <c r="O972" s="52">
        <f t="shared" si="388"/>
        <v>0</v>
      </c>
      <c r="P972" s="5">
        <f t="shared" si="391"/>
        <v>0</v>
      </c>
      <c r="Q972" s="53">
        <f t="shared" si="400"/>
        <v>0</v>
      </c>
      <c r="R972" s="4">
        <f t="shared" si="394"/>
        <v>0</v>
      </c>
      <c r="S972" s="2">
        <f t="shared" si="407"/>
        <v>0.14000000000000001</v>
      </c>
      <c r="T972" s="9">
        <f t="shared" si="401"/>
        <v>1.0069393470000001</v>
      </c>
      <c r="U972" s="4">
        <f t="shared" si="408"/>
        <v>1744.74207228</v>
      </c>
      <c r="V972" s="4">
        <f t="shared" si="402"/>
        <v>0</v>
      </c>
      <c r="W972" s="1" t="str">
        <f t="shared" si="389"/>
        <v>A+J=</v>
      </c>
      <c r="X972" s="10">
        <f t="shared" si="390"/>
        <v>41038</v>
      </c>
      <c r="Y972" s="4">
        <f t="shared" si="393"/>
        <v>0</v>
      </c>
      <c r="Z972" s="28"/>
      <c r="AA972" s="26"/>
      <c r="AE972" s="5"/>
    </row>
    <row r="973" spans="1:31" x14ac:dyDescent="0.2">
      <c r="A973" s="127">
        <f t="shared" si="403"/>
        <v>41028</v>
      </c>
      <c r="B973" s="4">
        <f t="shared" si="395"/>
        <v>253336.05881669</v>
      </c>
      <c r="C973" s="4">
        <f t="shared" si="409"/>
        <v>211784.86635895999</v>
      </c>
      <c r="D973" s="4">
        <f t="shared" si="404"/>
        <v>211784.86635895999</v>
      </c>
      <c r="E973" s="56">
        <f t="shared" si="410"/>
        <v>476.166</v>
      </c>
      <c r="F973" s="11">
        <f>IF(DAY(A973)=F$2+1,VLOOKUP(A973,[1]Plan1!$BN$15:$BP$255,3),F972)</f>
        <v>480.22899999999998</v>
      </c>
      <c r="G973" s="6">
        <f t="shared" si="396"/>
        <v>41009</v>
      </c>
      <c r="H973" s="2">
        <f t="shared" si="397"/>
        <v>8.5327385827631552E-3</v>
      </c>
      <c r="I973" s="1">
        <f t="shared" si="405"/>
        <v>20</v>
      </c>
      <c r="J973" s="1">
        <f t="shared" si="411"/>
        <v>30</v>
      </c>
      <c r="K973" s="54">
        <f t="shared" si="398"/>
        <v>1.0056804331791922</v>
      </c>
      <c r="L973" s="3">
        <f t="shared" si="406"/>
        <v>1.1808118599999999</v>
      </c>
      <c r="M973" s="3">
        <f t="shared" si="392"/>
        <v>1.1875193799999999</v>
      </c>
      <c r="N973" s="3">
        <f t="shared" si="399"/>
        <v>251498.63319197</v>
      </c>
      <c r="O973" s="52">
        <f t="shared" si="388"/>
        <v>0</v>
      </c>
      <c r="P973" s="5">
        <f t="shared" si="391"/>
        <v>0</v>
      </c>
      <c r="Q973" s="53">
        <f t="shared" si="400"/>
        <v>0</v>
      </c>
      <c r="R973" s="4">
        <f t="shared" si="394"/>
        <v>0</v>
      </c>
      <c r="S973" s="2">
        <f t="shared" si="407"/>
        <v>0.14000000000000001</v>
      </c>
      <c r="T973" s="9">
        <f t="shared" si="401"/>
        <v>1.0073059069999999</v>
      </c>
      <c r="U973" s="4">
        <f t="shared" si="408"/>
        <v>1837.4256247200001</v>
      </c>
      <c r="V973" s="4">
        <f t="shared" si="402"/>
        <v>0</v>
      </c>
      <c r="W973" s="1" t="str">
        <f t="shared" si="389"/>
        <v>A+J=</v>
      </c>
      <c r="X973" s="10">
        <f t="shared" si="390"/>
        <v>41038</v>
      </c>
      <c r="Y973" s="4">
        <f t="shared" si="393"/>
        <v>0</v>
      </c>
      <c r="Z973" s="28"/>
      <c r="AA973" s="26"/>
      <c r="AE973" s="5"/>
    </row>
    <row r="974" spans="1:31" x14ac:dyDescent="0.2">
      <c r="A974" s="127">
        <f t="shared" si="403"/>
        <v>41029</v>
      </c>
      <c r="B974" s="4">
        <f t="shared" si="395"/>
        <v>253500.06626175001</v>
      </c>
      <c r="C974" s="4">
        <f t="shared" si="409"/>
        <v>211784.86635895999</v>
      </c>
      <c r="D974" s="4">
        <f t="shared" si="404"/>
        <v>211784.86635895999</v>
      </c>
      <c r="E974" s="56">
        <f t="shared" si="410"/>
        <v>476.166</v>
      </c>
      <c r="F974" s="11">
        <f>IF(DAY(A974)=F$2+1,VLOOKUP(A974,[1]Plan1!$BN$15:$BP$255,3),F973)</f>
        <v>480.22899999999998</v>
      </c>
      <c r="G974" s="6">
        <f t="shared" si="396"/>
        <v>41009</v>
      </c>
      <c r="H974" s="2">
        <f t="shared" si="397"/>
        <v>8.5327385827631552E-3</v>
      </c>
      <c r="I974" s="1">
        <f t="shared" si="405"/>
        <v>21</v>
      </c>
      <c r="J974" s="1">
        <f t="shared" si="411"/>
        <v>30</v>
      </c>
      <c r="K974" s="54">
        <f t="shared" si="398"/>
        <v>1.0059653003359184</v>
      </c>
      <c r="L974" s="3">
        <f t="shared" si="406"/>
        <v>1.1808118599999999</v>
      </c>
      <c r="M974" s="3">
        <f t="shared" si="392"/>
        <v>1.18785575</v>
      </c>
      <c r="N974" s="3">
        <f t="shared" si="399"/>
        <v>251569.87126747001</v>
      </c>
      <c r="O974" s="52">
        <f t="shared" si="388"/>
        <v>0</v>
      </c>
      <c r="P974" s="5">
        <f t="shared" si="391"/>
        <v>0</v>
      </c>
      <c r="Q974" s="53">
        <f t="shared" si="400"/>
        <v>0</v>
      </c>
      <c r="R974" s="4">
        <f t="shared" si="394"/>
        <v>0</v>
      </c>
      <c r="S974" s="2">
        <f t="shared" si="407"/>
        <v>0.14000000000000001</v>
      </c>
      <c r="T974" s="9">
        <f t="shared" si="401"/>
        <v>1.0076726</v>
      </c>
      <c r="U974" s="4">
        <f t="shared" si="408"/>
        <v>1930.1949942799999</v>
      </c>
      <c r="V974" s="4">
        <f t="shared" si="402"/>
        <v>0</v>
      </c>
      <c r="W974" s="1" t="str">
        <f t="shared" si="389"/>
        <v>A+J=</v>
      </c>
      <c r="X974" s="10">
        <f t="shared" si="390"/>
        <v>41038</v>
      </c>
      <c r="Y974" s="4">
        <f t="shared" si="393"/>
        <v>0</v>
      </c>
      <c r="Z974" s="28"/>
      <c r="AA974" s="26"/>
      <c r="AE974" s="5"/>
    </row>
    <row r="975" spans="1:31" x14ac:dyDescent="0.2">
      <c r="A975" s="127">
        <f t="shared" si="403"/>
        <v>41030</v>
      </c>
      <c r="B975" s="4">
        <f t="shared" si="395"/>
        <v>253664.18102046999</v>
      </c>
      <c r="C975" s="4">
        <f t="shared" si="409"/>
        <v>211784.86635895999</v>
      </c>
      <c r="D975" s="4">
        <f t="shared" si="404"/>
        <v>211784.86635895999</v>
      </c>
      <c r="E975" s="56">
        <f t="shared" si="410"/>
        <v>476.166</v>
      </c>
      <c r="F975" s="11">
        <f>IF(DAY(A975)=F$2+1,VLOOKUP(A975,[1]Plan1!$BN$15:$BP$255,3),F974)</f>
        <v>480.22899999999998</v>
      </c>
      <c r="G975" s="6">
        <f t="shared" si="396"/>
        <v>41009</v>
      </c>
      <c r="H975" s="2">
        <f t="shared" si="397"/>
        <v>8.5327385827631552E-3</v>
      </c>
      <c r="I975" s="1">
        <f t="shared" si="405"/>
        <v>22</v>
      </c>
      <c r="J975" s="1">
        <f t="shared" si="411"/>
        <v>30</v>
      </c>
      <c r="K975" s="54">
        <f t="shared" si="398"/>
        <v>1.0062502481835818</v>
      </c>
      <c r="L975" s="3">
        <f t="shared" si="406"/>
        <v>1.1808118599999999</v>
      </c>
      <c r="M975" s="3">
        <f t="shared" si="392"/>
        <v>1.1881922199999999</v>
      </c>
      <c r="N975" s="3">
        <f t="shared" si="399"/>
        <v>251641.13052144999</v>
      </c>
      <c r="O975" s="52">
        <f t="shared" si="388"/>
        <v>0</v>
      </c>
      <c r="P975" s="5">
        <f t="shared" si="391"/>
        <v>0</v>
      </c>
      <c r="Q975" s="53">
        <f t="shared" si="400"/>
        <v>0</v>
      </c>
      <c r="R975" s="4">
        <f t="shared" si="394"/>
        <v>0</v>
      </c>
      <c r="S975" s="2">
        <f t="shared" si="407"/>
        <v>0.14000000000000001</v>
      </c>
      <c r="T975" s="9">
        <f t="shared" si="401"/>
        <v>1.0080394269999999</v>
      </c>
      <c r="U975" s="4">
        <f t="shared" si="408"/>
        <v>2023.05049902</v>
      </c>
      <c r="V975" s="4">
        <f t="shared" si="402"/>
        <v>0</v>
      </c>
      <c r="W975" s="1" t="str">
        <f t="shared" si="389"/>
        <v>A+J=</v>
      </c>
      <c r="X975" s="10">
        <f t="shared" si="390"/>
        <v>41038</v>
      </c>
      <c r="Y975" s="4">
        <f t="shared" si="393"/>
        <v>0</v>
      </c>
      <c r="Z975" s="28"/>
      <c r="AA975" s="26"/>
      <c r="AE975" s="5"/>
    </row>
    <row r="976" spans="1:31" x14ac:dyDescent="0.2">
      <c r="A976" s="127">
        <f t="shared" si="403"/>
        <v>41031</v>
      </c>
      <c r="B976" s="4">
        <f t="shared" si="395"/>
        <v>253828.40289310002</v>
      </c>
      <c r="C976" s="4">
        <f t="shared" si="409"/>
        <v>211784.86635895999</v>
      </c>
      <c r="D976" s="4">
        <f t="shared" si="404"/>
        <v>211784.86635895999</v>
      </c>
      <c r="E976" s="56">
        <f t="shared" si="410"/>
        <v>476.166</v>
      </c>
      <c r="F976" s="11">
        <f>IF(DAY(A976)=F$2+1,VLOOKUP(A976,[1]Plan1!$BN$15:$BP$255,3),F975)</f>
        <v>480.22899999999998</v>
      </c>
      <c r="G976" s="6">
        <f t="shared" si="396"/>
        <v>41009</v>
      </c>
      <c r="H976" s="2">
        <f t="shared" si="397"/>
        <v>8.5327385827631552E-3</v>
      </c>
      <c r="I976" s="1">
        <f t="shared" si="405"/>
        <v>23</v>
      </c>
      <c r="J976" s="1">
        <f t="shared" si="411"/>
        <v>30</v>
      </c>
      <c r="K976" s="54">
        <f t="shared" si="398"/>
        <v>1.0065352767450391</v>
      </c>
      <c r="L976" s="3">
        <f t="shared" si="406"/>
        <v>1.1808118599999999</v>
      </c>
      <c r="M976" s="3">
        <f t="shared" si="392"/>
        <v>1.1885287899999999</v>
      </c>
      <c r="N976" s="3">
        <f t="shared" si="399"/>
        <v>251712.41095392001</v>
      </c>
      <c r="O976" s="52">
        <f t="shared" si="388"/>
        <v>0</v>
      </c>
      <c r="P976" s="5">
        <f t="shared" si="391"/>
        <v>0</v>
      </c>
      <c r="Q976" s="53">
        <f t="shared" si="400"/>
        <v>0</v>
      </c>
      <c r="R976" s="4">
        <f t="shared" si="394"/>
        <v>0</v>
      </c>
      <c r="S976" s="2">
        <f t="shared" si="407"/>
        <v>0.14000000000000001</v>
      </c>
      <c r="T976" s="9">
        <f t="shared" si="401"/>
        <v>1.008406387</v>
      </c>
      <c r="U976" s="4">
        <f t="shared" si="408"/>
        <v>2115.9919391799999</v>
      </c>
      <c r="V976" s="4">
        <f t="shared" si="402"/>
        <v>0</v>
      </c>
      <c r="W976" s="1" t="str">
        <f t="shared" si="389"/>
        <v>A+J=</v>
      </c>
      <c r="X976" s="10">
        <f t="shared" si="390"/>
        <v>41038</v>
      </c>
      <c r="Y976" s="4">
        <f t="shared" si="393"/>
        <v>0</v>
      </c>
      <c r="Z976" s="28"/>
      <c r="AA976" s="26"/>
      <c r="AE976" s="5"/>
    </row>
    <row r="977" spans="1:118" x14ac:dyDescent="0.2">
      <c r="A977" s="127">
        <f t="shared" si="403"/>
        <v>41032</v>
      </c>
      <c r="B977" s="4">
        <f t="shared" si="395"/>
        <v>253992.73004674001</v>
      </c>
      <c r="C977" s="4">
        <f t="shared" si="409"/>
        <v>211784.86635895999</v>
      </c>
      <c r="D977" s="4">
        <f t="shared" si="404"/>
        <v>211784.86635895999</v>
      </c>
      <c r="E977" s="56">
        <f t="shared" si="410"/>
        <v>476.166</v>
      </c>
      <c r="F977" s="11">
        <f>IF(DAY(A977)=F$2+1,VLOOKUP(A977,[1]Plan1!$BN$15:$BP$255,3),F976)</f>
        <v>480.22899999999998</v>
      </c>
      <c r="G977" s="6">
        <f t="shared" si="396"/>
        <v>41009</v>
      </c>
      <c r="H977" s="2">
        <f t="shared" si="397"/>
        <v>8.5327385827631552E-3</v>
      </c>
      <c r="I977" s="1">
        <f t="shared" si="405"/>
        <v>24</v>
      </c>
      <c r="J977" s="1">
        <f t="shared" si="411"/>
        <v>30</v>
      </c>
      <c r="K977" s="54">
        <f t="shared" si="398"/>
        <v>1.006820386043153</v>
      </c>
      <c r="L977" s="3">
        <f t="shared" si="406"/>
        <v>1.1808118599999999</v>
      </c>
      <c r="M977" s="3">
        <f t="shared" si="392"/>
        <v>1.18886545</v>
      </c>
      <c r="N977" s="3">
        <f t="shared" si="399"/>
        <v>251783.71044703</v>
      </c>
      <c r="O977" s="52">
        <f t="shared" si="388"/>
        <v>0</v>
      </c>
      <c r="P977" s="5">
        <f t="shared" si="391"/>
        <v>0</v>
      </c>
      <c r="Q977" s="53">
        <f t="shared" si="400"/>
        <v>0</v>
      </c>
      <c r="R977" s="4">
        <f t="shared" si="394"/>
        <v>0</v>
      </c>
      <c r="S977" s="2">
        <f t="shared" si="407"/>
        <v>0.14000000000000001</v>
      </c>
      <c r="T977" s="9">
        <f t="shared" si="401"/>
        <v>1.008773481</v>
      </c>
      <c r="U977" s="4">
        <f t="shared" si="408"/>
        <v>2209.01959971</v>
      </c>
      <c r="V977" s="4">
        <f t="shared" si="402"/>
        <v>0</v>
      </c>
      <c r="W977" s="1" t="str">
        <f t="shared" si="389"/>
        <v>A+J=</v>
      </c>
      <c r="X977" s="10">
        <f t="shared" si="390"/>
        <v>41038</v>
      </c>
      <c r="Y977" s="4">
        <f t="shared" si="393"/>
        <v>0</v>
      </c>
      <c r="Z977" s="28"/>
      <c r="AA977" s="26"/>
      <c r="AE977" s="5"/>
    </row>
    <row r="978" spans="1:118" x14ac:dyDescent="0.2">
      <c r="A978" s="127">
        <f t="shared" si="403"/>
        <v>41033</v>
      </c>
      <c r="B978" s="4">
        <f t="shared" si="395"/>
        <v>254157.16227919998</v>
      </c>
      <c r="C978" s="4">
        <f t="shared" si="409"/>
        <v>211784.86635895999</v>
      </c>
      <c r="D978" s="4">
        <f t="shared" si="404"/>
        <v>211784.86635895999</v>
      </c>
      <c r="E978" s="56">
        <f t="shared" si="410"/>
        <v>476.166</v>
      </c>
      <c r="F978" s="11">
        <f>IF(DAY(A978)=F$2+1,VLOOKUP(A978,[1]Plan1!$BN$15:$BP$255,3),F977)</f>
        <v>480.22899999999998</v>
      </c>
      <c r="G978" s="6">
        <f t="shared" si="396"/>
        <v>41009</v>
      </c>
      <c r="H978" s="2">
        <f t="shared" si="397"/>
        <v>8.5327385827631552E-3</v>
      </c>
      <c r="I978" s="1">
        <f t="shared" si="405"/>
        <v>25</v>
      </c>
      <c r="J978" s="1">
        <f t="shared" si="411"/>
        <v>30</v>
      </c>
      <c r="K978" s="54">
        <f t="shared" si="398"/>
        <v>1.007105576100793</v>
      </c>
      <c r="L978" s="3">
        <f t="shared" si="406"/>
        <v>1.1808118599999999</v>
      </c>
      <c r="M978" s="3">
        <f t="shared" si="392"/>
        <v>1.1892022</v>
      </c>
      <c r="N978" s="3">
        <f t="shared" si="399"/>
        <v>251855.02900077999</v>
      </c>
      <c r="O978" s="52">
        <f t="shared" si="388"/>
        <v>0</v>
      </c>
      <c r="P978" s="5">
        <f t="shared" si="391"/>
        <v>0</v>
      </c>
      <c r="Q978" s="53">
        <f t="shared" si="400"/>
        <v>0</v>
      </c>
      <c r="R978" s="4">
        <f t="shared" si="394"/>
        <v>0</v>
      </c>
      <c r="S978" s="2">
        <f t="shared" si="407"/>
        <v>0.14000000000000001</v>
      </c>
      <c r="T978" s="9">
        <f t="shared" si="401"/>
        <v>1.0091407080000001</v>
      </c>
      <c r="U978" s="4">
        <f t="shared" si="408"/>
        <v>2302.1332784199999</v>
      </c>
      <c r="V978" s="4">
        <f t="shared" si="402"/>
        <v>0</v>
      </c>
      <c r="W978" s="1" t="str">
        <f t="shared" si="389"/>
        <v>A+J=</v>
      </c>
      <c r="X978" s="10">
        <f t="shared" si="390"/>
        <v>41038</v>
      </c>
      <c r="Y978" s="4">
        <f t="shared" si="393"/>
        <v>0</v>
      </c>
      <c r="Z978" s="28"/>
      <c r="AA978" s="26"/>
      <c r="AE978" s="5"/>
    </row>
    <row r="979" spans="1:118" x14ac:dyDescent="0.2">
      <c r="A979" s="127">
        <f t="shared" si="403"/>
        <v>41034</v>
      </c>
      <c r="B979" s="4">
        <f t="shared" si="395"/>
        <v>254321.70202984</v>
      </c>
      <c r="C979" s="4">
        <f t="shared" si="409"/>
        <v>211784.86635895999</v>
      </c>
      <c r="D979" s="4">
        <f t="shared" si="404"/>
        <v>211784.86635895999</v>
      </c>
      <c r="E979" s="56">
        <f t="shared" si="410"/>
        <v>476.166</v>
      </c>
      <c r="F979" s="11">
        <f>IF(DAY(A979)=F$2+1,VLOOKUP(A979,[1]Plan1!$BN$15:$BP$255,3),F978)</f>
        <v>480.22899999999998</v>
      </c>
      <c r="G979" s="6">
        <f t="shared" si="396"/>
        <v>41009</v>
      </c>
      <c r="H979" s="2">
        <f t="shared" si="397"/>
        <v>8.5327385827631552E-3</v>
      </c>
      <c r="I979" s="1">
        <f t="shared" si="405"/>
        <v>26</v>
      </c>
      <c r="J979" s="1">
        <f t="shared" si="411"/>
        <v>30</v>
      </c>
      <c r="K979" s="54">
        <f t="shared" si="398"/>
        <v>1.007390846940835</v>
      </c>
      <c r="L979" s="3">
        <f t="shared" si="406"/>
        <v>1.1808118599999999</v>
      </c>
      <c r="M979" s="3">
        <f t="shared" si="392"/>
        <v>1.18953905</v>
      </c>
      <c r="N979" s="3">
        <f t="shared" si="399"/>
        <v>251926.36873300999</v>
      </c>
      <c r="O979" s="52">
        <f t="shared" si="388"/>
        <v>0</v>
      </c>
      <c r="P979" s="5">
        <f t="shared" si="391"/>
        <v>0</v>
      </c>
      <c r="Q979" s="53">
        <f t="shared" si="400"/>
        <v>0</v>
      </c>
      <c r="R979" s="4">
        <f t="shared" si="394"/>
        <v>0</v>
      </c>
      <c r="S979" s="2">
        <f t="shared" si="407"/>
        <v>0.14000000000000001</v>
      </c>
      <c r="T979" s="9">
        <f t="shared" si="401"/>
        <v>1.009508069</v>
      </c>
      <c r="U979" s="4">
        <f t="shared" si="408"/>
        <v>2395.3332968300001</v>
      </c>
      <c r="V979" s="4">
        <f t="shared" si="402"/>
        <v>0</v>
      </c>
      <c r="W979" s="1" t="str">
        <f t="shared" si="389"/>
        <v>A+J=</v>
      </c>
      <c r="X979" s="10">
        <f t="shared" si="390"/>
        <v>41038</v>
      </c>
      <c r="Y979" s="4">
        <f t="shared" si="393"/>
        <v>0</v>
      </c>
      <c r="Z979" s="28"/>
      <c r="AA979" s="26"/>
      <c r="AE979" s="5"/>
    </row>
    <row r="980" spans="1:118" x14ac:dyDescent="0.2">
      <c r="A980" s="127">
        <f t="shared" si="403"/>
        <v>41035</v>
      </c>
      <c r="B980" s="4">
        <f t="shared" si="395"/>
        <v>254486.34935068002</v>
      </c>
      <c r="C980" s="4">
        <f t="shared" si="409"/>
        <v>211784.86635895999</v>
      </c>
      <c r="D980" s="4">
        <f t="shared" si="404"/>
        <v>211784.86635895999</v>
      </c>
      <c r="E980" s="56">
        <f t="shared" si="410"/>
        <v>476.166</v>
      </c>
      <c r="F980" s="11">
        <f>IF(DAY(A980)=F$2+1,VLOOKUP(A980,[1]Plan1!$BN$15:$BP$255,3),F979)</f>
        <v>480.22899999999998</v>
      </c>
      <c r="G980" s="6">
        <f t="shared" si="396"/>
        <v>41009</v>
      </c>
      <c r="H980" s="2">
        <f t="shared" si="397"/>
        <v>8.5327385827631552E-3</v>
      </c>
      <c r="I980" s="1">
        <f t="shared" si="405"/>
        <v>27</v>
      </c>
      <c r="J980" s="1">
        <f t="shared" si="411"/>
        <v>30</v>
      </c>
      <c r="K980" s="54">
        <f t="shared" si="398"/>
        <v>1.0076761985861609</v>
      </c>
      <c r="L980" s="3">
        <f t="shared" si="406"/>
        <v>1.1808118599999999</v>
      </c>
      <c r="M980" s="3">
        <f t="shared" si="392"/>
        <v>1.1898759999999999</v>
      </c>
      <c r="N980" s="3">
        <f t="shared" si="399"/>
        <v>251997.72964373001</v>
      </c>
      <c r="O980" s="52">
        <f t="shared" si="388"/>
        <v>0</v>
      </c>
      <c r="P980" s="5">
        <f t="shared" si="391"/>
        <v>0</v>
      </c>
      <c r="Q980" s="53">
        <f t="shared" si="400"/>
        <v>0</v>
      </c>
      <c r="R980" s="4">
        <f t="shared" si="394"/>
        <v>0</v>
      </c>
      <c r="S980" s="2">
        <f t="shared" si="407"/>
        <v>0.14000000000000001</v>
      </c>
      <c r="T980" s="9">
        <f t="shared" si="401"/>
        <v>1.0098755639999999</v>
      </c>
      <c r="U980" s="4">
        <f t="shared" si="408"/>
        <v>2488.6197069499999</v>
      </c>
      <c r="V980" s="4">
        <f t="shared" si="402"/>
        <v>0</v>
      </c>
      <c r="W980" s="1" t="str">
        <f t="shared" si="389"/>
        <v>A+J=</v>
      </c>
      <c r="X980" s="10">
        <f t="shared" si="390"/>
        <v>41038</v>
      </c>
      <c r="Y980" s="4">
        <f t="shared" si="393"/>
        <v>0</v>
      </c>
      <c r="Z980" s="28"/>
      <c r="AA980" s="26"/>
      <c r="AE980" s="5"/>
    </row>
    <row r="981" spans="1:118" x14ac:dyDescent="0.2">
      <c r="A981" s="127">
        <f t="shared" si="403"/>
        <v>41036</v>
      </c>
      <c r="B981" s="4">
        <f t="shared" si="395"/>
        <v>254651.10215421001</v>
      </c>
      <c r="C981" s="4">
        <f t="shared" si="409"/>
        <v>211784.86635895999</v>
      </c>
      <c r="D981" s="4">
        <f t="shared" si="404"/>
        <v>211784.86635895999</v>
      </c>
      <c r="E981" s="56">
        <f t="shared" si="410"/>
        <v>476.166</v>
      </c>
      <c r="F981" s="11">
        <f>IF(DAY(A981)=F$2+1,VLOOKUP(A981,[1]Plan1!$BN$15:$BP$255,3),F980)</f>
        <v>480.22899999999998</v>
      </c>
      <c r="G981" s="6">
        <f t="shared" si="396"/>
        <v>41009</v>
      </c>
      <c r="H981" s="2">
        <f t="shared" si="397"/>
        <v>8.5327385827631552E-3</v>
      </c>
      <c r="I981" s="1">
        <f t="shared" si="405"/>
        <v>28</v>
      </c>
      <c r="J981" s="1">
        <f t="shared" si="411"/>
        <v>30</v>
      </c>
      <c r="K981" s="54">
        <f t="shared" si="398"/>
        <v>1.0079616310596597</v>
      </c>
      <c r="L981" s="3">
        <f t="shared" si="406"/>
        <v>1.1808118599999999</v>
      </c>
      <c r="M981" s="3">
        <f t="shared" si="392"/>
        <v>1.1902130399999999</v>
      </c>
      <c r="N981" s="3">
        <f t="shared" si="399"/>
        <v>252069.10961509001</v>
      </c>
      <c r="O981" s="52">
        <f t="shared" si="388"/>
        <v>0</v>
      </c>
      <c r="P981" s="5">
        <f t="shared" si="391"/>
        <v>0</v>
      </c>
      <c r="Q981" s="53">
        <f t="shared" si="400"/>
        <v>0</v>
      </c>
      <c r="R981" s="4">
        <f t="shared" si="394"/>
        <v>0</v>
      </c>
      <c r="S981" s="2">
        <f t="shared" si="407"/>
        <v>0.14000000000000001</v>
      </c>
      <c r="T981" s="9">
        <f t="shared" si="401"/>
        <v>1.010243193</v>
      </c>
      <c r="U981" s="4">
        <f t="shared" si="408"/>
        <v>2581.9925391199999</v>
      </c>
      <c r="V981" s="4">
        <f t="shared" si="402"/>
        <v>0</v>
      </c>
      <c r="W981" s="1" t="str">
        <f t="shared" si="389"/>
        <v>A+J=</v>
      </c>
      <c r="X981" s="10">
        <f t="shared" si="390"/>
        <v>41038</v>
      </c>
      <c r="Y981" s="4">
        <f t="shared" si="393"/>
        <v>0</v>
      </c>
      <c r="Z981" s="28"/>
      <c r="AA981" s="26"/>
      <c r="AE981" s="5"/>
    </row>
    <row r="982" spans="1:118" x14ac:dyDescent="0.2">
      <c r="A982" s="127">
        <f t="shared" si="403"/>
        <v>41037</v>
      </c>
      <c r="B982" s="4">
        <f t="shared" si="395"/>
        <v>254815.96263046999</v>
      </c>
      <c r="C982" s="4">
        <f t="shared" si="409"/>
        <v>211784.86635895999</v>
      </c>
      <c r="D982" s="4">
        <f t="shared" si="404"/>
        <v>211784.86635895999</v>
      </c>
      <c r="E982" s="56">
        <f t="shared" si="410"/>
        <v>476.166</v>
      </c>
      <c r="F982" s="11">
        <f>IF(DAY(A982)=F$2+1,VLOOKUP(A982,[1]Plan1!$BN$15:$BP$255,3),F981)</f>
        <v>480.22899999999998</v>
      </c>
      <c r="G982" s="6">
        <f t="shared" si="396"/>
        <v>41009</v>
      </c>
      <c r="H982" s="2">
        <f t="shared" si="397"/>
        <v>8.5327385827631552E-3</v>
      </c>
      <c r="I982" s="1">
        <f t="shared" si="405"/>
        <v>29</v>
      </c>
      <c r="J982" s="1">
        <f t="shared" si="411"/>
        <v>30</v>
      </c>
      <c r="K982" s="54">
        <f t="shared" si="398"/>
        <v>1.0082471443842265</v>
      </c>
      <c r="L982" s="3">
        <f t="shared" si="406"/>
        <v>1.1808118599999999</v>
      </c>
      <c r="M982" s="3">
        <f t="shared" si="392"/>
        <v>1.19055018</v>
      </c>
      <c r="N982" s="3">
        <f t="shared" si="399"/>
        <v>252140.51076492999</v>
      </c>
      <c r="O982" s="52">
        <f t="shared" si="388"/>
        <v>0</v>
      </c>
      <c r="P982" s="5">
        <f t="shared" si="391"/>
        <v>0</v>
      </c>
      <c r="Q982" s="53">
        <f t="shared" si="400"/>
        <v>0</v>
      </c>
      <c r="R982" s="4">
        <f t="shared" si="394"/>
        <v>0</v>
      </c>
      <c r="S982" s="2">
        <f t="shared" si="407"/>
        <v>0.14000000000000001</v>
      </c>
      <c r="T982" s="9">
        <f t="shared" si="401"/>
        <v>1.0106109560000001</v>
      </c>
      <c r="U982" s="4">
        <f t="shared" si="408"/>
        <v>2675.4518655400002</v>
      </c>
      <c r="V982" s="4">
        <f t="shared" si="402"/>
        <v>0</v>
      </c>
      <c r="W982" s="1" t="str">
        <f t="shared" si="389"/>
        <v>A+J=</v>
      </c>
      <c r="X982" s="10">
        <f t="shared" si="390"/>
        <v>41038</v>
      </c>
      <c r="Y982" s="4">
        <f t="shared" si="393"/>
        <v>0</v>
      </c>
      <c r="Z982" s="28"/>
      <c r="AA982" s="26"/>
      <c r="AE982" s="5"/>
    </row>
    <row r="983" spans="1:118" x14ac:dyDescent="0.2">
      <c r="A983" s="130">
        <f t="shared" si="403"/>
        <v>41038</v>
      </c>
      <c r="B983" s="53">
        <f t="shared" si="395"/>
        <v>254980.92843822</v>
      </c>
      <c r="C983" s="4">
        <f t="shared" si="409"/>
        <v>211784.86635895999</v>
      </c>
      <c r="D983" s="53">
        <f t="shared" si="404"/>
        <v>211784.86635895999</v>
      </c>
      <c r="E983" s="58">
        <f t="shared" si="410"/>
        <v>476.166</v>
      </c>
      <c r="F983" s="62">
        <f>IF(DAY(A983)=F$2+1,VLOOKUP(A983,[1]Plan1!$BN$15:$BP$255,3),F982)</f>
        <v>480.22899999999998</v>
      </c>
      <c r="G983" s="23">
        <f t="shared" si="396"/>
        <v>41009</v>
      </c>
      <c r="H983" s="55">
        <f t="shared" si="397"/>
        <v>8.5327385827631552E-3</v>
      </c>
      <c r="I983" s="24">
        <f t="shared" si="405"/>
        <v>30</v>
      </c>
      <c r="J983" s="24">
        <f t="shared" si="411"/>
        <v>30</v>
      </c>
      <c r="K983" s="59">
        <f t="shared" si="398"/>
        <v>1.0085327385827632</v>
      </c>
      <c r="L983" s="60">
        <f t="shared" si="406"/>
        <v>1.1808118599999999</v>
      </c>
      <c r="M983" s="60">
        <f t="shared" si="392"/>
        <v>1.19088741</v>
      </c>
      <c r="N983" s="60">
        <f t="shared" si="399"/>
        <v>252211.93097541001</v>
      </c>
      <c r="O983" s="63">
        <f t="shared" si="388"/>
        <v>30</v>
      </c>
      <c r="P983" s="5">
        <f t="shared" si="391"/>
        <v>0</v>
      </c>
      <c r="Q983" s="53">
        <f t="shared" si="400"/>
        <v>0</v>
      </c>
      <c r="R983" s="53">
        <f t="shared" si="394"/>
        <v>0</v>
      </c>
      <c r="S983" s="55">
        <f t="shared" si="407"/>
        <v>0.14000000000000001</v>
      </c>
      <c r="T983" s="61">
        <f t="shared" si="401"/>
        <v>1.010978852</v>
      </c>
      <c r="U983" s="4">
        <f t="shared" si="408"/>
        <v>2768.9974628099999</v>
      </c>
      <c r="V983" s="53">
        <f t="shared" si="402"/>
        <v>0</v>
      </c>
      <c r="W983" s="24" t="str">
        <f t="shared" si="389"/>
        <v>A+J=</v>
      </c>
      <c r="X983" s="23">
        <f t="shared" si="390"/>
        <v>41038</v>
      </c>
      <c r="Y983" s="53">
        <f t="shared" si="393"/>
        <v>0</v>
      </c>
      <c r="Z983" s="47"/>
      <c r="AA983" s="45"/>
      <c r="AB983" s="24"/>
      <c r="AC983" s="24"/>
      <c r="AD983" s="24"/>
      <c r="AE983" s="25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</row>
    <row r="984" spans="1:118" x14ac:dyDescent="0.2">
      <c r="A984" s="127">
        <f t="shared" si="403"/>
        <v>41039</v>
      </c>
      <c r="B984" s="4">
        <f t="shared" si="395"/>
        <v>255154.48477794</v>
      </c>
      <c r="C984" s="4">
        <f t="shared" si="409"/>
        <v>214110.02105201001</v>
      </c>
      <c r="D984" s="4">
        <f t="shared" si="404"/>
        <v>214110.02105201001</v>
      </c>
      <c r="E984" s="56">
        <f t="shared" si="410"/>
        <v>480.22899999999998</v>
      </c>
      <c r="F984" s="11">
        <f>IF(DAY(A984)=F$2+1,VLOOKUP(A984,[1]Plan1!$BN$15:$BP$255,3),F983)</f>
        <v>485.14</v>
      </c>
      <c r="G984" s="6">
        <f t="shared" si="396"/>
        <v>41039</v>
      </c>
      <c r="H984" s="2">
        <f t="shared" si="397"/>
        <v>1.0226371168754911E-2</v>
      </c>
      <c r="I984" s="1">
        <f t="shared" si="405"/>
        <v>1</v>
      </c>
      <c r="J984" s="1">
        <f t="shared" si="411"/>
        <v>31</v>
      </c>
      <c r="K984" s="54">
        <f t="shared" si="398"/>
        <v>1.000328261466326</v>
      </c>
      <c r="L984" s="3">
        <f t="shared" si="406"/>
        <v>1.19088741</v>
      </c>
      <c r="M984" s="3">
        <f t="shared" si="392"/>
        <v>1.1912783300000001</v>
      </c>
      <c r="N984" s="3">
        <f t="shared" si="399"/>
        <v>255064.62831510001</v>
      </c>
      <c r="O984" s="52">
        <f t="shared" si="388"/>
        <v>0</v>
      </c>
      <c r="P984" s="5">
        <f t="shared" si="391"/>
        <v>0</v>
      </c>
      <c r="Q984" s="53">
        <f t="shared" si="400"/>
        <v>0</v>
      </c>
      <c r="R984" s="4">
        <f t="shared" si="394"/>
        <v>0</v>
      </c>
      <c r="S984" s="2">
        <f t="shared" si="407"/>
        <v>0.14000000000000001</v>
      </c>
      <c r="T984" s="9">
        <f t="shared" si="401"/>
        <v>1.0003522890000001</v>
      </c>
      <c r="U984" s="4">
        <f t="shared" si="408"/>
        <v>89.856462840000006</v>
      </c>
      <c r="V984" s="4">
        <f t="shared" si="402"/>
        <v>0</v>
      </c>
      <c r="W984" s="1" t="str">
        <f t="shared" si="389"/>
        <v>A+J=</v>
      </c>
      <c r="X984" s="10">
        <f t="shared" si="390"/>
        <v>41069</v>
      </c>
      <c r="Y984" s="4">
        <f t="shared" si="393"/>
        <v>0</v>
      </c>
      <c r="Z984" s="28"/>
      <c r="AA984" s="26"/>
      <c r="AE984" s="5"/>
    </row>
    <row r="985" spans="1:118" x14ac:dyDescent="0.2">
      <c r="A985" s="127">
        <f t="shared" si="403"/>
        <v>41040</v>
      </c>
      <c r="B985" s="4">
        <f t="shared" si="395"/>
        <v>255328.15934047001</v>
      </c>
      <c r="C985" s="4">
        <f t="shared" si="409"/>
        <v>214110.02105201001</v>
      </c>
      <c r="D985" s="4">
        <f t="shared" si="404"/>
        <v>214110.02105201001</v>
      </c>
      <c r="E985" s="56">
        <f t="shared" si="410"/>
        <v>480.22899999999998</v>
      </c>
      <c r="F985" s="11">
        <f>IF(DAY(A985)=F$2+1,VLOOKUP(A985,[1]Plan1!$BN$15:$BP$255,3),F984)</f>
        <v>485.14</v>
      </c>
      <c r="G985" s="6">
        <f t="shared" si="396"/>
        <v>41039</v>
      </c>
      <c r="H985" s="2">
        <f t="shared" si="397"/>
        <v>1.0226371168754911E-2</v>
      </c>
      <c r="I985" s="1">
        <f t="shared" si="405"/>
        <v>2</v>
      </c>
      <c r="J985" s="1">
        <f t="shared" si="411"/>
        <v>31</v>
      </c>
      <c r="K985" s="54">
        <f t="shared" si="398"/>
        <v>1.0006566306882421</v>
      </c>
      <c r="L985" s="3">
        <f t="shared" si="406"/>
        <v>1.19088741</v>
      </c>
      <c r="M985" s="3">
        <f t="shared" si="392"/>
        <v>1.19166938</v>
      </c>
      <c r="N985" s="3">
        <f t="shared" si="399"/>
        <v>255148.35603883001</v>
      </c>
      <c r="O985" s="52">
        <f t="shared" si="388"/>
        <v>0</v>
      </c>
      <c r="P985" s="5">
        <f t="shared" si="391"/>
        <v>0</v>
      </c>
      <c r="Q985" s="53">
        <f t="shared" si="400"/>
        <v>0</v>
      </c>
      <c r="R985" s="4">
        <f t="shared" si="394"/>
        <v>0</v>
      </c>
      <c r="S985" s="2">
        <f t="shared" si="407"/>
        <v>0.14000000000000001</v>
      </c>
      <c r="T985" s="9">
        <f t="shared" si="401"/>
        <v>1.0007047010000001</v>
      </c>
      <c r="U985" s="4">
        <f t="shared" si="408"/>
        <v>179.80330164</v>
      </c>
      <c r="V985" s="4">
        <f t="shared" si="402"/>
        <v>0</v>
      </c>
      <c r="W985" s="1" t="str">
        <f t="shared" si="389"/>
        <v>A+J=</v>
      </c>
      <c r="X985" s="10">
        <f t="shared" si="390"/>
        <v>41069</v>
      </c>
      <c r="Y985" s="4">
        <f t="shared" si="393"/>
        <v>0</v>
      </c>
      <c r="Z985" s="28"/>
      <c r="AA985" s="26"/>
      <c r="AE985" s="5"/>
    </row>
    <row r="986" spans="1:118" x14ac:dyDescent="0.2">
      <c r="A986" s="127">
        <f t="shared" si="403"/>
        <v>41041</v>
      </c>
      <c r="B986" s="4">
        <f t="shared" si="395"/>
        <v>255501.95268407001</v>
      </c>
      <c r="C986" s="4">
        <f t="shared" si="409"/>
        <v>214110.02105201001</v>
      </c>
      <c r="D986" s="4">
        <f t="shared" si="404"/>
        <v>214110.02105201001</v>
      </c>
      <c r="E986" s="56">
        <f t="shared" si="410"/>
        <v>480.22899999999998</v>
      </c>
      <c r="F986" s="11">
        <f>IF(DAY(A986)=F$2+1,VLOOKUP(A986,[1]Plan1!$BN$15:$BP$255,3),F985)</f>
        <v>485.14</v>
      </c>
      <c r="G986" s="6">
        <f t="shared" si="396"/>
        <v>41039</v>
      </c>
      <c r="H986" s="2">
        <f t="shared" si="397"/>
        <v>1.0226371168754911E-2</v>
      </c>
      <c r="I986" s="1">
        <f t="shared" si="405"/>
        <v>3</v>
      </c>
      <c r="J986" s="1">
        <f t="shared" si="411"/>
        <v>31</v>
      </c>
      <c r="K986" s="54">
        <f t="shared" si="398"/>
        <v>1.0009851077011207</v>
      </c>
      <c r="L986" s="3">
        <f t="shared" si="406"/>
        <v>1.19088741</v>
      </c>
      <c r="M986" s="3">
        <f t="shared" si="392"/>
        <v>1.19206056</v>
      </c>
      <c r="N986" s="3">
        <f t="shared" si="399"/>
        <v>255232.11159687</v>
      </c>
      <c r="O986" s="52">
        <f t="shared" si="388"/>
        <v>0</v>
      </c>
      <c r="P986" s="5">
        <f t="shared" si="391"/>
        <v>0</v>
      </c>
      <c r="Q986" s="53">
        <f t="shared" si="400"/>
        <v>0</v>
      </c>
      <c r="R986" s="4">
        <f t="shared" si="394"/>
        <v>0</v>
      </c>
      <c r="S986" s="2">
        <f t="shared" si="407"/>
        <v>0.14000000000000001</v>
      </c>
      <c r="T986" s="9">
        <f t="shared" si="401"/>
        <v>1.001057238</v>
      </c>
      <c r="U986" s="4">
        <f t="shared" si="408"/>
        <v>269.8410872</v>
      </c>
      <c r="V986" s="4">
        <f t="shared" si="402"/>
        <v>0</v>
      </c>
      <c r="W986" s="1" t="str">
        <f t="shared" si="389"/>
        <v>A+J=</v>
      </c>
      <c r="X986" s="10">
        <f t="shared" si="390"/>
        <v>41069</v>
      </c>
      <c r="Y986" s="4">
        <f t="shared" si="393"/>
        <v>0</v>
      </c>
      <c r="Z986" s="28"/>
      <c r="AA986" s="26"/>
      <c r="AE986" s="5"/>
    </row>
    <row r="987" spans="1:118" x14ac:dyDescent="0.2">
      <c r="A987" s="127">
        <f t="shared" si="403"/>
        <v>41042</v>
      </c>
      <c r="B987" s="4">
        <f t="shared" si="395"/>
        <v>255675.86247010998</v>
      </c>
      <c r="C987" s="4">
        <f t="shared" si="409"/>
        <v>214110.02105201001</v>
      </c>
      <c r="D987" s="4">
        <f t="shared" si="404"/>
        <v>214110.02105201001</v>
      </c>
      <c r="E987" s="56">
        <f t="shared" si="410"/>
        <v>480.22899999999998</v>
      </c>
      <c r="F987" s="11">
        <f>IF(DAY(A987)=F$2+1,VLOOKUP(A987,[1]Plan1!$BN$15:$BP$255,3),F986)</f>
        <v>485.14</v>
      </c>
      <c r="G987" s="6">
        <f t="shared" si="396"/>
        <v>41039</v>
      </c>
      <c r="H987" s="2">
        <f t="shared" si="397"/>
        <v>1.0226371168754911E-2</v>
      </c>
      <c r="I987" s="1">
        <f t="shared" si="405"/>
        <v>4</v>
      </c>
      <c r="J987" s="1">
        <f t="shared" si="411"/>
        <v>31</v>
      </c>
      <c r="K987" s="54">
        <f t="shared" si="398"/>
        <v>1.001313692540345</v>
      </c>
      <c r="L987" s="3">
        <f t="shared" si="406"/>
        <v>1.19088741</v>
      </c>
      <c r="M987" s="3">
        <f t="shared" si="392"/>
        <v>1.19245186</v>
      </c>
      <c r="N987" s="3">
        <f t="shared" si="399"/>
        <v>255315.89284809999</v>
      </c>
      <c r="O987" s="52">
        <f t="shared" si="388"/>
        <v>0</v>
      </c>
      <c r="P987" s="5">
        <f t="shared" si="391"/>
        <v>0</v>
      </c>
      <c r="Q987" s="53">
        <f t="shared" si="400"/>
        <v>0</v>
      </c>
      <c r="R987" s="4">
        <f t="shared" si="394"/>
        <v>0</v>
      </c>
      <c r="S987" s="2">
        <f t="shared" si="407"/>
        <v>0.14000000000000001</v>
      </c>
      <c r="T987" s="9">
        <f t="shared" si="401"/>
        <v>1.001409899</v>
      </c>
      <c r="U987" s="4">
        <f t="shared" si="408"/>
        <v>359.96962201000002</v>
      </c>
      <c r="V987" s="4">
        <f t="shared" si="402"/>
        <v>0</v>
      </c>
      <c r="W987" s="1" t="str">
        <f t="shared" si="389"/>
        <v>A+J=</v>
      </c>
      <c r="X987" s="10">
        <f t="shared" si="390"/>
        <v>41069</v>
      </c>
      <c r="Y987" s="4">
        <f t="shared" si="393"/>
        <v>0</v>
      </c>
      <c r="Z987" s="28"/>
      <c r="AA987" s="26"/>
      <c r="AE987" s="5"/>
    </row>
    <row r="988" spans="1:118" x14ac:dyDescent="0.2">
      <c r="A988" s="127">
        <f t="shared" si="403"/>
        <v>41043</v>
      </c>
      <c r="B988" s="4">
        <f t="shared" si="395"/>
        <v>255849.89304671</v>
      </c>
      <c r="C988" s="4">
        <f t="shared" si="409"/>
        <v>214110.02105201001</v>
      </c>
      <c r="D988" s="4">
        <f t="shared" si="404"/>
        <v>214110.02105201001</v>
      </c>
      <c r="E988" s="56">
        <f t="shared" si="410"/>
        <v>480.22899999999998</v>
      </c>
      <c r="F988" s="11">
        <f>IF(DAY(A988)=F$2+1,VLOOKUP(A988,[1]Plan1!$BN$15:$BP$255,3),F987)</f>
        <v>485.14</v>
      </c>
      <c r="G988" s="6">
        <f t="shared" si="396"/>
        <v>41039</v>
      </c>
      <c r="H988" s="2">
        <f t="shared" si="397"/>
        <v>1.0226371168754911E-2</v>
      </c>
      <c r="I988" s="1">
        <f t="shared" si="405"/>
        <v>5</v>
      </c>
      <c r="J988" s="1">
        <f t="shared" si="411"/>
        <v>31</v>
      </c>
      <c r="K988" s="54">
        <f t="shared" si="398"/>
        <v>1.0016423852413106</v>
      </c>
      <c r="L988" s="3">
        <f t="shared" si="406"/>
        <v>1.19088741</v>
      </c>
      <c r="M988" s="3">
        <f t="shared" si="392"/>
        <v>1.1928433000000001</v>
      </c>
      <c r="N988" s="3">
        <f t="shared" si="399"/>
        <v>255399.70407474</v>
      </c>
      <c r="O988" s="52">
        <f t="shared" si="388"/>
        <v>0</v>
      </c>
      <c r="P988" s="5">
        <f t="shared" si="391"/>
        <v>0</v>
      </c>
      <c r="Q988" s="53">
        <f t="shared" si="400"/>
        <v>0</v>
      </c>
      <c r="R988" s="4">
        <f t="shared" si="394"/>
        <v>0</v>
      </c>
      <c r="S988" s="2">
        <f t="shared" si="407"/>
        <v>0.14000000000000001</v>
      </c>
      <c r="T988" s="9">
        <f t="shared" si="401"/>
        <v>1.001762684</v>
      </c>
      <c r="U988" s="4">
        <f t="shared" si="408"/>
        <v>450.18897197000001</v>
      </c>
      <c r="V988" s="4">
        <f t="shared" si="402"/>
        <v>0</v>
      </c>
      <c r="W988" s="1" t="str">
        <f t="shared" si="389"/>
        <v>A+J=</v>
      </c>
      <c r="X988" s="10">
        <f t="shared" si="390"/>
        <v>41069</v>
      </c>
      <c r="Y988" s="4">
        <f t="shared" si="393"/>
        <v>0</v>
      </c>
      <c r="Z988" s="28"/>
      <c r="AA988" s="26"/>
      <c r="AE988" s="5"/>
    </row>
    <row r="989" spans="1:118" x14ac:dyDescent="0.2">
      <c r="A989" s="127">
        <f t="shared" si="403"/>
        <v>41044</v>
      </c>
      <c r="B989" s="4">
        <f t="shared" si="395"/>
        <v>256024.04258664002</v>
      </c>
      <c r="C989" s="4">
        <f t="shared" si="409"/>
        <v>214110.02105201001</v>
      </c>
      <c r="D989" s="4">
        <f t="shared" si="404"/>
        <v>214110.02105201001</v>
      </c>
      <c r="E989" s="56">
        <f t="shared" si="410"/>
        <v>480.22899999999998</v>
      </c>
      <c r="F989" s="11">
        <f>IF(DAY(A989)=F$2+1,VLOOKUP(A989,[1]Plan1!$BN$15:$BP$255,3),F988)</f>
        <v>485.14</v>
      </c>
      <c r="G989" s="6">
        <f t="shared" si="396"/>
        <v>41039</v>
      </c>
      <c r="H989" s="2">
        <f t="shared" si="397"/>
        <v>1.0226371168754911E-2</v>
      </c>
      <c r="I989" s="1">
        <f t="shared" si="405"/>
        <v>6</v>
      </c>
      <c r="J989" s="1">
        <f t="shared" si="411"/>
        <v>31</v>
      </c>
      <c r="K989" s="54">
        <f t="shared" si="398"/>
        <v>1.001971185839424</v>
      </c>
      <c r="L989" s="3">
        <f t="shared" si="406"/>
        <v>1.19088741</v>
      </c>
      <c r="M989" s="3">
        <f t="shared" si="392"/>
        <v>1.1932348699999999</v>
      </c>
      <c r="N989" s="3">
        <f t="shared" si="399"/>
        <v>255483.54313569001</v>
      </c>
      <c r="O989" s="52">
        <f t="shared" si="388"/>
        <v>0</v>
      </c>
      <c r="P989" s="5">
        <f t="shared" si="391"/>
        <v>0</v>
      </c>
      <c r="Q989" s="53">
        <f t="shared" si="400"/>
        <v>0</v>
      </c>
      <c r="R989" s="4">
        <f t="shared" si="394"/>
        <v>0</v>
      </c>
      <c r="S989" s="2">
        <f t="shared" si="407"/>
        <v>0.14000000000000001</v>
      </c>
      <c r="T989" s="9">
        <f t="shared" si="401"/>
        <v>1.0021155939999999</v>
      </c>
      <c r="U989" s="4">
        <f t="shared" si="408"/>
        <v>540.49945094999998</v>
      </c>
      <c r="V989" s="4">
        <f t="shared" si="402"/>
        <v>0</v>
      </c>
      <c r="W989" s="1" t="str">
        <f t="shared" si="389"/>
        <v>A+J=</v>
      </c>
      <c r="X989" s="10">
        <f t="shared" si="390"/>
        <v>41069</v>
      </c>
      <c r="Y989" s="4">
        <f t="shared" si="393"/>
        <v>0</v>
      </c>
      <c r="Z989" s="28"/>
      <c r="AA989" s="26"/>
      <c r="AE989" s="5"/>
    </row>
    <row r="990" spans="1:118" x14ac:dyDescent="0.2">
      <c r="A990" s="127">
        <f t="shared" si="403"/>
        <v>41045</v>
      </c>
      <c r="B990" s="4">
        <f t="shared" si="395"/>
        <v>256198.30874882999</v>
      </c>
      <c r="C990" s="4">
        <f t="shared" si="409"/>
        <v>214110.02105201001</v>
      </c>
      <c r="D990" s="4">
        <f t="shared" si="404"/>
        <v>214110.02105201001</v>
      </c>
      <c r="E990" s="56">
        <f t="shared" si="410"/>
        <v>480.22899999999998</v>
      </c>
      <c r="F990" s="11">
        <f>IF(DAY(A990)=F$2+1,VLOOKUP(A990,[1]Plan1!$BN$15:$BP$255,3),F989)</f>
        <v>485.14</v>
      </c>
      <c r="G990" s="6">
        <f t="shared" si="396"/>
        <v>41039</v>
      </c>
      <c r="H990" s="2">
        <f t="shared" si="397"/>
        <v>1.0226371168754911E-2</v>
      </c>
      <c r="I990" s="1">
        <f t="shared" si="405"/>
        <v>7</v>
      </c>
      <c r="J990" s="1">
        <f t="shared" si="411"/>
        <v>31</v>
      </c>
      <c r="K990" s="54">
        <f t="shared" si="398"/>
        <v>1.0023000943701041</v>
      </c>
      <c r="L990" s="3">
        <f t="shared" si="406"/>
        <v>1.19088741</v>
      </c>
      <c r="M990" s="3">
        <f t="shared" si="392"/>
        <v>1.19362656</v>
      </c>
      <c r="N990" s="3">
        <f t="shared" si="399"/>
        <v>255567.40788983001</v>
      </c>
      <c r="O990" s="52">
        <f t="shared" si="388"/>
        <v>0</v>
      </c>
      <c r="P990" s="5">
        <f t="shared" si="391"/>
        <v>0</v>
      </c>
      <c r="Q990" s="53">
        <f t="shared" si="400"/>
        <v>0</v>
      </c>
      <c r="R990" s="4">
        <f t="shared" si="394"/>
        <v>0</v>
      </c>
      <c r="S990" s="2">
        <f t="shared" si="407"/>
        <v>0.14000000000000001</v>
      </c>
      <c r="T990" s="9">
        <f t="shared" si="401"/>
        <v>1.0024686279999999</v>
      </c>
      <c r="U990" s="4">
        <f t="shared" si="408"/>
        <v>630.90085899999997</v>
      </c>
      <c r="V990" s="4">
        <f t="shared" si="402"/>
        <v>0</v>
      </c>
      <c r="W990" s="1" t="str">
        <f t="shared" si="389"/>
        <v>A+J=</v>
      </c>
      <c r="X990" s="10">
        <f t="shared" si="390"/>
        <v>41069</v>
      </c>
      <c r="Y990" s="4">
        <f t="shared" si="393"/>
        <v>0</v>
      </c>
      <c r="Z990" s="28"/>
      <c r="AA990" s="26"/>
      <c r="AE990" s="5"/>
    </row>
    <row r="991" spans="1:118" x14ac:dyDescent="0.2">
      <c r="A991" s="127">
        <f t="shared" si="403"/>
        <v>41046</v>
      </c>
      <c r="B991" s="4">
        <f t="shared" si="395"/>
        <v>256372.69373885001</v>
      </c>
      <c r="C991" s="4">
        <f t="shared" si="409"/>
        <v>214110.02105201001</v>
      </c>
      <c r="D991" s="4">
        <f t="shared" si="404"/>
        <v>214110.02105201001</v>
      </c>
      <c r="E991" s="56">
        <f t="shared" si="410"/>
        <v>480.22899999999998</v>
      </c>
      <c r="F991" s="11">
        <f>IF(DAY(A991)=F$2+1,VLOOKUP(A991,[1]Plan1!$BN$15:$BP$255,3),F990)</f>
        <v>485.14</v>
      </c>
      <c r="G991" s="6">
        <f t="shared" si="396"/>
        <v>41039</v>
      </c>
      <c r="H991" s="2">
        <f t="shared" si="397"/>
        <v>1.0226371168754911E-2</v>
      </c>
      <c r="I991" s="1">
        <f t="shared" si="405"/>
        <v>8</v>
      </c>
      <c r="J991" s="1">
        <f t="shared" si="411"/>
        <v>31</v>
      </c>
      <c r="K991" s="54">
        <f t="shared" si="398"/>
        <v>1.0026291108687806</v>
      </c>
      <c r="L991" s="3">
        <f t="shared" si="406"/>
        <v>1.19088741</v>
      </c>
      <c r="M991" s="3">
        <f t="shared" si="392"/>
        <v>1.1940183799999999</v>
      </c>
      <c r="N991" s="3">
        <f t="shared" si="399"/>
        <v>255651.30047828</v>
      </c>
      <c r="O991" s="52">
        <f t="shared" si="388"/>
        <v>0</v>
      </c>
      <c r="P991" s="5">
        <f t="shared" si="391"/>
        <v>0</v>
      </c>
      <c r="Q991" s="53">
        <f t="shared" si="400"/>
        <v>0</v>
      </c>
      <c r="R991" s="4">
        <f t="shared" si="394"/>
        <v>0</v>
      </c>
      <c r="S991" s="2">
        <f t="shared" si="407"/>
        <v>0.14000000000000001</v>
      </c>
      <c r="T991" s="9">
        <f t="shared" si="401"/>
        <v>1.0028217859999999</v>
      </c>
      <c r="U991" s="4">
        <f t="shared" si="408"/>
        <v>721.39326057000005</v>
      </c>
      <c r="V991" s="4">
        <f t="shared" si="402"/>
        <v>0</v>
      </c>
      <c r="W991" s="1" t="str">
        <f t="shared" si="389"/>
        <v>A+J=</v>
      </c>
      <c r="X991" s="10">
        <f t="shared" si="390"/>
        <v>41069</v>
      </c>
      <c r="Y991" s="4">
        <f t="shared" si="393"/>
        <v>0</v>
      </c>
      <c r="Z991" s="28"/>
      <c r="AA991" s="26"/>
      <c r="AE991" s="5"/>
    </row>
    <row r="992" spans="1:118" x14ac:dyDescent="0.2">
      <c r="A992" s="127">
        <f t="shared" si="403"/>
        <v>41047</v>
      </c>
      <c r="B992" s="4">
        <f t="shared" si="395"/>
        <v>256547.19761738001</v>
      </c>
      <c r="C992" s="4">
        <f t="shared" si="409"/>
        <v>214110.02105201001</v>
      </c>
      <c r="D992" s="4">
        <f t="shared" si="404"/>
        <v>214110.02105201001</v>
      </c>
      <c r="E992" s="56">
        <f t="shared" si="410"/>
        <v>480.22899999999998</v>
      </c>
      <c r="F992" s="11">
        <f>IF(DAY(A992)=F$2+1,VLOOKUP(A992,[1]Plan1!$BN$15:$BP$255,3),F991)</f>
        <v>485.14</v>
      </c>
      <c r="G992" s="6">
        <f t="shared" si="396"/>
        <v>41039</v>
      </c>
      <c r="H992" s="2">
        <f t="shared" si="397"/>
        <v>1.0226371168754911E-2</v>
      </c>
      <c r="I992" s="1">
        <f t="shared" si="405"/>
        <v>9</v>
      </c>
      <c r="J992" s="1">
        <f t="shared" si="411"/>
        <v>31</v>
      </c>
      <c r="K992" s="54">
        <f t="shared" si="398"/>
        <v>1.0029582353708955</v>
      </c>
      <c r="L992" s="3">
        <f t="shared" si="406"/>
        <v>1.19088741</v>
      </c>
      <c r="M992" s="3">
        <f t="shared" si="392"/>
        <v>1.19441033</v>
      </c>
      <c r="N992" s="3">
        <f t="shared" si="399"/>
        <v>255735.22090103</v>
      </c>
      <c r="O992" s="52">
        <f t="shared" si="388"/>
        <v>0</v>
      </c>
      <c r="P992" s="5">
        <f t="shared" si="391"/>
        <v>0</v>
      </c>
      <c r="Q992" s="53">
        <f t="shared" si="400"/>
        <v>0</v>
      </c>
      <c r="R992" s="4">
        <f t="shared" si="394"/>
        <v>0</v>
      </c>
      <c r="S992" s="2">
        <f t="shared" si="407"/>
        <v>0.14000000000000001</v>
      </c>
      <c r="T992" s="9">
        <f t="shared" si="401"/>
        <v>1.003175068</v>
      </c>
      <c r="U992" s="4">
        <f t="shared" si="408"/>
        <v>811.97671634999995</v>
      </c>
      <c r="V992" s="4">
        <f t="shared" si="402"/>
        <v>0</v>
      </c>
      <c r="W992" s="1" t="str">
        <f t="shared" si="389"/>
        <v>A+J=</v>
      </c>
      <c r="X992" s="10">
        <f t="shared" si="390"/>
        <v>41069</v>
      </c>
      <c r="Y992" s="4">
        <f t="shared" si="393"/>
        <v>0</v>
      </c>
      <c r="Z992" s="28"/>
      <c r="AA992" s="26"/>
      <c r="AE992" s="5"/>
    </row>
    <row r="993" spans="1:31" x14ac:dyDescent="0.2">
      <c r="A993" s="127">
        <f t="shared" si="403"/>
        <v>41048</v>
      </c>
      <c r="B993" s="4">
        <f t="shared" si="395"/>
        <v>256721.82095679999</v>
      </c>
      <c r="C993" s="4">
        <f t="shared" si="409"/>
        <v>214110.02105201001</v>
      </c>
      <c r="D993" s="4">
        <f t="shared" si="404"/>
        <v>214110.02105201001</v>
      </c>
      <c r="E993" s="56">
        <f t="shared" si="410"/>
        <v>480.22899999999998</v>
      </c>
      <c r="F993" s="11">
        <f>IF(DAY(A993)=F$2+1,VLOOKUP(A993,[1]Plan1!$BN$15:$BP$255,3),F992)</f>
        <v>485.14</v>
      </c>
      <c r="G993" s="6">
        <f t="shared" si="396"/>
        <v>41039</v>
      </c>
      <c r="H993" s="2">
        <f t="shared" si="397"/>
        <v>1.0226371168754911E-2</v>
      </c>
      <c r="I993" s="1">
        <f t="shared" si="405"/>
        <v>10</v>
      </c>
      <c r="J993" s="1">
        <f t="shared" si="411"/>
        <v>31</v>
      </c>
      <c r="K993" s="54">
        <f t="shared" si="398"/>
        <v>1.0032874679119019</v>
      </c>
      <c r="L993" s="3">
        <f t="shared" si="406"/>
        <v>1.19088741</v>
      </c>
      <c r="M993" s="3">
        <f t="shared" si="392"/>
        <v>1.1948024100000001</v>
      </c>
      <c r="N993" s="3">
        <f t="shared" si="399"/>
        <v>255819.16915808999</v>
      </c>
      <c r="O993" s="52">
        <f t="shared" si="388"/>
        <v>0</v>
      </c>
      <c r="P993" s="5">
        <f t="shared" si="391"/>
        <v>0</v>
      </c>
      <c r="Q993" s="53">
        <f t="shared" si="400"/>
        <v>0</v>
      </c>
      <c r="R993" s="4">
        <f t="shared" si="394"/>
        <v>0</v>
      </c>
      <c r="S993" s="2">
        <f t="shared" si="407"/>
        <v>0.14000000000000001</v>
      </c>
      <c r="T993" s="9">
        <f t="shared" si="401"/>
        <v>1.0035284760000001</v>
      </c>
      <c r="U993" s="4">
        <f t="shared" si="408"/>
        <v>902.65179870999998</v>
      </c>
      <c r="V993" s="4">
        <f t="shared" si="402"/>
        <v>0</v>
      </c>
      <c r="W993" s="1" t="str">
        <f t="shared" si="389"/>
        <v>A+J=</v>
      </c>
      <c r="X993" s="10">
        <f t="shared" si="390"/>
        <v>41069</v>
      </c>
      <c r="Y993" s="4">
        <f t="shared" si="393"/>
        <v>0</v>
      </c>
      <c r="Z993" s="28"/>
      <c r="AA993" s="26"/>
      <c r="AE993" s="5"/>
    </row>
    <row r="994" spans="1:31" x14ac:dyDescent="0.2">
      <c r="A994" s="127">
        <f t="shared" si="403"/>
        <v>41049</v>
      </c>
      <c r="B994" s="4">
        <f t="shared" si="395"/>
        <v>256896.56305062</v>
      </c>
      <c r="C994" s="4">
        <f t="shared" si="409"/>
        <v>214110.02105201001</v>
      </c>
      <c r="D994" s="4">
        <f t="shared" si="404"/>
        <v>214110.02105201001</v>
      </c>
      <c r="E994" s="56">
        <f t="shared" si="410"/>
        <v>480.22899999999998</v>
      </c>
      <c r="F994" s="11">
        <f>IF(DAY(A994)=F$2+1,VLOOKUP(A994,[1]Plan1!$BN$15:$BP$255,3),F993)</f>
        <v>485.14</v>
      </c>
      <c r="G994" s="6">
        <f t="shared" si="396"/>
        <v>41039</v>
      </c>
      <c r="H994" s="2">
        <f t="shared" si="397"/>
        <v>1.0226371168754911E-2</v>
      </c>
      <c r="I994" s="1">
        <f t="shared" si="405"/>
        <v>11</v>
      </c>
      <c r="J994" s="1">
        <f t="shared" si="411"/>
        <v>31</v>
      </c>
      <c r="K994" s="54">
        <f t="shared" si="398"/>
        <v>1.0036168085272652</v>
      </c>
      <c r="L994" s="3">
        <f t="shared" si="406"/>
        <v>1.19088741</v>
      </c>
      <c r="M994" s="3">
        <f t="shared" si="392"/>
        <v>1.1951946200000001</v>
      </c>
      <c r="N994" s="3">
        <f t="shared" si="399"/>
        <v>255903.14524943999</v>
      </c>
      <c r="O994" s="52">
        <f t="shared" si="388"/>
        <v>0</v>
      </c>
      <c r="P994" s="5">
        <f t="shared" si="391"/>
        <v>0</v>
      </c>
      <c r="Q994" s="53">
        <f t="shared" si="400"/>
        <v>0</v>
      </c>
      <c r="R994" s="4">
        <f t="shared" si="394"/>
        <v>0</v>
      </c>
      <c r="S994" s="2">
        <f t="shared" si="407"/>
        <v>0.14000000000000001</v>
      </c>
      <c r="T994" s="9">
        <f t="shared" si="401"/>
        <v>1.0038820070000001</v>
      </c>
      <c r="U994" s="4">
        <f t="shared" si="408"/>
        <v>993.41780117999997</v>
      </c>
      <c r="V994" s="4">
        <f t="shared" si="402"/>
        <v>0</v>
      </c>
      <c r="W994" s="1" t="str">
        <f t="shared" si="389"/>
        <v>A+J=</v>
      </c>
      <c r="X994" s="10">
        <f t="shared" si="390"/>
        <v>41069</v>
      </c>
      <c r="Y994" s="4">
        <f t="shared" si="393"/>
        <v>0</v>
      </c>
      <c r="Z994" s="28"/>
      <c r="AA994" s="26"/>
      <c r="AE994" s="5"/>
    </row>
    <row r="995" spans="1:31" x14ac:dyDescent="0.2">
      <c r="A995" s="127">
        <f t="shared" si="403"/>
        <v>41050</v>
      </c>
      <c r="B995" s="4">
        <f t="shared" si="395"/>
        <v>257071.42232116</v>
      </c>
      <c r="C995" s="4">
        <f t="shared" si="409"/>
        <v>214110.02105201001</v>
      </c>
      <c r="D995" s="4">
        <f t="shared" si="404"/>
        <v>214110.02105201001</v>
      </c>
      <c r="E995" s="56">
        <f t="shared" si="410"/>
        <v>480.22899999999998</v>
      </c>
      <c r="F995" s="11">
        <f>IF(DAY(A995)=F$2+1,VLOOKUP(A995,[1]Plan1!$BN$15:$BP$255,3),F994)</f>
        <v>485.14</v>
      </c>
      <c r="G995" s="6">
        <f t="shared" si="396"/>
        <v>41039</v>
      </c>
      <c r="H995" s="2">
        <f t="shared" si="397"/>
        <v>1.0226371168754911E-2</v>
      </c>
      <c r="I995" s="1">
        <f t="shared" si="405"/>
        <v>12</v>
      </c>
      <c r="J995" s="1">
        <f t="shared" si="411"/>
        <v>31</v>
      </c>
      <c r="K995" s="54">
        <f t="shared" si="398"/>
        <v>1.0039462572524618</v>
      </c>
      <c r="L995" s="3">
        <f t="shared" si="406"/>
        <v>1.19088741</v>
      </c>
      <c r="M995" s="3">
        <f t="shared" si="392"/>
        <v>1.19558695</v>
      </c>
      <c r="N995" s="3">
        <f t="shared" si="399"/>
        <v>255987.14703399999</v>
      </c>
      <c r="O995" s="52">
        <f t="shared" si="388"/>
        <v>0</v>
      </c>
      <c r="P995" s="5">
        <f t="shared" si="391"/>
        <v>0</v>
      </c>
      <c r="Q995" s="53">
        <f t="shared" si="400"/>
        <v>0</v>
      </c>
      <c r="R995" s="4">
        <f t="shared" si="394"/>
        <v>0</v>
      </c>
      <c r="S995" s="2">
        <f t="shared" si="407"/>
        <v>0.14000000000000001</v>
      </c>
      <c r="T995" s="9">
        <f t="shared" si="401"/>
        <v>1.004235663</v>
      </c>
      <c r="U995" s="4">
        <f t="shared" si="408"/>
        <v>1084.2752871600001</v>
      </c>
      <c r="V995" s="4">
        <f t="shared" si="402"/>
        <v>0</v>
      </c>
      <c r="W995" s="1" t="str">
        <f t="shared" si="389"/>
        <v>A+J=</v>
      </c>
      <c r="X995" s="10">
        <f t="shared" si="390"/>
        <v>41069</v>
      </c>
      <c r="Y995" s="4">
        <f t="shared" si="393"/>
        <v>0</v>
      </c>
      <c r="Z995" s="28"/>
      <c r="AA995" s="26"/>
      <c r="AE995" s="5"/>
    </row>
    <row r="996" spans="1:31" x14ac:dyDescent="0.2">
      <c r="A996" s="127">
        <f t="shared" si="403"/>
        <v>41051</v>
      </c>
      <c r="B996" s="4">
        <f t="shared" si="395"/>
        <v>257246.40312905001</v>
      </c>
      <c r="C996" s="4">
        <f t="shared" si="409"/>
        <v>214110.02105201001</v>
      </c>
      <c r="D996" s="4">
        <f t="shared" si="404"/>
        <v>214110.02105201001</v>
      </c>
      <c r="E996" s="56">
        <f t="shared" si="410"/>
        <v>480.22899999999998</v>
      </c>
      <c r="F996" s="11">
        <f>IF(DAY(A996)=F$2+1,VLOOKUP(A996,[1]Plan1!$BN$15:$BP$255,3),F995)</f>
        <v>485.14</v>
      </c>
      <c r="G996" s="6">
        <f t="shared" si="396"/>
        <v>41039</v>
      </c>
      <c r="H996" s="2">
        <f t="shared" si="397"/>
        <v>1.0226371168754911E-2</v>
      </c>
      <c r="I996" s="1">
        <f t="shared" si="405"/>
        <v>13</v>
      </c>
      <c r="J996" s="1">
        <f t="shared" si="411"/>
        <v>31</v>
      </c>
      <c r="K996" s="54">
        <f t="shared" si="398"/>
        <v>1.0042758141229797</v>
      </c>
      <c r="L996" s="3">
        <f t="shared" si="406"/>
        <v>1.19088741</v>
      </c>
      <c r="M996" s="3">
        <f t="shared" si="392"/>
        <v>1.19597942</v>
      </c>
      <c r="N996" s="3">
        <f t="shared" si="399"/>
        <v>256071.17879397</v>
      </c>
      <c r="O996" s="52">
        <f t="shared" si="388"/>
        <v>0</v>
      </c>
      <c r="P996" s="5">
        <f t="shared" si="391"/>
        <v>0</v>
      </c>
      <c r="Q996" s="53">
        <f t="shared" si="400"/>
        <v>0</v>
      </c>
      <c r="R996" s="4">
        <f t="shared" si="394"/>
        <v>0</v>
      </c>
      <c r="S996" s="2">
        <f t="shared" si="407"/>
        <v>0.14000000000000001</v>
      </c>
      <c r="T996" s="9">
        <f t="shared" si="401"/>
        <v>1.0045894440000001</v>
      </c>
      <c r="U996" s="4">
        <f t="shared" si="408"/>
        <v>1175.2243350799999</v>
      </c>
      <c r="V996" s="4">
        <f t="shared" si="402"/>
        <v>0</v>
      </c>
      <c r="W996" s="1" t="str">
        <f t="shared" si="389"/>
        <v>A+J=</v>
      </c>
      <c r="X996" s="10">
        <f t="shared" si="390"/>
        <v>41069</v>
      </c>
      <c r="Y996" s="4">
        <f t="shared" si="393"/>
        <v>0</v>
      </c>
      <c r="Z996" s="28"/>
      <c r="AA996" s="26"/>
      <c r="AE996" s="5"/>
    </row>
    <row r="997" spans="1:31" x14ac:dyDescent="0.2">
      <c r="A997" s="127">
        <f t="shared" si="403"/>
        <v>41052</v>
      </c>
      <c r="B997" s="4">
        <f t="shared" si="395"/>
        <v>257421.50097806999</v>
      </c>
      <c r="C997" s="4">
        <f t="shared" si="409"/>
        <v>214110.02105201001</v>
      </c>
      <c r="D997" s="4">
        <f t="shared" si="404"/>
        <v>214110.02105201001</v>
      </c>
      <c r="E997" s="56">
        <f t="shared" si="410"/>
        <v>480.22899999999998</v>
      </c>
      <c r="F997" s="11">
        <f>IF(DAY(A997)=F$2+1,VLOOKUP(A997,[1]Plan1!$BN$15:$BP$255,3),F996)</f>
        <v>485.14</v>
      </c>
      <c r="G997" s="6">
        <f t="shared" si="396"/>
        <v>41039</v>
      </c>
      <c r="H997" s="2">
        <f t="shared" si="397"/>
        <v>1.0226371168754911E-2</v>
      </c>
      <c r="I997" s="1">
        <f t="shared" si="405"/>
        <v>14</v>
      </c>
      <c r="J997" s="1">
        <f t="shared" si="411"/>
        <v>31</v>
      </c>
      <c r="K997" s="54">
        <f t="shared" si="398"/>
        <v>1.0046054791743195</v>
      </c>
      <c r="L997" s="3">
        <f t="shared" si="406"/>
        <v>1.19088741</v>
      </c>
      <c r="M997" s="3">
        <f t="shared" si="392"/>
        <v>1.1963720099999999</v>
      </c>
      <c r="N997" s="3">
        <f t="shared" si="399"/>
        <v>256155.23624713</v>
      </c>
      <c r="O997" s="52">
        <f t="shared" ref="O997:O1060" si="412">IF(DAY(A997)=F$2,VLOOKUP(A997,$AA$10:$AH$115,7),0)</f>
        <v>0</v>
      </c>
      <c r="P997" s="5">
        <f t="shared" si="391"/>
        <v>0</v>
      </c>
      <c r="Q997" s="53">
        <f t="shared" si="400"/>
        <v>0</v>
      </c>
      <c r="R997" s="4">
        <f t="shared" si="394"/>
        <v>0</v>
      </c>
      <c r="S997" s="2">
        <f t="shared" si="407"/>
        <v>0.14000000000000001</v>
      </c>
      <c r="T997" s="9">
        <f t="shared" si="401"/>
        <v>1.0049433489999999</v>
      </c>
      <c r="U997" s="4">
        <f t="shared" si="408"/>
        <v>1266.2647309399999</v>
      </c>
      <c r="V997" s="4">
        <f t="shared" si="402"/>
        <v>0</v>
      </c>
      <c r="W997" s="1" t="str">
        <f t="shared" ref="W997:W1060" si="413">W996</f>
        <v>A+J=</v>
      </c>
      <c r="X997" s="10">
        <f t="shared" ref="X997:X1060" si="414">IF(DAY(A997)=F$2+1,VLOOKUP(A996,$AA$10:$AH$130,8),X996)</f>
        <v>41069</v>
      </c>
      <c r="Y997" s="4">
        <f t="shared" si="393"/>
        <v>0</v>
      </c>
      <c r="Z997" s="28"/>
      <c r="AA997" s="26"/>
      <c r="AE997" s="5"/>
    </row>
    <row r="998" spans="1:31" x14ac:dyDescent="0.2">
      <c r="A998" s="127">
        <f t="shared" si="403"/>
        <v>41053</v>
      </c>
      <c r="B998" s="4">
        <f t="shared" si="395"/>
        <v>257596.71833546998</v>
      </c>
      <c r="C998" s="4">
        <f t="shared" si="409"/>
        <v>214110.02105201001</v>
      </c>
      <c r="D998" s="4">
        <f t="shared" si="404"/>
        <v>214110.02105201001</v>
      </c>
      <c r="E998" s="56">
        <f t="shared" si="410"/>
        <v>480.22899999999998</v>
      </c>
      <c r="F998" s="11">
        <f>IF(DAY(A998)=F$2+1,VLOOKUP(A998,[1]Plan1!$BN$15:$BP$255,3),F997)</f>
        <v>485.14</v>
      </c>
      <c r="G998" s="6">
        <f t="shared" si="396"/>
        <v>41039</v>
      </c>
      <c r="H998" s="2">
        <f t="shared" si="397"/>
        <v>1.0226371168754911E-2</v>
      </c>
      <c r="I998" s="1">
        <f t="shared" si="405"/>
        <v>15</v>
      </c>
      <c r="J998" s="1">
        <f t="shared" si="411"/>
        <v>31</v>
      </c>
      <c r="K998" s="54">
        <f t="shared" si="398"/>
        <v>1.0049352524419923</v>
      </c>
      <c r="L998" s="3">
        <f t="shared" si="406"/>
        <v>1.19088741</v>
      </c>
      <c r="M998" s="3">
        <f t="shared" si="392"/>
        <v>1.1967647299999999</v>
      </c>
      <c r="N998" s="3">
        <f t="shared" si="399"/>
        <v>256239.32153459999</v>
      </c>
      <c r="O998" s="52">
        <f t="shared" si="412"/>
        <v>0</v>
      </c>
      <c r="P998" s="5">
        <f t="shared" si="391"/>
        <v>0</v>
      </c>
      <c r="Q998" s="53">
        <f t="shared" si="400"/>
        <v>0</v>
      </c>
      <c r="R998" s="4">
        <f t="shared" si="394"/>
        <v>0</v>
      </c>
      <c r="S998" s="2">
        <f t="shared" si="407"/>
        <v>0.14000000000000001</v>
      </c>
      <c r="T998" s="9">
        <f t="shared" si="401"/>
        <v>1.0052973789999999</v>
      </c>
      <c r="U998" s="4">
        <f t="shared" si="408"/>
        <v>1357.3968008700001</v>
      </c>
      <c r="V998" s="4">
        <f t="shared" si="402"/>
        <v>0</v>
      </c>
      <c r="W998" s="1" t="str">
        <f t="shared" si="413"/>
        <v>A+J=</v>
      </c>
      <c r="X998" s="10">
        <f t="shared" si="414"/>
        <v>41069</v>
      </c>
      <c r="Y998" s="4">
        <f t="shared" si="393"/>
        <v>0</v>
      </c>
      <c r="Z998" s="28"/>
      <c r="AA998" s="26"/>
      <c r="AE998" s="5"/>
    </row>
    <row r="999" spans="1:31" x14ac:dyDescent="0.2">
      <c r="A999" s="127">
        <f t="shared" si="403"/>
        <v>41054</v>
      </c>
      <c r="B999" s="4">
        <f t="shared" si="395"/>
        <v>257772.05741551999</v>
      </c>
      <c r="C999" s="4">
        <f t="shared" si="409"/>
        <v>214110.02105201001</v>
      </c>
      <c r="D999" s="4">
        <f t="shared" si="404"/>
        <v>214110.02105201001</v>
      </c>
      <c r="E999" s="56">
        <f t="shared" si="410"/>
        <v>480.22899999999998</v>
      </c>
      <c r="F999" s="11">
        <f>IF(DAY(A999)=F$2+1,VLOOKUP(A999,[1]Plan1!$BN$15:$BP$255,3),F998)</f>
        <v>485.14</v>
      </c>
      <c r="G999" s="6">
        <f t="shared" si="396"/>
        <v>41039</v>
      </c>
      <c r="H999" s="2">
        <f t="shared" si="397"/>
        <v>1.0226371168754911E-2</v>
      </c>
      <c r="I999" s="1">
        <f t="shared" si="405"/>
        <v>16</v>
      </c>
      <c r="J999" s="1">
        <f t="shared" si="411"/>
        <v>31</v>
      </c>
      <c r="K999" s="54">
        <f t="shared" si="398"/>
        <v>1.0052651339615215</v>
      </c>
      <c r="L999" s="3">
        <f t="shared" si="406"/>
        <v>1.19088741</v>
      </c>
      <c r="M999" s="3">
        <f t="shared" si="392"/>
        <v>1.19715759</v>
      </c>
      <c r="N999" s="3">
        <f t="shared" si="399"/>
        <v>256323.43679747</v>
      </c>
      <c r="O999" s="52">
        <f t="shared" si="412"/>
        <v>0</v>
      </c>
      <c r="P999" s="5">
        <f t="shared" ref="P999:P1062" si="415">IF(DAY($A999)=F$2,VLOOKUP($A999,$AA$10:$AH$126,5),0)</f>
        <v>0</v>
      </c>
      <c r="Q999" s="53">
        <f t="shared" si="400"/>
        <v>0</v>
      </c>
      <c r="R999" s="4">
        <f t="shared" si="394"/>
        <v>0</v>
      </c>
      <c r="S999" s="2">
        <f t="shared" si="407"/>
        <v>0.14000000000000001</v>
      </c>
      <c r="T999" s="9">
        <f t="shared" si="401"/>
        <v>1.0056515340000001</v>
      </c>
      <c r="U999" s="4">
        <f t="shared" si="408"/>
        <v>1448.6206180500001</v>
      </c>
      <c r="V999" s="4">
        <f t="shared" si="402"/>
        <v>0</v>
      </c>
      <c r="W999" s="1" t="str">
        <f t="shared" si="413"/>
        <v>A+J=</v>
      </c>
      <c r="X999" s="10">
        <f t="shared" si="414"/>
        <v>41069</v>
      </c>
      <c r="Y999" s="4">
        <f t="shared" si="393"/>
        <v>0</v>
      </c>
      <c r="Z999" s="28"/>
      <c r="AA999" s="26"/>
      <c r="AE999" s="5"/>
    </row>
    <row r="1000" spans="1:31" x14ac:dyDescent="0.2">
      <c r="A1000" s="127">
        <f t="shared" si="403"/>
        <v>41055</v>
      </c>
      <c r="B1000" s="4">
        <f t="shared" si="395"/>
        <v>257947.51397371001</v>
      </c>
      <c r="C1000" s="4">
        <f t="shared" si="409"/>
        <v>214110.02105201001</v>
      </c>
      <c r="D1000" s="4">
        <f t="shared" si="404"/>
        <v>214110.02105201001</v>
      </c>
      <c r="E1000" s="56">
        <f t="shared" si="410"/>
        <v>480.22899999999998</v>
      </c>
      <c r="F1000" s="11">
        <f>IF(DAY(A1000)=F$2+1,VLOOKUP(A1000,[1]Plan1!$BN$15:$BP$255,3),F999)</f>
        <v>485.14</v>
      </c>
      <c r="G1000" s="6">
        <f t="shared" si="396"/>
        <v>41039</v>
      </c>
      <c r="H1000" s="2">
        <f t="shared" si="397"/>
        <v>1.0226371168754911E-2</v>
      </c>
      <c r="I1000" s="1">
        <f t="shared" si="405"/>
        <v>17</v>
      </c>
      <c r="J1000" s="1">
        <f t="shared" si="411"/>
        <v>31</v>
      </c>
      <c r="K1000" s="54">
        <f t="shared" si="398"/>
        <v>1.0055951237684422</v>
      </c>
      <c r="L1000" s="3">
        <f t="shared" si="406"/>
        <v>1.19088741</v>
      </c>
      <c r="M1000" s="3">
        <f t="shared" si="392"/>
        <v>1.19755057</v>
      </c>
      <c r="N1000" s="3">
        <f t="shared" si="399"/>
        <v>256407.57775354001</v>
      </c>
      <c r="O1000" s="52">
        <f t="shared" si="412"/>
        <v>0</v>
      </c>
      <c r="P1000" s="5">
        <f t="shared" si="415"/>
        <v>0</v>
      </c>
      <c r="Q1000" s="53">
        <f t="shared" si="400"/>
        <v>0</v>
      </c>
      <c r="R1000" s="4">
        <f t="shared" si="394"/>
        <v>0</v>
      </c>
      <c r="S1000" s="2">
        <f t="shared" si="407"/>
        <v>0.14000000000000001</v>
      </c>
      <c r="T1000" s="9">
        <f t="shared" si="401"/>
        <v>1.0060058140000001</v>
      </c>
      <c r="U1000" s="4">
        <f t="shared" si="408"/>
        <v>1539.9362201700001</v>
      </c>
      <c r="V1000" s="4">
        <f t="shared" si="402"/>
        <v>0</v>
      </c>
      <c r="W1000" s="1" t="str">
        <f t="shared" si="413"/>
        <v>A+J=</v>
      </c>
      <c r="X1000" s="10">
        <f t="shared" si="414"/>
        <v>41069</v>
      </c>
      <c r="Y1000" s="4">
        <f t="shared" si="393"/>
        <v>0</v>
      </c>
      <c r="Z1000" s="28"/>
      <c r="AA1000" s="26"/>
      <c r="AE1000" s="5"/>
    </row>
    <row r="1001" spans="1:31" x14ac:dyDescent="0.2">
      <c r="A1001" s="127">
        <f t="shared" si="403"/>
        <v>41056</v>
      </c>
      <c r="B1001" s="4">
        <f t="shared" si="395"/>
        <v>258123.08996714</v>
      </c>
      <c r="C1001" s="4">
        <f t="shared" si="409"/>
        <v>214110.02105201001</v>
      </c>
      <c r="D1001" s="4">
        <f t="shared" si="404"/>
        <v>214110.02105201001</v>
      </c>
      <c r="E1001" s="56">
        <f t="shared" si="410"/>
        <v>480.22899999999998</v>
      </c>
      <c r="F1001" s="11">
        <f>IF(DAY(A1001)=F$2+1,VLOOKUP(A1001,[1]Plan1!$BN$15:$BP$255,3),F1000)</f>
        <v>485.14</v>
      </c>
      <c r="G1001" s="6">
        <f t="shared" si="396"/>
        <v>41039</v>
      </c>
      <c r="H1001" s="2">
        <f t="shared" si="397"/>
        <v>1.0226371168754911E-2</v>
      </c>
      <c r="I1001" s="1">
        <f t="shared" si="405"/>
        <v>18</v>
      </c>
      <c r="J1001" s="1">
        <f t="shared" si="411"/>
        <v>31</v>
      </c>
      <c r="K1001" s="54">
        <f t="shared" si="398"/>
        <v>1.0059252218983006</v>
      </c>
      <c r="L1001" s="3">
        <f t="shared" si="406"/>
        <v>1.19088741</v>
      </c>
      <c r="M1001" s="3">
        <f t="shared" si="392"/>
        <v>1.1979436800000001</v>
      </c>
      <c r="N1001" s="3">
        <f t="shared" si="399"/>
        <v>256491.74654391999</v>
      </c>
      <c r="O1001" s="52">
        <f t="shared" si="412"/>
        <v>0</v>
      </c>
      <c r="P1001" s="5">
        <f t="shared" si="415"/>
        <v>0</v>
      </c>
      <c r="Q1001" s="53">
        <f t="shared" si="400"/>
        <v>0</v>
      </c>
      <c r="R1001" s="4">
        <f t="shared" si="394"/>
        <v>0</v>
      </c>
      <c r="S1001" s="2">
        <f t="shared" si="407"/>
        <v>0.14000000000000001</v>
      </c>
      <c r="T1001" s="9">
        <f t="shared" si="401"/>
        <v>1.006360218</v>
      </c>
      <c r="U1001" s="4">
        <f t="shared" si="408"/>
        <v>1631.34342322</v>
      </c>
      <c r="V1001" s="4">
        <f t="shared" si="402"/>
        <v>0</v>
      </c>
      <c r="W1001" s="1" t="str">
        <f t="shared" si="413"/>
        <v>A+J=</v>
      </c>
      <c r="X1001" s="10">
        <f t="shared" si="414"/>
        <v>41069</v>
      </c>
      <c r="Y1001" s="4">
        <f t="shared" si="393"/>
        <v>0</v>
      </c>
      <c r="Z1001" s="28"/>
      <c r="AA1001" s="26"/>
      <c r="AE1001" s="5"/>
    </row>
    <row r="1002" spans="1:31" x14ac:dyDescent="0.2">
      <c r="A1002" s="127">
        <f t="shared" si="403"/>
        <v>41057</v>
      </c>
      <c r="B1002" s="4">
        <f t="shared" si="395"/>
        <v>258298.78571326</v>
      </c>
      <c r="C1002" s="4">
        <f t="shared" si="409"/>
        <v>214110.02105201001</v>
      </c>
      <c r="D1002" s="4">
        <f t="shared" si="404"/>
        <v>214110.02105201001</v>
      </c>
      <c r="E1002" s="56">
        <f t="shared" si="410"/>
        <v>480.22899999999998</v>
      </c>
      <c r="F1002" s="11">
        <f>IF(DAY(A1002)=F$2+1,VLOOKUP(A1002,[1]Plan1!$BN$15:$BP$255,3),F1001)</f>
        <v>485.14</v>
      </c>
      <c r="G1002" s="6">
        <f t="shared" si="396"/>
        <v>41039</v>
      </c>
      <c r="H1002" s="2">
        <f t="shared" si="397"/>
        <v>1.0226371168754911E-2</v>
      </c>
      <c r="I1002" s="1">
        <f t="shared" si="405"/>
        <v>19</v>
      </c>
      <c r="J1002" s="1">
        <f t="shared" si="411"/>
        <v>31</v>
      </c>
      <c r="K1002" s="54">
        <f t="shared" si="398"/>
        <v>1.0062554283866552</v>
      </c>
      <c r="L1002" s="3">
        <f t="shared" si="406"/>
        <v>1.19088741</v>
      </c>
      <c r="M1002" s="3">
        <f t="shared" ref="M1002:M1065" si="416">TRUNC((K1002*L1002),8)</f>
        <v>1.19833692</v>
      </c>
      <c r="N1002" s="3">
        <f t="shared" si="399"/>
        <v>256575.9431686</v>
      </c>
      <c r="O1002" s="52">
        <f t="shared" si="412"/>
        <v>0</v>
      </c>
      <c r="P1002" s="5">
        <f t="shared" si="415"/>
        <v>0</v>
      </c>
      <c r="Q1002" s="53">
        <f t="shared" si="400"/>
        <v>0</v>
      </c>
      <c r="R1002" s="4">
        <f t="shared" si="394"/>
        <v>0</v>
      </c>
      <c r="S1002" s="2">
        <f t="shared" si="407"/>
        <v>0.14000000000000001</v>
      </c>
      <c r="T1002" s="9">
        <f t="shared" si="401"/>
        <v>1.006714747</v>
      </c>
      <c r="U1002" s="4">
        <f t="shared" si="408"/>
        <v>1722.8425446599999</v>
      </c>
      <c r="V1002" s="4">
        <f t="shared" si="402"/>
        <v>0</v>
      </c>
      <c r="W1002" s="1" t="str">
        <f t="shared" si="413"/>
        <v>A+J=</v>
      </c>
      <c r="X1002" s="10">
        <f t="shared" si="414"/>
        <v>41069</v>
      </c>
      <c r="Y1002" s="4">
        <f t="shared" si="393"/>
        <v>0</v>
      </c>
      <c r="Z1002" s="28"/>
      <c r="AA1002" s="26"/>
      <c r="AE1002" s="5"/>
    </row>
    <row r="1003" spans="1:31" x14ac:dyDescent="0.2">
      <c r="A1003" s="127">
        <f t="shared" si="403"/>
        <v>41058</v>
      </c>
      <c r="B1003" s="4">
        <f t="shared" si="395"/>
        <v>258474.59911702998</v>
      </c>
      <c r="C1003" s="4">
        <f t="shared" si="409"/>
        <v>214110.02105201001</v>
      </c>
      <c r="D1003" s="4">
        <f t="shared" si="404"/>
        <v>214110.02105201001</v>
      </c>
      <c r="E1003" s="56">
        <f t="shared" si="410"/>
        <v>480.22899999999998</v>
      </c>
      <c r="F1003" s="11">
        <f>IF(DAY(A1003)=F$2+1,VLOOKUP(A1003,[1]Plan1!$BN$15:$BP$255,3),F1002)</f>
        <v>485.14</v>
      </c>
      <c r="G1003" s="6">
        <f t="shared" si="396"/>
        <v>41039</v>
      </c>
      <c r="H1003" s="2">
        <f t="shared" si="397"/>
        <v>1.0226371168754911E-2</v>
      </c>
      <c r="I1003" s="1">
        <f t="shared" si="405"/>
        <v>20</v>
      </c>
      <c r="J1003" s="1">
        <f t="shared" si="411"/>
        <v>31</v>
      </c>
      <c r="K1003" s="54">
        <f t="shared" si="398"/>
        <v>1.0065857432690757</v>
      </c>
      <c r="L1003" s="3">
        <f t="shared" si="406"/>
        <v>1.19088741</v>
      </c>
      <c r="M1003" s="3">
        <f t="shared" si="416"/>
        <v>1.1987302799999999</v>
      </c>
      <c r="N1003" s="3">
        <f t="shared" si="399"/>
        <v>256660.16548647999</v>
      </c>
      <c r="O1003" s="52">
        <f t="shared" si="412"/>
        <v>0</v>
      </c>
      <c r="P1003" s="5">
        <f t="shared" si="415"/>
        <v>0</v>
      </c>
      <c r="Q1003" s="53">
        <f t="shared" si="400"/>
        <v>0</v>
      </c>
      <c r="R1003" s="4">
        <f t="shared" si="394"/>
        <v>0</v>
      </c>
      <c r="S1003" s="2">
        <f t="shared" si="407"/>
        <v>0.14000000000000001</v>
      </c>
      <c r="T1003" s="9">
        <f t="shared" si="401"/>
        <v>1.0070694010000001</v>
      </c>
      <c r="U1003" s="4">
        <f t="shared" si="408"/>
        <v>1814.4336305500001</v>
      </c>
      <c r="V1003" s="4">
        <f t="shared" si="402"/>
        <v>0</v>
      </c>
      <c r="W1003" s="1" t="str">
        <f t="shared" si="413"/>
        <v>A+J=</v>
      </c>
      <c r="X1003" s="10">
        <f t="shared" si="414"/>
        <v>41069</v>
      </c>
      <c r="Y1003" s="4">
        <f t="shared" si="393"/>
        <v>0</v>
      </c>
      <c r="Z1003" s="28"/>
      <c r="AA1003" s="26"/>
      <c r="AE1003" s="5"/>
    </row>
    <row r="1004" spans="1:31" x14ac:dyDescent="0.2">
      <c r="A1004" s="127">
        <f t="shared" si="403"/>
        <v>41059</v>
      </c>
      <c r="B1004" s="4">
        <f t="shared" si="395"/>
        <v>258650.53455134999</v>
      </c>
      <c r="C1004" s="4">
        <f t="shared" si="409"/>
        <v>214110.02105201001</v>
      </c>
      <c r="D1004" s="4">
        <f t="shared" si="404"/>
        <v>214110.02105201001</v>
      </c>
      <c r="E1004" s="56">
        <f t="shared" si="410"/>
        <v>480.22899999999998</v>
      </c>
      <c r="F1004" s="11">
        <f>IF(DAY(A1004)=F$2+1,VLOOKUP(A1004,[1]Plan1!$BN$15:$BP$255,3),F1003)</f>
        <v>485.14</v>
      </c>
      <c r="G1004" s="6">
        <f t="shared" si="396"/>
        <v>41039</v>
      </c>
      <c r="H1004" s="2">
        <f t="shared" si="397"/>
        <v>1.0226371168754911E-2</v>
      </c>
      <c r="I1004" s="1">
        <f t="shared" si="405"/>
        <v>21</v>
      </c>
      <c r="J1004" s="1">
        <f t="shared" si="411"/>
        <v>31</v>
      </c>
      <c r="K1004" s="54">
        <f t="shared" si="398"/>
        <v>1.0069161665811441</v>
      </c>
      <c r="L1004" s="3">
        <f t="shared" si="406"/>
        <v>1.19088741</v>
      </c>
      <c r="M1004" s="3">
        <f t="shared" si="416"/>
        <v>1.1991237800000001</v>
      </c>
      <c r="N1004" s="3">
        <f t="shared" si="399"/>
        <v>256744.41777976</v>
      </c>
      <c r="O1004" s="52">
        <f t="shared" si="412"/>
        <v>0</v>
      </c>
      <c r="P1004" s="5">
        <f t="shared" si="415"/>
        <v>0</v>
      </c>
      <c r="Q1004" s="53">
        <f t="shared" si="400"/>
        <v>0</v>
      </c>
      <c r="R1004" s="4">
        <f t="shared" si="394"/>
        <v>0</v>
      </c>
      <c r="S1004" s="2">
        <f t="shared" si="407"/>
        <v>0.14000000000000001</v>
      </c>
      <c r="T1004" s="9">
        <f t="shared" si="401"/>
        <v>1.0074241799999999</v>
      </c>
      <c r="U1004" s="4">
        <f t="shared" si="408"/>
        <v>1906.1167715900001</v>
      </c>
      <c r="V1004" s="4">
        <f t="shared" si="402"/>
        <v>0</v>
      </c>
      <c r="W1004" s="1" t="str">
        <f t="shared" si="413"/>
        <v>A+J=</v>
      </c>
      <c r="X1004" s="10">
        <f t="shared" si="414"/>
        <v>41069</v>
      </c>
      <c r="Y1004" s="4">
        <f t="shared" si="393"/>
        <v>0</v>
      </c>
      <c r="Z1004" s="28"/>
      <c r="AA1004" s="26"/>
      <c r="AE1004" s="5"/>
    </row>
    <row r="1005" spans="1:31" x14ac:dyDescent="0.2">
      <c r="A1005" s="127">
        <f t="shared" si="403"/>
        <v>41060</v>
      </c>
      <c r="B1005" s="4">
        <f t="shared" si="395"/>
        <v>258826.58992197999</v>
      </c>
      <c r="C1005" s="4">
        <f t="shared" si="409"/>
        <v>214110.02105201001</v>
      </c>
      <c r="D1005" s="4">
        <f t="shared" si="404"/>
        <v>214110.02105201001</v>
      </c>
      <c r="E1005" s="56">
        <f t="shared" si="410"/>
        <v>480.22899999999998</v>
      </c>
      <c r="F1005" s="11">
        <f>IF(DAY(A1005)=F$2+1,VLOOKUP(A1005,[1]Plan1!$BN$15:$BP$255,3),F1004)</f>
        <v>485.14</v>
      </c>
      <c r="G1005" s="6">
        <f t="shared" si="396"/>
        <v>41039</v>
      </c>
      <c r="H1005" s="2">
        <f t="shared" si="397"/>
        <v>1.0226371168754911E-2</v>
      </c>
      <c r="I1005" s="1">
        <f t="shared" si="405"/>
        <v>22</v>
      </c>
      <c r="J1005" s="1">
        <f t="shared" si="411"/>
        <v>31</v>
      </c>
      <c r="K1005" s="54">
        <f t="shared" si="398"/>
        <v>1.0072466983584532</v>
      </c>
      <c r="L1005" s="3">
        <f t="shared" si="406"/>
        <v>1.19088741</v>
      </c>
      <c r="M1005" s="3">
        <f t="shared" si="416"/>
        <v>1.1995174099999999</v>
      </c>
      <c r="N1005" s="3">
        <f t="shared" si="399"/>
        <v>256828.69790735</v>
      </c>
      <c r="O1005" s="52">
        <f t="shared" si="412"/>
        <v>0</v>
      </c>
      <c r="P1005" s="5">
        <f t="shared" si="415"/>
        <v>0</v>
      </c>
      <c r="Q1005" s="53">
        <f t="shared" si="400"/>
        <v>0</v>
      </c>
      <c r="R1005" s="4">
        <f t="shared" si="394"/>
        <v>0</v>
      </c>
      <c r="S1005" s="2">
        <f t="shared" si="407"/>
        <v>0.14000000000000001</v>
      </c>
      <c r="T1005" s="9">
        <f t="shared" si="401"/>
        <v>1.007779084</v>
      </c>
      <c r="U1005" s="4">
        <f t="shared" si="408"/>
        <v>1997.8920146299999</v>
      </c>
      <c r="V1005" s="4">
        <f t="shared" si="402"/>
        <v>0</v>
      </c>
      <c r="W1005" s="1" t="str">
        <f t="shared" si="413"/>
        <v>A+J=</v>
      </c>
      <c r="X1005" s="10">
        <f t="shared" si="414"/>
        <v>41069</v>
      </c>
      <c r="Y1005" s="4">
        <f t="shared" si="393"/>
        <v>0</v>
      </c>
      <c r="Z1005" s="28"/>
      <c r="AA1005" s="26"/>
      <c r="AE1005" s="5"/>
    </row>
    <row r="1006" spans="1:31" x14ac:dyDescent="0.2">
      <c r="A1006" s="127">
        <f t="shared" si="403"/>
        <v>41061</v>
      </c>
      <c r="B1006" s="4">
        <f t="shared" si="395"/>
        <v>259002.76313163</v>
      </c>
      <c r="C1006" s="4">
        <f t="shared" si="409"/>
        <v>214110.02105201001</v>
      </c>
      <c r="D1006" s="4">
        <f t="shared" si="404"/>
        <v>214110.02105201001</v>
      </c>
      <c r="E1006" s="56">
        <f t="shared" si="410"/>
        <v>480.22899999999998</v>
      </c>
      <c r="F1006" s="11">
        <f>IF(DAY(A1006)=F$2+1,VLOOKUP(A1006,[1]Plan1!$BN$15:$BP$255,3),F1005)</f>
        <v>485.14</v>
      </c>
      <c r="G1006" s="6">
        <f t="shared" si="396"/>
        <v>41039</v>
      </c>
      <c r="H1006" s="2">
        <f t="shared" si="397"/>
        <v>1.0226371168754911E-2</v>
      </c>
      <c r="I1006" s="1">
        <f t="shared" si="405"/>
        <v>23</v>
      </c>
      <c r="J1006" s="1">
        <f t="shared" si="411"/>
        <v>31</v>
      </c>
      <c r="K1006" s="54">
        <f t="shared" si="398"/>
        <v>1.0075773386366083</v>
      </c>
      <c r="L1006" s="3">
        <f t="shared" si="406"/>
        <v>1.19088741</v>
      </c>
      <c r="M1006" s="3">
        <f t="shared" si="416"/>
        <v>1.1999111600000001</v>
      </c>
      <c r="N1006" s="3">
        <f t="shared" si="399"/>
        <v>256913.00372814</v>
      </c>
      <c r="O1006" s="52">
        <f t="shared" si="412"/>
        <v>0</v>
      </c>
      <c r="P1006" s="5">
        <f t="shared" si="415"/>
        <v>0</v>
      </c>
      <c r="Q1006" s="53">
        <f t="shared" si="400"/>
        <v>0</v>
      </c>
      <c r="R1006" s="4">
        <f t="shared" si="394"/>
        <v>0</v>
      </c>
      <c r="S1006" s="2">
        <f t="shared" si="407"/>
        <v>0.14000000000000001</v>
      </c>
      <c r="T1006" s="9">
        <f t="shared" si="401"/>
        <v>1.0081341130000001</v>
      </c>
      <c r="U1006" s="4">
        <f t="shared" si="408"/>
        <v>2089.7594034899998</v>
      </c>
      <c r="V1006" s="4">
        <f t="shared" si="402"/>
        <v>0</v>
      </c>
      <c r="W1006" s="1" t="str">
        <f t="shared" si="413"/>
        <v>A+J=</v>
      </c>
      <c r="X1006" s="10">
        <f t="shared" si="414"/>
        <v>41069</v>
      </c>
      <c r="Y1006" s="4">
        <f t="shared" si="393"/>
        <v>0</v>
      </c>
      <c r="Z1006" s="28"/>
      <c r="AA1006" s="26"/>
      <c r="AE1006" s="5"/>
    </row>
    <row r="1007" spans="1:31" x14ac:dyDescent="0.2">
      <c r="A1007" s="127">
        <f t="shared" si="403"/>
        <v>41062</v>
      </c>
      <c r="B1007" s="4">
        <f t="shared" si="395"/>
        <v>259179.05855783998</v>
      </c>
      <c r="C1007" s="4">
        <f t="shared" si="409"/>
        <v>214110.02105201001</v>
      </c>
      <c r="D1007" s="4">
        <f t="shared" si="404"/>
        <v>214110.02105201001</v>
      </c>
      <c r="E1007" s="56">
        <f t="shared" si="410"/>
        <v>480.22899999999998</v>
      </c>
      <c r="F1007" s="11">
        <f>IF(DAY(A1007)=F$2+1,VLOOKUP(A1007,[1]Plan1!$BN$15:$BP$255,3),F1006)</f>
        <v>485.14</v>
      </c>
      <c r="G1007" s="6">
        <f t="shared" si="396"/>
        <v>41039</v>
      </c>
      <c r="H1007" s="2">
        <f t="shared" si="397"/>
        <v>1.0226371168754911E-2</v>
      </c>
      <c r="I1007" s="1">
        <f t="shared" si="405"/>
        <v>24</v>
      </c>
      <c r="J1007" s="1">
        <f t="shared" si="411"/>
        <v>31</v>
      </c>
      <c r="K1007" s="54">
        <f t="shared" si="398"/>
        <v>1.0079080874512261</v>
      </c>
      <c r="L1007" s="3">
        <f t="shared" si="406"/>
        <v>1.19088741</v>
      </c>
      <c r="M1007" s="3">
        <f t="shared" si="416"/>
        <v>1.2003050500000001</v>
      </c>
      <c r="N1007" s="3">
        <f t="shared" si="399"/>
        <v>256997.33952432999</v>
      </c>
      <c r="O1007" s="52">
        <f t="shared" si="412"/>
        <v>0</v>
      </c>
      <c r="P1007" s="5">
        <f t="shared" si="415"/>
        <v>0</v>
      </c>
      <c r="Q1007" s="53">
        <f t="shared" si="400"/>
        <v>0</v>
      </c>
      <c r="R1007" s="4">
        <f t="shared" si="394"/>
        <v>0</v>
      </c>
      <c r="S1007" s="2">
        <f t="shared" si="407"/>
        <v>0.14000000000000001</v>
      </c>
      <c r="T1007" s="9">
        <f t="shared" si="401"/>
        <v>1.0084892670000001</v>
      </c>
      <c r="U1007" s="4">
        <f t="shared" si="408"/>
        <v>2181.7190335099999</v>
      </c>
      <c r="V1007" s="4">
        <f t="shared" si="402"/>
        <v>0</v>
      </c>
      <c r="W1007" s="1" t="str">
        <f t="shared" si="413"/>
        <v>A+J=</v>
      </c>
      <c r="X1007" s="10">
        <f t="shared" si="414"/>
        <v>41069</v>
      </c>
      <c r="Y1007" s="4">
        <f t="shared" si="393"/>
        <v>0</v>
      </c>
      <c r="Z1007" s="28"/>
      <c r="AA1007" s="26"/>
      <c r="AE1007" s="5"/>
    </row>
    <row r="1008" spans="1:31" x14ac:dyDescent="0.2">
      <c r="A1008" s="127">
        <f t="shared" si="403"/>
        <v>41063</v>
      </c>
      <c r="B1008" s="4">
        <f t="shared" si="395"/>
        <v>259355.47220117002</v>
      </c>
      <c r="C1008" s="4">
        <f t="shared" si="409"/>
        <v>214110.02105201001</v>
      </c>
      <c r="D1008" s="4">
        <f t="shared" si="404"/>
        <v>214110.02105201001</v>
      </c>
      <c r="E1008" s="56">
        <f t="shared" si="410"/>
        <v>480.22899999999998</v>
      </c>
      <c r="F1008" s="11">
        <f>IF(DAY(A1008)=F$2+1,VLOOKUP(A1008,[1]Plan1!$BN$15:$BP$255,3),F1007)</f>
        <v>485.14</v>
      </c>
      <c r="G1008" s="6">
        <f t="shared" si="396"/>
        <v>41039</v>
      </c>
      <c r="H1008" s="2">
        <f t="shared" si="397"/>
        <v>1.0226371168754911E-2</v>
      </c>
      <c r="I1008" s="1">
        <f t="shared" si="405"/>
        <v>25</v>
      </c>
      <c r="J1008" s="1">
        <f t="shared" si="411"/>
        <v>31</v>
      </c>
      <c r="K1008" s="54">
        <f t="shared" si="398"/>
        <v>1.0082389448379345</v>
      </c>
      <c r="L1008" s="3">
        <f t="shared" si="406"/>
        <v>1.19088741</v>
      </c>
      <c r="M1008" s="3">
        <f t="shared" si="416"/>
        <v>1.20069906</v>
      </c>
      <c r="N1008" s="3">
        <f t="shared" si="399"/>
        <v>257081.70101372001</v>
      </c>
      <c r="O1008" s="52">
        <f t="shared" si="412"/>
        <v>0</v>
      </c>
      <c r="P1008" s="5">
        <f t="shared" si="415"/>
        <v>0</v>
      </c>
      <c r="Q1008" s="53">
        <f t="shared" si="400"/>
        <v>0</v>
      </c>
      <c r="R1008" s="4">
        <f t="shared" si="394"/>
        <v>0</v>
      </c>
      <c r="S1008" s="2">
        <f t="shared" si="407"/>
        <v>0.14000000000000001</v>
      </c>
      <c r="T1008" s="9">
        <f t="shared" si="401"/>
        <v>1.008844547</v>
      </c>
      <c r="U1008" s="4">
        <f t="shared" si="408"/>
        <v>2273.7711874500001</v>
      </c>
      <c r="V1008" s="4">
        <f t="shared" si="402"/>
        <v>0</v>
      </c>
      <c r="W1008" s="1" t="str">
        <f t="shared" si="413"/>
        <v>A+J=</v>
      </c>
      <c r="X1008" s="10">
        <f t="shared" si="414"/>
        <v>41069</v>
      </c>
      <c r="Y1008" s="4">
        <f t="shared" si="393"/>
        <v>0</v>
      </c>
      <c r="Z1008" s="28"/>
      <c r="AA1008" s="26"/>
      <c r="AE1008" s="5"/>
    </row>
    <row r="1009" spans="1:118" x14ac:dyDescent="0.2">
      <c r="A1009" s="127">
        <f t="shared" si="403"/>
        <v>41064</v>
      </c>
      <c r="B1009" s="4">
        <f t="shared" si="395"/>
        <v>259532.00576738</v>
      </c>
      <c r="C1009" s="4">
        <f t="shared" si="409"/>
        <v>214110.02105201001</v>
      </c>
      <c r="D1009" s="4">
        <f t="shared" si="404"/>
        <v>214110.02105201001</v>
      </c>
      <c r="E1009" s="56">
        <f t="shared" si="410"/>
        <v>480.22899999999998</v>
      </c>
      <c r="F1009" s="11">
        <f>IF(DAY(A1009)=F$2+1,VLOOKUP(A1009,[1]Plan1!$BN$15:$BP$255,3),F1008)</f>
        <v>485.14</v>
      </c>
      <c r="G1009" s="6">
        <f t="shared" si="396"/>
        <v>41039</v>
      </c>
      <c r="H1009" s="2">
        <f t="shared" si="397"/>
        <v>1.0226371168754911E-2</v>
      </c>
      <c r="I1009" s="1">
        <f t="shared" si="405"/>
        <v>26</v>
      </c>
      <c r="J1009" s="1">
        <f t="shared" si="411"/>
        <v>31</v>
      </c>
      <c r="K1009" s="54">
        <f t="shared" si="398"/>
        <v>1.008569910832374</v>
      </c>
      <c r="L1009" s="3">
        <f t="shared" si="406"/>
        <v>1.19088741</v>
      </c>
      <c r="M1009" s="3">
        <f t="shared" si="416"/>
        <v>1.2010932000000001</v>
      </c>
      <c r="N1009" s="3">
        <f t="shared" si="399"/>
        <v>257166.09033742</v>
      </c>
      <c r="O1009" s="52">
        <f t="shared" si="412"/>
        <v>0</v>
      </c>
      <c r="P1009" s="5">
        <f t="shared" si="415"/>
        <v>0</v>
      </c>
      <c r="Q1009" s="53">
        <f t="shared" si="400"/>
        <v>0</v>
      </c>
      <c r="R1009" s="4">
        <f t="shared" si="394"/>
        <v>0</v>
      </c>
      <c r="S1009" s="2">
        <f t="shared" si="407"/>
        <v>0.14000000000000001</v>
      </c>
      <c r="T1009" s="9">
        <f t="shared" si="401"/>
        <v>1.009199951</v>
      </c>
      <c r="U1009" s="4">
        <f t="shared" si="408"/>
        <v>2365.91542996</v>
      </c>
      <c r="V1009" s="4">
        <f t="shared" si="402"/>
        <v>0</v>
      </c>
      <c r="W1009" s="1" t="str">
        <f t="shared" si="413"/>
        <v>A+J=</v>
      </c>
      <c r="X1009" s="10">
        <f t="shared" si="414"/>
        <v>41069</v>
      </c>
      <c r="Y1009" s="4">
        <f t="shared" si="393"/>
        <v>0</v>
      </c>
      <c r="Z1009" s="28"/>
      <c r="AA1009" s="26"/>
      <c r="AE1009" s="5"/>
    </row>
    <row r="1010" spans="1:118" x14ac:dyDescent="0.2">
      <c r="A1010" s="127">
        <f t="shared" si="403"/>
        <v>41065</v>
      </c>
      <c r="B1010" s="4">
        <f t="shared" si="395"/>
        <v>259708.66199359001</v>
      </c>
      <c r="C1010" s="4">
        <f t="shared" si="409"/>
        <v>214110.02105201001</v>
      </c>
      <c r="D1010" s="4">
        <f t="shared" si="404"/>
        <v>214110.02105201001</v>
      </c>
      <c r="E1010" s="56">
        <f t="shared" si="410"/>
        <v>480.22899999999998</v>
      </c>
      <c r="F1010" s="11">
        <f>IF(DAY(A1010)=F$2+1,VLOOKUP(A1010,[1]Plan1!$BN$15:$BP$255,3),F1009)</f>
        <v>485.14</v>
      </c>
      <c r="G1010" s="6">
        <f t="shared" si="396"/>
        <v>41039</v>
      </c>
      <c r="H1010" s="2">
        <f t="shared" si="397"/>
        <v>1.0226371168754911E-2</v>
      </c>
      <c r="I1010" s="1">
        <f t="shared" si="405"/>
        <v>27</v>
      </c>
      <c r="J1010" s="1">
        <f t="shared" si="411"/>
        <v>31</v>
      </c>
      <c r="K1010" s="54">
        <f t="shared" si="398"/>
        <v>1.008900985470196</v>
      </c>
      <c r="L1010" s="3">
        <f t="shared" si="406"/>
        <v>1.19088741</v>
      </c>
      <c r="M1010" s="3">
        <f t="shared" si="416"/>
        <v>1.2014874799999999</v>
      </c>
      <c r="N1010" s="3">
        <f t="shared" si="399"/>
        <v>257250.50963652</v>
      </c>
      <c r="O1010" s="52">
        <f t="shared" si="412"/>
        <v>0</v>
      </c>
      <c r="P1010" s="5">
        <f t="shared" si="415"/>
        <v>0</v>
      </c>
      <c r="Q1010" s="53">
        <f t="shared" si="400"/>
        <v>0</v>
      </c>
      <c r="R1010" s="4">
        <f t="shared" si="394"/>
        <v>0</v>
      </c>
      <c r="S1010" s="2">
        <f t="shared" si="407"/>
        <v>0.14000000000000001</v>
      </c>
      <c r="T1010" s="9">
        <f t="shared" si="401"/>
        <v>1.009555481</v>
      </c>
      <c r="U1010" s="4">
        <f t="shared" si="408"/>
        <v>2458.1523570700001</v>
      </c>
      <c r="V1010" s="4">
        <f t="shared" si="402"/>
        <v>0</v>
      </c>
      <c r="W1010" s="1" t="str">
        <f t="shared" si="413"/>
        <v>A+J=</v>
      </c>
      <c r="X1010" s="10">
        <f t="shared" si="414"/>
        <v>41069</v>
      </c>
      <c r="Y1010" s="4">
        <f t="shared" si="393"/>
        <v>0</v>
      </c>
      <c r="Z1010" s="28"/>
      <c r="AA1010" s="26"/>
      <c r="AE1010" s="5"/>
    </row>
    <row r="1011" spans="1:118" x14ac:dyDescent="0.2">
      <c r="A1011" s="127">
        <f t="shared" si="403"/>
        <v>41066</v>
      </c>
      <c r="B1011" s="4">
        <f t="shared" si="395"/>
        <v>259885.43636170001</v>
      </c>
      <c r="C1011" s="4">
        <f t="shared" si="409"/>
        <v>214110.02105201001</v>
      </c>
      <c r="D1011" s="4">
        <f t="shared" si="404"/>
        <v>214110.02105201001</v>
      </c>
      <c r="E1011" s="56">
        <f t="shared" si="410"/>
        <v>480.22899999999998</v>
      </c>
      <c r="F1011" s="11">
        <f>IF(DAY(A1011)=F$2+1,VLOOKUP(A1011,[1]Plan1!$BN$15:$BP$255,3),F1010)</f>
        <v>485.14</v>
      </c>
      <c r="G1011" s="6">
        <f t="shared" si="396"/>
        <v>41039</v>
      </c>
      <c r="H1011" s="2">
        <f t="shared" si="397"/>
        <v>1.0226371168754911E-2</v>
      </c>
      <c r="I1011" s="1">
        <f t="shared" si="405"/>
        <v>28</v>
      </c>
      <c r="J1011" s="1">
        <f t="shared" si="411"/>
        <v>31</v>
      </c>
      <c r="K1011" s="54">
        <f t="shared" si="398"/>
        <v>1.009232168787064</v>
      </c>
      <c r="L1011" s="3">
        <f t="shared" si="406"/>
        <v>1.19088741</v>
      </c>
      <c r="M1011" s="3">
        <f t="shared" si="416"/>
        <v>1.20188188</v>
      </c>
      <c r="N1011" s="3">
        <f t="shared" si="399"/>
        <v>257334.95462882001</v>
      </c>
      <c r="O1011" s="52">
        <f t="shared" si="412"/>
        <v>0</v>
      </c>
      <c r="P1011" s="5">
        <f t="shared" si="415"/>
        <v>0</v>
      </c>
      <c r="Q1011" s="53">
        <f t="shared" si="400"/>
        <v>0</v>
      </c>
      <c r="R1011" s="4">
        <f t="shared" si="394"/>
        <v>0</v>
      </c>
      <c r="S1011" s="2">
        <f t="shared" si="407"/>
        <v>0.14000000000000001</v>
      </c>
      <c r="T1011" s="9">
        <f t="shared" si="401"/>
        <v>1.0099111359999999</v>
      </c>
      <c r="U1011" s="4">
        <f t="shared" si="408"/>
        <v>2550.48173288</v>
      </c>
      <c r="V1011" s="4">
        <f t="shared" si="402"/>
        <v>0</v>
      </c>
      <c r="W1011" s="1" t="str">
        <f t="shared" si="413"/>
        <v>A+J=</v>
      </c>
      <c r="X1011" s="10">
        <f t="shared" si="414"/>
        <v>41069</v>
      </c>
      <c r="Y1011" s="4">
        <f t="shared" si="393"/>
        <v>0</v>
      </c>
      <c r="Z1011" s="28"/>
      <c r="AA1011" s="26"/>
      <c r="AE1011" s="5"/>
    </row>
    <row r="1012" spans="1:118" x14ac:dyDescent="0.2">
      <c r="A1012" s="127">
        <f t="shared" si="403"/>
        <v>41067</v>
      </c>
      <c r="B1012" s="4">
        <f t="shared" si="395"/>
        <v>260062.33109388</v>
      </c>
      <c r="C1012" s="4">
        <f t="shared" si="409"/>
        <v>214110.02105201001</v>
      </c>
      <c r="D1012" s="4">
        <f t="shared" si="404"/>
        <v>214110.02105201001</v>
      </c>
      <c r="E1012" s="56">
        <f t="shared" si="410"/>
        <v>480.22899999999998</v>
      </c>
      <c r="F1012" s="11">
        <f>IF(DAY(A1012)=F$2+1,VLOOKUP(A1012,[1]Plan1!$BN$15:$BP$255,3),F1011)</f>
        <v>485.14</v>
      </c>
      <c r="G1012" s="6">
        <f t="shared" si="396"/>
        <v>41039</v>
      </c>
      <c r="H1012" s="2">
        <f t="shared" si="397"/>
        <v>1.0226371168754911E-2</v>
      </c>
      <c r="I1012" s="1">
        <f t="shared" si="405"/>
        <v>29</v>
      </c>
      <c r="J1012" s="1">
        <f t="shared" si="411"/>
        <v>31</v>
      </c>
      <c r="K1012" s="54">
        <f t="shared" si="398"/>
        <v>1.0095634608186534</v>
      </c>
      <c r="L1012" s="3">
        <f t="shared" si="406"/>
        <v>1.19088741</v>
      </c>
      <c r="M1012" s="3">
        <f t="shared" si="416"/>
        <v>1.2022764100000001</v>
      </c>
      <c r="N1012" s="3">
        <f t="shared" si="399"/>
        <v>257419.42745543001</v>
      </c>
      <c r="O1012" s="52">
        <f t="shared" si="412"/>
        <v>0</v>
      </c>
      <c r="P1012" s="5">
        <f t="shared" si="415"/>
        <v>0</v>
      </c>
      <c r="Q1012" s="53">
        <f t="shared" si="400"/>
        <v>0</v>
      </c>
      <c r="R1012" s="4">
        <f t="shared" si="394"/>
        <v>0</v>
      </c>
      <c r="S1012" s="2">
        <f t="shared" si="407"/>
        <v>0.14000000000000001</v>
      </c>
      <c r="T1012" s="9">
        <f t="shared" si="401"/>
        <v>1.010266916</v>
      </c>
      <c r="U1012" s="4">
        <f t="shared" si="408"/>
        <v>2642.90363845</v>
      </c>
      <c r="V1012" s="4">
        <f t="shared" si="402"/>
        <v>0</v>
      </c>
      <c r="W1012" s="1" t="str">
        <f t="shared" si="413"/>
        <v>A+J=</v>
      </c>
      <c r="X1012" s="10">
        <f t="shared" si="414"/>
        <v>41069</v>
      </c>
      <c r="Y1012" s="4">
        <f t="shared" si="393"/>
        <v>0</v>
      </c>
      <c r="Z1012" s="28"/>
      <c r="AA1012" s="26"/>
      <c r="AE1012" s="5"/>
    </row>
    <row r="1013" spans="1:118" x14ac:dyDescent="0.2">
      <c r="A1013" s="127">
        <f t="shared" si="403"/>
        <v>41068</v>
      </c>
      <c r="B1013" s="4">
        <f t="shared" si="395"/>
        <v>260239.34625151</v>
      </c>
      <c r="C1013" s="4">
        <f t="shared" si="409"/>
        <v>214110.02105201001</v>
      </c>
      <c r="D1013" s="4">
        <f t="shared" si="404"/>
        <v>214110.02105201001</v>
      </c>
      <c r="E1013" s="56">
        <f t="shared" si="410"/>
        <v>480.22899999999998</v>
      </c>
      <c r="F1013" s="11">
        <f>IF(DAY(A1013)=F$2+1,VLOOKUP(A1013,[1]Plan1!$BN$15:$BP$255,3),F1012)</f>
        <v>485.14</v>
      </c>
      <c r="G1013" s="6">
        <f t="shared" si="396"/>
        <v>41039</v>
      </c>
      <c r="H1013" s="2">
        <f t="shared" si="397"/>
        <v>1.0226371168754911E-2</v>
      </c>
      <c r="I1013" s="1">
        <f t="shared" si="405"/>
        <v>30</v>
      </c>
      <c r="J1013" s="1">
        <f t="shared" si="411"/>
        <v>31</v>
      </c>
      <c r="K1013" s="54">
        <f t="shared" si="398"/>
        <v>1.0098948616006509</v>
      </c>
      <c r="L1013" s="3">
        <f t="shared" si="406"/>
        <v>1.19088741</v>
      </c>
      <c r="M1013" s="3">
        <f t="shared" si="416"/>
        <v>1.2026710700000001</v>
      </c>
      <c r="N1013" s="3">
        <f t="shared" si="399"/>
        <v>257503.92811633999</v>
      </c>
      <c r="O1013" s="52">
        <f t="shared" si="412"/>
        <v>0</v>
      </c>
      <c r="P1013" s="5">
        <f t="shared" si="415"/>
        <v>0</v>
      </c>
      <c r="Q1013" s="53">
        <f t="shared" si="400"/>
        <v>0</v>
      </c>
      <c r="R1013" s="4">
        <f t="shared" si="394"/>
        <v>0</v>
      </c>
      <c r="S1013" s="2">
        <f t="shared" si="407"/>
        <v>0.14000000000000001</v>
      </c>
      <c r="T1013" s="9">
        <f t="shared" si="401"/>
        <v>1.0106228209999999</v>
      </c>
      <c r="U1013" s="4">
        <f t="shared" si="408"/>
        <v>2735.4181351699999</v>
      </c>
      <c r="V1013" s="4">
        <f t="shared" si="402"/>
        <v>0</v>
      </c>
      <c r="W1013" s="1" t="str">
        <f t="shared" si="413"/>
        <v>A+J=</v>
      </c>
      <c r="X1013" s="10">
        <f t="shared" si="414"/>
        <v>41069</v>
      </c>
      <c r="Y1013" s="4">
        <f t="shared" si="393"/>
        <v>0</v>
      </c>
      <c r="Z1013" s="28"/>
      <c r="AA1013" s="26"/>
      <c r="AE1013" s="5"/>
    </row>
    <row r="1014" spans="1:118" x14ac:dyDescent="0.2">
      <c r="A1014" s="130">
        <f t="shared" si="403"/>
        <v>41069</v>
      </c>
      <c r="B1014" s="53">
        <f t="shared" si="395"/>
        <v>260416.48215359001</v>
      </c>
      <c r="C1014" s="4">
        <f t="shared" si="409"/>
        <v>214110.02105201001</v>
      </c>
      <c r="D1014" s="53">
        <f t="shared" si="404"/>
        <v>214110.02105201001</v>
      </c>
      <c r="E1014" s="58">
        <f t="shared" si="410"/>
        <v>480.22899999999998</v>
      </c>
      <c r="F1014" s="62">
        <f>IF(DAY(A1014)=F$2+1,VLOOKUP(A1014,[1]Plan1!$BN$15:$BP$255,3),F1013)</f>
        <v>485.14</v>
      </c>
      <c r="G1014" s="23">
        <f t="shared" si="396"/>
        <v>41039</v>
      </c>
      <c r="H1014" s="55">
        <f t="shared" si="397"/>
        <v>1.0226371168754911E-2</v>
      </c>
      <c r="I1014" s="24">
        <f t="shared" si="405"/>
        <v>31</v>
      </c>
      <c r="J1014" s="24">
        <f t="shared" si="411"/>
        <v>31</v>
      </c>
      <c r="K1014" s="59">
        <f t="shared" si="398"/>
        <v>1.0102263711687549</v>
      </c>
      <c r="L1014" s="60">
        <f t="shared" si="406"/>
        <v>1.19088741</v>
      </c>
      <c r="M1014" s="60">
        <f t="shared" si="416"/>
        <v>1.2030658599999999</v>
      </c>
      <c r="N1014" s="60">
        <f t="shared" si="399"/>
        <v>257588.45661155001</v>
      </c>
      <c r="O1014" s="63">
        <f t="shared" si="412"/>
        <v>31</v>
      </c>
      <c r="P1014" s="5">
        <f t="shared" si="415"/>
        <v>0</v>
      </c>
      <c r="Q1014" s="53">
        <f t="shared" si="400"/>
        <v>0</v>
      </c>
      <c r="R1014" s="53">
        <f t="shared" si="394"/>
        <v>0</v>
      </c>
      <c r="S1014" s="55">
        <f t="shared" si="407"/>
        <v>0.14000000000000001</v>
      </c>
      <c r="T1014" s="61">
        <f t="shared" si="401"/>
        <v>1.010978852</v>
      </c>
      <c r="U1014" s="4">
        <f t="shared" si="408"/>
        <v>2828.0255420399999</v>
      </c>
      <c r="V1014" s="53">
        <f t="shared" si="402"/>
        <v>0</v>
      </c>
      <c r="W1014" s="24" t="str">
        <f t="shared" si="413"/>
        <v>A+J=</v>
      </c>
      <c r="X1014" s="23">
        <f t="shared" si="414"/>
        <v>41069</v>
      </c>
      <c r="Y1014" s="53">
        <f t="shared" si="393"/>
        <v>0</v>
      </c>
      <c r="Z1014" s="47"/>
      <c r="AA1014" s="45"/>
      <c r="AB1014" s="24"/>
      <c r="AC1014" s="24"/>
      <c r="AD1014" s="24"/>
      <c r="AE1014" s="25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</row>
    <row r="1015" spans="1:118" x14ac:dyDescent="0.2">
      <c r="A1015" s="127">
        <f t="shared" si="403"/>
        <v>41070</v>
      </c>
      <c r="B1015" s="4">
        <f t="shared" si="395"/>
        <v>260568.41437670001</v>
      </c>
      <c r="C1015" s="4">
        <f t="shared" si="409"/>
        <v>216460.70327418001</v>
      </c>
      <c r="D1015" s="4">
        <f t="shared" si="404"/>
        <v>216460.70327418001</v>
      </c>
      <c r="E1015" s="56">
        <f t="shared" si="410"/>
        <v>485.14</v>
      </c>
      <c r="F1015" s="11">
        <f>IF(DAY(A1015)=F$2+1,VLOOKUP(A1015,[1]Plan1!$BN$15:$BP$255,3),F1014)</f>
        <v>488.34199999999998</v>
      </c>
      <c r="G1015" s="6">
        <f t="shared" si="396"/>
        <v>41070</v>
      </c>
      <c r="H1015" s="2">
        <f t="shared" si="397"/>
        <v>6.6001566558107072E-3</v>
      </c>
      <c r="I1015" s="1">
        <f t="shared" si="405"/>
        <v>1</v>
      </c>
      <c r="J1015" s="1">
        <f t="shared" si="411"/>
        <v>30</v>
      </c>
      <c r="K1015" s="54">
        <f t="shared" si="398"/>
        <v>1.0002193064104279</v>
      </c>
      <c r="L1015" s="3">
        <f t="shared" si="406"/>
        <v>1.2030658599999999</v>
      </c>
      <c r="M1015" s="3">
        <f t="shared" si="416"/>
        <v>1.2033297000000001</v>
      </c>
      <c r="N1015" s="3">
        <f t="shared" si="399"/>
        <v>260473.59313270001</v>
      </c>
      <c r="O1015" s="52">
        <f t="shared" si="412"/>
        <v>0</v>
      </c>
      <c r="P1015" s="5">
        <f t="shared" si="415"/>
        <v>0</v>
      </c>
      <c r="Q1015" s="53">
        <f t="shared" si="400"/>
        <v>0</v>
      </c>
      <c r="R1015" s="4">
        <f t="shared" si="394"/>
        <v>0</v>
      </c>
      <c r="S1015" s="2">
        <f t="shared" si="407"/>
        <v>0.14000000000000001</v>
      </c>
      <c r="T1015" s="9">
        <f t="shared" si="401"/>
        <v>1.000364034</v>
      </c>
      <c r="U1015" s="4">
        <f t="shared" si="408"/>
        <v>94.821243999999993</v>
      </c>
      <c r="V1015" s="4">
        <f t="shared" si="402"/>
        <v>0</v>
      </c>
      <c r="W1015" s="1" t="str">
        <f t="shared" si="413"/>
        <v>A+J=</v>
      </c>
      <c r="X1015" s="10">
        <f t="shared" si="414"/>
        <v>41099</v>
      </c>
      <c r="Y1015" s="4">
        <f t="shared" si="393"/>
        <v>0</v>
      </c>
      <c r="Z1015" s="28"/>
      <c r="AA1015" s="26"/>
      <c r="AE1015" s="5"/>
    </row>
    <row r="1016" spans="1:118" x14ac:dyDescent="0.2">
      <c r="A1016" s="127">
        <f t="shared" si="403"/>
        <v>41071</v>
      </c>
      <c r="B1016" s="4">
        <f t="shared" si="395"/>
        <v>260720.43341430998</v>
      </c>
      <c r="C1016" s="4">
        <f t="shared" si="409"/>
        <v>216460.70327418001</v>
      </c>
      <c r="D1016" s="4">
        <f t="shared" si="404"/>
        <v>216460.70327418001</v>
      </c>
      <c r="E1016" s="56">
        <f t="shared" si="410"/>
        <v>485.14</v>
      </c>
      <c r="F1016" s="11">
        <f>IF(DAY(A1016)=F$2+1,VLOOKUP(A1016,[1]Plan1!$BN$15:$BP$255,3),F1015)</f>
        <v>488.34199999999998</v>
      </c>
      <c r="G1016" s="6">
        <f t="shared" si="396"/>
        <v>41070</v>
      </c>
      <c r="H1016" s="2">
        <f t="shared" si="397"/>
        <v>6.6001566558107072E-3</v>
      </c>
      <c r="I1016" s="1">
        <f t="shared" si="405"/>
        <v>2</v>
      </c>
      <c r="J1016" s="1">
        <f t="shared" si="411"/>
        <v>30</v>
      </c>
      <c r="K1016" s="54">
        <f t="shared" si="398"/>
        <v>1.0004386609161575</v>
      </c>
      <c r="L1016" s="3">
        <f t="shared" si="406"/>
        <v>1.2030658599999999</v>
      </c>
      <c r="M1016" s="3">
        <f t="shared" si="416"/>
        <v>1.2035935900000001</v>
      </c>
      <c r="N1016" s="3">
        <f t="shared" si="399"/>
        <v>260530.71494768999</v>
      </c>
      <c r="O1016" s="52">
        <f t="shared" si="412"/>
        <v>0</v>
      </c>
      <c r="P1016" s="5">
        <f t="shared" si="415"/>
        <v>0</v>
      </c>
      <c r="Q1016" s="53">
        <f t="shared" si="400"/>
        <v>0</v>
      </c>
      <c r="R1016" s="4">
        <f t="shared" si="394"/>
        <v>0</v>
      </c>
      <c r="S1016" s="2">
        <f t="shared" si="407"/>
        <v>0.14000000000000001</v>
      </c>
      <c r="T1016" s="9">
        <f t="shared" si="401"/>
        <v>1.0007282</v>
      </c>
      <c r="U1016" s="4">
        <f t="shared" si="408"/>
        <v>189.71846661999999</v>
      </c>
      <c r="V1016" s="4">
        <f t="shared" si="402"/>
        <v>0</v>
      </c>
      <c r="W1016" s="1" t="str">
        <f t="shared" si="413"/>
        <v>A+J=</v>
      </c>
      <c r="X1016" s="10">
        <f t="shared" si="414"/>
        <v>41099</v>
      </c>
      <c r="Y1016" s="4">
        <f t="shared" si="393"/>
        <v>0</v>
      </c>
      <c r="Z1016" s="28"/>
      <c r="AA1016" s="26"/>
      <c r="AE1016" s="5"/>
    </row>
    <row r="1017" spans="1:118" x14ac:dyDescent="0.2">
      <c r="A1017" s="127">
        <f t="shared" si="403"/>
        <v>41072</v>
      </c>
      <c r="B1017" s="4">
        <f t="shared" si="395"/>
        <v>260872.54388255</v>
      </c>
      <c r="C1017" s="4">
        <f t="shared" si="409"/>
        <v>216460.70327418001</v>
      </c>
      <c r="D1017" s="4">
        <f t="shared" si="404"/>
        <v>216460.70327418001</v>
      </c>
      <c r="E1017" s="56">
        <f t="shared" si="410"/>
        <v>485.14</v>
      </c>
      <c r="F1017" s="11">
        <f>IF(DAY(A1017)=F$2+1,VLOOKUP(A1017,[1]Plan1!$BN$15:$BP$255,3),F1016)</f>
        <v>488.34199999999998</v>
      </c>
      <c r="G1017" s="6">
        <f t="shared" si="396"/>
        <v>41070</v>
      </c>
      <c r="H1017" s="2">
        <f t="shared" si="397"/>
        <v>6.6001566558107072E-3</v>
      </c>
      <c r="I1017" s="1">
        <f t="shared" si="405"/>
        <v>3</v>
      </c>
      <c r="J1017" s="1">
        <f t="shared" si="411"/>
        <v>30</v>
      </c>
      <c r="K1017" s="54">
        <f t="shared" si="398"/>
        <v>1.0006580635277365</v>
      </c>
      <c r="L1017" s="3">
        <f t="shared" si="406"/>
        <v>1.2030658599999999</v>
      </c>
      <c r="M1017" s="3">
        <f t="shared" si="416"/>
        <v>1.2038575499999999</v>
      </c>
      <c r="N1017" s="3">
        <f t="shared" si="399"/>
        <v>260587.85191493001</v>
      </c>
      <c r="O1017" s="52">
        <f t="shared" si="412"/>
        <v>0</v>
      </c>
      <c r="P1017" s="5">
        <f t="shared" si="415"/>
        <v>0</v>
      </c>
      <c r="Q1017" s="53">
        <f t="shared" si="400"/>
        <v>0</v>
      </c>
      <c r="R1017" s="4">
        <f t="shared" si="394"/>
        <v>0</v>
      </c>
      <c r="S1017" s="2">
        <f t="shared" si="407"/>
        <v>0.14000000000000001</v>
      </c>
      <c r="T1017" s="9">
        <f t="shared" si="401"/>
        <v>1.0010924990000001</v>
      </c>
      <c r="U1017" s="4">
        <f t="shared" si="408"/>
        <v>284.69196762000001</v>
      </c>
      <c r="V1017" s="4">
        <f t="shared" si="402"/>
        <v>0</v>
      </c>
      <c r="W1017" s="1" t="str">
        <f t="shared" si="413"/>
        <v>A+J=</v>
      </c>
      <c r="X1017" s="10">
        <f t="shared" si="414"/>
        <v>41099</v>
      </c>
      <c r="Y1017" s="4">
        <f t="shared" si="393"/>
        <v>0</v>
      </c>
      <c r="Z1017" s="28"/>
      <c r="AA1017" s="26"/>
      <c r="AE1017" s="5"/>
    </row>
    <row r="1018" spans="1:118" x14ac:dyDescent="0.2">
      <c r="A1018" s="127">
        <f t="shared" si="403"/>
        <v>41073</v>
      </c>
      <c r="B1018" s="4">
        <f t="shared" si="395"/>
        <v>261024.74122462</v>
      </c>
      <c r="C1018" s="4">
        <f t="shared" si="409"/>
        <v>216460.70327418001</v>
      </c>
      <c r="D1018" s="4">
        <f t="shared" si="404"/>
        <v>216460.70327418001</v>
      </c>
      <c r="E1018" s="56">
        <f t="shared" si="410"/>
        <v>485.14</v>
      </c>
      <c r="F1018" s="11">
        <f>IF(DAY(A1018)=F$2+1,VLOOKUP(A1018,[1]Plan1!$BN$15:$BP$255,3),F1017)</f>
        <v>488.34199999999998</v>
      </c>
      <c r="G1018" s="6">
        <f t="shared" si="396"/>
        <v>41070</v>
      </c>
      <c r="H1018" s="2">
        <f t="shared" si="397"/>
        <v>6.6001566558107072E-3</v>
      </c>
      <c r="I1018" s="1">
        <f t="shared" si="405"/>
        <v>4</v>
      </c>
      <c r="J1018" s="1">
        <f t="shared" si="411"/>
        <v>30</v>
      </c>
      <c r="K1018" s="54">
        <f t="shared" si="398"/>
        <v>1.0008775142557145</v>
      </c>
      <c r="L1018" s="3">
        <f t="shared" si="406"/>
        <v>1.2030658599999999</v>
      </c>
      <c r="M1018" s="3">
        <f t="shared" si="416"/>
        <v>1.2041215599999999</v>
      </c>
      <c r="N1018" s="3">
        <f t="shared" si="399"/>
        <v>260644.9997052</v>
      </c>
      <c r="O1018" s="52">
        <f t="shared" si="412"/>
        <v>0</v>
      </c>
      <c r="P1018" s="5">
        <f t="shared" si="415"/>
        <v>0</v>
      </c>
      <c r="Q1018" s="53">
        <f t="shared" si="400"/>
        <v>0</v>
      </c>
      <c r="R1018" s="4">
        <f t="shared" si="394"/>
        <v>0</v>
      </c>
      <c r="S1018" s="2">
        <f t="shared" si="407"/>
        <v>0.14000000000000001</v>
      </c>
      <c r="T1018" s="9">
        <f t="shared" si="401"/>
        <v>1.00145693</v>
      </c>
      <c r="U1018" s="4">
        <f t="shared" si="408"/>
        <v>379.74151941999997</v>
      </c>
      <c r="V1018" s="4">
        <f t="shared" si="402"/>
        <v>0</v>
      </c>
      <c r="W1018" s="1" t="str">
        <f t="shared" si="413"/>
        <v>A+J=</v>
      </c>
      <c r="X1018" s="10">
        <f t="shared" si="414"/>
        <v>41099</v>
      </c>
      <c r="Y1018" s="4">
        <f t="shared" si="393"/>
        <v>0</v>
      </c>
      <c r="Z1018" s="28"/>
      <c r="AA1018" s="26"/>
      <c r="AE1018" s="5"/>
    </row>
    <row r="1019" spans="1:118" x14ac:dyDescent="0.2">
      <c r="A1019" s="127">
        <f t="shared" si="403"/>
        <v>41074</v>
      </c>
      <c r="B1019" s="4">
        <f t="shared" si="395"/>
        <v>261177.02790421</v>
      </c>
      <c r="C1019" s="4">
        <f t="shared" si="409"/>
        <v>216460.70327418001</v>
      </c>
      <c r="D1019" s="4">
        <f t="shared" si="404"/>
        <v>216460.70327418001</v>
      </c>
      <c r="E1019" s="56">
        <f t="shared" si="410"/>
        <v>485.14</v>
      </c>
      <c r="F1019" s="11">
        <f>IF(DAY(A1019)=F$2+1,VLOOKUP(A1019,[1]Plan1!$BN$15:$BP$255,3),F1018)</f>
        <v>488.34199999999998</v>
      </c>
      <c r="G1019" s="6">
        <f t="shared" si="396"/>
        <v>41070</v>
      </c>
      <c r="H1019" s="2">
        <f t="shared" si="397"/>
        <v>6.6001566558107072E-3</v>
      </c>
      <c r="I1019" s="1">
        <f t="shared" si="405"/>
        <v>5</v>
      </c>
      <c r="J1019" s="1">
        <f t="shared" si="411"/>
        <v>30</v>
      </c>
      <c r="K1019" s="54">
        <f t="shared" si="398"/>
        <v>1.0010970131106438</v>
      </c>
      <c r="L1019" s="3">
        <f t="shared" si="406"/>
        <v>1.2030658599999999</v>
      </c>
      <c r="M1019" s="3">
        <f t="shared" si="416"/>
        <v>1.20438563</v>
      </c>
      <c r="N1019" s="3">
        <f t="shared" si="399"/>
        <v>260702.16048311</v>
      </c>
      <c r="O1019" s="52">
        <f t="shared" si="412"/>
        <v>0</v>
      </c>
      <c r="P1019" s="5">
        <f t="shared" si="415"/>
        <v>0</v>
      </c>
      <c r="Q1019" s="53">
        <f t="shared" si="400"/>
        <v>0</v>
      </c>
      <c r="R1019" s="4">
        <f t="shared" si="394"/>
        <v>0</v>
      </c>
      <c r="S1019" s="2">
        <f t="shared" si="407"/>
        <v>0.14000000000000001</v>
      </c>
      <c r="T1019" s="9">
        <f t="shared" si="401"/>
        <v>1.0018214940000001</v>
      </c>
      <c r="U1019" s="4">
        <f t="shared" si="408"/>
        <v>474.8674211</v>
      </c>
      <c r="V1019" s="4">
        <f t="shared" si="402"/>
        <v>0</v>
      </c>
      <c r="W1019" s="1" t="str">
        <f t="shared" si="413"/>
        <v>A+J=</v>
      </c>
      <c r="X1019" s="10">
        <f t="shared" si="414"/>
        <v>41099</v>
      </c>
      <c r="Y1019" s="4">
        <f t="shared" si="393"/>
        <v>0</v>
      </c>
      <c r="Z1019" s="28"/>
      <c r="AA1019" s="26"/>
      <c r="AE1019" s="5"/>
    </row>
    <row r="1020" spans="1:118" x14ac:dyDescent="0.2">
      <c r="A1020" s="127">
        <f t="shared" si="403"/>
        <v>41075</v>
      </c>
      <c r="B1020" s="4">
        <f t="shared" si="395"/>
        <v>261329.40395837001</v>
      </c>
      <c r="C1020" s="4">
        <f t="shared" si="409"/>
        <v>216460.70327418001</v>
      </c>
      <c r="D1020" s="4">
        <f t="shared" si="404"/>
        <v>216460.70327418001</v>
      </c>
      <c r="E1020" s="56">
        <f t="shared" si="410"/>
        <v>485.14</v>
      </c>
      <c r="F1020" s="11">
        <f>IF(DAY(A1020)=F$2+1,VLOOKUP(A1020,[1]Plan1!$BN$15:$BP$255,3),F1019)</f>
        <v>488.34199999999998</v>
      </c>
      <c r="G1020" s="6">
        <f t="shared" si="396"/>
        <v>41070</v>
      </c>
      <c r="H1020" s="2">
        <f t="shared" si="397"/>
        <v>6.6001566558107072E-3</v>
      </c>
      <c r="I1020" s="1">
        <f t="shared" si="405"/>
        <v>6</v>
      </c>
      <c r="J1020" s="1">
        <f t="shared" si="411"/>
        <v>30</v>
      </c>
      <c r="K1020" s="54">
        <f t="shared" si="398"/>
        <v>1.0013165601030793</v>
      </c>
      <c r="L1020" s="3">
        <f t="shared" si="406"/>
        <v>1.2030658599999999</v>
      </c>
      <c r="M1020" s="3">
        <f t="shared" si="416"/>
        <v>1.2046497599999999</v>
      </c>
      <c r="N1020" s="3">
        <f t="shared" si="399"/>
        <v>260759.33424867</v>
      </c>
      <c r="O1020" s="52">
        <f t="shared" si="412"/>
        <v>0</v>
      </c>
      <c r="P1020" s="5">
        <f t="shared" si="415"/>
        <v>0</v>
      </c>
      <c r="Q1020" s="53">
        <f t="shared" si="400"/>
        <v>0</v>
      </c>
      <c r="R1020" s="4">
        <f t="shared" si="394"/>
        <v>0</v>
      </c>
      <c r="S1020" s="2">
        <f t="shared" si="407"/>
        <v>0.14000000000000001</v>
      </c>
      <c r="T1020" s="9">
        <f t="shared" si="401"/>
        <v>1.0021861910000001</v>
      </c>
      <c r="U1020" s="4">
        <f t="shared" si="408"/>
        <v>570.06970969999998</v>
      </c>
      <c r="V1020" s="4">
        <f t="shared" si="402"/>
        <v>0</v>
      </c>
      <c r="W1020" s="1" t="str">
        <f t="shared" si="413"/>
        <v>A+J=</v>
      </c>
      <c r="X1020" s="10">
        <f t="shared" si="414"/>
        <v>41099</v>
      </c>
      <c r="Y1020" s="4">
        <f t="shared" si="393"/>
        <v>0</v>
      </c>
      <c r="Z1020" s="28"/>
      <c r="AA1020" s="26"/>
      <c r="AE1020" s="5"/>
    </row>
    <row r="1021" spans="1:118" x14ac:dyDescent="0.2">
      <c r="A1021" s="127">
        <f t="shared" si="403"/>
        <v>41076</v>
      </c>
      <c r="B1021" s="4">
        <f t="shared" si="395"/>
        <v>261481.86916326999</v>
      </c>
      <c r="C1021" s="4">
        <f t="shared" si="409"/>
        <v>216460.70327418001</v>
      </c>
      <c r="D1021" s="4">
        <f t="shared" si="404"/>
        <v>216460.70327418001</v>
      </c>
      <c r="E1021" s="56">
        <f t="shared" si="410"/>
        <v>485.14</v>
      </c>
      <c r="F1021" s="11">
        <f>IF(DAY(A1021)=F$2+1,VLOOKUP(A1021,[1]Plan1!$BN$15:$BP$255,3),F1020)</f>
        <v>488.34199999999998</v>
      </c>
      <c r="G1021" s="6">
        <f t="shared" si="396"/>
        <v>41070</v>
      </c>
      <c r="H1021" s="2">
        <f t="shared" si="397"/>
        <v>6.6001566558107072E-3</v>
      </c>
      <c r="I1021" s="1">
        <f t="shared" si="405"/>
        <v>7</v>
      </c>
      <c r="J1021" s="1">
        <f t="shared" si="411"/>
        <v>30</v>
      </c>
      <c r="K1021" s="54">
        <f t="shared" si="398"/>
        <v>1.0015361552435775</v>
      </c>
      <c r="L1021" s="3">
        <f t="shared" si="406"/>
        <v>1.2030658599999999</v>
      </c>
      <c r="M1021" s="3">
        <f t="shared" si="416"/>
        <v>1.2049139499999999</v>
      </c>
      <c r="N1021" s="3">
        <f t="shared" si="399"/>
        <v>260816.52100186999</v>
      </c>
      <c r="O1021" s="52">
        <f t="shared" si="412"/>
        <v>0</v>
      </c>
      <c r="P1021" s="5">
        <f t="shared" si="415"/>
        <v>0</v>
      </c>
      <c r="Q1021" s="53">
        <f t="shared" si="400"/>
        <v>0</v>
      </c>
      <c r="R1021" s="4">
        <f t="shared" si="394"/>
        <v>0</v>
      </c>
      <c r="S1021" s="2">
        <f t="shared" si="407"/>
        <v>0.14000000000000001</v>
      </c>
      <c r="T1021" s="9">
        <f t="shared" si="401"/>
        <v>1.0025510200000001</v>
      </c>
      <c r="U1021" s="4">
        <f t="shared" si="408"/>
        <v>665.34816139999998</v>
      </c>
      <c r="V1021" s="4">
        <f t="shared" si="402"/>
        <v>0</v>
      </c>
      <c r="W1021" s="1" t="str">
        <f t="shared" si="413"/>
        <v>A+J=</v>
      </c>
      <c r="X1021" s="10">
        <f t="shared" si="414"/>
        <v>41099</v>
      </c>
      <c r="Y1021" s="4">
        <f t="shared" si="393"/>
        <v>0</v>
      </c>
      <c r="Z1021" s="28"/>
      <c r="AA1021" s="26"/>
      <c r="AE1021" s="5"/>
    </row>
    <row r="1022" spans="1:118" x14ac:dyDescent="0.2">
      <c r="A1022" s="127">
        <f t="shared" si="403"/>
        <v>41077</v>
      </c>
      <c r="B1022" s="4">
        <f t="shared" si="395"/>
        <v>261634.42381665998</v>
      </c>
      <c r="C1022" s="4">
        <f t="shared" si="409"/>
        <v>216460.70327418001</v>
      </c>
      <c r="D1022" s="4">
        <f t="shared" si="404"/>
        <v>216460.70327418001</v>
      </c>
      <c r="E1022" s="56">
        <f t="shared" si="410"/>
        <v>485.14</v>
      </c>
      <c r="F1022" s="11">
        <f>IF(DAY(A1022)=F$2+1,VLOOKUP(A1022,[1]Plan1!$BN$15:$BP$255,3),F1021)</f>
        <v>488.34199999999998</v>
      </c>
      <c r="G1022" s="6">
        <f t="shared" si="396"/>
        <v>41070</v>
      </c>
      <c r="H1022" s="2">
        <f t="shared" si="397"/>
        <v>6.6001566558107072E-3</v>
      </c>
      <c r="I1022" s="1">
        <f t="shared" si="405"/>
        <v>8</v>
      </c>
      <c r="J1022" s="1">
        <f t="shared" si="411"/>
        <v>30</v>
      </c>
      <c r="K1022" s="54">
        <f t="shared" si="398"/>
        <v>1.0017557985426979</v>
      </c>
      <c r="L1022" s="3">
        <f t="shared" si="406"/>
        <v>1.2030658599999999</v>
      </c>
      <c r="M1022" s="3">
        <f t="shared" si="416"/>
        <v>1.2051782</v>
      </c>
      <c r="N1022" s="3">
        <f t="shared" si="399"/>
        <v>260873.72074270999</v>
      </c>
      <c r="O1022" s="52">
        <f t="shared" si="412"/>
        <v>0</v>
      </c>
      <c r="P1022" s="5">
        <f t="shared" si="415"/>
        <v>0</v>
      </c>
      <c r="Q1022" s="53">
        <f t="shared" si="400"/>
        <v>0</v>
      </c>
      <c r="R1022" s="4">
        <f t="shared" si="394"/>
        <v>0</v>
      </c>
      <c r="S1022" s="2">
        <f t="shared" si="407"/>
        <v>0.14000000000000001</v>
      </c>
      <c r="T1022" s="9">
        <f t="shared" si="401"/>
        <v>1.002915982</v>
      </c>
      <c r="U1022" s="4">
        <f t="shared" si="408"/>
        <v>760.70307394999998</v>
      </c>
      <c r="V1022" s="4">
        <f t="shared" si="402"/>
        <v>0</v>
      </c>
      <c r="W1022" s="1" t="str">
        <f t="shared" si="413"/>
        <v>A+J=</v>
      </c>
      <c r="X1022" s="10">
        <f t="shared" si="414"/>
        <v>41099</v>
      </c>
      <c r="Y1022" s="4">
        <f t="shared" ref="Y1022:Y1085" si="417">IF(V1022&gt;0,B1022-V1022,0)</f>
        <v>0</v>
      </c>
      <c r="Z1022" s="28"/>
      <c r="AA1022" s="26"/>
      <c r="AE1022" s="5"/>
    </row>
    <row r="1023" spans="1:118" x14ac:dyDescent="0.2">
      <c r="A1023" s="127">
        <f t="shared" si="403"/>
        <v>41078</v>
      </c>
      <c r="B1023" s="4">
        <f t="shared" si="395"/>
        <v>261787.06604479998</v>
      </c>
      <c r="C1023" s="4">
        <f t="shared" si="409"/>
        <v>216460.70327418001</v>
      </c>
      <c r="D1023" s="4">
        <f t="shared" si="404"/>
        <v>216460.70327418001</v>
      </c>
      <c r="E1023" s="56">
        <f t="shared" si="410"/>
        <v>485.14</v>
      </c>
      <c r="F1023" s="11">
        <f>IF(DAY(A1023)=F$2+1,VLOOKUP(A1023,[1]Plan1!$BN$15:$BP$255,3),F1022)</f>
        <v>488.34199999999998</v>
      </c>
      <c r="G1023" s="6">
        <f t="shared" si="396"/>
        <v>41070</v>
      </c>
      <c r="H1023" s="2">
        <f t="shared" si="397"/>
        <v>6.6001566558107072E-3</v>
      </c>
      <c r="I1023" s="1">
        <f t="shared" si="405"/>
        <v>9</v>
      </c>
      <c r="J1023" s="1">
        <f t="shared" si="411"/>
        <v>30</v>
      </c>
      <c r="K1023" s="54">
        <f t="shared" si="398"/>
        <v>1.0019754900110016</v>
      </c>
      <c r="L1023" s="3">
        <f t="shared" si="406"/>
        <v>1.2030658599999999</v>
      </c>
      <c r="M1023" s="3">
        <f t="shared" si="416"/>
        <v>1.2054425</v>
      </c>
      <c r="N1023" s="3">
        <f t="shared" si="399"/>
        <v>260930.93130657999</v>
      </c>
      <c r="O1023" s="52">
        <f t="shared" si="412"/>
        <v>0</v>
      </c>
      <c r="P1023" s="5">
        <f t="shared" si="415"/>
        <v>0</v>
      </c>
      <c r="Q1023" s="53">
        <f t="shared" si="400"/>
        <v>0</v>
      </c>
      <c r="R1023" s="4">
        <f t="shared" si="394"/>
        <v>0</v>
      </c>
      <c r="S1023" s="2">
        <f t="shared" si="407"/>
        <v>0.14000000000000001</v>
      </c>
      <c r="T1023" s="9">
        <f t="shared" si="401"/>
        <v>1.0032810780000001</v>
      </c>
      <c r="U1023" s="4">
        <f t="shared" si="408"/>
        <v>856.13473822000003</v>
      </c>
      <c r="V1023" s="4">
        <f t="shared" si="402"/>
        <v>0</v>
      </c>
      <c r="W1023" s="1" t="str">
        <f t="shared" si="413"/>
        <v>A+J=</v>
      </c>
      <c r="X1023" s="10">
        <f t="shared" si="414"/>
        <v>41099</v>
      </c>
      <c r="Y1023" s="4">
        <f t="shared" si="417"/>
        <v>0</v>
      </c>
      <c r="Z1023" s="28"/>
      <c r="AA1023" s="26"/>
      <c r="AE1023" s="5"/>
    </row>
    <row r="1024" spans="1:118" x14ac:dyDescent="0.2">
      <c r="A1024" s="127">
        <f t="shared" si="403"/>
        <v>41079</v>
      </c>
      <c r="B1024" s="4">
        <f t="shared" si="395"/>
        <v>261939.79753307998</v>
      </c>
      <c r="C1024" s="4">
        <f t="shared" si="409"/>
        <v>216460.70327418001</v>
      </c>
      <c r="D1024" s="4">
        <f t="shared" si="404"/>
        <v>216460.70327418001</v>
      </c>
      <c r="E1024" s="56">
        <f t="shared" si="410"/>
        <v>485.14</v>
      </c>
      <c r="F1024" s="11">
        <f>IF(DAY(A1024)=F$2+1,VLOOKUP(A1024,[1]Plan1!$BN$15:$BP$255,3),F1023)</f>
        <v>488.34199999999998</v>
      </c>
      <c r="G1024" s="6">
        <f t="shared" si="396"/>
        <v>41070</v>
      </c>
      <c r="H1024" s="2">
        <f t="shared" si="397"/>
        <v>6.6001566558107072E-3</v>
      </c>
      <c r="I1024" s="1">
        <f t="shared" si="405"/>
        <v>10</v>
      </c>
      <c r="J1024" s="1">
        <f t="shared" si="411"/>
        <v>30</v>
      </c>
      <c r="K1024" s="54">
        <f t="shared" si="398"/>
        <v>1.0021952296590526</v>
      </c>
      <c r="L1024" s="3">
        <f t="shared" si="406"/>
        <v>1.2030658599999999</v>
      </c>
      <c r="M1024" s="3">
        <f t="shared" si="416"/>
        <v>1.20570686</v>
      </c>
      <c r="N1024" s="3">
        <f t="shared" si="399"/>
        <v>260988.1548581</v>
      </c>
      <c r="O1024" s="52">
        <f t="shared" si="412"/>
        <v>0</v>
      </c>
      <c r="P1024" s="5">
        <f t="shared" si="415"/>
        <v>0</v>
      </c>
      <c r="Q1024" s="53">
        <f t="shared" si="400"/>
        <v>0</v>
      </c>
      <c r="R1024" s="4">
        <f t="shared" ref="R1024:R1087" si="418">IF(P1024&gt;0,(P1024*N1024),0)</f>
        <v>0</v>
      </c>
      <c r="S1024" s="2">
        <f t="shared" si="407"/>
        <v>0.14000000000000001</v>
      </c>
      <c r="T1024" s="9">
        <f t="shared" si="401"/>
        <v>1.003646306</v>
      </c>
      <c r="U1024" s="4">
        <f t="shared" si="408"/>
        <v>951.64267498000004</v>
      </c>
      <c r="V1024" s="4">
        <f t="shared" si="402"/>
        <v>0</v>
      </c>
      <c r="W1024" s="1" t="str">
        <f t="shared" si="413"/>
        <v>A+J=</v>
      </c>
      <c r="X1024" s="10">
        <f t="shared" si="414"/>
        <v>41099</v>
      </c>
      <c r="Y1024" s="4">
        <f t="shared" si="417"/>
        <v>0</v>
      </c>
      <c r="Z1024" s="28"/>
      <c r="AA1024" s="26"/>
      <c r="AE1024" s="5"/>
    </row>
    <row r="1025" spans="1:31" x14ac:dyDescent="0.2">
      <c r="A1025" s="127">
        <f t="shared" si="403"/>
        <v>41080</v>
      </c>
      <c r="B1025" s="4">
        <f t="shared" si="395"/>
        <v>262092.61857943001</v>
      </c>
      <c r="C1025" s="4">
        <f t="shared" si="409"/>
        <v>216460.70327418001</v>
      </c>
      <c r="D1025" s="4">
        <f t="shared" si="404"/>
        <v>216460.70327418001</v>
      </c>
      <c r="E1025" s="56">
        <f t="shared" si="410"/>
        <v>485.14</v>
      </c>
      <c r="F1025" s="11">
        <f>IF(DAY(A1025)=F$2+1,VLOOKUP(A1025,[1]Plan1!$BN$15:$BP$255,3),F1024)</f>
        <v>488.34199999999998</v>
      </c>
      <c r="G1025" s="6">
        <f t="shared" si="396"/>
        <v>41070</v>
      </c>
      <c r="H1025" s="2">
        <f t="shared" si="397"/>
        <v>6.6001566558107072E-3</v>
      </c>
      <c r="I1025" s="1">
        <f t="shared" si="405"/>
        <v>11</v>
      </c>
      <c r="J1025" s="1">
        <f t="shared" si="411"/>
        <v>30</v>
      </c>
      <c r="K1025" s="54">
        <f t="shared" si="398"/>
        <v>1.0024150174974171</v>
      </c>
      <c r="L1025" s="3">
        <f t="shared" si="406"/>
        <v>1.2030658599999999</v>
      </c>
      <c r="M1025" s="3">
        <f t="shared" si="416"/>
        <v>1.20597128</v>
      </c>
      <c r="N1025" s="3">
        <f t="shared" si="399"/>
        <v>261045.39139726001</v>
      </c>
      <c r="O1025" s="52">
        <f t="shared" si="412"/>
        <v>0</v>
      </c>
      <c r="P1025" s="5">
        <f t="shared" si="415"/>
        <v>0</v>
      </c>
      <c r="Q1025" s="53">
        <f t="shared" si="400"/>
        <v>0</v>
      </c>
      <c r="R1025" s="4">
        <f t="shared" si="418"/>
        <v>0</v>
      </c>
      <c r="S1025" s="2">
        <f t="shared" si="407"/>
        <v>0.14000000000000001</v>
      </c>
      <c r="T1025" s="9">
        <f t="shared" si="401"/>
        <v>1.0040116670000001</v>
      </c>
      <c r="U1025" s="4">
        <f t="shared" si="408"/>
        <v>1047.2271821700001</v>
      </c>
      <c r="V1025" s="4">
        <f t="shared" si="402"/>
        <v>0</v>
      </c>
      <c r="W1025" s="1" t="str">
        <f t="shared" si="413"/>
        <v>A+J=</v>
      </c>
      <c r="X1025" s="10">
        <f t="shared" si="414"/>
        <v>41099</v>
      </c>
      <c r="Y1025" s="4">
        <f t="shared" si="417"/>
        <v>0</v>
      </c>
      <c r="Z1025" s="28"/>
      <c r="AA1025" s="26"/>
      <c r="AE1025" s="5"/>
    </row>
    <row r="1026" spans="1:31" x14ac:dyDescent="0.2">
      <c r="A1026" s="127">
        <f t="shared" si="403"/>
        <v>41081</v>
      </c>
      <c r="B1026" s="4">
        <f t="shared" si="395"/>
        <v>262245.52922089997</v>
      </c>
      <c r="C1026" s="4">
        <f t="shared" si="409"/>
        <v>216460.70327418001</v>
      </c>
      <c r="D1026" s="4">
        <f t="shared" si="404"/>
        <v>216460.70327418001</v>
      </c>
      <c r="E1026" s="56">
        <f t="shared" si="410"/>
        <v>485.14</v>
      </c>
      <c r="F1026" s="11">
        <f>IF(DAY(A1026)=F$2+1,VLOOKUP(A1026,[1]Plan1!$BN$15:$BP$255,3),F1025)</f>
        <v>488.34199999999998</v>
      </c>
      <c r="G1026" s="6">
        <f t="shared" si="396"/>
        <v>41070</v>
      </c>
      <c r="H1026" s="2">
        <f t="shared" si="397"/>
        <v>6.6001566558107072E-3</v>
      </c>
      <c r="I1026" s="1">
        <f t="shared" si="405"/>
        <v>12</v>
      </c>
      <c r="J1026" s="1">
        <f t="shared" si="411"/>
        <v>30</v>
      </c>
      <c r="K1026" s="54">
        <f t="shared" si="398"/>
        <v>1.0026348535366636</v>
      </c>
      <c r="L1026" s="3">
        <f t="shared" si="406"/>
        <v>1.2030658599999999</v>
      </c>
      <c r="M1026" s="3">
        <f t="shared" si="416"/>
        <v>1.20623576</v>
      </c>
      <c r="N1026" s="3">
        <f t="shared" si="399"/>
        <v>261102.64092405999</v>
      </c>
      <c r="O1026" s="52">
        <f t="shared" si="412"/>
        <v>0</v>
      </c>
      <c r="P1026" s="5">
        <f t="shared" si="415"/>
        <v>0</v>
      </c>
      <c r="Q1026" s="53">
        <f t="shared" si="400"/>
        <v>0</v>
      </c>
      <c r="R1026" s="4">
        <f t="shared" si="418"/>
        <v>0</v>
      </c>
      <c r="S1026" s="2">
        <f t="shared" si="407"/>
        <v>0.14000000000000001</v>
      </c>
      <c r="T1026" s="9">
        <f t="shared" si="401"/>
        <v>1.0043771610000001</v>
      </c>
      <c r="U1026" s="4">
        <f t="shared" si="408"/>
        <v>1142.8882968400001</v>
      </c>
      <c r="V1026" s="4">
        <f t="shared" si="402"/>
        <v>0</v>
      </c>
      <c r="W1026" s="1" t="str">
        <f t="shared" si="413"/>
        <v>A+J=</v>
      </c>
      <c r="X1026" s="10">
        <f t="shared" si="414"/>
        <v>41099</v>
      </c>
      <c r="Y1026" s="4">
        <f t="shared" si="417"/>
        <v>0</v>
      </c>
      <c r="Z1026" s="28"/>
      <c r="AA1026" s="26"/>
      <c r="AE1026" s="5"/>
    </row>
    <row r="1027" spans="1:31" x14ac:dyDescent="0.2">
      <c r="A1027" s="127">
        <f t="shared" si="403"/>
        <v>41082</v>
      </c>
      <c r="B1027" s="4">
        <f t="shared" si="395"/>
        <v>262398.52731973998</v>
      </c>
      <c r="C1027" s="4">
        <f t="shared" si="409"/>
        <v>216460.70327418001</v>
      </c>
      <c r="D1027" s="4">
        <f t="shared" si="404"/>
        <v>216460.70327418001</v>
      </c>
      <c r="E1027" s="56">
        <f t="shared" si="410"/>
        <v>485.14</v>
      </c>
      <c r="F1027" s="11">
        <f>IF(DAY(A1027)=F$2+1,VLOOKUP(A1027,[1]Plan1!$BN$15:$BP$255,3),F1026)</f>
        <v>488.34199999999998</v>
      </c>
      <c r="G1027" s="6">
        <f t="shared" si="396"/>
        <v>41070</v>
      </c>
      <c r="H1027" s="2">
        <f t="shared" si="397"/>
        <v>6.6001566558107072E-3</v>
      </c>
      <c r="I1027" s="1">
        <f t="shared" si="405"/>
        <v>13</v>
      </c>
      <c r="J1027" s="1">
        <f t="shared" si="411"/>
        <v>30</v>
      </c>
      <c r="K1027" s="54">
        <f t="shared" si="398"/>
        <v>1.0028547377873627</v>
      </c>
      <c r="L1027" s="3">
        <f t="shared" si="406"/>
        <v>1.2030658599999999</v>
      </c>
      <c r="M1027" s="3">
        <f t="shared" si="416"/>
        <v>1.2065002899999999</v>
      </c>
      <c r="N1027" s="3">
        <f t="shared" si="399"/>
        <v>261159.9012739</v>
      </c>
      <c r="O1027" s="52">
        <f t="shared" si="412"/>
        <v>0</v>
      </c>
      <c r="P1027" s="5">
        <f t="shared" si="415"/>
        <v>0</v>
      </c>
      <c r="Q1027" s="53">
        <f t="shared" si="400"/>
        <v>0</v>
      </c>
      <c r="R1027" s="4">
        <f t="shared" si="418"/>
        <v>0</v>
      </c>
      <c r="S1027" s="2">
        <f t="shared" si="407"/>
        <v>0.14000000000000001</v>
      </c>
      <c r="T1027" s="9">
        <f t="shared" si="401"/>
        <v>1.0047427879999999</v>
      </c>
      <c r="U1027" s="4">
        <f t="shared" si="408"/>
        <v>1238.62604584</v>
      </c>
      <c r="V1027" s="4">
        <f t="shared" si="402"/>
        <v>0</v>
      </c>
      <c r="W1027" s="1" t="str">
        <f t="shared" si="413"/>
        <v>A+J=</v>
      </c>
      <c r="X1027" s="10">
        <f t="shared" si="414"/>
        <v>41099</v>
      </c>
      <c r="Y1027" s="4">
        <f t="shared" si="417"/>
        <v>0</v>
      </c>
      <c r="Z1027" s="28"/>
      <c r="AA1027" s="26"/>
      <c r="AE1027" s="5"/>
    </row>
    <row r="1028" spans="1:31" x14ac:dyDescent="0.2">
      <c r="A1028" s="127">
        <f t="shared" si="403"/>
        <v>41083</v>
      </c>
      <c r="B1028" s="4">
        <f t="shared" si="395"/>
        <v>262551.61726196</v>
      </c>
      <c r="C1028" s="4">
        <f t="shared" si="409"/>
        <v>216460.70327418001</v>
      </c>
      <c r="D1028" s="4">
        <f t="shared" si="404"/>
        <v>216460.70327418001</v>
      </c>
      <c r="E1028" s="56">
        <f t="shared" si="410"/>
        <v>485.14</v>
      </c>
      <c r="F1028" s="11">
        <f>IF(DAY(A1028)=F$2+1,VLOOKUP(A1028,[1]Plan1!$BN$15:$BP$255,3),F1027)</f>
        <v>488.34199999999998</v>
      </c>
      <c r="G1028" s="6">
        <f t="shared" si="396"/>
        <v>41070</v>
      </c>
      <c r="H1028" s="2">
        <f t="shared" si="397"/>
        <v>6.6001566558107072E-3</v>
      </c>
      <c r="I1028" s="1">
        <f t="shared" si="405"/>
        <v>14</v>
      </c>
      <c r="J1028" s="1">
        <f t="shared" si="411"/>
        <v>30</v>
      </c>
      <c r="K1028" s="54">
        <f t="shared" si="398"/>
        <v>1.0030746702600875</v>
      </c>
      <c r="L1028" s="3">
        <f t="shared" si="406"/>
        <v>1.2030658599999999</v>
      </c>
      <c r="M1028" s="3">
        <f t="shared" si="416"/>
        <v>1.2067648900000001</v>
      </c>
      <c r="N1028" s="3">
        <f t="shared" si="399"/>
        <v>261217.17677598001</v>
      </c>
      <c r="O1028" s="52">
        <f t="shared" si="412"/>
        <v>0</v>
      </c>
      <c r="P1028" s="5">
        <f t="shared" si="415"/>
        <v>0</v>
      </c>
      <c r="Q1028" s="53">
        <f t="shared" si="400"/>
        <v>0</v>
      </c>
      <c r="R1028" s="4">
        <f t="shared" si="418"/>
        <v>0</v>
      </c>
      <c r="S1028" s="2">
        <f t="shared" si="407"/>
        <v>0.14000000000000001</v>
      </c>
      <c r="T1028" s="9">
        <f t="shared" si="401"/>
        <v>1.0051085479999999</v>
      </c>
      <c r="U1028" s="4">
        <f t="shared" si="408"/>
        <v>1334.4404859799999</v>
      </c>
      <c r="V1028" s="4">
        <f t="shared" si="402"/>
        <v>0</v>
      </c>
      <c r="W1028" s="1" t="str">
        <f t="shared" si="413"/>
        <v>A+J=</v>
      </c>
      <c r="X1028" s="10">
        <f t="shared" si="414"/>
        <v>41099</v>
      </c>
      <c r="Y1028" s="4">
        <f t="shared" si="417"/>
        <v>0</v>
      </c>
      <c r="Z1028" s="28"/>
      <c r="AA1028" s="26"/>
      <c r="AE1028" s="5"/>
    </row>
    <row r="1029" spans="1:31" x14ac:dyDescent="0.2">
      <c r="A1029" s="127">
        <f t="shared" si="403"/>
        <v>41084</v>
      </c>
      <c r="B1029" s="4">
        <f t="shared" si="395"/>
        <v>262704.79473416001</v>
      </c>
      <c r="C1029" s="4">
        <f t="shared" si="409"/>
        <v>216460.70327418001</v>
      </c>
      <c r="D1029" s="4">
        <f t="shared" si="404"/>
        <v>216460.70327418001</v>
      </c>
      <c r="E1029" s="56">
        <f t="shared" si="410"/>
        <v>485.14</v>
      </c>
      <c r="F1029" s="11">
        <f>IF(DAY(A1029)=F$2+1,VLOOKUP(A1029,[1]Plan1!$BN$15:$BP$255,3),F1028)</f>
        <v>488.34199999999998</v>
      </c>
      <c r="G1029" s="6">
        <f t="shared" si="396"/>
        <v>41070</v>
      </c>
      <c r="H1029" s="2">
        <f t="shared" si="397"/>
        <v>6.6001566558107072E-3</v>
      </c>
      <c r="I1029" s="1">
        <f t="shared" si="405"/>
        <v>15</v>
      </c>
      <c r="J1029" s="1">
        <f t="shared" si="411"/>
        <v>30</v>
      </c>
      <c r="K1029" s="54">
        <f t="shared" si="398"/>
        <v>1.0032946509654135</v>
      </c>
      <c r="L1029" s="3">
        <f t="shared" si="406"/>
        <v>1.2030658599999999</v>
      </c>
      <c r="M1029" s="3">
        <f t="shared" si="416"/>
        <v>1.20702954</v>
      </c>
      <c r="N1029" s="3">
        <f t="shared" si="399"/>
        <v>261274.46310111001</v>
      </c>
      <c r="O1029" s="52">
        <f t="shared" si="412"/>
        <v>0</v>
      </c>
      <c r="P1029" s="5">
        <f t="shared" si="415"/>
        <v>0</v>
      </c>
      <c r="Q1029" s="53">
        <f t="shared" si="400"/>
        <v>0</v>
      </c>
      <c r="R1029" s="4">
        <f t="shared" si="418"/>
        <v>0</v>
      </c>
      <c r="S1029" s="2">
        <f t="shared" si="407"/>
        <v>0.14000000000000001</v>
      </c>
      <c r="T1029" s="9">
        <f t="shared" si="401"/>
        <v>1.0054744410000001</v>
      </c>
      <c r="U1029" s="4">
        <f t="shared" si="408"/>
        <v>1430.3316330499999</v>
      </c>
      <c r="V1029" s="4">
        <f t="shared" si="402"/>
        <v>0</v>
      </c>
      <c r="W1029" s="1" t="str">
        <f t="shared" si="413"/>
        <v>A+J=</v>
      </c>
      <c r="X1029" s="10">
        <f t="shared" si="414"/>
        <v>41099</v>
      </c>
      <c r="Y1029" s="4">
        <f t="shared" si="417"/>
        <v>0</v>
      </c>
      <c r="Z1029" s="28"/>
      <c r="AA1029" s="26"/>
      <c r="AE1029" s="5"/>
    </row>
    <row r="1030" spans="1:31" x14ac:dyDescent="0.2">
      <c r="A1030" s="127">
        <f t="shared" si="403"/>
        <v>41085</v>
      </c>
      <c r="B1030" s="4">
        <f t="shared" si="395"/>
        <v>262858.06220962998</v>
      </c>
      <c r="C1030" s="4">
        <f t="shared" si="409"/>
        <v>216460.70327418001</v>
      </c>
      <c r="D1030" s="4">
        <f t="shared" si="404"/>
        <v>216460.70327418001</v>
      </c>
      <c r="E1030" s="56">
        <f t="shared" si="410"/>
        <v>485.14</v>
      </c>
      <c r="F1030" s="11">
        <f>IF(DAY(A1030)=F$2+1,VLOOKUP(A1030,[1]Plan1!$BN$15:$BP$255,3),F1029)</f>
        <v>488.34199999999998</v>
      </c>
      <c r="G1030" s="6">
        <f t="shared" si="396"/>
        <v>41070</v>
      </c>
      <c r="H1030" s="2">
        <f t="shared" si="397"/>
        <v>6.6001566558107072E-3</v>
      </c>
      <c r="I1030" s="1">
        <f t="shared" si="405"/>
        <v>16</v>
      </c>
      <c r="J1030" s="1">
        <f t="shared" si="411"/>
        <v>30</v>
      </c>
      <c r="K1030" s="54">
        <f t="shared" si="398"/>
        <v>1.0035146799139181</v>
      </c>
      <c r="L1030" s="3">
        <f t="shared" si="406"/>
        <v>1.2030658599999999</v>
      </c>
      <c r="M1030" s="3">
        <f t="shared" si="416"/>
        <v>1.2072942499999999</v>
      </c>
      <c r="N1030" s="3">
        <f t="shared" si="399"/>
        <v>261331.76241386999</v>
      </c>
      <c r="O1030" s="52">
        <f t="shared" si="412"/>
        <v>0</v>
      </c>
      <c r="P1030" s="5">
        <f t="shared" si="415"/>
        <v>0</v>
      </c>
      <c r="Q1030" s="53">
        <f t="shared" si="400"/>
        <v>0</v>
      </c>
      <c r="R1030" s="4">
        <f t="shared" si="418"/>
        <v>0</v>
      </c>
      <c r="S1030" s="2">
        <f t="shared" si="407"/>
        <v>0.14000000000000001</v>
      </c>
      <c r="T1030" s="9">
        <f t="shared" si="401"/>
        <v>1.0058404679999999</v>
      </c>
      <c r="U1030" s="4">
        <f t="shared" si="408"/>
        <v>1526.2997957600001</v>
      </c>
      <c r="V1030" s="4">
        <f t="shared" si="402"/>
        <v>0</v>
      </c>
      <c r="W1030" s="1" t="str">
        <f t="shared" si="413"/>
        <v>A+J=</v>
      </c>
      <c r="X1030" s="10">
        <f t="shared" si="414"/>
        <v>41099</v>
      </c>
      <c r="Y1030" s="4">
        <f t="shared" si="417"/>
        <v>0</v>
      </c>
      <c r="Z1030" s="28"/>
      <c r="AA1030" s="26"/>
      <c r="AE1030" s="5"/>
    </row>
    <row r="1031" spans="1:31" x14ac:dyDescent="0.2">
      <c r="A1031" s="127">
        <f t="shared" si="403"/>
        <v>41086</v>
      </c>
      <c r="B1031" s="4">
        <f t="shared" si="395"/>
        <v>263011.41728624998</v>
      </c>
      <c r="C1031" s="4">
        <f t="shared" si="409"/>
        <v>216460.70327418001</v>
      </c>
      <c r="D1031" s="4">
        <f t="shared" si="404"/>
        <v>216460.70327418001</v>
      </c>
      <c r="E1031" s="56">
        <f t="shared" si="410"/>
        <v>485.14</v>
      </c>
      <c r="F1031" s="11">
        <f>IF(DAY(A1031)=F$2+1,VLOOKUP(A1031,[1]Plan1!$BN$15:$BP$255,3),F1030)</f>
        <v>488.34199999999998</v>
      </c>
      <c r="G1031" s="6">
        <f t="shared" si="396"/>
        <v>41070</v>
      </c>
      <c r="H1031" s="2">
        <f t="shared" si="397"/>
        <v>6.6001566558107072E-3</v>
      </c>
      <c r="I1031" s="1">
        <f t="shared" si="405"/>
        <v>17</v>
      </c>
      <c r="J1031" s="1">
        <f t="shared" si="411"/>
        <v>30</v>
      </c>
      <c r="K1031" s="54">
        <f t="shared" si="398"/>
        <v>1.0037347571161819</v>
      </c>
      <c r="L1031" s="3">
        <f t="shared" si="406"/>
        <v>1.2030658599999999</v>
      </c>
      <c r="M1031" s="3">
        <f t="shared" si="416"/>
        <v>1.20755901</v>
      </c>
      <c r="N1031" s="3">
        <f t="shared" si="399"/>
        <v>261389.07254967</v>
      </c>
      <c r="O1031" s="52">
        <f t="shared" si="412"/>
        <v>0</v>
      </c>
      <c r="P1031" s="5">
        <f t="shared" si="415"/>
        <v>0</v>
      </c>
      <c r="Q1031" s="53">
        <f t="shared" si="400"/>
        <v>0</v>
      </c>
      <c r="R1031" s="4">
        <f t="shared" si="418"/>
        <v>0</v>
      </c>
      <c r="S1031" s="2">
        <f t="shared" si="407"/>
        <v>0.14000000000000001</v>
      </c>
      <c r="T1031" s="9">
        <f t="shared" si="401"/>
        <v>1.0062066279999999</v>
      </c>
      <c r="U1031" s="4">
        <f t="shared" si="408"/>
        <v>1622.34473658</v>
      </c>
      <c r="V1031" s="4">
        <f t="shared" si="402"/>
        <v>0</v>
      </c>
      <c r="W1031" s="1" t="str">
        <f t="shared" si="413"/>
        <v>A+J=</v>
      </c>
      <c r="X1031" s="10">
        <f t="shared" si="414"/>
        <v>41099</v>
      </c>
      <c r="Y1031" s="4">
        <f t="shared" si="417"/>
        <v>0</v>
      </c>
      <c r="Z1031" s="28"/>
      <c r="AA1031" s="26"/>
      <c r="AE1031" s="5"/>
    </row>
    <row r="1032" spans="1:31" x14ac:dyDescent="0.2">
      <c r="A1032" s="127">
        <f t="shared" si="403"/>
        <v>41087</v>
      </c>
      <c r="B1032" s="4">
        <f t="shared" si="395"/>
        <v>263164.86435643997</v>
      </c>
      <c r="C1032" s="4">
        <f t="shared" si="409"/>
        <v>216460.70327418001</v>
      </c>
      <c r="D1032" s="4">
        <f t="shared" si="404"/>
        <v>216460.70327418001</v>
      </c>
      <c r="E1032" s="56">
        <f t="shared" si="410"/>
        <v>485.14</v>
      </c>
      <c r="F1032" s="11">
        <f>IF(DAY(A1032)=F$2+1,VLOOKUP(A1032,[1]Plan1!$BN$15:$BP$255,3),F1031)</f>
        <v>488.34199999999998</v>
      </c>
      <c r="G1032" s="6">
        <f t="shared" si="396"/>
        <v>41070</v>
      </c>
      <c r="H1032" s="2">
        <f t="shared" si="397"/>
        <v>6.6001566558107072E-3</v>
      </c>
      <c r="I1032" s="1">
        <f t="shared" si="405"/>
        <v>18</v>
      </c>
      <c r="J1032" s="1">
        <f t="shared" si="411"/>
        <v>30</v>
      </c>
      <c r="K1032" s="54">
        <f t="shared" si="398"/>
        <v>1.0039548825827866</v>
      </c>
      <c r="L1032" s="3">
        <f t="shared" si="406"/>
        <v>1.2030658599999999</v>
      </c>
      <c r="M1032" s="3">
        <f t="shared" si="416"/>
        <v>1.2078238400000001</v>
      </c>
      <c r="N1032" s="3">
        <f t="shared" si="399"/>
        <v>261446.39783772</v>
      </c>
      <c r="O1032" s="52">
        <f t="shared" si="412"/>
        <v>0</v>
      </c>
      <c r="P1032" s="5">
        <f t="shared" si="415"/>
        <v>0</v>
      </c>
      <c r="Q1032" s="53">
        <f t="shared" si="400"/>
        <v>0</v>
      </c>
      <c r="R1032" s="4">
        <f t="shared" si="418"/>
        <v>0</v>
      </c>
      <c r="S1032" s="2">
        <f t="shared" si="407"/>
        <v>0.14000000000000001</v>
      </c>
      <c r="T1032" s="9">
        <f t="shared" si="401"/>
        <v>1.0065729210000001</v>
      </c>
      <c r="U1032" s="4">
        <f t="shared" si="408"/>
        <v>1718.4665187200001</v>
      </c>
      <c r="V1032" s="4">
        <f t="shared" si="402"/>
        <v>0</v>
      </c>
      <c r="W1032" s="1" t="str">
        <f t="shared" si="413"/>
        <v>A+J=</v>
      </c>
      <c r="X1032" s="10">
        <f t="shared" si="414"/>
        <v>41099</v>
      </c>
      <c r="Y1032" s="4">
        <f t="shared" si="417"/>
        <v>0</v>
      </c>
      <c r="Z1032" s="28"/>
      <c r="AA1032" s="26"/>
      <c r="AE1032" s="5"/>
    </row>
    <row r="1033" spans="1:31" x14ac:dyDescent="0.2">
      <c r="A1033" s="127">
        <f t="shared" si="403"/>
        <v>41088</v>
      </c>
      <c r="B1033" s="4">
        <f t="shared" si="395"/>
        <v>263318.39910046</v>
      </c>
      <c r="C1033" s="4">
        <f t="shared" si="409"/>
        <v>216460.70327418001</v>
      </c>
      <c r="D1033" s="4">
        <f t="shared" si="404"/>
        <v>216460.70327418001</v>
      </c>
      <c r="E1033" s="56">
        <f t="shared" si="410"/>
        <v>485.14</v>
      </c>
      <c r="F1033" s="11">
        <f>IF(DAY(A1033)=F$2+1,VLOOKUP(A1033,[1]Plan1!$BN$15:$BP$255,3),F1032)</f>
        <v>488.34199999999998</v>
      </c>
      <c r="G1033" s="6">
        <f t="shared" si="396"/>
        <v>41070</v>
      </c>
      <c r="H1033" s="2">
        <f t="shared" si="397"/>
        <v>6.6001566558107072E-3</v>
      </c>
      <c r="I1033" s="1">
        <f t="shared" si="405"/>
        <v>19</v>
      </c>
      <c r="J1033" s="1">
        <f t="shared" si="411"/>
        <v>30</v>
      </c>
      <c r="K1033" s="54">
        <f t="shared" si="398"/>
        <v>1.0041750563243175</v>
      </c>
      <c r="L1033" s="3">
        <f t="shared" si="406"/>
        <v>1.2030658599999999</v>
      </c>
      <c r="M1033" s="3">
        <f t="shared" si="416"/>
        <v>1.2080887199999999</v>
      </c>
      <c r="N1033" s="3">
        <f t="shared" si="399"/>
        <v>261503.73394880001</v>
      </c>
      <c r="O1033" s="52">
        <f t="shared" si="412"/>
        <v>0</v>
      </c>
      <c r="P1033" s="5">
        <f t="shared" si="415"/>
        <v>0</v>
      </c>
      <c r="Q1033" s="53">
        <f t="shared" si="400"/>
        <v>0</v>
      </c>
      <c r="R1033" s="4">
        <f t="shared" si="418"/>
        <v>0</v>
      </c>
      <c r="S1033" s="2">
        <f t="shared" si="407"/>
        <v>0.14000000000000001</v>
      </c>
      <c r="T1033" s="9">
        <f t="shared" si="401"/>
        <v>1.0069393470000001</v>
      </c>
      <c r="U1033" s="4">
        <f t="shared" si="408"/>
        <v>1814.66515166</v>
      </c>
      <c r="V1033" s="4">
        <f t="shared" si="402"/>
        <v>0</v>
      </c>
      <c r="W1033" s="1" t="str">
        <f t="shared" si="413"/>
        <v>A+J=</v>
      </c>
      <c r="X1033" s="10">
        <f t="shared" si="414"/>
        <v>41099</v>
      </c>
      <c r="Y1033" s="4">
        <f t="shared" si="417"/>
        <v>0</v>
      </c>
      <c r="Z1033" s="28"/>
      <c r="AA1033" s="26"/>
      <c r="AE1033" s="5"/>
    </row>
    <row r="1034" spans="1:31" x14ac:dyDescent="0.2">
      <c r="A1034" s="127">
        <f t="shared" si="403"/>
        <v>41089</v>
      </c>
      <c r="B1034" s="4">
        <f t="shared" ref="B1034:B1097" si="419">(N1034+U1034)</f>
        <v>263472.02399507997</v>
      </c>
      <c r="C1034" s="4">
        <f t="shared" si="409"/>
        <v>216460.70327418001</v>
      </c>
      <c r="D1034" s="4">
        <f t="shared" si="404"/>
        <v>216460.70327418001</v>
      </c>
      <c r="E1034" s="56">
        <f t="shared" si="410"/>
        <v>485.14</v>
      </c>
      <c r="F1034" s="11">
        <f>IF(DAY(A1034)=F$2+1,VLOOKUP(A1034,[1]Plan1!$BN$15:$BP$255,3),F1033)</f>
        <v>488.34199999999998</v>
      </c>
      <c r="G1034" s="6">
        <f t="shared" ref="G1034:G1097" si="420">IF(E1034=E1033,G1033,A1034)</f>
        <v>41070</v>
      </c>
      <c r="H1034" s="2">
        <f t="shared" ref="H1034:H1097" si="421">(F1034/E1034)-1</f>
        <v>6.6001566558107072E-3</v>
      </c>
      <c r="I1034" s="1">
        <f t="shared" si="405"/>
        <v>20</v>
      </c>
      <c r="J1034" s="1">
        <f t="shared" si="411"/>
        <v>30</v>
      </c>
      <c r="K1034" s="54">
        <f t="shared" ref="K1034:K1097" si="422">((F1034/E1034)^(I1034/J1034))</f>
        <v>1.0043952783513614</v>
      </c>
      <c r="L1034" s="3">
        <f t="shared" si="406"/>
        <v>1.2030658599999999</v>
      </c>
      <c r="M1034" s="3">
        <f t="shared" si="416"/>
        <v>1.20835366</v>
      </c>
      <c r="N1034" s="3">
        <f t="shared" ref="N1034:N1097" si="423">TRUNC(D1034*M1034,8)</f>
        <v>261561.08304751999</v>
      </c>
      <c r="O1034" s="52">
        <f t="shared" si="412"/>
        <v>0</v>
      </c>
      <c r="P1034" s="5">
        <f t="shared" si="415"/>
        <v>0</v>
      </c>
      <c r="Q1034" s="53">
        <f t="shared" ref="Q1034:Q1097" si="424">IF($P1034&gt;0,($P1034*D1034),0)</f>
        <v>0</v>
      </c>
      <c r="R1034" s="4">
        <f t="shared" si="418"/>
        <v>0</v>
      </c>
      <c r="S1034" s="2">
        <f t="shared" si="407"/>
        <v>0.14000000000000001</v>
      </c>
      <c r="T1034" s="9">
        <f t="shared" ref="T1034:T1097" si="425">ROUND((1+S1034)^(1/12)^(I1034/J1034),9)</f>
        <v>1.0073059069999999</v>
      </c>
      <c r="U1034" s="4">
        <f t="shared" si="408"/>
        <v>1910.94094756</v>
      </c>
      <c r="V1034" s="4">
        <f t="shared" ref="V1034:V1097" si="426">IF(R1034&gt;0,R1034+U1034,0)</f>
        <v>0</v>
      </c>
      <c r="W1034" s="1" t="str">
        <f t="shared" si="413"/>
        <v>A+J=</v>
      </c>
      <c r="X1034" s="10">
        <f t="shared" si="414"/>
        <v>41099</v>
      </c>
      <c r="Y1034" s="4">
        <f t="shared" si="417"/>
        <v>0</v>
      </c>
      <c r="Z1034" s="28"/>
      <c r="AA1034" s="26"/>
      <c r="AE1034" s="5"/>
    </row>
    <row r="1035" spans="1:31" x14ac:dyDescent="0.2">
      <c r="A1035" s="127">
        <f t="shared" ref="A1035:A1098" si="427">(A1034+1)</f>
        <v>41090</v>
      </c>
      <c r="B1035" s="4">
        <f t="shared" si="419"/>
        <v>263625.73881602002</v>
      </c>
      <c r="C1035" s="4">
        <f t="shared" si="409"/>
        <v>216460.70327418001</v>
      </c>
      <c r="D1035" s="4">
        <f t="shared" ref="D1035:D1098" si="428">(C1035)</f>
        <v>216460.70327418001</v>
      </c>
      <c r="E1035" s="56">
        <f t="shared" si="410"/>
        <v>485.14</v>
      </c>
      <c r="F1035" s="11">
        <f>IF(DAY(A1035)=F$2+1,VLOOKUP(A1035,[1]Plan1!$BN$15:$BP$255,3),F1034)</f>
        <v>488.34199999999998</v>
      </c>
      <c r="G1035" s="6">
        <f t="shared" si="420"/>
        <v>41070</v>
      </c>
      <c r="H1035" s="2">
        <f t="shared" si="421"/>
        <v>6.6001566558107072E-3</v>
      </c>
      <c r="I1035" s="1">
        <f t="shared" ref="I1035:I1098" si="429">IF(DAY(A1035)=F$2+1,1,I1034+1)</f>
        <v>21</v>
      </c>
      <c r="J1035" s="1">
        <f t="shared" si="411"/>
        <v>30</v>
      </c>
      <c r="K1035" s="54">
        <f t="shared" si="422"/>
        <v>1.0046155486745074</v>
      </c>
      <c r="L1035" s="3">
        <f t="shared" ref="L1035:L1098" si="430">IF(DAY(A1035)=F$2+1,M1034,L1034)</f>
        <v>1.2030658599999999</v>
      </c>
      <c r="M1035" s="3">
        <f t="shared" si="416"/>
        <v>1.20861866</v>
      </c>
      <c r="N1035" s="3">
        <f t="shared" si="423"/>
        <v>261618.44513389</v>
      </c>
      <c r="O1035" s="52">
        <f t="shared" si="412"/>
        <v>0</v>
      </c>
      <c r="P1035" s="5">
        <f t="shared" si="415"/>
        <v>0</v>
      </c>
      <c r="Q1035" s="53">
        <f t="shared" si="424"/>
        <v>0</v>
      </c>
      <c r="R1035" s="4">
        <f t="shared" si="418"/>
        <v>0</v>
      </c>
      <c r="S1035" s="2">
        <f t="shared" ref="S1035:S1098" si="431">(S1034)</f>
        <v>0.14000000000000001</v>
      </c>
      <c r="T1035" s="9">
        <f t="shared" si="425"/>
        <v>1.0076726</v>
      </c>
      <c r="U1035" s="4">
        <f t="shared" ref="U1035:U1098" si="432">TRUNC(N1035*(T1035-1),8)</f>
        <v>2007.29368213</v>
      </c>
      <c r="V1035" s="4">
        <f t="shared" si="426"/>
        <v>0</v>
      </c>
      <c r="W1035" s="1" t="str">
        <f t="shared" si="413"/>
        <v>A+J=</v>
      </c>
      <c r="X1035" s="10">
        <f t="shared" si="414"/>
        <v>41099</v>
      </c>
      <c r="Y1035" s="4">
        <f t="shared" si="417"/>
        <v>0</v>
      </c>
      <c r="Z1035" s="28"/>
      <c r="AA1035" s="26"/>
      <c r="AE1035" s="5"/>
    </row>
    <row r="1036" spans="1:31" x14ac:dyDescent="0.2">
      <c r="A1036" s="127">
        <f t="shared" si="427"/>
        <v>41091</v>
      </c>
      <c r="B1036" s="4">
        <f t="shared" si="419"/>
        <v>263779.54386212002</v>
      </c>
      <c r="C1036" s="4">
        <f t="shared" ref="C1036:C1099" si="433">IF(DAY(A1035)=9,VLOOKUP(A1035,$AA$10:$AB$126,2),C1035)</f>
        <v>216460.70327418001</v>
      </c>
      <c r="D1036" s="4">
        <f t="shared" si="428"/>
        <v>216460.70327418001</v>
      </c>
      <c r="E1036" s="56">
        <f t="shared" ref="E1036:E1099" si="434">IF(F1036=F1035,E1035,F1035)</f>
        <v>485.14</v>
      </c>
      <c r="F1036" s="11">
        <f>IF(DAY(A1036)=F$2+1,VLOOKUP(A1036,[1]Plan1!$BN$15:$BP$255,3),F1035)</f>
        <v>488.34199999999998</v>
      </c>
      <c r="G1036" s="6">
        <f t="shared" si="420"/>
        <v>41070</v>
      </c>
      <c r="H1036" s="2">
        <f t="shared" si="421"/>
        <v>6.6001566558107072E-3</v>
      </c>
      <c r="I1036" s="1">
        <f t="shared" si="429"/>
        <v>22</v>
      </c>
      <c r="J1036" s="1">
        <f t="shared" ref="J1036:J1099" si="435">IF(DAY(A1036)=F$2+1,DAY(EOMONTH(A1036,0)),J1035)</f>
        <v>30</v>
      </c>
      <c r="K1036" s="54">
        <f t="shared" si="422"/>
        <v>1.0048358673043472</v>
      </c>
      <c r="L1036" s="3">
        <f t="shared" si="430"/>
        <v>1.2030658599999999</v>
      </c>
      <c r="M1036" s="3">
        <f t="shared" si="416"/>
        <v>1.20888372</v>
      </c>
      <c r="N1036" s="3">
        <f t="shared" si="423"/>
        <v>261675.82020789999</v>
      </c>
      <c r="O1036" s="52">
        <f t="shared" si="412"/>
        <v>0</v>
      </c>
      <c r="P1036" s="5">
        <f t="shared" si="415"/>
        <v>0</v>
      </c>
      <c r="Q1036" s="53">
        <f t="shared" si="424"/>
        <v>0</v>
      </c>
      <c r="R1036" s="4">
        <f t="shared" si="418"/>
        <v>0</v>
      </c>
      <c r="S1036" s="2">
        <f t="shared" si="431"/>
        <v>0.14000000000000001</v>
      </c>
      <c r="T1036" s="9">
        <f t="shared" si="425"/>
        <v>1.0080394269999999</v>
      </c>
      <c r="U1036" s="4">
        <f t="shared" si="432"/>
        <v>2103.7236542199998</v>
      </c>
      <c r="V1036" s="4">
        <f t="shared" si="426"/>
        <v>0</v>
      </c>
      <c r="W1036" s="1" t="str">
        <f t="shared" si="413"/>
        <v>A+J=</v>
      </c>
      <c r="X1036" s="10">
        <f t="shared" si="414"/>
        <v>41099</v>
      </c>
      <c r="Y1036" s="4">
        <f t="shared" si="417"/>
        <v>0</v>
      </c>
      <c r="Z1036" s="28"/>
      <c r="AA1036" s="26"/>
      <c r="AE1036" s="5"/>
    </row>
    <row r="1037" spans="1:31" x14ac:dyDescent="0.2">
      <c r="A1037" s="127">
        <f t="shared" si="427"/>
        <v>41092</v>
      </c>
      <c r="B1037" s="4">
        <f t="shared" si="419"/>
        <v>263933.43890900997</v>
      </c>
      <c r="C1037" s="4">
        <f t="shared" si="433"/>
        <v>216460.70327418001</v>
      </c>
      <c r="D1037" s="4">
        <f t="shared" si="428"/>
        <v>216460.70327418001</v>
      </c>
      <c r="E1037" s="56">
        <f t="shared" si="434"/>
        <v>485.14</v>
      </c>
      <c r="F1037" s="11">
        <f>IF(DAY(A1037)=F$2+1,VLOOKUP(A1037,[1]Plan1!$BN$15:$BP$255,3),F1036)</f>
        <v>488.34199999999998</v>
      </c>
      <c r="G1037" s="6">
        <f t="shared" si="420"/>
        <v>41070</v>
      </c>
      <c r="H1037" s="2">
        <f t="shared" si="421"/>
        <v>6.6001566558107072E-3</v>
      </c>
      <c r="I1037" s="1">
        <f t="shared" si="429"/>
        <v>23</v>
      </c>
      <c r="J1037" s="1">
        <f t="shared" si="435"/>
        <v>30</v>
      </c>
      <c r="K1037" s="54">
        <f t="shared" si="422"/>
        <v>1.0050562342514751</v>
      </c>
      <c r="L1037" s="3">
        <f t="shared" si="430"/>
        <v>1.2030658599999999</v>
      </c>
      <c r="M1037" s="3">
        <f t="shared" si="416"/>
        <v>1.2091488399999999</v>
      </c>
      <c r="N1037" s="3">
        <f t="shared" si="423"/>
        <v>261733.20826955</v>
      </c>
      <c r="O1037" s="52">
        <f t="shared" si="412"/>
        <v>0</v>
      </c>
      <c r="P1037" s="5">
        <f t="shared" si="415"/>
        <v>0</v>
      </c>
      <c r="Q1037" s="53">
        <f t="shared" si="424"/>
        <v>0</v>
      </c>
      <c r="R1037" s="4">
        <f t="shared" si="418"/>
        <v>0</v>
      </c>
      <c r="S1037" s="2">
        <f t="shared" si="431"/>
        <v>0.14000000000000001</v>
      </c>
      <c r="T1037" s="9">
        <f t="shared" si="425"/>
        <v>1.008406387</v>
      </c>
      <c r="U1037" s="4">
        <f t="shared" si="432"/>
        <v>2200.23063946</v>
      </c>
      <c r="V1037" s="4">
        <f t="shared" si="426"/>
        <v>0</v>
      </c>
      <c r="W1037" s="1" t="str">
        <f t="shared" si="413"/>
        <v>A+J=</v>
      </c>
      <c r="X1037" s="10">
        <f t="shared" si="414"/>
        <v>41099</v>
      </c>
      <c r="Y1037" s="4">
        <f t="shared" si="417"/>
        <v>0</v>
      </c>
      <c r="Z1037" s="28"/>
      <c r="AA1037" s="26"/>
      <c r="AE1037" s="5"/>
    </row>
    <row r="1038" spans="1:31" x14ac:dyDescent="0.2">
      <c r="A1038" s="127">
        <f t="shared" si="427"/>
        <v>41093</v>
      </c>
      <c r="B1038" s="4">
        <f t="shared" si="419"/>
        <v>264087.42207207996</v>
      </c>
      <c r="C1038" s="4">
        <f t="shared" si="433"/>
        <v>216460.70327418001</v>
      </c>
      <c r="D1038" s="4">
        <f t="shared" si="428"/>
        <v>216460.70327418001</v>
      </c>
      <c r="E1038" s="56">
        <f t="shared" si="434"/>
        <v>485.14</v>
      </c>
      <c r="F1038" s="11">
        <f>IF(DAY(A1038)=F$2+1,VLOOKUP(A1038,[1]Plan1!$BN$15:$BP$255,3),F1037)</f>
        <v>488.34199999999998</v>
      </c>
      <c r="G1038" s="6">
        <f t="shared" si="420"/>
        <v>41070</v>
      </c>
      <c r="H1038" s="2">
        <f t="shared" si="421"/>
        <v>6.6001566558107072E-3</v>
      </c>
      <c r="I1038" s="1">
        <f t="shared" si="429"/>
        <v>24</v>
      </c>
      <c r="J1038" s="1">
        <f t="shared" si="435"/>
        <v>30</v>
      </c>
      <c r="K1038" s="54">
        <f t="shared" si="422"/>
        <v>1.0052766495264869</v>
      </c>
      <c r="L1038" s="3">
        <f t="shared" si="430"/>
        <v>1.2030658599999999</v>
      </c>
      <c r="M1038" s="3">
        <f t="shared" si="416"/>
        <v>1.2094140099999999</v>
      </c>
      <c r="N1038" s="3">
        <f t="shared" si="423"/>
        <v>261790.60715423999</v>
      </c>
      <c r="O1038" s="52">
        <f t="shared" si="412"/>
        <v>0</v>
      </c>
      <c r="P1038" s="5">
        <f t="shared" si="415"/>
        <v>0</v>
      </c>
      <c r="Q1038" s="53">
        <f t="shared" si="424"/>
        <v>0</v>
      </c>
      <c r="R1038" s="4">
        <f t="shared" si="418"/>
        <v>0</v>
      </c>
      <c r="S1038" s="2">
        <f t="shared" si="431"/>
        <v>0.14000000000000001</v>
      </c>
      <c r="T1038" s="9">
        <f t="shared" si="425"/>
        <v>1.008773481</v>
      </c>
      <c r="U1038" s="4">
        <f t="shared" si="432"/>
        <v>2296.8149178399999</v>
      </c>
      <c r="V1038" s="4">
        <f t="shared" si="426"/>
        <v>0</v>
      </c>
      <c r="W1038" s="1" t="str">
        <f t="shared" si="413"/>
        <v>A+J=</v>
      </c>
      <c r="X1038" s="10">
        <f t="shared" si="414"/>
        <v>41099</v>
      </c>
      <c r="Y1038" s="4">
        <f t="shared" si="417"/>
        <v>0</v>
      </c>
      <c r="Z1038" s="28"/>
      <c r="AA1038" s="26"/>
      <c r="AE1038" s="5"/>
    </row>
    <row r="1039" spans="1:31" x14ac:dyDescent="0.2">
      <c r="A1039" s="127">
        <f t="shared" si="427"/>
        <v>41094</v>
      </c>
      <c r="B1039" s="4">
        <f t="shared" si="419"/>
        <v>264241.49530886998</v>
      </c>
      <c r="C1039" s="4">
        <f t="shared" si="433"/>
        <v>216460.70327418001</v>
      </c>
      <c r="D1039" s="4">
        <f t="shared" si="428"/>
        <v>216460.70327418001</v>
      </c>
      <c r="E1039" s="56">
        <f t="shared" si="434"/>
        <v>485.14</v>
      </c>
      <c r="F1039" s="11">
        <f>IF(DAY(A1039)=F$2+1,VLOOKUP(A1039,[1]Plan1!$BN$15:$BP$255,3),F1038)</f>
        <v>488.34199999999998</v>
      </c>
      <c r="G1039" s="6">
        <f t="shared" si="420"/>
        <v>41070</v>
      </c>
      <c r="H1039" s="2">
        <f t="shared" si="421"/>
        <v>6.6001566558107072E-3</v>
      </c>
      <c r="I1039" s="1">
        <f t="shared" si="429"/>
        <v>25</v>
      </c>
      <c r="J1039" s="1">
        <f t="shared" si="435"/>
        <v>30</v>
      </c>
      <c r="K1039" s="54">
        <f t="shared" si="422"/>
        <v>1.0054971131399817</v>
      </c>
      <c r="L1039" s="3">
        <f t="shared" si="430"/>
        <v>1.2030658599999999</v>
      </c>
      <c r="M1039" s="3">
        <f t="shared" si="416"/>
        <v>1.20967924</v>
      </c>
      <c r="N1039" s="3">
        <f t="shared" si="423"/>
        <v>261848.01902656999</v>
      </c>
      <c r="O1039" s="52">
        <f t="shared" si="412"/>
        <v>0</v>
      </c>
      <c r="P1039" s="5">
        <f t="shared" si="415"/>
        <v>0</v>
      </c>
      <c r="Q1039" s="53">
        <f t="shared" si="424"/>
        <v>0</v>
      </c>
      <c r="R1039" s="4">
        <f t="shared" si="418"/>
        <v>0</v>
      </c>
      <c r="S1039" s="2">
        <f t="shared" si="431"/>
        <v>0.14000000000000001</v>
      </c>
      <c r="T1039" s="9">
        <f t="shared" si="425"/>
        <v>1.0091407080000001</v>
      </c>
      <c r="U1039" s="4">
        <f t="shared" si="432"/>
        <v>2393.4762823000001</v>
      </c>
      <c r="V1039" s="4">
        <f t="shared" si="426"/>
        <v>0</v>
      </c>
      <c r="W1039" s="1" t="str">
        <f t="shared" si="413"/>
        <v>A+J=</v>
      </c>
      <c r="X1039" s="10">
        <f t="shared" si="414"/>
        <v>41099</v>
      </c>
      <c r="Y1039" s="4">
        <f t="shared" si="417"/>
        <v>0</v>
      </c>
      <c r="Z1039" s="28"/>
      <c r="AA1039" s="26"/>
      <c r="AE1039" s="5"/>
    </row>
    <row r="1040" spans="1:31" x14ac:dyDescent="0.2">
      <c r="A1040" s="127">
        <f t="shared" si="427"/>
        <v>41095</v>
      </c>
      <c r="B1040" s="4">
        <f t="shared" si="419"/>
        <v>264395.65891847998</v>
      </c>
      <c r="C1040" s="4">
        <f t="shared" si="433"/>
        <v>216460.70327418001</v>
      </c>
      <c r="D1040" s="4">
        <f t="shared" si="428"/>
        <v>216460.70327418001</v>
      </c>
      <c r="E1040" s="56">
        <f t="shared" si="434"/>
        <v>485.14</v>
      </c>
      <c r="F1040" s="11">
        <f>IF(DAY(A1040)=F$2+1,VLOOKUP(A1040,[1]Plan1!$BN$15:$BP$255,3),F1039)</f>
        <v>488.34199999999998</v>
      </c>
      <c r="G1040" s="6">
        <f t="shared" si="420"/>
        <v>41070</v>
      </c>
      <c r="H1040" s="2">
        <f t="shared" si="421"/>
        <v>6.6001566558107072E-3</v>
      </c>
      <c r="I1040" s="1">
        <f t="shared" si="429"/>
        <v>26</v>
      </c>
      <c r="J1040" s="1">
        <f t="shared" si="435"/>
        <v>30</v>
      </c>
      <c r="K1040" s="54">
        <f t="shared" si="422"/>
        <v>1.0057176251025599</v>
      </c>
      <c r="L1040" s="3">
        <f t="shared" si="430"/>
        <v>1.2030658599999999</v>
      </c>
      <c r="M1040" s="3">
        <f t="shared" si="416"/>
        <v>1.20994453</v>
      </c>
      <c r="N1040" s="3">
        <f t="shared" si="423"/>
        <v>261905.44388653999</v>
      </c>
      <c r="O1040" s="52">
        <f t="shared" si="412"/>
        <v>0</v>
      </c>
      <c r="P1040" s="5">
        <f t="shared" si="415"/>
        <v>0</v>
      </c>
      <c r="Q1040" s="53">
        <f t="shared" si="424"/>
        <v>0</v>
      </c>
      <c r="R1040" s="4">
        <f t="shared" si="418"/>
        <v>0</v>
      </c>
      <c r="S1040" s="2">
        <f t="shared" si="431"/>
        <v>0.14000000000000001</v>
      </c>
      <c r="T1040" s="9">
        <f t="shared" si="425"/>
        <v>1.009508069</v>
      </c>
      <c r="U1040" s="4">
        <f t="shared" si="432"/>
        <v>2490.2150319399998</v>
      </c>
      <c r="V1040" s="4">
        <f t="shared" si="426"/>
        <v>0</v>
      </c>
      <c r="W1040" s="1" t="str">
        <f t="shared" si="413"/>
        <v>A+J=</v>
      </c>
      <c r="X1040" s="10">
        <f t="shared" si="414"/>
        <v>41099</v>
      </c>
      <c r="Y1040" s="4">
        <f t="shared" si="417"/>
        <v>0</v>
      </c>
      <c r="Z1040" s="28"/>
      <c r="AA1040" s="26"/>
      <c r="AE1040" s="5"/>
    </row>
    <row r="1041" spans="1:118" x14ac:dyDescent="0.2">
      <c r="A1041" s="127">
        <f t="shared" si="427"/>
        <v>41096</v>
      </c>
      <c r="B1041" s="4">
        <f t="shared" si="419"/>
        <v>264549.91293835</v>
      </c>
      <c r="C1041" s="4">
        <f t="shared" si="433"/>
        <v>216460.70327418001</v>
      </c>
      <c r="D1041" s="4">
        <f t="shared" si="428"/>
        <v>216460.70327418001</v>
      </c>
      <c r="E1041" s="56">
        <f t="shared" si="434"/>
        <v>485.14</v>
      </c>
      <c r="F1041" s="11">
        <f>IF(DAY(A1041)=F$2+1,VLOOKUP(A1041,[1]Plan1!$BN$15:$BP$255,3),F1040)</f>
        <v>488.34199999999998</v>
      </c>
      <c r="G1041" s="6">
        <f t="shared" si="420"/>
        <v>41070</v>
      </c>
      <c r="H1041" s="2">
        <f t="shared" si="421"/>
        <v>6.6001566558107072E-3</v>
      </c>
      <c r="I1041" s="1">
        <f t="shared" si="429"/>
        <v>27</v>
      </c>
      <c r="J1041" s="1">
        <f t="shared" si="435"/>
        <v>30</v>
      </c>
      <c r="K1041" s="54">
        <f t="shared" si="422"/>
        <v>1.0059381854248253</v>
      </c>
      <c r="L1041" s="3">
        <f t="shared" si="430"/>
        <v>1.2030658599999999</v>
      </c>
      <c r="M1041" s="3">
        <f t="shared" si="416"/>
        <v>1.2102098800000001</v>
      </c>
      <c r="N1041" s="3">
        <f t="shared" si="423"/>
        <v>261962.88173416001</v>
      </c>
      <c r="O1041" s="52">
        <f t="shared" si="412"/>
        <v>0</v>
      </c>
      <c r="P1041" s="5">
        <f t="shared" si="415"/>
        <v>0</v>
      </c>
      <c r="Q1041" s="53">
        <f t="shared" si="424"/>
        <v>0</v>
      </c>
      <c r="R1041" s="4">
        <f t="shared" si="418"/>
        <v>0</v>
      </c>
      <c r="S1041" s="2">
        <f t="shared" si="431"/>
        <v>0.14000000000000001</v>
      </c>
      <c r="T1041" s="9">
        <f t="shared" si="425"/>
        <v>1.0098755639999999</v>
      </c>
      <c r="U1041" s="4">
        <f t="shared" si="432"/>
        <v>2587.0312041900002</v>
      </c>
      <c r="V1041" s="4">
        <f t="shared" si="426"/>
        <v>0</v>
      </c>
      <c r="W1041" s="1" t="str">
        <f t="shared" si="413"/>
        <v>A+J=</v>
      </c>
      <c r="X1041" s="10">
        <f t="shared" si="414"/>
        <v>41099</v>
      </c>
      <c r="Y1041" s="4">
        <f t="shared" si="417"/>
        <v>0</v>
      </c>
      <c r="Z1041" s="28"/>
      <c r="AA1041" s="26"/>
      <c r="AE1041" s="5"/>
    </row>
    <row r="1042" spans="1:118" x14ac:dyDescent="0.2">
      <c r="A1042" s="127">
        <f t="shared" si="427"/>
        <v>41097</v>
      </c>
      <c r="B1042" s="4">
        <f t="shared" si="419"/>
        <v>264704.25740583998</v>
      </c>
      <c r="C1042" s="4">
        <f t="shared" si="433"/>
        <v>216460.70327418001</v>
      </c>
      <c r="D1042" s="4">
        <f t="shared" si="428"/>
        <v>216460.70327418001</v>
      </c>
      <c r="E1042" s="56">
        <f t="shared" si="434"/>
        <v>485.14</v>
      </c>
      <c r="F1042" s="11">
        <f>IF(DAY(A1042)=F$2+1,VLOOKUP(A1042,[1]Plan1!$BN$15:$BP$255,3),F1041)</f>
        <v>488.34199999999998</v>
      </c>
      <c r="G1042" s="6">
        <f t="shared" si="420"/>
        <v>41070</v>
      </c>
      <c r="H1042" s="2">
        <f t="shared" si="421"/>
        <v>6.6001566558107072E-3</v>
      </c>
      <c r="I1042" s="1">
        <f t="shared" si="429"/>
        <v>28</v>
      </c>
      <c r="J1042" s="1">
        <f t="shared" si="435"/>
        <v>30</v>
      </c>
      <c r="K1042" s="54">
        <f t="shared" si="422"/>
        <v>1.0061587941173833</v>
      </c>
      <c r="L1042" s="3">
        <f t="shared" si="430"/>
        <v>1.2030658599999999</v>
      </c>
      <c r="M1042" s="3">
        <f t="shared" si="416"/>
        <v>1.21047529</v>
      </c>
      <c r="N1042" s="3">
        <f t="shared" si="423"/>
        <v>262020.33256941001</v>
      </c>
      <c r="O1042" s="52">
        <f t="shared" si="412"/>
        <v>0</v>
      </c>
      <c r="P1042" s="5">
        <f t="shared" si="415"/>
        <v>0</v>
      </c>
      <c r="Q1042" s="53">
        <f t="shared" si="424"/>
        <v>0</v>
      </c>
      <c r="R1042" s="4">
        <f t="shared" si="418"/>
        <v>0</v>
      </c>
      <c r="S1042" s="2">
        <f t="shared" si="431"/>
        <v>0.14000000000000001</v>
      </c>
      <c r="T1042" s="9">
        <f t="shared" si="425"/>
        <v>1.010243193</v>
      </c>
      <c r="U1042" s="4">
        <f t="shared" si="432"/>
        <v>2683.9248364300001</v>
      </c>
      <c r="V1042" s="4">
        <f t="shared" si="426"/>
        <v>0</v>
      </c>
      <c r="W1042" s="1" t="str">
        <f t="shared" si="413"/>
        <v>A+J=</v>
      </c>
      <c r="X1042" s="10">
        <f t="shared" si="414"/>
        <v>41099</v>
      </c>
      <c r="Y1042" s="4">
        <f t="shared" si="417"/>
        <v>0</v>
      </c>
      <c r="Z1042" s="28"/>
      <c r="AA1042" s="26"/>
      <c r="AE1042" s="5"/>
    </row>
    <row r="1043" spans="1:118" x14ac:dyDescent="0.2">
      <c r="A1043" s="127">
        <f t="shared" si="427"/>
        <v>41098</v>
      </c>
      <c r="B1043" s="4">
        <f t="shared" si="419"/>
        <v>264858.69017081999</v>
      </c>
      <c r="C1043" s="4">
        <f t="shared" si="433"/>
        <v>216460.70327418001</v>
      </c>
      <c r="D1043" s="4">
        <f t="shared" si="428"/>
        <v>216460.70327418001</v>
      </c>
      <c r="E1043" s="56">
        <f t="shared" si="434"/>
        <v>485.14</v>
      </c>
      <c r="F1043" s="11">
        <f>IF(DAY(A1043)=F$2+1,VLOOKUP(A1043,[1]Plan1!$BN$15:$BP$255,3),F1042)</f>
        <v>488.34199999999998</v>
      </c>
      <c r="G1043" s="6">
        <f t="shared" si="420"/>
        <v>41070</v>
      </c>
      <c r="H1043" s="2">
        <f t="shared" si="421"/>
        <v>6.6001566558107072E-3</v>
      </c>
      <c r="I1043" s="1">
        <f t="shared" si="429"/>
        <v>29</v>
      </c>
      <c r="J1043" s="1">
        <f t="shared" si="435"/>
        <v>30</v>
      </c>
      <c r="K1043" s="54">
        <f t="shared" si="422"/>
        <v>1.0063794511908417</v>
      </c>
      <c r="L1043" s="3">
        <f t="shared" si="430"/>
        <v>1.2030658599999999</v>
      </c>
      <c r="M1043" s="3">
        <f t="shared" si="416"/>
        <v>1.21074075</v>
      </c>
      <c r="N1043" s="3">
        <f t="shared" si="423"/>
        <v>262077.79422770001</v>
      </c>
      <c r="O1043" s="52">
        <f t="shared" si="412"/>
        <v>0</v>
      </c>
      <c r="P1043" s="5">
        <f t="shared" si="415"/>
        <v>0</v>
      </c>
      <c r="Q1043" s="53">
        <f t="shared" si="424"/>
        <v>0</v>
      </c>
      <c r="R1043" s="4">
        <f t="shared" si="418"/>
        <v>0</v>
      </c>
      <c r="S1043" s="2">
        <f t="shared" si="431"/>
        <v>0.14000000000000001</v>
      </c>
      <c r="T1043" s="9">
        <f t="shared" si="425"/>
        <v>1.0106109560000001</v>
      </c>
      <c r="U1043" s="4">
        <f t="shared" si="432"/>
        <v>2780.8959431200001</v>
      </c>
      <c r="V1043" s="4">
        <f t="shared" si="426"/>
        <v>0</v>
      </c>
      <c r="W1043" s="1" t="str">
        <f t="shared" si="413"/>
        <v>A+J=</v>
      </c>
      <c r="X1043" s="10">
        <f t="shared" si="414"/>
        <v>41099</v>
      </c>
      <c r="Y1043" s="4">
        <f t="shared" si="417"/>
        <v>0</v>
      </c>
      <c r="Z1043" s="28"/>
      <c r="AA1043" s="26"/>
      <c r="AE1043" s="5"/>
    </row>
    <row r="1044" spans="1:118" x14ac:dyDescent="0.2">
      <c r="A1044" s="130">
        <f t="shared" si="427"/>
        <v>41099</v>
      </c>
      <c r="B1044" s="53">
        <f t="shared" si="419"/>
        <v>265013.21538294002</v>
      </c>
      <c r="C1044" s="4">
        <f t="shared" si="433"/>
        <v>216460.70327418001</v>
      </c>
      <c r="D1044" s="53">
        <f t="shared" si="428"/>
        <v>216460.70327418001</v>
      </c>
      <c r="E1044" s="58">
        <f t="shared" si="434"/>
        <v>485.14</v>
      </c>
      <c r="F1044" s="62">
        <f>IF(DAY(A1044)=F$2+1,VLOOKUP(A1044,[1]Plan1!$BN$15:$BP$255,3),F1043)</f>
        <v>488.34199999999998</v>
      </c>
      <c r="G1044" s="23">
        <f t="shared" si="420"/>
        <v>41070</v>
      </c>
      <c r="H1044" s="55">
        <f t="shared" si="421"/>
        <v>6.6001566558107072E-3</v>
      </c>
      <c r="I1044" s="24">
        <f t="shared" si="429"/>
        <v>30</v>
      </c>
      <c r="J1044" s="24">
        <f t="shared" si="435"/>
        <v>30</v>
      </c>
      <c r="K1044" s="59">
        <f t="shared" si="422"/>
        <v>1.0066001566558107</v>
      </c>
      <c r="L1044" s="60">
        <f t="shared" si="430"/>
        <v>1.2030658599999999</v>
      </c>
      <c r="M1044" s="60">
        <f t="shared" si="416"/>
        <v>1.2110062800000001</v>
      </c>
      <c r="N1044" s="60">
        <f t="shared" si="423"/>
        <v>262135.27103824</v>
      </c>
      <c r="O1044" s="63">
        <f t="shared" si="412"/>
        <v>32</v>
      </c>
      <c r="P1044" s="5">
        <f t="shared" si="415"/>
        <v>0</v>
      </c>
      <c r="Q1044" s="53">
        <f t="shared" si="424"/>
        <v>0</v>
      </c>
      <c r="R1044" s="53">
        <f t="shared" si="418"/>
        <v>0</v>
      </c>
      <c r="S1044" s="55">
        <f t="shared" si="431"/>
        <v>0.14000000000000001</v>
      </c>
      <c r="T1044" s="61">
        <f t="shared" si="425"/>
        <v>1.010978852</v>
      </c>
      <c r="U1044" s="4">
        <f t="shared" si="432"/>
        <v>2877.9443446999999</v>
      </c>
      <c r="V1044" s="53">
        <f t="shared" si="426"/>
        <v>0</v>
      </c>
      <c r="W1044" s="24" t="str">
        <f t="shared" si="413"/>
        <v>A+J=</v>
      </c>
      <c r="X1044" s="23">
        <f t="shared" si="414"/>
        <v>41099</v>
      </c>
      <c r="Y1044" s="53">
        <f t="shared" si="417"/>
        <v>0</v>
      </c>
      <c r="Z1044" s="47"/>
      <c r="AA1044" s="45"/>
      <c r="AB1044" s="24"/>
      <c r="AC1044" s="24"/>
      <c r="AD1044" s="24"/>
      <c r="AE1044" s="25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4"/>
      <c r="DB1044" s="24"/>
      <c r="DC1044" s="24"/>
      <c r="DD1044" s="24"/>
      <c r="DE1044" s="24"/>
      <c r="DF1044" s="24"/>
      <c r="DG1044" s="24"/>
      <c r="DH1044" s="24"/>
      <c r="DI1044" s="24"/>
      <c r="DJ1044" s="24"/>
      <c r="DK1044" s="24"/>
      <c r="DL1044" s="24"/>
      <c r="DM1044" s="24"/>
      <c r="DN1044" s="24"/>
    </row>
    <row r="1045" spans="1:118" x14ac:dyDescent="0.2">
      <c r="A1045" s="127">
        <f t="shared" si="427"/>
        <v>41100</v>
      </c>
      <c r="B1045" s="4">
        <f t="shared" si="419"/>
        <v>265220.52368616004</v>
      </c>
      <c r="C1045" s="4">
        <f t="shared" si="433"/>
        <v>218837.19328846</v>
      </c>
      <c r="D1045" s="4">
        <f t="shared" si="428"/>
        <v>218837.19328846</v>
      </c>
      <c r="E1045" s="56">
        <f t="shared" si="434"/>
        <v>488.34199999999998</v>
      </c>
      <c r="F1045" s="11">
        <f>IF(DAY(A1045)=F$2+1,VLOOKUP(A1045,[1]Plan1!$BN$15:$BP$255,3),F1044)</f>
        <v>494.89100000000002</v>
      </c>
      <c r="G1045" s="6">
        <f t="shared" si="420"/>
        <v>41100</v>
      </c>
      <c r="H1045" s="2">
        <f t="shared" si="421"/>
        <v>1.3410683496402287E-2</v>
      </c>
      <c r="I1045" s="1">
        <f t="shared" si="429"/>
        <v>1</v>
      </c>
      <c r="J1045" s="1">
        <f t="shared" si="435"/>
        <v>31</v>
      </c>
      <c r="K1045" s="54">
        <f t="shared" si="422"/>
        <v>1.0004298199666128</v>
      </c>
      <c r="L1045" s="3">
        <f t="shared" si="430"/>
        <v>1.2110062800000001</v>
      </c>
      <c r="M1045" s="3">
        <f t="shared" si="416"/>
        <v>1.21152679</v>
      </c>
      <c r="N1045" s="3">
        <f t="shared" si="423"/>
        <v>265127.12231737003</v>
      </c>
      <c r="O1045" s="52">
        <f t="shared" si="412"/>
        <v>0</v>
      </c>
      <c r="P1045" s="5">
        <f t="shared" si="415"/>
        <v>0</v>
      </c>
      <c r="Q1045" s="53">
        <f t="shared" si="424"/>
        <v>0</v>
      </c>
      <c r="R1045" s="4">
        <f t="shared" si="418"/>
        <v>0</v>
      </c>
      <c r="S1045" s="2">
        <f t="shared" si="431"/>
        <v>0.14000000000000001</v>
      </c>
      <c r="T1045" s="9">
        <f t="shared" si="425"/>
        <v>1.0003522890000001</v>
      </c>
      <c r="U1045" s="4">
        <f t="shared" si="432"/>
        <v>93.401368790000006</v>
      </c>
      <c r="V1045" s="4">
        <f t="shared" si="426"/>
        <v>0</v>
      </c>
      <c r="W1045" s="1" t="str">
        <f t="shared" si="413"/>
        <v>A+J=</v>
      </c>
      <c r="X1045" s="10">
        <f t="shared" si="414"/>
        <v>41130</v>
      </c>
      <c r="Y1045" s="4">
        <f t="shared" si="417"/>
        <v>0</v>
      </c>
      <c r="Z1045" s="28"/>
      <c r="AA1045" s="26"/>
      <c r="AE1045" s="5"/>
    </row>
    <row r="1046" spans="1:118" x14ac:dyDescent="0.2">
      <c r="A1046" s="127">
        <f t="shared" si="427"/>
        <v>41101</v>
      </c>
      <c r="B1046" s="4">
        <f t="shared" si="419"/>
        <v>265427.99525143998</v>
      </c>
      <c r="C1046" s="4">
        <f t="shared" si="433"/>
        <v>218837.19328846</v>
      </c>
      <c r="D1046" s="4">
        <f t="shared" si="428"/>
        <v>218837.19328846</v>
      </c>
      <c r="E1046" s="56">
        <f t="shared" si="434"/>
        <v>488.34199999999998</v>
      </c>
      <c r="F1046" s="11">
        <f>IF(DAY(A1046)=F$2+1,VLOOKUP(A1046,[1]Plan1!$BN$15:$BP$255,3),F1045)</f>
        <v>494.89100000000002</v>
      </c>
      <c r="G1046" s="6">
        <f t="shared" si="420"/>
        <v>41100</v>
      </c>
      <c r="H1046" s="2">
        <f t="shared" si="421"/>
        <v>1.3410683496402287E-2</v>
      </c>
      <c r="I1046" s="1">
        <f t="shared" si="429"/>
        <v>2</v>
      </c>
      <c r="J1046" s="1">
        <f t="shared" si="435"/>
        <v>31</v>
      </c>
      <c r="K1046" s="54">
        <f t="shared" si="422"/>
        <v>1.0008598246784293</v>
      </c>
      <c r="L1046" s="3">
        <f t="shared" si="430"/>
        <v>1.2110062800000001</v>
      </c>
      <c r="M1046" s="3">
        <f t="shared" si="416"/>
        <v>1.21204753</v>
      </c>
      <c r="N1046" s="3">
        <f t="shared" si="423"/>
        <v>265241.07959740999</v>
      </c>
      <c r="O1046" s="52">
        <f t="shared" si="412"/>
        <v>0</v>
      </c>
      <c r="P1046" s="5">
        <f t="shared" si="415"/>
        <v>0</v>
      </c>
      <c r="Q1046" s="53">
        <f t="shared" si="424"/>
        <v>0</v>
      </c>
      <c r="R1046" s="4">
        <f t="shared" si="418"/>
        <v>0</v>
      </c>
      <c r="S1046" s="2">
        <f t="shared" si="431"/>
        <v>0.14000000000000001</v>
      </c>
      <c r="T1046" s="9">
        <f t="shared" si="425"/>
        <v>1.0007047010000001</v>
      </c>
      <c r="U1046" s="4">
        <f t="shared" si="432"/>
        <v>186.91565403000001</v>
      </c>
      <c r="V1046" s="4">
        <f t="shared" si="426"/>
        <v>0</v>
      </c>
      <c r="W1046" s="1" t="str">
        <f t="shared" si="413"/>
        <v>A+J=</v>
      </c>
      <c r="X1046" s="10">
        <f t="shared" si="414"/>
        <v>41130</v>
      </c>
      <c r="Y1046" s="4">
        <f t="shared" si="417"/>
        <v>0</v>
      </c>
      <c r="Z1046" s="28"/>
      <c r="AA1046" s="26"/>
      <c r="AE1046" s="5"/>
    </row>
    <row r="1047" spans="1:118" x14ac:dyDescent="0.2">
      <c r="A1047" s="127">
        <f t="shared" si="427"/>
        <v>41102</v>
      </c>
      <c r="B1047" s="4">
        <f t="shared" si="419"/>
        <v>265635.62850098999</v>
      </c>
      <c r="C1047" s="4">
        <f t="shared" si="433"/>
        <v>218837.19328846</v>
      </c>
      <c r="D1047" s="4">
        <f t="shared" si="428"/>
        <v>218837.19328846</v>
      </c>
      <c r="E1047" s="56">
        <f t="shared" si="434"/>
        <v>488.34199999999998</v>
      </c>
      <c r="F1047" s="11">
        <f>IF(DAY(A1047)=F$2+1,VLOOKUP(A1047,[1]Plan1!$BN$15:$BP$255,3),F1046)</f>
        <v>494.89100000000002</v>
      </c>
      <c r="G1047" s="6">
        <f t="shared" si="420"/>
        <v>41100</v>
      </c>
      <c r="H1047" s="2">
        <f t="shared" si="421"/>
        <v>1.3410683496402287E-2</v>
      </c>
      <c r="I1047" s="1">
        <f t="shared" si="429"/>
        <v>3</v>
      </c>
      <c r="J1047" s="1">
        <f t="shared" si="435"/>
        <v>31</v>
      </c>
      <c r="K1047" s="54">
        <f t="shared" si="422"/>
        <v>1.0012900142148569</v>
      </c>
      <c r="L1047" s="3">
        <f t="shared" si="430"/>
        <v>1.2110062800000001</v>
      </c>
      <c r="M1047" s="3">
        <f t="shared" si="416"/>
        <v>1.21256849</v>
      </c>
      <c r="N1047" s="3">
        <f t="shared" si="423"/>
        <v>265355.08502161998</v>
      </c>
      <c r="O1047" s="52">
        <f t="shared" si="412"/>
        <v>0</v>
      </c>
      <c r="P1047" s="5">
        <f t="shared" si="415"/>
        <v>0</v>
      </c>
      <c r="Q1047" s="53">
        <f t="shared" si="424"/>
        <v>0</v>
      </c>
      <c r="R1047" s="4">
        <f t="shared" si="418"/>
        <v>0</v>
      </c>
      <c r="S1047" s="2">
        <f t="shared" si="431"/>
        <v>0.14000000000000001</v>
      </c>
      <c r="T1047" s="9">
        <f t="shared" si="425"/>
        <v>1.001057238</v>
      </c>
      <c r="U1047" s="4">
        <f t="shared" si="432"/>
        <v>280.54347937</v>
      </c>
      <c r="V1047" s="4">
        <f t="shared" si="426"/>
        <v>0</v>
      </c>
      <c r="W1047" s="1" t="str">
        <f t="shared" si="413"/>
        <v>A+J=</v>
      </c>
      <c r="X1047" s="10">
        <f t="shared" si="414"/>
        <v>41130</v>
      </c>
      <c r="Y1047" s="4">
        <f t="shared" si="417"/>
        <v>0</v>
      </c>
      <c r="Z1047" s="28"/>
      <c r="AA1047" s="26"/>
      <c r="AE1047" s="5"/>
    </row>
    <row r="1048" spans="1:118" x14ac:dyDescent="0.2">
      <c r="A1048" s="127">
        <f t="shared" si="427"/>
        <v>41103</v>
      </c>
      <c r="B1048" s="4">
        <f t="shared" si="419"/>
        <v>265843.42545450001</v>
      </c>
      <c r="C1048" s="4">
        <f t="shared" si="433"/>
        <v>218837.19328846</v>
      </c>
      <c r="D1048" s="4">
        <f t="shared" si="428"/>
        <v>218837.19328846</v>
      </c>
      <c r="E1048" s="56">
        <f t="shared" si="434"/>
        <v>488.34199999999998</v>
      </c>
      <c r="F1048" s="11">
        <f>IF(DAY(A1048)=F$2+1,VLOOKUP(A1048,[1]Plan1!$BN$15:$BP$255,3),F1047)</f>
        <v>494.89100000000002</v>
      </c>
      <c r="G1048" s="6">
        <f t="shared" si="420"/>
        <v>41100</v>
      </c>
      <c r="H1048" s="2">
        <f t="shared" si="421"/>
        <v>1.3410683496402287E-2</v>
      </c>
      <c r="I1048" s="1">
        <f t="shared" si="429"/>
        <v>4</v>
      </c>
      <c r="J1048" s="1">
        <f t="shared" si="435"/>
        <v>31</v>
      </c>
      <c r="K1048" s="54">
        <f t="shared" si="422"/>
        <v>1.0017203886553363</v>
      </c>
      <c r="L1048" s="3">
        <f t="shared" si="430"/>
        <v>1.2110062800000001</v>
      </c>
      <c r="M1048" s="3">
        <f t="shared" si="416"/>
        <v>1.2130896799999999</v>
      </c>
      <c r="N1048" s="3">
        <f t="shared" si="423"/>
        <v>265469.14077838999</v>
      </c>
      <c r="O1048" s="52">
        <f t="shared" si="412"/>
        <v>0</v>
      </c>
      <c r="P1048" s="5">
        <f t="shared" si="415"/>
        <v>0</v>
      </c>
      <c r="Q1048" s="53">
        <f t="shared" si="424"/>
        <v>0</v>
      </c>
      <c r="R1048" s="4">
        <f t="shared" si="418"/>
        <v>0</v>
      </c>
      <c r="S1048" s="2">
        <f t="shared" si="431"/>
        <v>0.14000000000000001</v>
      </c>
      <c r="T1048" s="9">
        <f t="shared" si="425"/>
        <v>1.001409899</v>
      </c>
      <c r="U1048" s="4">
        <f t="shared" si="432"/>
        <v>374.28467611000002</v>
      </c>
      <c r="V1048" s="4">
        <f t="shared" si="426"/>
        <v>0</v>
      </c>
      <c r="W1048" s="1" t="str">
        <f t="shared" si="413"/>
        <v>A+J=</v>
      </c>
      <c r="X1048" s="10">
        <f t="shared" si="414"/>
        <v>41130</v>
      </c>
      <c r="Y1048" s="4">
        <f t="shared" si="417"/>
        <v>0</v>
      </c>
      <c r="Z1048" s="28"/>
      <c r="AA1048" s="26"/>
      <c r="AE1048" s="5"/>
    </row>
    <row r="1049" spans="1:118" x14ac:dyDescent="0.2">
      <c r="A1049" s="127">
        <f t="shared" si="427"/>
        <v>41104</v>
      </c>
      <c r="B1049" s="4">
        <f t="shared" si="419"/>
        <v>266051.38401539996</v>
      </c>
      <c r="C1049" s="4">
        <f t="shared" si="433"/>
        <v>218837.19328846</v>
      </c>
      <c r="D1049" s="4">
        <f t="shared" si="428"/>
        <v>218837.19328846</v>
      </c>
      <c r="E1049" s="56">
        <f t="shared" si="434"/>
        <v>488.34199999999998</v>
      </c>
      <c r="F1049" s="11">
        <f>IF(DAY(A1049)=F$2+1,VLOOKUP(A1049,[1]Plan1!$BN$15:$BP$255,3),F1048)</f>
        <v>494.89100000000002</v>
      </c>
      <c r="G1049" s="6">
        <f t="shared" si="420"/>
        <v>41100</v>
      </c>
      <c r="H1049" s="2">
        <f t="shared" si="421"/>
        <v>1.3410683496402287E-2</v>
      </c>
      <c r="I1049" s="1">
        <f t="shared" si="429"/>
        <v>5</v>
      </c>
      <c r="J1049" s="1">
        <f t="shared" si="435"/>
        <v>31</v>
      </c>
      <c r="K1049" s="54">
        <f t="shared" si="422"/>
        <v>1.0021509480793436</v>
      </c>
      <c r="L1049" s="3">
        <f t="shared" si="430"/>
        <v>1.2110062800000001</v>
      </c>
      <c r="M1049" s="3">
        <f t="shared" si="416"/>
        <v>1.2136110899999999</v>
      </c>
      <c r="N1049" s="3">
        <f t="shared" si="423"/>
        <v>265583.24467933999</v>
      </c>
      <c r="O1049" s="52">
        <f t="shared" si="412"/>
        <v>0</v>
      </c>
      <c r="P1049" s="5">
        <f t="shared" si="415"/>
        <v>0</v>
      </c>
      <c r="Q1049" s="53">
        <f t="shared" si="424"/>
        <v>0</v>
      </c>
      <c r="R1049" s="4">
        <f t="shared" si="418"/>
        <v>0</v>
      </c>
      <c r="S1049" s="2">
        <f t="shared" si="431"/>
        <v>0.14000000000000001</v>
      </c>
      <c r="T1049" s="9">
        <f t="shared" si="425"/>
        <v>1.001762684</v>
      </c>
      <c r="U1049" s="4">
        <f t="shared" si="432"/>
        <v>468.13933606000001</v>
      </c>
      <c r="V1049" s="4">
        <f t="shared" si="426"/>
        <v>0</v>
      </c>
      <c r="W1049" s="1" t="str">
        <f t="shared" si="413"/>
        <v>A+J=</v>
      </c>
      <c r="X1049" s="10">
        <f t="shared" si="414"/>
        <v>41130</v>
      </c>
      <c r="Y1049" s="4">
        <f t="shared" si="417"/>
        <v>0</v>
      </c>
      <c r="Z1049" s="28"/>
      <c r="AA1049" s="26"/>
      <c r="AE1049" s="5"/>
    </row>
    <row r="1050" spans="1:118" x14ac:dyDescent="0.2">
      <c r="A1050" s="127">
        <f t="shared" si="427"/>
        <v>41105</v>
      </c>
      <c r="B1050" s="4">
        <f t="shared" si="419"/>
        <v>266259.50454279996</v>
      </c>
      <c r="C1050" s="4">
        <f t="shared" si="433"/>
        <v>218837.19328846</v>
      </c>
      <c r="D1050" s="4">
        <f t="shared" si="428"/>
        <v>218837.19328846</v>
      </c>
      <c r="E1050" s="56">
        <f t="shared" si="434"/>
        <v>488.34199999999998</v>
      </c>
      <c r="F1050" s="11">
        <f>IF(DAY(A1050)=F$2+1,VLOOKUP(A1050,[1]Plan1!$BN$15:$BP$255,3),F1049)</f>
        <v>494.89100000000002</v>
      </c>
      <c r="G1050" s="6">
        <f t="shared" si="420"/>
        <v>41100</v>
      </c>
      <c r="H1050" s="2">
        <f t="shared" si="421"/>
        <v>1.3410683496402287E-2</v>
      </c>
      <c r="I1050" s="1">
        <f t="shared" si="429"/>
        <v>6</v>
      </c>
      <c r="J1050" s="1">
        <f t="shared" si="435"/>
        <v>31</v>
      </c>
      <c r="K1050" s="54">
        <f t="shared" si="422"/>
        <v>1.002581692566388</v>
      </c>
      <c r="L1050" s="3">
        <f t="shared" si="430"/>
        <v>1.2110062800000001</v>
      </c>
      <c r="M1050" s="3">
        <f t="shared" si="416"/>
        <v>1.2141327200000001</v>
      </c>
      <c r="N1050" s="3">
        <f t="shared" si="423"/>
        <v>265697.39672447997</v>
      </c>
      <c r="O1050" s="52">
        <f t="shared" si="412"/>
        <v>0</v>
      </c>
      <c r="P1050" s="5">
        <f t="shared" si="415"/>
        <v>0</v>
      </c>
      <c r="Q1050" s="53">
        <f t="shared" si="424"/>
        <v>0</v>
      </c>
      <c r="R1050" s="4">
        <f t="shared" si="418"/>
        <v>0</v>
      </c>
      <c r="S1050" s="2">
        <f t="shared" si="431"/>
        <v>0.14000000000000001</v>
      </c>
      <c r="T1050" s="9">
        <f t="shared" si="425"/>
        <v>1.0021155939999999</v>
      </c>
      <c r="U1050" s="4">
        <f t="shared" si="432"/>
        <v>562.10781831999998</v>
      </c>
      <c r="V1050" s="4">
        <f t="shared" si="426"/>
        <v>0</v>
      </c>
      <c r="W1050" s="1" t="str">
        <f t="shared" si="413"/>
        <v>A+J=</v>
      </c>
      <c r="X1050" s="10">
        <f t="shared" si="414"/>
        <v>41130</v>
      </c>
      <c r="Y1050" s="4">
        <f t="shared" si="417"/>
        <v>0</v>
      </c>
      <c r="Z1050" s="28"/>
      <c r="AA1050" s="26"/>
      <c r="AE1050" s="5"/>
    </row>
    <row r="1051" spans="1:118" x14ac:dyDescent="0.2">
      <c r="A1051" s="127">
        <f t="shared" si="427"/>
        <v>41106</v>
      </c>
      <c r="B1051" s="4">
        <f t="shared" si="419"/>
        <v>266467.78905842995</v>
      </c>
      <c r="C1051" s="4">
        <f t="shared" si="433"/>
        <v>218837.19328846</v>
      </c>
      <c r="D1051" s="4">
        <f t="shared" si="428"/>
        <v>218837.19328846</v>
      </c>
      <c r="E1051" s="56">
        <f t="shared" si="434"/>
        <v>488.34199999999998</v>
      </c>
      <c r="F1051" s="11">
        <f>IF(DAY(A1051)=F$2+1,VLOOKUP(A1051,[1]Plan1!$BN$15:$BP$255,3),F1050)</f>
        <v>494.89100000000002</v>
      </c>
      <c r="G1051" s="6">
        <f t="shared" si="420"/>
        <v>41100</v>
      </c>
      <c r="H1051" s="2">
        <f t="shared" si="421"/>
        <v>1.3410683496402287E-2</v>
      </c>
      <c r="I1051" s="1">
        <f t="shared" si="429"/>
        <v>7</v>
      </c>
      <c r="J1051" s="1">
        <f t="shared" si="435"/>
        <v>31</v>
      </c>
      <c r="K1051" s="54">
        <f t="shared" si="422"/>
        <v>1.0030126221960136</v>
      </c>
      <c r="L1051" s="3">
        <f t="shared" si="430"/>
        <v>1.2110062800000001</v>
      </c>
      <c r="M1051" s="3">
        <f t="shared" si="416"/>
        <v>1.2146545799999999</v>
      </c>
      <c r="N1051" s="3">
        <f t="shared" si="423"/>
        <v>265811.59910216997</v>
      </c>
      <c r="O1051" s="52">
        <f t="shared" si="412"/>
        <v>0</v>
      </c>
      <c r="P1051" s="5">
        <f t="shared" si="415"/>
        <v>0</v>
      </c>
      <c r="Q1051" s="53">
        <f t="shared" si="424"/>
        <v>0</v>
      </c>
      <c r="R1051" s="4">
        <f t="shared" si="418"/>
        <v>0</v>
      </c>
      <c r="S1051" s="2">
        <f t="shared" si="431"/>
        <v>0.14000000000000001</v>
      </c>
      <c r="T1051" s="9">
        <f t="shared" si="425"/>
        <v>1.0024686279999999</v>
      </c>
      <c r="U1051" s="4">
        <f t="shared" si="432"/>
        <v>656.18995626000003</v>
      </c>
      <c r="V1051" s="4">
        <f t="shared" si="426"/>
        <v>0</v>
      </c>
      <c r="W1051" s="1" t="str">
        <f t="shared" si="413"/>
        <v>A+J=</v>
      </c>
      <c r="X1051" s="10">
        <f t="shared" si="414"/>
        <v>41130</v>
      </c>
      <c r="Y1051" s="4">
        <f t="shared" si="417"/>
        <v>0</v>
      </c>
      <c r="Z1051" s="28"/>
      <c r="AA1051" s="26"/>
      <c r="AE1051" s="5"/>
    </row>
    <row r="1052" spans="1:118" x14ac:dyDescent="0.2">
      <c r="A1052" s="127">
        <f t="shared" si="427"/>
        <v>41107</v>
      </c>
      <c r="B1052" s="4">
        <f t="shared" si="419"/>
        <v>266676.23546354001</v>
      </c>
      <c r="C1052" s="4">
        <f t="shared" si="433"/>
        <v>218837.19328846</v>
      </c>
      <c r="D1052" s="4">
        <f t="shared" si="428"/>
        <v>218837.19328846</v>
      </c>
      <c r="E1052" s="56">
        <f t="shared" si="434"/>
        <v>488.34199999999998</v>
      </c>
      <c r="F1052" s="11">
        <f>IF(DAY(A1052)=F$2+1,VLOOKUP(A1052,[1]Plan1!$BN$15:$BP$255,3),F1051)</f>
        <v>494.89100000000002</v>
      </c>
      <c r="G1052" s="6">
        <f t="shared" si="420"/>
        <v>41100</v>
      </c>
      <c r="H1052" s="2">
        <f t="shared" si="421"/>
        <v>1.3410683496402287E-2</v>
      </c>
      <c r="I1052" s="1">
        <f t="shared" si="429"/>
        <v>8</v>
      </c>
      <c r="J1052" s="1">
        <f t="shared" si="435"/>
        <v>31</v>
      </c>
      <c r="K1052" s="54">
        <f t="shared" si="422"/>
        <v>1.0034437370477982</v>
      </c>
      <c r="L1052" s="3">
        <f t="shared" si="430"/>
        <v>1.2110062800000001</v>
      </c>
      <c r="M1052" s="3">
        <f t="shared" si="416"/>
        <v>1.21517666</v>
      </c>
      <c r="N1052" s="3">
        <f t="shared" si="423"/>
        <v>265925.84962404001</v>
      </c>
      <c r="O1052" s="52">
        <f t="shared" si="412"/>
        <v>0</v>
      </c>
      <c r="P1052" s="5">
        <f t="shared" si="415"/>
        <v>0</v>
      </c>
      <c r="Q1052" s="53">
        <f t="shared" si="424"/>
        <v>0</v>
      </c>
      <c r="R1052" s="4">
        <f t="shared" si="418"/>
        <v>0</v>
      </c>
      <c r="S1052" s="2">
        <f t="shared" si="431"/>
        <v>0.14000000000000001</v>
      </c>
      <c r="T1052" s="9">
        <f t="shared" si="425"/>
        <v>1.0028217859999999</v>
      </c>
      <c r="U1052" s="4">
        <f t="shared" si="432"/>
        <v>750.38583949999997</v>
      </c>
      <c r="V1052" s="4">
        <f t="shared" si="426"/>
        <v>0</v>
      </c>
      <c r="W1052" s="1" t="str">
        <f t="shared" si="413"/>
        <v>A+J=</v>
      </c>
      <c r="X1052" s="10">
        <f t="shared" si="414"/>
        <v>41130</v>
      </c>
      <c r="Y1052" s="4">
        <f t="shared" si="417"/>
        <v>0</v>
      </c>
      <c r="Z1052" s="28"/>
      <c r="AA1052" s="26"/>
      <c r="AE1052" s="5"/>
    </row>
    <row r="1053" spans="1:118" x14ac:dyDescent="0.2">
      <c r="A1053" s="127">
        <f t="shared" si="427"/>
        <v>41108</v>
      </c>
      <c r="B1053" s="4">
        <f t="shared" si="419"/>
        <v>266884.84604696004</v>
      </c>
      <c r="C1053" s="4">
        <f t="shared" si="433"/>
        <v>218837.19328846</v>
      </c>
      <c r="D1053" s="4">
        <f t="shared" si="428"/>
        <v>218837.19328846</v>
      </c>
      <c r="E1053" s="56">
        <f t="shared" si="434"/>
        <v>488.34199999999998</v>
      </c>
      <c r="F1053" s="11">
        <f>IF(DAY(A1053)=F$2+1,VLOOKUP(A1053,[1]Plan1!$BN$15:$BP$255,3),F1052)</f>
        <v>494.89100000000002</v>
      </c>
      <c r="G1053" s="6">
        <f t="shared" si="420"/>
        <v>41100</v>
      </c>
      <c r="H1053" s="2">
        <f t="shared" si="421"/>
        <v>1.3410683496402287E-2</v>
      </c>
      <c r="I1053" s="1">
        <f t="shared" si="429"/>
        <v>9</v>
      </c>
      <c r="J1053" s="1">
        <f t="shared" si="435"/>
        <v>31</v>
      </c>
      <c r="K1053" s="54">
        <f t="shared" si="422"/>
        <v>1.0038750372013538</v>
      </c>
      <c r="L1053" s="3">
        <f t="shared" si="430"/>
        <v>1.2110062800000001</v>
      </c>
      <c r="M1053" s="3">
        <f t="shared" si="416"/>
        <v>1.21569897</v>
      </c>
      <c r="N1053" s="3">
        <f t="shared" si="423"/>
        <v>266040.15047847002</v>
      </c>
      <c r="O1053" s="52">
        <f t="shared" si="412"/>
        <v>0</v>
      </c>
      <c r="P1053" s="5">
        <f t="shared" si="415"/>
        <v>0</v>
      </c>
      <c r="Q1053" s="53">
        <f t="shared" si="424"/>
        <v>0</v>
      </c>
      <c r="R1053" s="4">
        <f t="shared" si="418"/>
        <v>0</v>
      </c>
      <c r="S1053" s="2">
        <f t="shared" si="431"/>
        <v>0.14000000000000001</v>
      </c>
      <c r="T1053" s="9">
        <f t="shared" si="425"/>
        <v>1.003175068</v>
      </c>
      <c r="U1053" s="4">
        <f t="shared" si="432"/>
        <v>844.69556849000003</v>
      </c>
      <c r="V1053" s="4">
        <f t="shared" si="426"/>
        <v>0</v>
      </c>
      <c r="W1053" s="1" t="str">
        <f t="shared" si="413"/>
        <v>A+J=</v>
      </c>
      <c r="X1053" s="10">
        <f t="shared" si="414"/>
        <v>41130</v>
      </c>
      <c r="Y1053" s="4">
        <f t="shared" si="417"/>
        <v>0</v>
      </c>
      <c r="Z1053" s="28"/>
      <c r="AA1053" s="26"/>
      <c r="AE1053" s="5"/>
    </row>
    <row r="1054" spans="1:118" x14ac:dyDescent="0.2">
      <c r="A1054" s="127">
        <f t="shared" si="427"/>
        <v>41109</v>
      </c>
      <c r="B1054" s="4">
        <f t="shared" si="419"/>
        <v>267093.61924077</v>
      </c>
      <c r="C1054" s="4">
        <f t="shared" si="433"/>
        <v>218837.19328846</v>
      </c>
      <c r="D1054" s="4">
        <f t="shared" si="428"/>
        <v>218837.19328846</v>
      </c>
      <c r="E1054" s="56">
        <f t="shared" si="434"/>
        <v>488.34199999999998</v>
      </c>
      <c r="F1054" s="11">
        <f>IF(DAY(A1054)=F$2+1,VLOOKUP(A1054,[1]Plan1!$BN$15:$BP$255,3),F1053)</f>
        <v>494.89100000000002</v>
      </c>
      <c r="G1054" s="6">
        <f t="shared" si="420"/>
        <v>41100</v>
      </c>
      <c r="H1054" s="2">
        <f t="shared" si="421"/>
        <v>1.3410683496402287E-2</v>
      </c>
      <c r="I1054" s="1">
        <f t="shared" si="429"/>
        <v>10</v>
      </c>
      <c r="J1054" s="1">
        <f t="shared" si="435"/>
        <v>31</v>
      </c>
      <c r="K1054" s="54">
        <f t="shared" si="422"/>
        <v>1.0043065227363273</v>
      </c>
      <c r="L1054" s="3">
        <f t="shared" si="430"/>
        <v>1.2110062800000001</v>
      </c>
      <c r="M1054" s="3">
        <f t="shared" si="416"/>
        <v>1.2162215000000001</v>
      </c>
      <c r="N1054" s="3">
        <f t="shared" si="423"/>
        <v>266154.49947708001</v>
      </c>
      <c r="O1054" s="52">
        <f t="shared" si="412"/>
        <v>0</v>
      </c>
      <c r="P1054" s="5">
        <f t="shared" si="415"/>
        <v>0</v>
      </c>
      <c r="Q1054" s="53">
        <f t="shared" si="424"/>
        <v>0</v>
      </c>
      <c r="R1054" s="4">
        <f t="shared" si="418"/>
        <v>0</v>
      </c>
      <c r="S1054" s="2">
        <f t="shared" si="431"/>
        <v>0.14000000000000001</v>
      </c>
      <c r="T1054" s="9">
        <f t="shared" si="425"/>
        <v>1.0035284760000001</v>
      </c>
      <c r="U1054" s="4">
        <f t="shared" si="432"/>
        <v>939.11976369000001</v>
      </c>
      <c r="V1054" s="4">
        <f t="shared" si="426"/>
        <v>0</v>
      </c>
      <c r="W1054" s="1" t="str">
        <f t="shared" si="413"/>
        <v>A+J=</v>
      </c>
      <c r="X1054" s="10">
        <f t="shared" si="414"/>
        <v>41130</v>
      </c>
      <c r="Y1054" s="4">
        <f t="shared" si="417"/>
        <v>0</v>
      </c>
      <c r="Z1054" s="28"/>
      <c r="AA1054" s="26"/>
      <c r="AE1054" s="5"/>
    </row>
    <row r="1055" spans="1:118" x14ac:dyDescent="0.2">
      <c r="A1055" s="127">
        <f t="shared" si="427"/>
        <v>41110</v>
      </c>
      <c r="B1055" s="4">
        <f t="shared" si="419"/>
        <v>267302.55653729005</v>
      </c>
      <c r="C1055" s="4">
        <f t="shared" si="433"/>
        <v>218837.19328846</v>
      </c>
      <c r="D1055" s="4">
        <f t="shared" si="428"/>
        <v>218837.19328846</v>
      </c>
      <c r="E1055" s="56">
        <f t="shared" si="434"/>
        <v>488.34199999999998</v>
      </c>
      <c r="F1055" s="11">
        <f>IF(DAY(A1055)=F$2+1,VLOOKUP(A1055,[1]Plan1!$BN$15:$BP$255,3),F1054)</f>
        <v>494.89100000000002</v>
      </c>
      <c r="G1055" s="6">
        <f t="shared" si="420"/>
        <v>41100</v>
      </c>
      <c r="H1055" s="2">
        <f t="shared" si="421"/>
        <v>1.3410683496402287E-2</v>
      </c>
      <c r="I1055" s="1">
        <f t="shared" si="429"/>
        <v>11</v>
      </c>
      <c r="J1055" s="1">
        <f t="shared" si="435"/>
        <v>31</v>
      </c>
      <c r="K1055" s="54">
        <f t="shared" si="422"/>
        <v>1.0047381937323987</v>
      </c>
      <c r="L1055" s="3">
        <f t="shared" si="430"/>
        <v>1.2110062800000001</v>
      </c>
      <c r="M1055" s="3">
        <f t="shared" si="416"/>
        <v>1.21674426</v>
      </c>
      <c r="N1055" s="3">
        <f t="shared" si="423"/>
        <v>266268.89880824002</v>
      </c>
      <c r="O1055" s="52">
        <f t="shared" si="412"/>
        <v>0</v>
      </c>
      <c r="P1055" s="5">
        <f t="shared" si="415"/>
        <v>0</v>
      </c>
      <c r="Q1055" s="53">
        <f t="shared" si="424"/>
        <v>0</v>
      </c>
      <c r="R1055" s="4">
        <f t="shared" si="418"/>
        <v>0</v>
      </c>
      <c r="S1055" s="2">
        <f t="shared" si="431"/>
        <v>0.14000000000000001</v>
      </c>
      <c r="T1055" s="9">
        <f t="shared" si="425"/>
        <v>1.0038820070000001</v>
      </c>
      <c r="U1055" s="4">
        <f t="shared" si="432"/>
        <v>1033.6577290499999</v>
      </c>
      <c r="V1055" s="4">
        <f t="shared" si="426"/>
        <v>0</v>
      </c>
      <c r="W1055" s="1" t="str">
        <f t="shared" si="413"/>
        <v>A+J=</v>
      </c>
      <c r="X1055" s="10">
        <f t="shared" si="414"/>
        <v>41130</v>
      </c>
      <c r="Y1055" s="4">
        <f t="shared" si="417"/>
        <v>0</v>
      </c>
      <c r="Z1055" s="28"/>
      <c r="AA1055" s="26"/>
      <c r="AE1055" s="5"/>
    </row>
    <row r="1056" spans="1:118" x14ac:dyDescent="0.2">
      <c r="A1056" s="127">
        <f t="shared" si="427"/>
        <v>41111</v>
      </c>
      <c r="B1056" s="4">
        <f t="shared" si="419"/>
        <v>267511.65636725002</v>
      </c>
      <c r="C1056" s="4">
        <f t="shared" si="433"/>
        <v>218837.19328846</v>
      </c>
      <c r="D1056" s="4">
        <f t="shared" si="428"/>
        <v>218837.19328846</v>
      </c>
      <c r="E1056" s="56">
        <f t="shared" si="434"/>
        <v>488.34199999999998</v>
      </c>
      <c r="F1056" s="11">
        <f>IF(DAY(A1056)=F$2+1,VLOOKUP(A1056,[1]Plan1!$BN$15:$BP$255,3),F1055)</f>
        <v>494.89100000000002</v>
      </c>
      <c r="G1056" s="6">
        <f t="shared" si="420"/>
        <v>41100</v>
      </c>
      <c r="H1056" s="2">
        <f t="shared" si="421"/>
        <v>1.3410683496402287E-2</v>
      </c>
      <c r="I1056" s="1">
        <f t="shared" si="429"/>
        <v>12</v>
      </c>
      <c r="J1056" s="1">
        <f t="shared" si="435"/>
        <v>31</v>
      </c>
      <c r="K1056" s="54">
        <f t="shared" si="422"/>
        <v>1.0051700502692835</v>
      </c>
      <c r="L1056" s="3">
        <f t="shared" si="430"/>
        <v>1.2110062800000001</v>
      </c>
      <c r="M1056" s="3">
        <f t="shared" si="416"/>
        <v>1.21726724</v>
      </c>
      <c r="N1056" s="3">
        <f t="shared" si="423"/>
        <v>266383.34628359001</v>
      </c>
      <c r="O1056" s="52">
        <f t="shared" si="412"/>
        <v>0</v>
      </c>
      <c r="P1056" s="5">
        <f t="shared" si="415"/>
        <v>0</v>
      </c>
      <c r="Q1056" s="53">
        <f t="shared" si="424"/>
        <v>0</v>
      </c>
      <c r="R1056" s="4">
        <f t="shared" si="418"/>
        <v>0</v>
      </c>
      <c r="S1056" s="2">
        <f t="shared" si="431"/>
        <v>0.14000000000000001</v>
      </c>
      <c r="T1056" s="9">
        <f t="shared" si="425"/>
        <v>1.004235663</v>
      </c>
      <c r="U1056" s="4">
        <f t="shared" si="432"/>
        <v>1128.3100836599999</v>
      </c>
      <c r="V1056" s="4">
        <f t="shared" si="426"/>
        <v>0</v>
      </c>
      <c r="W1056" s="1" t="str">
        <f t="shared" si="413"/>
        <v>A+J=</v>
      </c>
      <c r="X1056" s="10">
        <f t="shared" si="414"/>
        <v>41130</v>
      </c>
      <c r="Y1056" s="4">
        <f t="shared" si="417"/>
        <v>0</v>
      </c>
      <c r="Z1056" s="28"/>
      <c r="AA1056" s="26"/>
      <c r="AE1056" s="5"/>
    </row>
    <row r="1057" spans="1:31" x14ac:dyDescent="0.2">
      <c r="A1057" s="127">
        <f t="shared" si="427"/>
        <v>41112</v>
      </c>
      <c r="B1057" s="4">
        <f t="shared" si="419"/>
        <v>267720.91882463999</v>
      </c>
      <c r="C1057" s="4">
        <f t="shared" si="433"/>
        <v>218837.19328846</v>
      </c>
      <c r="D1057" s="4">
        <f t="shared" si="428"/>
        <v>218837.19328846</v>
      </c>
      <c r="E1057" s="56">
        <f t="shared" si="434"/>
        <v>488.34199999999998</v>
      </c>
      <c r="F1057" s="11">
        <f>IF(DAY(A1057)=F$2+1,VLOOKUP(A1057,[1]Plan1!$BN$15:$BP$255,3),F1056)</f>
        <v>494.89100000000002</v>
      </c>
      <c r="G1057" s="6">
        <f t="shared" si="420"/>
        <v>41100</v>
      </c>
      <c r="H1057" s="2">
        <f t="shared" si="421"/>
        <v>1.3410683496402287E-2</v>
      </c>
      <c r="I1057" s="1">
        <f t="shared" si="429"/>
        <v>13</v>
      </c>
      <c r="J1057" s="1">
        <f t="shared" si="435"/>
        <v>31</v>
      </c>
      <c r="K1057" s="54">
        <f t="shared" si="422"/>
        <v>1.0056020924267304</v>
      </c>
      <c r="L1057" s="3">
        <f t="shared" si="430"/>
        <v>1.2110062800000001</v>
      </c>
      <c r="M1057" s="3">
        <f t="shared" si="416"/>
        <v>1.2177904399999999</v>
      </c>
      <c r="N1057" s="3">
        <f t="shared" si="423"/>
        <v>266497.84190310998</v>
      </c>
      <c r="O1057" s="52">
        <f t="shared" si="412"/>
        <v>0</v>
      </c>
      <c r="P1057" s="5">
        <f t="shared" si="415"/>
        <v>0</v>
      </c>
      <c r="Q1057" s="53">
        <f t="shared" si="424"/>
        <v>0</v>
      </c>
      <c r="R1057" s="4">
        <f t="shared" si="418"/>
        <v>0</v>
      </c>
      <c r="S1057" s="2">
        <f t="shared" si="431"/>
        <v>0.14000000000000001</v>
      </c>
      <c r="T1057" s="9">
        <f t="shared" si="425"/>
        <v>1.0045894440000001</v>
      </c>
      <c r="U1057" s="4">
        <f t="shared" si="432"/>
        <v>1223.0769215299999</v>
      </c>
      <c r="V1057" s="4">
        <f t="shared" si="426"/>
        <v>0</v>
      </c>
      <c r="W1057" s="1" t="str">
        <f t="shared" si="413"/>
        <v>A+J=</v>
      </c>
      <c r="X1057" s="10">
        <f t="shared" si="414"/>
        <v>41130</v>
      </c>
      <c r="Y1057" s="4">
        <f t="shared" si="417"/>
        <v>0</v>
      </c>
      <c r="Z1057" s="28"/>
      <c r="AA1057" s="26"/>
      <c r="AE1057" s="5"/>
    </row>
    <row r="1058" spans="1:31" x14ac:dyDescent="0.2">
      <c r="A1058" s="127">
        <f t="shared" si="427"/>
        <v>41113</v>
      </c>
      <c r="B1058" s="4">
        <f t="shared" si="419"/>
        <v>267930.34593608999</v>
      </c>
      <c r="C1058" s="4">
        <f t="shared" si="433"/>
        <v>218837.19328846</v>
      </c>
      <c r="D1058" s="4">
        <f t="shared" si="428"/>
        <v>218837.19328846</v>
      </c>
      <c r="E1058" s="56">
        <f t="shared" si="434"/>
        <v>488.34199999999998</v>
      </c>
      <c r="F1058" s="11">
        <f>IF(DAY(A1058)=F$2+1,VLOOKUP(A1058,[1]Plan1!$BN$15:$BP$255,3),F1057)</f>
        <v>494.89100000000002</v>
      </c>
      <c r="G1058" s="6">
        <f t="shared" si="420"/>
        <v>41100</v>
      </c>
      <c r="H1058" s="2">
        <f t="shared" si="421"/>
        <v>1.3410683496402287E-2</v>
      </c>
      <c r="I1058" s="1">
        <f t="shared" si="429"/>
        <v>14</v>
      </c>
      <c r="J1058" s="1">
        <f t="shared" si="435"/>
        <v>31</v>
      </c>
      <c r="K1058" s="54">
        <f t="shared" si="422"/>
        <v>1.006034320284523</v>
      </c>
      <c r="L1058" s="3">
        <f t="shared" si="430"/>
        <v>1.2110062800000001</v>
      </c>
      <c r="M1058" s="3">
        <f t="shared" si="416"/>
        <v>1.21831387</v>
      </c>
      <c r="N1058" s="3">
        <f t="shared" si="423"/>
        <v>266612.38785519998</v>
      </c>
      <c r="O1058" s="52">
        <f t="shared" si="412"/>
        <v>0</v>
      </c>
      <c r="P1058" s="5">
        <f t="shared" si="415"/>
        <v>0</v>
      </c>
      <c r="Q1058" s="53">
        <f t="shared" si="424"/>
        <v>0</v>
      </c>
      <c r="R1058" s="4">
        <f t="shared" si="418"/>
        <v>0</v>
      </c>
      <c r="S1058" s="2">
        <f t="shared" si="431"/>
        <v>0.14000000000000001</v>
      </c>
      <c r="T1058" s="9">
        <f t="shared" si="425"/>
        <v>1.0049433489999999</v>
      </c>
      <c r="U1058" s="4">
        <f t="shared" si="432"/>
        <v>1317.95808089</v>
      </c>
      <c r="V1058" s="4">
        <f t="shared" si="426"/>
        <v>0</v>
      </c>
      <c r="W1058" s="1" t="str">
        <f t="shared" si="413"/>
        <v>A+J=</v>
      </c>
      <c r="X1058" s="10">
        <f t="shared" si="414"/>
        <v>41130</v>
      </c>
      <c r="Y1058" s="4">
        <f t="shared" si="417"/>
        <v>0</v>
      </c>
      <c r="Z1058" s="28"/>
      <c r="AA1058" s="26"/>
      <c r="AE1058" s="5"/>
    </row>
    <row r="1059" spans="1:31" x14ac:dyDescent="0.2">
      <c r="A1059" s="127">
        <f t="shared" si="427"/>
        <v>41114</v>
      </c>
      <c r="B1059" s="4">
        <f t="shared" si="419"/>
        <v>268139.93806433998</v>
      </c>
      <c r="C1059" s="4">
        <f t="shared" si="433"/>
        <v>218837.19328846</v>
      </c>
      <c r="D1059" s="4">
        <f t="shared" si="428"/>
        <v>218837.19328846</v>
      </c>
      <c r="E1059" s="56">
        <f t="shared" si="434"/>
        <v>488.34199999999998</v>
      </c>
      <c r="F1059" s="11">
        <f>IF(DAY(A1059)=F$2+1,VLOOKUP(A1059,[1]Plan1!$BN$15:$BP$255,3),F1058)</f>
        <v>494.89100000000002</v>
      </c>
      <c r="G1059" s="6">
        <f t="shared" si="420"/>
        <v>41100</v>
      </c>
      <c r="H1059" s="2">
        <f t="shared" si="421"/>
        <v>1.3410683496402287E-2</v>
      </c>
      <c r="I1059" s="1">
        <f t="shared" si="429"/>
        <v>15</v>
      </c>
      <c r="J1059" s="1">
        <f t="shared" si="435"/>
        <v>31</v>
      </c>
      <c r="K1059" s="54">
        <f t="shared" si="422"/>
        <v>1.0064667339224791</v>
      </c>
      <c r="L1059" s="3">
        <f t="shared" si="430"/>
        <v>1.2110062800000001</v>
      </c>
      <c r="M1059" s="3">
        <f t="shared" si="416"/>
        <v>1.2188375300000001</v>
      </c>
      <c r="N1059" s="3">
        <f t="shared" si="423"/>
        <v>266726.98413982999</v>
      </c>
      <c r="O1059" s="52">
        <f t="shared" si="412"/>
        <v>0</v>
      </c>
      <c r="P1059" s="5">
        <f t="shared" si="415"/>
        <v>0</v>
      </c>
      <c r="Q1059" s="53">
        <f t="shared" si="424"/>
        <v>0</v>
      </c>
      <c r="R1059" s="4">
        <f t="shared" si="418"/>
        <v>0</v>
      </c>
      <c r="S1059" s="2">
        <f t="shared" si="431"/>
        <v>0.14000000000000001</v>
      </c>
      <c r="T1059" s="9">
        <f t="shared" si="425"/>
        <v>1.0052973789999999</v>
      </c>
      <c r="U1059" s="4">
        <f t="shared" si="432"/>
        <v>1412.95392451</v>
      </c>
      <c r="V1059" s="4">
        <f t="shared" si="426"/>
        <v>0</v>
      </c>
      <c r="W1059" s="1" t="str">
        <f t="shared" si="413"/>
        <v>A+J=</v>
      </c>
      <c r="X1059" s="10">
        <f t="shared" si="414"/>
        <v>41130</v>
      </c>
      <c r="Y1059" s="4">
        <f t="shared" si="417"/>
        <v>0</v>
      </c>
      <c r="Z1059" s="28"/>
      <c r="AA1059" s="26"/>
      <c r="AE1059" s="5"/>
    </row>
    <row r="1060" spans="1:31" x14ac:dyDescent="0.2">
      <c r="A1060" s="127">
        <f t="shared" si="427"/>
        <v>41115</v>
      </c>
      <c r="B1060" s="4">
        <f t="shared" si="419"/>
        <v>268349.69310511998</v>
      </c>
      <c r="C1060" s="4">
        <f t="shared" si="433"/>
        <v>218837.19328846</v>
      </c>
      <c r="D1060" s="4">
        <f t="shared" si="428"/>
        <v>218837.19328846</v>
      </c>
      <c r="E1060" s="56">
        <f t="shared" si="434"/>
        <v>488.34199999999998</v>
      </c>
      <c r="F1060" s="11">
        <f>IF(DAY(A1060)=F$2+1,VLOOKUP(A1060,[1]Plan1!$BN$15:$BP$255,3),F1059)</f>
        <v>494.89100000000002</v>
      </c>
      <c r="G1060" s="6">
        <f t="shared" si="420"/>
        <v>41100</v>
      </c>
      <c r="H1060" s="2">
        <f t="shared" si="421"/>
        <v>1.3410683496402287E-2</v>
      </c>
      <c r="I1060" s="1">
        <f t="shared" si="429"/>
        <v>16</v>
      </c>
      <c r="J1060" s="1">
        <f t="shared" si="435"/>
        <v>31</v>
      </c>
      <c r="K1060" s="54">
        <f t="shared" si="422"/>
        <v>1.0068993334204506</v>
      </c>
      <c r="L1060" s="3">
        <f t="shared" si="430"/>
        <v>1.2110062800000001</v>
      </c>
      <c r="M1060" s="3">
        <f t="shared" si="416"/>
        <v>1.2193614100000001</v>
      </c>
      <c r="N1060" s="3">
        <f t="shared" si="423"/>
        <v>266841.62856864999</v>
      </c>
      <c r="O1060" s="52">
        <f t="shared" si="412"/>
        <v>0</v>
      </c>
      <c r="P1060" s="5">
        <f t="shared" si="415"/>
        <v>0</v>
      </c>
      <c r="Q1060" s="53">
        <f t="shared" si="424"/>
        <v>0</v>
      </c>
      <c r="R1060" s="4">
        <f t="shared" si="418"/>
        <v>0</v>
      </c>
      <c r="S1060" s="2">
        <f t="shared" si="431"/>
        <v>0.14000000000000001</v>
      </c>
      <c r="T1060" s="9">
        <f t="shared" si="425"/>
        <v>1.0056515340000001</v>
      </c>
      <c r="U1060" s="4">
        <f t="shared" si="432"/>
        <v>1508.0645364699999</v>
      </c>
      <c r="V1060" s="4">
        <f t="shared" si="426"/>
        <v>0</v>
      </c>
      <c r="W1060" s="1" t="str">
        <f t="shared" si="413"/>
        <v>A+J=</v>
      </c>
      <c r="X1060" s="10">
        <f t="shared" si="414"/>
        <v>41130</v>
      </c>
      <c r="Y1060" s="4">
        <f t="shared" si="417"/>
        <v>0</v>
      </c>
      <c r="Z1060" s="28"/>
      <c r="AA1060" s="26"/>
      <c r="AE1060" s="5"/>
    </row>
    <row r="1061" spans="1:31" x14ac:dyDescent="0.2">
      <c r="A1061" s="127">
        <f t="shared" si="427"/>
        <v>41116</v>
      </c>
      <c r="B1061" s="4">
        <f t="shared" si="419"/>
        <v>268559.61335407</v>
      </c>
      <c r="C1061" s="4">
        <f t="shared" si="433"/>
        <v>218837.19328846</v>
      </c>
      <c r="D1061" s="4">
        <f t="shared" si="428"/>
        <v>218837.19328846</v>
      </c>
      <c r="E1061" s="56">
        <f t="shared" si="434"/>
        <v>488.34199999999998</v>
      </c>
      <c r="F1061" s="11">
        <f>IF(DAY(A1061)=F$2+1,VLOOKUP(A1061,[1]Plan1!$BN$15:$BP$255,3),F1060)</f>
        <v>494.89100000000002</v>
      </c>
      <c r="G1061" s="6">
        <f t="shared" si="420"/>
        <v>41100</v>
      </c>
      <c r="H1061" s="2">
        <f t="shared" si="421"/>
        <v>1.3410683496402287E-2</v>
      </c>
      <c r="I1061" s="1">
        <f t="shared" si="429"/>
        <v>17</v>
      </c>
      <c r="J1061" s="1">
        <f t="shared" si="435"/>
        <v>31</v>
      </c>
      <c r="K1061" s="54">
        <f t="shared" si="422"/>
        <v>1.007332118858324</v>
      </c>
      <c r="L1061" s="3">
        <f t="shared" si="430"/>
        <v>1.2110062800000001</v>
      </c>
      <c r="M1061" s="3">
        <f t="shared" si="416"/>
        <v>1.2198855200000001</v>
      </c>
      <c r="N1061" s="3">
        <f t="shared" si="423"/>
        <v>266956.32333003002</v>
      </c>
      <c r="O1061" s="52">
        <f t="shared" ref="O1061:O1124" si="436">IF(DAY(A1061)=F$2,VLOOKUP(A1061,$AA$10:$AH$115,7),0)</f>
        <v>0</v>
      </c>
      <c r="P1061" s="5">
        <f t="shared" si="415"/>
        <v>0</v>
      </c>
      <c r="Q1061" s="53">
        <f t="shared" si="424"/>
        <v>0</v>
      </c>
      <c r="R1061" s="4">
        <f t="shared" si="418"/>
        <v>0</v>
      </c>
      <c r="S1061" s="2">
        <f t="shared" si="431"/>
        <v>0.14000000000000001</v>
      </c>
      <c r="T1061" s="9">
        <f t="shared" si="425"/>
        <v>1.0060058140000001</v>
      </c>
      <c r="U1061" s="4">
        <f t="shared" si="432"/>
        <v>1603.2900240399999</v>
      </c>
      <c r="V1061" s="4">
        <f t="shared" si="426"/>
        <v>0</v>
      </c>
      <c r="W1061" s="1" t="str">
        <f t="shared" ref="W1061:W1124" si="437">W1060</f>
        <v>A+J=</v>
      </c>
      <c r="X1061" s="10">
        <f t="shared" ref="X1061:X1124" si="438">IF(DAY(A1061)=F$2+1,VLOOKUP(A1060,$AA$10:$AH$130,8),X1060)</f>
        <v>41130</v>
      </c>
      <c r="Y1061" s="4">
        <f t="shared" si="417"/>
        <v>0</v>
      </c>
      <c r="Z1061" s="28"/>
      <c r="AA1061" s="26"/>
      <c r="AE1061" s="5"/>
    </row>
    <row r="1062" spans="1:31" x14ac:dyDescent="0.2">
      <c r="A1062" s="127">
        <f t="shared" si="427"/>
        <v>41117</v>
      </c>
      <c r="B1062" s="4">
        <f t="shared" si="419"/>
        <v>268769.69643834</v>
      </c>
      <c r="C1062" s="4">
        <f t="shared" si="433"/>
        <v>218837.19328846</v>
      </c>
      <c r="D1062" s="4">
        <f t="shared" si="428"/>
        <v>218837.19328846</v>
      </c>
      <c r="E1062" s="56">
        <f t="shared" si="434"/>
        <v>488.34199999999998</v>
      </c>
      <c r="F1062" s="11">
        <f>IF(DAY(A1062)=F$2+1,VLOOKUP(A1062,[1]Plan1!$BN$15:$BP$255,3),F1061)</f>
        <v>494.89100000000002</v>
      </c>
      <c r="G1062" s="6">
        <f t="shared" si="420"/>
        <v>41100</v>
      </c>
      <c r="H1062" s="2">
        <f t="shared" si="421"/>
        <v>1.3410683496402287E-2</v>
      </c>
      <c r="I1062" s="1">
        <f t="shared" si="429"/>
        <v>18</v>
      </c>
      <c r="J1062" s="1">
        <f t="shared" si="435"/>
        <v>31</v>
      </c>
      <c r="K1062" s="54">
        <f t="shared" si="422"/>
        <v>1.0077650903160196</v>
      </c>
      <c r="L1062" s="3">
        <f t="shared" si="430"/>
        <v>1.2110062800000001</v>
      </c>
      <c r="M1062" s="3">
        <f t="shared" si="416"/>
        <v>1.22040985</v>
      </c>
      <c r="N1062" s="3">
        <f t="shared" si="423"/>
        <v>267071.06623559003</v>
      </c>
      <c r="O1062" s="52">
        <f t="shared" si="436"/>
        <v>0</v>
      </c>
      <c r="P1062" s="5">
        <f t="shared" si="415"/>
        <v>0</v>
      </c>
      <c r="Q1062" s="53">
        <f t="shared" si="424"/>
        <v>0</v>
      </c>
      <c r="R1062" s="4">
        <f t="shared" si="418"/>
        <v>0</v>
      </c>
      <c r="S1062" s="2">
        <f t="shared" si="431"/>
        <v>0.14000000000000001</v>
      </c>
      <c r="T1062" s="9">
        <f t="shared" si="425"/>
        <v>1.006360218</v>
      </c>
      <c r="U1062" s="4">
        <f t="shared" si="432"/>
        <v>1698.6302027500001</v>
      </c>
      <c r="V1062" s="4">
        <f t="shared" si="426"/>
        <v>0</v>
      </c>
      <c r="W1062" s="1" t="str">
        <f t="shared" si="437"/>
        <v>A+J=</v>
      </c>
      <c r="X1062" s="10">
        <f t="shared" si="438"/>
        <v>41130</v>
      </c>
      <c r="Y1062" s="4">
        <f t="shared" si="417"/>
        <v>0</v>
      </c>
      <c r="Z1062" s="28"/>
      <c r="AA1062" s="26"/>
      <c r="AE1062" s="5"/>
    </row>
    <row r="1063" spans="1:31" x14ac:dyDescent="0.2">
      <c r="A1063" s="127">
        <f t="shared" si="427"/>
        <v>41118</v>
      </c>
      <c r="B1063" s="4">
        <f t="shared" si="419"/>
        <v>268979.94271897001</v>
      </c>
      <c r="C1063" s="4">
        <f t="shared" si="433"/>
        <v>218837.19328846</v>
      </c>
      <c r="D1063" s="4">
        <f t="shared" si="428"/>
        <v>218837.19328846</v>
      </c>
      <c r="E1063" s="56">
        <f t="shared" si="434"/>
        <v>488.34199999999998</v>
      </c>
      <c r="F1063" s="11">
        <f>IF(DAY(A1063)=F$2+1,VLOOKUP(A1063,[1]Plan1!$BN$15:$BP$255,3),F1062)</f>
        <v>494.89100000000002</v>
      </c>
      <c r="G1063" s="6">
        <f t="shared" si="420"/>
        <v>41100</v>
      </c>
      <c r="H1063" s="2">
        <f t="shared" si="421"/>
        <v>1.3410683496402287E-2</v>
      </c>
      <c r="I1063" s="1">
        <f t="shared" si="429"/>
        <v>19</v>
      </c>
      <c r="J1063" s="1">
        <f t="shared" si="435"/>
        <v>31</v>
      </c>
      <c r="K1063" s="54">
        <f t="shared" si="422"/>
        <v>1.0081982478734928</v>
      </c>
      <c r="L1063" s="3">
        <f t="shared" si="430"/>
        <v>1.2110062800000001</v>
      </c>
      <c r="M1063" s="3">
        <f t="shared" si="416"/>
        <v>1.2209344</v>
      </c>
      <c r="N1063" s="3">
        <f t="shared" si="423"/>
        <v>267185.85728533001</v>
      </c>
      <c r="O1063" s="52">
        <f t="shared" si="436"/>
        <v>0</v>
      </c>
      <c r="P1063" s="5">
        <f t="shared" ref="P1063:P1126" si="439">IF(DAY($A1063)=F$2,VLOOKUP($A1063,$AA$10:$AH$126,5),0)</f>
        <v>0</v>
      </c>
      <c r="Q1063" s="53">
        <f t="shared" si="424"/>
        <v>0</v>
      </c>
      <c r="R1063" s="4">
        <f t="shared" si="418"/>
        <v>0</v>
      </c>
      <c r="S1063" s="2">
        <f t="shared" si="431"/>
        <v>0.14000000000000001</v>
      </c>
      <c r="T1063" s="9">
        <f t="shared" si="425"/>
        <v>1.006714747</v>
      </c>
      <c r="U1063" s="4">
        <f t="shared" si="432"/>
        <v>1794.08543364</v>
      </c>
      <c r="V1063" s="4">
        <f t="shared" si="426"/>
        <v>0</v>
      </c>
      <c r="W1063" s="1" t="str">
        <f t="shared" si="437"/>
        <v>A+J=</v>
      </c>
      <c r="X1063" s="10">
        <f t="shared" si="438"/>
        <v>41130</v>
      </c>
      <c r="Y1063" s="4">
        <f t="shared" si="417"/>
        <v>0</v>
      </c>
      <c r="Z1063" s="28"/>
      <c r="AA1063" s="26"/>
      <c r="AE1063" s="5"/>
    </row>
    <row r="1064" spans="1:31" x14ac:dyDescent="0.2">
      <c r="A1064" s="127">
        <f t="shared" si="427"/>
        <v>41119</v>
      </c>
      <c r="B1064" s="4">
        <f t="shared" si="419"/>
        <v>269190.35669792001</v>
      </c>
      <c r="C1064" s="4">
        <f t="shared" si="433"/>
        <v>218837.19328846</v>
      </c>
      <c r="D1064" s="4">
        <f t="shared" si="428"/>
        <v>218837.19328846</v>
      </c>
      <c r="E1064" s="56">
        <f t="shared" si="434"/>
        <v>488.34199999999998</v>
      </c>
      <c r="F1064" s="11">
        <f>IF(DAY(A1064)=F$2+1,VLOOKUP(A1064,[1]Plan1!$BN$15:$BP$255,3),F1063)</f>
        <v>494.89100000000002</v>
      </c>
      <c r="G1064" s="6">
        <f t="shared" si="420"/>
        <v>41100</v>
      </c>
      <c r="H1064" s="2">
        <f t="shared" si="421"/>
        <v>1.3410683496402287E-2</v>
      </c>
      <c r="I1064" s="1">
        <f t="shared" si="429"/>
        <v>20</v>
      </c>
      <c r="J1064" s="1">
        <f t="shared" si="435"/>
        <v>31</v>
      </c>
      <c r="K1064" s="54">
        <f t="shared" si="422"/>
        <v>1.0086315916107329</v>
      </c>
      <c r="L1064" s="3">
        <f t="shared" si="430"/>
        <v>1.2110062800000001</v>
      </c>
      <c r="M1064" s="3">
        <f t="shared" si="416"/>
        <v>1.22145919</v>
      </c>
      <c r="N1064" s="3">
        <f t="shared" si="423"/>
        <v>267300.70085599</v>
      </c>
      <c r="O1064" s="52">
        <f t="shared" si="436"/>
        <v>0</v>
      </c>
      <c r="P1064" s="5">
        <f t="shared" si="439"/>
        <v>0</v>
      </c>
      <c r="Q1064" s="53">
        <f t="shared" si="424"/>
        <v>0</v>
      </c>
      <c r="R1064" s="4">
        <f t="shared" si="418"/>
        <v>0</v>
      </c>
      <c r="S1064" s="2">
        <f t="shared" si="431"/>
        <v>0.14000000000000001</v>
      </c>
      <c r="T1064" s="9">
        <f t="shared" si="425"/>
        <v>1.0070694010000001</v>
      </c>
      <c r="U1064" s="4">
        <f t="shared" si="432"/>
        <v>1889.65584193</v>
      </c>
      <c r="V1064" s="4">
        <f t="shared" si="426"/>
        <v>0</v>
      </c>
      <c r="W1064" s="1" t="str">
        <f t="shared" si="437"/>
        <v>A+J=</v>
      </c>
      <c r="X1064" s="10">
        <f t="shared" si="438"/>
        <v>41130</v>
      </c>
      <c r="Y1064" s="4">
        <f t="shared" si="417"/>
        <v>0</v>
      </c>
      <c r="Z1064" s="28"/>
      <c r="AA1064" s="26"/>
      <c r="AE1064" s="5"/>
    </row>
    <row r="1065" spans="1:31" x14ac:dyDescent="0.2">
      <c r="A1065" s="127">
        <f t="shared" si="427"/>
        <v>41120</v>
      </c>
      <c r="B1065" s="4">
        <f t="shared" si="419"/>
        <v>269400.93186026998</v>
      </c>
      <c r="C1065" s="4">
        <f t="shared" si="433"/>
        <v>218837.19328846</v>
      </c>
      <c r="D1065" s="4">
        <f t="shared" si="428"/>
        <v>218837.19328846</v>
      </c>
      <c r="E1065" s="56">
        <f t="shared" si="434"/>
        <v>488.34199999999998</v>
      </c>
      <c r="F1065" s="11">
        <f>IF(DAY(A1065)=F$2+1,VLOOKUP(A1065,[1]Plan1!$BN$15:$BP$255,3),F1064)</f>
        <v>494.89100000000002</v>
      </c>
      <c r="G1065" s="6">
        <f t="shared" si="420"/>
        <v>41100</v>
      </c>
      <c r="H1065" s="2">
        <f t="shared" si="421"/>
        <v>1.3410683496402287E-2</v>
      </c>
      <c r="I1065" s="1">
        <f t="shared" si="429"/>
        <v>21</v>
      </c>
      <c r="J1065" s="1">
        <f t="shared" si="435"/>
        <v>31</v>
      </c>
      <c r="K1065" s="54">
        <f t="shared" si="422"/>
        <v>1.0090651216077637</v>
      </c>
      <c r="L1065" s="3">
        <f t="shared" si="430"/>
        <v>1.2110062800000001</v>
      </c>
      <c r="M1065" s="3">
        <f t="shared" si="416"/>
        <v>1.2219841899999999</v>
      </c>
      <c r="N1065" s="3">
        <f t="shared" si="423"/>
        <v>267415.59038246999</v>
      </c>
      <c r="O1065" s="52">
        <f t="shared" si="436"/>
        <v>0</v>
      </c>
      <c r="P1065" s="5">
        <f t="shared" si="439"/>
        <v>0</v>
      </c>
      <c r="Q1065" s="53">
        <f t="shared" si="424"/>
        <v>0</v>
      </c>
      <c r="R1065" s="4">
        <f t="shared" si="418"/>
        <v>0</v>
      </c>
      <c r="S1065" s="2">
        <f t="shared" si="431"/>
        <v>0.14000000000000001</v>
      </c>
      <c r="T1065" s="9">
        <f t="shared" si="425"/>
        <v>1.0074241799999999</v>
      </c>
      <c r="U1065" s="4">
        <f t="shared" si="432"/>
        <v>1985.3414777999999</v>
      </c>
      <c r="V1065" s="4">
        <f t="shared" si="426"/>
        <v>0</v>
      </c>
      <c r="W1065" s="1" t="str">
        <f t="shared" si="437"/>
        <v>A+J=</v>
      </c>
      <c r="X1065" s="10">
        <f t="shared" si="438"/>
        <v>41130</v>
      </c>
      <c r="Y1065" s="4">
        <f t="shared" si="417"/>
        <v>0</v>
      </c>
      <c r="Z1065" s="28"/>
      <c r="AA1065" s="26"/>
      <c r="AE1065" s="5"/>
    </row>
    <row r="1066" spans="1:31" x14ac:dyDescent="0.2">
      <c r="A1066" s="127">
        <f t="shared" si="427"/>
        <v>41121</v>
      </c>
      <c r="B1066" s="4">
        <f t="shared" si="419"/>
        <v>269611.67491419998</v>
      </c>
      <c r="C1066" s="4">
        <f t="shared" si="433"/>
        <v>218837.19328846</v>
      </c>
      <c r="D1066" s="4">
        <f t="shared" si="428"/>
        <v>218837.19328846</v>
      </c>
      <c r="E1066" s="56">
        <f t="shared" si="434"/>
        <v>488.34199999999998</v>
      </c>
      <c r="F1066" s="11">
        <f>IF(DAY(A1066)=F$2+1,VLOOKUP(A1066,[1]Plan1!$BN$15:$BP$255,3),F1065)</f>
        <v>494.89100000000002</v>
      </c>
      <c r="G1066" s="6">
        <f t="shared" si="420"/>
        <v>41100</v>
      </c>
      <c r="H1066" s="2">
        <f t="shared" si="421"/>
        <v>1.3410683496402287E-2</v>
      </c>
      <c r="I1066" s="1">
        <f t="shared" si="429"/>
        <v>22</v>
      </c>
      <c r="J1066" s="1">
        <f t="shared" si="435"/>
        <v>31</v>
      </c>
      <c r="K1066" s="54">
        <f t="shared" si="422"/>
        <v>1.0094988379446432</v>
      </c>
      <c r="L1066" s="3">
        <f t="shared" si="430"/>
        <v>1.2110062800000001</v>
      </c>
      <c r="M1066" s="3">
        <f t="shared" ref="M1066:M1129" si="440">TRUNC((K1066*L1066),8)</f>
        <v>1.2225094299999999</v>
      </c>
      <c r="N1066" s="3">
        <f t="shared" si="423"/>
        <v>267530.53242986999</v>
      </c>
      <c r="O1066" s="52">
        <f t="shared" si="436"/>
        <v>0</v>
      </c>
      <c r="P1066" s="5">
        <f t="shared" si="439"/>
        <v>0</v>
      </c>
      <c r="Q1066" s="53">
        <f t="shared" si="424"/>
        <v>0</v>
      </c>
      <c r="R1066" s="4">
        <f t="shared" si="418"/>
        <v>0</v>
      </c>
      <c r="S1066" s="2">
        <f t="shared" si="431"/>
        <v>0.14000000000000001</v>
      </c>
      <c r="T1066" s="9">
        <f t="shared" si="425"/>
        <v>1.007779084</v>
      </c>
      <c r="U1066" s="4">
        <f t="shared" si="432"/>
        <v>2081.1424843300001</v>
      </c>
      <c r="V1066" s="4">
        <f t="shared" si="426"/>
        <v>0</v>
      </c>
      <c r="W1066" s="1" t="str">
        <f t="shared" si="437"/>
        <v>A+J=</v>
      </c>
      <c r="X1066" s="10">
        <f t="shared" si="438"/>
        <v>41130</v>
      </c>
      <c r="Y1066" s="4">
        <f t="shared" si="417"/>
        <v>0</v>
      </c>
      <c r="Z1066" s="28"/>
      <c r="AA1066" s="26"/>
      <c r="AE1066" s="5"/>
    </row>
    <row r="1067" spans="1:31" x14ac:dyDescent="0.2">
      <c r="A1067" s="127">
        <f t="shared" si="427"/>
        <v>41122</v>
      </c>
      <c r="B1067" s="4">
        <f t="shared" si="419"/>
        <v>269822.58154640003</v>
      </c>
      <c r="C1067" s="4">
        <f t="shared" si="433"/>
        <v>218837.19328846</v>
      </c>
      <c r="D1067" s="4">
        <f t="shared" si="428"/>
        <v>218837.19328846</v>
      </c>
      <c r="E1067" s="56">
        <f t="shared" si="434"/>
        <v>488.34199999999998</v>
      </c>
      <c r="F1067" s="11">
        <f>IF(DAY(A1067)=F$2+1,VLOOKUP(A1067,[1]Plan1!$BN$15:$BP$255,3),F1066)</f>
        <v>494.89100000000002</v>
      </c>
      <c r="G1067" s="6">
        <f t="shared" si="420"/>
        <v>41100</v>
      </c>
      <c r="H1067" s="2">
        <f t="shared" si="421"/>
        <v>1.3410683496402287E-2</v>
      </c>
      <c r="I1067" s="1">
        <f t="shared" si="429"/>
        <v>23</v>
      </c>
      <c r="J1067" s="1">
        <f t="shared" si="435"/>
        <v>31</v>
      </c>
      <c r="K1067" s="54">
        <f t="shared" si="422"/>
        <v>1.0099327407014644</v>
      </c>
      <c r="L1067" s="3">
        <f t="shared" si="430"/>
        <v>1.2110062800000001</v>
      </c>
      <c r="M1067" s="3">
        <f t="shared" si="440"/>
        <v>1.2230348900000001</v>
      </c>
      <c r="N1067" s="3">
        <f t="shared" si="423"/>
        <v>267645.52262146003</v>
      </c>
      <c r="O1067" s="52">
        <f t="shared" si="436"/>
        <v>0</v>
      </c>
      <c r="P1067" s="5">
        <f t="shared" si="439"/>
        <v>0</v>
      </c>
      <c r="Q1067" s="53">
        <f t="shared" si="424"/>
        <v>0</v>
      </c>
      <c r="R1067" s="4">
        <f t="shared" si="418"/>
        <v>0</v>
      </c>
      <c r="S1067" s="2">
        <f t="shared" si="431"/>
        <v>0.14000000000000001</v>
      </c>
      <c r="T1067" s="9">
        <f t="shared" si="425"/>
        <v>1.0081341130000001</v>
      </c>
      <c r="U1067" s="4">
        <f t="shared" si="432"/>
        <v>2177.05892494</v>
      </c>
      <c r="V1067" s="4">
        <f t="shared" si="426"/>
        <v>0</v>
      </c>
      <c r="W1067" s="1" t="str">
        <f t="shared" si="437"/>
        <v>A+J=</v>
      </c>
      <c r="X1067" s="10">
        <f t="shared" si="438"/>
        <v>41130</v>
      </c>
      <c r="Y1067" s="4">
        <f t="shared" si="417"/>
        <v>0</v>
      </c>
      <c r="Z1067" s="28"/>
      <c r="AA1067" s="26"/>
      <c r="AE1067" s="5"/>
    </row>
    <row r="1068" spans="1:31" x14ac:dyDescent="0.2">
      <c r="A1068" s="127">
        <f t="shared" si="427"/>
        <v>41123</v>
      </c>
      <c r="B1068" s="4">
        <f t="shared" si="419"/>
        <v>270033.65185124998</v>
      </c>
      <c r="C1068" s="4">
        <f t="shared" si="433"/>
        <v>218837.19328846</v>
      </c>
      <c r="D1068" s="4">
        <f t="shared" si="428"/>
        <v>218837.19328846</v>
      </c>
      <c r="E1068" s="56">
        <f t="shared" si="434"/>
        <v>488.34199999999998</v>
      </c>
      <c r="F1068" s="11">
        <f>IF(DAY(A1068)=F$2+1,VLOOKUP(A1068,[1]Plan1!$BN$15:$BP$255,3),F1067)</f>
        <v>494.89100000000002</v>
      </c>
      <c r="G1068" s="6">
        <f t="shared" si="420"/>
        <v>41100</v>
      </c>
      <c r="H1068" s="2">
        <f t="shared" si="421"/>
        <v>1.3410683496402287E-2</v>
      </c>
      <c r="I1068" s="1">
        <f t="shared" si="429"/>
        <v>24</v>
      </c>
      <c r="J1068" s="1">
        <f t="shared" si="435"/>
        <v>31</v>
      </c>
      <c r="K1068" s="54">
        <f t="shared" si="422"/>
        <v>1.0103668299583539</v>
      </c>
      <c r="L1068" s="3">
        <f t="shared" si="430"/>
        <v>1.2110062800000001</v>
      </c>
      <c r="M1068" s="3">
        <f t="shared" si="440"/>
        <v>1.2235605700000001</v>
      </c>
      <c r="N1068" s="3">
        <f t="shared" si="423"/>
        <v>267760.56095721998</v>
      </c>
      <c r="O1068" s="52">
        <f t="shared" si="436"/>
        <v>0</v>
      </c>
      <c r="P1068" s="5">
        <f t="shared" si="439"/>
        <v>0</v>
      </c>
      <c r="Q1068" s="53">
        <f t="shared" si="424"/>
        <v>0</v>
      </c>
      <c r="R1068" s="4">
        <f t="shared" si="418"/>
        <v>0</v>
      </c>
      <c r="S1068" s="2">
        <f t="shared" si="431"/>
        <v>0.14000000000000001</v>
      </c>
      <c r="T1068" s="9">
        <f t="shared" si="425"/>
        <v>1.0084892670000001</v>
      </c>
      <c r="U1068" s="4">
        <f t="shared" si="432"/>
        <v>2273.0908940300001</v>
      </c>
      <c r="V1068" s="4">
        <f t="shared" si="426"/>
        <v>0</v>
      </c>
      <c r="W1068" s="1" t="str">
        <f t="shared" si="437"/>
        <v>A+J=</v>
      </c>
      <c r="X1068" s="10">
        <f t="shared" si="438"/>
        <v>41130</v>
      </c>
      <c r="Y1068" s="4">
        <f t="shared" si="417"/>
        <v>0</v>
      </c>
      <c r="Z1068" s="28"/>
      <c r="AA1068" s="26"/>
      <c r="AE1068" s="5"/>
    </row>
    <row r="1069" spans="1:31" x14ac:dyDescent="0.2">
      <c r="A1069" s="127">
        <f t="shared" si="427"/>
        <v>41124</v>
      </c>
      <c r="B1069" s="4">
        <f t="shared" si="419"/>
        <v>270244.88839881</v>
      </c>
      <c r="C1069" s="4">
        <f t="shared" si="433"/>
        <v>218837.19328846</v>
      </c>
      <c r="D1069" s="4">
        <f t="shared" si="428"/>
        <v>218837.19328846</v>
      </c>
      <c r="E1069" s="56">
        <f t="shared" si="434"/>
        <v>488.34199999999998</v>
      </c>
      <c r="F1069" s="11">
        <f>IF(DAY(A1069)=F$2+1,VLOOKUP(A1069,[1]Plan1!$BN$15:$BP$255,3),F1068)</f>
        <v>494.89100000000002</v>
      </c>
      <c r="G1069" s="6">
        <f t="shared" si="420"/>
        <v>41100</v>
      </c>
      <c r="H1069" s="2">
        <f t="shared" si="421"/>
        <v>1.3410683496402287E-2</v>
      </c>
      <c r="I1069" s="1">
        <f t="shared" si="429"/>
        <v>25</v>
      </c>
      <c r="J1069" s="1">
        <f t="shared" si="435"/>
        <v>31</v>
      </c>
      <c r="K1069" s="54">
        <f t="shared" si="422"/>
        <v>1.0108011057954733</v>
      </c>
      <c r="L1069" s="3">
        <f t="shared" si="430"/>
        <v>1.2110062800000001</v>
      </c>
      <c r="M1069" s="3">
        <f t="shared" si="440"/>
        <v>1.22408648</v>
      </c>
      <c r="N1069" s="3">
        <f t="shared" si="423"/>
        <v>267875.64962555002</v>
      </c>
      <c r="O1069" s="52">
        <f t="shared" si="436"/>
        <v>0</v>
      </c>
      <c r="P1069" s="5">
        <f t="shared" si="439"/>
        <v>0</v>
      </c>
      <c r="Q1069" s="53">
        <f t="shared" si="424"/>
        <v>0</v>
      </c>
      <c r="R1069" s="4">
        <f t="shared" si="418"/>
        <v>0</v>
      </c>
      <c r="S1069" s="2">
        <f t="shared" si="431"/>
        <v>0.14000000000000001</v>
      </c>
      <c r="T1069" s="9">
        <f t="shared" si="425"/>
        <v>1.008844547</v>
      </c>
      <c r="U1069" s="4">
        <f t="shared" si="432"/>
        <v>2369.23877326</v>
      </c>
      <c r="V1069" s="4">
        <f t="shared" si="426"/>
        <v>0</v>
      </c>
      <c r="W1069" s="1" t="str">
        <f t="shared" si="437"/>
        <v>A+J=</v>
      </c>
      <c r="X1069" s="10">
        <f t="shared" si="438"/>
        <v>41130</v>
      </c>
      <c r="Y1069" s="4">
        <f t="shared" si="417"/>
        <v>0</v>
      </c>
      <c r="Z1069" s="28"/>
      <c r="AA1069" s="26"/>
      <c r="AE1069" s="5"/>
    </row>
    <row r="1070" spans="1:31" x14ac:dyDescent="0.2">
      <c r="A1070" s="127">
        <f t="shared" si="427"/>
        <v>41125</v>
      </c>
      <c r="B1070" s="4">
        <f t="shared" si="419"/>
        <v>270456.29075023002</v>
      </c>
      <c r="C1070" s="4">
        <f t="shared" si="433"/>
        <v>218837.19328846</v>
      </c>
      <c r="D1070" s="4">
        <f t="shared" si="428"/>
        <v>218837.19328846</v>
      </c>
      <c r="E1070" s="56">
        <f t="shared" si="434"/>
        <v>488.34199999999998</v>
      </c>
      <c r="F1070" s="11">
        <f>IF(DAY(A1070)=F$2+1,VLOOKUP(A1070,[1]Plan1!$BN$15:$BP$255,3),F1069)</f>
        <v>494.89100000000002</v>
      </c>
      <c r="G1070" s="6">
        <f t="shared" si="420"/>
        <v>41100</v>
      </c>
      <c r="H1070" s="2">
        <f t="shared" si="421"/>
        <v>1.3410683496402287E-2</v>
      </c>
      <c r="I1070" s="1">
        <f t="shared" si="429"/>
        <v>26</v>
      </c>
      <c r="J1070" s="1">
        <f t="shared" si="435"/>
        <v>31</v>
      </c>
      <c r="K1070" s="54">
        <f t="shared" si="422"/>
        <v>1.0112355682930185</v>
      </c>
      <c r="L1070" s="3">
        <f t="shared" si="430"/>
        <v>1.2110062800000001</v>
      </c>
      <c r="M1070" s="3">
        <f t="shared" si="440"/>
        <v>1.22461262</v>
      </c>
      <c r="N1070" s="3">
        <f t="shared" si="423"/>
        <v>267990.78862642002</v>
      </c>
      <c r="O1070" s="52">
        <f t="shared" si="436"/>
        <v>0</v>
      </c>
      <c r="P1070" s="5">
        <f t="shared" si="439"/>
        <v>0</v>
      </c>
      <c r="Q1070" s="53">
        <f t="shared" si="424"/>
        <v>0</v>
      </c>
      <c r="R1070" s="4">
        <f t="shared" si="418"/>
        <v>0</v>
      </c>
      <c r="S1070" s="2">
        <f t="shared" si="431"/>
        <v>0.14000000000000001</v>
      </c>
      <c r="T1070" s="9">
        <f t="shared" si="425"/>
        <v>1.009199951</v>
      </c>
      <c r="U1070" s="4">
        <f t="shared" si="432"/>
        <v>2465.5021238099998</v>
      </c>
      <c r="V1070" s="4">
        <f t="shared" si="426"/>
        <v>0</v>
      </c>
      <c r="W1070" s="1" t="str">
        <f t="shared" si="437"/>
        <v>A+J=</v>
      </c>
      <c r="X1070" s="10">
        <f t="shared" si="438"/>
        <v>41130</v>
      </c>
      <c r="Y1070" s="4">
        <f t="shared" si="417"/>
        <v>0</v>
      </c>
      <c r="Z1070" s="28"/>
      <c r="AA1070" s="26"/>
      <c r="AE1070" s="5"/>
    </row>
    <row r="1071" spans="1:31" x14ac:dyDescent="0.2">
      <c r="A1071" s="127">
        <f t="shared" si="427"/>
        <v>41126</v>
      </c>
      <c r="B1071" s="4">
        <f t="shared" si="419"/>
        <v>270667.85732895002</v>
      </c>
      <c r="C1071" s="4">
        <f t="shared" si="433"/>
        <v>218837.19328846</v>
      </c>
      <c r="D1071" s="4">
        <f t="shared" si="428"/>
        <v>218837.19328846</v>
      </c>
      <c r="E1071" s="56">
        <f t="shared" si="434"/>
        <v>488.34199999999998</v>
      </c>
      <c r="F1071" s="11">
        <f>IF(DAY(A1071)=F$2+1,VLOOKUP(A1071,[1]Plan1!$BN$15:$BP$255,3),F1070)</f>
        <v>494.89100000000002</v>
      </c>
      <c r="G1071" s="6">
        <f t="shared" si="420"/>
        <v>41100</v>
      </c>
      <c r="H1071" s="2">
        <f t="shared" si="421"/>
        <v>1.3410683496402287E-2</v>
      </c>
      <c r="I1071" s="1">
        <f t="shared" si="429"/>
        <v>27</v>
      </c>
      <c r="J1071" s="1">
        <f t="shared" si="435"/>
        <v>31</v>
      </c>
      <c r="K1071" s="54">
        <f t="shared" si="422"/>
        <v>1.01167021753122</v>
      </c>
      <c r="L1071" s="3">
        <f t="shared" si="430"/>
        <v>1.2110062800000001</v>
      </c>
      <c r="M1071" s="3">
        <f t="shared" si="440"/>
        <v>1.2251389800000001</v>
      </c>
      <c r="N1071" s="3">
        <f t="shared" si="423"/>
        <v>268105.97577148001</v>
      </c>
      <c r="O1071" s="52">
        <f t="shared" si="436"/>
        <v>0</v>
      </c>
      <c r="P1071" s="5">
        <f t="shared" si="439"/>
        <v>0</v>
      </c>
      <c r="Q1071" s="53">
        <f t="shared" si="424"/>
        <v>0</v>
      </c>
      <c r="R1071" s="4">
        <f t="shared" si="418"/>
        <v>0</v>
      </c>
      <c r="S1071" s="2">
        <f t="shared" si="431"/>
        <v>0.14000000000000001</v>
      </c>
      <c r="T1071" s="9">
        <f t="shared" si="425"/>
        <v>1.009555481</v>
      </c>
      <c r="U1071" s="4">
        <f t="shared" si="432"/>
        <v>2561.8815574700002</v>
      </c>
      <c r="V1071" s="4">
        <f t="shared" si="426"/>
        <v>0</v>
      </c>
      <c r="W1071" s="1" t="str">
        <f t="shared" si="437"/>
        <v>A+J=</v>
      </c>
      <c r="X1071" s="10">
        <f t="shared" si="438"/>
        <v>41130</v>
      </c>
      <c r="Y1071" s="4">
        <f t="shared" si="417"/>
        <v>0</v>
      </c>
      <c r="Z1071" s="28"/>
      <c r="AA1071" s="26"/>
      <c r="AE1071" s="5"/>
    </row>
    <row r="1072" spans="1:31" x14ac:dyDescent="0.2">
      <c r="A1072" s="127">
        <f t="shared" si="427"/>
        <v>41127</v>
      </c>
      <c r="B1072" s="4">
        <f t="shared" si="419"/>
        <v>270879.59017169004</v>
      </c>
      <c r="C1072" s="4">
        <f t="shared" si="433"/>
        <v>218837.19328846</v>
      </c>
      <c r="D1072" s="4">
        <f t="shared" si="428"/>
        <v>218837.19328846</v>
      </c>
      <c r="E1072" s="56">
        <f t="shared" si="434"/>
        <v>488.34199999999998</v>
      </c>
      <c r="F1072" s="11">
        <f>IF(DAY(A1072)=F$2+1,VLOOKUP(A1072,[1]Plan1!$BN$15:$BP$255,3),F1071)</f>
        <v>494.89100000000002</v>
      </c>
      <c r="G1072" s="6">
        <f t="shared" si="420"/>
        <v>41100</v>
      </c>
      <c r="H1072" s="2">
        <f t="shared" si="421"/>
        <v>1.3410683496402287E-2</v>
      </c>
      <c r="I1072" s="1">
        <f t="shared" si="429"/>
        <v>28</v>
      </c>
      <c r="J1072" s="1">
        <f t="shared" si="435"/>
        <v>31</v>
      </c>
      <c r="K1072" s="54">
        <f t="shared" si="422"/>
        <v>1.0121050535903424</v>
      </c>
      <c r="L1072" s="3">
        <f t="shared" si="430"/>
        <v>1.2110062800000001</v>
      </c>
      <c r="M1072" s="3">
        <f t="shared" si="440"/>
        <v>1.2256655700000001</v>
      </c>
      <c r="N1072" s="3">
        <f t="shared" si="423"/>
        <v>268221.21324910002</v>
      </c>
      <c r="O1072" s="52">
        <f t="shared" si="436"/>
        <v>0</v>
      </c>
      <c r="P1072" s="5">
        <f t="shared" si="439"/>
        <v>0</v>
      </c>
      <c r="Q1072" s="53">
        <f t="shared" si="424"/>
        <v>0</v>
      </c>
      <c r="R1072" s="4">
        <f t="shared" si="418"/>
        <v>0</v>
      </c>
      <c r="S1072" s="2">
        <f t="shared" si="431"/>
        <v>0.14000000000000001</v>
      </c>
      <c r="T1072" s="9">
        <f t="shared" si="425"/>
        <v>1.0099111359999999</v>
      </c>
      <c r="U1072" s="4">
        <f t="shared" si="432"/>
        <v>2658.37692259</v>
      </c>
      <c r="V1072" s="4">
        <f t="shared" si="426"/>
        <v>0</v>
      </c>
      <c r="W1072" s="1" t="str">
        <f t="shared" si="437"/>
        <v>A+J=</v>
      </c>
      <c r="X1072" s="10">
        <f t="shared" si="438"/>
        <v>41130</v>
      </c>
      <c r="Y1072" s="4">
        <f t="shared" si="417"/>
        <v>0</v>
      </c>
      <c r="Z1072" s="28"/>
      <c r="AA1072" s="26"/>
      <c r="AE1072" s="5"/>
    </row>
    <row r="1073" spans="1:118" x14ac:dyDescent="0.2">
      <c r="A1073" s="127">
        <f t="shared" si="427"/>
        <v>41128</v>
      </c>
      <c r="B1073" s="4">
        <f t="shared" si="419"/>
        <v>271091.48937535996</v>
      </c>
      <c r="C1073" s="4">
        <f t="shared" si="433"/>
        <v>218837.19328846</v>
      </c>
      <c r="D1073" s="4">
        <f t="shared" si="428"/>
        <v>218837.19328846</v>
      </c>
      <c r="E1073" s="56">
        <f t="shared" si="434"/>
        <v>488.34199999999998</v>
      </c>
      <c r="F1073" s="11">
        <f>IF(DAY(A1073)=F$2+1,VLOOKUP(A1073,[1]Plan1!$BN$15:$BP$255,3),F1072)</f>
        <v>494.89100000000002</v>
      </c>
      <c r="G1073" s="6">
        <f t="shared" si="420"/>
        <v>41100</v>
      </c>
      <c r="H1073" s="2">
        <f t="shared" si="421"/>
        <v>1.3410683496402287E-2</v>
      </c>
      <c r="I1073" s="1">
        <f t="shared" si="429"/>
        <v>29</v>
      </c>
      <c r="J1073" s="1">
        <f t="shared" si="435"/>
        <v>31</v>
      </c>
      <c r="K1073" s="54">
        <f t="shared" si="422"/>
        <v>1.0125400765506853</v>
      </c>
      <c r="L1073" s="3">
        <f t="shared" si="430"/>
        <v>1.2110062800000001</v>
      </c>
      <c r="M1073" s="3">
        <f t="shared" si="440"/>
        <v>1.22619239</v>
      </c>
      <c r="N1073" s="3">
        <f t="shared" si="423"/>
        <v>268336.50105925999</v>
      </c>
      <c r="O1073" s="52">
        <f t="shared" si="436"/>
        <v>0</v>
      </c>
      <c r="P1073" s="5">
        <f t="shared" si="439"/>
        <v>0</v>
      </c>
      <c r="Q1073" s="53">
        <f t="shared" si="424"/>
        <v>0</v>
      </c>
      <c r="R1073" s="4">
        <f t="shared" si="418"/>
        <v>0</v>
      </c>
      <c r="S1073" s="2">
        <f t="shared" si="431"/>
        <v>0.14000000000000001</v>
      </c>
      <c r="T1073" s="9">
        <f t="shared" si="425"/>
        <v>1.010266916</v>
      </c>
      <c r="U1073" s="4">
        <f t="shared" si="432"/>
        <v>2754.9883160999998</v>
      </c>
      <c r="V1073" s="4">
        <f t="shared" si="426"/>
        <v>0</v>
      </c>
      <c r="W1073" s="1" t="str">
        <f t="shared" si="437"/>
        <v>A+J=</v>
      </c>
      <c r="X1073" s="10">
        <f t="shared" si="438"/>
        <v>41130</v>
      </c>
      <c r="Y1073" s="4">
        <f t="shared" si="417"/>
        <v>0</v>
      </c>
      <c r="Z1073" s="28"/>
      <c r="AA1073" s="26"/>
      <c r="AE1073" s="5"/>
    </row>
    <row r="1074" spans="1:118" x14ac:dyDescent="0.2">
      <c r="A1074" s="127">
        <f t="shared" si="427"/>
        <v>41129</v>
      </c>
      <c r="B1074" s="4">
        <f t="shared" si="419"/>
        <v>271303.55282531999</v>
      </c>
      <c r="C1074" s="4">
        <f t="shared" si="433"/>
        <v>218837.19328846</v>
      </c>
      <c r="D1074" s="4">
        <f t="shared" si="428"/>
        <v>218837.19328846</v>
      </c>
      <c r="E1074" s="56">
        <f t="shared" si="434"/>
        <v>488.34199999999998</v>
      </c>
      <c r="F1074" s="11">
        <f>IF(DAY(A1074)=F$2+1,VLOOKUP(A1074,[1]Plan1!$BN$15:$BP$255,3),F1073)</f>
        <v>494.89100000000002</v>
      </c>
      <c r="G1074" s="6">
        <f t="shared" si="420"/>
        <v>41100</v>
      </c>
      <c r="H1074" s="2">
        <f t="shared" si="421"/>
        <v>1.3410683496402287E-2</v>
      </c>
      <c r="I1074" s="1">
        <f t="shared" si="429"/>
        <v>30</v>
      </c>
      <c r="J1074" s="1">
        <f t="shared" si="435"/>
        <v>31</v>
      </c>
      <c r="K1074" s="54">
        <f t="shared" si="422"/>
        <v>1.0129752864925825</v>
      </c>
      <c r="L1074" s="3">
        <f t="shared" si="430"/>
        <v>1.2110062800000001</v>
      </c>
      <c r="M1074" s="3">
        <f t="shared" si="440"/>
        <v>1.2267194299999999</v>
      </c>
      <c r="N1074" s="3">
        <f t="shared" si="423"/>
        <v>268451.83701361</v>
      </c>
      <c r="O1074" s="52">
        <f t="shared" si="436"/>
        <v>0</v>
      </c>
      <c r="P1074" s="5">
        <f t="shared" si="439"/>
        <v>0</v>
      </c>
      <c r="Q1074" s="53">
        <f t="shared" si="424"/>
        <v>0</v>
      </c>
      <c r="R1074" s="4">
        <f t="shared" si="418"/>
        <v>0</v>
      </c>
      <c r="S1074" s="2">
        <f t="shared" si="431"/>
        <v>0.14000000000000001</v>
      </c>
      <c r="T1074" s="9">
        <f t="shared" si="425"/>
        <v>1.0106228209999999</v>
      </c>
      <c r="U1074" s="4">
        <f t="shared" si="432"/>
        <v>2851.7158117099998</v>
      </c>
      <c r="V1074" s="4">
        <f t="shared" si="426"/>
        <v>0</v>
      </c>
      <c r="W1074" s="1" t="str">
        <f t="shared" si="437"/>
        <v>A+J=</v>
      </c>
      <c r="X1074" s="10">
        <f t="shared" si="438"/>
        <v>41130</v>
      </c>
      <c r="Y1074" s="4">
        <f t="shared" si="417"/>
        <v>0</v>
      </c>
      <c r="Z1074" s="28"/>
      <c r="AA1074" s="26"/>
      <c r="AE1074" s="5"/>
    </row>
    <row r="1075" spans="1:118" x14ac:dyDescent="0.2">
      <c r="A1075" s="130">
        <f t="shared" si="427"/>
        <v>41130</v>
      </c>
      <c r="B1075" s="53">
        <f t="shared" si="419"/>
        <v>271515.78309717996</v>
      </c>
      <c r="C1075" s="4">
        <f t="shared" si="433"/>
        <v>218837.19328846</v>
      </c>
      <c r="D1075" s="53">
        <f t="shared" si="428"/>
        <v>218837.19328846</v>
      </c>
      <c r="E1075" s="58">
        <f t="shared" si="434"/>
        <v>488.34199999999998</v>
      </c>
      <c r="F1075" s="62">
        <f>IF(DAY(A1075)=F$2+1,VLOOKUP(A1075,[1]Plan1!$BN$15:$BP$255,3),F1074)</f>
        <v>494.89100000000002</v>
      </c>
      <c r="G1075" s="23">
        <f t="shared" si="420"/>
        <v>41100</v>
      </c>
      <c r="H1075" s="55">
        <f t="shared" si="421"/>
        <v>1.3410683496402287E-2</v>
      </c>
      <c r="I1075" s="24">
        <f t="shared" si="429"/>
        <v>31</v>
      </c>
      <c r="J1075" s="24">
        <f t="shared" si="435"/>
        <v>31</v>
      </c>
      <c r="K1075" s="59">
        <f t="shared" si="422"/>
        <v>1.0134106834964023</v>
      </c>
      <c r="L1075" s="60">
        <f t="shared" si="430"/>
        <v>1.2110062800000001</v>
      </c>
      <c r="M1075" s="60">
        <f t="shared" si="440"/>
        <v>1.2272467</v>
      </c>
      <c r="N1075" s="60">
        <f t="shared" si="423"/>
        <v>268567.22330051998</v>
      </c>
      <c r="O1075" s="63">
        <f t="shared" si="436"/>
        <v>33</v>
      </c>
      <c r="P1075" s="5">
        <f t="shared" si="439"/>
        <v>9.1395590600000007E-2</v>
      </c>
      <c r="Q1075" s="53">
        <f t="shared" si="424"/>
        <v>20000.754525845157</v>
      </c>
      <c r="R1075" s="53">
        <f t="shared" si="418"/>
        <v>24545.859989353106</v>
      </c>
      <c r="S1075" s="55">
        <f t="shared" si="431"/>
        <v>0.14000000000000001</v>
      </c>
      <c r="T1075" s="61">
        <f t="shared" si="425"/>
        <v>1.010978852</v>
      </c>
      <c r="U1075" s="4">
        <f t="shared" si="432"/>
        <v>2948.5597966599998</v>
      </c>
      <c r="V1075" s="53">
        <f t="shared" si="426"/>
        <v>27494.419786013106</v>
      </c>
      <c r="W1075" s="24" t="str">
        <f t="shared" si="437"/>
        <v>A+J=</v>
      </c>
      <c r="X1075" s="23">
        <f t="shared" si="438"/>
        <v>41130</v>
      </c>
      <c r="Y1075" s="53">
        <f t="shared" si="417"/>
        <v>244021.36331116685</v>
      </c>
      <c r="Z1075" s="47"/>
      <c r="AA1075" s="45"/>
      <c r="AB1075" s="24"/>
      <c r="AC1075" s="24"/>
      <c r="AD1075" s="24"/>
      <c r="AE1075" s="25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</row>
    <row r="1076" spans="1:118" x14ac:dyDescent="0.2">
      <c r="A1076" s="127">
        <f t="shared" si="427"/>
        <v>41131</v>
      </c>
      <c r="B1076" s="4">
        <f t="shared" si="419"/>
        <v>244218.98947761999</v>
      </c>
      <c r="C1076" s="4">
        <f t="shared" si="433"/>
        <v>198836.43875445999</v>
      </c>
      <c r="D1076" s="4">
        <f t="shared" si="428"/>
        <v>198836.43875445999</v>
      </c>
      <c r="E1076" s="56">
        <f t="shared" si="434"/>
        <v>494.89100000000002</v>
      </c>
      <c r="F1076" s="11">
        <f>IF(DAY(A1076)=F$2+1,VLOOKUP(A1076,[1]Plan1!$BN$15:$BP$255,3),F1075)</f>
        <v>501.95699999999999</v>
      </c>
      <c r="G1076" s="6">
        <f t="shared" si="420"/>
        <v>41131</v>
      </c>
      <c r="H1076" s="2">
        <f t="shared" si="421"/>
        <v>1.4277891495299011E-2</v>
      </c>
      <c r="I1076" s="1">
        <f t="shared" si="429"/>
        <v>1</v>
      </c>
      <c r="J1076" s="1">
        <f t="shared" si="435"/>
        <v>31</v>
      </c>
      <c r="K1076" s="54">
        <f t="shared" si="422"/>
        <v>1.0004574246626377</v>
      </c>
      <c r="L1076" s="3">
        <f t="shared" si="430"/>
        <v>1.2272467</v>
      </c>
      <c r="M1076" s="3">
        <f t="shared" si="440"/>
        <v>1.22780807</v>
      </c>
      <c r="N1076" s="3">
        <f t="shared" si="423"/>
        <v>244132.98411277999</v>
      </c>
      <c r="O1076" s="52">
        <f t="shared" si="436"/>
        <v>0</v>
      </c>
      <c r="P1076" s="5">
        <f t="shared" si="439"/>
        <v>0</v>
      </c>
      <c r="Q1076" s="53">
        <f t="shared" si="424"/>
        <v>0</v>
      </c>
      <c r="R1076" s="4">
        <f t="shared" si="418"/>
        <v>0</v>
      </c>
      <c r="S1076" s="2">
        <f t="shared" si="431"/>
        <v>0.14000000000000001</v>
      </c>
      <c r="T1076" s="9">
        <f t="shared" si="425"/>
        <v>1.0003522890000001</v>
      </c>
      <c r="U1076" s="4">
        <f t="shared" si="432"/>
        <v>86.005364839999999</v>
      </c>
      <c r="V1076" s="4">
        <f t="shared" si="426"/>
        <v>0</v>
      </c>
      <c r="W1076" s="1" t="str">
        <f t="shared" si="437"/>
        <v>A+J=</v>
      </c>
      <c r="X1076" s="10">
        <f t="shared" si="438"/>
        <v>41161</v>
      </c>
      <c r="Y1076" s="4">
        <f t="shared" si="417"/>
        <v>0</v>
      </c>
      <c r="Z1076" s="28"/>
      <c r="AA1076" s="26"/>
      <c r="AE1076" s="5"/>
    </row>
    <row r="1077" spans="1:118" x14ac:dyDescent="0.2">
      <c r="A1077" s="127">
        <f t="shared" si="427"/>
        <v>41132</v>
      </c>
      <c r="B1077" s="4">
        <f t="shared" si="419"/>
        <v>244416.77607564002</v>
      </c>
      <c r="C1077" s="4">
        <f t="shared" si="433"/>
        <v>198836.43875445999</v>
      </c>
      <c r="D1077" s="4">
        <f t="shared" si="428"/>
        <v>198836.43875445999</v>
      </c>
      <c r="E1077" s="56">
        <f t="shared" si="434"/>
        <v>494.89100000000002</v>
      </c>
      <c r="F1077" s="11">
        <f>IF(DAY(A1077)=F$2+1,VLOOKUP(A1077,[1]Plan1!$BN$15:$BP$255,3),F1076)</f>
        <v>501.95699999999999</v>
      </c>
      <c r="G1077" s="6">
        <f t="shared" si="420"/>
        <v>41131</v>
      </c>
      <c r="H1077" s="2">
        <f t="shared" si="421"/>
        <v>1.4277891495299011E-2</v>
      </c>
      <c r="I1077" s="1">
        <f t="shared" si="429"/>
        <v>2</v>
      </c>
      <c r="J1077" s="1">
        <f t="shared" si="435"/>
        <v>31</v>
      </c>
      <c r="K1077" s="54">
        <f t="shared" si="422"/>
        <v>1.0009150585625974</v>
      </c>
      <c r="L1077" s="3">
        <f t="shared" si="430"/>
        <v>1.2272467</v>
      </c>
      <c r="M1077" s="3">
        <f t="shared" si="440"/>
        <v>1.2283697</v>
      </c>
      <c r="N1077" s="3">
        <f t="shared" si="423"/>
        <v>244244.65662188001</v>
      </c>
      <c r="O1077" s="52">
        <f t="shared" si="436"/>
        <v>0</v>
      </c>
      <c r="P1077" s="5">
        <f t="shared" si="439"/>
        <v>0</v>
      </c>
      <c r="Q1077" s="53">
        <f t="shared" si="424"/>
        <v>0</v>
      </c>
      <c r="R1077" s="4">
        <f t="shared" si="418"/>
        <v>0</v>
      </c>
      <c r="S1077" s="2">
        <f t="shared" si="431"/>
        <v>0.14000000000000001</v>
      </c>
      <c r="T1077" s="9">
        <f t="shared" si="425"/>
        <v>1.0007047010000001</v>
      </c>
      <c r="U1077" s="4">
        <f t="shared" si="432"/>
        <v>172.11945376</v>
      </c>
      <c r="V1077" s="4">
        <f t="shared" si="426"/>
        <v>0</v>
      </c>
      <c r="W1077" s="1" t="str">
        <f t="shared" si="437"/>
        <v>A+J=</v>
      </c>
      <c r="X1077" s="10">
        <f t="shared" si="438"/>
        <v>41161</v>
      </c>
      <c r="Y1077" s="4">
        <f t="shared" si="417"/>
        <v>0</v>
      </c>
      <c r="Z1077" s="28"/>
      <c r="AA1077" s="26"/>
      <c r="AE1077" s="5"/>
    </row>
    <row r="1078" spans="1:118" x14ac:dyDescent="0.2">
      <c r="A1078" s="127">
        <f t="shared" si="427"/>
        <v>41133</v>
      </c>
      <c r="B1078" s="4">
        <f t="shared" si="419"/>
        <v>244614.72168934002</v>
      </c>
      <c r="C1078" s="4">
        <f t="shared" si="433"/>
        <v>198836.43875445999</v>
      </c>
      <c r="D1078" s="4">
        <f t="shared" si="428"/>
        <v>198836.43875445999</v>
      </c>
      <c r="E1078" s="56">
        <f t="shared" si="434"/>
        <v>494.89100000000002</v>
      </c>
      <c r="F1078" s="11">
        <f>IF(DAY(A1078)=F$2+1,VLOOKUP(A1078,[1]Plan1!$BN$15:$BP$255,3),F1077)</f>
        <v>501.95699999999999</v>
      </c>
      <c r="G1078" s="6">
        <f t="shared" si="420"/>
        <v>41131</v>
      </c>
      <c r="H1078" s="2">
        <f t="shared" si="421"/>
        <v>1.4277891495299011E-2</v>
      </c>
      <c r="I1078" s="1">
        <f t="shared" si="429"/>
        <v>3</v>
      </c>
      <c r="J1078" s="1">
        <f t="shared" si="435"/>
        <v>31</v>
      </c>
      <c r="K1078" s="54">
        <f t="shared" si="422"/>
        <v>1.0013729017955895</v>
      </c>
      <c r="L1078" s="3">
        <f t="shared" si="430"/>
        <v>1.2272467</v>
      </c>
      <c r="M1078" s="3">
        <f t="shared" si="440"/>
        <v>1.22893158</v>
      </c>
      <c r="N1078" s="3">
        <f t="shared" si="423"/>
        <v>244356.37884009001</v>
      </c>
      <c r="O1078" s="52">
        <f t="shared" si="436"/>
        <v>0</v>
      </c>
      <c r="P1078" s="5">
        <f t="shared" si="439"/>
        <v>0</v>
      </c>
      <c r="Q1078" s="53">
        <f t="shared" si="424"/>
        <v>0</v>
      </c>
      <c r="R1078" s="4">
        <f t="shared" si="418"/>
        <v>0</v>
      </c>
      <c r="S1078" s="2">
        <f t="shared" si="431"/>
        <v>0.14000000000000001</v>
      </c>
      <c r="T1078" s="9">
        <f t="shared" si="425"/>
        <v>1.001057238</v>
      </c>
      <c r="U1078" s="4">
        <f t="shared" si="432"/>
        <v>258.34284924999997</v>
      </c>
      <c r="V1078" s="4">
        <f t="shared" si="426"/>
        <v>0</v>
      </c>
      <c r="W1078" s="1" t="str">
        <f t="shared" si="437"/>
        <v>A+J=</v>
      </c>
      <c r="X1078" s="10">
        <f t="shared" si="438"/>
        <v>41161</v>
      </c>
      <c r="Y1078" s="4">
        <f t="shared" si="417"/>
        <v>0</v>
      </c>
      <c r="Z1078" s="28"/>
      <c r="AA1078" s="26"/>
      <c r="AE1078" s="5"/>
    </row>
    <row r="1079" spans="1:118" x14ac:dyDescent="0.2">
      <c r="A1079" s="127">
        <f t="shared" si="427"/>
        <v>41134</v>
      </c>
      <c r="B1079" s="4">
        <f t="shared" si="419"/>
        <v>244812.83015103001</v>
      </c>
      <c r="C1079" s="4">
        <f t="shared" si="433"/>
        <v>198836.43875445999</v>
      </c>
      <c r="D1079" s="4">
        <f t="shared" si="428"/>
        <v>198836.43875445999</v>
      </c>
      <c r="E1079" s="56">
        <f t="shared" si="434"/>
        <v>494.89100000000002</v>
      </c>
      <c r="F1079" s="11">
        <f>IF(DAY(A1079)=F$2+1,VLOOKUP(A1079,[1]Plan1!$BN$15:$BP$255,3),F1078)</f>
        <v>501.95699999999999</v>
      </c>
      <c r="G1079" s="6">
        <f t="shared" si="420"/>
        <v>41131</v>
      </c>
      <c r="H1079" s="2">
        <f t="shared" si="421"/>
        <v>1.4277891495299011E-2</v>
      </c>
      <c r="I1079" s="1">
        <f t="shared" si="429"/>
        <v>4</v>
      </c>
      <c r="J1079" s="1">
        <f t="shared" si="435"/>
        <v>31</v>
      </c>
      <c r="K1079" s="54">
        <f t="shared" si="422"/>
        <v>1.0018309544573678</v>
      </c>
      <c r="L1079" s="3">
        <f t="shared" si="430"/>
        <v>1.2272467</v>
      </c>
      <c r="M1079" s="3">
        <f t="shared" si="440"/>
        <v>1.22949373</v>
      </c>
      <c r="N1079" s="3">
        <f t="shared" si="423"/>
        <v>244468.15474413001</v>
      </c>
      <c r="O1079" s="52">
        <f t="shared" si="436"/>
        <v>0</v>
      </c>
      <c r="P1079" s="5">
        <f t="shared" si="439"/>
        <v>0</v>
      </c>
      <c r="Q1079" s="53">
        <f t="shared" si="424"/>
        <v>0</v>
      </c>
      <c r="R1079" s="4">
        <f t="shared" si="418"/>
        <v>0</v>
      </c>
      <c r="S1079" s="2">
        <f t="shared" si="431"/>
        <v>0.14000000000000001</v>
      </c>
      <c r="T1079" s="9">
        <f t="shared" si="425"/>
        <v>1.001409899</v>
      </c>
      <c r="U1079" s="4">
        <f t="shared" si="432"/>
        <v>344.67540689999998</v>
      </c>
      <c r="V1079" s="4">
        <f t="shared" si="426"/>
        <v>0</v>
      </c>
      <c r="W1079" s="1" t="str">
        <f t="shared" si="437"/>
        <v>A+J=</v>
      </c>
      <c r="X1079" s="10">
        <f t="shared" si="438"/>
        <v>41161</v>
      </c>
      <c r="Y1079" s="4">
        <f t="shared" si="417"/>
        <v>0</v>
      </c>
      <c r="Z1079" s="28"/>
      <c r="AA1079" s="26"/>
      <c r="AE1079" s="5"/>
    </row>
    <row r="1080" spans="1:118" x14ac:dyDescent="0.2">
      <c r="A1080" s="127">
        <f t="shared" si="427"/>
        <v>41135</v>
      </c>
      <c r="B1080" s="4">
        <f t="shared" si="419"/>
        <v>245011.09757538</v>
      </c>
      <c r="C1080" s="4">
        <f t="shared" si="433"/>
        <v>198836.43875445999</v>
      </c>
      <c r="D1080" s="4">
        <f t="shared" si="428"/>
        <v>198836.43875445999</v>
      </c>
      <c r="E1080" s="56">
        <f t="shared" si="434"/>
        <v>494.89100000000002</v>
      </c>
      <c r="F1080" s="11">
        <f>IF(DAY(A1080)=F$2+1,VLOOKUP(A1080,[1]Plan1!$BN$15:$BP$255,3),F1079)</f>
        <v>501.95699999999999</v>
      </c>
      <c r="G1080" s="6">
        <f t="shared" si="420"/>
        <v>41131</v>
      </c>
      <c r="H1080" s="2">
        <f t="shared" si="421"/>
        <v>1.4277891495299011E-2</v>
      </c>
      <c r="I1080" s="1">
        <f t="shared" si="429"/>
        <v>5</v>
      </c>
      <c r="J1080" s="1">
        <f t="shared" si="435"/>
        <v>31</v>
      </c>
      <c r="K1080" s="54">
        <f t="shared" si="422"/>
        <v>1.0022892166437305</v>
      </c>
      <c r="L1080" s="3">
        <f t="shared" si="430"/>
        <v>1.2272467</v>
      </c>
      <c r="M1080" s="3">
        <f t="shared" si="440"/>
        <v>1.2300561299999999</v>
      </c>
      <c r="N1080" s="3">
        <f t="shared" si="423"/>
        <v>244579.98035729001</v>
      </c>
      <c r="O1080" s="52">
        <f t="shared" si="436"/>
        <v>0</v>
      </c>
      <c r="P1080" s="5">
        <f t="shared" si="439"/>
        <v>0</v>
      </c>
      <c r="Q1080" s="53">
        <f t="shared" si="424"/>
        <v>0</v>
      </c>
      <c r="R1080" s="4">
        <f t="shared" si="418"/>
        <v>0</v>
      </c>
      <c r="S1080" s="2">
        <f t="shared" si="431"/>
        <v>0.14000000000000001</v>
      </c>
      <c r="T1080" s="9">
        <f t="shared" si="425"/>
        <v>1.001762684</v>
      </c>
      <c r="U1080" s="4">
        <f t="shared" si="432"/>
        <v>431.11721808999999</v>
      </c>
      <c r="V1080" s="4">
        <f t="shared" si="426"/>
        <v>0</v>
      </c>
      <c r="W1080" s="1" t="str">
        <f t="shared" si="437"/>
        <v>A+J=</v>
      </c>
      <c r="X1080" s="10">
        <f t="shared" si="438"/>
        <v>41161</v>
      </c>
      <c r="Y1080" s="4">
        <f t="shared" si="417"/>
        <v>0</v>
      </c>
      <c r="Z1080" s="28"/>
      <c r="AA1080" s="26"/>
      <c r="AE1080" s="5"/>
    </row>
    <row r="1081" spans="1:118" x14ac:dyDescent="0.2">
      <c r="A1081" s="127">
        <f t="shared" si="427"/>
        <v>41136</v>
      </c>
      <c r="B1081" s="4">
        <f t="shared" si="419"/>
        <v>245209.52629385001</v>
      </c>
      <c r="C1081" s="4">
        <f t="shared" si="433"/>
        <v>198836.43875445999</v>
      </c>
      <c r="D1081" s="4">
        <f t="shared" si="428"/>
        <v>198836.43875445999</v>
      </c>
      <c r="E1081" s="56">
        <f t="shared" si="434"/>
        <v>494.89100000000002</v>
      </c>
      <c r="F1081" s="11">
        <f>IF(DAY(A1081)=F$2+1,VLOOKUP(A1081,[1]Plan1!$BN$15:$BP$255,3),F1080)</f>
        <v>501.95699999999999</v>
      </c>
      <c r="G1081" s="6">
        <f t="shared" si="420"/>
        <v>41131</v>
      </c>
      <c r="H1081" s="2">
        <f t="shared" si="421"/>
        <v>1.4277891495299011E-2</v>
      </c>
      <c r="I1081" s="1">
        <f t="shared" si="429"/>
        <v>6</v>
      </c>
      <c r="J1081" s="1">
        <f t="shared" si="435"/>
        <v>31</v>
      </c>
      <c r="K1081" s="54">
        <f t="shared" si="422"/>
        <v>1.0027476884505191</v>
      </c>
      <c r="L1081" s="3">
        <f t="shared" si="430"/>
        <v>1.2272467</v>
      </c>
      <c r="M1081" s="3">
        <f t="shared" si="440"/>
        <v>1.2306187900000001</v>
      </c>
      <c r="N1081" s="3">
        <f t="shared" si="423"/>
        <v>244691.85766792001</v>
      </c>
      <c r="O1081" s="52">
        <f t="shared" si="436"/>
        <v>0</v>
      </c>
      <c r="P1081" s="5">
        <f t="shared" si="439"/>
        <v>0</v>
      </c>
      <c r="Q1081" s="53">
        <f t="shared" si="424"/>
        <v>0</v>
      </c>
      <c r="R1081" s="4">
        <f t="shared" si="418"/>
        <v>0</v>
      </c>
      <c r="S1081" s="2">
        <f t="shared" si="431"/>
        <v>0.14000000000000001</v>
      </c>
      <c r="T1081" s="9">
        <f t="shared" si="425"/>
        <v>1.0021155939999999</v>
      </c>
      <c r="U1081" s="4">
        <f t="shared" si="432"/>
        <v>517.66862592999996</v>
      </c>
      <c r="V1081" s="4">
        <f t="shared" si="426"/>
        <v>0</v>
      </c>
      <c r="W1081" s="1" t="str">
        <f t="shared" si="437"/>
        <v>A+J=</v>
      </c>
      <c r="X1081" s="10">
        <f t="shared" si="438"/>
        <v>41161</v>
      </c>
      <c r="Y1081" s="4">
        <f t="shared" si="417"/>
        <v>0</v>
      </c>
      <c r="Z1081" s="28"/>
      <c r="AA1081" s="26"/>
      <c r="AE1081" s="5"/>
    </row>
    <row r="1082" spans="1:118" x14ac:dyDescent="0.2">
      <c r="A1082" s="127">
        <f t="shared" si="427"/>
        <v>41137</v>
      </c>
      <c r="B1082" s="4">
        <f t="shared" si="419"/>
        <v>245408.11416503999</v>
      </c>
      <c r="C1082" s="4">
        <f t="shared" si="433"/>
        <v>198836.43875445999</v>
      </c>
      <c r="D1082" s="4">
        <f t="shared" si="428"/>
        <v>198836.43875445999</v>
      </c>
      <c r="E1082" s="56">
        <f t="shared" si="434"/>
        <v>494.89100000000002</v>
      </c>
      <c r="F1082" s="11">
        <f>IF(DAY(A1082)=F$2+1,VLOOKUP(A1082,[1]Plan1!$BN$15:$BP$255,3),F1081)</f>
        <v>501.95699999999999</v>
      </c>
      <c r="G1082" s="6">
        <f t="shared" si="420"/>
        <v>41131</v>
      </c>
      <c r="H1082" s="2">
        <f t="shared" si="421"/>
        <v>1.4277891495299011E-2</v>
      </c>
      <c r="I1082" s="1">
        <f t="shared" si="429"/>
        <v>7</v>
      </c>
      <c r="J1082" s="1">
        <f t="shared" si="435"/>
        <v>31</v>
      </c>
      <c r="K1082" s="54">
        <f t="shared" si="422"/>
        <v>1.0032063699736193</v>
      </c>
      <c r="L1082" s="3">
        <f t="shared" si="430"/>
        <v>1.2272467</v>
      </c>
      <c r="M1082" s="3">
        <f t="shared" si="440"/>
        <v>1.2311817</v>
      </c>
      <c r="N1082" s="3">
        <f t="shared" si="423"/>
        <v>244803.78468765999</v>
      </c>
      <c r="O1082" s="52">
        <f t="shared" si="436"/>
        <v>0</v>
      </c>
      <c r="P1082" s="5">
        <f t="shared" si="439"/>
        <v>0</v>
      </c>
      <c r="Q1082" s="53">
        <f t="shared" si="424"/>
        <v>0</v>
      </c>
      <c r="R1082" s="4">
        <f t="shared" si="418"/>
        <v>0</v>
      </c>
      <c r="S1082" s="2">
        <f t="shared" si="431"/>
        <v>0.14000000000000001</v>
      </c>
      <c r="T1082" s="9">
        <f t="shared" si="425"/>
        <v>1.0024686279999999</v>
      </c>
      <c r="U1082" s="4">
        <f t="shared" si="432"/>
        <v>604.32947737999996</v>
      </c>
      <c r="V1082" s="4">
        <f t="shared" si="426"/>
        <v>0</v>
      </c>
      <c r="W1082" s="1" t="str">
        <f t="shared" si="437"/>
        <v>A+J=</v>
      </c>
      <c r="X1082" s="10">
        <f t="shared" si="438"/>
        <v>41161</v>
      </c>
      <c r="Y1082" s="4">
        <f t="shared" si="417"/>
        <v>0</v>
      </c>
      <c r="Z1082" s="28"/>
      <c r="AA1082" s="26"/>
      <c r="AE1082" s="5"/>
    </row>
    <row r="1083" spans="1:118" x14ac:dyDescent="0.2">
      <c r="A1083" s="127">
        <f t="shared" si="427"/>
        <v>41138</v>
      </c>
      <c r="B1083" s="4">
        <f t="shared" si="419"/>
        <v>245606.86327721999</v>
      </c>
      <c r="C1083" s="4">
        <f t="shared" si="433"/>
        <v>198836.43875445999</v>
      </c>
      <c r="D1083" s="4">
        <f t="shared" si="428"/>
        <v>198836.43875445999</v>
      </c>
      <c r="E1083" s="56">
        <f t="shared" si="434"/>
        <v>494.89100000000002</v>
      </c>
      <c r="F1083" s="11">
        <f>IF(DAY(A1083)=F$2+1,VLOOKUP(A1083,[1]Plan1!$BN$15:$BP$255,3),F1082)</f>
        <v>501.95699999999999</v>
      </c>
      <c r="G1083" s="6">
        <f t="shared" si="420"/>
        <v>41131</v>
      </c>
      <c r="H1083" s="2">
        <f t="shared" si="421"/>
        <v>1.4277891495299011E-2</v>
      </c>
      <c r="I1083" s="1">
        <f t="shared" si="429"/>
        <v>8</v>
      </c>
      <c r="J1083" s="1">
        <f t="shared" si="435"/>
        <v>31</v>
      </c>
      <c r="K1083" s="54">
        <f t="shared" si="422"/>
        <v>1.0036652613089605</v>
      </c>
      <c r="L1083" s="3">
        <f t="shared" si="430"/>
        <v>1.2272467</v>
      </c>
      <c r="M1083" s="3">
        <f t="shared" si="440"/>
        <v>1.23174487</v>
      </c>
      <c r="N1083" s="3">
        <f t="shared" si="423"/>
        <v>244915.76340487</v>
      </c>
      <c r="O1083" s="52">
        <f t="shared" si="436"/>
        <v>0</v>
      </c>
      <c r="P1083" s="5">
        <f t="shared" si="439"/>
        <v>0</v>
      </c>
      <c r="Q1083" s="53">
        <f t="shared" si="424"/>
        <v>0</v>
      </c>
      <c r="R1083" s="4">
        <f t="shared" si="418"/>
        <v>0</v>
      </c>
      <c r="S1083" s="2">
        <f t="shared" si="431"/>
        <v>0.14000000000000001</v>
      </c>
      <c r="T1083" s="9">
        <f t="shared" si="425"/>
        <v>1.0028217859999999</v>
      </c>
      <c r="U1083" s="4">
        <f t="shared" si="432"/>
        <v>691.09987235000006</v>
      </c>
      <c r="V1083" s="4">
        <f t="shared" si="426"/>
        <v>0</v>
      </c>
      <c r="W1083" s="1" t="str">
        <f t="shared" si="437"/>
        <v>A+J=</v>
      </c>
      <c r="X1083" s="10">
        <f t="shared" si="438"/>
        <v>41161</v>
      </c>
      <c r="Y1083" s="4">
        <f t="shared" si="417"/>
        <v>0</v>
      </c>
      <c r="Z1083" s="28"/>
      <c r="AA1083" s="26"/>
      <c r="AE1083" s="5"/>
    </row>
    <row r="1084" spans="1:118" x14ac:dyDescent="0.2">
      <c r="A1084" s="127">
        <f t="shared" si="427"/>
        <v>41139</v>
      </c>
      <c r="B1084" s="4">
        <f t="shared" si="419"/>
        <v>245805.77572149999</v>
      </c>
      <c r="C1084" s="4">
        <f t="shared" si="433"/>
        <v>198836.43875445999</v>
      </c>
      <c r="D1084" s="4">
        <f t="shared" si="428"/>
        <v>198836.43875445999</v>
      </c>
      <c r="E1084" s="56">
        <f t="shared" si="434"/>
        <v>494.89100000000002</v>
      </c>
      <c r="F1084" s="11">
        <f>IF(DAY(A1084)=F$2+1,VLOOKUP(A1084,[1]Plan1!$BN$15:$BP$255,3),F1083)</f>
        <v>501.95699999999999</v>
      </c>
      <c r="G1084" s="6">
        <f t="shared" si="420"/>
        <v>41131</v>
      </c>
      <c r="H1084" s="2">
        <f t="shared" si="421"/>
        <v>1.4277891495299011E-2</v>
      </c>
      <c r="I1084" s="1">
        <f t="shared" si="429"/>
        <v>9</v>
      </c>
      <c r="J1084" s="1">
        <f t="shared" si="435"/>
        <v>31</v>
      </c>
      <c r="K1084" s="54">
        <f t="shared" si="422"/>
        <v>1.004124362552516</v>
      </c>
      <c r="L1084" s="3">
        <f t="shared" si="430"/>
        <v>1.2272467</v>
      </c>
      <c r="M1084" s="3">
        <f t="shared" si="440"/>
        <v>1.2323083100000001</v>
      </c>
      <c r="N1084" s="3">
        <f t="shared" si="423"/>
        <v>245027.79580791999</v>
      </c>
      <c r="O1084" s="52">
        <f t="shared" si="436"/>
        <v>0</v>
      </c>
      <c r="P1084" s="5">
        <f t="shared" si="439"/>
        <v>0</v>
      </c>
      <c r="Q1084" s="53">
        <f t="shared" si="424"/>
        <v>0</v>
      </c>
      <c r="R1084" s="4">
        <f t="shared" si="418"/>
        <v>0</v>
      </c>
      <c r="S1084" s="2">
        <f t="shared" si="431"/>
        <v>0.14000000000000001</v>
      </c>
      <c r="T1084" s="9">
        <f t="shared" si="425"/>
        <v>1.003175068</v>
      </c>
      <c r="U1084" s="4">
        <f t="shared" si="432"/>
        <v>777.97991358000002</v>
      </c>
      <c r="V1084" s="4">
        <f t="shared" si="426"/>
        <v>0</v>
      </c>
      <c r="W1084" s="1" t="str">
        <f t="shared" si="437"/>
        <v>A+J=</v>
      </c>
      <c r="X1084" s="10">
        <f t="shared" si="438"/>
        <v>41161</v>
      </c>
      <c r="Y1084" s="4">
        <f t="shared" si="417"/>
        <v>0</v>
      </c>
      <c r="Z1084" s="28"/>
      <c r="AA1084" s="26"/>
      <c r="AE1084" s="5"/>
    </row>
    <row r="1085" spans="1:118" x14ac:dyDescent="0.2">
      <c r="A1085" s="127">
        <f t="shared" si="427"/>
        <v>41140</v>
      </c>
      <c r="B1085" s="4">
        <f t="shared" si="419"/>
        <v>246004.84610057998</v>
      </c>
      <c r="C1085" s="4">
        <f t="shared" si="433"/>
        <v>198836.43875445999</v>
      </c>
      <c r="D1085" s="4">
        <f t="shared" si="428"/>
        <v>198836.43875445999</v>
      </c>
      <c r="E1085" s="56">
        <f t="shared" si="434"/>
        <v>494.89100000000002</v>
      </c>
      <c r="F1085" s="11">
        <f>IF(DAY(A1085)=F$2+1,VLOOKUP(A1085,[1]Plan1!$BN$15:$BP$255,3),F1084)</f>
        <v>501.95699999999999</v>
      </c>
      <c r="G1085" s="6">
        <f t="shared" si="420"/>
        <v>41131</v>
      </c>
      <c r="H1085" s="2">
        <f t="shared" si="421"/>
        <v>1.4277891495299011E-2</v>
      </c>
      <c r="I1085" s="1">
        <f t="shared" si="429"/>
        <v>10</v>
      </c>
      <c r="J1085" s="1">
        <f t="shared" si="435"/>
        <v>31</v>
      </c>
      <c r="K1085" s="54">
        <f t="shared" si="422"/>
        <v>1.0045836738003029</v>
      </c>
      <c r="L1085" s="3">
        <f t="shared" si="430"/>
        <v>1.2272467</v>
      </c>
      <c r="M1085" s="3">
        <f t="shared" si="440"/>
        <v>1.23287199</v>
      </c>
      <c r="N1085" s="3">
        <f t="shared" si="423"/>
        <v>245139.87593171999</v>
      </c>
      <c r="O1085" s="52">
        <f t="shared" si="436"/>
        <v>0</v>
      </c>
      <c r="P1085" s="5">
        <f t="shared" si="439"/>
        <v>0</v>
      </c>
      <c r="Q1085" s="53">
        <f t="shared" si="424"/>
        <v>0</v>
      </c>
      <c r="R1085" s="4">
        <f t="shared" si="418"/>
        <v>0</v>
      </c>
      <c r="S1085" s="2">
        <f t="shared" si="431"/>
        <v>0.14000000000000001</v>
      </c>
      <c r="T1085" s="9">
        <f t="shared" si="425"/>
        <v>1.0035284760000001</v>
      </c>
      <c r="U1085" s="4">
        <f t="shared" si="432"/>
        <v>864.97016885999994</v>
      </c>
      <c r="V1085" s="4">
        <f t="shared" si="426"/>
        <v>0</v>
      </c>
      <c r="W1085" s="1" t="str">
        <f t="shared" si="437"/>
        <v>A+J=</v>
      </c>
      <c r="X1085" s="10">
        <f t="shared" si="438"/>
        <v>41161</v>
      </c>
      <c r="Y1085" s="4">
        <f t="shared" si="417"/>
        <v>0</v>
      </c>
      <c r="Z1085" s="28"/>
      <c r="AA1085" s="26"/>
      <c r="AE1085" s="5"/>
    </row>
    <row r="1086" spans="1:118" x14ac:dyDescent="0.2">
      <c r="A1086" s="127">
        <f t="shared" si="427"/>
        <v>41141</v>
      </c>
      <c r="B1086" s="4">
        <f t="shared" si="419"/>
        <v>246204.07975994001</v>
      </c>
      <c r="C1086" s="4">
        <f t="shared" si="433"/>
        <v>198836.43875445999</v>
      </c>
      <c r="D1086" s="4">
        <f t="shared" si="428"/>
        <v>198836.43875445999</v>
      </c>
      <c r="E1086" s="56">
        <f t="shared" si="434"/>
        <v>494.89100000000002</v>
      </c>
      <c r="F1086" s="11">
        <f>IF(DAY(A1086)=F$2+1,VLOOKUP(A1086,[1]Plan1!$BN$15:$BP$255,3),F1085)</f>
        <v>501.95699999999999</v>
      </c>
      <c r="G1086" s="6">
        <f t="shared" si="420"/>
        <v>41131</v>
      </c>
      <c r="H1086" s="2">
        <f t="shared" si="421"/>
        <v>1.4277891495299011E-2</v>
      </c>
      <c r="I1086" s="1">
        <f t="shared" si="429"/>
        <v>11</v>
      </c>
      <c r="J1086" s="1">
        <f t="shared" si="435"/>
        <v>31</v>
      </c>
      <c r="K1086" s="54">
        <f t="shared" si="422"/>
        <v>1.0050431951483823</v>
      </c>
      <c r="L1086" s="3">
        <f t="shared" si="430"/>
        <v>1.2272467</v>
      </c>
      <c r="M1086" s="3">
        <f t="shared" si="440"/>
        <v>1.2334359399999999</v>
      </c>
      <c r="N1086" s="3">
        <f t="shared" si="423"/>
        <v>245252.00974136</v>
      </c>
      <c r="O1086" s="52">
        <f t="shared" si="436"/>
        <v>0</v>
      </c>
      <c r="P1086" s="5">
        <f t="shared" si="439"/>
        <v>0</v>
      </c>
      <c r="Q1086" s="53">
        <f t="shared" si="424"/>
        <v>0</v>
      </c>
      <c r="R1086" s="4">
        <f t="shared" si="418"/>
        <v>0</v>
      </c>
      <c r="S1086" s="2">
        <f t="shared" si="431"/>
        <v>0.14000000000000001</v>
      </c>
      <c r="T1086" s="9">
        <f t="shared" si="425"/>
        <v>1.0038820070000001</v>
      </c>
      <c r="U1086" s="4">
        <f t="shared" si="432"/>
        <v>952.07001858000001</v>
      </c>
      <c r="V1086" s="4">
        <f t="shared" si="426"/>
        <v>0</v>
      </c>
      <c r="W1086" s="1" t="str">
        <f t="shared" si="437"/>
        <v>A+J=</v>
      </c>
      <c r="X1086" s="10">
        <f t="shared" si="438"/>
        <v>41161</v>
      </c>
      <c r="Y1086" s="4">
        <f t="shared" ref="Y1086:Y1135" si="441">IF(V1086&gt;0,B1086-V1086,0)</f>
        <v>0</v>
      </c>
      <c r="Z1086" s="28"/>
      <c r="AA1086" s="26"/>
      <c r="AE1086" s="5"/>
    </row>
    <row r="1087" spans="1:118" x14ac:dyDescent="0.2">
      <c r="A1087" s="127">
        <f t="shared" si="427"/>
        <v>41142</v>
      </c>
      <c r="B1087" s="4">
        <f t="shared" si="419"/>
        <v>246403.47329501002</v>
      </c>
      <c r="C1087" s="4">
        <f t="shared" si="433"/>
        <v>198836.43875445999</v>
      </c>
      <c r="D1087" s="4">
        <f t="shared" si="428"/>
        <v>198836.43875445999</v>
      </c>
      <c r="E1087" s="56">
        <f t="shared" si="434"/>
        <v>494.89100000000002</v>
      </c>
      <c r="F1087" s="11">
        <f>IF(DAY(A1087)=F$2+1,VLOOKUP(A1087,[1]Plan1!$BN$15:$BP$255,3),F1086)</f>
        <v>501.95699999999999</v>
      </c>
      <c r="G1087" s="6">
        <f t="shared" si="420"/>
        <v>41131</v>
      </c>
      <c r="H1087" s="2">
        <f t="shared" si="421"/>
        <v>1.4277891495299011E-2</v>
      </c>
      <c r="I1087" s="1">
        <f t="shared" si="429"/>
        <v>12</v>
      </c>
      <c r="J1087" s="1">
        <f t="shared" si="435"/>
        <v>31</v>
      </c>
      <c r="K1087" s="54">
        <f t="shared" si="422"/>
        <v>1.0055029266928595</v>
      </c>
      <c r="L1087" s="3">
        <f t="shared" si="430"/>
        <v>1.2272467</v>
      </c>
      <c r="M1087" s="3">
        <f t="shared" si="440"/>
        <v>1.23400014</v>
      </c>
      <c r="N1087" s="3">
        <f t="shared" si="423"/>
        <v>245364.1932601</v>
      </c>
      <c r="O1087" s="52">
        <f t="shared" si="436"/>
        <v>0</v>
      </c>
      <c r="P1087" s="5">
        <f t="shared" si="439"/>
        <v>0</v>
      </c>
      <c r="Q1087" s="53">
        <f t="shared" si="424"/>
        <v>0</v>
      </c>
      <c r="R1087" s="4">
        <f t="shared" si="418"/>
        <v>0</v>
      </c>
      <c r="S1087" s="2">
        <f t="shared" si="431"/>
        <v>0.14000000000000001</v>
      </c>
      <c r="T1087" s="9">
        <f t="shared" si="425"/>
        <v>1.004235663</v>
      </c>
      <c r="U1087" s="4">
        <f t="shared" si="432"/>
        <v>1039.28003491</v>
      </c>
      <c r="V1087" s="4">
        <f t="shared" si="426"/>
        <v>0</v>
      </c>
      <c r="W1087" s="1" t="str">
        <f t="shared" si="437"/>
        <v>A+J=</v>
      </c>
      <c r="X1087" s="10">
        <f t="shared" si="438"/>
        <v>41161</v>
      </c>
      <c r="Y1087" s="4">
        <f t="shared" si="441"/>
        <v>0</v>
      </c>
      <c r="Z1087" s="28"/>
      <c r="AA1087" s="26"/>
      <c r="AE1087" s="5"/>
    </row>
    <row r="1088" spans="1:118" x14ac:dyDescent="0.2">
      <c r="A1088" s="127">
        <f t="shared" si="427"/>
        <v>41143</v>
      </c>
      <c r="B1088" s="4">
        <f t="shared" si="419"/>
        <v>246603.03079560999</v>
      </c>
      <c r="C1088" s="4">
        <f t="shared" si="433"/>
        <v>198836.43875445999</v>
      </c>
      <c r="D1088" s="4">
        <f t="shared" si="428"/>
        <v>198836.43875445999</v>
      </c>
      <c r="E1088" s="56">
        <f t="shared" si="434"/>
        <v>494.89100000000002</v>
      </c>
      <c r="F1088" s="11">
        <f>IF(DAY(A1088)=F$2+1,VLOOKUP(A1088,[1]Plan1!$BN$15:$BP$255,3),F1087)</f>
        <v>501.95699999999999</v>
      </c>
      <c r="G1088" s="6">
        <f t="shared" si="420"/>
        <v>41131</v>
      </c>
      <c r="H1088" s="2">
        <f t="shared" si="421"/>
        <v>1.4277891495299011E-2</v>
      </c>
      <c r="I1088" s="1">
        <f t="shared" si="429"/>
        <v>13</v>
      </c>
      <c r="J1088" s="1">
        <f t="shared" si="435"/>
        <v>31</v>
      </c>
      <c r="K1088" s="54">
        <f t="shared" si="422"/>
        <v>1.0059628685298831</v>
      </c>
      <c r="L1088" s="3">
        <f t="shared" si="430"/>
        <v>1.2272467</v>
      </c>
      <c r="M1088" s="3">
        <f t="shared" si="440"/>
        <v>1.2345646100000001</v>
      </c>
      <c r="N1088" s="3">
        <f t="shared" si="423"/>
        <v>245476.43046467999</v>
      </c>
      <c r="O1088" s="52">
        <f t="shared" si="436"/>
        <v>0</v>
      </c>
      <c r="P1088" s="5">
        <f t="shared" si="439"/>
        <v>0</v>
      </c>
      <c r="Q1088" s="53">
        <f t="shared" si="424"/>
        <v>0</v>
      </c>
      <c r="R1088" s="4">
        <f t="shared" ref="R1088:R1151" si="442">IF(P1088&gt;0,(P1088*N1088),0)</f>
        <v>0</v>
      </c>
      <c r="S1088" s="2">
        <f t="shared" si="431"/>
        <v>0.14000000000000001</v>
      </c>
      <c r="T1088" s="9">
        <f t="shared" si="425"/>
        <v>1.0045894440000001</v>
      </c>
      <c r="U1088" s="4">
        <f t="shared" si="432"/>
        <v>1126.6003309299999</v>
      </c>
      <c r="V1088" s="4">
        <f t="shared" si="426"/>
        <v>0</v>
      </c>
      <c r="W1088" s="1" t="str">
        <f t="shared" si="437"/>
        <v>A+J=</v>
      </c>
      <c r="X1088" s="10">
        <f t="shared" si="438"/>
        <v>41161</v>
      </c>
      <c r="Y1088" s="4">
        <f t="shared" si="441"/>
        <v>0</v>
      </c>
      <c r="Z1088" s="28"/>
      <c r="AA1088" s="26"/>
      <c r="AE1088" s="5"/>
    </row>
    <row r="1089" spans="1:31" x14ac:dyDescent="0.2">
      <c r="A1089" s="127">
        <f t="shared" si="427"/>
        <v>41144</v>
      </c>
      <c r="B1089" s="4">
        <f t="shared" si="419"/>
        <v>246802.74811884001</v>
      </c>
      <c r="C1089" s="4">
        <f t="shared" si="433"/>
        <v>198836.43875445999</v>
      </c>
      <c r="D1089" s="4">
        <f t="shared" si="428"/>
        <v>198836.43875445999</v>
      </c>
      <c r="E1089" s="56">
        <f t="shared" si="434"/>
        <v>494.89100000000002</v>
      </c>
      <c r="F1089" s="11">
        <f>IF(DAY(A1089)=F$2+1,VLOOKUP(A1089,[1]Plan1!$BN$15:$BP$255,3),F1088)</f>
        <v>501.95699999999999</v>
      </c>
      <c r="G1089" s="6">
        <f t="shared" si="420"/>
        <v>41131</v>
      </c>
      <c r="H1089" s="2">
        <f t="shared" si="421"/>
        <v>1.4277891495299011E-2</v>
      </c>
      <c r="I1089" s="1">
        <f t="shared" si="429"/>
        <v>14</v>
      </c>
      <c r="J1089" s="1">
        <f t="shared" si="435"/>
        <v>31</v>
      </c>
      <c r="K1089" s="54">
        <f t="shared" si="422"/>
        <v>1.0064230207556464</v>
      </c>
      <c r="L1089" s="3">
        <f t="shared" si="430"/>
        <v>1.2272467</v>
      </c>
      <c r="M1089" s="3">
        <f t="shared" si="440"/>
        <v>1.2351293299999999</v>
      </c>
      <c r="N1089" s="3">
        <f t="shared" si="423"/>
        <v>245588.71737838001</v>
      </c>
      <c r="O1089" s="52">
        <f t="shared" si="436"/>
        <v>0</v>
      </c>
      <c r="P1089" s="5">
        <f t="shared" si="439"/>
        <v>0</v>
      </c>
      <c r="Q1089" s="53">
        <f t="shared" si="424"/>
        <v>0</v>
      </c>
      <c r="R1089" s="4">
        <f t="shared" si="442"/>
        <v>0</v>
      </c>
      <c r="S1089" s="2">
        <f t="shared" si="431"/>
        <v>0.14000000000000001</v>
      </c>
      <c r="T1089" s="9">
        <f t="shared" si="425"/>
        <v>1.0049433489999999</v>
      </c>
      <c r="U1089" s="4">
        <f t="shared" si="432"/>
        <v>1214.0307404600001</v>
      </c>
      <c r="V1089" s="4">
        <f t="shared" si="426"/>
        <v>0</v>
      </c>
      <c r="W1089" s="1" t="str">
        <f t="shared" si="437"/>
        <v>A+J=</v>
      </c>
      <c r="X1089" s="10">
        <f t="shared" si="438"/>
        <v>41161</v>
      </c>
      <c r="Y1089" s="4">
        <f t="shared" si="441"/>
        <v>0</v>
      </c>
      <c r="Z1089" s="28"/>
      <c r="AA1089" s="26"/>
      <c r="AE1089" s="5"/>
    </row>
    <row r="1090" spans="1:31" x14ac:dyDescent="0.2">
      <c r="A1090" s="127">
        <f t="shared" si="427"/>
        <v>41145</v>
      </c>
      <c r="B1090" s="4">
        <f t="shared" si="419"/>
        <v>247002.62560492</v>
      </c>
      <c r="C1090" s="4">
        <f t="shared" si="433"/>
        <v>198836.43875445999</v>
      </c>
      <c r="D1090" s="4">
        <f t="shared" si="428"/>
        <v>198836.43875445999</v>
      </c>
      <c r="E1090" s="56">
        <f t="shared" si="434"/>
        <v>494.89100000000002</v>
      </c>
      <c r="F1090" s="11">
        <f>IF(DAY(A1090)=F$2+1,VLOOKUP(A1090,[1]Plan1!$BN$15:$BP$255,3),F1089)</f>
        <v>501.95699999999999</v>
      </c>
      <c r="G1090" s="6">
        <f t="shared" si="420"/>
        <v>41131</v>
      </c>
      <c r="H1090" s="2">
        <f t="shared" si="421"/>
        <v>1.4277891495299011E-2</v>
      </c>
      <c r="I1090" s="1">
        <f t="shared" si="429"/>
        <v>15</v>
      </c>
      <c r="J1090" s="1">
        <f t="shared" si="435"/>
        <v>31</v>
      </c>
      <c r="K1090" s="54">
        <f t="shared" si="422"/>
        <v>1.0068833834663864</v>
      </c>
      <c r="L1090" s="3">
        <f t="shared" si="430"/>
        <v>1.2272467</v>
      </c>
      <c r="M1090" s="3">
        <f t="shared" si="440"/>
        <v>1.2356943</v>
      </c>
      <c r="N1090" s="3">
        <f t="shared" si="423"/>
        <v>245701.05400117999</v>
      </c>
      <c r="O1090" s="52">
        <f t="shared" si="436"/>
        <v>0</v>
      </c>
      <c r="P1090" s="5">
        <f t="shared" si="439"/>
        <v>0</v>
      </c>
      <c r="Q1090" s="53">
        <f t="shared" si="424"/>
        <v>0</v>
      </c>
      <c r="R1090" s="4">
        <f t="shared" si="442"/>
        <v>0</v>
      </c>
      <c r="S1090" s="2">
        <f t="shared" si="431"/>
        <v>0.14000000000000001</v>
      </c>
      <c r="T1090" s="9">
        <f t="shared" si="425"/>
        <v>1.0052973789999999</v>
      </c>
      <c r="U1090" s="4">
        <f t="shared" si="432"/>
        <v>1301.57160374</v>
      </c>
      <c r="V1090" s="4">
        <f t="shared" si="426"/>
        <v>0</v>
      </c>
      <c r="W1090" s="1" t="str">
        <f t="shared" si="437"/>
        <v>A+J=</v>
      </c>
      <c r="X1090" s="10">
        <f t="shared" si="438"/>
        <v>41161</v>
      </c>
      <c r="Y1090" s="4">
        <f t="shared" si="441"/>
        <v>0</v>
      </c>
      <c r="Z1090" s="28"/>
      <c r="AA1090" s="26"/>
      <c r="AE1090" s="5"/>
    </row>
    <row r="1091" spans="1:31" x14ac:dyDescent="0.2">
      <c r="A1091" s="127">
        <f t="shared" si="427"/>
        <v>41146</v>
      </c>
      <c r="B1091" s="4">
        <f t="shared" si="419"/>
        <v>247202.66734799001</v>
      </c>
      <c r="C1091" s="4">
        <f t="shared" si="433"/>
        <v>198836.43875445999</v>
      </c>
      <c r="D1091" s="4">
        <f t="shared" si="428"/>
        <v>198836.43875445999</v>
      </c>
      <c r="E1091" s="56">
        <f t="shared" si="434"/>
        <v>494.89100000000002</v>
      </c>
      <c r="F1091" s="11">
        <f>IF(DAY(A1091)=F$2+1,VLOOKUP(A1091,[1]Plan1!$BN$15:$BP$255,3),F1090)</f>
        <v>501.95699999999999</v>
      </c>
      <c r="G1091" s="6">
        <f t="shared" si="420"/>
        <v>41131</v>
      </c>
      <c r="H1091" s="2">
        <f t="shared" si="421"/>
        <v>1.4277891495299011E-2</v>
      </c>
      <c r="I1091" s="1">
        <f t="shared" si="429"/>
        <v>16</v>
      </c>
      <c r="J1091" s="1">
        <f t="shared" si="435"/>
        <v>31</v>
      </c>
      <c r="K1091" s="54">
        <f t="shared" si="422"/>
        <v>1.007343956758384</v>
      </c>
      <c r="L1091" s="3">
        <f t="shared" si="430"/>
        <v>1.2272467</v>
      </c>
      <c r="M1091" s="3">
        <f t="shared" si="440"/>
        <v>1.23625954</v>
      </c>
      <c r="N1091" s="3">
        <f t="shared" si="423"/>
        <v>245813.44430982001</v>
      </c>
      <c r="O1091" s="52">
        <f t="shared" si="436"/>
        <v>0</v>
      </c>
      <c r="P1091" s="5">
        <f t="shared" si="439"/>
        <v>0</v>
      </c>
      <c r="Q1091" s="53">
        <f t="shared" si="424"/>
        <v>0</v>
      </c>
      <c r="R1091" s="4">
        <f t="shared" si="442"/>
        <v>0</v>
      </c>
      <c r="S1091" s="2">
        <f t="shared" si="431"/>
        <v>0.14000000000000001</v>
      </c>
      <c r="T1091" s="9">
        <f t="shared" si="425"/>
        <v>1.0056515340000001</v>
      </c>
      <c r="U1091" s="4">
        <f t="shared" si="432"/>
        <v>1389.2230381700001</v>
      </c>
      <c r="V1091" s="4">
        <f t="shared" si="426"/>
        <v>0</v>
      </c>
      <c r="W1091" s="1" t="str">
        <f t="shared" si="437"/>
        <v>A+J=</v>
      </c>
      <c r="X1091" s="10">
        <f t="shared" si="438"/>
        <v>41161</v>
      </c>
      <c r="Y1091" s="4">
        <f t="shared" si="441"/>
        <v>0</v>
      </c>
      <c r="Z1091" s="28"/>
      <c r="AA1091" s="26"/>
      <c r="AE1091" s="5"/>
    </row>
    <row r="1092" spans="1:31" x14ac:dyDescent="0.2">
      <c r="A1092" s="127">
        <f t="shared" si="427"/>
        <v>41147</v>
      </c>
      <c r="B1092" s="4">
        <f t="shared" si="419"/>
        <v>247402.87144693002</v>
      </c>
      <c r="C1092" s="4">
        <f t="shared" si="433"/>
        <v>198836.43875445999</v>
      </c>
      <c r="D1092" s="4">
        <f t="shared" si="428"/>
        <v>198836.43875445999</v>
      </c>
      <c r="E1092" s="56">
        <f t="shared" si="434"/>
        <v>494.89100000000002</v>
      </c>
      <c r="F1092" s="11">
        <f>IF(DAY(A1092)=F$2+1,VLOOKUP(A1092,[1]Plan1!$BN$15:$BP$255,3),F1091)</f>
        <v>501.95699999999999</v>
      </c>
      <c r="G1092" s="6">
        <f t="shared" si="420"/>
        <v>41131</v>
      </c>
      <c r="H1092" s="2">
        <f t="shared" si="421"/>
        <v>1.4277891495299011E-2</v>
      </c>
      <c r="I1092" s="1">
        <f t="shared" si="429"/>
        <v>17</v>
      </c>
      <c r="J1092" s="1">
        <f t="shared" si="435"/>
        <v>31</v>
      </c>
      <c r="K1092" s="54">
        <f t="shared" si="422"/>
        <v>1.0078047407279644</v>
      </c>
      <c r="L1092" s="3">
        <f t="shared" si="430"/>
        <v>1.2272467</v>
      </c>
      <c r="M1092" s="3">
        <f t="shared" si="440"/>
        <v>1.23682504</v>
      </c>
      <c r="N1092" s="3">
        <f t="shared" si="423"/>
        <v>245925.88631594001</v>
      </c>
      <c r="O1092" s="52">
        <f t="shared" si="436"/>
        <v>0</v>
      </c>
      <c r="P1092" s="5">
        <f t="shared" si="439"/>
        <v>0</v>
      </c>
      <c r="Q1092" s="53">
        <f t="shared" si="424"/>
        <v>0</v>
      </c>
      <c r="R1092" s="4">
        <f t="shared" si="442"/>
        <v>0</v>
      </c>
      <c r="S1092" s="2">
        <f t="shared" si="431"/>
        <v>0.14000000000000001</v>
      </c>
      <c r="T1092" s="9">
        <f t="shared" si="425"/>
        <v>1.0060058140000001</v>
      </c>
      <c r="U1092" s="4">
        <f t="shared" si="432"/>
        <v>1476.98513099</v>
      </c>
      <c r="V1092" s="4">
        <f t="shared" si="426"/>
        <v>0</v>
      </c>
      <c r="W1092" s="1" t="str">
        <f t="shared" si="437"/>
        <v>A+J=</v>
      </c>
      <c r="X1092" s="10">
        <f t="shared" si="438"/>
        <v>41161</v>
      </c>
      <c r="Y1092" s="4">
        <f t="shared" si="441"/>
        <v>0</v>
      </c>
      <c r="Z1092" s="28"/>
      <c r="AA1092" s="26"/>
      <c r="AE1092" s="5"/>
    </row>
    <row r="1093" spans="1:31" x14ac:dyDescent="0.2">
      <c r="A1093" s="127">
        <f t="shared" si="427"/>
        <v>41148</v>
      </c>
      <c r="B1093" s="4">
        <f t="shared" si="419"/>
        <v>247603.23575180001</v>
      </c>
      <c r="C1093" s="4">
        <f t="shared" si="433"/>
        <v>198836.43875445999</v>
      </c>
      <c r="D1093" s="4">
        <f t="shared" si="428"/>
        <v>198836.43875445999</v>
      </c>
      <c r="E1093" s="56">
        <f t="shared" si="434"/>
        <v>494.89100000000002</v>
      </c>
      <c r="F1093" s="11">
        <f>IF(DAY(A1093)=F$2+1,VLOOKUP(A1093,[1]Plan1!$BN$15:$BP$255,3),F1092)</f>
        <v>501.95699999999999</v>
      </c>
      <c r="G1093" s="6">
        <f t="shared" si="420"/>
        <v>41131</v>
      </c>
      <c r="H1093" s="2">
        <f t="shared" si="421"/>
        <v>1.4277891495299011E-2</v>
      </c>
      <c r="I1093" s="1">
        <f t="shared" si="429"/>
        <v>18</v>
      </c>
      <c r="J1093" s="1">
        <f t="shared" si="435"/>
        <v>31</v>
      </c>
      <c r="K1093" s="54">
        <f t="shared" si="422"/>
        <v>1.0082657354714966</v>
      </c>
      <c r="L1093" s="3">
        <f t="shared" si="430"/>
        <v>1.2272467</v>
      </c>
      <c r="M1093" s="3">
        <f t="shared" si="440"/>
        <v>1.2373907900000001</v>
      </c>
      <c r="N1093" s="3">
        <f t="shared" si="423"/>
        <v>246038.37803116001</v>
      </c>
      <c r="O1093" s="52">
        <f t="shared" si="436"/>
        <v>0</v>
      </c>
      <c r="P1093" s="5">
        <f t="shared" si="439"/>
        <v>0</v>
      </c>
      <c r="Q1093" s="53">
        <f t="shared" si="424"/>
        <v>0</v>
      </c>
      <c r="R1093" s="4">
        <f t="shared" si="442"/>
        <v>0</v>
      </c>
      <c r="S1093" s="2">
        <f t="shared" si="431"/>
        <v>0.14000000000000001</v>
      </c>
      <c r="T1093" s="9">
        <f t="shared" si="425"/>
        <v>1.006360218</v>
      </c>
      <c r="U1093" s="4">
        <f t="shared" si="432"/>
        <v>1564.85772064</v>
      </c>
      <c r="V1093" s="4">
        <f t="shared" si="426"/>
        <v>0</v>
      </c>
      <c r="W1093" s="1" t="str">
        <f t="shared" si="437"/>
        <v>A+J=</v>
      </c>
      <c r="X1093" s="10">
        <f t="shared" si="438"/>
        <v>41161</v>
      </c>
      <c r="Y1093" s="4">
        <f t="shared" si="441"/>
        <v>0</v>
      </c>
      <c r="Z1093" s="28"/>
      <c r="AA1093" s="26"/>
      <c r="AE1093" s="5"/>
    </row>
    <row r="1094" spans="1:31" x14ac:dyDescent="0.2">
      <c r="A1094" s="127">
        <f t="shared" si="427"/>
        <v>41149</v>
      </c>
      <c r="B1094" s="4">
        <f t="shared" si="419"/>
        <v>247803.76260516999</v>
      </c>
      <c r="C1094" s="4">
        <f t="shared" si="433"/>
        <v>198836.43875445999</v>
      </c>
      <c r="D1094" s="4">
        <f t="shared" si="428"/>
        <v>198836.43875445999</v>
      </c>
      <c r="E1094" s="56">
        <f t="shared" si="434"/>
        <v>494.89100000000002</v>
      </c>
      <c r="F1094" s="11">
        <f>IF(DAY(A1094)=F$2+1,VLOOKUP(A1094,[1]Plan1!$BN$15:$BP$255,3),F1093)</f>
        <v>501.95699999999999</v>
      </c>
      <c r="G1094" s="6">
        <f t="shared" si="420"/>
        <v>41131</v>
      </c>
      <c r="H1094" s="2">
        <f t="shared" si="421"/>
        <v>1.4277891495299011E-2</v>
      </c>
      <c r="I1094" s="1">
        <f t="shared" si="429"/>
        <v>19</v>
      </c>
      <c r="J1094" s="1">
        <f t="shared" si="435"/>
        <v>31</v>
      </c>
      <c r="K1094" s="54">
        <f t="shared" si="422"/>
        <v>1.0087269410853938</v>
      </c>
      <c r="L1094" s="3">
        <f t="shared" si="430"/>
        <v>1.2272467</v>
      </c>
      <c r="M1094" s="3">
        <f t="shared" si="440"/>
        <v>1.2379568000000001</v>
      </c>
      <c r="N1094" s="3">
        <f t="shared" si="423"/>
        <v>246150.92144385999</v>
      </c>
      <c r="O1094" s="52">
        <f t="shared" si="436"/>
        <v>0</v>
      </c>
      <c r="P1094" s="5">
        <f t="shared" si="439"/>
        <v>0</v>
      </c>
      <c r="Q1094" s="53">
        <f t="shared" si="424"/>
        <v>0</v>
      </c>
      <c r="R1094" s="4">
        <f t="shared" si="442"/>
        <v>0</v>
      </c>
      <c r="S1094" s="2">
        <f t="shared" si="431"/>
        <v>0.14000000000000001</v>
      </c>
      <c r="T1094" s="9">
        <f t="shared" si="425"/>
        <v>1.006714747</v>
      </c>
      <c r="U1094" s="4">
        <f t="shared" si="432"/>
        <v>1652.84116131</v>
      </c>
      <c r="V1094" s="4">
        <f t="shared" si="426"/>
        <v>0</v>
      </c>
      <c r="W1094" s="1" t="str">
        <f t="shared" si="437"/>
        <v>A+J=</v>
      </c>
      <c r="X1094" s="10">
        <f t="shared" si="438"/>
        <v>41161</v>
      </c>
      <c r="Y1094" s="4">
        <f t="shared" si="441"/>
        <v>0</v>
      </c>
      <c r="Z1094" s="28"/>
      <c r="AA1094" s="26"/>
      <c r="AE1094" s="5"/>
    </row>
    <row r="1095" spans="1:31" x14ac:dyDescent="0.2">
      <c r="A1095" s="127">
        <f t="shared" si="427"/>
        <v>41150</v>
      </c>
      <c r="B1095" s="4">
        <f t="shared" si="419"/>
        <v>248004.45410664001</v>
      </c>
      <c r="C1095" s="4">
        <f t="shared" si="433"/>
        <v>198836.43875445999</v>
      </c>
      <c r="D1095" s="4">
        <f t="shared" si="428"/>
        <v>198836.43875445999</v>
      </c>
      <c r="E1095" s="56">
        <f t="shared" si="434"/>
        <v>494.89100000000002</v>
      </c>
      <c r="F1095" s="11">
        <f>IF(DAY(A1095)=F$2+1,VLOOKUP(A1095,[1]Plan1!$BN$15:$BP$255,3),F1094)</f>
        <v>501.95699999999999</v>
      </c>
      <c r="G1095" s="6">
        <f t="shared" si="420"/>
        <v>41131</v>
      </c>
      <c r="H1095" s="2">
        <f t="shared" si="421"/>
        <v>1.4277891495299011E-2</v>
      </c>
      <c r="I1095" s="1">
        <f t="shared" si="429"/>
        <v>20</v>
      </c>
      <c r="J1095" s="1">
        <f t="shared" si="435"/>
        <v>31</v>
      </c>
      <c r="K1095" s="54">
        <f t="shared" si="422"/>
        <v>1.0091883576661134</v>
      </c>
      <c r="L1095" s="3">
        <f t="shared" si="430"/>
        <v>1.2272467</v>
      </c>
      <c r="M1095" s="3">
        <f t="shared" si="440"/>
        <v>1.23852308</v>
      </c>
      <c r="N1095" s="3">
        <f t="shared" si="423"/>
        <v>246263.51854240001</v>
      </c>
      <c r="O1095" s="52">
        <f t="shared" si="436"/>
        <v>0</v>
      </c>
      <c r="P1095" s="5">
        <f t="shared" si="439"/>
        <v>0</v>
      </c>
      <c r="Q1095" s="53">
        <f t="shared" si="424"/>
        <v>0</v>
      </c>
      <c r="R1095" s="4">
        <f t="shared" si="442"/>
        <v>0</v>
      </c>
      <c r="S1095" s="2">
        <f t="shared" si="431"/>
        <v>0.14000000000000001</v>
      </c>
      <c r="T1095" s="9">
        <f t="shared" si="425"/>
        <v>1.0070694010000001</v>
      </c>
      <c r="U1095" s="4">
        <f t="shared" si="432"/>
        <v>1740.9355642400001</v>
      </c>
      <c r="V1095" s="4">
        <f t="shared" si="426"/>
        <v>0</v>
      </c>
      <c r="W1095" s="1" t="str">
        <f t="shared" si="437"/>
        <v>A+J=</v>
      </c>
      <c r="X1095" s="10">
        <f t="shared" si="438"/>
        <v>41161</v>
      </c>
      <c r="Y1095" s="4">
        <f t="shared" si="441"/>
        <v>0</v>
      </c>
      <c r="Z1095" s="28"/>
      <c r="AA1095" s="26"/>
      <c r="AE1095" s="5"/>
    </row>
    <row r="1096" spans="1:31" x14ac:dyDescent="0.2">
      <c r="A1096" s="127">
        <f t="shared" si="427"/>
        <v>41151</v>
      </c>
      <c r="B1096" s="4">
        <f t="shared" si="419"/>
        <v>248205.30634931001</v>
      </c>
      <c r="C1096" s="4">
        <f t="shared" si="433"/>
        <v>198836.43875445999</v>
      </c>
      <c r="D1096" s="4">
        <f t="shared" si="428"/>
        <v>198836.43875445999</v>
      </c>
      <c r="E1096" s="56">
        <f t="shared" si="434"/>
        <v>494.89100000000002</v>
      </c>
      <c r="F1096" s="11">
        <f>IF(DAY(A1096)=F$2+1,VLOOKUP(A1096,[1]Plan1!$BN$15:$BP$255,3),F1095)</f>
        <v>501.95699999999999</v>
      </c>
      <c r="G1096" s="6">
        <f t="shared" si="420"/>
        <v>41131</v>
      </c>
      <c r="H1096" s="2">
        <f t="shared" si="421"/>
        <v>1.4277891495299011E-2</v>
      </c>
      <c r="I1096" s="1">
        <f t="shared" si="429"/>
        <v>21</v>
      </c>
      <c r="J1096" s="1">
        <f t="shared" si="435"/>
        <v>31</v>
      </c>
      <c r="K1096" s="54">
        <f t="shared" si="422"/>
        <v>1.0096499853101566</v>
      </c>
      <c r="L1096" s="3">
        <f t="shared" si="430"/>
        <v>1.2272467</v>
      </c>
      <c r="M1096" s="3">
        <f t="shared" si="440"/>
        <v>1.23908961</v>
      </c>
      <c r="N1096" s="3">
        <f t="shared" si="423"/>
        <v>246376.16535005</v>
      </c>
      <c r="O1096" s="52">
        <f t="shared" si="436"/>
        <v>0</v>
      </c>
      <c r="P1096" s="5">
        <f t="shared" si="439"/>
        <v>0</v>
      </c>
      <c r="Q1096" s="53">
        <f t="shared" si="424"/>
        <v>0</v>
      </c>
      <c r="R1096" s="4">
        <f t="shared" si="442"/>
        <v>0</v>
      </c>
      <c r="S1096" s="2">
        <f t="shared" si="431"/>
        <v>0.14000000000000001</v>
      </c>
      <c r="T1096" s="9">
        <f t="shared" si="425"/>
        <v>1.0074241799999999</v>
      </c>
      <c r="U1096" s="4">
        <f t="shared" si="432"/>
        <v>1829.1409992599999</v>
      </c>
      <c r="V1096" s="4">
        <f t="shared" si="426"/>
        <v>0</v>
      </c>
      <c r="W1096" s="1" t="str">
        <f t="shared" si="437"/>
        <v>A+J=</v>
      </c>
      <c r="X1096" s="10">
        <f t="shared" si="438"/>
        <v>41161</v>
      </c>
      <c r="Y1096" s="4">
        <f t="shared" si="441"/>
        <v>0</v>
      </c>
      <c r="Z1096" s="28"/>
      <c r="AA1096" s="26"/>
      <c r="AE1096" s="5"/>
    </row>
    <row r="1097" spans="1:31" x14ac:dyDescent="0.2">
      <c r="A1097" s="127">
        <f t="shared" si="427"/>
        <v>41152</v>
      </c>
      <c r="B1097" s="4">
        <f t="shared" si="419"/>
        <v>248406.32143216001</v>
      </c>
      <c r="C1097" s="4">
        <f t="shared" si="433"/>
        <v>198836.43875445999</v>
      </c>
      <c r="D1097" s="4">
        <f t="shared" si="428"/>
        <v>198836.43875445999</v>
      </c>
      <c r="E1097" s="56">
        <f t="shared" si="434"/>
        <v>494.89100000000002</v>
      </c>
      <c r="F1097" s="11">
        <f>IF(DAY(A1097)=F$2+1,VLOOKUP(A1097,[1]Plan1!$BN$15:$BP$255,3),F1096)</f>
        <v>501.95699999999999</v>
      </c>
      <c r="G1097" s="6">
        <f t="shared" si="420"/>
        <v>41131</v>
      </c>
      <c r="H1097" s="2">
        <f t="shared" si="421"/>
        <v>1.4277891495299011E-2</v>
      </c>
      <c r="I1097" s="1">
        <f t="shared" si="429"/>
        <v>22</v>
      </c>
      <c r="J1097" s="1">
        <f t="shared" si="435"/>
        <v>31</v>
      </c>
      <c r="K1097" s="54">
        <f t="shared" si="422"/>
        <v>1.0101118241140694</v>
      </c>
      <c r="L1097" s="3">
        <f t="shared" si="430"/>
        <v>1.2272467</v>
      </c>
      <c r="M1097" s="3">
        <f t="shared" si="440"/>
        <v>1.2396564000000001</v>
      </c>
      <c r="N1097" s="3">
        <f t="shared" si="423"/>
        <v>246488.86385517</v>
      </c>
      <c r="O1097" s="52">
        <f t="shared" si="436"/>
        <v>0</v>
      </c>
      <c r="P1097" s="5">
        <f t="shared" si="439"/>
        <v>0</v>
      </c>
      <c r="Q1097" s="53">
        <f t="shared" si="424"/>
        <v>0</v>
      </c>
      <c r="R1097" s="4">
        <f t="shared" si="442"/>
        <v>0</v>
      </c>
      <c r="S1097" s="2">
        <f t="shared" si="431"/>
        <v>0.14000000000000001</v>
      </c>
      <c r="T1097" s="9">
        <f t="shared" si="425"/>
        <v>1.007779084</v>
      </c>
      <c r="U1097" s="4">
        <f t="shared" si="432"/>
        <v>1917.45757699</v>
      </c>
      <c r="V1097" s="4">
        <f t="shared" si="426"/>
        <v>0</v>
      </c>
      <c r="W1097" s="1" t="str">
        <f t="shared" si="437"/>
        <v>A+J=</v>
      </c>
      <c r="X1097" s="10">
        <f t="shared" si="438"/>
        <v>41161</v>
      </c>
      <c r="Y1097" s="4">
        <f t="shared" si="441"/>
        <v>0</v>
      </c>
      <c r="Z1097" s="28"/>
      <c r="AA1097" s="26"/>
      <c r="AE1097" s="5"/>
    </row>
    <row r="1098" spans="1:31" x14ac:dyDescent="0.2">
      <c r="A1098" s="127">
        <f t="shared" si="427"/>
        <v>41153</v>
      </c>
      <c r="B1098" s="4">
        <f t="shared" ref="B1098:B1161" si="443">(N1098+U1098)</f>
        <v>248607.49945249001</v>
      </c>
      <c r="C1098" s="4">
        <f t="shared" si="433"/>
        <v>198836.43875445999</v>
      </c>
      <c r="D1098" s="4">
        <f t="shared" si="428"/>
        <v>198836.43875445999</v>
      </c>
      <c r="E1098" s="56">
        <f t="shared" si="434"/>
        <v>494.89100000000002</v>
      </c>
      <c r="F1098" s="11">
        <f>IF(DAY(A1098)=F$2+1,VLOOKUP(A1098,[1]Plan1!$BN$15:$BP$255,3),F1097)</f>
        <v>501.95699999999999</v>
      </c>
      <c r="G1098" s="6">
        <f t="shared" ref="G1098:G1161" si="444">IF(E1098=E1097,G1097,A1098)</f>
        <v>41131</v>
      </c>
      <c r="H1098" s="2">
        <f t="shared" ref="H1098:H1161" si="445">(F1098/E1098)-1</f>
        <v>1.4277891495299011E-2</v>
      </c>
      <c r="I1098" s="1">
        <f t="shared" si="429"/>
        <v>23</v>
      </c>
      <c r="J1098" s="1">
        <f t="shared" si="435"/>
        <v>31</v>
      </c>
      <c r="K1098" s="54">
        <f t="shared" ref="K1098:K1161" si="446">((F1098/E1098)^(I1098/J1098))</f>
        <v>1.010573874174441</v>
      </c>
      <c r="L1098" s="3">
        <f t="shared" si="430"/>
        <v>1.2272467</v>
      </c>
      <c r="M1098" s="3">
        <f t="shared" si="440"/>
        <v>1.24022345</v>
      </c>
      <c r="N1098" s="3">
        <f t="shared" ref="N1098:N1161" si="447">TRUNC(D1098*M1098,8)</f>
        <v>246601.61405777</v>
      </c>
      <c r="O1098" s="52">
        <f t="shared" si="436"/>
        <v>0</v>
      </c>
      <c r="P1098" s="5">
        <f t="shared" si="439"/>
        <v>0</v>
      </c>
      <c r="Q1098" s="53">
        <f t="shared" ref="Q1098:Q1161" si="448">IF($P1098&gt;0,($P1098*D1098),0)</f>
        <v>0</v>
      </c>
      <c r="R1098" s="4">
        <f t="shared" si="442"/>
        <v>0</v>
      </c>
      <c r="S1098" s="2">
        <f t="shared" si="431"/>
        <v>0.14000000000000001</v>
      </c>
      <c r="T1098" s="9">
        <f t="shared" ref="T1098:T1161" si="449">ROUND((1+S1098)^(1/12)^(I1098/J1098),9)</f>
        <v>1.0081341130000001</v>
      </c>
      <c r="U1098" s="4">
        <f t="shared" si="432"/>
        <v>2005.88539472</v>
      </c>
      <c r="V1098" s="4">
        <f t="shared" ref="V1098:V1161" si="450">IF(R1098&gt;0,R1098+U1098,0)</f>
        <v>0</v>
      </c>
      <c r="W1098" s="1" t="str">
        <f t="shared" si="437"/>
        <v>A+J=</v>
      </c>
      <c r="X1098" s="10">
        <f t="shared" si="438"/>
        <v>41161</v>
      </c>
      <c r="Y1098" s="4">
        <f t="shared" si="441"/>
        <v>0</v>
      </c>
      <c r="Z1098" s="28"/>
      <c r="AA1098" s="26"/>
      <c r="AE1098" s="5"/>
    </row>
    <row r="1099" spans="1:31" x14ac:dyDescent="0.2">
      <c r="A1099" s="127">
        <f t="shared" ref="A1099:A1162" si="451">(A1098+1)</f>
        <v>41154</v>
      </c>
      <c r="B1099" s="4">
        <f t="shared" si="443"/>
        <v>248808.84050765002</v>
      </c>
      <c r="C1099" s="4">
        <f t="shared" si="433"/>
        <v>198836.43875445999</v>
      </c>
      <c r="D1099" s="4">
        <f t="shared" ref="D1099:D1162" si="452">(C1099)</f>
        <v>198836.43875445999</v>
      </c>
      <c r="E1099" s="56">
        <f t="shared" si="434"/>
        <v>494.89100000000002</v>
      </c>
      <c r="F1099" s="11">
        <f>IF(DAY(A1099)=F$2+1,VLOOKUP(A1099,[1]Plan1!$BN$15:$BP$255,3),F1098)</f>
        <v>501.95699999999999</v>
      </c>
      <c r="G1099" s="6">
        <f t="shared" si="444"/>
        <v>41131</v>
      </c>
      <c r="H1099" s="2">
        <f t="shared" si="445"/>
        <v>1.4277891495299011E-2</v>
      </c>
      <c r="I1099" s="1">
        <f t="shared" ref="I1099:I1162" si="453">IF(DAY(A1099)=F$2+1,1,I1098+1)</f>
        <v>24</v>
      </c>
      <c r="J1099" s="1">
        <f t="shared" si="435"/>
        <v>31</v>
      </c>
      <c r="K1099" s="54">
        <f t="shared" si="446"/>
        <v>1.0110361355879058</v>
      </c>
      <c r="L1099" s="3">
        <f t="shared" ref="L1099:L1162" si="454">IF(DAY(A1099)=F$2+1,M1098,L1098)</f>
        <v>1.2272467</v>
      </c>
      <c r="M1099" s="3">
        <f t="shared" si="440"/>
        <v>1.2407907600000001</v>
      </c>
      <c r="N1099" s="3">
        <f t="shared" si="447"/>
        <v>246714.41595784001</v>
      </c>
      <c r="O1099" s="52">
        <f t="shared" si="436"/>
        <v>0</v>
      </c>
      <c r="P1099" s="5">
        <f t="shared" si="439"/>
        <v>0</v>
      </c>
      <c r="Q1099" s="53">
        <f t="shared" si="448"/>
        <v>0</v>
      </c>
      <c r="R1099" s="4">
        <f t="shared" si="442"/>
        <v>0</v>
      </c>
      <c r="S1099" s="2">
        <f t="shared" ref="S1099:S1162" si="455">(S1098)</f>
        <v>0.14000000000000001</v>
      </c>
      <c r="T1099" s="9">
        <f t="shared" si="449"/>
        <v>1.0084892670000001</v>
      </c>
      <c r="U1099" s="4">
        <f t="shared" ref="U1099:U1162" si="456">TRUNC(N1099*(T1099-1),8)</f>
        <v>2094.4245498099999</v>
      </c>
      <c r="V1099" s="4">
        <f t="shared" si="450"/>
        <v>0</v>
      </c>
      <c r="W1099" s="1" t="str">
        <f t="shared" si="437"/>
        <v>A+J=</v>
      </c>
      <c r="X1099" s="10">
        <f t="shared" si="438"/>
        <v>41161</v>
      </c>
      <c r="Y1099" s="4">
        <f t="shared" si="441"/>
        <v>0</v>
      </c>
      <c r="Z1099" s="28"/>
      <c r="AA1099" s="26"/>
      <c r="AE1099" s="5"/>
    </row>
    <row r="1100" spans="1:31" x14ac:dyDescent="0.2">
      <c r="A1100" s="127">
        <f t="shared" si="451"/>
        <v>41155</v>
      </c>
      <c r="B1100" s="4">
        <f t="shared" si="443"/>
        <v>249010.34293588001</v>
      </c>
      <c r="C1100" s="4">
        <f t="shared" ref="C1100:C1163" si="457">IF(DAY(A1099)=9,VLOOKUP(A1099,$AA$10:$AB$126,2),C1099)</f>
        <v>198836.43875445999</v>
      </c>
      <c r="D1100" s="4">
        <f t="shared" si="452"/>
        <v>198836.43875445999</v>
      </c>
      <c r="E1100" s="56">
        <f t="shared" ref="E1100:E1163" si="458">IF(F1100=F1099,E1099,F1099)</f>
        <v>494.89100000000002</v>
      </c>
      <c r="F1100" s="11">
        <f>IF(DAY(A1100)=F$2+1,VLOOKUP(A1100,[1]Plan1!$BN$15:$BP$255,3),F1099)</f>
        <v>501.95699999999999</v>
      </c>
      <c r="G1100" s="6">
        <f t="shared" si="444"/>
        <v>41131</v>
      </c>
      <c r="H1100" s="2">
        <f t="shared" si="445"/>
        <v>1.4277891495299011E-2</v>
      </c>
      <c r="I1100" s="1">
        <f t="shared" si="453"/>
        <v>25</v>
      </c>
      <c r="J1100" s="1">
        <f t="shared" ref="J1100:J1163" si="459">IF(DAY(A1100)=F$2+1,DAY(EOMONTH(A1100,0)),J1099)</f>
        <v>31</v>
      </c>
      <c r="K1100" s="54">
        <f t="shared" si="446"/>
        <v>1.0114986084511417</v>
      </c>
      <c r="L1100" s="3">
        <f t="shared" si="454"/>
        <v>1.2272467</v>
      </c>
      <c r="M1100" s="3">
        <f t="shared" si="440"/>
        <v>1.24135832</v>
      </c>
      <c r="N1100" s="3">
        <f t="shared" si="447"/>
        <v>246827.26756701001</v>
      </c>
      <c r="O1100" s="52">
        <f t="shared" si="436"/>
        <v>0</v>
      </c>
      <c r="P1100" s="5">
        <f t="shared" si="439"/>
        <v>0</v>
      </c>
      <c r="Q1100" s="53">
        <f t="shared" si="448"/>
        <v>0</v>
      </c>
      <c r="R1100" s="4">
        <f t="shared" si="442"/>
        <v>0</v>
      </c>
      <c r="S1100" s="2">
        <f t="shared" si="455"/>
        <v>0.14000000000000001</v>
      </c>
      <c r="T1100" s="9">
        <f t="shared" si="449"/>
        <v>1.008844547</v>
      </c>
      <c r="U1100" s="4">
        <f t="shared" si="456"/>
        <v>2183.0753688700001</v>
      </c>
      <c r="V1100" s="4">
        <f t="shared" si="450"/>
        <v>0</v>
      </c>
      <c r="W1100" s="1" t="str">
        <f t="shared" si="437"/>
        <v>A+J=</v>
      </c>
      <c r="X1100" s="10">
        <f t="shared" si="438"/>
        <v>41161</v>
      </c>
      <c r="Y1100" s="4">
        <f t="shared" si="441"/>
        <v>0</v>
      </c>
      <c r="Z1100" s="28"/>
      <c r="AA1100" s="26"/>
      <c r="AE1100" s="5"/>
    </row>
    <row r="1101" spans="1:31" x14ac:dyDescent="0.2">
      <c r="A1101" s="127">
        <f t="shared" si="451"/>
        <v>41156</v>
      </c>
      <c r="B1101" s="4">
        <f t="shared" si="443"/>
        <v>249212.01035229</v>
      </c>
      <c r="C1101" s="4">
        <f t="shared" si="457"/>
        <v>198836.43875445999</v>
      </c>
      <c r="D1101" s="4">
        <f t="shared" si="452"/>
        <v>198836.43875445999</v>
      </c>
      <c r="E1101" s="56">
        <f t="shared" si="458"/>
        <v>494.89100000000002</v>
      </c>
      <c r="F1101" s="11">
        <f>IF(DAY(A1101)=F$2+1,VLOOKUP(A1101,[1]Plan1!$BN$15:$BP$255,3),F1100)</f>
        <v>501.95699999999999</v>
      </c>
      <c r="G1101" s="6">
        <f t="shared" si="444"/>
        <v>41131</v>
      </c>
      <c r="H1101" s="2">
        <f t="shared" si="445"/>
        <v>1.4277891495299011E-2</v>
      </c>
      <c r="I1101" s="1">
        <f t="shared" si="453"/>
        <v>26</v>
      </c>
      <c r="J1101" s="1">
        <f t="shared" si="459"/>
        <v>31</v>
      </c>
      <c r="K1101" s="54">
        <f t="shared" si="446"/>
        <v>1.011961292860871</v>
      </c>
      <c r="L1101" s="3">
        <f t="shared" si="454"/>
        <v>1.2272467</v>
      </c>
      <c r="M1101" s="3">
        <f t="shared" si="440"/>
        <v>1.2419261500000001</v>
      </c>
      <c r="N1101" s="3">
        <f t="shared" si="447"/>
        <v>246940.17286203001</v>
      </c>
      <c r="O1101" s="52">
        <f t="shared" si="436"/>
        <v>0</v>
      </c>
      <c r="P1101" s="5">
        <f t="shared" si="439"/>
        <v>0</v>
      </c>
      <c r="Q1101" s="53">
        <f t="shared" si="448"/>
        <v>0</v>
      </c>
      <c r="R1101" s="4">
        <f t="shared" si="442"/>
        <v>0</v>
      </c>
      <c r="S1101" s="2">
        <f t="shared" si="455"/>
        <v>0.14000000000000001</v>
      </c>
      <c r="T1101" s="9">
        <f t="shared" si="449"/>
        <v>1.009199951</v>
      </c>
      <c r="U1101" s="4">
        <f t="shared" si="456"/>
        <v>2271.8374902599999</v>
      </c>
      <c r="V1101" s="4">
        <f t="shared" si="450"/>
        <v>0</v>
      </c>
      <c r="W1101" s="1" t="str">
        <f t="shared" si="437"/>
        <v>A+J=</v>
      </c>
      <c r="X1101" s="10">
        <f t="shared" si="438"/>
        <v>41161</v>
      </c>
      <c r="Y1101" s="4">
        <f t="shared" si="441"/>
        <v>0</v>
      </c>
      <c r="Z1101" s="28"/>
      <c r="AA1101" s="26"/>
      <c r="AE1101" s="5"/>
    </row>
    <row r="1102" spans="1:31" x14ac:dyDescent="0.2">
      <c r="A1102" s="127">
        <f t="shared" si="451"/>
        <v>41157</v>
      </c>
      <c r="B1102" s="4">
        <f t="shared" si="443"/>
        <v>249413.84134282998</v>
      </c>
      <c r="C1102" s="4">
        <f t="shared" si="457"/>
        <v>198836.43875445999</v>
      </c>
      <c r="D1102" s="4">
        <f t="shared" si="452"/>
        <v>198836.43875445999</v>
      </c>
      <c r="E1102" s="56">
        <f t="shared" si="458"/>
        <v>494.89100000000002</v>
      </c>
      <c r="F1102" s="11">
        <f>IF(DAY(A1102)=F$2+1,VLOOKUP(A1102,[1]Plan1!$BN$15:$BP$255,3),F1101)</f>
        <v>501.95699999999999</v>
      </c>
      <c r="G1102" s="6">
        <f t="shared" si="444"/>
        <v>41131</v>
      </c>
      <c r="H1102" s="2">
        <f t="shared" si="445"/>
        <v>1.4277891495299011E-2</v>
      </c>
      <c r="I1102" s="1">
        <f t="shared" si="453"/>
        <v>27</v>
      </c>
      <c r="J1102" s="1">
        <f t="shared" si="459"/>
        <v>31</v>
      </c>
      <c r="K1102" s="54">
        <f t="shared" si="446"/>
        <v>1.0124241889138601</v>
      </c>
      <c r="L1102" s="3">
        <f t="shared" si="454"/>
        <v>1.2272467</v>
      </c>
      <c r="M1102" s="3">
        <f t="shared" si="440"/>
        <v>1.2424942400000001</v>
      </c>
      <c r="N1102" s="3">
        <f t="shared" si="447"/>
        <v>247053.12985452</v>
      </c>
      <c r="O1102" s="52">
        <f t="shared" si="436"/>
        <v>0</v>
      </c>
      <c r="P1102" s="5">
        <f t="shared" si="439"/>
        <v>0</v>
      </c>
      <c r="Q1102" s="53">
        <f t="shared" si="448"/>
        <v>0</v>
      </c>
      <c r="R1102" s="4">
        <f t="shared" si="442"/>
        <v>0</v>
      </c>
      <c r="S1102" s="2">
        <f t="shared" si="455"/>
        <v>0.14000000000000001</v>
      </c>
      <c r="T1102" s="9">
        <f t="shared" si="449"/>
        <v>1.009555481</v>
      </c>
      <c r="U1102" s="4">
        <f t="shared" si="456"/>
        <v>2360.7114883099998</v>
      </c>
      <c r="V1102" s="4">
        <f t="shared" si="450"/>
        <v>0</v>
      </c>
      <c r="W1102" s="1" t="str">
        <f t="shared" si="437"/>
        <v>A+J=</v>
      </c>
      <c r="X1102" s="10">
        <f t="shared" si="438"/>
        <v>41161</v>
      </c>
      <c r="Y1102" s="4">
        <f t="shared" si="441"/>
        <v>0</v>
      </c>
      <c r="Z1102" s="28"/>
      <c r="AA1102" s="26"/>
      <c r="AE1102" s="5"/>
    </row>
    <row r="1103" spans="1:31" x14ac:dyDescent="0.2">
      <c r="A1103" s="127">
        <f t="shared" si="451"/>
        <v>41158</v>
      </c>
      <c r="B1103" s="4">
        <f t="shared" si="443"/>
        <v>249615.83575819002</v>
      </c>
      <c r="C1103" s="4">
        <f t="shared" si="457"/>
        <v>198836.43875445999</v>
      </c>
      <c r="D1103" s="4">
        <f t="shared" si="452"/>
        <v>198836.43875445999</v>
      </c>
      <c r="E1103" s="56">
        <f t="shared" si="458"/>
        <v>494.89100000000002</v>
      </c>
      <c r="F1103" s="11">
        <f>IF(DAY(A1103)=F$2+1,VLOOKUP(A1103,[1]Plan1!$BN$15:$BP$255,3),F1102)</f>
        <v>501.95699999999999</v>
      </c>
      <c r="G1103" s="6">
        <f t="shared" si="444"/>
        <v>41131</v>
      </c>
      <c r="H1103" s="2">
        <f t="shared" si="445"/>
        <v>1.4277891495299011E-2</v>
      </c>
      <c r="I1103" s="1">
        <f t="shared" si="453"/>
        <v>28</v>
      </c>
      <c r="J1103" s="1">
        <f t="shared" si="459"/>
        <v>31</v>
      </c>
      <c r="K1103" s="54">
        <f t="shared" si="446"/>
        <v>1.0128872967069205</v>
      </c>
      <c r="L1103" s="3">
        <f t="shared" si="454"/>
        <v>1.2272467</v>
      </c>
      <c r="M1103" s="3">
        <f t="shared" si="440"/>
        <v>1.2430625900000001</v>
      </c>
      <c r="N1103" s="3">
        <f t="shared" si="447"/>
        <v>247166.13854449001</v>
      </c>
      <c r="O1103" s="52">
        <f t="shared" si="436"/>
        <v>0</v>
      </c>
      <c r="P1103" s="5">
        <f t="shared" si="439"/>
        <v>0</v>
      </c>
      <c r="Q1103" s="53">
        <f t="shared" si="448"/>
        <v>0</v>
      </c>
      <c r="R1103" s="4">
        <f t="shared" si="442"/>
        <v>0</v>
      </c>
      <c r="S1103" s="2">
        <f t="shared" si="455"/>
        <v>0.14000000000000001</v>
      </c>
      <c r="T1103" s="9">
        <f t="shared" si="449"/>
        <v>1.0099111359999999</v>
      </c>
      <c r="U1103" s="4">
        <f t="shared" si="456"/>
        <v>2449.6972136999998</v>
      </c>
      <c r="V1103" s="4">
        <f t="shared" si="450"/>
        <v>0</v>
      </c>
      <c r="W1103" s="1" t="str">
        <f t="shared" si="437"/>
        <v>A+J=</v>
      </c>
      <c r="X1103" s="10">
        <f t="shared" si="438"/>
        <v>41161</v>
      </c>
      <c r="Y1103" s="4">
        <f t="shared" si="441"/>
        <v>0</v>
      </c>
      <c r="Z1103" s="28"/>
      <c r="AA1103" s="26"/>
      <c r="AE1103" s="5"/>
    </row>
    <row r="1104" spans="1:31" x14ac:dyDescent="0.2">
      <c r="A1104" s="127">
        <f t="shared" si="451"/>
        <v>41159</v>
      </c>
      <c r="B1104" s="4">
        <f t="shared" si="443"/>
        <v>249817.99168712998</v>
      </c>
      <c r="C1104" s="4">
        <f t="shared" si="457"/>
        <v>198836.43875445999</v>
      </c>
      <c r="D1104" s="4">
        <f t="shared" si="452"/>
        <v>198836.43875445999</v>
      </c>
      <c r="E1104" s="56">
        <f t="shared" si="458"/>
        <v>494.89100000000002</v>
      </c>
      <c r="F1104" s="11">
        <f>IF(DAY(A1104)=F$2+1,VLOOKUP(A1104,[1]Plan1!$BN$15:$BP$255,3),F1103)</f>
        <v>501.95699999999999</v>
      </c>
      <c r="G1104" s="6">
        <f t="shared" si="444"/>
        <v>41131</v>
      </c>
      <c r="H1104" s="2">
        <f t="shared" si="445"/>
        <v>1.4277891495299011E-2</v>
      </c>
      <c r="I1104" s="1">
        <f t="shared" si="453"/>
        <v>29</v>
      </c>
      <c r="J1104" s="1">
        <f t="shared" si="459"/>
        <v>31</v>
      </c>
      <c r="K1104" s="54">
        <f t="shared" si="446"/>
        <v>1.0133506163369066</v>
      </c>
      <c r="L1104" s="3">
        <f t="shared" si="454"/>
        <v>1.2272467</v>
      </c>
      <c r="M1104" s="3">
        <f t="shared" si="440"/>
        <v>1.2436311900000001</v>
      </c>
      <c r="N1104" s="3">
        <f t="shared" si="447"/>
        <v>247279.19694356999</v>
      </c>
      <c r="O1104" s="52">
        <f t="shared" si="436"/>
        <v>0</v>
      </c>
      <c r="P1104" s="5">
        <f t="shared" si="439"/>
        <v>0</v>
      </c>
      <c r="Q1104" s="53">
        <f t="shared" si="448"/>
        <v>0</v>
      </c>
      <c r="R1104" s="4">
        <f t="shared" si="442"/>
        <v>0</v>
      </c>
      <c r="S1104" s="2">
        <f t="shared" si="455"/>
        <v>0.14000000000000001</v>
      </c>
      <c r="T1104" s="9">
        <f t="shared" si="449"/>
        <v>1.010266916</v>
      </c>
      <c r="U1104" s="4">
        <f t="shared" si="456"/>
        <v>2538.7947435599999</v>
      </c>
      <c r="V1104" s="4">
        <f t="shared" si="450"/>
        <v>0</v>
      </c>
      <c r="W1104" s="1" t="str">
        <f t="shared" si="437"/>
        <v>A+J=</v>
      </c>
      <c r="X1104" s="10">
        <f t="shared" si="438"/>
        <v>41161</v>
      </c>
      <c r="Y1104" s="4">
        <f t="shared" si="441"/>
        <v>0</v>
      </c>
      <c r="Z1104" s="28"/>
      <c r="AA1104" s="26"/>
      <c r="AE1104" s="5"/>
    </row>
    <row r="1105" spans="1:31" x14ac:dyDescent="0.2">
      <c r="A1105" s="127">
        <f t="shared" si="451"/>
        <v>41160</v>
      </c>
      <c r="B1105" s="4">
        <f t="shared" si="443"/>
        <v>250020.31324406</v>
      </c>
      <c r="C1105" s="4">
        <f t="shared" si="457"/>
        <v>198836.43875445999</v>
      </c>
      <c r="D1105" s="4">
        <f t="shared" si="452"/>
        <v>198836.43875445999</v>
      </c>
      <c r="E1105" s="56">
        <f t="shared" si="458"/>
        <v>494.89100000000002</v>
      </c>
      <c r="F1105" s="11">
        <f>IF(DAY(A1105)=F$2+1,VLOOKUP(A1105,[1]Plan1!$BN$15:$BP$255,3),F1104)</f>
        <v>501.95699999999999</v>
      </c>
      <c r="G1105" s="6">
        <f t="shared" si="444"/>
        <v>41131</v>
      </c>
      <c r="H1105" s="2">
        <f t="shared" si="445"/>
        <v>1.4277891495299011E-2</v>
      </c>
      <c r="I1105" s="1">
        <f t="shared" si="453"/>
        <v>30</v>
      </c>
      <c r="J1105" s="1">
        <f t="shared" si="459"/>
        <v>31</v>
      </c>
      <c r="K1105" s="54">
        <f t="shared" si="446"/>
        <v>1.0138141479007181</v>
      </c>
      <c r="L1105" s="3">
        <f t="shared" si="454"/>
        <v>1.2272467</v>
      </c>
      <c r="M1105" s="3">
        <f t="shared" si="440"/>
        <v>1.2442000600000001</v>
      </c>
      <c r="N1105" s="3">
        <f t="shared" si="447"/>
        <v>247392.30902848</v>
      </c>
      <c r="O1105" s="52">
        <f t="shared" si="436"/>
        <v>0</v>
      </c>
      <c r="P1105" s="5">
        <f t="shared" si="439"/>
        <v>0</v>
      </c>
      <c r="Q1105" s="53">
        <f t="shared" si="448"/>
        <v>0</v>
      </c>
      <c r="R1105" s="4">
        <f t="shared" si="442"/>
        <v>0</v>
      </c>
      <c r="S1105" s="2">
        <f t="shared" si="455"/>
        <v>0.14000000000000001</v>
      </c>
      <c r="T1105" s="9">
        <f t="shared" si="449"/>
        <v>1.0106228209999999</v>
      </c>
      <c r="U1105" s="4">
        <f t="shared" si="456"/>
        <v>2628.0042155800002</v>
      </c>
      <c r="V1105" s="4">
        <f t="shared" si="450"/>
        <v>0</v>
      </c>
      <c r="W1105" s="1" t="str">
        <f t="shared" si="437"/>
        <v>A+J=</v>
      </c>
      <c r="X1105" s="10">
        <f t="shared" si="438"/>
        <v>41161</v>
      </c>
      <c r="Y1105" s="4">
        <f t="shared" si="441"/>
        <v>0</v>
      </c>
      <c r="Z1105" s="28"/>
      <c r="AA1105" s="26"/>
      <c r="AE1105" s="5"/>
    </row>
    <row r="1106" spans="1:31" x14ac:dyDescent="0.2">
      <c r="A1106" s="127">
        <f t="shared" si="451"/>
        <v>41161</v>
      </c>
      <c r="B1106" s="4">
        <f t="shared" si="443"/>
        <v>250222.79876605002</v>
      </c>
      <c r="C1106" s="4">
        <f t="shared" si="457"/>
        <v>198836.43875445999</v>
      </c>
      <c r="D1106" s="4">
        <f t="shared" si="452"/>
        <v>198836.43875445999</v>
      </c>
      <c r="E1106" s="56">
        <f t="shared" si="458"/>
        <v>494.89100000000002</v>
      </c>
      <c r="F1106" s="11">
        <f>IF(DAY(A1106)=F$2+1,VLOOKUP(A1106,[1]Plan1!$BN$15:$BP$255,3),F1105)</f>
        <v>501.95699999999999</v>
      </c>
      <c r="G1106" s="6">
        <f t="shared" si="444"/>
        <v>41131</v>
      </c>
      <c r="H1106" s="2">
        <f t="shared" si="445"/>
        <v>1.4277891495299011E-2</v>
      </c>
      <c r="I1106" s="1">
        <f t="shared" si="453"/>
        <v>31</v>
      </c>
      <c r="J1106" s="1">
        <f t="shared" si="459"/>
        <v>31</v>
      </c>
      <c r="K1106" s="54">
        <f t="shared" si="446"/>
        <v>1.014277891495299</v>
      </c>
      <c r="L1106" s="3">
        <f t="shared" si="454"/>
        <v>1.2272467</v>
      </c>
      <c r="M1106" s="3">
        <f t="shared" si="440"/>
        <v>1.24476919</v>
      </c>
      <c r="N1106" s="3">
        <f t="shared" si="447"/>
        <v>247505.47281087001</v>
      </c>
      <c r="O1106" s="52">
        <f t="shared" si="436"/>
        <v>34</v>
      </c>
      <c r="P1106" s="5">
        <f t="shared" si="439"/>
        <v>0</v>
      </c>
      <c r="Q1106" s="53">
        <f t="shared" si="448"/>
        <v>0</v>
      </c>
      <c r="R1106" s="4">
        <f t="shared" si="442"/>
        <v>0</v>
      </c>
      <c r="S1106" s="2">
        <f t="shared" si="455"/>
        <v>0.14000000000000001</v>
      </c>
      <c r="T1106" s="9">
        <f t="shared" si="449"/>
        <v>1.010978852</v>
      </c>
      <c r="U1106" s="4">
        <f t="shared" si="456"/>
        <v>2717.3259551800002</v>
      </c>
      <c r="V1106" s="4">
        <f t="shared" si="450"/>
        <v>0</v>
      </c>
      <c r="W1106" s="1" t="str">
        <f t="shared" si="437"/>
        <v>A+J=</v>
      </c>
      <c r="X1106" s="10">
        <f t="shared" si="438"/>
        <v>41161</v>
      </c>
      <c r="Y1106" s="4">
        <f t="shared" si="441"/>
        <v>0</v>
      </c>
      <c r="Z1106" s="28"/>
      <c r="AA1106" s="26"/>
      <c r="AE1106" s="5"/>
    </row>
    <row r="1107" spans="1:31" x14ac:dyDescent="0.2">
      <c r="A1107" s="127">
        <f t="shared" si="451"/>
        <v>41162</v>
      </c>
      <c r="B1107" s="4">
        <f t="shared" si="443"/>
        <v>250394.08409389001</v>
      </c>
      <c r="C1107" s="4">
        <f t="shared" si="457"/>
        <v>201019.43457784</v>
      </c>
      <c r="D1107" s="4">
        <f t="shared" si="452"/>
        <v>201019.43457784</v>
      </c>
      <c r="E1107" s="56">
        <f t="shared" si="458"/>
        <v>501.95699999999999</v>
      </c>
      <c r="F1107" s="11">
        <f>IF(DAY(A1107)=F$2+1,VLOOKUP(A1107,[1]Plan1!$BN$15:$BP$255,3),F1106)</f>
        <v>506.80399999999997</v>
      </c>
      <c r="G1107" s="6">
        <f t="shared" si="444"/>
        <v>41162</v>
      </c>
      <c r="H1107" s="2">
        <f t="shared" si="445"/>
        <v>9.6562056112374783E-3</v>
      </c>
      <c r="I1107" s="1">
        <f t="shared" si="453"/>
        <v>1</v>
      </c>
      <c r="J1107" s="1">
        <f t="shared" si="459"/>
        <v>30</v>
      </c>
      <c r="K1107" s="54">
        <f t="shared" si="446"/>
        <v>1.0003203807250538</v>
      </c>
      <c r="L1107" s="3">
        <f t="shared" si="454"/>
        <v>1.24476919</v>
      </c>
      <c r="M1107" s="3">
        <f t="shared" si="440"/>
        <v>1.2451679899999999</v>
      </c>
      <c r="N1107" s="3">
        <f t="shared" si="447"/>
        <v>250302.96530422001</v>
      </c>
      <c r="O1107" s="52">
        <f t="shared" si="436"/>
        <v>0</v>
      </c>
      <c r="P1107" s="5">
        <f t="shared" si="439"/>
        <v>0</v>
      </c>
      <c r="Q1107" s="53">
        <f t="shared" si="448"/>
        <v>0</v>
      </c>
      <c r="R1107" s="4">
        <f t="shared" si="442"/>
        <v>0</v>
      </c>
      <c r="S1107" s="2">
        <f t="shared" si="455"/>
        <v>0.14000000000000001</v>
      </c>
      <c r="T1107" s="9">
        <f t="shared" si="449"/>
        <v>1.000364034</v>
      </c>
      <c r="U1107" s="4">
        <f t="shared" si="456"/>
        <v>91.118789669999998</v>
      </c>
      <c r="V1107" s="4">
        <f t="shared" si="450"/>
        <v>0</v>
      </c>
      <c r="W1107" s="1" t="str">
        <f t="shared" si="437"/>
        <v>A+J=</v>
      </c>
      <c r="X1107" s="10">
        <f t="shared" si="438"/>
        <v>41191</v>
      </c>
      <c r="Y1107" s="4">
        <f t="shared" si="441"/>
        <v>0</v>
      </c>
      <c r="Z1107" s="28"/>
      <c r="AA1107" s="26"/>
      <c r="AE1107" s="5"/>
    </row>
    <row r="1108" spans="1:31" x14ac:dyDescent="0.2">
      <c r="A1108" s="127">
        <f t="shared" si="451"/>
        <v>41163</v>
      </c>
      <c r="B1108" s="4">
        <f t="shared" si="443"/>
        <v>250565.48499123999</v>
      </c>
      <c r="C1108" s="4">
        <f t="shared" si="457"/>
        <v>201019.43457784</v>
      </c>
      <c r="D1108" s="4">
        <f t="shared" si="452"/>
        <v>201019.43457784</v>
      </c>
      <c r="E1108" s="56">
        <f t="shared" si="458"/>
        <v>501.95699999999999</v>
      </c>
      <c r="F1108" s="11">
        <f>IF(DAY(A1108)=F$2+1,VLOOKUP(A1108,[1]Plan1!$BN$15:$BP$255,3),F1107)</f>
        <v>506.80399999999997</v>
      </c>
      <c r="G1108" s="6">
        <f t="shared" si="444"/>
        <v>41162</v>
      </c>
      <c r="H1108" s="2">
        <f t="shared" si="445"/>
        <v>9.6562056112374783E-3</v>
      </c>
      <c r="I1108" s="1">
        <f t="shared" si="453"/>
        <v>2</v>
      </c>
      <c r="J1108" s="1">
        <f t="shared" si="459"/>
        <v>30</v>
      </c>
      <c r="K1108" s="54">
        <f t="shared" si="446"/>
        <v>1.0006408640939168</v>
      </c>
      <c r="L1108" s="3">
        <f t="shared" si="454"/>
        <v>1.24476919</v>
      </c>
      <c r="M1108" s="3">
        <f t="shared" si="440"/>
        <v>1.24556691</v>
      </c>
      <c r="N1108" s="3">
        <f t="shared" si="447"/>
        <v>250383.15597706</v>
      </c>
      <c r="O1108" s="52">
        <f t="shared" si="436"/>
        <v>0</v>
      </c>
      <c r="P1108" s="5">
        <f t="shared" si="439"/>
        <v>0</v>
      </c>
      <c r="Q1108" s="53">
        <f t="shared" si="448"/>
        <v>0</v>
      </c>
      <c r="R1108" s="4">
        <f t="shared" si="442"/>
        <v>0</v>
      </c>
      <c r="S1108" s="2">
        <f t="shared" si="455"/>
        <v>0.14000000000000001</v>
      </c>
      <c r="T1108" s="9">
        <f t="shared" si="449"/>
        <v>1.0007282</v>
      </c>
      <c r="U1108" s="4">
        <f t="shared" si="456"/>
        <v>182.32901418</v>
      </c>
      <c r="V1108" s="4">
        <f t="shared" si="450"/>
        <v>0</v>
      </c>
      <c r="W1108" s="1" t="str">
        <f t="shared" si="437"/>
        <v>A+J=</v>
      </c>
      <c r="X1108" s="10">
        <f t="shared" si="438"/>
        <v>41191</v>
      </c>
      <c r="Y1108" s="4">
        <f t="shared" si="441"/>
        <v>0</v>
      </c>
      <c r="Z1108" s="28"/>
      <c r="AA1108" s="26"/>
      <c r="AE1108" s="5"/>
    </row>
    <row r="1109" spans="1:31" x14ac:dyDescent="0.2">
      <c r="A1109" s="127">
        <f t="shared" si="451"/>
        <v>41164</v>
      </c>
      <c r="B1109" s="4">
        <f t="shared" si="443"/>
        <v>250737.00577911999</v>
      </c>
      <c r="C1109" s="4">
        <f t="shared" si="457"/>
        <v>201019.43457784</v>
      </c>
      <c r="D1109" s="4">
        <f t="shared" si="452"/>
        <v>201019.43457784</v>
      </c>
      <c r="E1109" s="56">
        <f t="shared" si="458"/>
        <v>501.95699999999999</v>
      </c>
      <c r="F1109" s="11">
        <f>IF(DAY(A1109)=F$2+1,VLOOKUP(A1109,[1]Plan1!$BN$15:$BP$255,3),F1108)</f>
        <v>506.80399999999997</v>
      </c>
      <c r="G1109" s="6">
        <f t="shared" si="444"/>
        <v>41162</v>
      </c>
      <c r="H1109" s="2">
        <f t="shared" si="445"/>
        <v>9.6562056112374783E-3</v>
      </c>
      <c r="I1109" s="1">
        <f t="shared" si="453"/>
        <v>3</v>
      </c>
      <c r="J1109" s="1">
        <f t="shared" si="459"/>
        <v>30</v>
      </c>
      <c r="K1109" s="54">
        <f t="shared" si="446"/>
        <v>1.0009614501394737</v>
      </c>
      <c r="L1109" s="3">
        <f t="shared" si="454"/>
        <v>1.24476919</v>
      </c>
      <c r="M1109" s="3">
        <f t="shared" si="440"/>
        <v>1.2459659700000001</v>
      </c>
      <c r="N1109" s="3">
        <f t="shared" si="447"/>
        <v>250463.37479263</v>
      </c>
      <c r="O1109" s="52">
        <f t="shared" si="436"/>
        <v>0</v>
      </c>
      <c r="P1109" s="5">
        <f t="shared" si="439"/>
        <v>0</v>
      </c>
      <c r="Q1109" s="53">
        <f t="shared" si="448"/>
        <v>0</v>
      </c>
      <c r="R1109" s="4">
        <f t="shared" si="442"/>
        <v>0</v>
      </c>
      <c r="S1109" s="2">
        <f t="shared" si="455"/>
        <v>0.14000000000000001</v>
      </c>
      <c r="T1109" s="9">
        <f t="shared" si="449"/>
        <v>1.0010924990000001</v>
      </c>
      <c r="U1109" s="4">
        <f t="shared" si="456"/>
        <v>273.63098649</v>
      </c>
      <c r="V1109" s="4">
        <f t="shared" si="450"/>
        <v>0</v>
      </c>
      <c r="W1109" s="1" t="str">
        <f t="shared" si="437"/>
        <v>A+J=</v>
      </c>
      <c r="X1109" s="10">
        <f t="shared" si="438"/>
        <v>41191</v>
      </c>
      <c r="Y1109" s="4">
        <f t="shared" si="441"/>
        <v>0</v>
      </c>
      <c r="Z1109" s="28"/>
      <c r="AA1109" s="26"/>
      <c r="AE1109" s="5"/>
    </row>
    <row r="1110" spans="1:31" x14ac:dyDescent="0.2">
      <c r="A1110" s="127">
        <f t="shared" si="451"/>
        <v>41165</v>
      </c>
      <c r="B1110" s="4">
        <f t="shared" si="443"/>
        <v>250908.64224349998</v>
      </c>
      <c r="C1110" s="4">
        <f t="shared" si="457"/>
        <v>201019.43457784</v>
      </c>
      <c r="D1110" s="4">
        <f t="shared" si="452"/>
        <v>201019.43457784</v>
      </c>
      <c r="E1110" s="56">
        <f t="shared" si="458"/>
        <v>501.95699999999999</v>
      </c>
      <c r="F1110" s="11">
        <f>IF(DAY(A1110)=F$2+1,VLOOKUP(A1110,[1]Plan1!$BN$15:$BP$255,3),F1109)</f>
        <v>506.80399999999997</v>
      </c>
      <c r="G1110" s="6">
        <f t="shared" si="444"/>
        <v>41162</v>
      </c>
      <c r="H1110" s="2">
        <f t="shared" si="445"/>
        <v>9.6562056112374783E-3</v>
      </c>
      <c r="I1110" s="1">
        <f t="shared" si="453"/>
        <v>4</v>
      </c>
      <c r="J1110" s="1">
        <f t="shared" si="459"/>
        <v>30</v>
      </c>
      <c r="K1110" s="54">
        <f t="shared" si="446"/>
        <v>1.0012821388946205</v>
      </c>
      <c r="L1110" s="3">
        <f t="shared" si="454"/>
        <v>1.24476919</v>
      </c>
      <c r="M1110" s="3">
        <f t="shared" si="440"/>
        <v>1.2463651499999999</v>
      </c>
      <c r="N1110" s="3">
        <f t="shared" si="447"/>
        <v>250543.61773052</v>
      </c>
      <c r="O1110" s="52">
        <f t="shared" si="436"/>
        <v>0</v>
      </c>
      <c r="P1110" s="5">
        <f t="shared" si="439"/>
        <v>0</v>
      </c>
      <c r="Q1110" s="53">
        <f t="shared" si="448"/>
        <v>0</v>
      </c>
      <c r="R1110" s="4">
        <f t="shared" si="442"/>
        <v>0</v>
      </c>
      <c r="S1110" s="2">
        <f t="shared" si="455"/>
        <v>0.14000000000000001</v>
      </c>
      <c r="T1110" s="9">
        <f t="shared" si="449"/>
        <v>1.00145693</v>
      </c>
      <c r="U1110" s="4">
        <f t="shared" si="456"/>
        <v>365.02451298</v>
      </c>
      <c r="V1110" s="4">
        <f t="shared" si="450"/>
        <v>0</v>
      </c>
      <c r="W1110" s="1" t="str">
        <f t="shared" si="437"/>
        <v>A+J=</v>
      </c>
      <c r="X1110" s="10">
        <f t="shared" si="438"/>
        <v>41191</v>
      </c>
      <c r="Y1110" s="4">
        <f t="shared" si="441"/>
        <v>0</v>
      </c>
      <c r="Z1110" s="28"/>
      <c r="AA1110" s="26"/>
      <c r="AE1110" s="5"/>
    </row>
    <row r="1111" spans="1:31" x14ac:dyDescent="0.2">
      <c r="A1111" s="127">
        <f t="shared" si="451"/>
        <v>41166</v>
      </c>
      <c r="B1111" s="4">
        <f t="shared" si="443"/>
        <v>251080.39670700001</v>
      </c>
      <c r="C1111" s="4">
        <f t="shared" si="457"/>
        <v>201019.43457784</v>
      </c>
      <c r="D1111" s="4">
        <f t="shared" si="452"/>
        <v>201019.43457784</v>
      </c>
      <c r="E1111" s="56">
        <f t="shared" si="458"/>
        <v>501.95699999999999</v>
      </c>
      <c r="F1111" s="11">
        <f>IF(DAY(A1111)=F$2+1,VLOOKUP(A1111,[1]Plan1!$BN$15:$BP$255,3),F1110)</f>
        <v>506.80399999999997</v>
      </c>
      <c r="G1111" s="6">
        <f t="shared" si="444"/>
        <v>41162</v>
      </c>
      <c r="H1111" s="2">
        <f t="shared" si="445"/>
        <v>9.6562056112374783E-3</v>
      </c>
      <c r="I1111" s="1">
        <f t="shared" si="453"/>
        <v>5</v>
      </c>
      <c r="J1111" s="1">
        <f t="shared" si="459"/>
        <v>30</v>
      </c>
      <c r="K1111" s="54">
        <f t="shared" si="446"/>
        <v>1.0016029303922631</v>
      </c>
      <c r="L1111" s="3">
        <f t="shared" si="454"/>
        <v>1.24476919</v>
      </c>
      <c r="M1111" s="3">
        <f t="shared" si="440"/>
        <v>1.2467644600000001</v>
      </c>
      <c r="N1111" s="3">
        <f t="shared" si="447"/>
        <v>250623.88680094</v>
      </c>
      <c r="O1111" s="52">
        <f t="shared" si="436"/>
        <v>0</v>
      </c>
      <c r="P1111" s="5">
        <f t="shared" si="439"/>
        <v>0</v>
      </c>
      <c r="Q1111" s="53">
        <f t="shared" si="448"/>
        <v>0</v>
      </c>
      <c r="R1111" s="4">
        <f t="shared" si="442"/>
        <v>0</v>
      </c>
      <c r="S1111" s="2">
        <f t="shared" si="455"/>
        <v>0.14000000000000001</v>
      </c>
      <c r="T1111" s="9">
        <f t="shared" si="449"/>
        <v>1.0018214940000001</v>
      </c>
      <c r="U1111" s="4">
        <f t="shared" si="456"/>
        <v>456.50990605999999</v>
      </c>
      <c r="V1111" s="4">
        <f t="shared" si="450"/>
        <v>0</v>
      </c>
      <c r="W1111" s="1" t="str">
        <f t="shared" si="437"/>
        <v>A+J=</v>
      </c>
      <c r="X1111" s="10">
        <f t="shared" si="438"/>
        <v>41191</v>
      </c>
      <c r="Y1111" s="4">
        <f t="shared" si="441"/>
        <v>0</v>
      </c>
      <c r="Z1111" s="28"/>
      <c r="AA1111" s="26"/>
      <c r="AE1111" s="5"/>
    </row>
    <row r="1112" spans="1:31" x14ac:dyDescent="0.2">
      <c r="A1112" s="127">
        <f t="shared" si="451"/>
        <v>41167</v>
      </c>
      <c r="B1112" s="4">
        <f t="shared" si="443"/>
        <v>251252.26923024</v>
      </c>
      <c r="C1112" s="4">
        <f t="shared" si="457"/>
        <v>201019.43457784</v>
      </c>
      <c r="D1112" s="4">
        <f t="shared" si="452"/>
        <v>201019.43457784</v>
      </c>
      <c r="E1112" s="56">
        <f t="shared" si="458"/>
        <v>501.95699999999999</v>
      </c>
      <c r="F1112" s="11">
        <f>IF(DAY(A1112)=F$2+1,VLOOKUP(A1112,[1]Plan1!$BN$15:$BP$255,3),F1111)</f>
        <v>506.80399999999997</v>
      </c>
      <c r="G1112" s="6">
        <f t="shared" si="444"/>
        <v>41162</v>
      </c>
      <c r="H1112" s="2">
        <f t="shared" si="445"/>
        <v>9.6562056112374783E-3</v>
      </c>
      <c r="I1112" s="1">
        <f t="shared" si="453"/>
        <v>6</v>
      </c>
      <c r="J1112" s="1">
        <f t="shared" si="459"/>
        <v>30</v>
      </c>
      <c r="K1112" s="54">
        <f t="shared" si="446"/>
        <v>1.0019238246653182</v>
      </c>
      <c r="L1112" s="3">
        <f t="shared" si="454"/>
        <v>1.24476919</v>
      </c>
      <c r="M1112" s="3">
        <f t="shared" si="440"/>
        <v>1.2471639000000001</v>
      </c>
      <c r="N1112" s="3">
        <f t="shared" si="447"/>
        <v>250704.18200388999</v>
      </c>
      <c r="O1112" s="52">
        <f t="shared" si="436"/>
        <v>0</v>
      </c>
      <c r="P1112" s="5">
        <f t="shared" si="439"/>
        <v>0</v>
      </c>
      <c r="Q1112" s="53">
        <f t="shared" si="448"/>
        <v>0</v>
      </c>
      <c r="R1112" s="4">
        <f t="shared" si="442"/>
        <v>0</v>
      </c>
      <c r="S1112" s="2">
        <f t="shared" si="455"/>
        <v>0.14000000000000001</v>
      </c>
      <c r="T1112" s="9">
        <f t="shared" si="449"/>
        <v>1.0021861910000001</v>
      </c>
      <c r="U1112" s="4">
        <f t="shared" si="456"/>
        <v>548.08722635000004</v>
      </c>
      <c r="V1112" s="4">
        <f t="shared" si="450"/>
        <v>0</v>
      </c>
      <c r="W1112" s="1" t="str">
        <f t="shared" si="437"/>
        <v>A+J=</v>
      </c>
      <c r="X1112" s="10">
        <f t="shared" si="438"/>
        <v>41191</v>
      </c>
      <c r="Y1112" s="4">
        <f t="shared" si="441"/>
        <v>0</v>
      </c>
      <c r="Z1112" s="28"/>
      <c r="AA1112" s="26"/>
      <c r="AE1112" s="5"/>
    </row>
    <row r="1113" spans="1:31" x14ac:dyDescent="0.2">
      <c r="A1113" s="127">
        <f t="shared" si="451"/>
        <v>41168</v>
      </c>
      <c r="B1113" s="4">
        <f t="shared" si="443"/>
        <v>251424.25962306</v>
      </c>
      <c r="C1113" s="4">
        <f t="shared" si="457"/>
        <v>201019.43457784</v>
      </c>
      <c r="D1113" s="4">
        <f t="shared" si="452"/>
        <v>201019.43457784</v>
      </c>
      <c r="E1113" s="56">
        <f t="shared" si="458"/>
        <v>501.95699999999999</v>
      </c>
      <c r="F1113" s="11">
        <f>IF(DAY(A1113)=F$2+1,VLOOKUP(A1113,[1]Plan1!$BN$15:$BP$255,3),F1112)</f>
        <v>506.80399999999997</v>
      </c>
      <c r="G1113" s="6">
        <f t="shared" si="444"/>
        <v>41162</v>
      </c>
      <c r="H1113" s="2">
        <f t="shared" si="445"/>
        <v>9.6562056112374783E-3</v>
      </c>
      <c r="I1113" s="1">
        <f t="shared" si="453"/>
        <v>7</v>
      </c>
      <c r="J1113" s="1">
        <f t="shared" si="459"/>
        <v>30</v>
      </c>
      <c r="K1113" s="54">
        <f t="shared" si="446"/>
        <v>1.0022448217467133</v>
      </c>
      <c r="L1113" s="3">
        <f t="shared" si="454"/>
        <v>1.24476919</v>
      </c>
      <c r="M1113" s="3">
        <f t="shared" si="440"/>
        <v>1.24756347</v>
      </c>
      <c r="N1113" s="3">
        <f t="shared" si="447"/>
        <v>250784.50333936</v>
      </c>
      <c r="O1113" s="52">
        <f t="shared" si="436"/>
        <v>0</v>
      </c>
      <c r="P1113" s="5">
        <f t="shared" si="439"/>
        <v>0</v>
      </c>
      <c r="Q1113" s="53">
        <f t="shared" si="448"/>
        <v>0</v>
      </c>
      <c r="R1113" s="4">
        <f t="shared" si="442"/>
        <v>0</v>
      </c>
      <c r="S1113" s="2">
        <f t="shared" si="455"/>
        <v>0.14000000000000001</v>
      </c>
      <c r="T1113" s="9">
        <f t="shared" si="449"/>
        <v>1.0025510200000001</v>
      </c>
      <c r="U1113" s="4">
        <f t="shared" si="456"/>
        <v>639.75628370000004</v>
      </c>
      <c r="V1113" s="4">
        <f t="shared" si="450"/>
        <v>0</v>
      </c>
      <c r="W1113" s="1" t="str">
        <f t="shared" si="437"/>
        <v>A+J=</v>
      </c>
      <c r="X1113" s="10">
        <f t="shared" si="438"/>
        <v>41191</v>
      </c>
      <c r="Y1113" s="4">
        <f t="shared" si="441"/>
        <v>0</v>
      </c>
      <c r="Z1113" s="28"/>
      <c r="AA1113" s="26"/>
      <c r="AE1113" s="5"/>
    </row>
    <row r="1114" spans="1:31" x14ac:dyDescent="0.2">
      <c r="A1114" s="127">
        <f t="shared" si="451"/>
        <v>41169</v>
      </c>
      <c r="B1114" s="4">
        <f t="shared" si="443"/>
        <v>251596.36819673999</v>
      </c>
      <c r="C1114" s="4">
        <f t="shared" si="457"/>
        <v>201019.43457784</v>
      </c>
      <c r="D1114" s="4">
        <f t="shared" si="452"/>
        <v>201019.43457784</v>
      </c>
      <c r="E1114" s="56">
        <f t="shared" si="458"/>
        <v>501.95699999999999</v>
      </c>
      <c r="F1114" s="11">
        <f>IF(DAY(A1114)=F$2+1,VLOOKUP(A1114,[1]Plan1!$BN$15:$BP$255,3),F1113)</f>
        <v>506.80399999999997</v>
      </c>
      <c r="G1114" s="6">
        <f t="shared" si="444"/>
        <v>41162</v>
      </c>
      <c r="H1114" s="2">
        <f t="shared" si="445"/>
        <v>9.6562056112374783E-3</v>
      </c>
      <c r="I1114" s="1">
        <f t="shared" si="453"/>
        <v>8</v>
      </c>
      <c r="J1114" s="1">
        <f t="shared" si="459"/>
        <v>30</v>
      </c>
      <c r="K1114" s="54">
        <f t="shared" si="446"/>
        <v>1.0025659216693861</v>
      </c>
      <c r="L1114" s="3">
        <f t="shared" si="454"/>
        <v>1.24476919</v>
      </c>
      <c r="M1114" s="3">
        <f t="shared" si="440"/>
        <v>1.24796317</v>
      </c>
      <c r="N1114" s="3">
        <f t="shared" si="447"/>
        <v>250864.85080736</v>
      </c>
      <c r="O1114" s="52">
        <f t="shared" si="436"/>
        <v>0</v>
      </c>
      <c r="P1114" s="5">
        <f t="shared" si="439"/>
        <v>0</v>
      </c>
      <c r="Q1114" s="53">
        <f t="shared" si="448"/>
        <v>0</v>
      </c>
      <c r="R1114" s="4">
        <f t="shared" si="442"/>
        <v>0</v>
      </c>
      <c r="S1114" s="2">
        <f t="shared" si="455"/>
        <v>0.14000000000000001</v>
      </c>
      <c r="T1114" s="9">
        <f t="shared" si="449"/>
        <v>1.002915982</v>
      </c>
      <c r="U1114" s="4">
        <f t="shared" si="456"/>
        <v>731.51738938000005</v>
      </c>
      <c r="V1114" s="4">
        <f t="shared" si="450"/>
        <v>0</v>
      </c>
      <c r="W1114" s="1" t="str">
        <f t="shared" si="437"/>
        <v>A+J=</v>
      </c>
      <c r="X1114" s="10">
        <f t="shared" si="438"/>
        <v>41191</v>
      </c>
      <c r="Y1114" s="4">
        <f t="shared" si="441"/>
        <v>0</v>
      </c>
      <c r="Z1114" s="28"/>
      <c r="AA1114" s="26"/>
      <c r="AE1114" s="5"/>
    </row>
    <row r="1115" spans="1:31" x14ac:dyDescent="0.2">
      <c r="A1115" s="127">
        <f t="shared" si="451"/>
        <v>41170</v>
      </c>
      <c r="B1115" s="4">
        <f t="shared" si="443"/>
        <v>251768.59324611002</v>
      </c>
      <c r="C1115" s="4">
        <f t="shared" si="457"/>
        <v>201019.43457784</v>
      </c>
      <c r="D1115" s="4">
        <f t="shared" si="452"/>
        <v>201019.43457784</v>
      </c>
      <c r="E1115" s="56">
        <f t="shared" si="458"/>
        <v>501.95699999999999</v>
      </c>
      <c r="F1115" s="11">
        <f>IF(DAY(A1115)=F$2+1,VLOOKUP(A1115,[1]Plan1!$BN$15:$BP$255,3),F1114)</f>
        <v>506.80399999999997</v>
      </c>
      <c r="G1115" s="6">
        <f t="shared" si="444"/>
        <v>41162</v>
      </c>
      <c r="H1115" s="2">
        <f t="shared" si="445"/>
        <v>9.6562056112374783E-3</v>
      </c>
      <c r="I1115" s="1">
        <f t="shared" si="453"/>
        <v>9</v>
      </c>
      <c r="J1115" s="1">
        <f t="shared" si="459"/>
        <v>30</v>
      </c>
      <c r="K1115" s="54">
        <f t="shared" si="446"/>
        <v>1.0028871244662847</v>
      </c>
      <c r="L1115" s="3">
        <f t="shared" si="454"/>
        <v>1.24476919</v>
      </c>
      <c r="M1115" s="3">
        <f t="shared" si="440"/>
        <v>1.24836299</v>
      </c>
      <c r="N1115" s="3">
        <f t="shared" si="447"/>
        <v>250945.22239770001</v>
      </c>
      <c r="O1115" s="52">
        <f t="shared" si="436"/>
        <v>0</v>
      </c>
      <c r="P1115" s="5">
        <f t="shared" si="439"/>
        <v>0</v>
      </c>
      <c r="Q1115" s="53">
        <f t="shared" si="448"/>
        <v>0</v>
      </c>
      <c r="R1115" s="4">
        <f t="shared" si="442"/>
        <v>0</v>
      </c>
      <c r="S1115" s="2">
        <f t="shared" si="455"/>
        <v>0.14000000000000001</v>
      </c>
      <c r="T1115" s="9">
        <f t="shared" si="449"/>
        <v>1.0032810780000001</v>
      </c>
      <c r="U1115" s="4">
        <f t="shared" si="456"/>
        <v>823.37084841000001</v>
      </c>
      <c r="V1115" s="4">
        <f t="shared" si="450"/>
        <v>0</v>
      </c>
      <c r="W1115" s="1" t="str">
        <f t="shared" si="437"/>
        <v>A+J=</v>
      </c>
      <c r="X1115" s="10">
        <f t="shared" si="438"/>
        <v>41191</v>
      </c>
      <c r="Y1115" s="4">
        <f t="shared" si="441"/>
        <v>0</v>
      </c>
      <c r="Z1115" s="28"/>
      <c r="AA1115" s="26"/>
      <c r="AE1115" s="5"/>
    </row>
    <row r="1116" spans="1:31" x14ac:dyDescent="0.2">
      <c r="A1116" s="127">
        <f t="shared" si="451"/>
        <v>41171</v>
      </c>
      <c r="B1116" s="4">
        <f t="shared" si="443"/>
        <v>251940.93634535</v>
      </c>
      <c r="C1116" s="4">
        <f t="shared" si="457"/>
        <v>201019.43457784</v>
      </c>
      <c r="D1116" s="4">
        <f t="shared" si="452"/>
        <v>201019.43457784</v>
      </c>
      <c r="E1116" s="56">
        <f t="shared" si="458"/>
        <v>501.95699999999999</v>
      </c>
      <c r="F1116" s="11">
        <f>IF(DAY(A1116)=F$2+1,VLOOKUP(A1116,[1]Plan1!$BN$15:$BP$255,3),F1115)</f>
        <v>506.80399999999997</v>
      </c>
      <c r="G1116" s="6">
        <f t="shared" si="444"/>
        <v>41162</v>
      </c>
      <c r="H1116" s="2">
        <f t="shared" si="445"/>
        <v>9.6562056112374783E-3</v>
      </c>
      <c r="I1116" s="1">
        <f t="shared" si="453"/>
        <v>10</v>
      </c>
      <c r="J1116" s="1">
        <f t="shared" si="459"/>
        <v>30</v>
      </c>
      <c r="K1116" s="54">
        <f t="shared" si="446"/>
        <v>1.0032084301703685</v>
      </c>
      <c r="L1116" s="3">
        <f t="shared" si="454"/>
        <v>1.24476919</v>
      </c>
      <c r="M1116" s="3">
        <f t="shared" si="440"/>
        <v>1.24876294</v>
      </c>
      <c r="N1116" s="3">
        <f t="shared" si="447"/>
        <v>251025.62012055999</v>
      </c>
      <c r="O1116" s="52">
        <f t="shared" si="436"/>
        <v>0</v>
      </c>
      <c r="P1116" s="5">
        <f t="shared" si="439"/>
        <v>0</v>
      </c>
      <c r="Q1116" s="53">
        <f t="shared" si="448"/>
        <v>0</v>
      </c>
      <c r="R1116" s="4">
        <f t="shared" si="442"/>
        <v>0</v>
      </c>
      <c r="S1116" s="2">
        <f t="shared" si="455"/>
        <v>0.14000000000000001</v>
      </c>
      <c r="T1116" s="9">
        <f t="shared" si="449"/>
        <v>1.003646306</v>
      </c>
      <c r="U1116" s="4">
        <f t="shared" si="456"/>
        <v>915.31622478999998</v>
      </c>
      <c r="V1116" s="4">
        <f t="shared" si="450"/>
        <v>0</v>
      </c>
      <c r="W1116" s="1" t="str">
        <f t="shared" si="437"/>
        <v>A+J=</v>
      </c>
      <c r="X1116" s="10">
        <f t="shared" si="438"/>
        <v>41191</v>
      </c>
      <c r="Y1116" s="4">
        <f t="shared" si="441"/>
        <v>0</v>
      </c>
      <c r="Z1116" s="28"/>
      <c r="AA1116" s="26"/>
      <c r="AE1116" s="5"/>
    </row>
    <row r="1117" spans="1:31" x14ac:dyDescent="0.2">
      <c r="A1117" s="127">
        <f t="shared" si="451"/>
        <v>41172</v>
      </c>
      <c r="B1117" s="4">
        <f t="shared" si="443"/>
        <v>252113.39780604999</v>
      </c>
      <c r="C1117" s="4">
        <f t="shared" si="457"/>
        <v>201019.43457784</v>
      </c>
      <c r="D1117" s="4">
        <f t="shared" si="452"/>
        <v>201019.43457784</v>
      </c>
      <c r="E1117" s="56">
        <f t="shared" si="458"/>
        <v>501.95699999999999</v>
      </c>
      <c r="F1117" s="11">
        <f>IF(DAY(A1117)=F$2+1,VLOOKUP(A1117,[1]Plan1!$BN$15:$BP$255,3),F1116)</f>
        <v>506.80399999999997</v>
      </c>
      <c r="G1117" s="6">
        <f t="shared" si="444"/>
        <v>41162</v>
      </c>
      <c r="H1117" s="2">
        <f t="shared" si="445"/>
        <v>9.6562056112374783E-3</v>
      </c>
      <c r="I1117" s="1">
        <f t="shared" si="453"/>
        <v>11</v>
      </c>
      <c r="J1117" s="1">
        <f t="shared" si="459"/>
        <v>30</v>
      </c>
      <c r="K1117" s="54">
        <f t="shared" si="446"/>
        <v>1.0035298388146066</v>
      </c>
      <c r="L1117" s="3">
        <f t="shared" si="454"/>
        <v>1.24476919</v>
      </c>
      <c r="M1117" s="3">
        <f t="shared" si="440"/>
        <v>1.2491630199999999</v>
      </c>
      <c r="N1117" s="3">
        <f t="shared" si="447"/>
        <v>251106.04397594</v>
      </c>
      <c r="O1117" s="52">
        <f t="shared" si="436"/>
        <v>0</v>
      </c>
      <c r="P1117" s="5">
        <f t="shared" si="439"/>
        <v>0</v>
      </c>
      <c r="Q1117" s="53">
        <f t="shared" si="448"/>
        <v>0</v>
      </c>
      <c r="R1117" s="4">
        <f t="shared" si="442"/>
        <v>0</v>
      </c>
      <c r="S1117" s="2">
        <f t="shared" si="455"/>
        <v>0.14000000000000001</v>
      </c>
      <c r="T1117" s="9">
        <f t="shared" si="449"/>
        <v>1.0040116670000001</v>
      </c>
      <c r="U1117" s="4">
        <f t="shared" si="456"/>
        <v>1007.35383011</v>
      </c>
      <c r="V1117" s="4">
        <f t="shared" si="450"/>
        <v>0</v>
      </c>
      <c r="W1117" s="1" t="str">
        <f t="shared" si="437"/>
        <v>A+J=</v>
      </c>
      <c r="X1117" s="10">
        <f t="shared" si="438"/>
        <v>41191</v>
      </c>
      <c r="Y1117" s="4">
        <f t="shared" si="441"/>
        <v>0</v>
      </c>
      <c r="Z1117" s="28"/>
      <c r="AA1117" s="26"/>
      <c r="AE1117" s="5"/>
    </row>
    <row r="1118" spans="1:31" x14ac:dyDescent="0.2">
      <c r="A1118" s="127">
        <f t="shared" si="451"/>
        <v>41173</v>
      </c>
      <c r="B1118" s="4">
        <f t="shared" si="443"/>
        <v>252285.97768894999</v>
      </c>
      <c r="C1118" s="4">
        <f t="shared" si="457"/>
        <v>201019.43457784</v>
      </c>
      <c r="D1118" s="4">
        <f t="shared" si="452"/>
        <v>201019.43457784</v>
      </c>
      <c r="E1118" s="56">
        <f t="shared" si="458"/>
        <v>501.95699999999999</v>
      </c>
      <c r="F1118" s="11">
        <f>IF(DAY(A1118)=F$2+1,VLOOKUP(A1118,[1]Plan1!$BN$15:$BP$255,3),F1117)</f>
        <v>506.80399999999997</v>
      </c>
      <c r="G1118" s="6">
        <f t="shared" si="444"/>
        <v>41162</v>
      </c>
      <c r="H1118" s="2">
        <f t="shared" si="445"/>
        <v>9.6562056112374783E-3</v>
      </c>
      <c r="I1118" s="1">
        <f t="shared" si="453"/>
        <v>12</v>
      </c>
      <c r="J1118" s="1">
        <f t="shared" si="459"/>
        <v>30</v>
      </c>
      <c r="K1118" s="54">
        <f t="shared" si="446"/>
        <v>1.0038513504319793</v>
      </c>
      <c r="L1118" s="3">
        <f t="shared" si="454"/>
        <v>1.24476919</v>
      </c>
      <c r="M1118" s="3">
        <f t="shared" si="440"/>
        <v>1.2495632299999999</v>
      </c>
      <c r="N1118" s="3">
        <f t="shared" si="447"/>
        <v>251186.49396384999</v>
      </c>
      <c r="O1118" s="52">
        <f t="shared" si="436"/>
        <v>0</v>
      </c>
      <c r="P1118" s="5">
        <f t="shared" si="439"/>
        <v>0</v>
      </c>
      <c r="Q1118" s="53">
        <f t="shared" si="448"/>
        <v>0</v>
      </c>
      <c r="R1118" s="4">
        <f t="shared" si="442"/>
        <v>0</v>
      </c>
      <c r="S1118" s="2">
        <f t="shared" si="455"/>
        <v>0.14000000000000001</v>
      </c>
      <c r="T1118" s="9">
        <f t="shared" si="449"/>
        <v>1.0043771610000001</v>
      </c>
      <c r="U1118" s="4">
        <f t="shared" si="456"/>
        <v>1099.4837250999999</v>
      </c>
      <c r="V1118" s="4">
        <f t="shared" si="450"/>
        <v>0</v>
      </c>
      <c r="W1118" s="1" t="str">
        <f t="shared" si="437"/>
        <v>A+J=</v>
      </c>
      <c r="X1118" s="10">
        <f t="shared" si="438"/>
        <v>41191</v>
      </c>
      <c r="Y1118" s="4">
        <f t="shared" si="441"/>
        <v>0</v>
      </c>
      <c r="Z1118" s="28"/>
      <c r="AA1118" s="26"/>
      <c r="AE1118" s="5"/>
    </row>
    <row r="1119" spans="1:31" x14ac:dyDescent="0.2">
      <c r="A1119" s="127">
        <f t="shared" si="451"/>
        <v>41174</v>
      </c>
      <c r="B1119" s="4">
        <f t="shared" si="443"/>
        <v>252458.67403507</v>
      </c>
      <c r="C1119" s="4">
        <f t="shared" si="457"/>
        <v>201019.43457784</v>
      </c>
      <c r="D1119" s="4">
        <f t="shared" si="452"/>
        <v>201019.43457784</v>
      </c>
      <c r="E1119" s="56">
        <f t="shared" si="458"/>
        <v>501.95699999999999</v>
      </c>
      <c r="F1119" s="11">
        <f>IF(DAY(A1119)=F$2+1,VLOOKUP(A1119,[1]Plan1!$BN$15:$BP$255,3),F1118)</f>
        <v>506.80399999999997</v>
      </c>
      <c r="G1119" s="6">
        <f t="shared" si="444"/>
        <v>41162</v>
      </c>
      <c r="H1119" s="2">
        <f t="shared" si="445"/>
        <v>9.6562056112374783E-3</v>
      </c>
      <c r="I1119" s="1">
        <f t="shared" si="453"/>
        <v>13</v>
      </c>
      <c r="J1119" s="1">
        <f t="shared" si="459"/>
        <v>30</v>
      </c>
      <c r="K1119" s="54">
        <f t="shared" si="446"/>
        <v>1.0041729650554769</v>
      </c>
      <c r="L1119" s="3">
        <f t="shared" si="454"/>
        <v>1.24476919</v>
      </c>
      <c r="M1119" s="3">
        <f t="shared" si="440"/>
        <v>1.2499635600000001</v>
      </c>
      <c r="N1119" s="3">
        <f t="shared" si="447"/>
        <v>251266.9680741</v>
      </c>
      <c r="O1119" s="52">
        <f t="shared" si="436"/>
        <v>0</v>
      </c>
      <c r="P1119" s="5">
        <f t="shared" si="439"/>
        <v>0</v>
      </c>
      <c r="Q1119" s="53">
        <f t="shared" si="448"/>
        <v>0</v>
      </c>
      <c r="R1119" s="4">
        <f t="shared" si="442"/>
        <v>0</v>
      </c>
      <c r="S1119" s="2">
        <f t="shared" si="455"/>
        <v>0.14000000000000001</v>
      </c>
      <c r="T1119" s="9">
        <f t="shared" si="449"/>
        <v>1.0047427879999999</v>
      </c>
      <c r="U1119" s="4">
        <f t="shared" si="456"/>
        <v>1191.70596097</v>
      </c>
      <c r="V1119" s="4">
        <f t="shared" si="450"/>
        <v>0</v>
      </c>
      <c r="W1119" s="1" t="str">
        <f t="shared" si="437"/>
        <v>A+J=</v>
      </c>
      <c r="X1119" s="10">
        <f t="shared" si="438"/>
        <v>41191</v>
      </c>
      <c r="Y1119" s="4">
        <f t="shared" si="441"/>
        <v>0</v>
      </c>
      <c r="Z1119" s="28"/>
      <c r="AA1119" s="26"/>
      <c r="AE1119" s="5"/>
    </row>
    <row r="1120" spans="1:31" x14ac:dyDescent="0.2">
      <c r="A1120" s="127">
        <f t="shared" si="451"/>
        <v>41175</v>
      </c>
      <c r="B1120" s="4">
        <f t="shared" si="443"/>
        <v>252631.49094389999</v>
      </c>
      <c r="C1120" s="4">
        <f t="shared" si="457"/>
        <v>201019.43457784</v>
      </c>
      <c r="D1120" s="4">
        <f t="shared" si="452"/>
        <v>201019.43457784</v>
      </c>
      <c r="E1120" s="56">
        <f t="shared" si="458"/>
        <v>501.95699999999999</v>
      </c>
      <c r="F1120" s="11">
        <f>IF(DAY(A1120)=F$2+1,VLOOKUP(A1120,[1]Plan1!$BN$15:$BP$255,3),F1119)</f>
        <v>506.80399999999997</v>
      </c>
      <c r="G1120" s="6">
        <f t="shared" si="444"/>
        <v>41162</v>
      </c>
      <c r="H1120" s="2">
        <f t="shared" si="445"/>
        <v>9.6562056112374783E-3</v>
      </c>
      <c r="I1120" s="1">
        <f t="shared" si="453"/>
        <v>14</v>
      </c>
      <c r="J1120" s="1">
        <f t="shared" si="459"/>
        <v>30</v>
      </c>
      <c r="K1120" s="54">
        <f t="shared" si="446"/>
        <v>1.0044946827181009</v>
      </c>
      <c r="L1120" s="3">
        <f t="shared" si="454"/>
        <v>1.24476919</v>
      </c>
      <c r="M1120" s="3">
        <f t="shared" si="440"/>
        <v>1.2503640300000001</v>
      </c>
      <c r="N1120" s="3">
        <f t="shared" si="447"/>
        <v>251347.47032706</v>
      </c>
      <c r="O1120" s="52">
        <f t="shared" si="436"/>
        <v>0</v>
      </c>
      <c r="P1120" s="5">
        <f t="shared" si="439"/>
        <v>0</v>
      </c>
      <c r="Q1120" s="53">
        <f t="shared" si="448"/>
        <v>0</v>
      </c>
      <c r="R1120" s="4">
        <f t="shared" si="442"/>
        <v>0</v>
      </c>
      <c r="S1120" s="2">
        <f t="shared" si="455"/>
        <v>0.14000000000000001</v>
      </c>
      <c r="T1120" s="9">
        <f t="shared" si="449"/>
        <v>1.0051085479999999</v>
      </c>
      <c r="U1120" s="4">
        <f t="shared" si="456"/>
        <v>1284.02061684</v>
      </c>
      <c r="V1120" s="4">
        <f t="shared" si="450"/>
        <v>0</v>
      </c>
      <c r="W1120" s="1" t="str">
        <f t="shared" si="437"/>
        <v>A+J=</v>
      </c>
      <c r="X1120" s="10">
        <f t="shared" si="438"/>
        <v>41191</v>
      </c>
      <c r="Y1120" s="4">
        <f t="shared" si="441"/>
        <v>0</v>
      </c>
      <c r="Z1120" s="28"/>
      <c r="AA1120" s="26"/>
      <c r="AE1120" s="5"/>
    </row>
    <row r="1121" spans="1:118" x14ac:dyDescent="0.2">
      <c r="A1121" s="127">
        <f t="shared" si="451"/>
        <v>41176</v>
      </c>
      <c r="B1121" s="4">
        <f t="shared" si="443"/>
        <v>252804.42443605</v>
      </c>
      <c r="C1121" s="4">
        <f t="shared" si="457"/>
        <v>201019.43457784</v>
      </c>
      <c r="D1121" s="4">
        <f t="shared" si="452"/>
        <v>201019.43457784</v>
      </c>
      <c r="E1121" s="56">
        <f t="shared" si="458"/>
        <v>501.95699999999999</v>
      </c>
      <c r="F1121" s="11">
        <f>IF(DAY(A1121)=F$2+1,VLOOKUP(A1121,[1]Plan1!$BN$15:$BP$255,3),F1120)</f>
        <v>506.80399999999997</v>
      </c>
      <c r="G1121" s="6">
        <f t="shared" si="444"/>
        <v>41162</v>
      </c>
      <c r="H1121" s="2">
        <f t="shared" si="445"/>
        <v>9.6562056112374783E-3</v>
      </c>
      <c r="I1121" s="1">
        <f t="shared" si="453"/>
        <v>15</v>
      </c>
      <c r="J1121" s="1">
        <f t="shared" si="459"/>
        <v>30</v>
      </c>
      <c r="K1121" s="54">
        <f t="shared" si="446"/>
        <v>1.0048165034528631</v>
      </c>
      <c r="L1121" s="3">
        <f t="shared" si="454"/>
        <v>1.24476919</v>
      </c>
      <c r="M1121" s="3">
        <f t="shared" si="440"/>
        <v>1.25076462</v>
      </c>
      <c r="N1121" s="3">
        <f t="shared" si="447"/>
        <v>251427.99670235999</v>
      </c>
      <c r="O1121" s="52">
        <f t="shared" si="436"/>
        <v>0</v>
      </c>
      <c r="P1121" s="5">
        <f t="shared" si="439"/>
        <v>0</v>
      </c>
      <c r="Q1121" s="53">
        <f t="shared" si="448"/>
        <v>0</v>
      </c>
      <c r="R1121" s="4">
        <f t="shared" si="442"/>
        <v>0</v>
      </c>
      <c r="S1121" s="2">
        <f t="shared" si="455"/>
        <v>0.14000000000000001</v>
      </c>
      <c r="T1121" s="9">
        <f t="shared" si="449"/>
        <v>1.0054744410000001</v>
      </c>
      <c r="U1121" s="4">
        <f t="shared" si="456"/>
        <v>1376.42773369</v>
      </c>
      <c r="V1121" s="4">
        <f t="shared" si="450"/>
        <v>0</v>
      </c>
      <c r="W1121" s="1" t="str">
        <f t="shared" si="437"/>
        <v>A+J=</v>
      </c>
      <c r="X1121" s="10">
        <f t="shared" si="438"/>
        <v>41191</v>
      </c>
      <c r="Y1121" s="4">
        <f t="shared" si="441"/>
        <v>0</v>
      </c>
      <c r="Z1121" s="28"/>
      <c r="AA1121" s="26"/>
      <c r="AE1121" s="5"/>
    </row>
    <row r="1122" spans="1:118" x14ac:dyDescent="0.2">
      <c r="A1122" s="127">
        <f t="shared" si="451"/>
        <v>41177</v>
      </c>
      <c r="B1122" s="4">
        <f t="shared" si="443"/>
        <v>252977.47684356998</v>
      </c>
      <c r="C1122" s="4">
        <f t="shared" si="457"/>
        <v>201019.43457784</v>
      </c>
      <c r="D1122" s="4">
        <f t="shared" si="452"/>
        <v>201019.43457784</v>
      </c>
      <c r="E1122" s="56">
        <f t="shared" si="458"/>
        <v>501.95699999999999</v>
      </c>
      <c r="F1122" s="11">
        <f>IF(DAY(A1122)=F$2+1,VLOOKUP(A1122,[1]Plan1!$BN$15:$BP$255,3),F1121)</f>
        <v>506.80399999999997</v>
      </c>
      <c r="G1122" s="6">
        <f t="shared" si="444"/>
        <v>41162</v>
      </c>
      <c r="H1122" s="2">
        <f t="shared" si="445"/>
        <v>9.6562056112374783E-3</v>
      </c>
      <c r="I1122" s="1">
        <f t="shared" si="453"/>
        <v>16</v>
      </c>
      <c r="J1122" s="1">
        <f t="shared" si="459"/>
        <v>30</v>
      </c>
      <c r="K1122" s="54">
        <f t="shared" si="446"/>
        <v>1.0051384272927855</v>
      </c>
      <c r="L1122" s="3">
        <f t="shared" si="454"/>
        <v>1.24476919</v>
      </c>
      <c r="M1122" s="3">
        <f t="shared" si="440"/>
        <v>1.25116534</v>
      </c>
      <c r="N1122" s="3">
        <f t="shared" si="447"/>
        <v>251508.54921018999</v>
      </c>
      <c r="O1122" s="52">
        <f t="shared" si="436"/>
        <v>0</v>
      </c>
      <c r="P1122" s="5">
        <f t="shared" si="439"/>
        <v>0</v>
      </c>
      <c r="Q1122" s="53">
        <f t="shared" si="448"/>
        <v>0</v>
      </c>
      <c r="R1122" s="4">
        <f t="shared" si="442"/>
        <v>0</v>
      </c>
      <c r="S1122" s="2">
        <f t="shared" si="455"/>
        <v>0.14000000000000001</v>
      </c>
      <c r="T1122" s="9">
        <f t="shared" si="449"/>
        <v>1.0058404679999999</v>
      </c>
      <c r="U1122" s="4">
        <f t="shared" si="456"/>
        <v>1468.9276333800001</v>
      </c>
      <c r="V1122" s="4">
        <f t="shared" si="450"/>
        <v>0</v>
      </c>
      <c r="W1122" s="1" t="str">
        <f t="shared" si="437"/>
        <v>A+J=</v>
      </c>
      <c r="X1122" s="10">
        <f t="shared" si="438"/>
        <v>41191</v>
      </c>
      <c r="Y1122" s="4">
        <f t="shared" si="441"/>
        <v>0</v>
      </c>
      <c r="Z1122" s="28"/>
      <c r="AA1122" s="26"/>
      <c r="AE1122" s="5"/>
    </row>
    <row r="1123" spans="1:118" x14ac:dyDescent="0.2">
      <c r="A1123" s="127">
        <f t="shared" si="451"/>
        <v>41178</v>
      </c>
      <c r="B1123" s="4">
        <f t="shared" si="443"/>
        <v>253150.64797595001</v>
      </c>
      <c r="C1123" s="4">
        <f t="shared" si="457"/>
        <v>201019.43457784</v>
      </c>
      <c r="D1123" s="4">
        <f t="shared" si="452"/>
        <v>201019.43457784</v>
      </c>
      <c r="E1123" s="56">
        <f t="shared" si="458"/>
        <v>501.95699999999999</v>
      </c>
      <c r="F1123" s="11">
        <f>IF(DAY(A1123)=F$2+1,VLOOKUP(A1123,[1]Plan1!$BN$15:$BP$255,3),F1122)</f>
        <v>506.80399999999997</v>
      </c>
      <c r="G1123" s="6">
        <f t="shared" si="444"/>
        <v>41162</v>
      </c>
      <c r="H1123" s="2">
        <f t="shared" si="445"/>
        <v>9.6562056112374783E-3</v>
      </c>
      <c r="I1123" s="1">
        <f t="shared" si="453"/>
        <v>17</v>
      </c>
      <c r="J1123" s="1">
        <f t="shared" si="459"/>
        <v>30</v>
      </c>
      <c r="K1123" s="54">
        <f t="shared" si="446"/>
        <v>1.0054604542709009</v>
      </c>
      <c r="L1123" s="3">
        <f t="shared" si="454"/>
        <v>1.24476919</v>
      </c>
      <c r="M1123" s="3">
        <f t="shared" si="440"/>
        <v>1.2515661899999999</v>
      </c>
      <c r="N1123" s="3">
        <f t="shared" si="447"/>
        <v>251589.12785054001</v>
      </c>
      <c r="O1123" s="52">
        <f t="shared" si="436"/>
        <v>0</v>
      </c>
      <c r="P1123" s="5">
        <f t="shared" si="439"/>
        <v>0</v>
      </c>
      <c r="Q1123" s="53">
        <f t="shared" si="448"/>
        <v>0</v>
      </c>
      <c r="R1123" s="4">
        <f t="shared" si="442"/>
        <v>0</v>
      </c>
      <c r="S1123" s="2">
        <f t="shared" si="455"/>
        <v>0.14000000000000001</v>
      </c>
      <c r="T1123" s="9">
        <f t="shared" si="449"/>
        <v>1.0062066279999999</v>
      </c>
      <c r="U1123" s="4">
        <f t="shared" si="456"/>
        <v>1561.52012541</v>
      </c>
      <c r="V1123" s="4">
        <f t="shared" si="450"/>
        <v>0</v>
      </c>
      <c r="W1123" s="1" t="str">
        <f t="shared" si="437"/>
        <v>A+J=</v>
      </c>
      <c r="X1123" s="10">
        <f t="shared" si="438"/>
        <v>41191</v>
      </c>
      <c r="Y1123" s="4">
        <f t="shared" si="441"/>
        <v>0</v>
      </c>
      <c r="Z1123" s="28"/>
      <c r="AA1123" s="26"/>
      <c r="AE1123" s="5"/>
    </row>
    <row r="1124" spans="1:118" x14ac:dyDescent="0.2">
      <c r="A1124" s="127">
        <f t="shared" si="451"/>
        <v>41179</v>
      </c>
      <c r="B1124" s="4">
        <f t="shared" si="443"/>
        <v>253323.93789403001</v>
      </c>
      <c r="C1124" s="4">
        <f t="shared" si="457"/>
        <v>201019.43457784</v>
      </c>
      <c r="D1124" s="4">
        <f t="shared" si="452"/>
        <v>201019.43457784</v>
      </c>
      <c r="E1124" s="56">
        <f t="shared" si="458"/>
        <v>501.95699999999999</v>
      </c>
      <c r="F1124" s="11">
        <f>IF(DAY(A1124)=F$2+1,VLOOKUP(A1124,[1]Plan1!$BN$15:$BP$255,3),F1123)</f>
        <v>506.80399999999997</v>
      </c>
      <c r="G1124" s="6">
        <f t="shared" si="444"/>
        <v>41162</v>
      </c>
      <c r="H1124" s="2">
        <f t="shared" si="445"/>
        <v>9.6562056112374783E-3</v>
      </c>
      <c r="I1124" s="1">
        <f t="shared" si="453"/>
        <v>18</v>
      </c>
      <c r="J1124" s="1">
        <f t="shared" si="459"/>
        <v>30</v>
      </c>
      <c r="K1124" s="54">
        <f t="shared" si="446"/>
        <v>1.0057825844202533</v>
      </c>
      <c r="L1124" s="3">
        <f t="shared" si="454"/>
        <v>1.24476919</v>
      </c>
      <c r="M1124" s="3">
        <f t="shared" si="440"/>
        <v>1.2519671699999999</v>
      </c>
      <c r="N1124" s="3">
        <f t="shared" si="447"/>
        <v>251669.73262341</v>
      </c>
      <c r="O1124" s="52">
        <f t="shared" si="436"/>
        <v>0</v>
      </c>
      <c r="P1124" s="5">
        <f t="shared" si="439"/>
        <v>0</v>
      </c>
      <c r="Q1124" s="53">
        <f t="shared" si="448"/>
        <v>0</v>
      </c>
      <c r="R1124" s="4">
        <f t="shared" si="442"/>
        <v>0</v>
      </c>
      <c r="S1124" s="2">
        <f t="shared" si="455"/>
        <v>0.14000000000000001</v>
      </c>
      <c r="T1124" s="9">
        <f t="shared" si="449"/>
        <v>1.0065729210000001</v>
      </c>
      <c r="U1124" s="4">
        <f t="shared" si="456"/>
        <v>1654.20527062</v>
      </c>
      <c r="V1124" s="4">
        <f t="shared" si="450"/>
        <v>0</v>
      </c>
      <c r="W1124" s="1" t="str">
        <f t="shared" si="437"/>
        <v>A+J=</v>
      </c>
      <c r="X1124" s="10">
        <f t="shared" si="438"/>
        <v>41191</v>
      </c>
      <c r="Y1124" s="4">
        <f t="shared" si="441"/>
        <v>0</v>
      </c>
      <c r="Z1124" s="28"/>
      <c r="AA1124" s="26"/>
      <c r="AE1124" s="5"/>
    </row>
    <row r="1125" spans="1:118" x14ac:dyDescent="0.2">
      <c r="A1125" s="127">
        <f t="shared" si="451"/>
        <v>41180</v>
      </c>
      <c r="B1125" s="4">
        <f t="shared" si="443"/>
        <v>253497.34463456998</v>
      </c>
      <c r="C1125" s="4">
        <f t="shared" si="457"/>
        <v>201019.43457784</v>
      </c>
      <c r="D1125" s="4">
        <f t="shared" si="452"/>
        <v>201019.43457784</v>
      </c>
      <c r="E1125" s="56">
        <f t="shared" si="458"/>
        <v>501.95699999999999</v>
      </c>
      <c r="F1125" s="11">
        <f>IF(DAY(A1125)=F$2+1,VLOOKUP(A1125,[1]Plan1!$BN$15:$BP$255,3),F1124)</f>
        <v>506.80399999999997</v>
      </c>
      <c r="G1125" s="6">
        <f t="shared" si="444"/>
        <v>41162</v>
      </c>
      <c r="H1125" s="2">
        <f t="shared" si="445"/>
        <v>9.6562056112374783E-3</v>
      </c>
      <c r="I1125" s="1">
        <f t="shared" si="453"/>
        <v>19</v>
      </c>
      <c r="J1125" s="1">
        <f t="shared" si="459"/>
        <v>30</v>
      </c>
      <c r="K1125" s="54">
        <f t="shared" si="446"/>
        <v>1.0061048177738965</v>
      </c>
      <c r="L1125" s="3">
        <f t="shared" si="454"/>
        <v>1.24476919</v>
      </c>
      <c r="M1125" s="3">
        <f t="shared" si="440"/>
        <v>1.2523682700000001</v>
      </c>
      <c r="N1125" s="3">
        <f t="shared" si="447"/>
        <v>251750.36151861999</v>
      </c>
      <c r="O1125" s="52">
        <f t="shared" ref="O1125:O1188" si="460">IF(DAY(A1125)=F$2,VLOOKUP(A1125,$AA$10:$AH$115,7),0)</f>
        <v>0</v>
      </c>
      <c r="P1125" s="5">
        <f t="shared" si="439"/>
        <v>0</v>
      </c>
      <c r="Q1125" s="53">
        <f t="shared" si="448"/>
        <v>0</v>
      </c>
      <c r="R1125" s="4">
        <f t="shared" si="442"/>
        <v>0</v>
      </c>
      <c r="S1125" s="2">
        <f t="shared" si="455"/>
        <v>0.14000000000000001</v>
      </c>
      <c r="T1125" s="9">
        <f t="shared" si="449"/>
        <v>1.0069393470000001</v>
      </c>
      <c r="U1125" s="4">
        <f t="shared" si="456"/>
        <v>1746.98311595</v>
      </c>
      <c r="V1125" s="4">
        <f t="shared" si="450"/>
        <v>0</v>
      </c>
      <c r="W1125" s="1" t="str">
        <f t="shared" ref="W1125:W1188" si="461">W1124</f>
        <v>A+J=</v>
      </c>
      <c r="X1125" s="10">
        <f t="shared" ref="X1125:X1188" si="462">IF(DAY(A1125)=F$2+1,VLOOKUP(A1124,$AA$10:$AH$130,8),X1124)</f>
        <v>41191</v>
      </c>
      <c r="Y1125" s="4">
        <f t="shared" si="441"/>
        <v>0</v>
      </c>
      <c r="Z1125" s="28"/>
      <c r="AA1125" s="26"/>
      <c r="AE1125" s="5"/>
    </row>
    <row r="1126" spans="1:118" x14ac:dyDescent="0.2">
      <c r="A1126" s="127">
        <f t="shared" si="451"/>
        <v>41181</v>
      </c>
      <c r="B1126" s="4">
        <f t="shared" si="443"/>
        <v>253670.87255783001</v>
      </c>
      <c r="C1126" s="4">
        <f t="shared" si="457"/>
        <v>201019.43457784</v>
      </c>
      <c r="D1126" s="4">
        <f t="shared" si="452"/>
        <v>201019.43457784</v>
      </c>
      <c r="E1126" s="56">
        <f t="shared" si="458"/>
        <v>501.95699999999999</v>
      </c>
      <c r="F1126" s="11">
        <f>IF(DAY(A1126)=F$2+1,VLOOKUP(A1126,[1]Plan1!$BN$15:$BP$255,3),F1125)</f>
        <v>506.80399999999997</v>
      </c>
      <c r="G1126" s="6">
        <f t="shared" si="444"/>
        <v>41162</v>
      </c>
      <c r="H1126" s="2">
        <f t="shared" si="445"/>
        <v>9.6562056112374783E-3</v>
      </c>
      <c r="I1126" s="1">
        <f t="shared" si="453"/>
        <v>20</v>
      </c>
      <c r="J1126" s="1">
        <f t="shared" si="459"/>
        <v>30</v>
      </c>
      <c r="K1126" s="54">
        <f t="shared" si="446"/>
        <v>1.006427154364895</v>
      </c>
      <c r="L1126" s="3">
        <f t="shared" si="454"/>
        <v>1.24476919</v>
      </c>
      <c r="M1126" s="3">
        <f t="shared" si="440"/>
        <v>1.25276951</v>
      </c>
      <c r="N1126" s="3">
        <f t="shared" si="447"/>
        <v>251831.01855655</v>
      </c>
      <c r="O1126" s="52">
        <f t="shared" si="460"/>
        <v>0</v>
      </c>
      <c r="P1126" s="5">
        <f t="shared" si="439"/>
        <v>0</v>
      </c>
      <c r="Q1126" s="53">
        <f t="shared" si="448"/>
        <v>0</v>
      </c>
      <c r="R1126" s="4">
        <f t="shared" si="442"/>
        <v>0</v>
      </c>
      <c r="S1126" s="2">
        <f t="shared" si="455"/>
        <v>0.14000000000000001</v>
      </c>
      <c r="T1126" s="9">
        <f t="shared" si="449"/>
        <v>1.0073059069999999</v>
      </c>
      <c r="U1126" s="4">
        <f t="shared" si="456"/>
        <v>1839.8540012799999</v>
      </c>
      <c r="V1126" s="4">
        <f t="shared" si="450"/>
        <v>0</v>
      </c>
      <c r="W1126" s="1" t="str">
        <f t="shared" si="461"/>
        <v>A+J=</v>
      </c>
      <c r="X1126" s="10">
        <f t="shared" si="462"/>
        <v>41191</v>
      </c>
      <c r="Y1126" s="4">
        <f t="shared" si="441"/>
        <v>0</v>
      </c>
      <c r="Z1126" s="28"/>
      <c r="AA1126" s="26"/>
      <c r="AE1126" s="5"/>
    </row>
    <row r="1127" spans="1:118" x14ac:dyDescent="0.2">
      <c r="A1127" s="127">
        <f t="shared" si="451"/>
        <v>41182</v>
      </c>
      <c r="B1127" s="4">
        <f t="shared" si="443"/>
        <v>253844.51742406</v>
      </c>
      <c r="C1127" s="4">
        <f t="shared" si="457"/>
        <v>201019.43457784</v>
      </c>
      <c r="D1127" s="4">
        <f t="shared" si="452"/>
        <v>201019.43457784</v>
      </c>
      <c r="E1127" s="56">
        <f t="shared" si="458"/>
        <v>501.95699999999999</v>
      </c>
      <c r="F1127" s="11">
        <f>IF(DAY(A1127)=F$2+1,VLOOKUP(A1127,[1]Plan1!$BN$15:$BP$255,3),F1126)</f>
        <v>506.80399999999997</v>
      </c>
      <c r="G1127" s="6">
        <f t="shared" si="444"/>
        <v>41162</v>
      </c>
      <c r="H1127" s="2">
        <f t="shared" si="445"/>
        <v>9.6562056112374783E-3</v>
      </c>
      <c r="I1127" s="1">
        <f t="shared" si="453"/>
        <v>21</v>
      </c>
      <c r="J1127" s="1">
        <f t="shared" si="459"/>
        <v>30</v>
      </c>
      <c r="K1127" s="54">
        <f t="shared" si="446"/>
        <v>1.0067495942263245</v>
      </c>
      <c r="L1127" s="3">
        <f t="shared" si="454"/>
        <v>1.24476919</v>
      </c>
      <c r="M1127" s="3">
        <f t="shared" si="440"/>
        <v>1.2531708699999999</v>
      </c>
      <c r="N1127" s="3">
        <f t="shared" si="447"/>
        <v>251911.69971682</v>
      </c>
      <c r="O1127" s="52">
        <f t="shared" si="460"/>
        <v>0</v>
      </c>
      <c r="P1127" s="5">
        <f t="shared" ref="P1127:P1190" si="463">IF(DAY($A1127)=F$2,VLOOKUP($A1127,$AA$10:$AH$126,5),0)</f>
        <v>0</v>
      </c>
      <c r="Q1127" s="53">
        <f t="shared" si="448"/>
        <v>0</v>
      </c>
      <c r="R1127" s="4">
        <f t="shared" si="442"/>
        <v>0</v>
      </c>
      <c r="S1127" s="2">
        <f t="shared" si="455"/>
        <v>0.14000000000000001</v>
      </c>
      <c r="T1127" s="9">
        <f t="shared" si="449"/>
        <v>1.0076726</v>
      </c>
      <c r="U1127" s="4">
        <f t="shared" si="456"/>
        <v>1932.8177072399999</v>
      </c>
      <c r="V1127" s="4">
        <f t="shared" si="450"/>
        <v>0</v>
      </c>
      <c r="W1127" s="1" t="str">
        <f t="shared" si="461"/>
        <v>A+J=</v>
      </c>
      <c r="X1127" s="10">
        <f t="shared" si="462"/>
        <v>41191</v>
      </c>
      <c r="Y1127" s="4">
        <f t="shared" si="441"/>
        <v>0</v>
      </c>
      <c r="Z1127" s="28"/>
      <c r="AA1127" s="26"/>
      <c r="AE1127" s="5"/>
    </row>
    <row r="1128" spans="1:118" x14ac:dyDescent="0.2">
      <c r="A1128" s="127">
        <f t="shared" si="451"/>
        <v>41183</v>
      </c>
      <c r="B1128" s="4">
        <f t="shared" si="443"/>
        <v>254018.28157029999</v>
      </c>
      <c r="C1128" s="4">
        <f t="shared" si="457"/>
        <v>201019.43457784</v>
      </c>
      <c r="D1128" s="4">
        <f t="shared" si="452"/>
        <v>201019.43457784</v>
      </c>
      <c r="E1128" s="56">
        <f t="shared" si="458"/>
        <v>501.95699999999999</v>
      </c>
      <c r="F1128" s="11">
        <f>IF(DAY(A1128)=F$2+1,VLOOKUP(A1128,[1]Plan1!$BN$15:$BP$255,3),F1127)</f>
        <v>506.80399999999997</v>
      </c>
      <c r="G1128" s="6">
        <f t="shared" si="444"/>
        <v>41162</v>
      </c>
      <c r="H1128" s="2">
        <f t="shared" si="445"/>
        <v>9.6562056112374783E-3</v>
      </c>
      <c r="I1128" s="1">
        <f t="shared" si="453"/>
        <v>22</v>
      </c>
      <c r="J1128" s="1">
        <f t="shared" si="459"/>
        <v>30</v>
      </c>
      <c r="K1128" s="54">
        <f t="shared" si="446"/>
        <v>1.0070721373912703</v>
      </c>
      <c r="L1128" s="3">
        <f t="shared" si="454"/>
        <v>1.24476919</v>
      </c>
      <c r="M1128" s="3">
        <f t="shared" si="440"/>
        <v>1.2535723599999999</v>
      </c>
      <c r="N1128" s="3">
        <f t="shared" si="447"/>
        <v>251992.40700959999</v>
      </c>
      <c r="O1128" s="52">
        <f t="shared" si="460"/>
        <v>0</v>
      </c>
      <c r="P1128" s="5">
        <f t="shared" si="463"/>
        <v>0</v>
      </c>
      <c r="Q1128" s="53">
        <f t="shared" si="448"/>
        <v>0</v>
      </c>
      <c r="R1128" s="4">
        <f t="shared" si="442"/>
        <v>0</v>
      </c>
      <c r="S1128" s="2">
        <f t="shared" si="455"/>
        <v>0.14000000000000001</v>
      </c>
      <c r="T1128" s="9">
        <f t="shared" si="449"/>
        <v>1.0080394269999999</v>
      </c>
      <c r="U1128" s="4">
        <f t="shared" si="456"/>
        <v>2025.8745607000001</v>
      </c>
      <c r="V1128" s="4">
        <f t="shared" si="450"/>
        <v>0</v>
      </c>
      <c r="W1128" s="1" t="str">
        <f t="shared" si="461"/>
        <v>A+J=</v>
      </c>
      <c r="X1128" s="10">
        <f t="shared" si="462"/>
        <v>41191</v>
      </c>
      <c r="Y1128" s="4">
        <f t="shared" si="441"/>
        <v>0</v>
      </c>
      <c r="Z1128" s="28"/>
      <c r="AA1128" s="26"/>
      <c r="AE1128" s="5"/>
    </row>
    <row r="1129" spans="1:118" x14ac:dyDescent="0.2">
      <c r="A1129" s="127">
        <f t="shared" si="451"/>
        <v>41184</v>
      </c>
      <c r="B1129" s="4">
        <f t="shared" si="443"/>
        <v>254192.16480572001</v>
      </c>
      <c r="C1129" s="4">
        <f t="shared" si="457"/>
        <v>201019.43457784</v>
      </c>
      <c r="D1129" s="4">
        <f t="shared" si="452"/>
        <v>201019.43457784</v>
      </c>
      <c r="E1129" s="56">
        <f t="shared" si="458"/>
        <v>501.95699999999999</v>
      </c>
      <c r="F1129" s="11">
        <f>IF(DAY(A1129)=F$2+1,VLOOKUP(A1129,[1]Plan1!$BN$15:$BP$255,3),F1128)</f>
        <v>506.80399999999997</v>
      </c>
      <c r="G1129" s="6">
        <f t="shared" si="444"/>
        <v>41162</v>
      </c>
      <c r="H1129" s="2">
        <f t="shared" si="445"/>
        <v>9.6562056112374783E-3</v>
      </c>
      <c r="I1129" s="1">
        <f t="shared" si="453"/>
        <v>23</v>
      </c>
      <c r="J1129" s="1">
        <f t="shared" si="459"/>
        <v>30</v>
      </c>
      <c r="K1129" s="54">
        <f t="shared" si="446"/>
        <v>1.0073947838928294</v>
      </c>
      <c r="L1129" s="3">
        <f t="shared" si="454"/>
        <v>1.24476919</v>
      </c>
      <c r="M1129" s="3">
        <f t="shared" si="440"/>
        <v>1.25397398</v>
      </c>
      <c r="N1129" s="3">
        <f t="shared" si="447"/>
        <v>252073.14043492</v>
      </c>
      <c r="O1129" s="52">
        <f t="shared" si="460"/>
        <v>0</v>
      </c>
      <c r="P1129" s="5">
        <f t="shared" si="463"/>
        <v>0</v>
      </c>
      <c r="Q1129" s="53">
        <f t="shared" si="448"/>
        <v>0</v>
      </c>
      <c r="R1129" s="4">
        <f t="shared" si="442"/>
        <v>0</v>
      </c>
      <c r="S1129" s="2">
        <f t="shared" si="455"/>
        <v>0.14000000000000001</v>
      </c>
      <c r="T1129" s="9">
        <f t="shared" si="449"/>
        <v>1.008406387</v>
      </c>
      <c r="U1129" s="4">
        <f t="shared" si="456"/>
        <v>2119.0243707999998</v>
      </c>
      <c r="V1129" s="4">
        <f t="shared" si="450"/>
        <v>0</v>
      </c>
      <c r="W1129" s="1" t="str">
        <f t="shared" si="461"/>
        <v>A+J=</v>
      </c>
      <c r="X1129" s="10">
        <f t="shared" si="462"/>
        <v>41191</v>
      </c>
      <c r="Y1129" s="4">
        <f t="shared" si="441"/>
        <v>0</v>
      </c>
      <c r="Z1129" s="28"/>
      <c r="AA1129" s="26"/>
      <c r="AE1129" s="5"/>
    </row>
    <row r="1130" spans="1:118" x14ac:dyDescent="0.2">
      <c r="A1130" s="127">
        <f t="shared" si="451"/>
        <v>41185</v>
      </c>
      <c r="B1130" s="4">
        <f t="shared" si="443"/>
        <v>254366.16744342001</v>
      </c>
      <c r="C1130" s="4">
        <f t="shared" si="457"/>
        <v>201019.43457784</v>
      </c>
      <c r="D1130" s="4">
        <f t="shared" si="452"/>
        <v>201019.43457784</v>
      </c>
      <c r="E1130" s="56">
        <f t="shared" si="458"/>
        <v>501.95699999999999</v>
      </c>
      <c r="F1130" s="11">
        <f>IF(DAY(A1130)=F$2+1,VLOOKUP(A1130,[1]Plan1!$BN$15:$BP$255,3),F1129)</f>
        <v>506.80399999999997</v>
      </c>
      <c r="G1130" s="6">
        <f t="shared" si="444"/>
        <v>41162</v>
      </c>
      <c r="H1130" s="2">
        <f t="shared" si="445"/>
        <v>9.6562056112374783E-3</v>
      </c>
      <c r="I1130" s="1">
        <f t="shared" si="453"/>
        <v>24</v>
      </c>
      <c r="J1130" s="1">
        <f t="shared" si="459"/>
        <v>30</v>
      </c>
      <c r="K1130" s="54">
        <f t="shared" si="446"/>
        <v>1.0077175337641084</v>
      </c>
      <c r="L1130" s="3">
        <f t="shared" si="454"/>
        <v>1.24476919</v>
      </c>
      <c r="M1130" s="3">
        <f t="shared" ref="M1130:M1193" si="464">TRUNC((K1130*L1130),8)</f>
        <v>1.25437573</v>
      </c>
      <c r="N1130" s="3">
        <f t="shared" si="447"/>
        <v>252153.89999276001</v>
      </c>
      <c r="O1130" s="52">
        <f t="shared" si="460"/>
        <v>0</v>
      </c>
      <c r="P1130" s="5">
        <f t="shared" si="463"/>
        <v>0</v>
      </c>
      <c r="Q1130" s="53">
        <f t="shared" si="448"/>
        <v>0</v>
      </c>
      <c r="R1130" s="4">
        <f t="shared" si="442"/>
        <v>0</v>
      </c>
      <c r="S1130" s="2">
        <f t="shared" si="455"/>
        <v>0.14000000000000001</v>
      </c>
      <c r="T1130" s="9">
        <f t="shared" si="449"/>
        <v>1.008773481</v>
      </c>
      <c r="U1130" s="4">
        <f t="shared" si="456"/>
        <v>2212.2674506600001</v>
      </c>
      <c r="V1130" s="4">
        <f t="shared" si="450"/>
        <v>0</v>
      </c>
      <c r="W1130" s="1" t="str">
        <f t="shared" si="461"/>
        <v>A+J=</v>
      </c>
      <c r="X1130" s="10">
        <f t="shared" si="462"/>
        <v>41191</v>
      </c>
      <c r="Y1130" s="4">
        <f t="shared" si="441"/>
        <v>0</v>
      </c>
      <c r="Z1130" s="28"/>
      <c r="AA1130" s="26"/>
      <c r="AE1130" s="5"/>
    </row>
    <row r="1131" spans="1:118" x14ac:dyDescent="0.2">
      <c r="A1131" s="127">
        <f t="shared" si="451"/>
        <v>41186</v>
      </c>
      <c r="B1131" s="4">
        <f t="shared" si="443"/>
        <v>254540.28929242998</v>
      </c>
      <c r="C1131" s="4">
        <f t="shared" si="457"/>
        <v>201019.43457784</v>
      </c>
      <c r="D1131" s="4">
        <f t="shared" si="452"/>
        <v>201019.43457784</v>
      </c>
      <c r="E1131" s="56">
        <f t="shared" si="458"/>
        <v>501.95699999999999</v>
      </c>
      <c r="F1131" s="11">
        <f>IF(DAY(A1131)=F$2+1,VLOOKUP(A1131,[1]Plan1!$BN$15:$BP$255,3),F1130)</f>
        <v>506.80399999999997</v>
      </c>
      <c r="G1131" s="6">
        <f t="shared" si="444"/>
        <v>41162</v>
      </c>
      <c r="H1131" s="2">
        <f t="shared" si="445"/>
        <v>9.6562056112374783E-3</v>
      </c>
      <c r="I1131" s="1">
        <f t="shared" si="453"/>
        <v>25</v>
      </c>
      <c r="J1131" s="1">
        <f t="shared" si="459"/>
        <v>30</v>
      </c>
      <c r="K1131" s="54">
        <f t="shared" si="446"/>
        <v>1.0080403870382253</v>
      </c>
      <c r="L1131" s="3">
        <f t="shared" si="454"/>
        <v>1.24476919</v>
      </c>
      <c r="M1131" s="3">
        <f t="shared" si="464"/>
        <v>1.2547776100000001</v>
      </c>
      <c r="N1131" s="3">
        <f t="shared" si="447"/>
        <v>252234.68568313</v>
      </c>
      <c r="O1131" s="52">
        <f t="shared" si="460"/>
        <v>0</v>
      </c>
      <c r="P1131" s="5">
        <f t="shared" si="463"/>
        <v>0</v>
      </c>
      <c r="Q1131" s="53">
        <f t="shared" si="448"/>
        <v>0</v>
      </c>
      <c r="R1131" s="4">
        <f t="shared" si="442"/>
        <v>0</v>
      </c>
      <c r="S1131" s="2">
        <f t="shared" si="455"/>
        <v>0.14000000000000001</v>
      </c>
      <c r="T1131" s="9">
        <f t="shared" si="449"/>
        <v>1.0091407080000001</v>
      </c>
      <c r="U1131" s="4">
        <f t="shared" si="456"/>
        <v>2305.6036092999998</v>
      </c>
      <c r="V1131" s="4">
        <f t="shared" si="450"/>
        <v>0</v>
      </c>
      <c r="W1131" s="1" t="str">
        <f t="shared" si="461"/>
        <v>A+J=</v>
      </c>
      <c r="X1131" s="10">
        <f t="shared" si="462"/>
        <v>41191</v>
      </c>
      <c r="Y1131" s="4">
        <f t="shared" si="441"/>
        <v>0</v>
      </c>
      <c r="Z1131" s="28"/>
      <c r="AA1131" s="26"/>
      <c r="AE1131" s="5"/>
    </row>
    <row r="1132" spans="1:118" x14ac:dyDescent="0.2">
      <c r="A1132" s="127">
        <f t="shared" si="451"/>
        <v>41187</v>
      </c>
      <c r="B1132" s="4">
        <f t="shared" si="443"/>
        <v>254714.53066607</v>
      </c>
      <c r="C1132" s="4">
        <f t="shared" si="457"/>
        <v>201019.43457784</v>
      </c>
      <c r="D1132" s="4">
        <f t="shared" si="452"/>
        <v>201019.43457784</v>
      </c>
      <c r="E1132" s="56">
        <f t="shared" si="458"/>
        <v>501.95699999999999</v>
      </c>
      <c r="F1132" s="11">
        <f>IF(DAY(A1132)=F$2+1,VLOOKUP(A1132,[1]Plan1!$BN$15:$BP$255,3),F1131)</f>
        <v>506.80399999999997</v>
      </c>
      <c r="G1132" s="6">
        <f t="shared" si="444"/>
        <v>41162</v>
      </c>
      <c r="H1132" s="2">
        <f t="shared" si="445"/>
        <v>9.6562056112374783E-3</v>
      </c>
      <c r="I1132" s="1">
        <f t="shared" si="453"/>
        <v>26</v>
      </c>
      <c r="J1132" s="1">
        <f t="shared" si="459"/>
        <v>30</v>
      </c>
      <c r="K1132" s="54">
        <f t="shared" si="446"/>
        <v>1.0083633437483082</v>
      </c>
      <c r="L1132" s="3">
        <f t="shared" si="454"/>
        <v>1.24476919</v>
      </c>
      <c r="M1132" s="3">
        <f t="shared" si="464"/>
        <v>1.2551796200000001</v>
      </c>
      <c r="N1132" s="3">
        <f t="shared" si="447"/>
        <v>252315.49750602001</v>
      </c>
      <c r="O1132" s="52">
        <f t="shared" si="460"/>
        <v>0</v>
      </c>
      <c r="P1132" s="5">
        <f t="shared" si="463"/>
        <v>0</v>
      </c>
      <c r="Q1132" s="53">
        <f t="shared" si="448"/>
        <v>0</v>
      </c>
      <c r="R1132" s="4">
        <f t="shared" si="442"/>
        <v>0</v>
      </c>
      <c r="S1132" s="2">
        <f t="shared" si="455"/>
        <v>0.14000000000000001</v>
      </c>
      <c r="T1132" s="9">
        <f t="shared" si="449"/>
        <v>1.009508069</v>
      </c>
      <c r="U1132" s="4">
        <f t="shared" si="456"/>
        <v>2399.0331600499999</v>
      </c>
      <c r="V1132" s="4">
        <f t="shared" si="450"/>
        <v>0</v>
      </c>
      <c r="W1132" s="1" t="str">
        <f t="shared" si="461"/>
        <v>A+J=</v>
      </c>
      <c r="X1132" s="10">
        <f t="shared" si="462"/>
        <v>41191</v>
      </c>
      <c r="Y1132" s="4">
        <f t="shared" si="441"/>
        <v>0</v>
      </c>
      <c r="Z1132" s="28"/>
      <c r="AA1132" s="26"/>
      <c r="AE1132" s="5"/>
    </row>
    <row r="1133" spans="1:118" x14ac:dyDescent="0.2">
      <c r="A1133" s="127">
        <f t="shared" si="451"/>
        <v>41188</v>
      </c>
      <c r="B1133" s="4">
        <f t="shared" si="443"/>
        <v>254888.88959560997</v>
      </c>
      <c r="C1133" s="4">
        <f t="shared" si="457"/>
        <v>201019.43457784</v>
      </c>
      <c r="D1133" s="4">
        <f t="shared" si="452"/>
        <v>201019.43457784</v>
      </c>
      <c r="E1133" s="56">
        <f t="shared" si="458"/>
        <v>501.95699999999999</v>
      </c>
      <c r="F1133" s="11">
        <f>IF(DAY(A1133)=F$2+1,VLOOKUP(A1133,[1]Plan1!$BN$15:$BP$255,3),F1132)</f>
        <v>506.80399999999997</v>
      </c>
      <c r="G1133" s="6">
        <f t="shared" si="444"/>
        <v>41162</v>
      </c>
      <c r="H1133" s="2">
        <f t="shared" si="445"/>
        <v>9.6562056112374783E-3</v>
      </c>
      <c r="I1133" s="1">
        <f t="shared" si="453"/>
        <v>27</v>
      </c>
      <c r="J1133" s="1">
        <f t="shared" si="459"/>
        <v>30</v>
      </c>
      <c r="K1133" s="54">
        <f t="shared" si="446"/>
        <v>1.0086864039274961</v>
      </c>
      <c r="L1133" s="3">
        <f t="shared" si="454"/>
        <v>1.24476919</v>
      </c>
      <c r="M1133" s="3">
        <f t="shared" si="464"/>
        <v>1.2555817499999999</v>
      </c>
      <c r="N1133" s="3">
        <f t="shared" si="447"/>
        <v>252396.33345124999</v>
      </c>
      <c r="O1133" s="52">
        <f t="shared" si="460"/>
        <v>0</v>
      </c>
      <c r="P1133" s="5">
        <f t="shared" si="463"/>
        <v>0</v>
      </c>
      <c r="Q1133" s="53">
        <f t="shared" si="448"/>
        <v>0</v>
      </c>
      <c r="R1133" s="4">
        <f t="shared" si="442"/>
        <v>0</v>
      </c>
      <c r="S1133" s="2">
        <f t="shared" si="455"/>
        <v>0.14000000000000001</v>
      </c>
      <c r="T1133" s="9">
        <f t="shared" si="449"/>
        <v>1.0098755639999999</v>
      </c>
      <c r="U1133" s="4">
        <f t="shared" si="456"/>
        <v>2492.55614436</v>
      </c>
      <c r="V1133" s="4">
        <f t="shared" si="450"/>
        <v>0</v>
      </c>
      <c r="W1133" s="1" t="str">
        <f t="shared" si="461"/>
        <v>A+J=</v>
      </c>
      <c r="X1133" s="10">
        <f t="shared" si="462"/>
        <v>41191</v>
      </c>
      <c r="Y1133" s="4">
        <f t="shared" si="441"/>
        <v>0</v>
      </c>
      <c r="Z1133" s="28"/>
      <c r="AA1133" s="26"/>
      <c r="AE1133" s="5"/>
    </row>
    <row r="1134" spans="1:118" x14ac:dyDescent="0.2">
      <c r="A1134" s="127">
        <f t="shared" si="451"/>
        <v>41189</v>
      </c>
      <c r="B1134" s="4">
        <f t="shared" si="443"/>
        <v>255063.37020168998</v>
      </c>
      <c r="C1134" s="4">
        <f t="shared" si="457"/>
        <v>201019.43457784</v>
      </c>
      <c r="D1134" s="4">
        <f t="shared" si="452"/>
        <v>201019.43457784</v>
      </c>
      <c r="E1134" s="56">
        <f t="shared" si="458"/>
        <v>501.95699999999999</v>
      </c>
      <c r="F1134" s="11">
        <f>IF(DAY(A1134)=F$2+1,VLOOKUP(A1134,[1]Plan1!$BN$15:$BP$255,3),F1133)</f>
        <v>506.80399999999997</v>
      </c>
      <c r="G1134" s="6">
        <f t="shared" si="444"/>
        <v>41162</v>
      </c>
      <c r="H1134" s="2">
        <f t="shared" si="445"/>
        <v>9.6562056112374783E-3</v>
      </c>
      <c r="I1134" s="1">
        <f t="shared" si="453"/>
        <v>28</v>
      </c>
      <c r="J1134" s="1">
        <f t="shared" si="459"/>
        <v>30</v>
      </c>
      <c r="K1134" s="54">
        <f t="shared" si="446"/>
        <v>1.0090095676089383</v>
      </c>
      <c r="L1134" s="3">
        <f t="shared" si="454"/>
        <v>1.24476919</v>
      </c>
      <c r="M1134" s="3">
        <f t="shared" si="464"/>
        <v>1.2559840200000001</v>
      </c>
      <c r="N1134" s="3">
        <f t="shared" si="447"/>
        <v>252477.19753919999</v>
      </c>
      <c r="O1134" s="52">
        <f t="shared" si="460"/>
        <v>0</v>
      </c>
      <c r="P1134" s="5">
        <f t="shared" si="463"/>
        <v>0</v>
      </c>
      <c r="Q1134" s="53">
        <f t="shared" si="448"/>
        <v>0</v>
      </c>
      <c r="R1134" s="4">
        <f t="shared" si="442"/>
        <v>0</v>
      </c>
      <c r="S1134" s="2">
        <f t="shared" si="455"/>
        <v>0.14000000000000001</v>
      </c>
      <c r="T1134" s="9">
        <f t="shared" si="449"/>
        <v>1.010243193</v>
      </c>
      <c r="U1134" s="4">
        <f t="shared" si="456"/>
        <v>2586.1726624900002</v>
      </c>
      <c r="V1134" s="4">
        <f t="shared" si="450"/>
        <v>0</v>
      </c>
      <c r="W1134" s="1" t="str">
        <f t="shared" si="461"/>
        <v>A+J=</v>
      </c>
      <c r="X1134" s="10">
        <f t="shared" si="462"/>
        <v>41191</v>
      </c>
      <c r="Y1134" s="4">
        <f t="shared" si="441"/>
        <v>0</v>
      </c>
      <c r="Z1134" s="28"/>
      <c r="AA1134" s="26"/>
      <c r="AE1134" s="5"/>
    </row>
    <row r="1135" spans="1:118" x14ac:dyDescent="0.2">
      <c r="A1135" s="127">
        <f t="shared" si="451"/>
        <v>41190</v>
      </c>
      <c r="B1135" s="4">
        <f t="shared" si="443"/>
        <v>255237.96848481</v>
      </c>
      <c r="C1135" s="4">
        <f t="shared" si="457"/>
        <v>201019.43457784</v>
      </c>
      <c r="D1135" s="4">
        <f t="shared" si="452"/>
        <v>201019.43457784</v>
      </c>
      <c r="E1135" s="56">
        <f t="shared" si="458"/>
        <v>501.95699999999999</v>
      </c>
      <c r="F1135" s="11">
        <f>IF(DAY(A1135)=F$2+1,VLOOKUP(A1135,[1]Plan1!$BN$15:$BP$255,3),F1134)</f>
        <v>506.80399999999997</v>
      </c>
      <c r="G1135" s="6">
        <f t="shared" si="444"/>
        <v>41162</v>
      </c>
      <c r="H1135" s="2">
        <f t="shared" si="445"/>
        <v>9.6562056112374783E-3</v>
      </c>
      <c r="I1135" s="1">
        <f t="shared" si="453"/>
        <v>29</v>
      </c>
      <c r="J1135" s="1">
        <f t="shared" si="459"/>
        <v>30</v>
      </c>
      <c r="K1135" s="54">
        <f t="shared" si="446"/>
        <v>1.0093328348257953</v>
      </c>
      <c r="L1135" s="3">
        <f t="shared" si="454"/>
        <v>1.24476919</v>
      </c>
      <c r="M1135" s="3">
        <f t="shared" si="464"/>
        <v>1.25638641</v>
      </c>
      <c r="N1135" s="3">
        <f t="shared" si="447"/>
        <v>252558.08574948</v>
      </c>
      <c r="O1135" s="52">
        <f t="shared" si="460"/>
        <v>0</v>
      </c>
      <c r="P1135" s="5">
        <f t="shared" si="463"/>
        <v>0</v>
      </c>
      <c r="Q1135" s="53">
        <f t="shared" si="448"/>
        <v>0</v>
      </c>
      <c r="R1135" s="4">
        <f t="shared" si="442"/>
        <v>0</v>
      </c>
      <c r="S1135" s="2">
        <f t="shared" si="455"/>
        <v>0.14000000000000001</v>
      </c>
      <c r="T1135" s="9">
        <f t="shared" si="449"/>
        <v>1.0106109560000001</v>
      </c>
      <c r="U1135" s="4">
        <f t="shared" si="456"/>
        <v>2679.8827353299998</v>
      </c>
      <c r="V1135" s="4">
        <f t="shared" si="450"/>
        <v>0</v>
      </c>
      <c r="W1135" s="1" t="str">
        <f t="shared" si="461"/>
        <v>A+J=</v>
      </c>
      <c r="X1135" s="10">
        <f t="shared" si="462"/>
        <v>41191</v>
      </c>
      <c r="Y1135" s="4">
        <f t="shared" si="441"/>
        <v>0</v>
      </c>
      <c r="Z1135" s="28"/>
      <c r="AA1135" s="26"/>
      <c r="AE1135" s="5"/>
    </row>
    <row r="1136" spans="1:118" x14ac:dyDescent="0.2">
      <c r="A1136" s="130">
        <f t="shared" si="451"/>
        <v>41191</v>
      </c>
      <c r="B1136" s="53">
        <f t="shared" si="443"/>
        <v>255412.68628372002</v>
      </c>
      <c r="C1136" s="4">
        <f t="shared" si="457"/>
        <v>201019.43457784</v>
      </c>
      <c r="D1136" s="53">
        <f t="shared" si="452"/>
        <v>201019.43457784</v>
      </c>
      <c r="E1136" s="58">
        <f t="shared" si="458"/>
        <v>501.95699999999999</v>
      </c>
      <c r="F1136" s="62">
        <f>IF(DAY(A1136)=F$2+1,VLOOKUP(A1136,[1]Plan1!$BN$15:$BP$255,3),F1135)</f>
        <v>506.80399999999997</v>
      </c>
      <c r="G1136" s="23">
        <f t="shared" si="444"/>
        <v>41162</v>
      </c>
      <c r="H1136" s="55">
        <f t="shared" si="445"/>
        <v>9.6562056112374783E-3</v>
      </c>
      <c r="I1136" s="24">
        <f t="shared" si="453"/>
        <v>30</v>
      </c>
      <c r="J1136" s="24">
        <f t="shared" si="459"/>
        <v>30</v>
      </c>
      <c r="K1136" s="59">
        <f t="shared" si="446"/>
        <v>1.0096562056112375</v>
      </c>
      <c r="L1136" s="60">
        <f t="shared" si="454"/>
        <v>1.24476919</v>
      </c>
      <c r="M1136" s="60">
        <f t="shared" si="464"/>
        <v>1.2567889299999999</v>
      </c>
      <c r="N1136" s="60">
        <f t="shared" si="447"/>
        <v>252639.00009228001</v>
      </c>
      <c r="O1136" s="63">
        <f t="shared" si="460"/>
        <v>35</v>
      </c>
      <c r="P1136" s="5">
        <f t="shared" si="463"/>
        <v>0</v>
      </c>
      <c r="Q1136" s="53">
        <f t="shared" si="448"/>
        <v>0</v>
      </c>
      <c r="R1136" s="53">
        <f t="shared" si="442"/>
        <v>0</v>
      </c>
      <c r="S1136" s="55">
        <f t="shared" si="455"/>
        <v>0.14000000000000001</v>
      </c>
      <c r="T1136" s="61">
        <f t="shared" si="449"/>
        <v>1.010978852</v>
      </c>
      <c r="U1136" s="4">
        <f t="shared" si="456"/>
        <v>2773.6861914400001</v>
      </c>
      <c r="V1136" s="53">
        <f t="shared" si="450"/>
        <v>0</v>
      </c>
      <c r="W1136" s="24" t="str">
        <f t="shared" si="461"/>
        <v>A+J=</v>
      </c>
      <c r="X1136" s="23">
        <f t="shared" si="462"/>
        <v>41191</v>
      </c>
      <c r="Y1136" s="53">
        <f>B1136</f>
        <v>255412.68628372002</v>
      </c>
      <c r="Z1136" s="47"/>
      <c r="AA1136" s="45"/>
      <c r="AB1136" s="24"/>
      <c r="AC1136" s="24"/>
      <c r="AD1136" s="24"/>
      <c r="AE1136" s="25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4"/>
      <c r="DB1136" s="24"/>
      <c r="DC1136" s="24"/>
      <c r="DD1136" s="24"/>
      <c r="DE1136" s="24"/>
      <c r="DF1136" s="24"/>
      <c r="DG1136" s="24"/>
      <c r="DH1136" s="24"/>
      <c r="DI1136" s="24"/>
      <c r="DJ1136" s="24"/>
      <c r="DK1136" s="24"/>
      <c r="DL1136" s="24"/>
      <c r="DM1136" s="24"/>
      <c r="DN1136" s="24"/>
    </row>
    <row r="1137" spans="1:31" x14ac:dyDescent="0.2">
      <c r="A1137" s="127">
        <f t="shared" si="451"/>
        <v>41192</v>
      </c>
      <c r="B1137" s="4">
        <f t="shared" si="443"/>
        <v>255504.64750637999</v>
      </c>
      <c r="C1137" s="4">
        <f t="shared" si="457"/>
        <v>203226.39718917999</v>
      </c>
      <c r="D1137" s="4">
        <f t="shared" si="452"/>
        <v>203226.39718917999</v>
      </c>
      <c r="E1137" s="56">
        <f t="shared" si="458"/>
        <v>506.80399999999997</v>
      </c>
      <c r="F1137" s="11">
        <f>IF(DAY(A1137)=F$2+1,VLOOKUP(A1137,[1]Plan1!$BN$15:$BP$255,3),F1136)</f>
        <v>506.92599999999999</v>
      </c>
      <c r="G1137" s="6">
        <f t="shared" si="444"/>
        <v>41192</v>
      </c>
      <c r="H1137" s="2">
        <f t="shared" si="445"/>
        <v>2.4072422474974431E-4</v>
      </c>
      <c r="I1137" s="1">
        <f t="shared" si="453"/>
        <v>1</v>
      </c>
      <c r="J1137" s="1">
        <f t="shared" si="459"/>
        <v>31</v>
      </c>
      <c r="K1137" s="54">
        <f t="shared" si="446"/>
        <v>1.0000077643932177</v>
      </c>
      <c r="L1137" s="3">
        <f t="shared" si="454"/>
        <v>1.2567889299999999</v>
      </c>
      <c r="M1137" s="3">
        <f t="shared" si="464"/>
        <v>1.2567986799999999</v>
      </c>
      <c r="N1137" s="3">
        <f t="shared" si="447"/>
        <v>255414.66772850999</v>
      </c>
      <c r="O1137" s="52">
        <f t="shared" si="460"/>
        <v>0</v>
      </c>
      <c r="P1137" s="5">
        <f t="shared" si="463"/>
        <v>0</v>
      </c>
      <c r="Q1137" s="53">
        <f t="shared" si="448"/>
        <v>0</v>
      </c>
      <c r="R1137" s="4">
        <f t="shared" si="442"/>
        <v>0</v>
      </c>
      <c r="S1137" s="2">
        <f t="shared" si="455"/>
        <v>0.14000000000000001</v>
      </c>
      <c r="T1137" s="9">
        <f t="shared" si="449"/>
        <v>1.0003522890000001</v>
      </c>
      <c r="U1137" s="4">
        <f t="shared" si="456"/>
        <v>89.979777870000007</v>
      </c>
      <c r="V1137" s="4">
        <f t="shared" si="450"/>
        <v>0</v>
      </c>
      <c r="W1137" s="1" t="str">
        <f t="shared" si="461"/>
        <v>A+J=</v>
      </c>
      <c r="X1137" s="10">
        <f t="shared" si="462"/>
        <v>41222</v>
      </c>
      <c r="Y1137" s="4">
        <f t="shared" ref="Y1137:Y1200" si="465">IF(V1137&gt;0,B1137-V1137,0)</f>
        <v>0</v>
      </c>
      <c r="Z1137" s="28"/>
      <c r="AA1137" s="26"/>
      <c r="AE1137" s="5"/>
    </row>
    <row r="1138" spans="1:31" x14ac:dyDescent="0.2">
      <c r="A1138" s="127">
        <f t="shared" si="451"/>
        <v>41193</v>
      </c>
      <c r="B1138" s="4">
        <f t="shared" si="443"/>
        <v>255596.64358767998</v>
      </c>
      <c r="C1138" s="4">
        <f t="shared" si="457"/>
        <v>203226.39718917999</v>
      </c>
      <c r="D1138" s="4">
        <f t="shared" si="452"/>
        <v>203226.39718917999</v>
      </c>
      <c r="E1138" s="56">
        <f t="shared" si="458"/>
        <v>506.80399999999997</v>
      </c>
      <c r="F1138" s="11">
        <f>IF(DAY(A1138)=F$2+1,VLOOKUP(A1138,[1]Plan1!$BN$15:$BP$255,3),F1137)</f>
        <v>506.92599999999999</v>
      </c>
      <c r="G1138" s="6">
        <f t="shared" si="444"/>
        <v>41192</v>
      </c>
      <c r="H1138" s="2">
        <f t="shared" si="445"/>
        <v>2.4072422474974431E-4</v>
      </c>
      <c r="I1138" s="1">
        <f t="shared" si="453"/>
        <v>2</v>
      </c>
      <c r="J1138" s="1">
        <f t="shared" si="459"/>
        <v>31</v>
      </c>
      <c r="K1138" s="54">
        <f t="shared" si="446"/>
        <v>1.0000155288467212</v>
      </c>
      <c r="L1138" s="3">
        <f t="shared" si="454"/>
        <v>1.2567889299999999</v>
      </c>
      <c r="M1138" s="3">
        <f t="shared" si="464"/>
        <v>1.2568084399999999</v>
      </c>
      <c r="N1138" s="3">
        <f t="shared" si="447"/>
        <v>255416.65121814999</v>
      </c>
      <c r="O1138" s="52">
        <f t="shared" si="460"/>
        <v>0</v>
      </c>
      <c r="P1138" s="5">
        <f t="shared" si="463"/>
        <v>0</v>
      </c>
      <c r="Q1138" s="53">
        <f t="shared" si="448"/>
        <v>0</v>
      </c>
      <c r="R1138" s="4">
        <f t="shared" si="442"/>
        <v>0</v>
      </c>
      <c r="S1138" s="2">
        <f t="shared" si="455"/>
        <v>0.14000000000000001</v>
      </c>
      <c r="T1138" s="9">
        <f t="shared" si="449"/>
        <v>1.0007047010000001</v>
      </c>
      <c r="U1138" s="4">
        <f t="shared" si="456"/>
        <v>179.99236952999999</v>
      </c>
      <c r="V1138" s="4">
        <f t="shared" si="450"/>
        <v>0</v>
      </c>
      <c r="W1138" s="1" t="str">
        <f t="shared" si="461"/>
        <v>A+J=</v>
      </c>
      <c r="X1138" s="10">
        <f t="shared" si="462"/>
        <v>41222</v>
      </c>
      <c r="Y1138" s="4">
        <f t="shared" si="465"/>
        <v>0</v>
      </c>
      <c r="Z1138" s="28"/>
      <c r="AA1138" s="26"/>
      <c r="AE1138" s="5"/>
    </row>
    <row r="1139" spans="1:31" x14ac:dyDescent="0.2">
      <c r="A1139" s="127">
        <f t="shared" si="451"/>
        <v>41194</v>
      </c>
      <c r="B1139" s="4">
        <f t="shared" si="443"/>
        <v>255688.67299431001</v>
      </c>
      <c r="C1139" s="4">
        <f t="shared" si="457"/>
        <v>203226.39718917999</v>
      </c>
      <c r="D1139" s="4">
        <f t="shared" si="452"/>
        <v>203226.39718917999</v>
      </c>
      <c r="E1139" s="56">
        <f t="shared" si="458"/>
        <v>506.80399999999997</v>
      </c>
      <c r="F1139" s="11">
        <f>IF(DAY(A1139)=F$2+1,VLOOKUP(A1139,[1]Plan1!$BN$15:$BP$255,3),F1138)</f>
        <v>506.92599999999999</v>
      </c>
      <c r="G1139" s="6">
        <f t="shared" si="444"/>
        <v>41192</v>
      </c>
      <c r="H1139" s="2">
        <f t="shared" si="445"/>
        <v>2.4072422474974431E-4</v>
      </c>
      <c r="I1139" s="1">
        <f t="shared" si="453"/>
        <v>3</v>
      </c>
      <c r="J1139" s="1">
        <f t="shared" si="459"/>
        <v>31</v>
      </c>
      <c r="K1139" s="54">
        <f t="shared" si="446"/>
        <v>1.0000232933605109</v>
      </c>
      <c r="L1139" s="3">
        <f t="shared" si="454"/>
        <v>1.2567889299999999</v>
      </c>
      <c r="M1139" s="3">
        <f t="shared" si="464"/>
        <v>1.2568182000000001</v>
      </c>
      <c r="N1139" s="3">
        <f t="shared" si="447"/>
        <v>255418.63470779001</v>
      </c>
      <c r="O1139" s="52">
        <f t="shared" si="460"/>
        <v>0</v>
      </c>
      <c r="P1139" s="5">
        <f t="shared" si="463"/>
        <v>0</v>
      </c>
      <c r="Q1139" s="53">
        <f t="shared" si="448"/>
        <v>0</v>
      </c>
      <c r="R1139" s="4">
        <f t="shared" si="442"/>
        <v>0</v>
      </c>
      <c r="S1139" s="2">
        <f t="shared" si="455"/>
        <v>0.14000000000000001</v>
      </c>
      <c r="T1139" s="9">
        <f t="shared" si="449"/>
        <v>1.001057238</v>
      </c>
      <c r="U1139" s="4">
        <f t="shared" si="456"/>
        <v>270.03828651999999</v>
      </c>
      <c r="V1139" s="4">
        <f t="shared" si="450"/>
        <v>0</v>
      </c>
      <c r="W1139" s="1" t="str">
        <f t="shared" si="461"/>
        <v>A+J=</v>
      </c>
      <c r="X1139" s="10">
        <f t="shared" si="462"/>
        <v>41222</v>
      </c>
      <c r="Y1139" s="4">
        <f t="shared" si="465"/>
        <v>0</v>
      </c>
      <c r="Z1139" s="28"/>
      <c r="AA1139" s="26"/>
      <c r="AE1139" s="5"/>
    </row>
    <row r="1140" spans="1:31" x14ac:dyDescent="0.2">
      <c r="A1140" s="127">
        <f t="shared" si="451"/>
        <v>41195</v>
      </c>
      <c r="B1140" s="4">
        <f t="shared" si="443"/>
        <v>255780.73547159001</v>
      </c>
      <c r="C1140" s="4">
        <f t="shared" si="457"/>
        <v>203226.39718917999</v>
      </c>
      <c r="D1140" s="4">
        <f t="shared" si="452"/>
        <v>203226.39718917999</v>
      </c>
      <c r="E1140" s="56">
        <f t="shared" si="458"/>
        <v>506.80399999999997</v>
      </c>
      <c r="F1140" s="11">
        <f>IF(DAY(A1140)=F$2+1,VLOOKUP(A1140,[1]Plan1!$BN$15:$BP$255,3),F1139)</f>
        <v>506.92599999999999</v>
      </c>
      <c r="G1140" s="6">
        <f t="shared" si="444"/>
        <v>41192</v>
      </c>
      <c r="H1140" s="2">
        <f t="shared" si="445"/>
        <v>2.4072422474974431E-4</v>
      </c>
      <c r="I1140" s="1">
        <f t="shared" si="453"/>
        <v>4</v>
      </c>
      <c r="J1140" s="1">
        <f t="shared" si="459"/>
        <v>31</v>
      </c>
      <c r="K1140" s="54">
        <f t="shared" si="446"/>
        <v>1.0000310579345872</v>
      </c>
      <c r="L1140" s="3">
        <f t="shared" si="454"/>
        <v>1.2567889299999999</v>
      </c>
      <c r="M1140" s="3">
        <f t="shared" si="464"/>
        <v>1.2568279600000001</v>
      </c>
      <c r="N1140" s="3">
        <f t="shared" si="447"/>
        <v>255420.61819742</v>
      </c>
      <c r="O1140" s="52">
        <f t="shared" si="460"/>
        <v>0</v>
      </c>
      <c r="P1140" s="5">
        <f t="shared" si="463"/>
        <v>0</v>
      </c>
      <c r="Q1140" s="53">
        <f t="shared" si="448"/>
        <v>0</v>
      </c>
      <c r="R1140" s="4">
        <f t="shared" si="442"/>
        <v>0</v>
      </c>
      <c r="S1140" s="2">
        <f t="shared" si="455"/>
        <v>0.14000000000000001</v>
      </c>
      <c r="T1140" s="9">
        <f t="shared" si="449"/>
        <v>1.001409899</v>
      </c>
      <c r="U1140" s="4">
        <f t="shared" si="456"/>
        <v>360.11727416999997</v>
      </c>
      <c r="V1140" s="4">
        <f t="shared" si="450"/>
        <v>0</v>
      </c>
      <c r="W1140" s="1" t="str">
        <f t="shared" si="461"/>
        <v>A+J=</v>
      </c>
      <c r="X1140" s="10">
        <f t="shared" si="462"/>
        <v>41222</v>
      </c>
      <c r="Y1140" s="4">
        <f t="shared" si="465"/>
        <v>0</v>
      </c>
      <c r="Z1140" s="28"/>
      <c r="AA1140" s="26"/>
      <c r="AE1140" s="5"/>
    </row>
    <row r="1141" spans="1:31" x14ac:dyDescent="0.2">
      <c r="A1141" s="127">
        <f t="shared" si="451"/>
        <v>41196</v>
      </c>
      <c r="B1141" s="4">
        <f t="shared" si="443"/>
        <v>255872.83102029</v>
      </c>
      <c r="C1141" s="4">
        <f t="shared" si="457"/>
        <v>203226.39718917999</v>
      </c>
      <c r="D1141" s="4">
        <f t="shared" si="452"/>
        <v>203226.39718917999</v>
      </c>
      <c r="E1141" s="56">
        <f t="shared" si="458"/>
        <v>506.80399999999997</v>
      </c>
      <c r="F1141" s="11">
        <f>IF(DAY(A1141)=F$2+1,VLOOKUP(A1141,[1]Plan1!$BN$15:$BP$255,3),F1140)</f>
        <v>506.92599999999999</v>
      </c>
      <c r="G1141" s="6">
        <f t="shared" si="444"/>
        <v>41192</v>
      </c>
      <c r="H1141" s="2">
        <f t="shared" si="445"/>
        <v>2.4072422474974431E-4</v>
      </c>
      <c r="I1141" s="1">
        <f t="shared" si="453"/>
        <v>5</v>
      </c>
      <c r="J1141" s="1">
        <f t="shared" si="459"/>
        <v>31</v>
      </c>
      <c r="K1141" s="54">
        <f t="shared" si="446"/>
        <v>1.0000388225689509</v>
      </c>
      <c r="L1141" s="3">
        <f t="shared" si="454"/>
        <v>1.2567889299999999</v>
      </c>
      <c r="M1141" s="3">
        <f t="shared" si="464"/>
        <v>1.25683772</v>
      </c>
      <c r="N1141" s="3">
        <f t="shared" si="447"/>
        <v>255422.60168706</v>
      </c>
      <c r="O1141" s="52">
        <f t="shared" si="460"/>
        <v>0</v>
      </c>
      <c r="P1141" s="5">
        <f t="shared" si="463"/>
        <v>0</v>
      </c>
      <c r="Q1141" s="53">
        <f t="shared" si="448"/>
        <v>0</v>
      </c>
      <c r="R1141" s="4">
        <f t="shared" si="442"/>
        <v>0</v>
      </c>
      <c r="S1141" s="2">
        <f t="shared" si="455"/>
        <v>0.14000000000000001</v>
      </c>
      <c r="T1141" s="9">
        <f t="shared" si="449"/>
        <v>1.001762684</v>
      </c>
      <c r="U1141" s="4">
        <f t="shared" si="456"/>
        <v>450.22933323000001</v>
      </c>
      <c r="V1141" s="4">
        <f t="shared" si="450"/>
        <v>0</v>
      </c>
      <c r="W1141" s="1" t="str">
        <f t="shared" si="461"/>
        <v>A+J=</v>
      </c>
      <c r="X1141" s="10">
        <f t="shared" si="462"/>
        <v>41222</v>
      </c>
      <c r="Y1141" s="4">
        <f t="shared" si="465"/>
        <v>0</v>
      </c>
      <c r="Z1141" s="28"/>
      <c r="AA1141" s="26"/>
      <c r="AE1141" s="5"/>
    </row>
    <row r="1142" spans="1:31" x14ac:dyDescent="0.2">
      <c r="A1142" s="127">
        <f t="shared" si="451"/>
        <v>41197</v>
      </c>
      <c r="B1142" s="4">
        <f t="shared" si="443"/>
        <v>255964.95989654999</v>
      </c>
      <c r="C1142" s="4">
        <f t="shared" si="457"/>
        <v>203226.39718917999</v>
      </c>
      <c r="D1142" s="4">
        <f t="shared" si="452"/>
        <v>203226.39718917999</v>
      </c>
      <c r="E1142" s="56">
        <f t="shared" si="458"/>
        <v>506.80399999999997</v>
      </c>
      <c r="F1142" s="11">
        <f>IF(DAY(A1142)=F$2+1,VLOOKUP(A1142,[1]Plan1!$BN$15:$BP$255,3),F1141)</f>
        <v>506.92599999999999</v>
      </c>
      <c r="G1142" s="6">
        <f t="shared" si="444"/>
        <v>41192</v>
      </c>
      <c r="H1142" s="2">
        <f t="shared" si="445"/>
        <v>2.4072422474974431E-4</v>
      </c>
      <c r="I1142" s="1">
        <f t="shared" si="453"/>
        <v>6</v>
      </c>
      <c r="J1142" s="1">
        <f t="shared" si="459"/>
        <v>31</v>
      </c>
      <c r="K1142" s="54">
        <f t="shared" si="446"/>
        <v>1.0000465872636024</v>
      </c>
      <c r="L1142" s="3">
        <f t="shared" si="454"/>
        <v>1.2567889299999999</v>
      </c>
      <c r="M1142" s="3">
        <f t="shared" si="464"/>
        <v>1.25684748</v>
      </c>
      <c r="N1142" s="3">
        <f t="shared" si="447"/>
        <v>255424.5851767</v>
      </c>
      <c r="O1142" s="52">
        <f t="shared" si="460"/>
        <v>0</v>
      </c>
      <c r="P1142" s="5">
        <f t="shared" si="463"/>
        <v>0</v>
      </c>
      <c r="Q1142" s="53">
        <f t="shared" si="448"/>
        <v>0</v>
      </c>
      <c r="R1142" s="4">
        <f t="shared" si="442"/>
        <v>0</v>
      </c>
      <c r="S1142" s="2">
        <f t="shared" si="455"/>
        <v>0.14000000000000001</v>
      </c>
      <c r="T1142" s="9">
        <f t="shared" si="449"/>
        <v>1.0021155939999999</v>
      </c>
      <c r="U1142" s="4">
        <f t="shared" si="456"/>
        <v>540.37471985000002</v>
      </c>
      <c r="V1142" s="4">
        <f t="shared" si="450"/>
        <v>0</v>
      </c>
      <c r="W1142" s="1" t="str">
        <f t="shared" si="461"/>
        <v>A+J=</v>
      </c>
      <c r="X1142" s="10">
        <f t="shared" si="462"/>
        <v>41222</v>
      </c>
      <c r="Y1142" s="4">
        <f t="shared" si="465"/>
        <v>0</v>
      </c>
      <c r="Z1142" s="28"/>
      <c r="AA1142" s="26"/>
      <c r="AE1142" s="5"/>
    </row>
    <row r="1143" spans="1:31" x14ac:dyDescent="0.2">
      <c r="A1143" s="127">
        <f t="shared" si="451"/>
        <v>41198</v>
      </c>
      <c r="B1143" s="4">
        <f t="shared" si="443"/>
        <v>256057.11980840002</v>
      </c>
      <c r="C1143" s="4">
        <f t="shared" si="457"/>
        <v>203226.39718917999</v>
      </c>
      <c r="D1143" s="4">
        <f t="shared" si="452"/>
        <v>203226.39718917999</v>
      </c>
      <c r="E1143" s="56">
        <f t="shared" si="458"/>
        <v>506.80399999999997</v>
      </c>
      <c r="F1143" s="11">
        <f>IF(DAY(A1143)=F$2+1,VLOOKUP(A1143,[1]Plan1!$BN$15:$BP$255,3),F1142)</f>
        <v>506.92599999999999</v>
      </c>
      <c r="G1143" s="6">
        <f t="shared" si="444"/>
        <v>41192</v>
      </c>
      <c r="H1143" s="2">
        <f t="shared" si="445"/>
        <v>2.4072422474974431E-4</v>
      </c>
      <c r="I1143" s="1">
        <f t="shared" si="453"/>
        <v>7</v>
      </c>
      <c r="J1143" s="1">
        <f t="shared" si="459"/>
        <v>31</v>
      </c>
      <c r="K1143" s="54">
        <f t="shared" si="446"/>
        <v>1.0000543520185419</v>
      </c>
      <c r="L1143" s="3">
        <f t="shared" si="454"/>
        <v>1.2567889299999999</v>
      </c>
      <c r="M1143" s="3">
        <f t="shared" si="464"/>
        <v>1.25685723</v>
      </c>
      <c r="N1143" s="3">
        <f t="shared" si="447"/>
        <v>255426.56663407001</v>
      </c>
      <c r="O1143" s="52">
        <f t="shared" si="460"/>
        <v>0</v>
      </c>
      <c r="P1143" s="5">
        <f t="shared" si="463"/>
        <v>0</v>
      </c>
      <c r="Q1143" s="53">
        <f t="shared" si="448"/>
        <v>0</v>
      </c>
      <c r="R1143" s="4">
        <f t="shared" si="442"/>
        <v>0</v>
      </c>
      <c r="S1143" s="2">
        <f t="shared" si="455"/>
        <v>0.14000000000000001</v>
      </c>
      <c r="T1143" s="9">
        <f t="shared" si="449"/>
        <v>1.0024686279999999</v>
      </c>
      <c r="U1143" s="4">
        <f t="shared" si="456"/>
        <v>630.55317433000005</v>
      </c>
      <c r="V1143" s="4">
        <f t="shared" si="450"/>
        <v>0</v>
      </c>
      <c r="W1143" s="1" t="str">
        <f t="shared" si="461"/>
        <v>A+J=</v>
      </c>
      <c r="X1143" s="10">
        <f t="shared" si="462"/>
        <v>41222</v>
      </c>
      <c r="Y1143" s="4">
        <f t="shared" si="465"/>
        <v>0</v>
      </c>
      <c r="Z1143" s="28"/>
      <c r="AA1143" s="26"/>
      <c r="AE1143" s="5"/>
    </row>
    <row r="1144" spans="1:31" x14ac:dyDescent="0.2">
      <c r="A1144" s="127">
        <f t="shared" si="451"/>
        <v>41199</v>
      </c>
      <c r="B1144" s="4">
        <f t="shared" si="443"/>
        <v>256149.31483043</v>
      </c>
      <c r="C1144" s="4">
        <f t="shared" si="457"/>
        <v>203226.39718917999</v>
      </c>
      <c r="D1144" s="4">
        <f t="shared" si="452"/>
        <v>203226.39718917999</v>
      </c>
      <c r="E1144" s="56">
        <f t="shared" si="458"/>
        <v>506.80399999999997</v>
      </c>
      <c r="F1144" s="11">
        <f>IF(DAY(A1144)=F$2+1,VLOOKUP(A1144,[1]Plan1!$BN$15:$BP$255,3),F1143)</f>
        <v>506.92599999999999</v>
      </c>
      <c r="G1144" s="6">
        <f t="shared" si="444"/>
        <v>41192</v>
      </c>
      <c r="H1144" s="2">
        <f t="shared" si="445"/>
        <v>2.4072422474974431E-4</v>
      </c>
      <c r="I1144" s="1">
        <f t="shared" si="453"/>
        <v>8</v>
      </c>
      <c r="J1144" s="1">
        <f t="shared" si="459"/>
        <v>31</v>
      </c>
      <c r="K1144" s="54">
        <f t="shared" si="446"/>
        <v>1.00006211683377</v>
      </c>
      <c r="L1144" s="3">
        <f t="shared" si="454"/>
        <v>1.2567889299999999</v>
      </c>
      <c r="M1144" s="3">
        <f t="shared" si="464"/>
        <v>1.25686699</v>
      </c>
      <c r="N1144" s="3">
        <f t="shared" si="447"/>
        <v>255428.5501237</v>
      </c>
      <c r="O1144" s="52">
        <f t="shared" si="460"/>
        <v>0</v>
      </c>
      <c r="P1144" s="5">
        <f t="shared" si="463"/>
        <v>0</v>
      </c>
      <c r="Q1144" s="53">
        <f t="shared" si="448"/>
        <v>0</v>
      </c>
      <c r="R1144" s="4">
        <f t="shared" si="442"/>
        <v>0</v>
      </c>
      <c r="S1144" s="2">
        <f t="shared" si="455"/>
        <v>0.14000000000000001</v>
      </c>
      <c r="T1144" s="9">
        <f t="shared" si="449"/>
        <v>1.0028217859999999</v>
      </c>
      <c r="U1144" s="4">
        <f t="shared" si="456"/>
        <v>720.76470672999994</v>
      </c>
      <c r="V1144" s="4">
        <f t="shared" si="450"/>
        <v>0</v>
      </c>
      <c r="W1144" s="1" t="str">
        <f t="shared" si="461"/>
        <v>A+J=</v>
      </c>
      <c r="X1144" s="10">
        <f t="shared" si="462"/>
        <v>41222</v>
      </c>
      <c r="Y1144" s="4">
        <f t="shared" si="465"/>
        <v>0</v>
      </c>
      <c r="Z1144" s="28"/>
      <c r="AA1144" s="26"/>
      <c r="AE1144" s="5"/>
    </row>
    <row r="1145" spans="1:31" x14ac:dyDescent="0.2">
      <c r="A1145" s="127">
        <f t="shared" si="451"/>
        <v>41200</v>
      </c>
      <c r="B1145" s="4">
        <f t="shared" si="443"/>
        <v>256241.54292683001</v>
      </c>
      <c r="C1145" s="4">
        <f t="shared" si="457"/>
        <v>203226.39718917999</v>
      </c>
      <c r="D1145" s="4">
        <f t="shared" si="452"/>
        <v>203226.39718917999</v>
      </c>
      <c r="E1145" s="56">
        <f t="shared" si="458"/>
        <v>506.80399999999997</v>
      </c>
      <c r="F1145" s="11">
        <f>IF(DAY(A1145)=F$2+1,VLOOKUP(A1145,[1]Plan1!$BN$15:$BP$255,3),F1144)</f>
        <v>506.92599999999999</v>
      </c>
      <c r="G1145" s="6">
        <f t="shared" si="444"/>
        <v>41192</v>
      </c>
      <c r="H1145" s="2">
        <f t="shared" si="445"/>
        <v>2.4072422474974431E-4</v>
      </c>
      <c r="I1145" s="1">
        <f t="shared" si="453"/>
        <v>9</v>
      </c>
      <c r="J1145" s="1">
        <f t="shared" si="459"/>
        <v>31</v>
      </c>
      <c r="K1145" s="54">
        <f t="shared" si="446"/>
        <v>1.0000698817092872</v>
      </c>
      <c r="L1145" s="3">
        <f t="shared" si="454"/>
        <v>1.2567889299999999</v>
      </c>
      <c r="M1145" s="3">
        <f t="shared" si="464"/>
        <v>1.25687675</v>
      </c>
      <c r="N1145" s="3">
        <f t="shared" si="447"/>
        <v>255430.53361334</v>
      </c>
      <c r="O1145" s="52">
        <f t="shared" si="460"/>
        <v>0</v>
      </c>
      <c r="P1145" s="5">
        <f t="shared" si="463"/>
        <v>0</v>
      </c>
      <c r="Q1145" s="53">
        <f t="shared" si="448"/>
        <v>0</v>
      </c>
      <c r="R1145" s="4">
        <f t="shared" si="442"/>
        <v>0</v>
      </c>
      <c r="S1145" s="2">
        <f t="shared" si="455"/>
        <v>0.14000000000000001</v>
      </c>
      <c r="T1145" s="9">
        <f t="shared" si="449"/>
        <v>1.003175068</v>
      </c>
      <c r="U1145" s="4">
        <f t="shared" si="456"/>
        <v>811.00931348999995</v>
      </c>
      <c r="V1145" s="4">
        <f t="shared" si="450"/>
        <v>0</v>
      </c>
      <c r="W1145" s="1" t="str">
        <f t="shared" si="461"/>
        <v>A+J=</v>
      </c>
      <c r="X1145" s="10">
        <f t="shared" si="462"/>
        <v>41222</v>
      </c>
      <c r="Y1145" s="4">
        <f t="shared" si="465"/>
        <v>0</v>
      </c>
      <c r="Z1145" s="28"/>
      <c r="AA1145" s="26"/>
      <c r="AE1145" s="5"/>
    </row>
    <row r="1146" spans="1:31" x14ac:dyDescent="0.2">
      <c r="A1146" s="127">
        <f t="shared" si="451"/>
        <v>41201</v>
      </c>
      <c r="B1146" s="4">
        <f t="shared" si="443"/>
        <v>256333.80460919</v>
      </c>
      <c r="C1146" s="4">
        <f t="shared" si="457"/>
        <v>203226.39718917999</v>
      </c>
      <c r="D1146" s="4">
        <f t="shared" si="452"/>
        <v>203226.39718917999</v>
      </c>
      <c r="E1146" s="56">
        <f t="shared" si="458"/>
        <v>506.80399999999997</v>
      </c>
      <c r="F1146" s="11">
        <f>IF(DAY(A1146)=F$2+1,VLOOKUP(A1146,[1]Plan1!$BN$15:$BP$255,3),F1145)</f>
        <v>506.92599999999999</v>
      </c>
      <c r="G1146" s="6">
        <f t="shared" si="444"/>
        <v>41192</v>
      </c>
      <c r="H1146" s="2">
        <f t="shared" si="445"/>
        <v>2.4072422474974431E-4</v>
      </c>
      <c r="I1146" s="1">
        <f t="shared" si="453"/>
        <v>10</v>
      </c>
      <c r="J1146" s="1">
        <f t="shared" si="459"/>
        <v>31</v>
      </c>
      <c r="K1146" s="54">
        <f t="shared" si="446"/>
        <v>1.000077646645094</v>
      </c>
      <c r="L1146" s="3">
        <f t="shared" si="454"/>
        <v>1.2567889299999999</v>
      </c>
      <c r="M1146" s="3">
        <f t="shared" si="464"/>
        <v>1.25688651</v>
      </c>
      <c r="N1146" s="3">
        <f t="shared" si="447"/>
        <v>255432.51710298</v>
      </c>
      <c r="O1146" s="52">
        <f t="shared" si="460"/>
        <v>0</v>
      </c>
      <c r="P1146" s="5">
        <f t="shared" si="463"/>
        <v>0</v>
      </c>
      <c r="Q1146" s="53">
        <f t="shared" si="448"/>
        <v>0</v>
      </c>
      <c r="R1146" s="4">
        <f t="shared" si="442"/>
        <v>0</v>
      </c>
      <c r="S1146" s="2">
        <f t="shared" si="455"/>
        <v>0.14000000000000001</v>
      </c>
      <c r="T1146" s="9">
        <f t="shared" si="449"/>
        <v>1.0035284760000001</v>
      </c>
      <c r="U1146" s="4">
        <f t="shared" si="456"/>
        <v>901.28750620999995</v>
      </c>
      <c r="V1146" s="4">
        <f t="shared" si="450"/>
        <v>0</v>
      </c>
      <c r="W1146" s="1" t="str">
        <f t="shared" si="461"/>
        <v>A+J=</v>
      </c>
      <c r="X1146" s="10">
        <f t="shared" si="462"/>
        <v>41222</v>
      </c>
      <c r="Y1146" s="4">
        <f t="shared" si="465"/>
        <v>0</v>
      </c>
      <c r="Z1146" s="28"/>
      <c r="AA1146" s="26"/>
      <c r="AE1146" s="5"/>
    </row>
    <row r="1147" spans="1:31" x14ac:dyDescent="0.2">
      <c r="A1147" s="127">
        <f t="shared" si="451"/>
        <v>41202</v>
      </c>
      <c r="B1147" s="4">
        <f t="shared" si="443"/>
        <v>256426.09911195002</v>
      </c>
      <c r="C1147" s="4">
        <f t="shared" si="457"/>
        <v>203226.39718917999</v>
      </c>
      <c r="D1147" s="4">
        <f t="shared" si="452"/>
        <v>203226.39718917999</v>
      </c>
      <c r="E1147" s="56">
        <f t="shared" si="458"/>
        <v>506.80399999999997</v>
      </c>
      <c r="F1147" s="11">
        <f>IF(DAY(A1147)=F$2+1,VLOOKUP(A1147,[1]Plan1!$BN$15:$BP$255,3),F1146)</f>
        <v>506.92599999999999</v>
      </c>
      <c r="G1147" s="6">
        <f t="shared" si="444"/>
        <v>41192</v>
      </c>
      <c r="H1147" s="2">
        <f t="shared" si="445"/>
        <v>2.4072422474974431E-4</v>
      </c>
      <c r="I1147" s="1">
        <f t="shared" si="453"/>
        <v>11</v>
      </c>
      <c r="J1147" s="1">
        <f t="shared" si="459"/>
        <v>31</v>
      </c>
      <c r="K1147" s="54">
        <f t="shared" si="446"/>
        <v>1.0000854116411906</v>
      </c>
      <c r="L1147" s="3">
        <f t="shared" si="454"/>
        <v>1.2567889299999999</v>
      </c>
      <c r="M1147" s="3">
        <f t="shared" si="464"/>
        <v>1.2568962699999999</v>
      </c>
      <c r="N1147" s="3">
        <f t="shared" si="447"/>
        <v>255434.50059261001</v>
      </c>
      <c r="O1147" s="52">
        <f t="shared" si="460"/>
        <v>0</v>
      </c>
      <c r="P1147" s="5">
        <f t="shared" si="463"/>
        <v>0</v>
      </c>
      <c r="Q1147" s="53">
        <f t="shared" si="448"/>
        <v>0</v>
      </c>
      <c r="R1147" s="4">
        <f t="shared" si="442"/>
        <v>0</v>
      </c>
      <c r="S1147" s="2">
        <f t="shared" si="455"/>
        <v>0.14000000000000001</v>
      </c>
      <c r="T1147" s="9">
        <f t="shared" si="449"/>
        <v>1.0038820070000001</v>
      </c>
      <c r="U1147" s="4">
        <f t="shared" si="456"/>
        <v>991.59851934000005</v>
      </c>
      <c r="V1147" s="4">
        <f t="shared" si="450"/>
        <v>0</v>
      </c>
      <c r="W1147" s="1" t="str">
        <f t="shared" si="461"/>
        <v>A+J=</v>
      </c>
      <c r="X1147" s="10">
        <f t="shared" si="462"/>
        <v>41222</v>
      </c>
      <c r="Y1147" s="4">
        <f t="shared" si="465"/>
        <v>0</v>
      </c>
      <c r="Z1147" s="28"/>
      <c r="AA1147" s="26"/>
      <c r="AE1147" s="5"/>
    </row>
    <row r="1148" spans="1:31" x14ac:dyDescent="0.2">
      <c r="A1148" s="127">
        <f t="shared" si="451"/>
        <v>41203</v>
      </c>
      <c r="B1148" s="4">
        <f t="shared" si="443"/>
        <v>256518.42694672002</v>
      </c>
      <c r="C1148" s="4">
        <f t="shared" si="457"/>
        <v>203226.39718917999</v>
      </c>
      <c r="D1148" s="4">
        <f t="shared" si="452"/>
        <v>203226.39718917999</v>
      </c>
      <c r="E1148" s="56">
        <f t="shared" si="458"/>
        <v>506.80399999999997</v>
      </c>
      <c r="F1148" s="11">
        <f>IF(DAY(A1148)=F$2+1,VLOOKUP(A1148,[1]Plan1!$BN$15:$BP$255,3),F1147)</f>
        <v>506.92599999999999</v>
      </c>
      <c r="G1148" s="6">
        <f t="shared" si="444"/>
        <v>41192</v>
      </c>
      <c r="H1148" s="2">
        <f t="shared" si="445"/>
        <v>2.4072422474974431E-4</v>
      </c>
      <c r="I1148" s="1">
        <f t="shared" si="453"/>
        <v>12</v>
      </c>
      <c r="J1148" s="1">
        <f t="shared" si="459"/>
        <v>31</v>
      </c>
      <c r="K1148" s="54">
        <f t="shared" si="446"/>
        <v>1.0000931766975778</v>
      </c>
      <c r="L1148" s="3">
        <f t="shared" si="454"/>
        <v>1.2567889299999999</v>
      </c>
      <c r="M1148" s="3">
        <f t="shared" si="464"/>
        <v>1.2569060299999999</v>
      </c>
      <c r="N1148" s="3">
        <f t="shared" si="447"/>
        <v>255436.48408225001</v>
      </c>
      <c r="O1148" s="52">
        <f t="shared" si="460"/>
        <v>0</v>
      </c>
      <c r="P1148" s="5">
        <f t="shared" si="463"/>
        <v>0</v>
      </c>
      <c r="Q1148" s="53">
        <f t="shared" si="448"/>
        <v>0</v>
      </c>
      <c r="R1148" s="4">
        <f t="shared" si="442"/>
        <v>0</v>
      </c>
      <c r="S1148" s="2">
        <f t="shared" si="455"/>
        <v>0.14000000000000001</v>
      </c>
      <c r="T1148" s="9">
        <f t="shared" si="449"/>
        <v>1.004235663</v>
      </c>
      <c r="U1148" s="4">
        <f t="shared" si="456"/>
        <v>1081.9428644699999</v>
      </c>
      <c r="V1148" s="4">
        <f t="shared" si="450"/>
        <v>0</v>
      </c>
      <c r="W1148" s="1" t="str">
        <f t="shared" si="461"/>
        <v>A+J=</v>
      </c>
      <c r="X1148" s="10">
        <f t="shared" si="462"/>
        <v>41222</v>
      </c>
      <c r="Y1148" s="4">
        <f t="shared" si="465"/>
        <v>0</v>
      </c>
      <c r="Z1148" s="28"/>
      <c r="AA1148" s="26"/>
      <c r="AE1148" s="5"/>
    </row>
    <row r="1149" spans="1:31" x14ac:dyDescent="0.2">
      <c r="A1149" s="127">
        <f t="shared" si="451"/>
        <v>41204</v>
      </c>
      <c r="B1149" s="4">
        <f t="shared" si="443"/>
        <v>256610.78811425</v>
      </c>
      <c r="C1149" s="4">
        <f t="shared" si="457"/>
        <v>203226.39718917999</v>
      </c>
      <c r="D1149" s="4">
        <f t="shared" si="452"/>
        <v>203226.39718917999</v>
      </c>
      <c r="E1149" s="56">
        <f t="shared" si="458"/>
        <v>506.80399999999997</v>
      </c>
      <c r="F1149" s="11">
        <f>IF(DAY(A1149)=F$2+1,VLOOKUP(A1149,[1]Plan1!$BN$15:$BP$255,3),F1148)</f>
        <v>506.92599999999999</v>
      </c>
      <c r="G1149" s="6">
        <f t="shared" si="444"/>
        <v>41192</v>
      </c>
      <c r="H1149" s="2">
        <f t="shared" si="445"/>
        <v>2.4072422474974431E-4</v>
      </c>
      <c r="I1149" s="1">
        <f t="shared" si="453"/>
        <v>13</v>
      </c>
      <c r="J1149" s="1">
        <f t="shared" si="459"/>
        <v>31</v>
      </c>
      <c r="K1149" s="54">
        <f t="shared" si="446"/>
        <v>1.0001009418142561</v>
      </c>
      <c r="L1149" s="3">
        <f t="shared" si="454"/>
        <v>1.2567889299999999</v>
      </c>
      <c r="M1149" s="3">
        <f t="shared" si="464"/>
        <v>1.2569157900000001</v>
      </c>
      <c r="N1149" s="3">
        <f t="shared" si="447"/>
        <v>255438.46757189001</v>
      </c>
      <c r="O1149" s="52">
        <f t="shared" si="460"/>
        <v>0</v>
      </c>
      <c r="P1149" s="5">
        <f t="shared" si="463"/>
        <v>0</v>
      </c>
      <c r="Q1149" s="53">
        <f t="shared" si="448"/>
        <v>0</v>
      </c>
      <c r="R1149" s="4">
        <f t="shared" si="442"/>
        <v>0</v>
      </c>
      <c r="S1149" s="2">
        <f t="shared" si="455"/>
        <v>0.14000000000000001</v>
      </c>
      <c r="T1149" s="9">
        <f t="shared" si="449"/>
        <v>1.0045894440000001</v>
      </c>
      <c r="U1149" s="4">
        <f t="shared" si="456"/>
        <v>1172.32054236</v>
      </c>
      <c r="V1149" s="4">
        <f t="shared" si="450"/>
        <v>0</v>
      </c>
      <c r="W1149" s="1" t="str">
        <f t="shared" si="461"/>
        <v>A+J=</v>
      </c>
      <c r="X1149" s="10">
        <f t="shared" si="462"/>
        <v>41222</v>
      </c>
      <c r="Y1149" s="4">
        <f t="shared" si="465"/>
        <v>0</v>
      </c>
      <c r="Z1149" s="28"/>
      <c r="AA1149" s="26"/>
      <c r="AE1149" s="5"/>
    </row>
    <row r="1150" spans="1:31" x14ac:dyDescent="0.2">
      <c r="A1150" s="127">
        <f t="shared" si="451"/>
        <v>41205</v>
      </c>
      <c r="B1150" s="4">
        <f t="shared" si="443"/>
        <v>256703.18235983001</v>
      </c>
      <c r="C1150" s="4">
        <f t="shared" si="457"/>
        <v>203226.39718917999</v>
      </c>
      <c r="D1150" s="4">
        <f t="shared" si="452"/>
        <v>203226.39718917999</v>
      </c>
      <c r="E1150" s="56">
        <f t="shared" si="458"/>
        <v>506.80399999999997</v>
      </c>
      <c r="F1150" s="11">
        <f>IF(DAY(A1150)=F$2+1,VLOOKUP(A1150,[1]Plan1!$BN$15:$BP$255,3),F1149)</f>
        <v>506.92599999999999</v>
      </c>
      <c r="G1150" s="6">
        <f t="shared" si="444"/>
        <v>41192</v>
      </c>
      <c r="H1150" s="2">
        <f t="shared" si="445"/>
        <v>2.4072422474974431E-4</v>
      </c>
      <c r="I1150" s="1">
        <f t="shared" si="453"/>
        <v>14</v>
      </c>
      <c r="J1150" s="1">
        <f t="shared" si="459"/>
        <v>31</v>
      </c>
      <c r="K1150" s="54">
        <f t="shared" si="446"/>
        <v>1.0001087069912258</v>
      </c>
      <c r="L1150" s="3">
        <f t="shared" si="454"/>
        <v>1.2567889299999999</v>
      </c>
      <c r="M1150" s="3">
        <f t="shared" si="464"/>
        <v>1.2569255500000001</v>
      </c>
      <c r="N1150" s="3">
        <f t="shared" si="447"/>
        <v>255440.45106152</v>
      </c>
      <c r="O1150" s="52">
        <f t="shared" si="460"/>
        <v>0</v>
      </c>
      <c r="P1150" s="5">
        <f t="shared" si="463"/>
        <v>0</v>
      </c>
      <c r="Q1150" s="53">
        <f t="shared" si="448"/>
        <v>0</v>
      </c>
      <c r="R1150" s="4">
        <f t="shared" si="442"/>
        <v>0</v>
      </c>
      <c r="S1150" s="2">
        <f t="shared" si="455"/>
        <v>0.14000000000000001</v>
      </c>
      <c r="T1150" s="9">
        <f t="shared" si="449"/>
        <v>1.0049433489999999</v>
      </c>
      <c r="U1150" s="4">
        <f t="shared" si="456"/>
        <v>1262.7312983100001</v>
      </c>
      <c r="V1150" s="4">
        <f t="shared" si="450"/>
        <v>0</v>
      </c>
      <c r="W1150" s="1" t="str">
        <f t="shared" si="461"/>
        <v>A+J=</v>
      </c>
      <c r="X1150" s="10">
        <f t="shared" si="462"/>
        <v>41222</v>
      </c>
      <c r="Y1150" s="4">
        <f t="shared" si="465"/>
        <v>0</v>
      </c>
      <c r="Z1150" s="28"/>
      <c r="AA1150" s="26"/>
      <c r="AE1150" s="5"/>
    </row>
    <row r="1151" spans="1:31" x14ac:dyDescent="0.2">
      <c r="A1151" s="127">
        <f t="shared" si="451"/>
        <v>41206</v>
      </c>
      <c r="B1151" s="4">
        <f t="shared" si="443"/>
        <v>256795.60993966</v>
      </c>
      <c r="C1151" s="4">
        <f t="shared" si="457"/>
        <v>203226.39718917999</v>
      </c>
      <c r="D1151" s="4">
        <f t="shared" si="452"/>
        <v>203226.39718917999</v>
      </c>
      <c r="E1151" s="56">
        <f t="shared" si="458"/>
        <v>506.80399999999997</v>
      </c>
      <c r="F1151" s="11">
        <f>IF(DAY(A1151)=F$2+1,VLOOKUP(A1151,[1]Plan1!$BN$15:$BP$255,3),F1150)</f>
        <v>506.92599999999999</v>
      </c>
      <c r="G1151" s="6">
        <f t="shared" si="444"/>
        <v>41192</v>
      </c>
      <c r="H1151" s="2">
        <f t="shared" si="445"/>
        <v>2.4072422474974431E-4</v>
      </c>
      <c r="I1151" s="1">
        <f t="shared" si="453"/>
        <v>15</v>
      </c>
      <c r="J1151" s="1">
        <f t="shared" si="459"/>
        <v>31</v>
      </c>
      <c r="K1151" s="54">
        <f t="shared" si="446"/>
        <v>1.0001164722284872</v>
      </c>
      <c r="L1151" s="3">
        <f t="shared" si="454"/>
        <v>1.2567889299999999</v>
      </c>
      <c r="M1151" s="3">
        <f t="shared" si="464"/>
        <v>1.25693531</v>
      </c>
      <c r="N1151" s="3">
        <f t="shared" si="447"/>
        <v>255442.43455116</v>
      </c>
      <c r="O1151" s="52">
        <f t="shared" si="460"/>
        <v>0</v>
      </c>
      <c r="P1151" s="5">
        <f t="shared" si="463"/>
        <v>0</v>
      </c>
      <c r="Q1151" s="53">
        <f t="shared" si="448"/>
        <v>0</v>
      </c>
      <c r="R1151" s="4">
        <f t="shared" si="442"/>
        <v>0</v>
      </c>
      <c r="S1151" s="2">
        <f t="shared" si="455"/>
        <v>0.14000000000000001</v>
      </c>
      <c r="T1151" s="9">
        <f t="shared" si="449"/>
        <v>1.0052973789999999</v>
      </c>
      <c r="U1151" s="4">
        <f t="shared" si="456"/>
        <v>1353.1753885000001</v>
      </c>
      <c r="V1151" s="4">
        <f t="shared" si="450"/>
        <v>0</v>
      </c>
      <c r="W1151" s="1" t="str">
        <f t="shared" si="461"/>
        <v>A+J=</v>
      </c>
      <c r="X1151" s="10">
        <f t="shared" si="462"/>
        <v>41222</v>
      </c>
      <c r="Y1151" s="4">
        <f t="shared" si="465"/>
        <v>0</v>
      </c>
      <c r="Z1151" s="28"/>
      <c r="AA1151" s="26"/>
      <c r="AE1151" s="5"/>
    </row>
    <row r="1152" spans="1:31" x14ac:dyDescent="0.2">
      <c r="A1152" s="127">
        <f t="shared" si="451"/>
        <v>41207</v>
      </c>
      <c r="B1152" s="4">
        <f t="shared" si="443"/>
        <v>256888.07085446001</v>
      </c>
      <c r="C1152" s="4">
        <f t="shared" si="457"/>
        <v>203226.39718917999</v>
      </c>
      <c r="D1152" s="4">
        <f t="shared" si="452"/>
        <v>203226.39718917999</v>
      </c>
      <c r="E1152" s="56">
        <f t="shared" si="458"/>
        <v>506.80399999999997</v>
      </c>
      <c r="F1152" s="11">
        <f>IF(DAY(A1152)=F$2+1,VLOOKUP(A1152,[1]Plan1!$BN$15:$BP$255,3),F1151)</f>
        <v>506.92599999999999</v>
      </c>
      <c r="G1152" s="6">
        <f t="shared" si="444"/>
        <v>41192</v>
      </c>
      <c r="H1152" s="2">
        <f t="shared" si="445"/>
        <v>2.4072422474974431E-4</v>
      </c>
      <c r="I1152" s="1">
        <f t="shared" si="453"/>
        <v>16</v>
      </c>
      <c r="J1152" s="1">
        <f t="shared" si="459"/>
        <v>31</v>
      </c>
      <c r="K1152" s="54">
        <f t="shared" si="446"/>
        <v>1.0001242375260411</v>
      </c>
      <c r="L1152" s="3">
        <f t="shared" si="454"/>
        <v>1.2567889299999999</v>
      </c>
      <c r="M1152" s="3">
        <f t="shared" si="464"/>
        <v>1.25694507</v>
      </c>
      <c r="N1152" s="3">
        <f t="shared" si="447"/>
        <v>255444.4180408</v>
      </c>
      <c r="O1152" s="52">
        <f t="shared" si="460"/>
        <v>0</v>
      </c>
      <c r="P1152" s="5">
        <f t="shared" si="463"/>
        <v>0</v>
      </c>
      <c r="Q1152" s="53">
        <f t="shared" si="448"/>
        <v>0</v>
      </c>
      <c r="R1152" s="4">
        <f t="shared" ref="R1152:R1215" si="466">IF(P1152&gt;0,(P1152*N1152),0)</f>
        <v>0</v>
      </c>
      <c r="S1152" s="2">
        <f t="shared" si="455"/>
        <v>0.14000000000000001</v>
      </c>
      <c r="T1152" s="9">
        <f t="shared" si="449"/>
        <v>1.0056515340000001</v>
      </c>
      <c r="U1152" s="4">
        <f t="shared" si="456"/>
        <v>1443.65281366</v>
      </c>
      <c r="V1152" s="4">
        <f t="shared" si="450"/>
        <v>0</v>
      </c>
      <c r="W1152" s="1" t="str">
        <f t="shared" si="461"/>
        <v>A+J=</v>
      </c>
      <c r="X1152" s="10">
        <f t="shared" si="462"/>
        <v>41222</v>
      </c>
      <c r="Y1152" s="4">
        <f t="shared" si="465"/>
        <v>0</v>
      </c>
      <c r="Z1152" s="28"/>
      <c r="AA1152" s="26"/>
      <c r="AE1152" s="5"/>
    </row>
    <row r="1153" spans="1:118" x14ac:dyDescent="0.2">
      <c r="A1153" s="127">
        <f t="shared" si="451"/>
        <v>41208</v>
      </c>
      <c r="B1153" s="4">
        <f t="shared" si="443"/>
        <v>256980.56306052001</v>
      </c>
      <c r="C1153" s="4">
        <f t="shared" si="457"/>
        <v>203226.39718917999</v>
      </c>
      <c r="D1153" s="4">
        <f t="shared" si="452"/>
        <v>203226.39718917999</v>
      </c>
      <c r="E1153" s="56">
        <f t="shared" si="458"/>
        <v>506.80399999999997</v>
      </c>
      <c r="F1153" s="11">
        <f>IF(DAY(A1153)=F$2+1,VLOOKUP(A1153,[1]Plan1!$BN$15:$BP$255,3),F1152)</f>
        <v>506.92599999999999</v>
      </c>
      <c r="G1153" s="6">
        <f t="shared" si="444"/>
        <v>41192</v>
      </c>
      <c r="H1153" s="2">
        <f t="shared" si="445"/>
        <v>2.4072422474974431E-4</v>
      </c>
      <c r="I1153" s="1">
        <f t="shared" si="453"/>
        <v>17</v>
      </c>
      <c r="J1153" s="1">
        <f t="shared" si="459"/>
        <v>31</v>
      </c>
      <c r="K1153" s="54">
        <f t="shared" si="446"/>
        <v>1.0001320028838878</v>
      </c>
      <c r="L1153" s="3">
        <f t="shared" si="454"/>
        <v>1.2567889299999999</v>
      </c>
      <c r="M1153" s="3">
        <f t="shared" si="464"/>
        <v>1.25695482</v>
      </c>
      <c r="N1153" s="3">
        <f t="shared" si="447"/>
        <v>255446.39949817001</v>
      </c>
      <c r="O1153" s="52">
        <f t="shared" si="460"/>
        <v>0</v>
      </c>
      <c r="P1153" s="5">
        <f t="shared" si="463"/>
        <v>0</v>
      </c>
      <c r="Q1153" s="53">
        <f t="shared" si="448"/>
        <v>0</v>
      </c>
      <c r="R1153" s="4">
        <f t="shared" si="466"/>
        <v>0</v>
      </c>
      <c r="S1153" s="2">
        <f t="shared" si="455"/>
        <v>0.14000000000000001</v>
      </c>
      <c r="T1153" s="9">
        <f t="shared" si="449"/>
        <v>1.0060058140000001</v>
      </c>
      <c r="U1153" s="4">
        <f t="shared" si="456"/>
        <v>1534.1635623499999</v>
      </c>
      <c r="V1153" s="4">
        <f t="shared" si="450"/>
        <v>0</v>
      </c>
      <c r="W1153" s="1" t="str">
        <f t="shared" si="461"/>
        <v>A+J=</v>
      </c>
      <c r="X1153" s="10">
        <f t="shared" si="462"/>
        <v>41222</v>
      </c>
      <c r="Y1153" s="4">
        <f t="shared" si="465"/>
        <v>0</v>
      </c>
      <c r="Z1153" s="28"/>
      <c r="AA1153" s="26"/>
      <c r="AE1153" s="5"/>
    </row>
    <row r="1154" spans="1:118" x14ac:dyDescent="0.2">
      <c r="A1154" s="127">
        <f t="shared" si="451"/>
        <v>41209</v>
      </c>
      <c r="B1154" s="4">
        <f t="shared" si="443"/>
        <v>257073.09039135001</v>
      </c>
      <c r="C1154" s="4">
        <f t="shared" si="457"/>
        <v>203226.39718917999</v>
      </c>
      <c r="D1154" s="4">
        <f t="shared" si="452"/>
        <v>203226.39718917999</v>
      </c>
      <c r="E1154" s="56">
        <f t="shared" si="458"/>
        <v>506.80399999999997</v>
      </c>
      <c r="F1154" s="11">
        <f>IF(DAY(A1154)=F$2+1,VLOOKUP(A1154,[1]Plan1!$BN$15:$BP$255,3),F1153)</f>
        <v>506.92599999999999</v>
      </c>
      <c r="G1154" s="6">
        <f t="shared" si="444"/>
        <v>41192</v>
      </c>
      <c r="H1154" s="2">
        <f t="shared" si="445"/>
        <v>2.4072422474974431E-4</v>
      </c>
      <c r="I1154" s="1">
        <f t="shared" si="453"/>
        <v>18</v>
      </c>
      <c r="J1154" s="1">
        <f t="shared" si="459"/>
        <v>31</v>
      </c>
      <c r="K1154" s="54">
        <f t="shared" si="446"/>
        <v>1.0001397683020277</v>
      </c>
      <c r="L1154" s="3">
        <f t="shared" si="454"/>
        <v>1.2567889299999999</v>
      </c>
      <c r="M1154" s="3">
        <f t="shared" si="464"/>
        <v>1.25696458</v>
      </c>
      <c r="N1154" s="3">
        <f t="shared" si="447"/>
        <v>255448.38298781001</v>
      </c>
      <c r="O1154" s="52">
        <f t="shared" si="460"/>
        <v>0</v>
      </c>
      <c r="P1154" s="5">
        <f t="shared" si="463"/>
        <v>0</v>
      </c>
      <c r="Q1154" s="53">
        <f t="shared" si="448"/>
        <v>0</v>
      </c>
      <c r="R1154" s="4">
        <f t="shared" si="466"/>
        <v>0</v>
      </c>
      <c r="S1154" s="2">
        <f t="shared" si="455"/>
        <v>0.14000000000000001</v>
      </c>
      <c r="T1154" s="9">
        <f t="shared" si="449"/>
        <v>1.006360218</v>
      </c>
      <c r="U1154" s="4">
        <f t="shared" si="456"/>
        <v>1624.7074035400001</v>
      </c>
      <c r="V1154" s="4">
        <f t="shared" si="450"/>
        <v>0</v>
      </c>
      <c r="W1154" s="1" t="str">
        <f t="shared" si="461"/>
        <v>A+J=</v>
      </c>
      <c r="X1154" s="10">
        <f t="shared" si="462"/>
        <v>41222</v>
      </c>
      <c r="Y1154" s="4">
        <f t="shared" si="465"/>
        <v>0</v>
      </c>
      <c r="Z1154" s="28"/>
      <c r="AA1154" s="26"/>
      <c r="AE1154" s="5"/>
    </row>
    <row r="1155" spans="1:118" x14ac:dyDescent="0.2">
      <c r="A1155" s="127">
        <f t="shared" si="451"/>
        <v>41210</v>
      </c>
      <c r="B1155" s="4">
        <f t="shared" si="443"/>
        <v>257165.65105938999</v>
      </c>
      <c r="C1155" s="4">
        <f t="shared" si="457"/>
        <v>203226.39718917999</v>
      </c>
      <c r="D1155" s="4">
        <f t="shared" si="452"/>
        <v>203226.39718917999</v>
      </c>
      <c r="E1155" s="56">
        <f t="shared" si="458"/>
        <v>506.80399999999997</v>
      </c>
      <c r="F1155" s="11">
        <f>IF(DAY(A1155)=F$2+1,VLOOKUP(A1155,[1]Plan1!$BN$15:$BP$255,3),F1154)</f>
        <v>506.92599999999999</v>
      </c>
      <c r="G1155" s="6">
        <f t="shared" si="444"/>
        <v>41192</v>
      </c>
      <c r="H1155" s="2">
        <f t="shared" si="445"/>
        <v>2.4072422474974431E-4</v>
      </c>
      <c r="I1155" s="1">
        <f t="shared" si="453"/>
        <v>19</v>
      </c>
      <c r="J1155" s="1">
        <f t="shared" si="459"/>
        <v>31</v>
      </c>
      <c r="K1155" s="54">
        <f t="shared" si="446"/>
        <v>1.0001475337804613</v>
      </c>
      <c r="L1155" s="3">
        <f t="shared" si="454"/>
        <v>1.2567889299999999</v>
      </c>
      <c r="M1155" s="3">
        <f t="shared" si="464"/>
        <v>1.25697434</v>
      </c>
      <c r="N1155" s="3">
        <f t="shared" si="447"/>
        <v>255450.36647743999</v>
      </c>
      <c r="O1155" s="52">
        <f t="shared" si="460"/>
        <v>0</v>
      </c>
      <c r="P1155" s="5">
        <f t="shared" si="463"/>
        <v>0</v>
      </c>
      <c r="Q1155" s="53">
        <f t="shared" si="448"/>
        <v>0</v>
      </c>
      <c r="R1155" s="4">
        <f t="shared" si="466"/>
        <v>0</v>
      </c>
      <c r="S1155" s="2">
        <f t="shared" si="455"/>
        <v>0.14000000000000001</v>
      </c>
      <c r="T1155" s="9">
        <f t="shared" si="449"/>
        <v>1.006714747</v>
      </c>
      <c r="U1155" s="4">
        <f t="shared" si="456"/>
        <v>1715.2845819500001</v>
      </c>
      <c r="V1155" s="4">
        <f t="shared" si="450"/>
        <v>0</v>
      </c>
      <c r="W1155" s="1" t="str">
        <f t="shared" si="461"/>
        <v>A+J=</v>
      </c>
      <c r="X1155" s="10">
        <f t="shared" si="462"/>
        <v>41222</v>
      </c>
      <c r="Y1155" s="4">
        <f t="shared" si="465"/>
        <v>0</v>
      </c>
      <c r="Z1155" s="28"/>
      <c r="AA1155" s="26"/>
      <c r="AE1155" s="5"/>
    </row>
    <row r="1156" spans="1:118" x14ac:dyDescent="0.2">
      <c r="A1156" s="127">
        <f t="shared" si="451"/>
        <v>41211</v>
      </c>
      <c r="B1156" s="4">
        <f t="shared" si="443"/>
        <v>257258.24506538</v>
      </c>
      <c r="C1156" s="4">
        <f t="shared" si="457"/>
        <v>203226.39718917999</v>
      </c>
      <c r="D1156" s="4">
        <f t="shared" si="452"/>
        <v>203226.39718917999</v>
      </c>
      <c r="E1156" s="56">
        <f t="shared" si="458"/>
        <v>506.80399999999997</v>
      </c>
      <c r="F1156" s="11">
        <f>IF(DAY(A1156)=F$2+1,VLOOKUP(A1156,[1]Plan1!$BN$15:$BP$255,3),F1155)</f>
        <v>506.92599999999999</v>
      </c>
      <c r="G1156" s="6">
        <f t="shared" si="444"/>
        <v>41192</v>
      </c>
      <c r="H1156" s="2">
        <f t="shared" si="445"/>
        <v>2.4072422474974431E-4</v>
      </c>
      <c r="I1156" s="1">
        <f t="shared" si="453"/>
        <v>20</v>
      </c>
      <c r="J1156" s="1">
        <f t="shared" si="459"/>
        <v>31</v>
      </c>
      <c r="K1156" s="54">
        <f t="shared" si="446"/>
        <v>1.0001552993191893</v>
      </c>
      <c r="L1156" s="3">
        <f t="shared" si="454"/>
        <v>1.2567889299999999</v>
      </c>
      <c r="M1156" s="3">
        <f t="shared" si="464"/>
        <v>1.2569840999999999</v>
      </c>
      <c r="N1156" s="3">
        <f t="shared" si="447"/>
        <v>255452.34996707999</v>
      </c>
      <c r="O1156" s="52">
        <f t="shared" si="460"/>
        <v>0</v>
      </c>
      <c r="P1156" s="5">
        <f t="shared" si="463"/>
        <v>0</v>
      </c>
      <c r="Q1156" s="53">
        <f t="shared" si="448"/>
        <v>0</v>
      </c>
      <c r="R1156" s="4">
        <f t="shared" si="466"/>
        <v>0</v>
      </c>
      <c r="S1156" s="2">
        <f t="shared" si="455"/>
        <v>0.14000000000000001</v>
      </c>
      <c r="T1156" s="9">
        <f t="shared" si="449"/>
        <v>1.0070694010000001</v>
      </c>
      <c r="U1156" s="4">
        <f t="shared" si="456"/>
        <v>1805.8950983</v>
      </c>
      <c r="V1156" s="4">
        <f t="shared" si="450"/>
        <v>0</v>
      </c>
      <c r="W1156" s="1" t="str">
        <f t="shared" si="461"/>
        <v>A+J=</v>
      </c>
      <c r="X1156" s="10">
        <f t="shared" si="462"/>
        <v>41222</v>
      </c>
      <c r="Y1156" s="4">
        <f t="shared" si="465"/>
        <v>0</v>
      </c>
      <c r="Z1156" s="28"/>
      <c r="AA1156" s="26"/>
      <c r="AE1156" s="5"/>
    </row>
    <row r="1157" spans="1:118" x14ac:dyDescent="0.2">
      <c r="A1157" s="127">
        <f t="shared" si="451"/>
        <v>41212</v>
      </c>
      <c r="B1157" s="4">
        <f t="shared" si="443"/>
        <v>257350.87241007999</v>
      </c>
      <c r="C1157" s="4">
        <f t="shared" si="457"/>
        <v>203226.39718917999</v>
      </c>
      <c r="D1157" s="4">
        <f t="shared" si="452"/>
        <v>203226.39718917999</v>
      </c>
      <c r="E1157" s="56">
        <f t="shared" si="458"/>
        <v>506.80399999999997</v>
      </c>
      <c r="F1157" s="11">
        <f>IF(DAY(A1157)=F$2+1,VLOOKUP(A1157,[1]Plan1!$BN$15:$BP$255,3),F1156)</f>
        <v>506.92599999999999</v>
      </c>
      <c r="G1157" s="6">
        <f t="shared" si="444"/>
        <v>41192</v>
      </c>
      <c r="H1157" s="2">
        <f t="shared" si="445"/>
        <v>2.4072422474974431E-4</v>
      </c>
      <c r="I1157" s="1">
        <f t="shared" si="453"/>
        <v>21</v>
      </c>
      <c r="J1157" s="1">
        <f t="shared" si="459"/>
        <v>31</v>
      </c>
      <c r="K1157" s="54">
        <f t="shared" si="446"/>
        <v>1.0001630649182121</v>
      </c>
      <c r="L1157" s="3">
        <f t="shared" si="454"/>
        <v>1.2567889299999999</v>
      </c>
      <c r="M1157" s="3">
        <f t="shared" si="464"/>
        <v>1.2569938599999999</v>
      </c>
      <c r="N1157" s="3">
        <f t="shared" si="447"/>
        <v>255454.33345671999</v>
      </c>
      <c r="O1157" s="52">
        <f t="shared" si="460"/>
        <v>0</v>
      </c>
      <c r="P1157" s="5">
        <f t="shared" si="463"/>
        <v>0</v>
      </c>
      <c r="Q1157" s="53">
        <f t="shared" si="448"/>
        <v>0</v>
      </c>
      <c r="R1157" s="4">
        <f t="shared" si="466"/>
        <v>0</v>
      </c>
      <c r="S1157" s="2">
        <f t="shared" si="455"/>
        <v>0.14000000000000001</v>
      </c>
      <c r="T1157" s="9">
        <f t="shared" si="449"/>
        <v>1.0074241799999999</v>
      </c>
      <c r="U1157" s="4">
        <f t="shared" si="456"/>
        <v>1896.5389533600001</v>
      </c>
      <c r="V1157" s="4">
        <f t="shared" si="450"/>
        <v>0</v>
      </c>
      <c r="W1157" s="1" t="str">
        <f t="shared" si="461"/>
        <v>A+J=</v>
      </c>
      <c r="X1157" s="10">
        <f t="shared" si="462"/>
        <v>41222</v>
      </c>
      <c r="Y1157" s="4">
        <f t="shared" si="465"/>
        <v>0</v>
      </c>
      <c r="Z1157" s="28"/>
      <c r="AA1157" s="26"/>
      <c r="AE1157" s="5"/>
    </row>
    <row r="1158" spans="1:118" x14ac:dyDescent="0.2">
      <c r="A1158" s="127">
        <f t="shared" si="451"/>
        <v>41213</v>
      </c>
      <c r="B1158" s="4">
        <f t="shared" si="443"/>
        <v>257443.53309420001</v>
      </c>
      <c r="C1158" s="4">
        <f t="shared" si="457"/>
        <v>203226.39718917999</v>
      </c>
      <c r="D1158" s="4">
        <f t="shared" si="452"/>
        <v>203226.39718917999</v>
      </c>
      <c r="E1158" s="56">
        <f t="shared" si="458"/>
        <v>506.80399999999997</v>
      </c>
      <c r="F1158" s="11">
        <f>IF(DAY(A1158)=F$2+1,VLOOKUP(A1158,[1]Plan1!$BN$15:$BP$255,3),F1157)</f>
        <v>506.92599999999999</v>
      </c>
      <c r="G1158" s="6">
        <f t="shared" si="444"/>
        <v>41192</v>
      </c>
      <c r="H1158" s="2">
        <f t="shared" si="445"/>
        <v>2.4072422474974431E-4</v>
      </c>
      <c r="I1158" s="1">
        <f t="shared" si="453"/>
        <v>22</v>
      </c>
      <c r="J1158" s="1">
        <f t="shared" si="459"/>
        <v>31</v>
      </c>
      <c r="K1158" s="54">
        <f t="shared" si="446"/>
        <v>1.0001708305775299</v>
      </c>
      <c r="L1158" s="3">
        <f t="shared" si="454"/>
        <v>1.2567889299999999</v>
      </c>
      <c r="M1158" s="3">
        <f t="shared" si="464"/>
        <v>1.2570036200000001</v>
      </c>
      <c r="N1158" s="3">
        <f t="shared" si="447"/>
        <v>255456.31694635001</v>
      </c>
      <c r="O1158" s="52">
        <f t="shared" si="460"/>
        <v>0</v>
      </c>
      <c r="P1158" s="5">
        <f t="shared" si="463"/>
        <v>0</v>
      </c>
      <c r="Q1158" s="53">
        <f t="shared" si="448"/>
        <v>0</v>
      </c>
      <c r="R1158" s="4">
        <f t="shared" si="466"/>
        <v>0</v>
      </c>
      <c r="S1158" s="2">
        <f t="shared" si="455"/>
        <v>0.14000000000000001</v>
      </c>
      <c r="T1158" s="9">
        <f t="shared" si="449"/>
        <v>1.007779084</v>
      </c>
      <c r="U1158" s="4">
        <f t="shared" si="456"/>
        <v>1987.21614785</v>
      </c>
      <c r="V1158" s="4">
        <f t="shared" si="450"/>
        <v>0</v>
      </c>
      <c r="W1158" s="1" t="str">
        <f t="shared" si="461"/>
        <v>A+J=</v>
      </c>
      <c r="X1158" s="10">
        <f t="shared" si="462"/>
        <v>41222</v>
      </c>
      <c r="Y1158" s="4">
        <f t="shared" si="465"/>
        <v>0</v>
      </c>
      <c r="Z1158" s="28"/>
      <c r="AA1158" s="26"/>
      <c r="AE1158" s="5"/>
    </row>
    <row r="1159" spans="1:118" x14ac:dyDescent="0.2">
      <c r="A1159" s="127">
        <f t="shared" si="451"/>
        <v>41214</v>
      </c>
      <c r="B1159" s="4">
        <f t="shared" si="443"/>
        <v>257536.22711852001</v>
      </c>
      <c r="C1159" s="4">
        <f t="shared" si="457"/>
        <v>203226.39718917999</v>
      </c>
      <c r="D1159" s="4">
        <f t="shared" si="452"/>
        <v>203226.39718917999</v>
      </c>
      <c r="E1159" s="56">
        <f t="shared" si="458"/>
        <v>506.80399999999997</v>
      </c>
      <c r="F1159" s="11">
        <f>IF(DAY(A1159)=F$2+1,VLOOKUP(A1159,[1]Plan1!$BN$15:$BP$255,3),F1158)</f>
        <v>506.92599999999999</v>
      </c>
      <c r="G1159" s="6">
        <f t="shared" si="444"/>
        <v>41192</v>
      </c>
      <c r="H1159" s="2">
        <f t="shared" si="445"/>
        <v>2.4072422474974431E-4</v>
      </c>
      <c r="I1159" s="1">
        <f t="shared" si="453"/>
        <v>23</v>
      </c>
      <c r="J1159" s="1">
        <f t="shared" si="459"/>
        <v>31</v>
      </c>
      <c r="K1159" s="54">
        <f t="shared" si="446"/>
        <v>1.0001785962971432</v>
      </c>
      <c r="L1159" s="3">
        <f t="shared" si="454"/>
        <v>1.2567889299999999</v>
      </c>
      <c r="M1159" s="3">
        <f t="shared" si="464"/>
        <v>1.2570133800000001</v>
      </c>
      <c r="N1159" s="3">
        <f t="shared" si="447"/>
        <v>255458.30043599001</v>
      </c>
      <c r="O1159" s="52">
        <f t="shared" si="460"/>
        <v>0</v>
      </c>
      <c r="P1159" s="5">
        <f t="shared" si="463"/>
        <v>0</v>
      </c>
      <c r="Q1159" s="53">
        <f t="shared" si="448"/>
        <v>0</v>
      </c>
      <c r="R1159" s="4">
        <f t="shared" si="466"/>
        <v>0</v>
      </c>
      <c r="S1159" s="2">
        <f t="shared" si="455"/>
        <v>0.14000000000000001</v>
      </c>
      <c r="T1159" s="9">
        <f t="shared" si="449"/>
        <v>1.0081341130000001</v>
      </c>
      <c r="U1159" s="4">
        <f t="shared" si="456"/>
        <v>2077.9266825300001</v>
      </c>
      <c r="V1159" s="4">
        <f t="shared" si="450"/>
        <v>0</v>
      </c>
      <c r="W1159" s="1" t="str">
        <f t="shared" si="461"/>
        <v>A+J=</v>
      </c>
      <c r="X1159" s="10">
        <f t="shared" si="462"/>
        <v>41222</v>
      </c>
      <c r="Y1159" s="4">
        <f t="shared" si="465"/>
        <v>0</v>
      </c>
      <c r="Z1159" s="28"/>
      <c r="AA1159" s="26"/>
      <c r="AE1159" s="5"/>
    </row>
    <row r="1160" spans="1:118" x14ac:dyDescent="0.2">
      <c r="A1160" s="127">
        <f t="shared" si="451"/>
        <v>41215</v>
      </c>
      <c r="B1160" s="4">
        <f t="shared" si="443"/>
        <v>257628.95448377001</v>
      </c>
      <c r="C1160" s="4">
        <f t="shared" si="457"/>
        <v>203226.39718917999</v>
      </c>
      <c r="D1160" s="4">
        <f t="shared" si="452"/>
        <v>203226.39718917999</v>
      </c>
      <c r="E1160" s="56">
        <f t="shared" si="458"/>
        <v>506.80399999999997</v>
      </c>
      <c r="F1160" s="11">
        <f>IF(DAY(A1160)=F$2+1,VLOOKUP(A1160,[1]Plan1!$BN$15:$BP$255,3),F1159)</f>
        <v>506.92599999999999</v>
      </c>
      <c r="G1160" s="6">
        <f t="shared" si="444"/>
        <v>41192</v>
      </c>
      <c r="H1160" s="2">
        <f t="shared" si="445"/>
        <v>2.4072422474974431E-4</v>
      </c>
      <c r="I1160" s="1">
        <f t="shared" si="453"/>
        <v>24</v>
      </c>
      <c r="J1160" s="1">
        <f t="shared" si="459"/>
        <v>31</v>
      </c>
      <c r="K1160" s="54">
        <f t="shared" si="446"/>
        <v>1.0001863620770528</v>
      </c>
      <c r="L1160" s="3">
        <f t="shared" si="454"/>
        <v>1.2567889299999999</v>
      </c>
      <c r="M1160" s="3">
        <f t="shared" si="464"/>
        <v>1.25702314</v>
      </c>
      <c r="N1160" s="3">
        <f t="shared" si="447"/>
        <v>255460.28392563001</v>
      </c>
      <c r="O1160" s="52">
        <f t="shared" si="460"/>
        <v>0</v>
      </c>
      <c r="P1160" s="5">
        <f t="shared" si="463"/>
        <v>0</v>
      </c>
      <c r="Q1160" s="53">
        <f t="shared" si="448"/>
        <v>0</v>
      </c>
      <c r="R1160" s="4">
        <f t="shared" si="466"/>
        <v>0</v>
      </c>
      <c r="S1160" s="2">
        <f t="shared" si="455"/>
        <v>0.14000000000000001</v>
      </c>
      <c r="T1160" s="9">
        <f t="shared" si="449"/>
        <v>1.0084892670000001</v>
      </c>
      <c r="U1160" s="4">
        <f t="shared" si="456"/>
        <v>2168.6705581400001</v>
      </c>
      <c r="V1160" s="4">
        <f t="shared" si="450"/>
        <v>0</v>
      </c>
      <c r="W1160" s="1" t="str">
        <f t="shared" si="461"/>
        <v>A+J=</v>
      </c>
      <c r="X1160" s="10">
        <f t="shared" si="462"/>
        <v>41222</v>
      </c>
      <c r="Y1160" s="4">
        <f t="shared" si="465"/>
        <v>0</v>
      </c>
      <c r="Z1160" s="28"/>
      <c r="AA1160" s="26"/>
      <c r="AE1160" s="5"/>
    </row>
    <row r="1161" spans="1:118" x14ac:dyDescent="0.2">
      <c r="A1161" s="127">
        <f t="shared" si="451"/>
        <v>41216</v>
      </c>
      <c r="B1161" s="4">
        <f t="shared" si="443"/>
        <v>257721.71544614001</v>
      </c>
      <c r="C1161" s="4">
        <f t="shared" si="457"/>
        <v>203226.39718917999</v>
      </c>
      <c r="D1161" s="4">
        <f t="shared" si="452"/>
        <v>203226.39718917999</v>
      </c>
      <c r="E1161" s="56">
        <f t="shared" si="458"/>
        <v>506.80399999999997</v>
      </c>
      <c r="F1161" s="11">
        <f>IF(DAY(A1161)=F$2+1,VLOOKUP(A1161,[1]Plan1!$BN$15:$BP$255,3),F1160)</f>
        <v>506.92599999999999</v>
      </c>
      <c r="G1161" s="6">
        <f t="shared" si="444"/>
        <v>41192</v>
      </c>
      <c r="H1161" s="2">
        <f t="shared" si="445"/>
        <v>2.4072422474974431E-4</v>
      </c>
      <c r="I1161" s="1">
        <f t="shared" si="453"/>
        <v>25</v>
      </c>
      <c r="J1161" s="1">
        <f t="shared" si="459"/>
        <v>31</v>
      </c>
      <c r="K1161" s="54">
        <f t="shared" si="446"/>
        <v>1.0001941279172588</v>
      </c>
      <c r="L1161" s="3">
        <f t="shared" si="454"/>
        <v>1.2567889299999999</v>
      </c>
      <c r="M1161" s="3">
        <f t="shared" si="464"/>
        <v>1.2570329</v>
      </c>
      <c r="N1161" s="3">
        <f t="shared" si="447"/>
        <v>255462.26741525999</v>
      </c>
      <c r="O1161" s="52">
        <f t="shared" si="460"/>
        <v>0</v>
      </c>
      <c r="P1161" s="5">
        <f t="shared" si="463"/>
        <v>0</v>
      </c>
      <c r="Q1161" s="53">
        <f t="shared" si="448"/>
        <v>0</v>
      </c>
      <c r="R1161" s="4">
        <f t="shared" si="466"/>
        <v>0</v>
      </c>
      <c r="S1161" s="2">
        <f t="shared" si="455"/>
        <v>0.14000000000000001</v>
      </c>
      <c r="T1161" s="9">
        <f t="shared" si="449"/>
        <v>1.008844547</v>
      </c>
      <c r="U1161" s="4">
        <f t="shared" si="456"/>
        <v>2259.4480308799998</v>
      </c>
      <c r="V1161" s="4">
        <f t="shared" si="450"/>
        <v>0</v>
      </c>
      <c r="W1161" s="1" t="str">
        <f t="shared" si="461"/>
        <v>A+J=</v>
      </c>
      <c r="X1161" s="10">
        <f t="shared" si="462"/>
        <v>41222</v>
      </c>
      <c r="Y1161" s="4">
        <f t="shared" si="465"/>
        <v>0</v>
      </c>
      <c r="Z1161" s="28"/>
      <c r="AA1161" s="26"/>
      <c r="AE1161" s="5"/>
    </row>
    <row r="1162" spans="1:118" x14ac:dyDescent="0.2">
      <c r="A1162" s="127">
        <f t="shared" si="451"/>
        <v>41217</v>
      </c>
      <c r="B1162" s="4">
        <f t="shared" ref="B1162:B1225" si="467">(N1162+U1162)</f>
        <v>257814.50949547</v>
      </c>
      <c r="C1162" s="4">
        <f t="shared" si="457"/>
        <v>203226.39718917999</v>
      </c>
      <c r="D1162" s="4">
        <f t="shared" si="452"/>
        <v>203226.39718917999</v>
      </c>
      <c r="E1162" s="56">
        <f t="shared" si="458"/>
        <v>506.80399999999997</v>
      </c>
      <c r="F1162" s="11">
        <f>IF(DAY(A1162)=F$2+1,VLOOKUP(A1162,[1]Plan1!$BN$15:$BP$255,3),F1161)</f>
        <v>506.92599999999999</v>
      </c>
      <c r="G1162" s="6">
        <f t="shared" ref="G1162:G1225" si="468">IF(E1162=E1161,G1161,A1162)</f>
        <v>41192</v>
      </c>
      <c r="H1162" s="2">
        <f t="shared" ref="H1162:H1225" si="469">(F1162/E1162)-1</f>
        <v>2.4072422474974431E-4</v>
      </c>
      <c r="I1162" s="1">
        <f t="shared" si="453"/>
        <v>26</v>
      </c>
      <c r="J1162" s="1">
        <f t="shared" si="459"/>
        <v>31</v>
      </c>
      <c r="K1162" s="54">
        <f t="shared" ref="K1162:K1225" si="470">((F1162/E1162)^(I1162/J1162))</f>
        <v>1.0002018938177621</v>
      </c>
      <c r="L1162" s="3">
        <f t="shared" si="454"/>
        <v>1.2567889299999999</v>
      </c>
      <c r="M1162" s="3">
        <f t="shared" si="464"/>
        <v>1.25704266</v>
      </c>
      <c r="N1162" s="3">
        <f t="shared" ref="N1162:N1225" si="471">TRUNC(D1162*M1162,8)</f>
        <v>255464.25090489999</v>
      </c>
      <c r="O1162" s="52">
        <f t="shared" si="460"/>
        <v>0</v>
      </c>
      <c r="P1162" s="5">
        <f t="shared" si="463"/>
        <v>0</v>
      </c>
      <c r="Q1162" s="53">
        <f t="shared" ref="Q1162:Q1225" si="472">IF($P1162&gt;0,($P1162*D1162),0)</f>
        <v>0</v>
      </c>
      <c r="R1162" s="4">
        <f t="shared" si="466"/>
        <v>0</v>
      </c>
      <c r="S1162" s="2">
        <f t="shared" si="455"/>
        <v>0.14000000000000001</v>
      </c>
      <c r="T1162" s="9">
        <f t="shared" ref="T1162:T1225" si="473">ROUND((1+S1162)^(1/12)^(I1162/J1162),9)</f>
        <v>1.009199951</v>
      </c>
      <c r="U1162" s="4">
        <f t="shared" si="456"/>
        <v>2350.2585905699998</v>
      </c>
      <c r="V1162" s="4">
        <f t="shared" ref="V1162:V1225" si="474">IF(R1162&gt;0,R1162+U1162,0)</f>
        <v>0</v>
      </c>
      <c r="W1162" s="1" t="str">
        <f t="shared" si="461"/>
        <v>A+J=</v>
      </c>
      <c r="X1162" s="10">
        <f t="shared" si="462"/>
        <v>41222</v>
      </c>
      <c r="Y1162" s="4">
        <f t="shared" si="465"/>
        <v>0</v>
      </c>
      <c r="Z1162" s="28"/>
      <c r="AA1162" s="26"/>
      <c r="AE1162" s="5"/>
    </row>
    <row r="1163" spans="1:118" x14ac:dyDescent="0.2">
      <c r="A1163" s="127">
        <f t="shared" ref="A1163:A1226" si="475">(A1162+1)</f>
        <v>41218</v>
      </c>
      <c r="B1163" s="4">
        <f t="shared" si="467"/>
        <v>257907.33714342999</v>
      </c>
      <c r="C1163" s="4">
        <f t="shared" si="457"/>
        <v>203226.39718917999</v>
      </c>
      <c r="D1163" s="4">
        <f t="shared" ref="D1163:D1226" si="476">(C1163)</f>
        <v>203226.39718917999</v>
      </c>
      <c r="E1163" s="56">
        <f t="shared" si="458"/>
        <v>506.80399999999997</v>
      </c>
      <c r="F1163" s="11">
        <f>IF(DAY(A1163)=F$2+1,VLOOKUP(A1163,[1]Plan1!$BN$15:$BP$255,3),F1162)</f>
        <v>506.92599999999999</v>
      </c>
      <c r="G1163" s="6">
        <f t="shared" si="468"/>
        <v>41192</v>
      </c>
      <c r="H1163" s="2">
        <f t="shared" si="469"/>
        <v>2.4072422474974431E-4</v>
      </c>
      <c r="I1163" s="1">
        <f t="shared" ref="I1163:I1226" si="477">IF(DAY(A1163)=F$2+1,1,I1162+1)</f>
        <v>27</v>
      </c>
      <c r="J1163" s="1">
        <f t="shared" si="459"/>
        <v>31</v>
      </c>
      <c r="K1163" s="54">
        <f t="shared" si="470"/>
        <v>1.0002096597785628</v>
      </c>
      <c r="L1163" s="3">
        <f t="shared" ref="L1163:L1226" si="478">IF(DAY(A1163)=F$2+1,M1162,L1162)</f>
        <v>1.2567889299999999</v>
      </c>
      <c r="M1163" s="3">
        <f t="shared" si="464"/>
        <v>1.2570524199999999</v>
      </c>
      <c r="N1163" s="3">
        <f t="shared" si="471"/>
        <v>255466.23439453999</v>
      </c>
      <c r="O1163" s="52">
        <f t="shared" si="460"/>
        <v>0</v>
      </c>
      <c r="P1163" s="5">
        <f t="shared" si="463"/>
        <v>0</v>
      </c>
      <c r="Q1163" s="53">
        <f t="shared" si="472"/>
        <v>0</v>
      </c>
      <c r="R1163" s="4">
        <f t="shared" si="466"/>
        <v>0</v>
      </c>
      <c r="S1163" s="2">
        <f t="shared" ref="S1163:S1226" si="479">(S1162)</f>
        <v>0.14000000000000001</v>
      </c>
      <c r="T1163" s="9">
        <f t="shared" si="473"/>
        <v>1.009555481</v>
      </c>
      <c r="U1163" s="4">
        <f t="shared" ref="U1163:U1226" si="480">TRUNC(N1163*(T1163-1),8)</f>
        <v>2441.1027488899999</v>
      </c>
      <c r="V1163" s="4">
        <f t="shared" si="474"/>
        <v>0</v>
      </c>
      <c r="W1163" s="1" t="str">
        <f t="shared" si="461"/>
        <v>A+J=</v>
      </c>
      <c r="X1163" s="10">
        <f t="shared" si="462"/>
        <v>41222</v>
      </c>
      <c r="Y1163" s="4">
        <f t="shared" si="465"/>
        <v>0</v>
      </c>
      <c r="Z1163" s="28"/>
      <c r="AA1163" s="26"/>
      <c r="AE1163" s="5"/>
    </row>
    <row r="1164" spans="1:118" x14ac:dyDescent="0.2">
      <c r="A1164" s="127">
        <f t="shared" si="475"/>
        <v>41219</v>
      </c>
      <c r="B1164" s="4">
        <f t="shared" si="467"/>
        <v>258000.19813529</v>
      </c>
      <c r="C1164" s="4">
        <f t="shared" ref="C1164:C1227" si="481">IF(DAY(A1163)=9,VLOOKUP(A1163,$AA$10:$AB$126,2),C1163)</f>
        <v>203226.39718917999</v>
      </c>
      <c r="D1164" s="4">
        <f t="shared" si="476"/>
        <v>203226.39718917999</v>
      </c>
      <c r="E1164" s="56">
        <f t="shared" ref="E1164:E1227" si="482">IF(F1164=F1163,E1163,F1163)</f>
        <v>506.80399999999997</v>
      </c>
      <c r="F1164" s="11">
        <f>IF(DAY(A1164)=F$2+1,VLOOKUP(A1164,[1]Plan1!$BN$15:$BP$255,3),F1163)</f>
        <v>506.92599999999999</v>
      </c>
      <c r="G1164" s="6">
        <f t="shared" si="468"/>
        <v>41192</v>
      </c>
      <c r="H1164" s="2">
        <f t="shared" si="469"/>
        <v>2.4072422474974431E-4</v>
      </c>
      <c r="I1164" s="1">
        <f t="shared" si="477"/>
        <v>28</v>
      </c>
      <c r="J1164" s="1">
        <f t="shared" ref="J1164:J1227" si="483">IF(DAY(A1164)=F$2+1,DAY(EOMONTH(A1164,0)),J1163)</f>
        <v>31</v>
      </c>
      <c r="K1164" s="54">
        <f t="shared" si="470"/>
        <v>1.0002174257996614</v>
      </c>
      <c r="L1164" s="3">
        <f t="shared" si="478"/>
        <v>1.2567889299999999</v>
      </c>
      <c r="M1164" s="3">
        <f t="shared" si="464"/>
        <v>1.2570621799999999</v>
      </c>
      <c r="N1164" s="3">
        <f t="shared" si="471"/>
        <v>255468.21788417001</v>
      </c>
      <c r="O1164" s="52">
        <f t="shared" si="460"/>
        <v>0</v>
      </c>
      <c r="P1164" s="5">
        <f t="shared" si="463"/>
        <v>0</v>
      </c>
      <c r="Q1164" s="53">
        <f t="shared" si="472"/>
        <v>0</v>
      </c>
      <c r="R1164" s="4">
        <f t="shared" si="466"/>
        <v>0</v>
      </c>
      <c r="S1164" s="2">
        <f t="shared" si="479"/>
        <v>0.14000000000000001</v>
      </c>
      <c r="T1164" s="9">
        <f t="shared" si="473"/>
        <v>1.0099111359999999</v>
      </c>
      <c r="U1164" s="4">
        <f t="shared" si="480"/>
        <v>2531.98025112</v>
      </c>
      <c r="V1164" s="4">
        <f t="shared" si="474"/>
        <v>0</v>
      </c>
      <c r="W1164" s="1" t="str">
        <f t="shared" si="461"/>
        <v>A+J=</v>
      </c>
      <c r="X1164" s="10">
        <f t="shared" si="462"/>
        <v>41222</v>
      </c>
      <c r="Y1164" s="4">
        <f t="shared" si="465"/>
        <v>0</v>
      </c>
      <c r="Z1164" s="28"/>
      <c r="AA1164" s="26"/>
      <c r="AE1164" s="5"/>
    </row>
    <row r="1165" spans="1:118" x14ac:dyDescent="0.2">
      <c r="A1165" s="127">
        <f t="shared" si="475"/>
        <v>41220</v>
      </c>
      <c r="B1165" s="4">
        <f t="shared" si="467"/>
        <v>258093.09247181</v>
      </c>
      <c r="C1165" s="4">
        <f t="shared" si="481"/>
        <v>203226.39718917999</v>
      </c>
      <c r="D1165" s="4">
        <f t="shared" si="476"/>
        <v>203226.39718917999</v>
      </c>
      <c r="E1165" s="56">
        <f t="shared" si="482"/>
        <v>506.80399999999997</v>
      </c>
      <c r="F1165" s="11">
        <f>IF(DAY(A1165)=F$2+1,VLOOKUP(A1165,[1]Plan1!$BN$15:$BP$255,3),F1164)</f>
        <v>506.92599999999999</v>
      </c>
      <c r="G1165" s="6">
        <f t="shared" si="468"/>
        <v>41192</v>
      </c>
      <c r="H1165" s="2">
        <f t="shared" si="469"/>
        <v>2.4072422474974431E-4</v>
      </c>
      <c r="I1165" s="1">
        <f t="shared" si="477"/>
        <v>29</v>
      </c>
      <c r="J1165" s="1">
        <f t="shared" si="483"/>
        <v>31</v>
      </c>
      <c r="K1165" s="54">
        <f t="shared" si="470"/>
        <v>1.0002251918810583</v>
      </c>
      <c r="L1165" s="3">
        <f t="shared" si="478"/>
        <v>1.2567889299999999</v>
      </c>
      <c r="M1165" s="3">
        <f t="shared" si="464"/>
        <v>1.2570719400000001</v>
      </c>
      <c r="N1165" s="3">
        <f t="shared" si="471"/>
        <v>255470.20137381001</v>
      </c>
      <c r="O1165" s="52">
        <f t="shared" si="460"/>
        <v>0</v>
      </c>
      <c r="P1165" s="5">
        <f t="shared" si="463"/>
        <v>0</v>
      </c>
      <c r="Q1165" s="53">
        <f t="shared" si="472"/>
        <v>0</v>
      </c>
      <c r="R1165" s="4">
        <f t="shared" si="466"/>
        <v>0</v>
      </c>
      <c r="S1165" s="2">
        <f t="shared" si="479"/>
        <v>0.14000000000000001</v>
      </c>
      <c r="T1165" s="9">
        <f t="shared" si="473"/>
        <v>1.010266916</v>
      </c>
      <c r="U1165" s="4">
        <f t="shared" si="480"/>
        <v>2622.8910980000001</v>
      </c>
      <c r="V1165" s="4">
        <f t="shared" si="474"/>
        <v>0</v>
      </c>
      <c r="W1165" s="1" t="str">
        <f t="shared" si="461"/>
        <v>A+J=</v>
      </c>
      <c r="X1165" s="10">
        <f t="shared" si="462"/>
        <v>41222</v>
      </c>
      <c r="Y1165" s="4">
        <f t="shared" si="465"/>
        <v>0</v>
      </c>
      <c r="Z1165" s="28"/>
      <c r="AA1165" s="26"/>
      <c r="AE1165" s="5"/>
    </row>
    <row r="1166" spans="1:118" x14ac:dyDescent="0.2">
      <c r="A1166" s="127">
        <f t="shared" si="475"/>
        <v>41221</v>
      </c>
      <c r="B1166" s="4">
        <f t="shared" si="467"/>
        <v>258186.02015373</v>
      </c>
      <c r="C1166" s="4">
        <f t="shared" si="481"/>
        <v>203226.39718917999</v>
      </c>
      <c r="D1166" s="4">
        <f t="shared" si="476"/>
        <v>203226.39718917999</v>
      </c>
      <c r="E1166" s="56">
        <f t="shared" si="482"/>
        <v>506.80399999999997</v>
      </c>
      <c r="F1166" s="11">
        <f>IF(DAY(A1166)=F$2+1,VLOOKUP(A1166,[1]Plan1!$BN$15:$BP$255,3),F1165)</f>
        <v>506.92599999999999</v>
      </c>
      <c r="G1166" s="6">
        <f t="shared" si="468"/>
        <v>41192</v>
      </c>
      <c r="H1166" s="2">
        <f t="shared" si="469"/>
        <v>2.4072422474974431E-4</v>
      </c>
      <c r="I1166" s="1">
        <f t="shared" si="477"/>
        <v>30</v>
      </c>
      <c r="J1166" s="1">
        <f t="shared" si="483"/>
        <v>31</v>
      </c>
      <c r="K1166" s="54">
        <f t="shared" si="470"/>
        <v>1.0002329580227545</v>
      </c>
      <c r="L1166" s="3">
        <f t="shared" si="478"/>
        <v>1.2567889299999999</v>
      </c>
      <c r="M1166" s="3">
        <f t="shared" si="464"/>
        <v>1.2570817000000001</v>
      </c>
      <c r="N1166" s="3">
        <f t="shared" si="471"/>
        <v>255472.18486345001</v>
      </c>
      <c r="O1166" s="52">
        <f t="shared" si="460"/>
        <v>0</v>
      </c>
      <c r="P1166" s="5">
        <f t="shared" si="463"/>
        <v>0</v>
      </c>
      <c r="Q1166" s="53">
        <f t="shared" si="472"/>
        <v>0</v>
      </c>
      <c r="R1166" s="4">
        <f t="shared" si="466"/>
        <v>0</v>
      </c>
      <c r="S1166" s="2">
        <f t="shared" si="479"/>
        <v>0.14000000000000001</v>
      </c>
      <c r="T1166" s="9">
        <f t="shared" si="473"/>
        <v>1.0106228209999999</v>
      </c>
      <c r="U1166" s="4">
        <f t="shared" si="480"/>
        <v>2713.8352902800002</v>
      </c>
      <c r="V1166" s="4">
        <f t="shared" si="474"/>
        <v>0</v>
      </c>
      <c r="W1166" s="1" t="str">
        <f t="shared" si="461"/>
        <v>A+J=</v>
      </c>
      <c r="X1166" s="10">
        <f t="shared" si="462"/>
        <v>41222</v>
      </c>
      <c r="Y1166" s="4">
        <f t="shared" si="465"/>
        <v>0</v>
      </c>
      <c r="Z1166" s="28"/>
      <c r="AA1166" s="26"/>
      <c r="AE1166" s="5"/>
    </row>
    <row r="1167" spans="1:118" x14ac:dyDescent="0.2">
      <c r="A1167" s="130">
        <f t="shared" si="475"/>
        <v>41222</v>
      </c>
      <c r="B1167" s="53">
        <f t="shared" si="467"/>
        <v>258278.98143724998</v>
      </c>
      <c r="C1167" s="4">
        <f t="shared" si="481"/>
        <v>203226.39718917999</v>
      </c>
      <c r="D1167" s="53">
        <f t="shared" si="476"/>
        <v>203226.39718917999</v>
      </c>
      <c r="E1167" s="58">
        <f t="shared" si="482"/>
        <v>506.80399999999997</v>
      </c>
      <c r="F1167" s="62">
        <f>IF(DAY(A1167)=F$2+1,VLOOKUP(A1167,[1]Plan1!$BN$15:$BP$255,3),F1166)</f>
        <v>506.92599999999999</v>
      </c>
      <c r="G1167" s="23">
        <f t="shared" si="468"/>
        <v>41192</v>
      </c>
      <c r="H1167" s="55">
        <f t="shared" si="469"/>
        <v>2.4072422474974431E-4</v>
      </c>
      <c r="I1167" s="24">
        <f t="shared" si="477"/>
        <v>31</v>
      </c>
      <c r="J1167" s="24">
        <f t="shared" si="483"/>
        <v>31</v>
      </c>
      <c r="K1167" s="59">
        <f t="shared" si="470"/>
        <v>1.0002407242247497</v>
      </c>
      <c r="L1167" s="60">
        <f t="shared" si="478"/>
        <v>1.2567889299999999</v>
      </c>
      <c r="M1167" s="60">
        <f t="shared" si="464"/>
        <v>1.25709146</v>
      </c>
      <c r="N1167" s="60">
        <f t="shared" si="471"/>
        <v>255474.16835307999</v>
      </c>
      <c r="O1167" s="63">
        <f t="shared" si="460"/>
        <v>36</v>
      </c>
      <c r="P1167" s="5">
        <f t="shared" si="463"/>
        <v>0</v>
      </c>
      <c r="Q1167" s="53">
        <f t="shared" si="472"/>
        <v>0</v>
      </c>
      <c r="R1167" s="53">
        <f t="shared" si="466"/>
        <v>0</v>
      </c>
      <c r="S1167" s="55">
        <f t="shared" si="479"/>
        <v>0.14000000000000001</v>
      </c>
      <c r="T1167" s="61">
        <f t="shared" si="473"/>
        <v>1.010978852</v>
      </c>
      <c r="U1167" s="4">
        <f t="shared" si="480"/>
        <v>2804.8130841699999</v>
      </c>
      <c r="V1167" s="53">
        <f t="shared" si="474"/>
        <v>0</v>
      </c>
      <c r="W1167" s="24" t="str">
        <f t="shared" si="461"/>
        <v>A+J=</v>
      </c>
      <c r="X1167" s="23">
        <f t="shared" si="462"/>
        <v>41222</v>
      </c>
      <c r="Y1167" s="53">
        <f t="shared" si="465"/>
        <v>0</v>
      </c>
      <c r="Z1167" s="47"/>
      <c r="AA1167" s="45"/>
      <c r="AB1167" s="24"/>
      <c r="AC1167" s="24"/>
      <c r="AD1167" s="24"/>
      <c r="AE1167" s="25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4"/>
      <c r="DB1167" s="24"/>
      <c r="DC1167" s="24"/>
      <c r="DD1167" s="24"/>
      <c r="DE1167" s="24"/>
      <c r="DF1167" s="24"/>
      <c r="DG1167" s="24"/>
      <c r="DH1167" s="24"/>
      <c r="DI1167" s="24"/>
      <c r="DJ1167" s="24"/>
      <c r="DK1167" s="24"/>
      <c r="DL1167" s="24"/>
      <c r="DM1167" s="24"/>
      <c r="DN1167" s="24"/>
    </row>
    <row r="1168" spans="1:118" x14ac:dyDescent="0.2">
      <c r="A1168" s="127">
        <f t="shared" si="475"/>
        <v>41223</v>
      </c>
      <c r="B1168" s="4">
        <f t="shared" si="467"/>
        <v>258370.77783951999</v>
      </c>
      <c r="C1168" s="4">
        <f t="shared" si="481"/>
        <v>205457.58971628</v>
      </c>
      <c r="D1168" s="4">
        <f t="shared" si="476"/>
        <v>205457.58971628</v>
      </c>
      <c r="E1168" s="56">
        <f t="shared" si="482"/>
        <v>506.92599999999999</v>
      </c>
      <c r="F1168" s="11">
        <f>IF(DAY(A1168)=F$2+1,VLOOKUP(A1168,[1]Plan1!$BN$15:$BP$255,3),F1167)</f>
        <v>506.79500000000002</v>
      </c>
      <c r="G1168" s="6">
        <f t="shared" si="468"/>
        <v>41223</v>
      </c>
      <c r="H1168" s="2">
        <f t="shared" si="469"/>
        <v>-2.5842036115719669E-4</v>
      </c>
      <c r="I1168" s="1">
        <f t="shared" si="477"/>
        <v>1</v>
      </c>
      <c r="J1168" s="1">
        <f t="shared" si="483"/>
        <v>30</v>
      </c>
      <c r="K1168" s="54">
        <f t="shared" si="470"/>
        <v>0.99999138491186168</v>
      </c>
      <c r="L1168" s="3">
        <f t="shared" si="478"/>
        <v>1.25709146</v>
      </c>
      <c r="M1168" s="3">
        <f t="shared" si="464"/>
        <v>1.2570806299999999</v>
      </c>
      <c r="N1168" s="3">
        <f t="shared" si="471"/>
        <v>258276.75631882</v>
      </c>
      <c r="O1168" s="52">
        <f t="shared" si="460"/>
        <v>0</v>
      </c>
      <c r="P1168" s="5">
        <f t="shared" si="463"/>
        <v>0</v>
      </c>
      <c r="Q1168" s="53">
        <f t="shared" si="472"/>
        <v>0</v>
      </c>
      <c r="R1168" s="4">
        <f t="shared" si="466"/>
        <v>0</v>
      </c>
      <c r="S1168" s="2">
        <f t="shared" si="479"/>
        <v>0.14000000000000001</v>
      </c>
      <c r="T1168" s="9">
        <f t="shared" si="473"/>
        <v>1.000364034</v>
      </c>
      <c r="U1168" s="4">
        <f t="shared" si="480"/>
        <v>94.021520699999996</v>
      </c>
      <c r="V1168" s="4">
        <f t="shared" si="474"/>
        <v>0</v>
      </c>
      <c r="W1168" s="1" t="str">
        <f t="shared" si="461"/>
        <v>A+J=</v>
      </c>
      <c r="X1168" s="10">
        <f t="shared" si="462"/>
        <v>41252</v>
      </c>
      <c r="Y1168" s="4">
        <f t="shared" si="465"/>
        <v>0</v>
      </c>
      <c r="Z1168" s="28"/>
      <c r="AA1168" s="26"/>
      <c r="AE1168" s="5"/>
    </row>
    <row r="1169" spans="1:31" x14ac:dyDescent="0.2">
      <c r="A1169" s="127">
        <f t="shared" si="475"/>
        <v>41224</v>
      </c>
      <c r="B1169" s="4">
        <f t="shared" si="467"/>
        <v>258462.60672673999</v>
      </c>
      <c r="C1169" s="4">
        <f t="shared" si="481"/>
        <v>205457.58971628</v>
      </c>
      <c r="D1169" s="4">
        <f t="shared" si="476"/>
        <v>205457.58971628</v>
      </c>
      <c r="E1169" s="56">
        <f t="shared" si="482"/>
        <v>506.92599999999999</v>
      </c>
      <c r="F1169" s="11">
        <f>IF(DAY(A1169)=F$2+1,VLOOKUP(A1169,[1]Plan1!$BN$15:$BP$255,3),F1168)</f>
        <v>506.79500000000002</v>
      </c>
      <c r="G1169" s="6">
        <f t="shared" si="468"/>
        <v>41223</v>
      </c>
      <c r="H1169" s="2">
        <f t="shared" si="469"/>
        <v>-2.5842036115719669E-4</v>
      </c>
      <c r="I1169" s="1">
        <f t="shared" si="477"/>
        <v>2</v>
      </c>
      <c r="J1169" s="1">
        <f t="shared" si="483"/>
        <v>30</v>
      </c>
      <c r="K1169" s="54">
        <f t="shared" si="470"/>
        <v>0.9999827698979431</v>
      </c>
      <c r="L1169" s="3">
        <f t="shared" si="478"/>
        <v>1.25709146</v>
      </c>
      <c r="M1169" s="3">
        <f t="shared" si="464"/>
        <v>1.2570698</v>
      </c>
      <c r="N1169" s="3">
        <f t="shared" si="471"/>
        <v>258274.53121312</v>
      </c>
      <c r="O1169" s="52">
        <f t="shared" si="460"/>
        <v>0</v>
      </c>
      <c r="P1169" s="5">
        <f t="shared" si="463"/>
        <v>0</v>
      </c>
      <c r="Q1169" s="53">
        <f t="shared" si="472"/>
        <v>0</v>
      </c>
      <c r="R1169" s="4">
        <f t="shared" si="466"/>
        <v>0</v>
      </c>
      <c r="S1169" s="2">
        <f t="shared" si="479"/>
        <v>0.14000000000000001</v>
      </c>
      <c r="T1169" s="9">
        <f t="shared" si="473"/>
        <v>1.0007282</v>
      </c>
      <c r="U1169" s="4">
        <f t="shared" si="480"/>
        <v>188.07551362000001</v>
      </c>
      <c r="V1169" s="4">
        <f t="shared" si="474"/>
        <v>0</v>
      </c>
      <c r="W1169" s="1" t="str">
        <f t="shared" si="461"/>
        <v>A+J=</v>
      </c>
      <c r="X1169" s="10">
        <f t="shared" si="462"/>
        <v>41252</v>
      </c>
      <c r="Y1169" s="4">
        <f t="shared" si="465"/>
        <v>0</v>
      </c>
      <c r="Z1169" s="28"/>
      <c r="AA1169" s="26"/>
      <c r="AE1169" s="5"/>
    </row>
    <row r="1170" spans="1:31" x14ac:dyDescent="0.2">
      <c r="A1170" s="127">
        <f t="shared" si="475"/>
        <v>41225</v>
      </c>
      <c r="B1170" s="4">
        <f t="shared" si="467"/>
        <v>258554.46834358</v>
      </c>
      <c r="C1170" s="4">
        <f t="shared" si="481"/>
        <v>205457.58971628</v>
      </c>
      <c r="D1170" s="4">
        <f t="shared" si="476"/>
        <v>205457.58971628</v>
      </c>
      <c r="E1170" s="56">
        <f t="shared" si="482"/>
        <v>506.92599999999999</v>
      </c>
      <c r="F1170" s="11">
        <f>IF(DAY(A1170)=F$2+1,VLOOKUP(A1170,[1]Plan1!$BN$15:$BP$255,3),F1169)</f>
        <v>506.79500000000002</v>
      </c>
      <c r="G1170" s="6">
        <f t="shared" si="468"/>
        <v>41223</v>
      </c>
      <c r="H1170" s="2">
        <f t="shared" si="469"/>
        <v>-2.5842036115719669E-4</v>
      </c>
      <c r="I1170" s="1">
        <f t="shared" si="477"/>
        <v>3</v>
      </c>
      <c r="J1170" s="1">
        <f t="shared" si="483"/>
        <v>30</v>
      </c>
      <c r="K1170" s="54">
        <f t="shared" si="470"/>
        <v>0.9999741549582436</v>
      </c>
      <c r="L1170" s="3">
        <f t="shared" si="478"/>
        <v>1.25709146</v>
      </c>
      <c r="M1170" s="3">
        <f t="shared" si="464"/>
        <v>1.2570589700000001</v>
      </c>
      <c r="N1170" s="3">
        <f t="shared" si="471"/>
        <v>258272.30610742999</v>
      </c>
      <c r="O1170" s="52">
        <f t="shared" si="460"/>
        <v>0</v>
      </c>
      <c r="P1170" s="5">
        <f t="shared" si="463"/>
        <v>0</v>
      </c>
      <c r="Q1170" s="53">
        <f t="shared" si="472"/>
        <v>0</v>
      </c>
      <c r="R1170" s="4">
        <f t="shared" si="466"/>
        <v>0</v>
      </c>
      <c r="S1170" s="2">
        <f t="shared" si="479"/>
        <v>0.14000000000000001</v>
      </c>
      <c r="T1170" s="9">
        <f t="shared" si="473"/>
        <v>1.0010924990000001</v>
      </c>
      <c r="U1170" s="4">
        <f t="shared" si="480"/>
        <v>282.16223615000001</v>
      </c>
      <c r="V1170" s="4">
        <f t="shared" si="474"/>
        <v>0</v>
      </c>
      <c r="W1170" s="1" t="str">
        <f t="shared" si="461"/>
        <v>A+J=</v>
      </c>
      <c r="X1170" s="10">
        <f t="shared" si="462"/>
        <v>41252</v>
      </c>
      <c r="Y1170" s="4">
        <f t="shared" si="465"/>
        <v>0</v>
      </c>
      <c r="Z1170" s="28"/>
      <c r="AA1170" s="26"/>
      <c r="AE1170" s="5"/>
    </row>
    <row r="1171" spans="1:31" x14ac:dyDescent="0.2">
      <c r="A1171" s="127">
        <f t="shared" si="475"/>
        <v>41226</v>
      </c>
      <c r="B1171" s="4">
        <f t="shared" si="467"/>
        <v>258646.36243084</v>
      </c>
      <c r="C1171" s="4">
        <f t="shared" si="481"/>
        <v>205457.58971628</v>
      </c>
      <c r="D1171" s="4">
        <f t="shared" si="476"/>
        <v>205457.58971628</v>
      </c>
      <c r="E1171" s="56">
        <f t="shared" si="482"/>
        <v>506.92599999999999</v>
      </c>
      <c r="F1171" s="11">
        <f>IF(DAY(A1171)=F$2+1,VLOOKUP(A1171,[1]Plan1!$BN$15:$BP$255,3),F1170)</f>
        <v>506.79500000000002</v>
      </c>
      <c r="G1171" s="6">
        <f t="shared" si="468"/>
        <v>41223</v>
      </c>
      <c r="H1171" s="2">
        <f t="shared" si="469"/>
        <v>-2.5842036115719669E-4</v>
      </c>
      <c r="I1171" s="1">
        <f t="shared" si="477"/>
        <v>4</v>
      </c>
      <c r="J1171" s="1">
        <f t="shared" si="483"/>
        <v>30</v>
      </c>
      <c r="K1171" s="54">
        <f t="shared" si="470"/>
        <v>0.99996554009276262</v>
      </c>
      <c r="L1171" s="3">
        <f t="shared" si="478"/>
        <v>1.25709146</v>
      </c>
      <c r="M1171" s="3">
        <f t="shared" si="464"/>
        <v>1.25704814</v>
      </c>
      <c r="N1171" s="3">
        <f t="shared" si="471"/>
        <v>258270.08100173</v>
      </c>
      <c r="O1171" s="52">
        <f t="shared" si="460"/>
        <v>0</v>
      </c>
      <c r="P1171" s="5">
        <f t="shared" si="463"/>
        <v>0</v>
      </c>
      <c r="Q1171" s="53">
        <f t="shared" si="472"/>
        <v>0</v>
      </c>
      <c r="R1171" s="4">
        <f t="shared" si="466"/>
        <v>0</v>
      </c>
      <c r="S1171" s="2">
        <f t="shared" si="479"/>
        <v>0.14000000000000001</v>
      </c>
      <c r="T1171" s="9">
        <f t="shared" si="473"/>
        <v>1.00145693</v>
      </c>
      <c r="U1171" s="4">
        <f t="shared" si="480"/>
        <v>376.28142910999998</v>
      </c>
      <c r="V1171" s="4">
        <f t="shared" si="474"/>
        <v>0</v>
      </c>
      <c r="W1171" s="1" t="str">
        <f t="shared" si="461"/>
        <v>A+J=</v>
      </c>
      <c r="X1171" s="10">
        <f t="shared" si="462"/>
        <v>41252</v>
      </c>
      <c r="Y1171" s="4">
        <f t="shared" si="465"/>
        <v>0</v>
      </c>
      <c r="Z1171" s="28"/>
      <c r="AA1171" s="26"/>
      <c r="AE1171" s="5"/>
    </row>
    <row r="1172" spans="1:31" x14ac:dyDescent="0.2">
      <c r="A1172" s="127">
        <f t="shared" si="475"/>
        <v>41227</v>
      </c>
      <c r="B1172" s="4">
        <f t="shared" si="467"/>
        <v>258738.28924593001</v>
      </c>
      <c r="C1172" s="4">
        <f t="shared" si="481"/>
        <v>205457.58971628</v>
      </c>
      <c r="D1172" s="4">
        <f t="shared" si="476"/>
        <v>205457.58971628</v>
      </c>
      <c r="E1172" s="56">
        <f t="shared" si="482"/>
        <v>506.92599999999999</v>
      </c>
      <c r="F1172" s="11">
        <f>IF(DAY(A1172)=F$2+1,VLOOKUP(A1172,[1]Plan1!$BN$15:$BP$255,3),F1171)</f>
        <v>506.79500000000002</v>
      </c>
      <c r="G1172" s="6">
        <f t="shared" si="468"/>
        <v>41223</v>
      </c>
      <c r="H1172" s="2">
        <f t="shared" si="469"/>
        <v>-2.5842036115719669E-4</v>
      </c>
      <c r="I1172" s="1">
        <f t="shared" si="477"/>
        <v>5</v>
      </c>
      <c r="J1172" s="1">
        <f t="shared" si="483"/>
        <v>30</v>
      </c>
      <c r="K1172" s="54">
        <f t="shared" si="470"/>
        <v>0.99995692530149938</v>
      </c>
      <c r="L1172" s="3">
        <f t="shared" si="478"/>
        <v>1.25709146</v>
      </c>
      <c r="M1172" s="3">
        <f t="shared" si="464"/>
        <v>1.2570373100000001</v>
      </c>
      <c r="N1172" s="3">
        <f t="shared" si="471"/>
        <v>258267.85589603</v>
      </c>
      <c r="O1172" s="52">
        <f t="shared" si="460"/>
        <v>0</v>
      </c>
      <c r="P1172" s="5">
        <f t="shared" si="463"/>
        <v>0</v>
      </c>
      <c r="Q1172" s="53">
        <f t="shared" si="472"/>
        <v>0</v>
      </c>
      <c r="R1172" s="4">
        <f t="shared" si="466"/>
        <v>0</v>
      </c>
      <c r="S1172" s="2">
        <f t="shared" si="479"/>
        <v>0.14000000000000001</v>
      </c>
      <c r="T1172" s="9">
        <f t="shared" si="473"/>
        <v>1.0018214940000001</v>
      </c>
      <c r="U1172" s="4">
        <f t="shared" si="480"/>
        <v>470.4333499</v>
      </c>
      <c r="V1172" s="4">
        <f t="shared" si="474"/>
        <v>0</v>
      </c>
      <c r="W1172" s="1" t="str">
        <f t="shared" si="461"/>
        <v>A+J=</v>
      </c>
      <c r="X1172" s="10">
        <f t="shared" si="462"/>
        <v>41252</v>
      </c>
      <c r="Y1172" s="4">
        <f t="shared" si="465"/>
        <v>0</v>
      </c>
      <c r="Z1172" s="28"/>
      <c r="AA1172" s="26"/>
      <c r="AE1172" s="5"/>
    </row>
    <row r="1173" spans="1:31" x14ac:dyDescent="0.2">
      <c r="A1173" s="127">
        <f t="shared" si="475"/>
        <v>41228</v>
      </c>
      <c r="B1173" s="4">
        <f t="shared" si="467"/>
        <v>258830.24878797997</v>
      </c>
      <c r="C1173" s="4">
        <f t="shared" si="481"/>
        <v>205457.58971628</v>
      </c>
      <c r="D1173" s="4">
        <f t="shared" si="476"/>
        <v>205457.58971628</v>
      </c>
      <c r="E1173" s="56">
        <f t="shared" si="482"/>
        <v>506.92599999999999</v>
      </c>
      <c r="F1173" s="11">
        <f>IF(DAY(A1173)=F$2+1,VLOOKUP(A1173,[1]Plan1!$BN$15:$BP$255,3),F1172)</f>
        <v>506.79500000000002</v>
      </c>
      <c r="G1173" s="6">
        <f t="shared" si="468"/>
        <v>41223</v>
      </c>
      <c r="H1173" s="2">
        <f t="shared" si="469"/>
        <v>-2.5842036115719669E-4</v>
      </c>
      <c r="I1173" s="1">
        <f t="shared" si="477"/>
        <v>6</v>
      </c>
      <c r="J1173" s="1">
        <f t="shared" si="483"/>
        <v>30</v>
      </c>
      <c r="K1173" s="54">
        <f t="shared" si="470"/>
        <v>0.99994831058445344</v>
      </c>
      <c r="L1173" s="3">
        <f t="shared" si="478"/>
        <v>1.25709146</v>
      </c>
      <c r="M1173" s="3">
        <f t="shared" si="464"/>
        <v>1.2570264799999999</v>
      </c>
      <c r="N1173" s="3">
        <f t="shared" si="471"/>
        <v>258265.63079033999</v>
      </c>
      <c r="O1173" s="52">
        <f t="shared" si="460"/>
        <v>0</v>
      </c>
      <c r="P1173" s="5">
        <f t="shared" si="463"/>
        <v>0</v>
      </c>
      <c r="Q1173" s="53">
        <f t="shared" si="472"/>
        <v>0</v>
      </c>
      <c r="R1173" s="4">
        <f t="shared" si="466"/>
        <v>0</v>
      </c>
      <c r="S1173" s="2">
        <f t="shared" si="479"/>
        <v>0.14000000000000001</v>
      </c>
      <c r="T1173" s="9">
        <f t="shared" si="473"/>
        <v>1.0021861910000001</v>
      </c>
      <c r="U1173" s="4">
        <f t="shared" si="480"/>
        <v>564.61799764</v>
      </c>
      <c r="V1173" s="4">
        <f t="shared" si="474"/>
        <v>0</v>
      </c>
      <c r="W1173" s="1" t="str">
        <f t="shared" si="461"/>
        <v>A+J=</v>
      </c>
      <c r="X1173" s="10">
        <f t="shared" si="462"/>
        <v>41252</v>
      </c>
      <c r="Y1173" s="4">
        <f t="shared" si="465"/>
        <v>0</v>
      </c>
      <c r="Z1173" s="28"/>
      <c r="AA1173" s="26"/>
      <c r="AE1173" s="5"/>
    </row>
    <row r="1174" spans="1:31" x14ac:dyDescent="0.2">
      <c r="A1174" s="127">
        <f t="shared" si="475"/>
        <v>41229</v>
      </c>
      <c r="B1174" s="4">
        <f t="shared" si="467"/>
        <v>258922.24079779998</v>
      </c>
      <c r="C1174" s="4">
        <f t="shared" si="481"/>
        <v>205457.58971628</v>
      </c>
      <c r="D1174" s="4">
        <f t="shared" si="476"/>
        <v>205457.58971628</v>
      </c>
      <c r="E1174" s="56">
        <f t="shared" si="482"/>
        <v>506.92599999999999</v>
      </c>
      <c r="F1174" s="11">
        <f>IF(DAY(A1174)=F$2+1,VLOOKUP(A1174,[1]Plan1!$BN$15:$BP$255,3),F1173)</f>
        <v>506.79500000000002</v>
      </c>
      <c r="G1174" s="6">
        <f t="shared" si="468"/>
        <v>41223</v>
      </c>
      <c r="H1174" s="2">
        <f t="shared" si="469"/>
        <v>-2.5842036115719669E-4</v>
      </c>
      <c r="I1174" s="1">
        <f t="shared" si="477"/>
        <v>7</v>
      </c>
      <c r="J1174" s="1">
        <f t="shared" si="483"/>
        <v>30</v>
      </c>
      <c r="K1174" s="54">
        <f t="shared" si="470"/>
        <v>0.99993969594162391</v>
      </c>
      <c r="L1174" s="3">
        <f t="shared" si="478"/>
        <v>1.25709146</v>
      </c>
      <c r="M1174" s="3">
        <f t="shared" si="464"/>
        <v>1.25701565</v>
      </c>
      <c r="N1174" s="3">
        <f t="shared" si="471"/>
        <v>258263.40568463999</v>
      </c>
      <c r="O1174" s="52">
        <f t="shared" si="460"/>
        <v>0</v>
      </c>
      <c r="P1174" s="5">
        <f t="shared" si="463"/>
        <v>0</v>
      </c>
      <c r="Q1174" s="53">
        <f t="shared" si="472"/>
        <v>0</v>
      </c>
      <c r="R1174" s="4">
        <f t="shared" si="466"/>
        <v>0</v>
      </c>
      <c r="S1174" s="2">
        <f t="shared" si="479"/>
        <v>0.14000000000000001</v>
      </c>
      <c r="T1174" s="9">
        <f t="shared" si="473"/>
        <v>1.0025510200000001</v>
      </c>
      <c r="U1174" s="4">
        <f t="shared" si="480"/>
        <v>658.83511315999999</v>
      </c>
      <c r="V1174" s="4">
        <f t="shared" si="474"/>
        <v>0</v>
      </c>
      <c r="W1174" s="1" t="str">
        <f t="shared" si="461"/>
        <v>A+J=</v>
      </c>
      <c r="X1174" s="10">
        <f t="shared" si="462"/>
        <v>41252</v>
      </c>
      <c r="Y1174" s="4">
        <f t="shared" si="465"/>
        <v>0</v>
      </c>
      <c r="Z1174" s="28"/>
      <c r="AA1174" s="26"/>
      <c r="AE1174" s="5"/>
    </row>
    <row r="1175" spans="1:31" x14ac:dyDescent="0.2">
      <c r="A1175" s="127">
        <f t="shared" si="475"/>
        <v>41230</v>
      </c>
      <c r="B1175" s="4">
        <f t="shared" si="467"/>
        <v>259014.2655328</v>
      </c>
      <c r="C1175" s="4">
        <f t="shared" si="481"/>
        <v>205457.58971628</v>
      </c>
      <c r="D1175" s="4">
        <f t="shared" si="476"/>
        <v>205457.58971628</v>
      </c>
      <c r="E1175" s="56">
        <f t="shared" si="482"/>
        <v>506.92599999999999</v>
      </c>
      <c r="F1175" s="11">
        <f>IF(DAY(A1175)=F$2+1,VLOOKUP(A1175,[1]Plan1!$BN$15:$BP$255,3),F1174)</f>
        <v>506.79500000000002</v>
      </c>
      <c r="G1175" s="6">
        <f t="shared" si="468"/>
        <v>41223</v>
      </c>
      <c r="H1175" s="2">
        <f t="shared" si="469"/>
        <v>-2.5842036115719669E-4</v>
      </c>
      <c r="I1175" s="1">
        <f t="shared" si="477"/>
        <v>8</v>
      </c>
      <c r="J1175" s="1">
        <f t="shared" si="483"/>
        <v>30</v>
      </c>
      <c r="K1175" s="54">
        <f t="shared" si="470"/>
        <v>0.99993108137301034</v>
      </c>
      <c r="L1175" s="3">
        <f t="shared" si="478"/>
        <v>1.25709146</v>
      </c>
      <c r="M1175" s="3">
        <f t="shared" si="464"/>
        <v>1.2570048199999999</v>
      </c>
      <c r="N1175" s="3">
        <f t="shared" si="471"/>
        <v>258261.18057894</v>
      </c>
      <c r="O1175" s="52">
        <f t="shared" si="460"/>
        <v>0</v>
      </c>
      <c r="P1175" s="5">
        <f t="shared" si="463"/>
        <v>0</v>
      </c>
      <c r="Q1175" s="53">
        <f t="shared" si="472"/>
        <v>0</v>
      </c>
      <c r="R1175" s="4">
        <f t="shared" si="466"/>
        <v>0</v>
      </c>
      <c r="S1175" s="2">
        <f t="shared" si="479"/>
        <v>0.14000000000000001</v>
      </c>
      <c r="T1175" s="9">
        <f t="shared" si="473"/>
        <v>1.002915982</v>
      </c>
      <c r="U1175" s="4">
        <f t="shared" si="480"/>
        <v>753.08495386000004</v>
      </c>
      <c r="V1175" s="4">
        <f t="shared" si="474"/>
        <v>0</v>
      </c>
      <c r="W1175" s="1" t="str">
        <f t="shared" si="461"/>
        <v>A+J=</v>
      </c>
      <c r="X1175" s="10">
        <f t="shared" si="462"/>
        <v>41252</v>
      </c>
      <c r="Y1175" s="4">
        <f t="shared" si="465"/>
        <v>0</v>
      </c>
      <c r="Z1175" s="28"/>
      <c r="AA1175" s="26"/>
      <c r="AE1175" s="5"/>
    </row>
    <row r="1176" spans="1:31" x14ac:dyDescent="0.2">
      <c r="A1176" s="127">
        <f t="shared" si="475"/>
        <v>41231</v>
      </c>
      <c r="B1176" s="4">
        <f t="shared" si="467"/>
        <v>259106.32325035002</v>
      </c>
      <c r="C1176" s="4">
        <f t="shared" si="481"/>
        <v>205457.58971628</v>
      </c>
      <c r="D1176" s="4">
        <f t="shared" si="476"/>
        <v>205457.58971628</v>
      </c>
      <c r="E1176" s="56">
        <f t="shared" si="482"/>
        <v>506.92599999999999</v>
      </c>
      <c r="F1176" s="11">
        <f>IF(DAY(A1176)=F$2+1,VLOOKUP(A1176,[1]Plan1!$BN$15:$BP$255,3),F1175)</f>
        <v>506.79500000000002</v>
      </c>
      <c r="G1176" s="6">
        <f t="shared" si="468"/>
        <v>41223</v>
      </c>
      <c r="H1176" s="2">
        <f t="shared" si="469"/>
        <v>-2.5842036115719669E-4</v>
      </c>
      <c r="I1176" s="1">
        <f t="shared" si="477"/>
        <v>9</v>
      </c>
      <c r="J1176" s="1">
        <f t="shared" si="483"/>
        <v>30</v>
      </c>
      <c r="K1176" s="54">
        <f t="shared" si="470"/>
        <v>0.99992246687861208</v>
      </c>
      <c r="L1176" s="3">
        <f t="shared" si="478"/>
        <v>1.25709146</v>
      </c>
      <c r="M1176" s="3">
        <f t="shared" si="464"/>
        <v>1.25699399</v>
      </c>
      <c r="N1176" s="3">
        <f t="shared" si="471"/>
        <v>258258.95547325001</v>
      </c>
      <c r="O1176" s="52">
        <f t="shared" si="460"/>
        <v>0</v>
      </c>
      <c r="P1176" s="5">
        <f t="shared" si="463"/>
        <v>0</v>
      </c>
      <c r="Q1176" s="53">
        <f t="shared" si="472"/>
        <v>0</v>
      </c>
      <c r="R1176" s="4">
        <f t="shared" si="466"/>
        <v>0</v>
      </c>
      <c r="S1176" s="2">
        <f t="shared" si="479"/>
        <v>0.14000000000000001</v>
      </c>
      <c r="T1176" s="9">
        <f t="shared" si="473"/>
        <v>1.0032810780000001</v>
      </c>
      <c r="U1176" s="4">
        <f t="shared" si="480"/>
        <v>847.36777710000001</v>
      </c>
      <c r="V1176" s="4">
        <f t="shared" si="474"/>
        <v>0</v>
      </c>
      <c r="W1176" s="1" t="str">
        <f t="shared" si="461"/>
        <v>A+J=</v>
      </c>
      <c r="X1176" s="10">
        <f t="shared" si="462"/>
        <v>41252</v>
      </c>
      <c r="Y1176" s="4">
        <f t="shared" si="465"/>
        <v>0</v>
      </c>
      <c r="Z1176" s="28"/>
      <c r="AA1176" s="26"/>
      <c r="AE1176" s="5"/>
    </row>
    <row r="1177" spans="1:31" x14ac:dyDescent="0.2">
      <c r="A1177" s="127">
        <f t="shared" si="475"/>
        <v>41232</v>
      </c>
      <c r="B1177" s="4">
        <f t="shared" si="467"/>
        <v>259198.41343301997</v>
      </c>
      <c r="C1177" s="4">
        <f t="shared" si="481"/>
        <v>205457.58971628</v>
      </c>
      <c r="D1177" s="4">
        <f t="shared" si="476"/>
        <v>205457.58971628</v>
      </c>
      <c r="E1177" s="56">
        <f t="shared" si="482"/>
        <v>506.92599999999999</v>
      </c>
      <c r="F1177" s="11">
        <f>IF(DAY(A1177)=F$2+1,VLOOKUP(A1177,[1]Plan1!$BN$15:$BP$255,3),F1176)</f>
        <v>506.79500000000002</v>
      </c>
      <c r="G1177" s="6">
        <f t="shared" si="468"/>
        <v>41223</v>
      </c>
      <c r="H1177" s="2">
        <f t="shared" si="469"/>
        <v>-2.5842036115719669E-4</v>
      </c>
      <c r="I1177" s="1">
        <f t="shared" si="477"/>
        <v>10</v>
      </c>
      <c r="J1177" s="1">
        <f t="shared" si="483"/>
        <v>30</v>
      </c>
      <c r="K1177" s="54">
        <f t="shared" si="470"/>
        <v>0.99991385245842845</v>
      </c>
      <c r="L1177" s="3">
        <f t="shared" si="478"/>
        <v>1.25709146</v>
      </c>
      <c r="M1177" s="3">
        <f t="shared" si="464"/>
        <v>1.2569831600000001</v>
      </c>
      <c r="N1177" s="3">
        <f t="shared" si="471"/>
        <v>258256.73036754999</v>
      </c>
      <c r="O1177" s="52">
        <f t="shared" si="460"/>
        <v>0</v>
      </c>
      <c r="P1177" s="5">
        <f t="shared" si="463"/>
        <v>0</v>
      </c>
      <c r="Q1177" s="53">
        <f t="shared" si="472"/>
        <v>0</v>
      </c>
      <c r="R1177" s="4">
        <f t="shared" si="466"/>
        <v>0</v>
      </c>
      <c r="S1177" s="2">
        <f t="shared" si="479"/>
        <v>0.14000000000000001</v>
      </c>
      <c r="T1177" s="9">
        <f t="shared" si="473"/>
        <v>1.003646306</v>
      </c>
      <c r="U1177" s="4">
        <f t="shared" si="480"/>
        <v>941.68306546999997</v>
      </c>
      <c r="V1177" s="4">
        <f t="shared" si="474"/>
        <v>0</v>
      </c>
      <c r="W1177" s="1" t="str">
        <f t="shared" si="461"/>
        <v>A+J=</v>
      </c>
      <c r="X1177" s="10">
        <f t="shared" si="462"/>
        <v>41252</v>
      </c>
      <c r="Y1177" s="4">
        <f t="shared" si="465"/>
        <v>0</v>
      </c>
      <c r="Z1177" s="28"/>
      <c r="AA1177" s="26"/>
      <c r="AE1177" s="5"/>
    </row>
    <row r="1178" spans="1:31" x14ac:dyDescent="0.2">
      <c r="A1178" s="127">
        <f t="shared" si="475"/>
        <v>41233</v>
      </c>
      <c r="B1178" s="4">
        <f t="shared" si="467"/>
        <v>259290.53633820999</v>
      </c>
      <c r="C1178" s="4">
        <f t="shared" si="481"/>
        <v>205457.58971628</v>
      </c>
      <c r="D1178" s="4">
        <f t="shared" si="476"/>
        <v>205457.58971628</v>
      </c>
      <c r="E1178" s="56">
        <f t="shared" si="482"/>
        <v>506.92599999999999</v>
      </c>
      <c r="F1178" s="11">
        <f>IF(DAY(A1178)=F$2+1,VLOOKUP(A1178,[1]Plan1!$BN$15:$BP$255,3),F1177)</f>
        <v>506.79500000000002</v>
      </c>
      <c r="G1178" s="6">
        <f t="shared" si="468"/>
        <v>41223</v>
      </c>
      <c r="H1178" s="2">
        <f t="shared" si="469"/>
        <v>-2.5842036115719669E-4</v>
      </c>
      <c r="I1178" s="1">
        <f t="shared" si="477"/>
        <v>11</v>
      </c>
      <c r="J1178" s="1">
        <f t="shared" si="483"/>
        <v>30</v>
      </c>
      <c r="K1178" s="54">
        <f t="shared" si="470"/>
        <v>0.99990523811245879</v>
      </c>
      <c r="L1178" s="3">
        <f t="shared" si="478"/>
        <v>1.25709146</v>
      </c>
      <c r="M1178" s="3">
        <f t="shared" si="464"/>
        <v>1.25697233</v>
      </c>
      <c r="N1178" s="3">
        <f t="shared" si="471"/>
        <v>258254.50526184999</v>
      </c>
      <c r="O1178" s="52">
        <f t="shared" si="460"/>
        <v>0</v>
      </c>
      <c r="P1178" s="5">
        <f t="shared" si="463"/>
        <v>0</v>
      </c>
      <c r="Q1178" s="53">
        <f t="shared" si="472"/>
        <v>0</v>
      </c>
      <c r="R1178" s="4">
        <f t="shared" si="466"/>
        <v>0</v>
      </c>
      <c r="S1178" s="2">
        <f t="shared" si="479"/>
        <v>0.14000000000000001</v>
      </c>
      <c r="T1178" s="9">
        <f t="shared" si="473"/>
        <v>1.0040116670000001</v>
      </c>
      <c r="U1178" s="4">
        <f t="shared" si="480"/>
        <v>1036.03107636</v>
      </c>
      <c r="V1178" s="4">
        <f t="shared" si="474"/>
        <v>0</v>
      </c>
      <c r="W1178" s="1" t="str">
        <f t="shared" si="461"/>
        <v>A+J=</v>
      </c>
      <c r="X1178" s="10">
        <f t="shared" si="462"/>
        <v>41252</v>
      </c>
      <c r="Y1178" s="4">
        <f t="shared" si="465"/>
        <v>0</v>
      </c>
      <c r="Z1178" s="28"/>
      <c r="AA1178" s="26"/>
      <c r="AE1178" s="5"/>
    </row>
    <row r="1179" spans="1:31" x14ac:dyDescent="0.2">
      <c r="A1179" s="127">
        <f t="shared" si="475"/>
        <v>41234</v>
      </c>
      <c r="B1179" s="4">
        <f t="shared" si="467"/>
        <v>259382.69196502</v>
      </c>
      <c r="C1179" s="4">
        <f t="shared" si="481"/>
        <v>205457.58971628</v>
      </c>
      <c r="D1179" s="4">
        <f t="shared" si="476"/>
        <v>205457.58971628</v>
      </c>
      <c r="E1179" s="56">
        <f t="shared" si="482"/>
        <v>506.92599999999999</v>
      </c>
      <c r="F1179" s="11">
        <f>IF(DAY(A1179)=F$2+1,VLOOKUP(A1179,[1]Plan1!$BN$15:$BP$255,3),F1178)</f>
        <v>506.79500000000002</v>
      </c>
      <c r="G1179" s="6">
        <f t="shared" si="468"/>
        <v>41223</v>
      </c>
      <c r="H1179" s="2">
        <f t="shared" si="469"/>
        <v>-2.5842036115719669E-4</v>
      </c>
      <c r="I1179" s="1">
        <f t="shared" si="477"/>
        <v>12</v>
      </c>
      <c r="J1179" s="1">
        <f t="shared" si="483"/>
        <v>30</v>
      </c>
      <c r="K1179" s="54">
        <f t="shared" si="470"/>
        <v>0.99989662384070244</v>
      </c>
      <c r="L1179" s="3">
        <f t="shared" si="478"/>
        <v>1.25709146</v>
      </c>
      <c r="M1179" s="3">
        <f t="shared" si="464"/>
        <v>1.2569615000000001</v>
      </c>
      <c r="N1179" s="3">
        <f t="shared" si="471"/>
        <v>258252.28015616001</v>
      </c>
      <c r="O1179" s="52">
        <f t="shared" si="460"/>
        <v>0</v>
      </c>
      <c r="P1179" s="5">
        <f t="shared" si="463"/>
        <v>0</v>
      </c>
      <c r="Q1179" s="53">
        <f t="shared" si="472"/>
        <v>0</v>
      </c>
      <c r="R1179" s="4">
        <f t="shared" si="466"/>
        <v>0</v>
      </c>
      <c r="S1179" s="2">
        <f t="shared" si="479"/>
        <v>0.14000000000000001</v>
      </c>
      <c r="T1179" s="9">
        <f t="shared" si="473"/>
        <v>1.0043771610000001</v>
      </c>
      <c r="U1179" s="4">
        <f t="shared" si="480"/>
        <v>1130.4118088600001</v>
      </c>
      <c r="V1179" s="4">
        <f t="shared" si="474"/>
        <v>0</v>
      </c>
      <c r="W1179" s="1" t="str">
        <f t="shared" si="461"/>
        <v>A+J=</v>
      </c>
      <c r="X1179" s="10">
        <f t="shared" si="462"/>
        <v>41252</v>
      </c>
      <c r="Y1179" s="4">
        <f t="shared" si="465"/>
        <v>0</v>
      </c>
      <c r="Z1179" s="28"/>
      <c r="AA1179" s="26"/>
      <c r="AE1179" s="5"/>
    </row>
    <row r="1180" spans="1:31" x14ac:dyDescent="0.2">
      <c r="A1180" s="127">
        <f t="shared" si="475"/>
        <v>41235</v>
      </c>
      <c r="B1180" s="4">
        <f t="shared" si="467"/>
        <v>259474.88031255</v>
      </c>
      <c r="C1180" s="4">
        <f t="shared" si="481"/>
        <v>205457.58971628</v>
      </c>
      <c r="D1180" s="4">
        <f t="shared" si="476"/>
        <v>205457.58971628</v>
      </c>
      <c r="E1180" s="56">
        <f t="shared" si="482"/>
        <v>506.92599999999999</v>
      </c>
      <c r="F1180" s="11">
        <f>IF(DAY(A1180)=F$2+1,VLOOKUP(A1180,[1]Plan1!$BN$15:$BP$255,3),F1179)</f>
        <v>506.79500000000002</v>
      </c>
      <c r="G1180" s="6">
        <f t="shared" si="468"/>
        <v>41223</v>
      </c>
      <c r="H1180" s="2">
        <f t="shared" si="469"/>
        <v>-2.5842036115719669E-4</v>
      </c>
      <c r="I1180" s="1">
        <f t="shared" si="477"/>
        <v>13</v>
      </c>
      <c r="J1180" s="1">
        <f t="shared" si="483"/>
        <v>30</v>
      </c>
      <c r="K1180" s="54">
        <f t="shared" si="470"/>
        <v>0.99988800964315883</v>
      </c>
      <c r="L1180" s="3">
        <f t="shared" si="478"/>
        <v>1.25709146</v>
      </c>
      <c r="M1180" s="3">
        <f t="shared" si="464"/>
        <v>1.2569506699999999</v>
      </c>
      <c r="N1180" s="3">
        <f t="shared" si="471"/>
        <v>258250.05505046001</v>
      </c>
      <c r="O1180" s="52">
        <f t="shared" si="460"/>
        <v>0</v>
      </c>
      <c r="P1180" s="5">
        <f t="shared" si="463"/>
        <v>0</v>
      </c>
      <c r="Q1180" s="53">
        <f t="shared" si="472"/>
        <v>0</v>
      </c>
      <c r="R1180" s="4">
        <f t="shared" si="466"/>
        <v>0</v>
      </c>
      <c r="S1180" s="2">
        <f t="shared" si="479"/>
        <v>0.14000000000000001</v>
      </c>
      <c r="T1180" s="9">
        <f t="shared" si="473"/>
        <v>1.0047427879999999</v>
      </c>
      <c r="U1180" s="4">
        <f t="shared" si="480"/>
        <v>1224.82526209</v>
      </c>
      <c r="V1180" s="4">
        <f t="shared" si="474"/>
        <v>0</v>
      </c>
      <c r="W1180" s="1" t="str">
        <f t="shared" si="461"/>
        <v>A+J=</v>
      </c>
      <c r="X1180" s="10">
        <f t="shared" si="462"/>
        <v>41252</v>
      </c>
      <c r="Y1180" s="4">
        <f t="shared" si="465"/>
        <v>0</v>
      </c>
      <c r="Z1180" s="28"/>
      <c r="AA1180" s="26"/>
      <c r="AE1180" s="5"/>
    </row>
    <row r="1181" spans="1:31" x14ac:dyDescent="0.2">
      <c r="A1181" s="127">
        <f t="shared" si="475"/>
        <v>41236</v>
      </c>
      <c r="B1181" s="4">
        <f t="shared" si="467"/>
        <v>259567.10137991997</v>
      </c>
      <c r="C1181" s="4">
        <f t="shared" si="481"/>
        <v>205457.58971628</v>
      </c>
      <c r="D1181" s="4">
        <f t="shared" si="476"/>
        <v>205457.58971628</v>
      </c>
      <c r="E1181" s="56">
        <f t="shared" si="482"/>
        <v>506.92599999999999</v>
      </c>
      <c r="F1181" s="11">
        <f>IF(DAY(A1181)=F$2+1,VLOOKUP(A1181,[1]Plan1!$BN$15:$BP$255,3),F1180)</f>
        <v>506.79500000000002</v>
      </c>
      <c r="G1181" s="6">
        <f t="shared" si="468"/>
        <v>41223</v>
      </c>
      <c r="H1181" s="2">
        <f t="shared" si="469"/>
        <v>-2.5842036115719669E-4</v>
      </c>
      <c r="I1181" s="1">
        <f t="shared" si="477"/>
        <v>14</v>
      </c>
      <c r="J1181" s="1">
        <f t="shared" si="483"/>
        <v>30</v>
      </c>
      <c r="K1181" s="54">
        <f t="shared" si="470"/>
        <v>0.9998793955198273</v>
      </c>
      <c r="L1181" s="3">
        <f t="shared" si="478"/>
        <v>1.25709146</v>
      </c>
      <c r="M1181" s="3">
        <f t="shared" si="464"/>
        <v>1.25693984</v>
      </c>
      <c r="N1181" s="3">
        <f t="shared" si="471"/>
        <v>258247.82994475999</v>
      </c>
      <c r="O1181" s="52">
        <f t="shared" si="460"/>
        <v>0</v>
      </c>
      <c r="P1181" s="5">
        <f t="shared" si="463"/>
        <v>0</v>
      </c>
      <c r="Q1181" s="53">
        <f t="shared" si="472"/>
        <v>0</v>
      </c>
      <c r="R1181" s="4">
        <f t="shared" si="466"/>
        <v>0</v>
      </c>
      <c r="S1181" s="2">
        <f t="shared" si="479"/>
        <v>0.14000000000000001</v>
      </c>
      <c r="T1181" s="9">
        <f t="shared" si="473"/>
        <v>1.0051085479999999</v>
      </c>
      <c r="U1181" s="4">
        <f t="shared" si="480"/>
        <v>1319.27143516</v>
      </c>
      <c r="V1181" s="4">
        <f t="shared" si="474"/>
        <v>0</v>
      </c>
      <c r="W1181" s="1" t="str">
        <f t="shared" si="461"/>
        <v>A+J=</v>
      </c>
      <c r="X1181" s="10">
        <f t="shared" si="462"/>
        <v>41252</v>
      </c>
      <c r="Y1181" s="4">
        <f t="shared" si="465"/>
        <v>0</v>
      </c>
      <c r="Z1181" s="28"/>
      <c r="AA1181" s="26"/>
      <c r="AE1181" s="5"/>
    </row>
    <row r="1182" spans="1:31" x14ac:dyDescent="0.2">
      <c r="A1182" s="127">
        <f t="shared" si="475"/>
        <v>41237</v>
      </c>
      <c r="B1182" s="4">
        <f t="shared" si="467"/>
        <v>259659.35723208002</v>
      </c>
      <c r="C1182" s="4">
        <f t="shared" si="481"/>
        <v>205457.58971628</v>
      </c>
      <c r="D1182" s="4">
        <f t="shared" si="476"/>
        <v>205457.58971628</v>
      </c>
      <c r="E1182" s="56">
        <f t="shared" si="482"/>
        <v>506.92599999999999</v>
      </c>
      <c r="F1182" s="11">
        <f>IF(DAY(A1182)=F$2+1,VLOOKUP(A1182,[1]Plan1!$BN$15:$BP$255,3),F1181)</f>
        <v>506.79500000000002</v>
      </c>
      <c r="G1182" s="6">
        <f t="shared" si="468"/>
        <v>41223</v>
      </c>
      <c r="H1182" s="2">
        <f t="shared" si="469"/>
        <v>-2.5842036115719669E-4</v>
      </c>
      <c r="I1182" s="1">
        <f t="shared" si="477"/>
        <v>15</v>
      </c>
      <c r="J1182" s="1">
        <f t="shared" si="483"/>
        <v>30</v>
      </c>
      <c r="K1182" s="54">
        <f t="shared" si="470"/>
        <v>0.99987078147070729</v>
      </c>
      <c r="L1182" s="3">
        <f t="shared" si="478"/>
        <v>1.25709146</v>
      </c>
      <c r="M1182" s="3">
        <f t="shared" si="464"/>
        <v>1.2569290200000001</v>
      </c>
      <c r="N1182" s="3">
        <f t="shared" si="471"/>
        <v>258245.60689364001</v>
      </c>
      <c r="O1182" s="52">
        <f t="shared" si="460"/>
        <v>0</v>
      </c>
      <c r="P1182" s="5">
        <f t="shared" si="463"/>
        <v>0</v>
      </c>
      <c r="Q1182" s="53">
        <f t="shared" si="472"/>
        <v>0</v>
      </c>
      <c r="R1182" s="4">
        <f t="shared" si="466"/>
        <v>0</v>
      </c>
      <c r="S1182" s="2">
        <f t="shared" si="479"/>
        <v>0.14000000000000001</v>
      </c>
      <c r="T1182" s="9">
        <f t="shared" si="473"/>
        <v>1.0054744410000001</v>
      </c>
      <c r="U1182" s="4">
        <f t="shared" si="480"/>
        <v>1413.75033844</v>
      </c>
      <c r="V1182" s="4">
        <f t="shared" si="474"/>
        <v>0</v>
      </c>
      <c r="W1182" s="1" t="str">
        <f t="shared" si="461"/>
        <v>A+J=</v>
      </c>
      <c r="X1182" s="10">
        <f t="shared" si="462"/>
        <v>41252</v>
      </c>
      <c r="Y1182" s="4">
        <f t="shared" si="465"/>
        <v>0</v>
      </c>
      <c r="Z1182" s="28"/>
      <c r="AA1182" s="26"/>
      <c r="AE1182" s="5"/>
    </row>
    <row r="1183" spans="1:31" x14ac:dyDescent="0.2">
      <c r="A1183" s="127">
        <f t="shared" si="475"/>
        <v>41238</v>
      </c>
      <c r="B1183" s="4">
        <f t="shared" si="467"/>
        <v>259751.64399548</v>
      </c>
      <c r="C1183" s="4">
        <f t="shared" si="481"/>
        <v>205457.58971628</v>
      </c>
      <c r="D1183" s="4">
        <f t="shared" si="476"/>
        <v>205457.58971628</v>
      </c>
      <c r="E1183" s="56">
        <f t="shared" si="482"/>
        <v>506.92599999999999</v>
      </c>
      <c r="F1183" s="11">
        <f>IF(DAY(A1183)=F$2+1,VLOOKUP(A1183,[1]Plan1!$BN$15:$BP$255,3),F1182)</f>
        <v>506.79500000000002</v>
      </c>
      <c r="G1183" s="6">
        <f t="shared" si="468"/>
        <v>41223</v>
      </c>
      <c r="H1183" s="2">
        <f t="shared" si="469"/>
        <v>-2.5842036115719669E-4</v>
      </c>
      <c r="I1183" s="1">
        <f t="shared" si="477"/>
        <v>16</v>
      </c>
      <c r="J1183" s="1">
        <f t="shared" si="483"/>
        <v>30</v>
      </c>
      <c r="K1183" s="54">
        <f t="shared" si="470"/>
        <v>0.99986216749579793</v>
      </c>
      <c r="L1183" s="3">
        <f t="shared" si="478"/>
        <v>1.25709146</v>
      </c>
      <c r="M1183" s="3">
        <f t="shared" si="464"/>
        <v>1.2569181899999999</v>
      </c>
      <c r="N1183" s="3">
        <f t="shared" si="471"/>
        <v>258243.38178793999</v>
      </c>
      <c r="O1183" s="52">
        <f t="shared" si="460"/>
        <v>0</v>
      </c>
      <c r="P1183" s="5">
        <f t="shared" si="463"/>
        <v>0</v>
      </c>
      <c r="Q1183" s="53">
        <f t="shared" si="472"/>
        <v>0</v>
      </c>
      <c r="R1183" s="4">
        <f t="shared" si="466"/>
        <v>0</v>
      </c>
      <c r="S1183" s="2">
        <f t="shared" si="479"/>
        <v>0.14000000000000001</v>
      </c>
      <c r="T1183" s="9">
        <f t="shared" si="473"/>
        <v>1.0058404679999999</v>
      </c>
      <c r="U1183" s="4">
        <f t="shared" si="480"/>
        <v>1508.26220754</v>
      </c>
      <c r="V1183" s="4">
        <f t="shared" si="474"/>
        <v>0</v>
      </c>
      <c r="W1183" s="1" t="str">
        <f t="shared" si="461"/>
        <v>A+J=</v>
      </c>
      <c r="X1183" s="10">
        <f t="shared" si="462"/>
        <v>41252</v>
      </c>
      <c r="Y1183" s="4">
        <f t="shared" si="465"/>
        <v>0</v>
      </c>
      <c r="Z1183" s="28"/>
      <c r="AA1183" s="26"/>
      <c r="AE1183" s="5"/>
    </row>
    <row r="1184" spans="1:31" x14ac:dyDescent="0.2">
      <c r="A1184" s="127">
        <f t="shared" si="475"/>
        <v>41239</v>
      </c>
      <c r="B1184" s="4">
        <f t="shared" si="467"/>
        <v>259843.96347606002</v>
      </c>
      <c r="C1184" s="4">
        <f t="shared" si="481"/>
        <v>205457.58971628</v>
      </c>
      <c r="D1184" s="4">
        <f t="shared" si="476"/>
        <v>205457.58971628</v>
      </c>
      <c r="E1184" s="56">
        <f t="shared" si="482"/>
        <v>506.92599999999999</v>
      </c>
      <c r="F1184" s="11">
        <f>IF(DAY(A1184)=F$2+1,VLOOKUP(A1184,[1]Plan1!$BN$15:$BP$255,3),F1183)</f>
        <v>506.79500000000002</v>
      </c>
      <c r="G1184" s="6">
        <f t="shared" si="468"/>
        <v>41223</v>
      </c>
      <c r="H1184" s="2">
        <f t="shared" si="469"/>
        <v>-2.5842036115719669E-4</v>
      </c>
      <c r="I1184" s="1">
        <f t="shared" si="477"/>
        <v>17</v>
      </c>
      <c r="J1184" s="1">
        <f t="shared" si="483"/>
        <v>30</v>
      </c>
      <c r="K1184" s="54">
        <f t="shared" si="470"/>
        <v>0.99985355359509875</v>
      </c>
      <c r="L1184" s="3">
        <f t="shared" si="478"/>
        <v>1.25709146</v>
      </c>
      <c r="M1184" s="3">
        <f t="shared" si="464"/>
        <v>1.25690736</v>
      </c>
      <c r="N1184" s="3">
        <f t="shared" si="471"/>
        <v>258241.15668225</v>
      </c>
      <c r="O1184" s="52">
        <f t="shared" si="460"/>
        <v>0</v>
      </c>
      <c r="P1184" s="5">
        <f t="shared" si="463"/>
        <v>0</v>
      </c>
      <c r="Q1184" s="53">
        <f t="shared" si="472"/>
        <v>0</v>
      </c>
      <c r="R1184" s="4">
        <f t="shared" si="466"/>
        <v>0</v>
      </c>
      <c r="S1184" s="2">
        <f t="shared" si="479"/>
        <v>0.14000000000000001</v>
      </c>
      <c r="T1184" s="9">
        <f t="shared" si="473"/>
        <v>1.0062066279999999</v>
      </c>
      <c r="U1184" s="4">
        <f t="shared" si="480"/>
        <v>1602.80679381</v>
      </c>
      <c r="V1184" s="4">
        <f t="shared" si="474"/>
        <v>0</v>
      </c>
      <c r="W1184" s="1" t="str">
        <f t="shared" si="461"/>
        <v>A+J=</v>
      </c>
      <c r="X1184" s="10">
        <f t="shared" si="462"/>
        <v>41252</v>
      </c>
      <c r="Y1184" s="4">
        <f t="shared" si="465"/>
        <v>0</v>
      </c>
      <c r="Z1184" s="28"/>
      <c r="AA1184" s="26"/>
      <c r="AE1184" s="5"/>
    </row>
    <row r="1185" spans="1:118" x14ac:dyDescent="0.2">
      <c r="A1185" s="127">
        <f t="shared" si="475"/>
        <v>41240</v>
      </c>
      <c r="B1185" s="4">
        <f t="shared" si="467"/>
        <v>259936.31567292</v>
      </c>
      <c r="C1185" s="4">
        <f t="shared" si="481"/>
        <v>205457.58971628</v>
      </c>
      <c r="D1185" s="4">
        <f t="shared" si="476"/>
        <v>205457.58971628</v>
      </c>
      <c r="E1185" s="56">
        <f t="shared" si="482"/>
        <v>506.92599999999999</v>
      </c>
      <c r="F1185" s="11">
        <f>IF(DAY(A1185)=F$2+1,VLOOKUP(A1185,[1]Plan1!$BN$15:$BP$255,3),F1184)</f>
        <v>506.79500000000002</v>
      </c>
      <c r="G1185" s="6">
        <f t="shared" si="468"/>
        <v>41223</v>
      </c>
      <c r="H1185" s="2">
        <f t="shared" si="469"/>
        <v>-2.5842036115719669E-4</v>
      </c>
      <c r="I1185" s="1">
        <f t="shared" si="477"/>
        <v>18</v>
      </c>
      <c r="J1185" s="1">
        <f t="shared" si="483"/>
        <v>30</v>
      </c>
      <c r="K1185" s="54">
        <f t="shared" si="470"/>
        <v>0.99984493976860911</v>
      </c>
      <c r="L1185" s="3">
        <f t="shared" si="478"/>
        <v>1.25709146</v>
      </c>
      <c r="M1185" s="3">
        <f t="shared" si="464"/>
        <v>1.2568965299999999</v>
      </c>
      <c r="N1185" s="3">
        <f t="shared" si="471"/>
        <v>258238.93157655001</v>
      </c>
      <c r="O1185" s="52">
        <f t="shared" si="460"/>
        <v>0</v>
      </c>
      <c r="P1185" s="5">
        <f t="shared" si="463"/>
        <v>0</v>
      </c>
      <c r="Q1185" s="53">
        <f t="shared" si="472"/>
        <v>0</v>
      </c>
      <c r="R1185" s="4">
        <f t="shared" si="466"/>
        <v>0</v>
      </c>
      <c r="S1185" s="2">
        <f t="shared" si="479"/>
        <v>0.14000000000000001</v>
      </c>
      <c r="T1185" s="9">
        <f t="shared" si="473"/>
        <v>1.0065729210000001</v>
      </c>
      <c r="U1185" s="4">
        <f t="shared" si="480"/>
        <v>1697.38409637</v>
      </c>
      <c r="V1185" s="4">
        <f t="shared" si="474"/>
        <v>0</v>
      </c>
      <c r="W1185" s="1" t="str">
        <f t="shared" si="461"/>
        <v>A+J=</v>
      </c>
      <c r="X1185" s="10">
        <f t="shared" si="462"/>
        <v>41252</v>
      </c>
      <c r="Y1185" s="4">
        <f t="shared" si="465"/>
        <v>0</v>
      </c>
      <c r="Z1185" s="28"/>
      <c r="AA1185" s="26"/>
      <c r="AE1185" s="5"/>
    </row>
    <row r="1186" spans="1:118" x14ac:dyDescent="0.2">
      <c r="A1186" s="127">
        <f t="shared" si="475"/>
        <v>41241</v>
      </c>
      <c r="B1186" s="4">
        <f t="shared" si="467"/>
        <v>260028.70058518002</v>
      </c>
      <c r="C1186" s="4">
        <f t="shared" si="481"/>
        <v>205457.58971628</v>
      </c>
      <c r="D1186" s="4">
        <f t="shared" si="476"/>
        <v>205457.58971628</v>
      </c>
      <c r="E1186" s="56">
        <f t="shared" si="482"/>
        <v>506.92599999999999</v>
      </c>
      <c r="F1186" s="11">
        <f>IF(DAY(A1186)=F$2+1,VLOOKUP(A1186,[1]Plan1!$BN$15:$BP$255,3),F1185)</f>
        <v>506.79500000000002</v>
      </c>
      <c r="G1186" s="6">
        <f t="shared" si="468"/>
        <v>41223</v>
      </c>
      <c r="H1186" s="2">
        <f t="shared" si="469"/>
        <v>-2.5842036115719669E-4</v>
      </c>
      <c r="I1186" s="1">
        <f t="shared" si="477"/>
        <v>19</v>
      </c>
      <c r="J1186" s="1">
        <f t="shared" si="483"/>
        <v>30</v>
      </c>
      <c r="K1186" s="54">
        <f t="shared" si="470"/>
        <v>0.99983632601632833</v>
      </c>
      <c r="L1186" s="3">
        <f t="shared" si="478"/>
        <v>1.25709146</v>
      </c>
      <c r="M1186" s="3">
        <f t="shared" si="464"/>
        <v>1.2568857</v>
      </c>
      <c r="N1186" s="3">
        <f t="shared" si="471"/>
        <v>258236.70647085001</v>
      </c>
      <c r="O1186" s="52">
        <f t="shared" si="460"/>
        <v>0</v>
      </c>
      <c r="P1186" s="5">
        <f t="shared" si="463"/>
        <v>0</v>
      </c>
      <c r="Q1186" s="53">
        <f t="shared" si="472"/>
        <v>0</v>
      </c>
      <c r="R1186" s="4">
        <f t="shared" si="466"/>
        <v>0</v>
      </c>
      <c r="S1186" s="2">
        <f t="shared" si="479"/>
        <v>0.14000000000000001</v>
      </c>
      <c r="T1186" s="9">
        <f t="shared" si="473"/>
        <v>1.0069393470000001</v>
      </c>
      <c r="U1186" s="4">
        <f t="shared" si="480"/>
        <v>1791.99411433</v>
      </c>
      <c r="V1186" s="4">
        <f t="shared" si="474"/>
        <v>0</v>
      </c>
      <c r="W1186" s="1" t="str">
        <f t="shared" si="461"/>
        <v>A+J=</v>
      </c>
      <c r="X1186" s="10">
        <f t="shared" si="462"/>
        <v>41252</v>
      </c>
      <c r="Y1186" s="4">
        <f t="shared" si="465"/>
        <v>0</v>
      </c>
      <c r="Z1186" s="28"/>
      <c r="AA1186" s="26"/>
      <c r="AE1186" s="5"/>
    </row>
    <row r="1187" spans="1:118" x14ac:dyDescent="0.2">
      <c r="A1187" s="127">
        <f t="shared" si="475"/>
        <v>41242</v>
      </c>
      <c r="B1187" s="4">
        <f t="shared" si="467"/>
        <v>260121.11847019999</v>
      </c>
      <c r="C1187" s="4">
        <f t="shared" si="481"/>
        <v>205457.58971628</v>
      </c>
      <c r="D1187" s="4">
        <f t="shared" si="476"/>
        <v>205457.58971628</v>
      </c>
      <c r="E1187" s="56">
        <f t="shared" si="482"/>
        <v>506.92599999999999</v>
      </c>
      <c r="F1187" s="11">
        <f>IF(DAY(A1187)=F$2+1,VLOOKUP(A1187,[1]Plan1!$BN$15:$BP$255,3),F1186)</f>
        <v>506.79500000000002</v>
      </c>
      <c r="G1187" s="6">
        <f t="shared" si="468"/>
        <v>41223</v>
      </c>
      <c r="H1187" s="2">
        <f t="shared" si="469"/>
        <v>-2.5842036115719669E-4</v>
      </c>
      <c r="I1187" s="1">
        <f t="shared" si="477"/>
        <v>20</v>
      </c>
      <c r="J1187" s="1">
        <f t="shared" si="483"/>
        <v>30</v>
      </c>
      <c r="K1187" s="54">
        <f t="shared" si="470"/>
        <v>0.99982771233825585</v>
      </c>
      <c r="L1187" s="3">
        <f t="shared" si="478"/>
        <v>1.25709146</v>
      </c>
      <c r="M1187" s="3">
        <f t="shared" si="464"/>
        <v>1.2568748700000001</v>
      </c>
      <c r="N1187" s="3">
        <f t="shared" si="471"/>
        <v>258234.48136516</v>
      </c>
      <c r="O1187" s="52">
        <f t="shared" si="460"/>
        <v>0</v>
      </c>
      <c r="P1187" s="5">
        <f t="shared" si="463"/>
        <v>0</v>
      </c>
      <c r="Q1187" s="53">
        <f t="shared" si="472"/>
        <v>0</v>
      </c>
      <c r="R1187" s="4">
        <f t="shared" si="466"/>
        <v>0</v>
      </c>
      <c r="S1187" s="2">
        <f t="shared" si="479"/>
        <v>0.14000000000000001</v>
      </c>
      <c r="T1187" s="9">
        <f t="shared" si="473"/>
        <v>1.0073059069999999</v>
      </c>
      <c r="U1187" s="4">
        <f t="shared" si="480"/>
        <v>1886.6371050400001</v>
      </c>
      <c r="V1187" s="4">
        <f t="shared" si="474"/>
        <v>0</v>
      </c>
      <c r="W1187" s="1" t="str">
        <f t="shared" si="461"/>
        <v>A+J=</v>
      </c>
      <c r="X1187" s="10">
        <f t="shared" si="462"/>
        <v>41252</v>
      </c>
      <c r="Y1187" s="4">
        <f t="shared" si="465"/>
        <v>0</v>
      </c>
      <c r="Z1187" s="28"/>
      <c r="AA1187" s="26"/>
      <c r="AE1187" s="5"/>
    </row>
    <row r="1188" spans="1:118" x14ac:dyDescent="0.2">
      <c r="A1188" s="127">
        <f t="shared" si="475"/>
        <v>41243</v>
      </c>
      <c r="B1188" s="4">
        <f t="shared" si="467"/>
        <v>260213.57113917999</v>
      </c>
      <c r="C1188" s="4">
        <f t="shared" si="481"/>
        <v>205457.58971628</v>
      </c>
      <c r="D1188" s="4">
        <f t="shared" si="476"/>
        <v>205457.58971628</v>
      </c>
      <c r="E1188" s="56">
        <f t="shared" si="482"/>
        <v>506.92599999999999</v>
      </c>
      <c r="F1188" s="11">
        <f>IF(DAY(A1188)=F$2+1,VLOOKUP(A1188,[1]Plan1!$BN$15:$BP$255,3),F1187)</f>
        <v>506.79500000000002</v>
      </c>
      <c r="G1188" s="6">
        <f t="shared" si="468"/>
        <v>41223</v>
      </c>
      <c r="H1188" s="2">
        <f t="shared" si="469"/>
        <v>-2.5842036115719669E-4</v>
      </c>
      <c r="I1188" s="1">
        <f t="shared" si="477"/>
        <v>21</v>
      </c>
      <c r="J1188" s="1">
        <f t="shared" si="483"/>
        <v>30</v>
      </c>
      <c r="K1188" s="54">
        <f t="shared" si="470"/>
        <v>0.9998190987343909</v>
      </c>
      <c r="L1188" s="3">
        <f t="shared" si="478"/>
        <v>1.25709146</v>
      </c>
      <c r="M1188" s="3">
        <f t="shared" si="464"/>
        <v>1.2568640499999999</v>
      </c>
      <c r="N1188" s="3">
        <f t="shared" si="471"/>
        <v>258232.25831403999</v>
      </c>
      <c r="O1188" s="52">
        <f t="shared" si="460"/>
        <v>0</v>
      </c>
      <c r="P1188" s="5">
        <f t="shared" si="463"/>
        <v>0</v>
      </c>
      <c r="Q1188" s="53">
        <f t="shared" si="472"/>
        <v>0</v>
      </c>
      <c r="R1188" s="4">
        <f t="shared" si="466"/>
        <v>0</v>
      </c>
      <c r="S1188" s="2">
        <f t="shared" si="479"/>
        <v>0.14000000000000001</v>
      </c>
      <c r="T1188" s="9">
        <f t="shared" si="473"/>
        <v>1.0076726</v>
      </c>
      <c r="U1188" s="4">
        <f t="shared" si="480"/>
        <v>1981.3128251400001</v>
      </c>
      <c r="V1188" s="4">
        <f t="shared" si="474"/>
        <v>0</v>
      </c>
      <c r="W1188" s="1" t="str">
        <f t="shared" si="461"/>
        <v>A+J=</v>
      </c>
      <c r="X1188" s="10">
        <f t="shared" si="462"/>
        <v>41252</v>
      </c>
      <c r="Y1188" s="4">
        <f t="shared" si="465"/>
        <v>0</v>
      </c>
      <c r="Z1188" s="28"/>
      <c r="AA1188" s="26"/>
      <c r="AE1188" s="5"/>
    </row>
    <row r="1189" spans="1:118" x14ac:dyDescent="0.2">
      <c r="A1189" s="127">
        <f t="shared" si="475"/>
        <v>41244</v>
      </c>
      <c r="B1189" s="4">
        <f t="shared" si="467"/>
        <v>260306.05470951999</v>
      </c>
      <c r="C1189" s="4">
        <f t="shared" si="481"/>
        <v>205457.58971628</v>
      </c>
      <c r="D1189" s="4">
        <f t="shared" si="476"/>
        <v>205457.58971628</v>
      </c>
      <c r="E1189" s="56">
        <f t="shared" si="482"/>
        <v>506.92599999999999</v>
      </c>
      <c r="F1189" s="11">
        <f>IF(DAY(A1189)=F$2+1,VLOOKUP(A1189,[1]Plan1!$BN$15:$BP$255,3),F1188)</f>
        <v>506.79500000000002</v>
      </c>
      <c r="G1189" s="6">
        <f t="shared" si="468"/>
        <v>41223</v>
      </c>
      <c r="H1189" s="2">
        <f t="shared" si="469"/>
        <v>-2.5842036115719669E-4</v>
      </c>
      <c r="I1189" s="1">
        <f t="shared" si="477"/>
        <v>22</v>
      </c>
      <c r="J1189" s="1">
        <f t="shared" si="483"/>
        <v>30</v>
      </c>
      <c r="K1189" s="54">
        <f t="shared" si="470"/>
        <v>0.99981048520473292</v>
      </c>
      <c r="L1189" s="3">
        <f t="shared" si="478"/>
        <v>1.25709146</v>
      </c>
      <c r="M1189" s="3">
        <f t="shared" si="464"/>
        <v>1.25685322</v>
      </c>
      <c r="N1189" s="3">
        <f t="shared" si="471"/>
        <v>258230.03320834</v>
      </c>
      <c r="O1189" s="52">
        <f t="shared" ref="O1189:O1252" si="484">IF(DAY(A1189)=F$2,VLOOKUP(A1189,$AA$10:$AH$115,7),0)</f>
        <v>0</v>
      </c>
      <c r="P1189" s="5">
        <f t="shared" si="463"/>
        <v>0</v>
      </c>
      <c r="Q1189" s="53">
        <f t="shared" si="472"/>
        <v>0</v>
      </c>
      <c r="R1189" s="4">
        <f t="shared" si="466"/>
        <v>0</v>
      </c>
      <c r="S1189" s="2">
        <f t="shared" si="479"/>
        <v>0.14000000000000001</v>
      </c>
      <c r="T1189" s="9">
        <f t="shared" si="473"/>
        <v>1.0080394269999999</v>
      </c>
      <c r="U1189" s="4">
        <f t="shared" si="480"/>
        <v>2076.0215011800001</v>
      </c>
      <c r="V1189" s="4">
        <f t="shared" si="474"/>
        <v>0</v>
      </c>
      <c r="W1189" s="1" t="str">
        <f t="shared" ref="W1189:W1252" si="485">W1188</f>
        <v>A+J=</v>
      </c>
      <c r="X1189" s="10">
        <f t="shared" ref="X1189:X1252" si="486">IF(DAY(A1189)=F$2+1,VLOOKUP(A1188,$AA$10:$AH$130,8),X1188)</f>
        <v>41252</v>
      </c>
      <c r="Y1189" s="4">
        <f t="shared" si="465"/>
        <v>0</v>
      </c>
      <c r="Z1189" s="28"/>
      <c r="AA1189" s="26"/>
      <c r="AE1189" s="5"/>
    </row>
    <row r="1190" spans="1:118" x14ac:dyDescent="0.2">
      <c r="A1190" s="127">
        <f t="shared" si="475"/>
        <v>41245</v>
      </c>
      <c r="B1190" s="4">
        <f t="shared" si="467"/>
        <v>260398.57099171</v>
      </c>
      <c r="C1190" s="4">
        <f t="shared" si="481"/>
        <v>205457.58971628</v>
      </c>
      <c r="D1190" s="4">
        <f t="shared" si="476"/>
        <v>205457.58971628</v>
      </c>
      <c r="E1190" s="56">
        <f t="shared" si="482"/>
        <v>506.92599999999999</v>
      </c>
      <c r="F1190" s="11">
        <f>IF(DAY(A1190)=F$2+1,VLOOKUP(A1190,[1]Plan1!$BN$15:$BP$255,3),F1189)</f>
        <v>506.79500000000002</v>
      </c>
      <c r="G1190" s="6">
        <f t="shared" si="468"/>
        <v>41223</v>
      </c>
      <c r="H1190" s="2">
        <f t="shared" si="469"/>
        <v>-2.5842036115719669E-4</v>
      </c>
      <c r="I1190" s="1">
        <f t="shared" si="477"/>
        <v>23</v>
      </c>
      <c r="J1190" s="1">
        <f t="shared" si="483"/>
        <v>30</v>
      </c>
      <c r="K1190" s="54">
        <f t="shared" si="470"/>
        <v>0.99980187174928126</v>
      </c>
      <c r="L1190" s="3">
        <f t="shared" si="478"/>
        <v>1.25709146</v>
      </c>
      <c r="M1190" s="3">
        <f t="shared" si="464"/>
        <v>1.2568423900000001</v>
      </c>
      <c r="N1190" s="3">
        <f t="shared" si="471"/>
        <v>258227.80810264</v>
      </c>
      <c r="O1190" s="52">
        <f t="shared" si="484"/>
        <v>0</v>
      </c>
      <c r="P1190" s="5">
        <f t="shared" si="463"/>
        <v>0</v>
      </c>
      <c r="Q1190" s="53">
        <f t="shared" si="472"/>
        <v>0</v>
      </c>
      <c r="R1190" s="4">
        <f t="shared" si="466"/>
        <v>0</v>
      </c>
      <c r="S1190" s="2">
        <f t="shared" si="479"/>
        <v>0.14000000000000001</v>
      </c>
      <c r="T1190" s="9">
        <f t="shared" si="473"/>
        <v>1.008406387</v>
      </c>
      <c r="U1190" s="4">
        <f t="shared" si="480"/>
        <v>2170.7628890699998</v>
      </c>
      <c r="V1190" s="4">
        <f t="shared" si="474"/>
        <v>0</v>
      </c>
      <c r="W1190" s="1" t="str">
        <f t="shared" si="485"/>
        <v>A+J=</v>
      </c>
      <c r="X1190" s="10">
        <f t="shared" si="486"/>
        <v>41252</v>
      </c>
      <c r="Y1190" s="4">
        <f t="shared" si="465"/>
        <v>0</v>
      </c>
      <c r="Z1190" s="28"/>
      <c r="AA1190" s="26"/>
      <c r="AE1190" s="5"/>
    </row>
    <row r="1191" spans="1:118" x14ac:dyDescent="0.2">
      <c r="A1191" s="127">
        <f t="shared" si="475"/>
        <v>41246</v>
      </c>
      <c r="B1191" s="4">
        <f t="shared" si="467"/>
        <v>260491.12024307999</v>
      </c>
      <c r="C1191" s="4">
        <f t="shared" si="481"/>
        <v>205457.58971628</v>
      </c>
      <c r="D1191" s="4">
        <f t="shared" si="476"/>
        <v>205457.58971628</v>
      </c>
      <c r="E1191" s="56">
        <f t="shared" si="482"/>
        <v>506.92599999999999</v>
      </c>
      <c r="F1191" s="11">
        <f>IF(DAY(A1191)=F$2+1,VLOOKUP(A1191,[1]Plan1!$BN$15:$BP$255,3),F1190)</f>
        <v>506.79500000000002</v>
      </c>
      <c r="G1191" s="6">
        <f t="shared" si="468"/>
        <v>41223</v>
      </c>
      <c r="H1191" s="2">
        <f t="shared" si="469"/>
        <v>-2.5842036115719669E-4</v>
      </c>
      <c r="I1191" s="1">
        <f t="shared" si="477"/>
        <v>24</v>
      </c>
      <c r="J1191" s="1">
        <f t="shared" si="483"/>
        <v>30</v>
      </c>
      <c r="K1191" s="54">
        <f t="shared" si="470"/>
        <v>0.99979325836803523</v>
      </c>
      <c r="L1191" s="3">
        <f t="shared" si="478"/>
        <v>1.25709146</v>
      </c>
      <c r="M1191" s="3">
        <f t="shared" si="464"/>
        <v>1.25683156</v>
      </c>
      <c r="N1191" s="3">
        <f t="shared" si="471"/>
        <v>258225.58299694999</v>
      </c>
      <c r="O1191" s="52">
        <f t="shared" si="484"/>
        <v>0</v>
      </c>
      <c r="P1191" s="5">
        <f t="shared" ref="P1191:P1254" si="487">IF(DAY($A1191)=F$2,VLOOKUP($A1191,$AA$10:$AH$126,5),0)</f>
        <v>0</v>
      </c>
      <c r="Q1191" s="53">
        <f t="shared" si="472"/>
        <v>0</v>
      </c>
      <c r="R1191" s="4">
        <f t="shared" si="466"/>
        <v>0</v>
      </c>
      <c r="S1191" s="2">
        <f t="shared" si="479"/>
        <v>0.14000000000000001</v>
      </c>
      <c r="T1191" s="9">
        <f t="shared" si="473"/>
        <v>1.008773481</v>
      </c>
      <c r="U1191" s="4">
        <f t="shared" si="480"/>
        <v>2265.5372461299999</v>
      </c>
      <c r="V1191" s="4">
        <f t="shared" si="474"/>
        <v>0</v>
      </c>
      <c r="W1191" s="1" t="str">
        <f t="shared" si="485"/>
        <v>A+J=</v>
      </c>
      <c r="X1191" s="10">
        <f t="shared" si="486"/>
        <v>41252</v>
      </c>
      <c r="Y1191" s="4">
        <f t="shared" si="465"/>
        <v>0</v>
      </c>
      <c r="Z1191" s="28"/>
      <c r="AA1191" s="26"/>
      <c r="AE1191" s="5"/>
    </row>
    <row r="1192" spans="1:118" x14ac:dyDescent="0.2">
      <c r="A1192" s="127">
        <f t="shared" si="475"/>
        <v>41247</v>
      </c>
      <c r="B1192" s="4">
        <f t="shared" si="467"/>
        <v>260583.70220450999</v>
      </c>
      <c r="C1192" s="4">
        <f t="shared" si="481"/>
        <v>205457.58971628</v>
      </c>
      <c r="D1192" s="4">
        <f t="shared" si="476"/>
        <v>205457.58971628</v>
      </c>
      <c r="E1192" s="56">
        <f t="shared" si="482"/>
        <v>506.92599999999999</v>
      </c>
      <c r="F1192" s="11">
        <f>IF(DAY(A1192)=F$2+1,VLOOKUP(A1192,[1]Plan1!$BN$15:$BP$255,3),F1191)</f>
        <v>506.79500000000002</v>
      </c>
      <c r="G1192" s="6">
        <f t="shared" si="468"/>
        <v>41223</v>
      </c>
      <c r="H1192" s="2">
        <f t="shared" si="469"/>
        <v>-2.5842036115719669E-4</v>
      </c>
      <c r="I1192" s="1">
        <f t="shared" si="477"/>
        <v>25</v>
      </c>
      <c r="J1192" s="1">
        <f t="shared" si="483"/>
        <v>30</v>
      </c>
      <c r="K1192" s="54">
        <f t="shared" si="470"/>
        <v>0.99978464506099429</v>
      </c>
      <c r="L1192" s="3">
        <f t="shared" si="478"/>
        <v>1.25709146</v>
      </c>
      <c r="M1192" s="3">
        <f t="shared" si="464"/>
        <v>1.2568207300000001</v>
      </c>
      <c r="N1192" s="3">
        <f t="shared" si="471"/>
        <v>258223.35789124999</v>
      </c>
      <c r="O1192" s="52">
        <f t="shared" si="484"/>
        <v>0</v>
      </c>
      <c r="P1192" s="5">
        <f t="shared" si="487"/>
        <v>0</v>
      </c>
      <c r="Q1192" s="53">
        <f t="shared" si="472"/>
        <v>0</v>
      </c>
      <c r="R1192" s="4">
        <f t="shared" si="466"/>
        <v>0</v>
      </c>
      <c r="S1192" s="2">
        <f t="shared" si="479"/>
        <v>0.14000000000000001</v>
      </c>
      <c r="T1192" s="9">
        <f t="shared" si="473"/>
        <v>1.0091407080000001</v>
      </c>
      <c r="U1192" s="4">
        <f t="shared" si="480"/>
        <v>2360.34431326</v>
      </c>
      <c r="V1192" s="4">
        <f t="shared" si="474"/>
        <v>0</v>
      </c>
      <c r="W1192" s="1" t="str">
        <f t="shared" si="485"/>
        <v>A+J=</v>
      </c>
      <c r="X1192" s="10">
        <f t="shared" si="486"/>
        <v>41252</v>
      </c>
      <c r="Y1192" s="4">
        <f t="shared" si="465"/>
        <v>0</v>
      </c>
      <c r="Z1192" s="28"/>
      <c r="AA1192" s="26"/>
      <c r="AE1192" s="5"/>
    </row>
    <row r="1193" spans="1:118" x14ac:dyDescent="0.2">
      <c r="A1193" s="127">
        <f t="shared" si="475"/>
        <v>41248</v>
      </c>
      <c r="B1193" s="4">
        <f t="shared" si="467"/>
        <v>260676.31920743998</v>
      </c>
      <c r="C1193" s="4">
        <f t="shared" si="481"/>
        <v>205457.58971628</v>
      </c>
      <c r="D1193" s="4">
        <f t="shared" si="476"/>
        <v>205457.58971628</v>
      </c>
      <c r="E1193" s="56">
        <f t="shared" si="482"/>
        <v>506.92599999999999</v>
      </c>
      <c r="F1193" s="11">
        <f>IF(DAY(A1193)=F$2+1,VLOOKUP(A1193,[1]Plan1!$BN$15:$BP$255,3),F1192)</f>
        <v>506.79500000000002</v>
      </c>
      <c r="G1193" s="6">
        <f t="shared" si="468"/>
        <v>41223</v>
      </c>
      <c r="H1193" s="2">
        <f t="shared" si="469"/>
        <v>-2.5842036115719669E-4</v>
      </c>
      <c r="I1193" s="1">
        <f t="shared" si="477"/>
        <v>26</v>
      </c>
      <c r="J1193" s="1">
        <f t="shared" si="483"/>
        <v>30</v>
      </c>
      <c r="K1193" s="54">
        <f t="shared" si="470"/>
        <v>0.99977603182815777</v>
      </c>
      <c r="L1193" s="3">
        <f t="shared" si="478"/>
        <v>1.25709146</v>
      </c>
      <c r="M1193" s="3">
        <f t="shared" si="464"/>
        <v>1.2568099100000001</v>
      </c>
      <c r="N1193" s="3">
        <f t="shared" si="471"/>
        <v>258221.13484012999</v>
      </c>
      <c r="O1193" s="52">
        <f t="shared" si="484"/>
        <v>0</v>
      </c>
      <c r="P1193" s="5">
        <f t="shared" si="487"/>
        <v>0</v>
      </c>
      <c r="Q1193" s="53">
        <f t="shared" si="472"/>
        <v>0</v>
      </c>
      <c r="R1193" s="4">
        <f t="shared" si="466"/>
        <v>0</v>
      </c>
      <c r="S1193" s="2">
        <f t="shared" si="479"/>
        <v>0.14000000000000001</v>
      </c>
      <c r="T1193" s="9">
        <f t="shared" si="473"/>
        <v>1.009508069</v>
      </c>
      <c r="U1193" s="4">
        <f t="shared" si="480"/>
        <v>2455.1843673100002</v>
      </c>
      <c r="V1193" s="4">
        <f t="shared" si="474"/>
        <v>0</v>
      </c>
      <c r="W1193" s="1" t="str">
        <f t="shared" si="485"/>
        <v>A+J=</v>
      </c>
      <c r="X1193" s="10">
        <f t="shared" si="486"/>
        <v>41252</v>
      </c>
      <c r="Y1193" s="4">
        <f t="shared" si="465"/>
        <v>0</v>
      </c>
      <c r="Z1193" s="28"/>
      <c r="AA1193" s="26"/>
      <c r="AE1193" s="5"/>
    </row>
    <row r="1194" spans="1:118" x14ac:dyDescent="0.2">
      <c r="A1194" s="127">
        <f t="shared" si="475"/>
        <v>41249</v>
      </c>
      <c r="B1194" s="4">
        <f t="shared" si="467"/>
        <v>260768.96710352</v>
      </c>
      <c r="C1194" s="4">
        <f t="shared" si="481"/>
        <v>205457.58971628</v>
      </c>
      <c r="D1194" s="4">
        <f t="shared" si="476"/>
        <v>205457.58971628</v>
      </c>
      <c r="E1194" s="56">
        <f t="shared" si="482"/>
        <v>506.92599999999999</v>
      </c>
      <c r="F1194" s="11">
        <f>IF(DAY(A1194)=F$2+1,VLOOKUP(A1194,[1]Plan1!$BN$15:$BP$255,3),F1193)</f>
        <v>506.79500000000002</v>
      </c>
      <c r="G1194" s="6">
        <f t="shared" si="468"/>
        <v>41223</v>
      </c>
      <c r="H1194" s="2">
        <f t="shared" si="469"/>
        <v>-2.5842036115719669E-4</v>
      </c>
      <c r="I1194" s="1">
        <f t="shared" si="477"/>
        <v>27</v>
      </c>
      <c r="J1194" s="1">
        <f t="shared" si="483"/>
        <v>30</v>
      </c>
      <c r="K1194" s="54">
        <f t="shared" si="470"/>
        <v>0.99976741866952501</v>
      </c>
      <c r="L1194" s="3">
        <f t="shared" si="478"/>
        <v>1.25709146</v>
      </c>
      <c r="M1194" s="3">
        <f t="shared" ref="M1194:M1257" si="488">TRUNC((K1194*L1194),8)</f>
        <v>1.25679908</v>
      </c>
      <c r="N1194" s="3">
        <f t="shared" si="471"/>
        <v>258218.90973443</v>
      </c>
      <c r="O1194" s="52">
        <f t="shared" si="484"/>
        <v>0</v>
      </c>
      <c r="P1194" s="5">
        <f t="shared" si="487"/>
        <v>0</v>
      </c>
      <c r="Q1194" s="53">
        <f t="shared" si="472"/>
        <v>0</v>
      </c>
      <c r="R1194" s="4">
        <f t="shared" si="466"/>
        <v>0</v>
      </c>
      <c r="S1194" s="2">
        <f t="shared" si="479"/>
        <v>0.14000000000000001</v>
      </c>
      <c r="T1194" s="9">
        <f t="shared" si="473"/>
        <v>1.0098755639999999</v>
      </c>
      <c r="U1194" s="4">
        <f t="shared" si="480"/>
        <v>2550.0573690900001</v>
      </c>
      <c r="V1194" s="4">
        <f t="shared" si="474"/>
        <v>0</v>
      </c>
      <c r="W1194" s="1" t="str">
        <f t="shared" si="485"/>
        <v>A+J=</v>
      </c>
      <c r="X1194" s="10">
        <f t="shared" si="486"/>
        <v>41252</v>
      </c>
      <c r="Y1194" s="4">
        <f t="shared" si="465"/>
        <v>0</v>
      </c>
      <c r="Z1194" s="28"/>
      <c r="AA1194" s="26"/>
      <c r="AE1194" s="5"/>
    </row>
    <row r="1195" spans="1:118" x14ac:dyDescent="0.2">
      <c r="A1195" s="127">
        <f t="shared" si="475"/>
        <v>41250</v>
      </c>
      <c r="B1195" s="4">
        <f t="shared" si="467"/>
        <v>260861.64796521002</v>
      </c>
      <c r="C1195" s="4">
        <f t="shared" si="481"/>
        <v>205457.58971628</v>
      </c>
      <c r="D1195" s="4">
        <f t="shared" si="476"/>
        <v>205457.58971628</v>
      </c>
      <c r="E1195" s="56">
        <f t="shared" si="482"/>
        <v>506.92599999999999</v>
      </c>
      <c r="F1195" s="11">
        <f>IF(DAY(A1195)=F$2+1,VLOOKUP(A1195,[1]Plan1!$BN$15:$BP$255,3),F1194)</f>
        <v>506.79500000000002</v>
      </c>
      <c r="G1195" s="6">
        <f t="shared" si="468"/>
        <v>41223</v>
      </c>
      <c r="H1195" s="2">
        <f t="shared" si="469"/>
        <v>-2.5842036115719669E-4</v>
      </c>
      <c r="I1195" s="1">
        <f t="shared" si="477"/>
        <v>28</v>
      </c>
      <c r="J1195" s="1">
        <f t="shared" si="483"/>
        <v>30</v>
      </c>
      <c r="K1195" s="54">
        <f t="shared" si="470"/>
        <v>0.99975880558509533</v>
      </c>
      <c r="L1195" s="3">
        <f t="shared" si="478"/>
        <v>1.25709146</v>
      </c>
      <c r="M1195" s="3">
        <f t="shared" si="488"/>
        <v>1.2567882500000001</v>
      </c>
      <c r="N1195" s="3">
        <f t="shared" si="471"/>
        <v>258216.68462874001</v>
      </c>
      <c r="O1195" s="52">
        <f t="shared" si="484"/>
        <v>0</v>
      </c>
      <c r="P1195" s="5">
        <f t="shared" si="487"/>
        <v>0</v>
      </c>
      <c r="Q1195" s="53">
        <f t="shared" si="472"/>
        <v>0</v>
      </c>
      <c r="R1195" s="4">
        <f t="shared" si="466"/>
        <v>0</v>
      </c>
      <c r="S1195" s="2">
        <f t="shared" si="479"/>
        <v>0.14000000000000001</v>
      </c>
      <c r="T1195" s="9">
        <f t="shared" si="473"/>
        <v>1.010243193</v>
      </c>
      <c r="U1195" s="4">
        <f t="shared" si="480"/>
        <v>2644.9633364699998</v>
      </c>
      <c r="V1195" s="4">
        <f t="shared" si="474"/>
        <v>0</v>
      </c>
      <c r="W1195" s="1" t="str">
        <f t="shared" si="485"/>
        <v>A+J=</v>
      </c>
      <c r="X1195" s="10">
        <f t="shared" si="486"/>
        <v>41252</v>
      </c>
      <c r="Y1195" s="4">
        <f t="shared" si="465"/>
        <v>0</v>
      </c>
      <c r="Z1195" s="28"/>
      <c r="AA1195" s="26"/>
      <c r="AE1195" s="5"/>
    </row>
    <row r="1196" spans="1:118" x14ac:dyDescent="0.2">
      <c r="A1196" s="127">
        <f t="shared" si="475"/>
        <v>41251</v>
      </c>
      <c r="B1196" s="4">
        <f t="shared" si="467"/>
        <v>260954.36179159998</v>
      </c>
      <c r="C1196" s="4">
        <f t="shared" si="481"/>
        <v>205457.58971628</v>
      </c>
      <c r="D1196" s="4">
        <f t="shared" si="476"/>
        <v>205457.58971628</v>
      </c>
      <c r="E1196" s="56">
        <f t="shared" si="482"/>
        <v>506.92599999999999</v>
      </c>
      <c r="F1196" s="11">
        <f>IF(DAY(A1196)=F$2+1,VLOOKUP(A1196,[1]Plan1!$BN$15:$BP$255,3),F1195)</f>
        <v>506.79500000000002</v>
      </c>
      <c r="G1196" s="6">
        <f t="shared" si="468"/>
        <v>41223</v>
      </c>
      <c r="H1196" s="2">
        <f t="shared" si="469"/>
        <v>-2.5842036115719669E-4</v>
      </c>
      <c r="I1196" s="1">
        <f t="shared" si="477"/>
        <v>29</v>
      </c>
      <c r="J1196" s="1">
        <f t="shared" si="483"/>
        <v>30</v>
      </c>
      <c r="K1196" s="54">
        <f t="shared" si="470"/>
        <v>0.99975019257486819</v>
      </c>
      <c r="L1196" s="3">
        <f t="shared" si="478"/>
        <v>1.25709146</v>
      </c>
      <c r="M1196" s="3">
        <f t="shared" si="488"/>
        <v>1.2567774199999999</v>
      </c>
      <c r="N1196" s="3">
        <f t="shared" si="471"/>
        <v>258214.45952303999</v>
      </c>
      <c r="O1196" s="52">
        <f t="shared" si="484"/>
        <v>0</v>
      </c>
      <c r="P1196" s="5">
        <f t="shared" si="487"/>
        <v>0</v>
      </c>
      <c r="Q1196" s="53">
        <f t="shared" si="472"/>
        <v>0</v>
      </c>
      <c r="R1196" s="4">
        <f t="shared" si="466"/>
        <v>0</v>
      </c>
      <c r="S1196" s="2">
        <f t="shared" si="479"/>
        <v>0.14000000000000001</v>
      </c>
      <c r="T1196" s="9">
        <f t="shared" si="473"/>
        <v>1.0106109560000001</v>
      </c>
      <c r="U1196" s="4">
        <f t="shared" si="480"/>
        <v>2739.9022685599998</v>
      </c>
      <c r="V1196" s="4">
        <f t="shared" si="474"/>
        <v>0</v>
      </c>
      <c r="W1196" s="1" t="str">
        <f t="shared" si="485"/>
        <v>A+J=</v>
      </c>
      <c r="X1196" s="10">
        <f t="shared" si="486"/>
        <v>41252</v>
      </c>
      <c r="Y1196" s="4">
        <f t="shared" si="465"/>
        <v>0</v>
      </c>
      <c r="Z1196" s="28"/>
      <c r="AA1196" s="26"/>
      <c r="AE1196" s="5"/>
    </row>
    <row r="1197" spans="1:118" x14ac:dyDescent="0.2">
      <c r="A1197" s="130">
        <f t="shared" si="475"/>
        <v>41252</v>
      </c>
      <c r="B1197" s="53">
        <f t="shared" si="467"/>
        <v>261047.11040073002</v>
      </c>
      <c r="C1197" s="4">
        <f t="shared" si="481"/>
        <v>205457.58971628</v>
      </c>
      <c r="D1197" s="53">
        <f t="shared" si="476"/>
        <v>205457.58971628</v>
      </c>
      <c r="E1197" s="58">
        <f t="shared" si="482"/>
        <v>506.92599999999999</v>
      </c>
      <c r="F1197" s="62">
        <f>IF(DAY(A1197)=F$2+1,VLOOKUP(A1197,[1]Plan1!$BN$15:$BP$255,3),F1196)</f>
        <v>506.79500000000002</v>
      </c>
      <c r="G1197" s="23">
        <f t="shared" si="468"/>
        <v>41223</v>
      </c>
      <c r="H1197" s="55">
        <f t="shared" si="469"/>
        <v>-2.5842036115719669E-4</v>
      </c>
      <c r="I1197" s="24">
        <f t="shared" si="477"/>
        <v>30</v>
      </c>
      <c r="J1197" s="24">
        <f t="shared" si="483"/>
        <v>30</v>
      </c>
      <c r="K1197" s="59">
        <f t="shared" si="470"/>
        <v>0.9997415796388428</v>
      </c>
      <c r="L1197" s="60">
        <f t="shared" si="478"/>
        <v>1.25709146</v>
      </c>
      <c r="M1197" s="60">
        <f t="shared" si="488"/>
        <v>1.2567666</v>
      </c>
      <c r="N1197" s="60">
        <f t="shared" si="471"/>
        <v>258212.23647192001</v>
      </c>
      <c r="O1197" s="63">
        <f t="shared" si="484"/>
        <v>37</v>
      </c>
      <c r="P1197" s="5">
        <f t="shared" si="487"/>
        <v>0</v>
      </c>
      <c r="Q1197" s="53">
        <f t="shared" si="472"/>
        <v>0</v>
      </c>
      <c r="R1197" s="53">
        <f t="shared" si="466"/>
        <v>0</v>
      </c>
      <c r="S1197" s="55">
        <f t="shared" si="479"/>
        <v>0.14000000000000001</v>
      </c>
      <c r="T1197" s="61">
        <f t="shared" si="473"/>
        <v>1.010978852</v>
      </c>
      <c r="U1197" s="4">
        <f t="shared" si="480"/>
        <v>2834.8739288100001</v>
      </c>
      <c r="V1197" s="53">
        <f t="shared" si="474"/>
        <v>0</v>
      </c>
      <c r="W1197" s="24" t="str">
        <f t="shared" si="485"/>
        <v>A+J=</v>
      </c>
      <c r="X1197" s="23">
        <f t="shared" si="486"/>
        <v>41252</v>
      </c>
      <c r="Y1197" s="53">
        <f t="shared" si="465"/>
        <v>0</v>
      </c>
      <c r="Z1197" s="47"/>
      <c r="AA1197" s="45"/>
      <c r="AB1197" s="24"/>
      <c r="AC1197" s="24"/>
      <c r="AD1197" s="24"/>
      <c r="AE1197" s="25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  <c r="CY1197" s="24"/>
      <c r="CZ1197" s="24"/>
      <c r="DA1197" s="24"/>
      <c r="DB1197" s="24"/>
      <c r="DC1197" s="24"/>
      <c r="DD1197" s="24"/>
      <c r="DE1197" s="24"/>
      <c r="DF1197" s="24"/>
      <c r="DG1197" s="24"/>
      <c r="DH1197" s="24"/>
      <c r="DI1197" s="24"/>
      <c r="DJ1197" s="24"/>
      <c r="DK1197" s="24"/>
      <c r="DL1197" s="24"/>
      <c r="DM1197" s="24"/>
      <c r="DN1197" s="24"/>
    </row>
    <row r="1198" spans="1:118" x14ac:dyDescent="0.2">
      <c r="A1198" s="127">
        <f t="shared" si="475"/>
        <v>41253</v>
      </c>
      <c r="B1198" s="4">
        <f t="shared" si="467"/>
        <v>261196.34659345998</v>
      </c>
      <c r="C1198" s="4">
        <f t="shared" si="481"/>
        <v>207713.27817582001</v>
      </c>
      <c r="D1198" s="4">
        <f t="shared" si="476"/>
        <v>207713.27817582001</v>
      </c>
      <c r="E1198" s="56">
        <f t="shared" si="482"/>
        <v>506.79500000000002</v>
      </c>
      <c r="F1198" s="11">
        <f>IF(DAY(A1198)=F$2+1,VLOOKUP(A1198,[1]Plan1!$BN$15:$BP$255,3),F1197)</f>
        <v>510.25200000000001</v>
      </c>
      <c r="G1198" s="6">
        <f t="shared" si="468"/>
        <v>41253</v>
      </c>
      <c r="H1198" s="2">
        <f t="shared" si="469"/>
        <v>6.8212985526692194E-3</v>
      </c>
      <c r="I1198" s="1">
        <f t="shared" si="477"/>
        <v>1</v>
      </c>
      <c r="J1198" s="1">
        <f t="shared" si="483"/>
        <v>31</v>
      </c>
      <c r="K1198" s="54">
        <f t="shared" si="470"/>
        <v>1.0002193188454418</v>
      </c>
      <c r="L1198" s="3">
        <f t="shared" si="478"/>
        <v>1.2567666</v>
      </c>
      <c r="M1198" s="3">
        <f t="shared" si="488"/>
        <v>1.2570422299999999</v>
      </c>
      <c r="N1198" s="3">
        <f t="shared" si="471"/>
        <v>261104.36239873999</v>
      </c>
      <c r="O1198" s="52">
        <f t="shared" si="484"/>
        <v>0</v>
      </c>
      <c r="P1198" s="5">
        <f t="shared" si="487"/>
        <v>0</v>
      </c>
      <c r="Q1198" s="53">
        <f t="shared" si="472"/>
        <v>0</v>
      </c>
      <c r="R1198" s="4">
        <f t="shared" si="466"/>
        <v>0</v>
      </c>
      <c r="S1198" s="2">
        <f t="shared" si="479"/>
        <v>0.14000000000000001</v>
      </c>
      <c r="T1198" s="9">
        <f t="shared" si="473"/>
        <v>1.0003522890000001</v>
      </c>
      <c r="U1198" s="4">
        <f t="shared" si="480"/>
        <v>91.984194720000005</v>
      </c>
      <c r="V1198" s="4">
        <f t="shared" si="474"/>
        <v>0</v>
      </c>
      <c r="W1198" s="1" t="str">
        <f t="shared" si="485"/>
        <v>A+J=</v>
      </c>
      <c r="X1198" s="10">
        <f t="shared" si="486"/>
        <v>41283</v>
      </c>
      <c r="Y1198" s="4">
        <f t="shared" si="465"/>
        <v>0</v>
      </c>
      <c r="Z1198" s="28"/>
      <c r="AA1198" s="26"/>
      <c r="AE1198" s="5"/>
    </row>
    <row r="1199" spans="1:118" x14ac:dyDescent="0.2">
      <c r="A1199" s="127">
        <f t="shared" si="475"/>
        <v>41254</v>
      </c>
      <c r="B1199" s="4">
        <f t="shared" si="467"/>
        <v>261345.66773200998</v>
      </c>
      <c r="C1199" s="4">
        <f t="shared" si="481"/>
        <v>207713.27817582001</v>
      </c>
      <c r="D1199" s="4">
        <f t="shared" si="476"/>
        <v>207713.27817582001</v>
      </c>
      <c r="E1199" s="56">
        <f t="shared" si="482"/>
        <v>506.79500000000002</v>
      </c>
      <c r="F1199" s="11">
        <f>IF(DAY(A1199)=F$2+1,VLOOKUP(A1199,[1]Plan1!$BN$15:$BP$255,3),F1198)</f>
        <v>510.25200000000001</v>
      </c>
      <c r="G1199" s="6">
        <f t="shared" si="468"/>
        <v>41253</v>
      </c>
      <c r="H1199" s="2">
        <f t="shared" si="469"/>
        <v>6.8212985526692194E-3</v>
      </c>
      <c r="I1199" s="1">
        <f t="shared" si="477"/>
        <v>2</v>
      </c>
      <c r="J1199" s="1">
        <f t="shared" si="483"/>
        <v>31</v>
      </c>
      <c r="K1199" s="54">
        <f t="shared" si="470"/>
        <v>1.0004386857916396</v>
      </c>
      <c r="L1199" s="3">
        <f t="shared" si="478"/>
        <v>1.2567666</v>
      </c>
      <c r="M1199" s="3">
        <f t="shared" si="488"/>
        <v>1.25731792</v>
      </c>
      <c r="N1199" s="3">
        <f t="shared" si="471"/>
        <v>261161.6268724</v>
      </c>
      <c r="O1199" s="52">
        <f t="shared" si="484"/>
        <v>0</v>
      </c>
      <c r="P1199" s="5">
        <f t="shared" si="487"/>
        <v>0</v>
      </c>
      <c r="Q1199" s="53">
        <f t="shared" si="472"/>
        <v>0</v>
      </c>
      <c r="R1199" s="4">
        <f t="shared" si="466"/>
        <v>0</v>
      </c>
      <c r="S1199" s="2">
        <f t="shared" si="479"/>
        <v>0.14000000000000001</v>
      </c>
      <c r="T1199" s="9">
        <f t="shared" si="473"/>
        <v>1.0007047010000001</v>
      </c>
      <c r="U1199" s="4">
        <f t="shared" si="480"/>
        <v>184.04085961000001</v>
      </c>
      <c r="V1199" s="4">
        <f t="shared" si="474"/>
        <v>0</v>
      </c>
      <c r="W1199" s="1" t="str">
        <f t="shared" si="485"/>
        <v>A+J=</v>
      </c>
      <c r="X1199" s="10">
        <f t="shared" si="486"/>
        <v>41283</v>
      </c>
      <c r="Y1199" s="4">
        <f t="shared" si="465"/>
        <v>0</v>
      </c>
      <c r="Z1199" s="28"/>
      <c r="AA1199" s="26"/>
      <c r="AE1199" s="5"/>
    </row>
    <row r="1200" spans="1:118" x14ac:dyDescent="0.2">
      <c r="A1200" s="127">
        <f t="shared" si="475"/>
        <v>41255</v>
      </c>
      <c r="B1200" s="4">
        <f t="shared" si="467"/>
        <v>261495.07436027998</v>
      </c>
      <c r="C1200" s="4">
        <f t="shared" si="481"/>
        <v>207713.27817582001</v>
      </c>
      <c r="D1200" s="4">
        <f t="shared" si="476"/>
        <v>207713.27817582001</v>
      </c>
      <c r="E1200" s="56">
        <f t="shared" si="482"/>
        <v>506.79500000000002</v>
      </c>
      <c r="F1200" s="11">
        <f>IF(DAY(A1200)=F$2+1,VLOOKUP(A1200,[1]Plan1!$BN$15:$BP$255,3),F1199)</f>
        <v>510.25200000000001</v>
      </c>
      <c r="G1200" s="6">
        <f t="shared" si="468"/>
        <v>41253</v>
      </c>
      <c r="H1200" s="2">
        <f t="shared" si="469"/>
        <v>6.8212985526692194E-3</v>
      </c>
      <c r="I1200" s="1">
        <f t="shared" si="477"/>
        <v>3</v>
      </c>
      <c r="J1200" s="1">
        <f t="shared" si="483"/>
        <v>31</v>
      </c>
      <c r="K1200" s="54">
        <f t="shared" si="470"/>
        <v>1.0006581008491426</v>
      </c>
      <c r="L1200" s="3">
        <f t="shared" si="478"/>
        <v>1.2567666</v>
      </c>
      <c r="M1200" s="3">
        <f t="shared" si="488"/>
        <v>1.2575936700000001</v>
      </c>
      <c r="N1200" s="3">
        <f t="shared" si="471"/>
        <v>261218.90380885999</v>
      </c>
      <c r="O1200" s="52">
        <f t="shared" si="484"/>
        <v>0</v>
      </c>
      <c r="P1200" s="5">
        <f t="shared" si="487"/>
        <v>0</v>
      </c>
      <c r="Q1200" s="53">
        <f t="shared" si="472"/>
        <v>0</v>
      </c>
      <c r="R1200" s="4">
        <f t="shared" si="466"/>
        <v>0</v>
      </c>
      <c r="S1200" s="2">
        <f t="shared" si="479"/>
        <v>0.14000000000000001</v>
      </c>
      <c r="T1200" s="9">
        <f t="shared" si="473"/>
        <v>1.001057238</v>
      </c>
      <c r="U1200" s="4">
        <f t="shared" si="480"/>
        <v>276.17055141999998</v>
      </c>
      <c r="V1200" s="4">
        <f t="shared" si="474"/>
        <v>0</v>
      </c>
      <c r="W1200" s="1" t="str">
        <f t="shared" si="485"/>
        <v>A+J=</v>
      </c>
      <c r="X1200" s="10">
        <f t="shared" si="486"/>
        <v>41283</v>
      </c>
      <c r="Y1200" s="4">
        <f t="shared" si="465"/>
        <v>0</v>
      </c>
      <c r="Z1200" s="28"/>
      <c r="AA1200" s="26"/>
      <c r="AE1200" s="5"/>
    </row>
    <row r="1201" spans="1:31" x14ac:dyDescent="0.2">
      <c r="A1201" s="127">
        <f t="shared" si="475"/>
        <v>41256</v>
      </c>
      <c r="B1201" s="4">
        <f t="shared" si="467"/>
        <v>261644.56833169001</v>
      </c>
      <c r="C1201" s="4">
        <f t="shared" si="481"/>
        <v>207713.27817582001</v>
      </c>
      <c r="D1201" s="4">
        <f t="shared" si="476"/>
        <v>207713.27817582001</v>
      </c>
      <c r="E1201" s="56">
        <f t="shared" si="482"/>
        <v>506.79500000000002</v>
      </c>
      <c r="F1201" s="11">
        <f>IF(DAY(A1201)=F$2+1,VLOOKUP(A1201,[1]Plan1!$BN$15:$BP$255,3),F1200)</f>
        <v>510.25200000000001</v>
      </c>
      <c r="G1201" s="6">
        <f t="shared" si="468"/>
        <v>41253</v>
      </c>
      <c r="H1201" s="2">
        <f t="shared" si="469"/>
        <v>6.8212985526692194E-3</v>
      </c>
      <c r="I1201" s="1">
        <f t="shared" si="477"/>
        <v>4</v>
      </c>
      <c r="J1201" s="1">
        <f t="shared" si="483"/>
        <v>31</v>
      </c>
      <c r="K1201" s="54">
        <f t="shared" si="470"/>
        <v>1.0008775640285028</v>
      </c>
      <c r="L1201" s="3">
        <f t="shared" si="478"/>
        <v>1.2567666</v>
      </c>
      <c r="M1201" s="3">
        <f t="shared" si="488"/>
        <v>1.25786949</v>
      </c>
      <c r="N1201" s="3">
        <f t="shared" si="471"/>
        <v>261276.19528524001</v>
      </c>
      <c r="O1201" s="52">
        <f t="shared" si="484"/>
        <v>0</v>
      </c>
      <c r="P1201" s="5">
        <f t="shared" si="487"/>
        <v>0</v>
      </c>
      <c r="Q1201" s="53">
        <f t="shared" si="472"/>
        <v>0</v>
      </c>
      <c r="R1201" s="4">
        <f t="shared" si="466"/>
        <v>0</v>
      </c>
      <c r="S1201" s="2">
        <f t="shared" si="479"/>
        <v>0.14000000000000001</v>
      </c>
      <c r="T1201" s="9">
        <f t="shared" si="473"/>
        <v>1.001409899</v>
      </c>
      <c r="U1201" s="4">
        <f t="shared" si="480"/>
        <v>368.37304645</v>
      </c>
      <c r="V1201" s="4">
        <f t="shared" si="474"/>
        <v>0</v>
      </c>
      <c r="W1201" s="1" t="str">
        <f t="shared" si="485"/>
        <v>A+J=</v>
      </c>
      <c r="X1201" s="10">
        <f t="shared" si="486"/>
        <v>41283</v>
      </c>
      <c r="Y1201" s="4">
        <f t="shared" ref="Y1201:Y1264" si="489">IF(V1201&gt;0,B1201-V1201,0)</f>
        <v>0</v>
      </c>
      <c r="Z1201" s="28"/>
      <c r="AA1201" s="26"/>
      <c r="AE1201" s="5"/>
    </row>
    <row r="1202" spans="1:31" x14ac:dyDescent="0.2">
      <c r="A1202" s="127">
        <f t="shared" si="475"/>
        <v>41257</v>
      </c>
      <c r="B1202" s="4">
        <f t="shared" si="467"/>
        <v>261794.14552137</v>
      </c>
      <c r="C1202" s="4">
        <f t="shared" si="481"/>
        <v>207713.27817582001</v>
      </c>
      <c r="D1202" s="4">
        <f t="shared" si="476"/>
        <v>207713.27817582001</v>
      </c>
      <c r="E1202" s="56">
        <f t="shared" si="482"/>
        <v>506.79500000000002</v>
      </c>
      <c r="F1202" s="11">
        <f>IF(DAY(A1202)=F$2+1,VLOOKUP(A1202,[1]Plan1!$BN$15:$BP$255,3),F1201)</f>
        <v>510.25200000000001</v>
      </c>
      <c r="G1202" s="6">
        <f t="shared" si="468"/>
        <v>41253</v>
      </c>
      <c r="H1202" s="2">
        <f t="shared" si="469"/>
        <v>6.8212985526692194E-3</v>
      </c>
      <c r="I1202" s="1">
        <f t="shared" si="477"/>
        <v>5</v>
      </c>
      <c r="J1202" s="1">
        <f t="shared" si="483"/>
        <v>31</v>
      </c>
      <c r="K1202" s="54">
        <f t="shared" si="470"/>
        <v>1.0010970753402741</v>
      </c>
      <c r="L1202" s="3">
        <f t="shared" si="478"/>
        <v>1.2567666</v>
      </c>
      <c r="M1202" s="3">
        <f t="shared" si="488"/>
        <v>1.2581453600000001</v>
      </c>
      <c r="N1202" s="3">
        <f t="shared" si="471"/>
        <v>261333.49714729001</v>
      </c>
      <c r="O1202" s="52">
        <f t="shared" si="484"/>
        <v>0</v>
      </c>
      <c r="P1202" s="5">
        <f t="shared" si="487"/>
        <v>0</v>
      </c>
      <c r="Q1202" s="53">
        <f t="shared" si="472"/>
        <v>0</v>
      </c>
      <c r="R1202" s="4">
        <f t="shared" si="466"/>
        <v>0</v>
      </c>
      <c r="S1202" s="2">
        <f t="shared" si="479"/>
        <v>0.14000000000000001</v>
      </c>
      <c r="T1202" s="9">
        <f t="shared" si="473"/>
        <v>1.001762684</v>
      </c>
      <c r="U1202" s="4">
        <f t="shared" si="480"/>
        <v>460.64837408</v>
      </c>
      <c r="V1202" s="4">
        <f t="shared" si="474"/>
        <v>0</v>
      </c>
      <c r="W1202" s="1" t="str">
        <f t="shared" si="485"/>
        <v>A+J=</v>
      </c>
      <c r="X1202" s="10">
        <f t="shared" si="486"/>
        <v>41283</v>
      </c>
      <c r="Y1202" s="4">
        <f t="shared" si="489"/>
        <v>0</v>
      </c>
      <c r="Z1202" s="28"/>
      <c r="AA1202" s="26"/>
      <c r="AE1202" s="5"/>
    </row>
    <row r="1203" spans="1:31" x14ac:dyDescent="0.2">
      <c r="A1203" s="127">
        <f t="shared" si="475"/>
        <v>41258</v>
      </c>
      <c r="B1203" s="4">
        <f t="shared" si="467"/>
        <v>261943.81038606001</v>
      </c>
      <c r="C1203" s="4">
        <f t="shared" si="481"/>
        <v>207713.27817582001</v>
      </c>
      <c r="D1203" s="4">
        <f t="shared" si="476"/>
        <v>207713.27817582001</v>
      </c>
      <c r="E1203" s="56">
        <f t="shared" si="482"/>
        <v>506.79500000000002</v>
      </c>
      <c r="F1203" s="11">
        <f>IF(DAY(A1203)=F$2+1,VLOOKUP(A1203,[1]Plan1!$BN$15:$BP$255,3),F1202)</f>
        <v>510.25200000000001</v>
      </c>
      <c r="G1203" s="6">
        <f t="shared" si="468"/>
        <v>41253</v>
      </c>
      <c r="H1203" s="2">
        <f t="shared" si="469"/>
        <v>6.8212985526692194E-3</v>
      </c>
      <c r="I1203" s="1">
        <f t="shared" si="477"/>
        <v>6</v>
      </c>
      <c r="J1203" s="1">
        <f t="shared" si="483"/>
        <v>31</v>
      </c>
      <c r="K1203" s="54">
        <f t="shared" si="470"/>
        <v>1.0013166347950131</v>
      </c>
      <c r="L1203" s="3">
        <f t="shared" si="478"/>
        <v>1.2567666</v>
      </c>
      <c r="M1203" s="3">
        <f t="shared" si="488"/>
        <v>1.2584213</v>
      </c>
      <c r="N1203" s="3">
        <f t="shared" si="471"/>
        <v>261390.81354927001</v>
      </c>
      <c r="O1203" s="52">
        <f t="shared" si="484"/>
        <v>0</v>
      </c>
      <c r="P1203" s="5">
        <f t="shared" si="487"/>
        <v>0</v>
      </c>
      <c r="Q1203" s="53">
        <f t="shared" si="472"/>
        <v>0</v>
      </c>
      <c r="R1203" s="4">
        <f t="shared" si="466"/>
        <v>0</v>
      </c>
      <c r="S1203" s="2">
        <f t="shared" si="479"/>
        <v>0.14000000000000001</v>
      </c>
      <c r="T1203" s="9">
        <f t="shared" si="473"/>
        <v>1.0021155939999999</v>
      </c>
      <c r="U1203" s="4">
        <f t="shared" si="480"/>
        <v>552.99683678999997</v>
      </c>
      <c r="V1203" s="4">
        <f t="shared" si="474"/>
        <v>0</v>
      </c>
      <c r="W1203" s="1" t="str">
        <f t="shared" si="485"/>
        <v>A+J=</v>
      </c>
      <c r="X1203" s="10">
        <f t="shared" si="486"/>
        <v>41283</v>
      </c>
      <c r="Y1203" s="4">
        <f t="shared" si="489"/>
        <v>0</v>
      </c>
      <c r="Z1203" s="28"/>
      <c r="AA1203" s="26"/>
      <c r="AE1203" s="5"/>
    </row>
    <row r="1204" spans="1:31" x14ac:dyDescent="0.2">
      <c r="A1204" s="127">
        <f t="shared" si="475"/>
        <v>41259</v>
      </c>
      <c r="B1204" s="4">
        <f t="shared" si="467"/>
        <v>262093.5585367</v>
      </c>
      <c r="C1204" s="4">
        <f t="shared" si="481"/>
        <v>207713.27817582001</v>
      </c>
      <c r="D1204" s="4">
        <f t="shared" si="476"/>
        <v>207713.27817582001</v>
      </c>
      <c r="E1204" s="56">
        <f t="shared" si="482"/>
        <v>506.79500000000002</v>
      </c>
      <c r="F1204" s="11">
        <f>IF(DAY(A1204)=F$2+1,VLOOKUP(A1204,[1]Plan1!$BN$15:$BP$255,3),F1203)</f>
        <v>510.25200000000001</v>
      </c>
      <c r="G1204" s="6">
        <f t="shared" si="468"/>
        <v>41253</v>
      </c>
      <c r="H1204" s="2">
        <f t="shared" si="469"/>
        <v>6.8212985526692194E-3</v>
      </c>
      <c r="I1204" s="1">
        <f t="shared" si="477"/>
        <v>7</v>
      </c>
      <c r="J1204" s="1">
        <f t="shared" si="483"/>
        <v>31</v>
      </c>
      <c r="K1204" s="54">
        <f t="shared" si="470"/>
        <v>1.0015362424032779</v>
      </c>
      <c r="L1204" s="3">
        <f t="shared" si="478"/>
        <v>1.2567666</v>
      </c>
      <c r="M1204" s="3">
        <f t="shared" si="488"/>
        <v>1.25869729</v>
      </c>
      <c r="N1204" s="3">
        <f t="shared" si="471"/>
        <v>261448.14033692001</v>
      </c>
      <c r="O1204" s="52">
        <f t="shared" si="484"/>
        <v>0</v>
      </c>
      <c r="P1204" s="5">
        <f t="shared" si="487"/>
        <v>0</v>
      </c>
      <c r="Q1204" s="53">
        <f t="shared" si="472"/>
        <v>0</v>
      </c>
      <c r="R1204" s="4">
        <f t="shared" si="466"/>
        <v>0</v>
      </c>
      <c r="S1204" s="2">
        <f t="shared" si="479"/>
        <v>0.14000000000000001</v>
      </c>
      <c r="T1204" s="9">
        <f t="shared" si="473"/>
        <v>1.0024686279999999</v>
      </c>
      <c r="U1204" s="4">
        <f t="shared" si="480"/>
        <v>645.41819978000001</v>
      </c>
      <c r="V1204" s="4">
        <f t="shared" si="474"/>
        <v>0</v>
      </c>
      <c r="W1204" s="1" t="str">
        <f t="shared" si="485"/>
        <v>A+J=</v>
      </c>
      <c r="X1204" s="10">
        <f t="shared" si="486"/>
        <v>41283</v>
      </c>
      <c r="Y1204" s="4">
        <f t="shared" si="489"/>
        <v>0</v>
      </c>
      <c r="Z1204" s="28"/>
      <c r="AA1204" s="26"/>
      <c r="AE1204" s="5"/>
    </row>
    <row r="1205" spans="1:31" x14ac:dyDescent="0.2">
      <c r="A1205" s="127">
        <f t="shared" si="475"/>
        <v>41260</v>
      </c>
      <c r="B1205" s="4">
        <f t="shared" si="467"/>
        <v>262243.39417157002</v>
      </c>
      <c r="C1205" s="4">
        <f t="shared" si="481"/>
        <v>207713.27817582001</v>
      </c>
      <c r="D1205" s="4">
        <f t="shared" si="476"/>
        <v>207713.27817582001</v>
      </c>
      <c r="E1205" s="56">
        <f t="shared" si="482"/>
        <v>506.79500000000002</v>
      </c>
      <c r="F1205" s="11">
        <f>IF(DAY(A1205)=F$2+1,VLOOKUP(A1205,[1]Plan1!$BN$15:$BP$255,3),F1204)</f>
        <v>510.25200000000001</v>
      </c>
      <c r="G1205" s="6">
        <f t="shared" si="468"/>
        <v>41253</v>
      </c>
      <c r="H1205" s="2">
        <f t="shared" si="469"/>
        <v>6.8212985526692194E-3</v>
      </c>
      <c r="I1205" s="1">
        <f t="shared" si="477"/>
        <v>8</v>
      </c>
      <c r="J1205" s="1">
        <f t="shared" si="483"/>
        <v>31</v>
      </c>
      <c r="K1205" s="54">
        <f t="shared" si="470"/>
        <v>1.0017558981756298</v>
      </c>
      <c r="L1205" s="3">
        <f t="shared" si="478"/>
        <v>1.2567666</v>
      </c>
      <c r="M1205" s="3">
        <f t="shared" si="488"/>
        <v>1.25897335</v>
      </c>
      <c r="N1205" s="3">
        <f t="shared" si="471"/>
        <v>261505.48166449001</v>
      </c>
      <c r="O1205" s="52">
        <f t="shared" si="484"/>
        <v>0</v>
      </c>
      <c r="P1205" s="5">
        <f t="shared" si="487"/>
        <v>0</v>
      </c>
      <c r="Q1205" s="53">
        <f t="shared" si="472"/>
        <v>0</v>
      </c>
      <c r="R1205" s="4">
        <f t="shared" si="466"/>
        <v>0</v>
      </c>
      <c r="S1205" s="2">
        <f t="shared" si="479"/>
        <v>0.14000000000000001</v>
      </c>
      <c r="T1205" s="9">
        <f t="shared" si="473"/>
        <v>1.0028217859999999</v>
      </c>
      <c r="U1205" s="4">
        <f t="shared" si="480"/>
        <v>737.91250707999995</v>
      </c>
      <c r="V1205" s="4">
        <f t="shared" si="474"/>
        <v>0</v>
      </c>
      <c r="W1205" s="1" t="str">
        <f t="shared" si="485"/>
        <v>A+J=</v>
      </c>
      <c r="X1205" s="10">
        <f t="shared" si="486"/>
        <v>41283</v>
      </c>
      <c r="Y1205" s="4">
        <f t="shared" si="489"/>
        <v>0</v>
      </c>
      <c r="Z1205" s="28"/>
      <c r="AA1205" s="26"/>
      <c r="AE1205" s="5"/>
    </row>
    <row r="1206" spans="1:31" x14ac:dyDescent="0.2">
      <c r="A1206" s="127">
        <f t="shared" si="475"/>
        <v>41261</v>
      </c>
      <c r="B1206" s="4">
        <f t="shared" si="467"/>
        <v>262393.3152437</v>
      </c>
      <c r="C1206" s="4">
        <f t="shared" si="481"/>
        <v>207713.27817582001</v>
      </c>
      <c r="D1206" s="4">
        <f t="shared" si="476"/>
        <v>207713.27817582001</v>
      </c>
      <c r="E1206" s="56">
        <f t="shared" si="482"/>
        <v>506.79500000000002</v>
      </c>
      <c r="F1206" s="11">
        <f>IF(DAY(A1206)=F$2+1,VLOOKUP(A1206,[1]Plan1!$BN$15:$BP$255,3),F1205)</f>
        <v>510.25200000000001</v>
      </c>
      <c r="G1206" s="6">
        <f t="shared" si="468"/>
        <v>41253</v>
      </c>
      <c r="H1206" s="2">
        <f t="shared" si="469"/>
        <v>6.8212985526692194E-3</v>
      </c>
      <c r="I1206" s="1">
        <f t="shared" si="477"/>
        <v>9</v>
      </c>
      <c r="J1206" s="1">
        <f t="shared" si="483"/>
        <v>31</v>
      </c>
      <c r="K1206" s="54">
        <f t="shared" si="470"/>
        <v>1.0019756021226323</v>
      </c>
      <c r="L1206" s="3">
        <f t="shared" si="478"/>
        <v>1.2567666</v>
      </c>
      <c r="M1206" s="3">
        <f t="shared" si="488"/>
        <v>1.2592494700000001</v>
      </c>
      <c r="N1206" s="3">
        <f t="shared" si="471"/>
        <v>261562.83545486</v>
      </c>
      <c r="O1206" s="52">
        <f t="shared" si="484"/>
        <v>0</v>
      </c>
      <c r="P1206" s="5">
        <f t="shared" si="487"/>
        <v>0</v>
      </c>
      <c r="Q1206" s="53">
        <f t="shared" si="472"/>
        <v>0</v>
      </c>
      <c r="R1206" s="4">
        <f t="shared" si="466"/>
        <v>0</v>
      </c>
      <c r="S1206" s="2">
        <f t="shared" si="479"/>
        <v>0.14000000000000001</v>
      </c>
      <c r="T1206" s="9">
        <f t="shared" si="473"/>
        <v>1.003175068</v>
      </c>
      <c r="U1206" s="4">
        <f t="shared" si="480"/>
        <v>830.47978883999997</v>
      </c>
      <c r="V1206" s="4">
        <f t="shared" si="474"/>
        <v>0</v>
      </c>
      <c r="W1206" s="1" t="str">
        <f t="shared" si="485"/>
        <v>A+J=</v>
      </c>
      <c r="X1206" s="10">
        <f t="shared" si="486"/>
        <v>41283</v>
      </c>
      <c r="Y1206" s="4">
        <f t="shared" si="489"/>
        <v>0</v>
      </c>
      <c r="Z1206" s="28"/>
      <c r="AA1206" s="26"/>
      <c r="AE1206" s="5"/>
    </row>
    <row r="1207" spans="1:31" x14ac:dyDescent="0.2">
      <c r="A1207" s="127">
        <f t="shared" si="475"/>
        <v>41262</v>
      </c>
      <c r="B1207" s="4">
        <f t="shared" si="467"/>
        <v>262543.32022639998</v>
      </c>
      <c r="C1207" s="4">
        <f t="shared" si="481"/>
        <v>207713.27817582001</v>
      </c>
      <c r="D1207" s="4">
        <f t="shared" si="476"/>
        <v>207713.27817582001</v>
      </c>
      <c r="E1207" s="56">
        <f t="shared" si="482"/>
        <v>506.79500000000002</v>
      </c>
      <c r="F1207" s="11">
        <f>IF(DAY(A1207)=F$2+1,VLOOKUP(A1207,[1]Plan1!$BN$15:$BP$255,3),F1206)</f>
        <v>510.25200000000001</v>
      </c>
      <c r="G1207" s="6">
        <f t="shared" si="468"/>
        <v>41253</v>
      </c>
      <c r="H1207" s="2">
        <f t="shared" si="469"/>
        <v>6.8212985526692194E-3</v>
      </c>
      <c r="I1207" s="1">
        <f t="shared" si="477"/>
        <v>10</v>
      </c>
      <c r="J1207" s="1">
        <f t="shared" si="483"/>
        <v>31</v>
      </c>
      <c r="K1207" s="54">
        <f t="shared" si="470"/>
        <v>1.0021953542548507</v>
      </c>
      <c r="L1207" s="3">
        <f t="shared" si="478"/>
        <v>1.2567666</v>
      </c>
      <c r="M1207" s="3">
        <f t="shared" si="488"/>
        <v>1.2595256399999999</v>
      </c>
      <c r="N1207" s="3">
        <f t="shared" si="471"/>
        <v>261620.19963089001</v>
      </c>
      <c r="O1207" s="52">
        <f t="shared" si="484"/>
        <v>0</v>
      </c>
      <c r="P1207" s="5">
        <f t="shared" si="487"/>
        <v>0</v>
      </c>
      <c r="Q1207" s="53">
        <f t="shared" si="472"/>
        <v>0</v>
      </c>
      <c r="R1207" s="4">
        <f t="shared" si="466"/>
        <v>0</v>
      </c>
      <c r="S1207" s="2">
        <f t="shared" si="479"/>
        <v>0.14000000000000001</v>
      </c>
      <c r="T1207" s="9">
        <f t="shared" si="473"/>
        <v>1.0035284760000001</v>
      </c>
      <c r="U1207" s="4">
        <f t="shared" si="480"/>
        <v>923.12059551000004</v>
      </c>
      <c r="V1207" s="4">
        <f t="shared" si="474"/>
        <v>0</v>
      </c>
      <c r="W1207" s="1" t="str">
        <f t="shared" si="485"/>
        <v>A+J=</v>
      </c>
      <c r="X1207" s="10">
        <f t="shared" si="486"/>
        <v>41283</v>
      </c>
      <c r="Y1207" s="4">
        <f t="shared" si="489"/>
        <v>0</v>
      </c>
      <c r="Z1207" s="28"/>
      <c r="AA1207" s="26"/>
      <c r="AE1207" s="5"/>
    </row>
    <row r="1208" spans="1:31" x14ac:dyDescent="0.2">
      <c r="A1208" s="127">
        <f t="shared" si="475"/>
        <v>41263</v>
      </c>
      <c r="B1208" s="4">
        <f t="shared" si="467"/>
        <v>262693.41253774002</v>
      </c>
      <c r="C1208" s="4">
        <f t="shared" si="481"/>
        <v>207713.27817582001</v>
      </c>
      <c r="D1208" s="4">
        <f t="shared" si="476"/>
        <v>207713.27817582001</v>
      </c>
      <c r="E1208" s="56">
        <f t="shared" si="482"/>
        <v>506.79500000000002</v>
      </c>
      <c r="F1208" s="11">
        <f>IF(DAY(A1208)=F$2+1,VLOOKUP(A1208,[1]Plan1!$BN$15:$BP$255,3),F1207)</f>
        <v>510.25200000000001</v>
      </c>
      <c r="G1208" s="6">
        <f t="shared" si="468"/>
        <v>41253</v>
      </c>
      <c r="H1208" s="2">
        <f t="shared" si="469"/>
        <v>6.8212985526692194E-3</v>
      </c>
      <c r="I1208" s="1">
        <f t="shared" si="477"/>
        <v>11</v>
      </c>
      <c r="J1208" s="1">
        <f t="shared" si="483"/>
        <v>31</v>
      </c>
      <c r="K1208" s="54">
        <f t="shared" si="470"/>
        <v>1.002415154582853</v>
      </c>
      <c r="L1208" s="3">
        <f t="shared" si="478"/>
        <v>1.2567666</v>
      </c>
      <c r="M1208" s="3">
        <f t="shared" si="488"/>
        <v>1.2598018799999999</v>
      </c>
      <c r="N1208" s="3">
        <f t="shared" si="471"/>
        <v>261677.57834686001</v>
      </c>
      <c r="O1208" s="52">
        <f t="shared" si="484"/>
        <v>0</v>
      </c>
      <c r="P1208" s="5">
        <f t="shared" si="487"/>
        <v>0</v>
      </c>
      <c r="Q1208" s="53">
        <f t="shared" si="472"/>
        <v>0</v>
      </c>
      <c r="R1208" s="4">
        <f t="shared" si="466"/>
        <v>0</v>
      </c>
      <c r="S1208" s="2">
        <f t="shared" si="479"/>
        <v>0.14000000000000001</v>
      </c>
      <c r="T1208" s="9">
        <f t="shared" si="473"/>
        <v>1.0038820070000001</v>
      </c>
      <c r="U1208" s="4">
        <f t="shared" si="480"/>
        <v>1015.8341908800001</v>
      </c>
      <c r="V1208" s="4">
        <f t="shared" si="474"/>
        <v>0</v>
      </c>
      <c r="W1208" s="1" t="str">
        <f t="shared" si="485"/>
        <v>A+J=</v>
      </c>
      <c r="X1208" s="10">
        <f t="shared" si="486"/>
        <v>41283</v>
      </c>
      <c r="Y1208" s="4">
        <f t="shared" si="489"/>
        <v>0</v>
      </c>
      <c r="Z1208" s="28"/>
      <c r="AA1208" s="26"/>
      <c r="AE1208" s="5"/>
    </row>
    <row r="1209" spans="1:31" x14ac:dyDescent="0.2">
      <c r="A1209" s="127">
        <f t="shared" si="475"/>
        <v>41264</v>
      </c>
      <c r="B1209" s="4">
        <f t="shared" si="467"/>
        <v>262843.59065183997</v>
      </c>
      <c r="C1209" s="4">
        <f t="shared" si="481"/>
        <v>207713.27817582001</v>
      </c>
      <c r="D1209" s="4">
        <f t="shared" si="476"/>
        <v>207713.27817582001</v>
      </c>
      <c r="E1209" s="56">
        <f t="shared" si="482"/>
        <v>506.79500000000002</v>
      </c>
      <c r="F1209" s="11">
        <f>IF(DAY(A1209)=F$2+1,VLOOKUP(A1209,[1]Plan1!$BN$15:$BP$255,3),F1208)</f>
        <v>510.25200000000001</v>
      </c>
      <c r="G1209" s="6">
        <f t="shared" si="468"/>
        <v>41253</v>
      </c>
      <c r="H1209" s="2">
        <f t="shared" si="469"/>
        <v>6.8212985526692194E-3</v>
      </c>
      <c r="I1209" s="1">
        <f t="shared" si="477"/>
        <v>12</v>
      </c>
      <c r="J1209" s="1">
        <f t="shared" si="483"/>
        <v>31</v>
      </c>
      <c r="K1209" s="54">
        <f t="shared" si="470"/>
        <v>1.0026350031172093</v>
      </c>
      <c r="L1209" s="3">
        <f t="shared" si="478"/>
        <v>1.2567666</v>
      </c>
      <c r="M1209" s="3">
        <f t="shared" si="488"/>
        <v>1.26007818</v>
      </c>
      <c r="N1209" s="3">
        <f t="shared" si="471"/>
        <v>261734.96952561999</v>
      </c>
      <c r="O1209" s="52">
        <f t="shared" si="484"/>
        <v>0</v>
      </c>
      <c r="P1209" s="5">
        <f t="shared" si="487"/>
        <v>0</v>
      </c>
      <c r="Q1209" s="53">
        <f t="shared" si="472"/>
        <v>0</v>
      </c>
      <c r="R1209" s="4">
        <f t="shared" si="466"/>
        <v>0</v>
      </c>
      <c r="S1209" s="2">
        <f t="shared" si="479"/>
        <v>0.14000000000000001</v>
      </c>
      <c r="T1209" s="9">
        <f t="shared" si="473"/>
        <v>1.004235663</v>
      </c>
      <c r="U1209" s="4">
        <f t="shared" si="480"/>
        <v>1108.62112622</v>
      </c>
      <c r="V1209" s="4">
        <f t="shared" si="474"/>
        <v>0</v>
      </c>
      <c r="W1209" s="1" t="str">
        <f t="shared" si="485"/>
        <v>A+J=</v>
      </c>
      <c r="X1209" s="10">
        <f t="shared" si="486"/>
        <v>41283</v>
      </c>
      <c r="Y1209" s="4">
        <f t="shared" si="489"/>
        <v>0</v>
      </c>
      <c r="Z1209" s="28"/>
      <c r="AA1209" s="26"/>
      <c r="AE1209" s="5"/>
    </row>
    <row r="1210" spans="1:31" x14ac:dyDescent="0.2">
      <c r="A1210" s="127">
        <f t="shared" si="475"/>
        <v>41265</v>
      </c>
      <c r="B1210" s="4">
        <f t="shared" si="467"/>
        <v>262993.85460344004</v>
      </c>
      <c r="C1210" s="4">
        <f t="shared" si="481"/>
        <v>207713.27817582001</v>
      </c>
      <c r="D1210" s="4">
        <f t="shared" si="476"/>
        <v>207713.27817582001</v>
      </c>
      <c r="E1210" s="56">
        <f t="shared" si="482"/>
        <v>506.79500000000002</v>
      </c>
      <c r="F1210" s="11">
        <f>IF(DAY(A1210)=F$2+1,VLOOKUP(A1210,[1]Plan1!$BN$15:$BP$255,3),F1209)</f>
        <v>510.25200000000001</v>
      </c>
      <c r="G1210" s="6">
        <f t="shared" si="468"/>
        <v>41253</v>
      </c>
      <c r="H1210" s="2">
        <f t="shared" si="469"/>
        <v>6.8212985526692194E-3</v>
      </c>
      <c r="I1210" s="1">
        <f t="shared" si="477"/>
        <v>13</v>
      </c>
      <c r="J1210" s="1">
        <f t="shared" si="483"/>
        <v>31</v>
      </c>
      <c r="K1210" s="54">
        <f t="shared" si="470"/>
        <v>1.0028548998684925</v>
      </c>
      <c r="L1210" s="3">
        <f t="shared" si="478"/>
        <v>1.2567666</v>
      </c>
      <c r="M1210" s="3">
        <f t="shared" si="488"/>
        <v>1.26035454</v>
      </c>
      <c r="N1210" s="3">
        <f t="shared" si="471"/>
        <v>261792.37316717001</v>
      </c>
      <c r="O1210" s="52">
        <f t="shared" si="484"/>
        <v>0</v>
      </c>
      <c r="P1210" s="5">
        <f t="shared" si="487"/>
        <v>0</v>
      </c>
      <c r="Q1210" s="53">
        <f t="shared" si="472"/>
        <v>0</v>
      </c>
      <c r="R1210" s="4">
        <f t="shared" si="466"/>
        <v>0</v>
      </c>
      <c r="S1210" s="2">
        <f t="shared" si="479"/>
        <v>0.14000000000000001</v>
      </c>
      <c r="T1210" s="9">
        <f t="shared" si="473"/>
        <v>1.0045894440000001</v>
      </c>
      <c r="U1210" s="4">
        <f t="shared" si="480"/>
        <v>1201.4814362699999</v>
      </c>
      <c r="V1210" s="4">
        <f t="shared" si="474"/>
        <v>0</v>
      </c>
      <c r="W1210" s="1" t="str">
        <f t="shared" si="485"/>
        <v>A+J=</v>
      </c>
      <c r="X1210" s="10">
        <f t="shared" si="486"/>
        <v>41283</v>
      </c>
      <c r="Y1210" s="4">
        <f t="shared" si="489"/>
        <v>0</v>
      </c>
      <c r="Z1210" s="28"/>
      <c r="AA1210" s="26"/>
      <c r="AE1210" s="5"/>
    </row>
    <row r="1211" spans="1:31" x14ac:dyDescent="0.2">
      <c r="A1211" s="127">
        <f t="shared" si="475"/>
        <v>41266</v>
      </c>
      <c r="B1211" s="4">
        <f t="shared" si="467"/>
        <v>263144.20416546997</v>
      </c>
      <c r="C1211" s="4">
        <f t="shared" si="481"/>
        <v>207713.27817582001</v>
      </c>
      <c r="D1211" s="4">
        <f t="shared" si="476"/>
        <v>207713.27817582001</v>
      </c>
      <c r="E1211" s="56">
        <f t="shared" si="482"/>
        <v>506.79500000000002</v>
      </c>
      <c r="F1211" s="11">
        <f>IF(DAY(A1211)=F$2+1,VLOOKUP(A1211,[1]Plan1!$BN$15:$BP$255,3),F1210)</f>
        <v>510.25200000000001</v>
      </c>
      <c r="G1211" s="6">
        <f t="shared" si="468"/>
        <v>41253</v>
      </c>
      <c r="H1211" s="2">
        <f t="shared" si="469"/>
        <v>6.8212985526692194E-3</v>
      </c>
      <c r="I1211" s="1">
        <f t="shared" si="477"/>
        <v>14</v>
      </c>
      <c r="J1211" s="1">
        <f t="shared" si="483"/>
        <v>31</v>
      </c>
      <c r="K1211" s="54">
        <f t="shared" si="470"/>
        <v>1.0030748448472775</v>
      </c>
      <c r="L1211" s="3">
        <f t="shared" si="478"/>
        <v>1.2567666</v>
      </c>
      <c r="M1211" s="3">
        <f t="shared" si="488"/>
        <v>1.2606309600000001</v>
      </c>
      <c r="N1211" s="3">
        <f t="shared" si="471"/>
        <v>261849.78927153</v>
      </c>
      <c r="O1211" s="52">
        <f t="shared" si="484"/>
        <v>0</v>
      </c>
      <c r="P1211" s="5">
        <f t="shared" si="487"/>
        <v>0</v>
      </c>
      <c r="Q1211" s="53">
        <f t="shared" si="472"/>
        <v>0</v>
      </c>
      <c r="R1211" s="4">
        <f t="shared" si="466"/>
        <v>0</v>
      </c>
      <c r="S1211" s="2">
        <f t="shared" si="479"/>
        <v>0.14000000000000001</v>
      </c>
      <c r="T1211" s="9">
        <f t="shared" si="473"/>
        <v>1.0049433489999999</v>
      </c>
      <c r="U1211" s="4">
        <f t="shared" si="480"/>
        <v>1294.41489394</v>
      </c>
      <c r="V1211" s="4">
        <f t="shared" si="474"/>
        <v>0</v>
      </c>
      <c r="W1211" s="1" t="str">
        <f t="shared" si="485"/>
        <v>A+J=</v>
      </c>
      <c r="X1211" s="10">
        <f t="shared" si="486"/>
        <v>41283</v>
      </c>
      <c r="Y1211" s="4">
        <f t="shared" si="489"/>
        <v>0</v>
      </c>
      <c r="Z1211" s="28"/>
      <c r="AA1211" s="26"/>
      <c r="AE1211" s="5"/>
    </row>
    <row r="1212" spans="1:31" x14ac:dyDescent="0.2">
      <c r="A1212" s="127">
        <f t="shared" si="475"/>
        <v>41267</v>
      </c>
      <c r="B1212" s="4">
        <f t="shared" si="467"/>
        <v>263294.63963439997</v>
      </c>
      <c r="C1212" s="4">
        <f t="shared" si="481"/>
        <v>207713.27817582001</v>
      </c>
      <c r="D1212" s="4">
        <f t="shared" si="476"/>
        <v>207713.27817582001</v>
      </c>
      <c r="E1212" s="56">
        <f t="shared" si="482"/>
        <v>506.79500000000002</v>
      </c>
      <c r="F1212" s="11">
        <f>IF(DAY(A1212)=F$2+1,VLOOKUP(A1212,[1]Plan1!$BN$15:$BP$255,3),F1211)</f>
        <v>510.25200000000001</v>
      </c>
      <c r="G1212" s="6">
        <f t="shared" si="468"/>
        <v>41253</v>
      </c>
      <c r="H1212" s="2">
        <f t="shared" si="469"/>
        <v>6.8212985526692194E-3</v>
      </c>
      <c r="I1212" s="1">
        <f t="shared" si="477"/>
        <v>15</v>
      </c>
      <c r="J1212" s="1">
        <f t="shared" si="483"/>
        <v>31</v>
      </c>
      <c r="K1212" s="54">
        <f t="shared" si="470"/>
        <v>1.0032948380641411</v>
      </c>
      <c r="L1212" s="3">
        <f t="shared" si="478"/>
        <v>1.2567666</v>
      </c>
      <c r="M1212" s="3">
        <f t="shared" si="488"/>
        <v>1.26090744</v>
      </c>
      <c r="N1212" s="3">
        <f t="shared" si="471"/>
        <v>261907.21783867999</v>
      </c>
      <c r="O1212" s="52">
        <f t="shared" si="484"/>
        <v>0</v>
      </c>
      <c r="P1212" s="5">
        <f t="shared" si="487"/>
        <v>0</v>
      </c>
      <c r="Q1212" s="53">
        <f t="shared" si="472"/>
        <v>0</v>
      </c>
      <c r="R1212" s="4">
        <f t="shared" si="466"/>
        <v>0</v>
      </c>
      <c r="S1212" s="2">
        <f t="shared" si="479"/>
        <v>0.14000000000000001</v>
      </c>
      <c r="T1212" s="9">
        <f t="shared" si="473"/>
        <v>1.0052973789999999</v>
      </c>
      <c r="U1212" s="4">
        <f t="shared" si="480"/>
        <v>1387.4217957200001</v>
      </c>
      <c r="V1212" s="4">
        <f t="shared" si="474"/>
        <v>0</v>
      </c>
      <c r="W1212" s="1" t="str">
        <f t="shared" si="485"/>
        <v>A+J=</v>
      </c>
      <c r="X1212" s="10">
        <f t="shared" si="486"/>
        <v>41283</v>
      </c>
      <c r="Y1212" s="4">
        <f t="shared" si="489"/>
        <v>0</v>
      </c>
      <c r="Z1212" s="28"/>
      <c r="AA1212" s="26"/>
      <c r="AE1212" s="5"/>
    </row>
    <row r="1213" spans="1:31" x14ac:dyDescent="0.2">
      <c r="A1213" s="127">
        <f t="shared" si="475"/>
        <v>41268</v>
      </c>
      <c r="B1213" s="4">
        <f t="shared" si="467"/>
        <v>263445.16104500997</v>
      </c>
      <c r="C1213" s="4">
        <f t="shared" si="481"/>
        <v>207713.27817582001</v>
      </c>
      <c r="D1213" s="4">
        <f t="shared" si="476"/>
        <v>207713.27817582001</v>
      </c>
      <c r="E1213" s="56">
        <f t="shared" si="482"/>
        <v>506.79500000000002</v>
      </c>
      <c r="F1213" s="11">
        <f>IF(DAY(A1213)=F$2+1,VLOOKUP(A1213,[1]Plan1!$BN$15:$BP$255,3),F1212)</f>
        <v>510.25200000000001</v>
      </c>
      <c r="G1213" s="6">
        <f t="shared" si="468"/>
        <v>41253</v>
      </c>
      <c r="H1213" s="2">
        <f t="shared" si="469"/>
        <v>6.8212985526692194E-3</v>
      </c>
      <c r="I1213" s="1">
        <f t="shared" si="477"/>
        <v>16</v>
      </c>
      <c r="J1213" s="1">
        <f t="shared" si="483"/>
        <v>31</v>
      </c>
      <c r="K1213" s="54">
        <f t="shared" si="470"/>
        <v>1.0035148795296629</v>
      </c>
      <c r="L1213" s="3">
        <f t="shared" si="478"/>
        <v>1.2567666</v>
      </c>
      <c r="M1213" s="3">
        <f t="shared" si="488"/>
        <v>1.26118398</v>
      </c>
      <c r="N1213" s="3">
        <f t="shared" si="471"/>
        <v>261964.65886862</v>
      </c>
      <c r="O1213" s="52">
        <f t="shared" si="484"/>
        <v>0</v>
      </c>
      <c r="P1213" s="5">
        <f t="shared" si="487"/>
        <v>0</v>
      </c>
      <c r="Q1213" s="53">
        <f t="shared" si="472"/>
        <v>0</v>
      </c>
      <c r="R1213" s="4">
        <f t="shared" si="466"/>
        <v>0</v>
      </c>
      <c r="S1213" s="2">
        <f t="shared" si="479"/>
        <v>0.14000000000000001</v>
      </c>
      <c r="T1213" s="9">
        <f t="shared" si="473"/>
        <v>1.0056515340000001</v>
      </c>
      <c r="U1213" s="4">
        <f t="shared" si="480"/>
        <v>1480.5021763899999</v>
      </c>
      <c r="V1213" s="4">
        <f t="shared" si="474"/>
        <v>0</v>
      </c>
      <c r="W1213" s="1" t="str">
        <f t="shared" si="485"/>
        <v>A+J=</v>
      </c>
      <c r="X1213" s="10">
        <f t="shared" si="486"/>
        <v>41283</v>
      </c>
      <c r="Y1213" s="4">
        <f t="shared" si="489"/>
        <v>0</v>
      </c>
      <c r="Z1213" s="28"/>
      <c r="AA1213" s="26"/>
      <c r="AE1213" s="5"/>
    </row>
    <row r="1214" spans="1:31" x14ac:dyDescent="0.2">
      <c r="A1214" s="127">
        <f t="shared" si="475"/>
        <v>41269</v>
      </c>
      <c r="B1214" s="4">
        <f t="shared" si="467"/>
        <v>263595.76843209</v>
      </c>
      <c r="C1214" s="4">
        <f t="shared" si="481"/>
        <v>207713.27817582001</v>
      </c>
      <c r="D1214" s="4">
        <f t="shared" si="476"/>
        <v>207713.27817582001</v>
      </c>
      <c r="E1214" s="56">
        <f t="shared" si="482"/>
        <v>506.79500000000002</v>
      </c>
      <c r="F1214" s="11">
        <f>IF(DAY(A1214)=F$2+1,VLOOKUP(A1214,[1]Plan1!$BN$15:$BP$255,3),F1213)</f>
        <v>510.25200000000001</v>
      </c>
      <c r="G1214" s="6">
        <f t="shared" si="468"/>
        <v>41253</v>
      </c>
      <c r="H1214" s="2">
        <f t="shared" si="469"/>
        <v>6.8212985526692194E-3</v>
      </c>
      <c r="I1214" s="1">
        <f t="shared" si="477"/>
        <v>17</v>
      </c>
      <c r="J1214" s="1">
        <f t="shared" si="483"/>
        <v>31</v>
      </c>
      <c r="K1214" s="54">
        <f t="shared" si="470"/>
        <v>1.0037349692544251</v>
      </c>
      <c r="L1214" s="3">
        <f t="shared" si="478"/>
        <v>1.2567666</v>
      </c>
      <c r="M1214" s="3">
        <f t="shared" si="488"/>
        <v>1.2614605800000001</v>
      </c>
      <c r="N1214" s="3">
        <f t="shared" si="471"/>
        <v>262022.11236137</v>
      </c>
      <c r="O1214" s="52">
        <f t="shared" si="484"/>
        <v>0</v>
      </c>
      <c r="P1214" s="5">
        <f t="shared" si="487"/>
        <v>0</v>
      </c>
      <c r="Q1214" s="53">
        <f t="shared" si="472"/>
        <v>0</v>
      </c>
      <c r="R1214" s="4">
        <f t="shared" si="466"/>
        <v>0</v>
      </c>
      <c r="S1214" s="2">
        <f t="shared" si="479"/>
        <v>0.14000000000000001</v>
      </c>
      <c r="T1214" s="9">
        <f t="shared" si="473"/>
        <v>1.0060058140000001</v>
      </c>
      <c r="U1214" s="4">
        <f t="shared" si="480"/>
        <v>1573.6560707199999</v>
      </c>
      <c r="V1214" s="4">
        <f t="shared" si="474"/>
        <v>0</v>
      </c>
      <c r="W1214" s="1" t="str">
        <f t="shared" si="485"/>
        <v>A+J=</v>
      </c>
      <c r="X1214" s="10">
        <f t="shared" si="486"/>
        <v>41283</v>
      </c>
      <c r="Y1214" s="4">
        <f t="shared" si="489"/>
        <v>0</v>
      </c>
      <c r="Z1214" s="28"/>
      <c r="AA1214" s="26"/>
      <c r="AE1214" s="5"/>
    </row>
    <row r="1215" spans="1:31" x14ac:dyDescent="0.2">
      <c r="A1215" s="127">
        <f t="shared" si="475"/>
        <v>41270</v>
      </c>
      <c r="B1215" s="4">
        <f t="shared" si="467"/>
        <v>263746.46156834997</v>
      </c>
      <c r="C1215" s="4">
        <f t="shared" si="481"/>
        <v>207713.27817582001</v>
      </c>
      <c r="D1215" s="4">
        <f t="shared" si="476"/>
        <v>207713.27817582001</v>
      </c>
      <c r="E1215" s="56">
        <f t="shared" si="482"/>
        <v>506.79500000000002</v>
      </c>
      <c r="F1215" s="11">
        <f>IF(DAY(A1215)=F$2+1,VLOOKUP(A1215,[1]Plan1!$BN$15:$BP$255,3),F1214)</f>
        <v>510.25200000000001</v>
      </c>
      <c r="G1215" s="6">
        <f t="shared" si="468"/>
        <v>41253</v>
      </c>
      <c r="H1215" s="2">
        <f t="shared" si="469"/>
        <v>6.8212985526692194E-3</v>
      </c>
      <c r="I1215" s="1">
        <f t="shared" si="477"/>
        <v>18</v>
      </c>
      <c r="J1215" s="1">
        <f t="shared" si="483"/>
        <v>31</v>
      </c>
      <c r="K1215" s="54">
        <f t="shared" si="470"/>
        <v>1.0039551072490116</v>
      </c>
      <c r="L1215" s="3">
        <f t="shared" si="478"/>
        <v>1.2567666</v>
      </c>
      <c r="M1215" s="3">
        <f t="shared" si="488"/>
        <v>1.26173724</v>
      </c>
      <c r="N1215" s="3">
        <f t="shared" si="471"/>
        <v>262079.57831690999</v>
      </c>
      <c r="O1215" s="52">
        <f t="shared" si="484"/>
        <v>0</v>
      </c>
      <c r="P1215" s="5">
        <f t="shared" si="487"/>
        <v>0</v>
      </c>
      <c r="Q1215" s="53">
        <f t="shared" si="472"/>
        <v>0</v>
      </c>
      <c r="R1215" s="4">
        <f t="shared" si="466"/>
        <v>0</v>
      </c>
      <c r="S1215" s="2">
        <f t="shared" si="479"/>
        <v>0.14000000000000001</v>
      </c>
      <c r="T1215" s="9">
        <f t="shared" si="473"/>
        <v>1.006360218</v>
      </c>
      <c r="U1215" s="4">
        <f t="shared" si="480"/>
        <v>1666.8832514400001</v>
      </c>
      <c r="V1215" s="4">
        <f t="shared" si="474"/>
        <v>0</v>
      </c>
      <c r="W1215" s="1" t="str">
        <f t="shared" si="485"/>
        <v>A+J=</v>
      </c>
      <c r="X1215" s="10">
        <f t="shared" si="486"/>
        <v>41283</v>
      </c>
      <c r="Y1215" s="4">
        <f t="shared" si="489"/>
        <v>0</v>
      </c>
      <c r="Z1215" s="28"/>
      <c r="AA1215" s="26"/>
      <c r="AE1215" s="5"/>
    </row>
    <row r="1216" spans="1:31" x14ac:dyDescent="0.2">
      <c r="A1216" s="127">
        <f t="shared" si="475"/>
        <v>41271</v>
      </c>
      <c r="B1216" s="4">
        <f t="shared" si="467"/>
        <v>263897.24075053999</v>
      </c>
      <c r="C1216" s="4">
        <f t="shared" si="481"/>
        <v>207713.27817582001</v>
      </c>
      <c r="D1216" s="4">
        <f t="shared" si="476"/>
        <v>207713.27817582001</v>
      </c>
      <c r="E1216" s="56">
        <f t="shared" si="482"/>
        <v>506.79500000000002</v>
      </c>
      <c r="F1216" s="11">
        <f>IF(DAY(A1216)=F$2+1,VLOOKUP(A1216,[1]Plan1!$BN$15:$BP$255,3),F1215)</f>
        <v>510.25200000000001</v>
      </c>
      <c r="G1216" s="6">
        <f t="shared" si="468"/>
        <v>41253</v>
      </c>
      <c r="H1216" s="2">
        <f t="shared" si="469"/>
        <v>6.8212985526692194E-3</v>
      </c>
      <c r="I1216" s="1">
        <f t="shared" si="477"/>
        <v>19</v>
      </c>
      <c r="J1216" s="1">
        <f t="shared" si="483"/>
        <v>31</v>
      </c>
      <c r="K1216" s="54">
        <f t="shared" si="470"/>
        <v>1.0041752935240087</v>
      </c>
      <c r="L1216" s="3">
        <f t="shared" si="478"/>
        <v>1.2567666</v>
      </c>
      <c r="M1216" s="3">
        <f t="shared" si="488"/>
        <v>1.26201396</v>
      </c>
      <c r="N1216" s="3">
        <f t="shared" si="471"/>
        <v>262137.05673524001</v>
      </c>
      <c r="O1216" s="52">
        <f t="shared" si="484"/>
        <v>0</v>
      </c>
      <c r="P1216" s="5">
        <f t="shared" si="487"/>
        <v>0</v>
      </c>
      <c r="Q1216" s="53">
        <f t="shared" si="472"/>
        <v>0</v>
      </c>
      <c r="R1216" s="4">
        <f t="shared" ref="R1216:R1279" si="490">IF(P1216&gt;0,(P1216*N1216),0)</f>
        <v>0</v>
      </c>
      <c r="S1216" s="2">
        <f t="shared" si="479"/>
        <v>0.14000000000000001</v>
      </c>
      <c r="T1216" s="9">
        <f t="shared" si="473"/>
        <v>1.006714747</v>
      </c>
      <c r="U1216" s="4">
        <f t="shared" si="480"/>
        <v>1760.1840153000001</v>
      </c>
      <c r="V1216" s="4">
        <f t="shared" si="474"/>
        <v>0</v>
      </c>
      <c r="W1216" s="1" t="str">
        <f t="shared" si="485"/>
        <v>A+J=</v>
      </c>
      <c r="X1216" s="10">
        <f t="shared" si="486"/>
        <v>41283</v>
      </c>
      <c r="Y1216" s="4">
        <f t="shared" si="489"/>
        <v>0</v>
      </c>
      <c r="Z1216" s="28"/>
      <c r="AA1216" s="26"/>
      <c r="AE1216" s="5"/>
    </row>
    <row r="1217" spans="1:118" x14ac:dyDescent="0.2">
      <c r="A1217" s="127">
        <f t="shared" si="475"/>
        <v>41272</v>
      </c>
      <c r="B1217" s="4">
        <f t="shared" si="467"/>
        <v>264048.10810529999</v>
      </c>
      <c r="C1217" s="4">
        <f t="shared" si="481"/>
        <v>207713.27817582001</v>
      </c>
      <c r="D1217" s="4">
        <f t="shared" si="476"/>
        <v>207713.27817582001</v>
      </c>
      <c r="E1217" s="56">
        <f t="shared" si="482"/>
        <v>506.79500000000002</v>
      </c>
      <c r="F1217" s="11">
        <f>IF(DAY(A1217)=F$2+1,VLOOKUP(A1217,[1]Plan1!$BN$15:$BP$255,3),F1216)</f>
        <v>510.25200000000001</v>
      </c>
      <c r="G1217" s="6">
        <f t="shared" si="468"/>
        <v>41253</v>
      </c>
      <c r="H1217" s="2">
        <f t="shared" si="469"/>
        <v>6.8212985526692194E-3</v>
      </c>
      <c r="I1217" s="1">
        <f t="shared" si="477"/>
        <v>20</v>
      </c>
      <c r="J1217" s="1">
        <f t="shared" si="483"/>
        <v>31</v>
      </c>
      <c r="K1217" s="54">
        <f t="shared" si="470"/>
        <v>1.0043955280900057</v>
      </c>
      <c r="L1217" s="3">
        <f t="shared" si="478"/>
        <v>1.2567666</v>
      </c>
      <c r="M1217" s="3">
        <f t="shared" si="488"/>
        <v>1.26229075</v>
      </c>
      <c r="N1217" s="3">
        <f t="shared" si="471"/>
        <v>262194.54969350999</v>
      </c>
      <c r="O1217" s="52">
        <f t="shared" si="484"/>
        <v>0</v>
      </c>
      <c r="P1217" s="5">
        <f t="shared" si="487"/>
        <v>0</v>
      </c>
      <c r="Q1217" s="53">
        <f t="shared" si="472"/>
        <v>0</v>
      </c>
      <c r="R1217" s="4">
        <f t="shared" si="490"/>
        <v>0</v>
      </c>
      <c r="S1217" s="2">
        <f t="shared" si="479"/>
        <v>0.14000000000000001</v>
      </c>
      <c r="T1217" s="9">
        <f t="shared" si="473"/>
        <v>1.0070694010000001</v>
      </c>
      <c r="U1217" s="4">
        <f t="shared" si="480"/>
        <v>1853.55841179</v>
      </c>
      <c r="V1217" s="4">
        <f t="shared" si="474"/>
        <v>0</v>
      </c>
      <c r="W1217" s="1" t="str">
        <f t="shared" si="485"/>
        <v>A+J=</v>
      </c>
      <c r="X1217" s="10">
        <f t="shared" si="486"/>
        <v>41283</v>
      </c>
      <c r="Y1217" s="4">
        <f t="shared" si="489"/>
        <v>0</v>
      </c>
      <c r="Z1217" s="28"/>
      <c r="AA1217" s="26"/>
      <c r="AE1217" s="5"/>
    </row>
    <row r="1218" spans="1:118" x14ac:dyDescent="0.2">
      <c r="A1218" s="127">
        <f t="shared" si="475"/>
        <v>41273</v>
      </c>
      <c r="B1218" s="4">
        <f t="shared" si="467"/>
        <v>264199.05948454997</v>
      </c>
      <c r="C1218" s="4">
        <f t="shared" si="481"/>
        <v>207713.27817582001</v>
      </c>
      <c r="D1218" s="4">
        <f t="shared" si="476"/>
        <v>207713.27817582001</v>
      </c>
      <c r="E1218" s="56">
        <f t="shared" si="482"/>
        <v>506.79500000000002</v>
      </c>
      <c r="F1218" s="11">
        <f>IF(DAY(A1218)=F$2+1,VLOOKUP(A1218,[1]Plan1!$BN$15:$BP$255,3),F1217)</f>
        <v>510.25200000000001</v>
      </c>
      <c r="G1218" s="6">
        <f t="shared" si="468"/>
        <v>41253</v>
      </c>
      <c r="H1218" s="2">
        <f t="shared" si="469"/>
        <v>6.8212985526692194E-3</v>
      </c>
      <c r="I1218" s="1">
        <f t="shared" si="477"/>
        <v>21</v>
      </c>
      <c r="J1218" s="1">
        <f t="shared" si="483"/>
        <v>31</v>
      </c>
      <c r="K1218" s="54">
        <f t="shared" si="470"/>
        <v>1.0046158109575931</v>
      </c>
      <c r="L1218" s="3">
        <f t="shared" si="478"/>
        <v>1.2567666</v>
      </c>
      <c r="M1218" s="3">
        <f t="shared" si="488"/>
        <v>1.26256759</v>
      </c>
      <c r="N1218" s="3">
        <f t="shared" si="471"/>
        <v>262252.05303744</v>
      </c>
      <c r="O1218" s="52">
        <f t="shared" si="484"/>
        <v>0</v>
      </c>
      <c r="P1218" s="5">
        <f t="shared" si="487"/>
        <v>0</v>
      </c>
      <c r="Q1218" s="53">
        <f t="shared" si="472"/>
        <v>0</v>
      </c>
      <c r="R1218" s="4">
        <f t="shared" si="490"/>
        <v>0</v>
      </c>
      <c r="S1218" s="2">
        <f t="shared" si="479"/>
        <v>0.14000000000000001</v>
      </c>
      <c r="T1218" s="9">
        <f t="shared" si="473"/>
        <v>1.0074241799999999</v>
      </c>
      <c r="U1218" s="4">
        <f t="shared" si="480"/>
        <v>1947.00644711</v>
      </c>
      <c r="V1218" s="4">
        <f t="shared" si="474"/>
        <v>0</v>
      </c>
      <c r="W1218" s="1" t="str">
        <f t="shared" si="485"/>
        <v>A+J=</v>
      </c>
      <c r="X1218" s="10">
        <f t="shared" si="486"/>
        <v>41283</v>
      </c>
      <c r="Y1218" s="4">
        <f t="shared" si="489"/>
        <v>0</v>
      </c>
      <c r="Z1218" s="28"/>
      <c r="AA1218" s="26"/>
      <c r="AE1218" s="5"/>
    </row>
    <row r="1219" spans="1:118" x14ac:dyDescent="0.2">
      <c r="A1219" s="127">
        <f t="shared" si="475"/>
        <v>41274</v>
      </c>
      <c r="B1219" s="4">
        <f t="shared" si="467"/>
        <v>264350.09910749999</v>
      </c>
      <c r="C1219" s="4">
        <f t="shared" si="481"/>
        <v>207713.27817582001</v>
      </c>
      <c r="D1219" s="4">
        <f t="shared" si="476"/>
        <v>207713.27817582001</v>
      </c>
      <c r="E1219" s="56">
        <f t="shared" si="482"/>
        <v>506.79500000000002</v>
      </c>
      <c r="F1219" s="11">
        <f>IF(DAY(A1219)=F$2+1,VLOOKUP(A1219,[1]Plan1!$BN$15:$BP$255,3),F1218)</f>
        <v>510.25200000000001</v>
      </c>
      <c r="G1219" s="6">
        <f t="shared" si="468"/>
        <v>41253</v>
      </c>
      <c r="H1219" s="2">
        <f t="shared" si="469"/>
        <v>6.8212985526692194E-3</v>
      </c>
      <c r="I1219" s="1">
        <f t="shared" si="477"/>
        <v>22</v>
      </c>
      <c r="J1219" s="1">
        <f t="shared" si="483"/>
        <v>31</v>
      </c>
      <c r="K1219" s="54">
        <f t="shared" si="470"/>
        <v>1.0048361421373651</v>
      </c>
      <c r="L1219" s="3">
        <f t="shared" si="478"/>
        <v>1.2567666</v>
      </c>
      <c r="M1219" s="3">
        <f t="shared" si="488"/>
        <v>1.2628444999999999</v>
      </c>
      <c r="N1219" s="3">
        <f t="shared" si="471"/>
        <v>262309.57092129998</v>
      </c>
      <c r="O1219" s="52">
        <f t="shared" si="484"/>
        <v>0</v>
      </c>
      <c r="P1219" s="5">
        <f t="shared" si="487"/>
        <v>0</v>
      </c>
      <c r="Q1219" s="53">
        <f t="shared" si="472"/>
        <v>0</v>
      </c>
      <c r="R1219" s="4">
        <f t="shared" si="490"/>
        <v>0</v>
      </c>
      <c r="S1219" s="2">
        <f t="shared" si="479"/>
        <v>0.14000000000000001</v>
      </c>
      <c r="T1219" s="9">
        <f t="shared" si="473"/>
        <v>1.007779084</v>
      </c>
      <c r="U1219" s="4">
        <f t="shared" si="480"/>
        <v>2040.5281861999999</v>
      </c>
      <c r="V1219" s="4">
        <f t="shared" si="474"/>
        <v>0</v>
      </c>
      <c r="W1219" s="1" t="str">
        <f t="shared" si="485"/>
        <v>A+J=</v>
      </c>
      <c r="X1219" s="10">
        <f t="shared" si="486"/>
        <v>41283</v>
      </c>
      <c r="Y1219" s="4">
        <f t="shared" si="489"/>
        <v>0</v>
      </c>
      <c r="Z1219" s="28"/>
      <c r="AA1219" s="26"/>
      <c r="AE1219" s="5"/>
    </row>
    <row r="1220" spans="1:118" x14ac:dyDescent="0.2">
      <c r="A1220" s="127">
        <f t="shared" si="475"/>
        <v>41275</v>
      </c>
      <c r="B1220" s="4">
        <f t="shared" si="467"/>
        <v>264501.22282312001</v>
      </c>
      <c r="C1220" s="4">
        <f t="shared" si="481"/>
        <v>207713.27817582001</v>
      </c>
      <c r="D1220" s="4">
        <f t="shared" si="476"/>
        <v>207713.27817582001</v>
      </c>
      <c r="E1220" s="56">
        <f t="shared" si="482"/>
        <v>506.79500000000002</v>
      </c>
      <c r="F1220" s="11">
        <f>IF(DAY(A1220)=F$2+1,VLOOKUP(A1220,[1]Plan1!$BN$15:$BP$255,3),F1219)</f>
        <v>510.25200000000001</v>
      </c>
      <c r="G1220" s="6">
        <f t="shared" si="468"/>
        <v>41253</v>
      </c>
      <c r="H1220" s="2">
        <f t="shared" si="469"/>
        <v>6.8212985526692194E-3</v>
      </c>
      <c r="I1220" s="1">
        <f t="shared" si="477"/>
        <v>23</v>
      </c>
      <c r="J1220" s="1">
        <f t="shared" si="483"/>
        <v>31</v>
      </c>
      <c r="K1220" s="54">
        <f t="shared" si="470"/>
        <v>1.0050565216399168</v>
      </c>
      <c r="L1220" s="3">
        <f t="shared" si="478"/>
        <v>1.2567666</v>
      </c>
      <c r="M1220" s="3">
        <f t="shared" si="488"/>
        <v>1.26312146</v>
      </c>
      <c r="N1220" s="3">
        <f t="shared" si="471"/>
        <v>262367.09919082001</v>
      </c>
      <c r="O1220" s="52">
        <f t="shared" si="484"/>
        <v>0</v>
      </c>
      <c r="P1220" s="5">
        <f t="shared" si="487"/>
        <v>0</v>
      </c>
      <c r="Q1220" s="53">
        <f t="shared" si="472"/>
        <v>0</v>
      </c>
      <c r="R1220" s="4">
        <f t="shared" si="490"/>
        <v>0</v>
      </c>
      <c r="S1220" s="2">
        <f t="shared" si="479"/>
        <v>0.14000000000000001</v>
      </c>
      <c r="T1220" s="9">
        <f t="shared" si="473"/>
        <v>1.0081341130000001</v>
      </c>
      <c r="U1220" s="4">
        <f t="shared" si="480"/>
        <v>2134.1236322999998</v>
      </c>
      <c r="V1220" s="4">
        <f t="shared" si="474"/>
        <v>0</v>
      </c>
      <c r="W1220" s="1" t="str">
        <f t="shared" si="485"/>
        <v>A+J=</v>
      </c>
      <c r="X1220" s="10">
        <f t="shared" si="486"/>
        <v>41283</v>
      </c>
      <c r="Y1220" s="4">
        <f t="shared" si="489"/>
        <v>0</v>
      </c>
      <c r="Z1220" s="28"/>
      <c r="AA1220" s="26"/>
      <c r="AE1220" s="5"/>
    </row>
    <row r="1221" spans="1:118" x14ac:dyDescent="0.2">
      <c r="A1221" s="127">
        <f t="shared" si="475"/>
        <v>41276</v>
      </c>
      <c r="B1221" s="4">
        <f t="shared" si="467"/>
        <v>264652.43485358998</v>
      </c>
      <c r="C1221" s="4">
        <f t="shared" si="481"/>
        <v>207713.27817582001</v>
      </c>
      <c r="D1221" s="4">
        <f t="shared" si="476"/>
        <v>207713.27817582001</v>
      </c>
      <c r="E1221" s="56">
        <f t="shared" si="482"/>
        <v>506.79500000000002</v>
      </c>
      <c r="F1221" s="11">
        <f>IF(DAY(A1221)=F$2+1,VLOOKUP(A1221,[1]Plan1!$BN$15:$BP$255,3),F1220)</f>
        <v>510.25200000000001</v>
      </c>
      <c r="G1221" s="6">
        <f t="shared" si="468"/>
        <v>41253</v>
      </c>
      <c r="H1221" s="2">
        <f t="shared" si="469"/>
        <v>6.8212985526692194E-3</v>
      </c>
      <c r="I1221" s="1">
        <f t="shared" si="477"/>
        <v>24</v>
      </c>
      <c r="J1221" s="1">
        <f t="shared" si="483"/>
        <v>31</v>
      </c>
      <c r="K1221" s="54">
        <f t="shared" si="470"/>
        <v>1.0052769494758467</v>
      </c>
      <c r="L1221" s="3">
        <f t="shared" si="478"/>
        <v>1.2567666</v>
      </c>
      <c r="M1221" s="3">
        <f t="shared" si="488"/>
        <v>1.2633984899999999</v>
      </c>
      <c r="N1221" s="3">
        <f t="shared" si="471"/>
        <v>262424.64200027997</v>
      </c>
      <c r="O1221" s="52">
        <f t="shared" si="484"/>
        <v>0</v>
      </c>
      <c r="P1221" s="5">
        <f t="shared" si="487"/>
        <v>0</v>
      </c>
      <c r="Q1221" s="53">
        <f t="shared" si="472"/>
        <v>0</v>
      </c>
      <c r="R1221" s="4">
        <f t="shared" si="490"/>
        <v>0</v>
      </c>
      <c r="S1221" s="2">
        <f t="shared" si="479"/>
        <v>0.14000000000000001</v>
      </c>
      <c r="T1221" s="9">
        <f t="shared" si="473"/>
        <v>1.0084892670000001</v>
      </c>
      <c r="U1221" s="4">
        <f t="shared" si="480"/>
        <v>2227.7928533099998</v>
      </c>
      <c r="V1221" s="4">
        <f t="shared" si="474"/>
        <v>0</v>
      </c>
      <c r="W1221" s="1" t="str">
        <f t="shared" si="485"/>
        <v>A+J=</v>
      </c>
      <c r="X1221" s="10">
        <f t="shared" si="486"/>
        <v>41283</v>
      </c>
      <c r="Y1221" s="4">
        <f t="shared" si="489"/>
        <v>0</v>
      </c>
      <c r="Z1221" s="28"/>
      <c r="AA1221" s="26"/>
      <c r="AE1221" s="5"/>
    </row>
    <row r="1222" spans="1:118" x14ac:dyDescent="0.2">
      <c r="A1222" s="127">
        <f t="shared" si="475"/>
        <v>41277</v>
      </c>
      <c r="B1222" s="4">
        <f t="shared" si="467"/>
        <v>264803.73340297001</v>
      </c>
      <c r="C1222" s="4">
        <f t="shared" si="481"/>
        <v>207713.27817582001</v>
      </c>
      <c r="D1222" s="4">
        <f t="shared" si="476"/>
        <v>207713.27817582001</v>
      </c>
      <c r="E1222" s="56">
        <f t="shared" si="482"/>
        <v>506.79500000000002</v>
      </c>
      <c r="F1222" s="11">
        <f>IF(DAY(A1222)=F$2+1,VLOOKUP(A1222,[1]Plan1!$BN$15:$BP$255,3),F1221)</f>
        <v>510.25200000000001</v>
      </c>
      <c r="G1222" s="6">
        <f t="shared" si="468"/>
        <v>41253</v>
      </c>
      <c r="H1222" s="2">
        <f t="shared" si="469"/>
        <v>6.8212985526692194E-3</v>
      </c>
      <c r="I1222" s="1">
        <f t="shared" si="477"/>
        <v>25</v>
      </c>
      <c r="J1222" s="1">
        <f t="shared" si="483"/>
        <v>31</v>
      </c>
      <c r="K1222" s="54">
        <f t="shared" si="470"/>
        <v>1.005497425655755</v>
      </c>
      <c r="L1222" s="3">
        <f t="shared" si="478"/>
        <v>1.2567666</v>
      </c>
      <c r="M1222" s="3">
        <f t="shared" si="488"/>
        <v>1.2636755799999999</v>
      </c>
      <c r="N1222" s="3">
        <f t="shared" si="471"/>
        <v>262482.19727253</v>
      </c>
      <c r="O1222" s="52">
        <f t="shared" si="484"/>
        <v>0</v>
      </c>
      <c r="P1222" s="5">
        <f t="shared" si="487"/>
        <v>0</v>
      </c>
      <c r="Q1222" s="53">
        <f t="shared" si="472"/>
        <v>0</v>
      </c>
      <c r="R1222" s="4">
        <f t="shared" si="490"/>
        <v>0</v>
      </c>
      <c r="S1222" s="2">
        <f t="shared" si="479"/>
        <v>0.14000000000000001</v>
      </c>
      <c r="T1222" s="9">
        <f t="shared" si="473"/>
        <v>1.008844547</v>
      </c>
      <c r="U1222" s="4">
        <f t="shared" si="480"/>
        <v>2321.5361304399999</v>
      </c>
      <c r="V1222" s="4">
        <f t="shared" si="474"/>
        <v>0</v>
      </c>
      <c r="W1222" s="1" t="str">
        <f t="shared" si="485"/>
        <v>A+J=</v>
      </c>
      <c r="X1222" s="10">
        <f t="shared" si="486"/>
        <v>41283</v>
      </c>
      <c r="Y1222" s="4">
        <f t="shared" si="489"/>
        <v>0</v>
      </c>
      <c r="Z1222" s="28"/>
      <c r="AA1222" s="26"/>
      <c r="AE1222" s="5"/>
    </row>
    <row r="1223" spans="1:118" x14ac:dyDescent="0.2">
      <c r="A1223" s="127">
        <f t="shared" si="475"/>
        <v>41278</v>
      </c>
      <c r="B1223" s="4">
        <f t="shared" si="467"/>
        <v>264955.11588495004</v>
      </c>
      <c r="C1223" s="4">
        <f t="shared" si="481"/>
        <v>207713.27817582001</v>
      </c>
      <c r="D1223" s="4">
        <f t="shared" si="476"/>
        <v>207713.27817582001</v>
      </c>
      <c r="E1223" s="56">
        <f t="shared" si="482"/>
        <v>506.79500000000002</v>
      </c>
      <c r="F1223" s="11">
        <f>IF(DAY(A1223)=F$2+1,VLOOKUP(A1223,[1]Plan1!$BN$15:$BP$255,3),F1222)</f>
        <v>510.25200000000001</v>
      </c>
      <c r="G1223" s="6">
        <f t="shared" si="468"/>
        <v>41253</v>
      </c>
      <c r="H1223" s="2">
        <f t="shared" si="469"/>
        <v>6.8212985526692194E-3</v>
      </c>
      <c r="I1223" s="1">
        <f t="shared" si="477"/>
        <v>26</v>
      </c>
      <c r="J1223" s="1">
        <f t="shared" si="483"/>
        <v>31</v>
      </c>
      <c r="K1223" s="54">
        <f t="shared" si="470"/>
        <v>1.0057179501902445</v>
      </c>
      <c r="L1223" s="3">
        <f t="shared" si="478"/>
        <v>1.2567666</v>
      </c>
      <c r="M1223" s="3">
        <f t="shared" si="488"/>
        <v>1.26395272</v>
      </c>
      <c r="N1223" s="3">
        <f t="shared" si="471"/>
        <v>262539.76293044002</v>
      </c>
      <c r="O1223" s="52">
        <f t="shared" si="484"/>
        <v>0</v>
      </c>
      <c r="P1223" s="5">
        <f t="shared" si="487"/>
        <v>0</v>
      </c>
      <c r="Q1223" s="53">
        <f t="shared" si="472"/>
        <v>0</v>
      </c>
      <c r="R1223" s="4">
        <f t="shared" si="490"/>
        <v>0</v>
      </c>
      <c r="S1223" s="2">
        <f t="shared" si="479"/>
        <v>0.14000000000000001</v>
      </c>
      <c r="T1223" s="9">
        <f t="shared" si="473"/>
        <v>1.009199951</v>
      </c>
      <c r="U1223" s="4">
        <f t="shared" si="480"/>
        <v>2415.35295451</v>
      </c>
      <c r="V1223" s="4">
        <f t="shared" si="474"/>
        <v>0</v>
      </c>
      <c r="W1223" s="1" t="str">
        <f t="shared" si="485"/>
        <v>A+J=</v>
      </c>
      <c r="X1223" s="10">
        <f t="shared" si="486"/>
        <v>41283</v>
      </c>
      <c r="Y1223" s="4">
        <f t="shared" si="489"/>
        <v>0</v>
      </c>
      <c r="Z1223" s="28"/>
      <c r="AA1223" s="26"/>
      <c r="AE1223" s="5"/>
    </row>
    <row r="1224" spans="1:118" x14ac:dyDescent="0.2">
      <c r="A1224" s="127">
        <f t="shared" si="475"/>
        <v>41279</v>
      </c>
      <c r="B1224" s="4">
        <f t="shared" si="467"/>
        <v>265106.58705119003</v>
      </c>
      <c r="C1224" s="4">
        <f t="shared" si="481"/>
        <v>207713.27817582001</v>
      </c>
      <c r="D1224" s="4">
        <f t="shared" si="476"/>
        <v>207713.27817582001</v>
      </c>
      <c r="E1224" s="56">
        <f t="shared" si="482"/>
        <v>506.79500000000002</v>
      </c>
      <c r="F1224" s="11">
        <f>IF(DAY(A1224)=F$2+1,VLOOKUP(A1224,[1]Plan1!$BN$15:$BP$255,3),F1223)</f>
        <v>510.25200000000001</v>
      </c>
      <c r="G1224" s="6">
        <f t="shared" si="468"/>
        <v>41253</v>
      </c>
      <c r="H1224" s="2">
        <f t="shared" si="469"/>
        <v>6.8212985526692194E-3</v>
      </c>
      <c r="I1224" s="1">
        <f t="shared" si="477"/>
        <v>27</v>
      </c>
      <c r="J1224" s="1">
        <f t="shared" si="483"/>
        <v>31</v>
      </c>
      <c r="K1224" s="54">
        <f t="shared" si="470"/>
        <v>1.0059385230899203</v>
      </c>
      <c r="L1224" s="3">
        <f t="shared" si="478"/>
        <v>1.2567666</v>
      </c>
      <c r="M1224" s="3">
        <f t="shared" si="488"/>
        <v>1.2642299299999999</v>
      </c>
      <c r="N1224" s="3">
        <f t="shared" si="471"/>
        <v>262597.34312828002</v>
      </c>
      <c r="O1224" s="52">
        <f t="shared" si="484"/>
        <v>0</v>
      </c>
      <c r="P1224" s="5">
        <f t="shared" si="487"/>
        <v>0</v>
      </c>
      <c r="Q1224" s="53">
        <f t="shared" si="472"/>
        <v>0</v>
      </c>
      <c r="R1224" s="4">
        <f t="shared" si="490"/>
        <v>0</v>
      </c>
      <c r="S1224" s="2">
        <f t="shared" si="479"/>
        <v>0.14000000000000001</v>
      </c>
      <c r="T1224" s="9">
        <f t="shared" si="473"/>
        <v>1.009555481</v>
      </c>
      <c r="U1224" s="4">
        <f t="shared" si="480"/>
        <v>2509.24392291</v>
      </c>
      <c r="V1224" s="4">
        <f t="shared" si="474"/>
        <v>0</v>
      </c>
      <c r="W1224" s="1" t="str">
        <f t="shared" si="485"/>
        <v>A+J=</v>
      </c>
      <c r="X1224" s="10">
        <f t="shared" si="486"/>
        <v>41283</v>
      </c>
      <c r="Y1224" s="4">
        <f t="shared" si="489"/>
        <v>0</v>
      </c>
      <c r="Z1224" s="28"/>
      <c r="AA1224" s="26"/>
      <c r="AE1224" s="5"/>
    </row>
    <row r="1225" spans="1:118" x14ac:dyDescent="0.2">
      <c r="A1225" s="127">
        <f t="shared" si="475"/>
        <v>41280</v>
      </c>
      <c r="B1225" s="4">
        <f t="shared" si="467"/>
        <v>265258.14457859</v>
      </c>
      <c r="C1225" s="4">
        <f t="shared" si="481"/>
        <v>207713.27817582001</v>
      </c>
      <c r="D1225" s="4">
        <f t="shared" si="476"/>
        <v>207713.27817582001</v>
      </c>
      <c r="E1225" s="56">
        <f t="shared" si="482"/>
        <v>506.79500000000002</v>
      </c>
      <c r="F1225" s="11">
        <f>IF(DAY(A1225)=F$2+1,VLOOKUP(A1225,[1]Plan1!$BN$15:$BP$255,3),F1224)</f>
        <v>510.25200000000001</v>
      </c>
      <c r="G1225" s="6">
        <f t="shared" si="468"/>
        <v>41253</v>
      </c>
      <c r="H1225" s="2">
        <f t="shared" si="469"/>
        <v>6.8212985526692194E-3</v>
      </c>
      <c r="I1225" s="1">
        <f t="shared" si="477"/>
        <v>28</v>
      </c>
      <c r="J1225" s="1">
        <f t="shared" si="483"/>
        <v>31</v>
      </c>
      <c r="K1225" s="54">
        <f t="shared" si="470"/>
        <v>1.0061591443653897</v>
      </c>
      <c r="L1225" s="3">
        <f t="shared" si="478"/>
        <v>1.2567666</v>
      </c>
      <c r="M1225" s="3">
        <f t="shared" si="488"/>
        <v>1.2645071999999999</v>
      </c>
      <c r="N1225" s="3">
        <f t="shared" si="471"/>
        <v>262654.93578891997</v>
      </c>
      <c r="O1225" s="52">
        <f t="shared" si="484"/>
        <v>0</v>
      </c>
      <c r="P1225" s="5">
        <f t="shared" si="487"/>
        <v>0</v>
      </c>
      <c r="Q1225" s="53">
        <f t="shared" si="472"/>
        <v>0</v>
      </c>
      <c r="R1225" s="4">
        <f t="shared" si="490"/>
        <v>0</v>
      </c>
      <c r="S1225" s="2">
        <f t="shared" si="479"/>
        <v>0.14000000000000001</v>
      </c>
      <c r="T1225" s="9">
        <f t="shared" si="473"/>
        <v>1.0099111359999999</v>
      </c>
      <c r="U1225" s="4">
        <f t="shared" si="480"/>
        <v>2603.20878967</v>
      </c>
      <c r="V1225" s="4">
        <f t="shared" si="474"/>
        <v>0</v>
      </c>
      <c r="W1225" s="1" t="str">
        <f t="shared" si="485"/>
        <v>A+J=</v>
      </c>
      <c r="X1225" s="10">
        <f t="shared" si="486"/>
        <v>41283</v>
      </c>
      <c r="Y1225" s="4">
        <f t="shared" si="489"/>
        <v>0</v>
      </c>
      <c r="Z1225" s="28"/>
      <c r="AA1225" s="26"/>
      <c r="AE1225" s="5"/>
    </row>
    <row r="1226" spans="1:118" x14ac:dyDescent="0.2">
      <c r="A1226" s="127">
        <f t="shared" si="475"/>
        <v>41281</v>
      </c>
      <c r="B1226" s="4">
        <f t="shared" ref="B1226:B1289" si="491">(N1226+U1226)</f>
        <v>265409.78850205004</v>
      </c>
      <c r="C1226" s="4">
        <f t="shared" si="481"/>
        <v>207713.27817582001</v>
      </c>
      <c r="D1226" s="4">
        <f t="shared" si="476"/>
        <v>207713.27817582001</v>
      </c>
      <c r="E1226" s="56">
        <f t="shared" si="482"/>
        <v>506.79500000000002</v>
      </c>
      <c r="F1226" s="11">
        <f>IF(DAY(A1226)=F$2+1,VLOOKUP(A1226,[1]Plan1!$BN$15:$BP$255,3),F1225)</f>
        <v>510.25200000000001</v>
      </c>
      <c r="G1226" s="6">
        <f t="shared" ref="G1226:G1289" si="492">IF(E1226=E1225,G1225,A1226)</f>
        <v>41253</v>
      </c>
      <c r="H1226" s="2">
        <f t="shared" ref="H1226:H1289" si="493">(F1226/E1226)-1</f>
        <v>6.8212985526692194E-3</v>
      </c>
      <c r="I1226" s="1">
        <f t="shared" si="477"/>
        <v>29</v>
      </c>
      <c r="J1226" s="1">
        <f t="shared" si="483"/>
        <v>31</v>
      </c>
      <c r="K1226" s="54">
        <f t="shared" ref="K1226:K1289" si="494">((F1226/E1226)^(I1226/J1226))</f>
        <v>1.0063798140272626</v>
      </c>
      <c r="L1226" s="3">
        <f t="shared" si="478"/>
        <v>1.2567666</v>
      </c>
      <c r="M1226" s="3">
        <f t="shared" si="488"/>
        <v>1.26478453</v>
      </c>
      <c r="N1226" s="3">
        <f t="shared" ref="N1226:N1289" si="495">TRUNC(D1226*M1226,8)</f>
        <v>262712.54091236001</v>
      </c>
      <c r="O1226" s="52">
        <f t="shared" si="484"/>
        <v>0</v>
      </c>
      <c r="P1226" s="5">
        <f t="shared" si="487"/>
        <v>0</v>
      </c>
      <c r="Q1226" s="53">
        <f t="shared" ref="Q1226:Q1289" si="496">IF($P1226&gt;0,($P1226*D1226),0)</f>
        <v>0</v>
      </c>
      <c r="R1226" s="4">
        <f t="shared" si="490"/>
        <v>0</v>
      </c>
      <c r="S1226" s="2">
        <f t="shared" si="479"/>
        <v>0.14000000000000001</v>
      </c>
      <c r="T1226" s="9">
        <f t="shared" ref="T1226:T1289" si="497">ROUND((1+S1226)^(1/12)^(I1226/J1226),9)</f>
        <v>1.010266916</v>
      </c>
      <c r="U1226" s="4">
        <f t="shared" si="480"/>
        <v>2697.24758969</v>
      </c>
      <c r="V1226" s="4">
        <f t="shared" ref="V1226:V1289" si="498">IF(R1226&gt;0,R1226+U1226,0)</f>
        <v>0</v>
      </c>
      <c r="W1226" s="1" t="str">
        <f t="shared" si="485"/>
        <v>A+J=</v>
      </c>
      <c r="X1226" s="10">
        <f t="shared" si="486"/>
        <v>41283</v>
      </c>
      <c r="Y1226" s="4">
        <f t="shared" si="489"/>
        <v>0</v>
      </c>
      <c r="Z1226" s="28"/>
      <c r="AA1226" s="26"/>
      <c r="AE1226" s="5"/>
    </row>
    <row r="1227" spans="1:118" x14ac:dyDescent="0.2">
      <c r="A1227" s="127">
        <f t="shared" ref="A1227:A1290" si="499">(A1226+1)</f>
        <v>41282</v>
      </c>
      <c r="B1227" s="4">
        <f t="shared" si="491"/>
        <v>265561.51885646</v>
      </c>
      <c r="C1227" s="4">
        <f t="shared" si="481"/>
        <v>207713.27817582001</v>
      </c>
      <c r="D1227" s="4">
        <f t="shared" ref="D1227:D1290" si="500">(C1227)</f>
        <v>207713.27817582001</v>
      </c>
      <c r="E1227" s="56">
        <f t="shared" si="482"/>
        <v>506.79500000000002</v>
      </c>
      <c r="F1227" s="11">
        <f>IF(DAY(A1227)=F$2+1,VLOOKUP(A1227,[1]Plan1!$BN$15:$BP$255,3),F1226)</f>
        <v>510.25200000000001</v>
      </c>
      <c r="G1227" s="6">
        <f t="shared" si="492"/>
        <v>41253</v>
      </c>
      <c r="H1227" s="2">
        <f t="shared" si="493"/>
        <v>6.8212985526692194E-3</v>
      </c>
      <c r="I1227" s="1">
        <f t="shared" ref="I1227:I1290" si="501">IF(DAY(A1227)=F$2+1,1,I1226+1)</f>
        <v>30</v>
      </c>
      <c r="J1227" s="1">
        <f t="shared" si="483"/>
        <v>31</v>
      </c>
      <c r="K1227" s="54">
        <f t="shared" si="494"/>
        <v>1.0066005320861511</v>
      </c>
      <c r="L1227" s="3">
        <f t="shared" ref="L1227:L1290" si="502">IF(DAY(A1227)=F$2+1,M1226,L1226)</f>
        <v>1.2567666</v>
      </c>
      <c r="M1227" s="3">
        <f t="shared" si="488"/>
        <v>1.26506192</v>
      </c>
      <c r="N1227" s="3">
        <f t="shared" si="495"/>
        <v>262770.15849859</v>
      </c>
      <c r="O1227" s="52">
        <f t="shared" si="484"/>
        <v>0</v>
      </c>
      <c r="P1227" s="5">
        <f t="shared" si="487"/>
        <v>0</v>
      </c>
      <c r="Q1227" s="53">
        <f t="shared" si="496"/>
        <v>0</v>
      </c>
      <c r="R1227" s="4">
        <f t="shared" si="490"/>
        <v>0</v>
      </c>
      <c r="S1227" s="2">
        <f t="shared" ref="S1227:S1290" si="503">(S1226)</f>
        <v>0.14000000000000001</v>
      </c>
      <c r="T1227" s="9">
        <f t="shared" si="497"/>
        <v>1.0106228209999999</v>
      </c>
      <c r="U1227" s="4">
        <f t="shared" ref="U1227:U1290" si="504">TRUNC(N1227*(T1227-1),8)</f>
        <v>2791.3603578699999</v>
      </c>
      <c r="V1227" s="4">
        <f t="shared" si="498"/>
        <v>0</v>
      </c>
      <c r="W1227" s="1" t="str">
        <f t="shared" si="485"/>
        <v>A+J=</v>
      </c>
      <c r="X1227" s="10">
        <f t="shared" si="486"/>
        <v>41283</v>
      </c>
      <c r="Y1227" s="4">
        <f t="shared" si="489"/>
        <v>0</v>
      </c>
      <c r="Z1227" s="28"/>
      <c r="AA1227" s="26"/>
      <c r="AE1227" s="5"/>
    </row>
    <row r="1228" spans="1:118" x14ac:dyDescent="0.2">
      <c r="A1228" s="130">
        <f t="shared" si="499"/>
        <v>41283</v>
      </c>
      <c r="B1228" s="53">
        <f t="shared" si="491"/>
        <v>265713.33803950995</v>
      </c>
      <c r="C1228" s="4">
        <f t="shared" ref="C1228:C1291" si="505">IF(DAY(A1227)=9,VLOOKUP(A1227,$AA$10:$AB$126,2),C1227)</f>
        <v>207713.27817582001</v>
      </c>
      <c r="D1228" s="53">
        <f t="shared" si="500"/>
        <v>207713.27817582001</v>
      </c>
      <c r="E1228" s="58">
        <f t="shared" ref="E1228:E1291" si="506">IF(F1228=F1227,E1227,F1227)</f>
        <v>506.79500000000002</v>
      </c>
      <c r="F1228" s="62">
        <f>IF(DAY(A1228)=F$2+1,VLOOKUP(A1228,[1]Plan1!$BN$15:$BP$255,3),F1227)</f>
        <v>510.25200000000001</v>
      </c>
      <c r="G1228" s="23">
        <f t="shared" si="492"/>
        <v>41253</v>
      </c>
      <c r="H1228" s="55">
        <f t="shared" si="493"/>
        <v>6.8212985526692194E-3</v>
      </c>
      <c r="I1228" s="24">
        <f t="shared" si="501"/>
        <v>31</v>
      </c>
      <c r="J1228" s="24">
        <f t="shared" ref="J1228:J1291" si="507">IF(DAY(A1228)=F$2+1,DAY(EOMONTH(A1228,0)),J1227)</f>
        <v>31</v>
      </c>
      <c r="K1228" s="59">
        <f t="shared" si="494"/>
        <v>1.0068212985526692</v>
      </c>
      <c r="L1228" s="60">
        <f t="shared" si="502"/>
        <v>1.2567666</v>
      </c>
      <c r="M1228" s="60">
        <f t="shared" si="488"/>
        <v>1.2653393799999999</v>
      </c>
      <c r="N1228" s="60">
        <f t="shared" si="495"/>
        <v>262827.79062475997</v>
      </c>
      <c r="O1228" s="63">
        <f t="shared" si="484"/>
        <v>38</v>
      </c>
      <c r="P1228" s="5">
        <f t="shared" si="487"/>
        <v>0</v>
      </c>
      <c r="Q1228" s="53">
        <f t="shared" si="496"/>
        <v>0</v>
      </c>
      <c r="R1228" s="53">
        <f t="shared" si="490"/>
        <v>0</v>
      </c>
      <c r="S1228" s="55">
        <f t="shared" si="503"/>
        <v>0.14000000000000001</v>
      </c>
      <c r="T1228" s="61">
        <f t="shared" si="497"/>
        <v>1.010978852</v>
      </c>
      <c r="U1228" s="4">
        <f t="shared" si="504"/>
        <v>2885.5474147499999</v>
      </c>
      <c r="V1228" s="53">
        <f t="shared" si="498"/>
        <v>0</v>
      </c>
      <c r="W1228" s="24" t="str">
        <f t="shared" si="485"/>
        <v>A+J=</v>
      </c>
      <c r="X1228" s="23">
        <f t="shared" si="486"/>
        <v>41283</v>
      </c>
      <c r="Y1228" s="53">
        <f t="shared" si="489"/>
        <v>0</v>
      </c>
      <c r="Z1228" s="47"/>
      <c r="AA1228" s="45"/>
      <c r="AB1228" s="24"/>
      <c r="AC1228" s="24"/>
      <c r="AD1228" s="24"/>
      <c r="AE1228" s="25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4"/>
      <c r="DB1228" s="24"/>
      <c r="DC1228" s="24"/>
      <c r="DD1228" s="24"/>
      <c r="DE1228" s="24"/>
      <c r="DF1228" s="24"/>
      <c r="DG1228" s="24"/>
      <c r="DH1228" s="24"/>
      <c r="DI1228" s="24"/>
      <c r="DJ1228" s="24"/>
      <c r="DK1228" s="24"/>
      <c r="DL1228" s="24"/>
      <c r="DM1228" s="24"/>
      <c r="DN1228" s="24"/>
    </row>
    <row r="1229" spans="1:118" x14ac:dyDescent="0.2">
      <c r="A1229" s="127">
        <f t="shared" si="499"/>
        <v>41284</v>
      </c>
      <c r="B1229" s="4">
        <f t="shared" si="491"/>
        <v>265835.88484027999</v>
      </c>
      <c r="C1229" s="4">
        <f t="shared" si="505"/>
        <v>209993.731505</v>
      </c>
      <c r="D1229" s="4">
        <f t="shared" si="500"/>
        <v>209993.731505</v>
      </c>
      <c r="E1229" s="56">
        <f t="shared" si="506"/>
        <v>510.25200000000001</v>
      </c>
      <c r="F1229" s="11">
        <f>IF(DAY(A1229)=F$2+1,VLOOKUP(A1229,[1]Plan1!$BN$15:$BP$255,3),F1228)</f>
        <v>511.97699999999998</v>
      </c>
      <c r="G1229" s="6">
        <f t="shared" si="492"/>
        <v>41284</v>
      </c>
      <c r="H1229" s="2">
        <f t="shared" si="493"/>
        <v>3.3806824863007456E-3</v>
      </c>
      <c r="I1229" s="1">
        <f t="shared" si="501"/>
        <v>1</v>
      </c>
      <c r="J1229" s="1">
        <f t="shared" si="507"/>
        <v>31</v>
      </c>
      <c r="K1229" s="54">
        <f t="shared" si="494"/>
        <v>1.0001088762758168</v>
      </c>
      <c r="L1229" s="3">
        <f t="shared" si="502"/>
        <v>1.2653393799999999</v>
      </c>
      <c r="M1229" s="3">
        <f t="shared" si="488"/>
        <v>1.26547714</v>
      </c>
      <c r="N1229" s="3">
        <f t="shared" si="495"/>
        <v>265742.26676287001</v>
      </c>
      <c r="O1229" s="52">
        <f t="shared" si="484"/>
        <v>0</v>
      </c>
      <c r="P1229" s="5">
        <f t="shared" si="487"/>
        <v>0</v>
      </c>
      <c r="Q1229" s="53">
        <f t="shared" si="496"/>
        <v>0</v>
      </c>
      <c r="R1229" s="4">
        <f t="shared" si="490"/>
        <v>0</v>
      </c>
      <c r="S1229" s="2">
        <f t="shared" si="503"/>
        <v>0.14000000000000001</v>
      </c>
      <c r="T1229" s="9">
        <f t="shared" si="497"/>
        <v>1.0003522890000001</v>
      </c>
      <c r="U1229" s="4">
        <f t="shared" si="504"/>
        <v>93.618077409999998</v>
      </c>
      <c r="V1229" s="4">
        <f t="shared" si="498"/>
        <v>0</v>
      </c>
      <c r="W1229" s="1" t="str">
        <f t="shared" si="485"/>
        <v>A+J=</v>
      </c>
      <c r="X1229" s="10">
        <f t="shared" si="486"/>
        <v>41314</v>
      </c>
      <c r="Y1229" s="4">
        <f t="shared" si="489"/>
        <v>0</v>
      </c>
      <c r="Z1229" s="28"/>
      <c r="AA1229" s="26"/>
      <c r="AE1229" s="5"/>
    </row>
    <row r="1230" spans="1:118" x14ac:dyDescent="0.2">
      <c r="A1230" s="127">
        <f t="shared" si="499"/>
        <v>41285</v>
      </c>
      <c r="B1230" s="4">
        <f t="shared" si="491"/>
        <v>265958.48892938998</v>
      </c>
      <c r="C1230" s="4">
        <f t="shared" si="505"/>
        <v>209993.731505</v>
      </c>
      <c r="D1230" s="4">
        <f t="shared" si="500"/>
        <v>209993.731505</v>
      </c>
      <c r="E1230" s="56">
        <f t="shared" si="506"/>
        <v>510.25200000000001</v>
      </c>
      <c r="F1230" s="11">
        <f>IF(DAY(A1230)=F$2+1,VLOOKUP(A1230,[1]Plan1!$BN$15:$BP$255,3),F1229)</f>
        <v>511.97699999999998</v>
      </c>
      <c r="G1230" s="6">
        <f t="shared" si="492"/>
        <v>41284</v>
      </c>
      <c r="H1230" s="2">
        <f t="shared" si="493"/>
        <v>3.3806824863007456E-3</v>
      </c>
      <c r="I1230" s="1">
        <f t="shared" si="501"/>
        <v>2</v>
      </c>
      <c r="J1230" s="1">
        <f t="shared" si="507"/>
        <v>31</v>
      </c>
      <c r="K1230" s="54">
        <f t="shared" si="494"/>
        <v>1.0002177644056773</v>
      </c>
      <c r="L1230" s="3">
        <f t="shared" si="502"/>
        <v>1.2653393799999999</v>
      </c>
      <c r="M1230" s="3">
        <f t="shared" si="488"/>
        <v>1.26561492</v>
      </c>
      <c r="N1230" s="3">
        <f t="shared" si="495"/>
        <v>265771.19969919999</v>
      </c>
      <c r="O1230" s="52">
        <f t="shared" si="484"/>
        <v>0</v>
      </c>
      <c r="P1230" s="5">
        <f t="shared" si="487"/>
        <v>0</v>
      </c>
      <c r="Q1230" s="53">
        <f t="shared" si="496"/>
        <v>0</v>
      </c>
      <c r="R1230" s="4">
        <f t="shared" si="490"/>
        <v>0</v>
      </c>
      <c r="S1230" s="2">
        <f t="shared" si="503"/>
        <v>0.14000000000000001</v>
      </c>
      <c r="T1230" s="9">
        <f t="shared" si="497"/>
        <v>1.0007047010000001</v>
      </c>
      <c r="U1230" s="4">
        <f t="shared" si="504"/>
        <v>187.28923019000001</v>
      </c>
      <c r="V1230" s="4">
        <f t="shared" si="498"/>
        <v>0</v>
      </c>
      <c r="W1230" s="1" t="str">
        <f t="shared" si="485"/>
        <v>A+J=</v>
      </c>
      <c r="X1230" s="10">
        <f t="shared" si="486"/>
        <v>41314</v>
      </c>
      <c r="Y1230" s="4">
        <f t="shared" si="489"/>
        <v>0</v>
      </c>
      <c r="Z1230" s="28"/>
      <c r="AA1230" s="26"/>
      <c r="AE1230" s="5"/>
    </row>
    <row r="1231" spans="1:118" x14ac:dyDescent="0.2">
      <c r="A1231" s="127">
        <f t="shared" si="499"/>
        <v>41286</v>
      </c>
      <c r="B1231" s="4">
        <f t="shared" si="491"/>
        <v>266081.15084046003</v>
      </c>
      <c r="C1231" s="4">
        <f t="shared" si="505"/>
        <v>209993.731505</v>
      </c>
      <c r="D1231" s="4">
        <f t="shared" si="500"/>
        <v>209993.731505</v>
      </c>
      <c r="E1231" s="56">
        <f t="shared" si="506"/>
        <v>510.25200000000001</v>
      </c>
      <c r="F1231" s="11">
        <f>IF(DAY(A1231)=F$2+1,VLOOKUP(A1231,[1]Plan1!$BN$15:$BP$255,3),F1230)</f>
        <v>511.97699999999998</v>
      </c>
      <c r="G1231" s="6">
        <f t="shared" si="492"/>
        <v>41284</v>
      </c>
      <c r="H1231" s="2">
        <f t="shared" si="493"/>
        <v>3.3806824863007456E-3</v>
      </c>
      <c r="I1231" s="1">
        <f t="shared" si="501"/>
        <v>3</v>
      </c>
      <c r="J1231" s="1">
        <f t="shared" si="507"/>
        <v>31</v>
      </c>
      <c r="K1231" s="54">
        <f t="shared" si="494"/>
        <v>1.0003266643908717</v>
      </c>
      <c r="L1231" s="3">
        <f t="shared" si="502"/>
        <v>1.2653393799999999</v>
      </c>
      <c r="M1231" s="3">
        <f t="shared" si="488"/>
        <v>1.2657527200000001</v>
      </c>
      <c r="N1231" s="3">
        <f t="shared" si="495"/>
        <v>265800.13683540002</v>
      </c>
      <c r="O1231" s="52">
        <f t="shared" si="484"/>
        <v>0</v>
      </c>
      <c r="P1231" s="5">
        <f t="shared" si="487"/>
        <v>0</v>
      </c>
      <c r="Q1231" s="53">
        <f t="shared" si="496"/>
        <v>0</v>
      </c>
      <c r="R1231" s="4">
        <f t="shared" si="490"/>
        <v>0</v>
      </c>
      <c r="S1231" s="2">
        <f t="shared" si="503"/>
        <v>0.14000000000000001</v>
      </c>
      <c r="T1231" s="9">
        <f t="shared" si="497"/>
        <v>1.001057238</v>
      </c>
      <c r="U1231" s="4">
        <f t="shared" si="504"/>
        <v>281.01400505999999</v>
      </c>
      <c r="V1231" s="4">
        <f t="shared" si="498"/>
        <v>0</v>
      </c>
      <c r="W1231" s="1" t="str">
        <f t="shared" si="485"/>
        <v>A+J=</v>
      </c>
      <c r="X1231" s="10">
        <f t="shared" si="486"/>
        <v>41314</v>
      </c>
      <c r="Y1231" s="4">
        <f t="shared" si="489"/>
        <v>0</v>
      </c>
      <c r="Z1231" s="28"/>
      <c r="AA1231" s="26"/>
      <c r="AE1231" s="5"/>
    </row>
    <row r="1232" spans="1:118" x14ac:dyDescent="0.2">
      <c r="A1232" s="127">
        <f t="shared" si="499"/>
        <v>41287</v>
      </c>
      <c r="B1232" s="4">
        <f t="shared" si="491"/>
        <v>266203.86822006002</v>
      </c>
      <c r="C1232" s="4">
        <f t="shared" si="505"/>
        <v>209993.731505</v>
      </c>
      <c r="D1232" s="4">
        <f t="shared" si="500"/>
        <v>209993.731505</v>
      </c>
      <c r="E1232" s="56">
        <f t="shared" si="506"/>
        <v>510.25200000000001</v>
      </c>
      <c r="F1232" s="11">
        <f>IF(DAY(A1232)=F$2+1,VLOOKUP(A1232,[1]Plan1!$BN$15:$BP$255,3),F1231)</f>
        <v>511.97699999999998</v>
      </c>
      <c r="G1232" s="6">
        <f t="shared" si="492"/>
        <v>41284</v>
      </c>
      <c r="H1232" s="2">
        <f t="shared" si="493"/>
        <v>3.3806824863007456E-3</v>
      </c>
      <c r="I1232" s="1">
        <f t="shared" si="501"/>
        <v>4</v>
      </c>
      <c r="J1232" s="1">
        <f t="shared" si="507"/>
        <v>31</v>
      </c>
      <c r="K1232" s="54">
        <f t="shared" si="494"/>
        <v>1.0004355762326909</v>
      </c>
      <c r="L1232" s="3">
        <f t="shared" si="502"/>
        <v>1.2653393799999999</v>
      </c>
      <c r="M1232" s="3">
        <f t="shared" si="488"/>
        <v>1.2658905300000001</v>
      </c>
      <c r="N1232" s="3">
        <f t="shared" si="495"/>
        <v>265829.07607154001</v>
      </c>
      <c r="O1232" s="52">
        <f t="shared" si="484"/>
        <v>0</v>
      </c>
      <c r="P1232" s="5">
        <f t="shared" si="487"/>
        <v>0</v>
      </c>
      <c r="Q1232" s="53">
        <f t="shared" si="496"/>
        <v>0</v>
      </c>
      <c r="R1232" s="4">
        <f t="shared" si="490"/>
        <v>0</v>
      </c>
      <c r="S1232" s="2">
        <f t="shared" si="503"/>
        <v>0.14000000000000001</v>
      </c>
      <c r="T1232" s="9">
        <f t="shared" si="497"/>
        <v>1.001409899</v>
      </c>
      <c r="U1232" s="4">
        <f t="shared" si="504"/>
        <v>374.79214852000001</v>
      </c>
      <c r="V1232" s="4">
        <f t="shared" si="498"/>
        <v>0</v>
      </c>
      <c r="W1232" s="1" t="str">
        <f t="shared" si="485"/>
        <v>A+J=</v>
      </c>
      <c r="X1232" s="10">
        <f t="shared" si="486"/>
        <v>41314</v>
      </c>
      <c r="Y1232" s="4">
        <f t="shared" si="489"/>
        <v>0</v>
      </c>
      <c r="Z1232" s="28"/>
      <c r="AA1232" s="26"/>
      <c r="AE1232" s="5"/>
    </row>
    <row r="1233" spans="1:31" x14ac:dyDescent="0.2">
      <c r="A1233" s="127">
        <f t="shared" si="499"/>
        <v>41288</v>
      </c>
      <c r="B1233" s="4">
        <f t="shared" si="491"/>
        <v>266326.64108116005</v>
      </c>
      <c r="C1233" s="4">
        <f t="shared" si="505"/>
        <v>209993.731505</v>
      </c>
      <c r="D1233" s="4">
        <f t="shared" si="500"/>
        <v>209993.731505</v>
      </c>
      <c r="E1233" s="56">
        <f t="shared" si="506"/>
        <v>510.25200000000001</v>
      </c>
      <c r="F1233" s="11">
        <f>IF(DAY(A1233)=F$2+1,VLOOKUP(A1233,[1]Plan1!$BN$15:$BP$255,3),F1232)</f>
        <v>511.97699999999998</v>
      </c>
      <c r="G1233" s="6">
        <f t="shared" si="492"/>
        <v>41284</v>
      </c>
      <c r="H1233" s="2">
        <f t="shared" si="493"/>
        <v>3.3806824863007456E-3</v>
      </c>
      <c r="I1233" s="1">
        <f t="shared" si="501"/>
        <v>5</v>
      </c>
      <c r="J1233" s="1">
        <f t="shared" si="507"/>
        <v>31</v>
      </c>
      <c r="K1233" s="54">
        <f t="shared" si="494"/>
        <v>1.0005444999324258</v>
      </c>
      <c r="L1233" s="3">
        <f t="shared" si="502"/>
        <v>1.2653393799999999</v>
      </c>
      <c r="M1233" s="3">
        <f t="shared" si="488"/>
        <v>1.26602835</v>
      </c>
      <c r="N1233" s="3">
        <f t="shared" si="495"/>
        <v>265858.01740761002</v>
      </c>
      <c r="O1233" s="52">
        <f t="shared" si="484"/>
        <v>0</v>
      </c>
      <c r="P1233" s="5">
        <f t="shared" si="487"/>
        <v>0</v>
      </c>
      <c r="Q1233" s="53">
        <f t="shared" si="496"/>
        <v>0</v>
      </c>
      <c r="R1233" s="4">
        <f t="shared" si="490"/>
        <v>0</v>
      </c>
      <c r="S1233" s="2">
        <f t="shared" si="503"/>
        <v>0.14000000000000001</v>
      </c>
      <c r="T1233" s="9">
        <f t="shared" si="497"/>
        <v>1.001762684</v>
      </c>
      <c r="U1233" s="4">
        <f t="shared" si="504"/>
        <v>468.62367354999998</v>
      </c>
      <c r="V1233" s="4">
        <f t="shared" si="498"/>
        <v>0</v>
      </c>
      <c r="W1233" s="1" t="str">
        <f t="shared" si="485"/>
        <v>A+J=</v>
      </c>
      <c r="X1233" s="10">
        <f t="shared" si="486"/>
        <v>41314</v>
      </c>
      <c r="Y1233" s="4">
        <f t="shared" si="489"/>
        <v>0</v>
      </c>
      <c r="Z1233" s="28"/>
      <c r="AA1233" s="26"/>
      <c r="AE1233" s="5"/>
    </row>
    <row r="1234" spans="1:31" x14ac:dyDescent="0.2">
      <c r="A1234" s="127">
        <f t="shared" si="499"/>
        <v>41289</v>
      </c>
      <c r="B1234" s="4">
        <f t="shared" si="491"/>
        <v>266449.47180703998</v>
      </c>
      <c r="C1234" s="4">
        <f t="shared" si="505"/>
        <v>209993.731505</v>
      </c>
      <c r="D1234" s="4">
        <f t="shared" si="500"/>
        <v>209993.731505</v>
      </c>
      <c r="E1234" s="56">
        <f t="shared" si="506"/>
        <v>510.25200000000001</v>
      </c>
      <c r="F1234" s="11">
        <f>IF(DAY(A1234)=F$2+1,VLOOKUP(A1234,[1]Plan1!$BN$15:$BP$255,3),F1233)</f>
        <v>511.97699999999998</v>
      </c>
      <c r="G1234" s="6">
        <f t="shared" si="492"/>
        <v>41284</v>
      </c>
      <c r="H1234" s="2">
        <f t="shared" si="493"/>
        <v>3.3806824863007456E-3</v>
      </c>
      <c r="I1234" s="1">
        <f t="shared" si="501"/>
        <v>6</v>
      </c>
      <c r="J1234" s="1">
        <f t="shared" si="507"/>
        <v>31</v>
      </c>
      <c r="K1234" s="54">
        <f t="shared" si="494"/>
        <v>1.0006534354913674</v>
      </c>
      <c r="L1234" s="3">
        <f t="shared" si="502"/>
        <v>1.2653393799999999</v>
      </c>
      <c r="M1234" s="3">
        <f t="shared" si="488"/>
        <v>1.2661661900000001</v>
      </c>
      <c r="N1234" s="3">
        <f t="shared" si="495"/>
        <v>265886.96294355998</v>
      </c>
      <c r="O1234" s="52">
        <f t="shared" si="484"/>
        <v>0</v>
      </c>
      <c r="P1234" s="5">
        <f t="shared" si="487"/>
        <v>0</v>
      </c>
      <c r="Q1234" s="53">
        <f t="shared" si="496"/>
        <v>0</v>
      </c>
      <c r="R1234" s="4">
        <f t="shared" si="490"/>
        <v>0</v>
      </c>
      <c r="S1234" s="2">
        <f t="shared" si="503"/>
        <v>0.14000000000000001</v>
      </c>
      <c r="T1234" s="9">
        <f t="shared" si="497"/>
        <v>1.0021155939999999</v>
      </c>
      <c r="U1234" s="4">
        <f t="shared" si="504"/>
        <v>562.50886347999995</v>
      </c>
      <c r="V1234" s="4">
        <f t="shared" si="498"/>
        <v>0</v>
      </c>
      <c r="W1234" s="1" t="str">
        <f t="shared" si="485"/>
        <v>A+J=</v>
      </c>
      <c r="X1234" s="10">
        <f t="shared" si="486"/>
        <v>41314</v>
      </c>
      <c r="Y1234" s="4">
        <f t="shared" si="489"/>
        <v>0</v>
      </c>
      <c r="Z1234" s="28"/>
      <c r="AA1234" s="26"/>
      <c r="AE1234" s="5"/>
    </row>
    <row r="1235" spans="1:31" x14ac:dyDescent="0.2">
      <c r="A1235" s="127">
        <f t="shared" si="499"/>
        <v>41290</v>
      </c>
      <c r="B1235" s="4">
        <f t="shared" si="491"/>
        <v>266572.36014706997</v>
      </c>
      <c r="C1235" s="4">
        <f t="shared" si="505"/>
        <v>209993.731505</v>
      </c>
      <c r="D1235" s="4">
        <f t="shared" si="500"/>
        <v>209993.731505</v>
      </c>
      <c r="E1235" s="56">
        <f t="shared" si="506"/>
        <v>510.25200000000001</v>
      </c>
      <c r="F1235" s="11">
        <f>IF(DAY(A1235)=F$2+1,VLOOKUP(A1235,[1]Plan1!$BN$15:$BP$255,3),F1234)</f>
        <v>511.97699999999998</v>
      </c>
      <c r="G1235" s="6">
        <f t="shared" si="492"/>
        <v>41284</v>
      </c>
      <c r="H1235" s="2">
        <f t="shared" si="493"/>
        <v>3.3806824863007456E-3</v>
      </c>
      <c r="I1235" s="1">
        <f t="shared" si="501"/>
        <v>7</v>
      </c>
      <c r="J1235" s="1">
        <f t="shared" si="507"/>
        <v>31</v>
      </c>
      <c r="K1235" s="54">
        <f t="shared" si="494"/>
        <v>1.0007623829108072</v>
      </c>
      <c r="L1235" s="3">
        <f t="shared" si="502"/>
        <v>1.2653393799999999</v>
      </c>
      <c r="M1235" s="3">
        <f t="shared" si="488"/>
        <v>1.26630405</v>
      </c>
      <c r="N1235" s="3">
        <f t="shared" si="495"/>
        <v>265915.91267938999</v>
      </c>
      <c r="O1235" s="52">
        <f t="shared" si="484"/>
        <v>0</v>
      </c>
      <c r="P1235" s="5">
        <f t="shared" si="487"/>
        <v>0</v>
      </c>
      <c r="Q1235" s="53">
        <f t="shared" si="496"/>
        <v>0</v>
      </c>
      <c r="R1235" s="4">
        <f t="shared" si="490"/>
        <v>0</v>
      </c>
      <c r="S1235" s="2">
        <f t="shared" si="503"/>
        <v>0.14000000000000001</v>
      </c>
      <c r="T1235" s="9">
        <f t="shared" si="497"/>
        <v>1.0024686279999999</v>
      </c>
      <c r="U1235" s="4">
        <f t="shared" si="504"/>
        <v>656.44746768000005</v>
      </c>
      <c r="V1235" s="4">
        <f t="shared" si="498"/>
        <v>0</v>
      </c>
      <c r="W1235" s="1" t="str">
        <f t="shared" si="485"/>
        <v>A+J=</v>
      </c>
      <c r="X1235" s="10">
        <f t="shared" si="486"/>
        <v>41314</v>
      </c>
      <c r="Y1235" s="4">
        <f t="shared" si="489"/>
        <v>0</v>
      </c>
      <c r="Z1235" s="28"/>
      <c r="AA1235" s="26"/>
      <c r="AE1235" s="5"/>
    </row>
    <row r="1236" spans="1:31" x14ac:dyDescent="0.2">
      <c r="A1236" s="127">
        <f t="shared" si="499"/>
        <v>41291</v>
      </c>
      <c r="B1236" s="4">
        <f t="shared" si="491"/>
        <v>266695.30401061004</v>
      </c>
      <c r="C1236" s="4">
        <f t="shared" si="505"/>
        <v>209993.731505</v>
      </c>
      <c r="D1236" s="4">
        <f t="shared" si="500"/>
        <v>209993.731505</v>
      </c>
      <c r="E1236" s="56">
        <f t="shared" si="506"/>
        <v>510.25200000000001</v>
      </c>
      <c r="F1236" s="11">
        <f>IF(DAY(A1236)=F$2+1,VLOOKUP(A1236,[1]Plan1!$BN$15:$BP$255,3),F1235)</f>
        <v>511.97699999999998</v>
      </c>
      <c r="G1236" s="6">
        <f t="shared" si="492"/>
        <v>41284</v>
      </c>
      <c r="H1236" s="2">
        <f t="shared" si="493"/>
        <v>3.3806824863007456E-3</v>
      </c>
      <c r="I1236" s="1">
        <f t="shared" si="501"/>
        <v>8</v>
      </c>
      <c r="J1236" s="1">
        <f t="shared" si="507"/>
        <v>31</v>
      </c>
      <c r="K1236" s="54">
        <f t="shared" si="494"/>
        <v>1.0008713421920361</v>
      </c>
      <c r="L1236" s="3">
        <f t="shared" si="502"/>
        <v>1.2653393799999999</v>
      </c>
      <c r="M1236" s="3">
        <f t="shared" si="488"/>
        <v>1.2664419200000001</v>
      </c>
      <c r="N1236" s="3">
        <f t="shared" si="495"/>
        <v>265944.86451515002</v>
      </c>
      <c r="O1236" s="52">
        <f t="shared" si="484"/>
        <v>0</v>
      </c>
      <c r="P1236" s="5">
        <f t="shared" si="487"/>
        <v>0</v>
      </c>
      <c r="Q1236" s="53">
        <f t="shared" si="496"/>
        <v>0</v>
      </c>
      <c r="R1236" s="4">
        <f t="shared" si="490"/>
        <v>0</v>
      </c>
      <c r="S1236" s="2">
        <f t="shared" si="503"/>
        <v>0.14000000000000001</v>
      </c>
      <c r="T1236" s="9">
        <f t="shared" si="497"/>
        <v>1.0028217859999999</v>
      </c>
      <c r="U1236" s="4">
        <f t="shared" si="504"/>
        <v>750.43949545999999</v>
      </c>
      <c r="V1236" s="4">
        <f t="shared" si="498"/>
        <v>0</v>
      </c>
      <c r="W1236" s="1" t="str">
        <f t="shared" si="485"/>
        <v>A+J=</v>
      </c>
      <c r="X1236" s="10">
        <f t="shared" si="486"/>
        <v>41314</v>
      </c>
      <c r="Y1236" s="4">
        <f t="shared" si="489"/>
        <v>0</v>
      </c>
      <c r="Z1236" s="28"/>
      <c r="AA1236" s="26"/>
      <c r="AE1236" s="5"/>
    </row>
    <row r="1237" spans="1:31" x14ac:dyDescent="0.2">
      <c r="A1237" s="127">
        <f t="shared" si="499"/>
        <v>41292</v>
      </c>
      <c r="B1237" s="4">
        <f t="shared" si="491"/>
        <v>266818.30341065</v>
      </c>
      <c r="C1237" s="4">
        <f t="shared" si="505"/>
        <v>209993.731505</v>
      </c>
      <c r="D1237" s="4">
        <f t="shared" si="500"/>
        <v>209993.731505</v>
      </c>
      <c r="E1237" s="56">
        <f t="shared" si="506"/>
        <v>510.25200000000001</v>
      </c>
      <c r="F1237" s="11">
        <f>IF(DAY(A1237)=F$2+1,VLOOKUP(A1237,[1]Plan1!$BN$15:$BP$255,3),F1236)</f>
        <v>511.97699999999998</v>
      </c>
      <c r="G1237" s="6">
        <f t="shared" si="492"/>
        <v>41284</v>
      </c>
      <c r="H1237" s="2">
        <f t="shared" si="493"/>
        <v>3.3806824863007456E-3</v>
      </c>
      <c r="I1237" s="1">
        <f t="shared" si="501"/>
        <v>9</v>
      </c>
      <c r="J1237" s="1">
        <f t="shared" si="507"/>
        <v>31</v>
      </c>
      <c r="K1237" s="54">
        <f t="shared" si="494"/>
        <v>1.000980313336346</v>
      </c>
      <c r="L1237" s="3">
        <f t="shared" si="502"/>
        <v>1.2653393799999999</v>
      </c>
      <c r="M1237" s="3">
        <f t="shared" si="488"/>
        <v>1.2665797999999999</v>
      </c>
      <c r="N1237" s="3">
        <f t="shared" si="495"/>
        <v>265973.81845085003</v>
      </c>
      <c r="O1237" s="52">
        <f t="shared" si="484"/>
        <v>0</v>
      </c>
      <c r="P1237" s="5">
        <f t="shared" si="487"/>
        <v>0</v>
      </c>
      <c r="Q1237" s="53">
        <f t="shared" si="496"/>
        <v>0</v>
      </c>
      <c r="R1237" s="4">
        <f t="shared" si="490"/>
        <v>0</v>
      </c>
      <c r="S1237" s="2">
        <f t="shared" si="503"/>
        <v>0.14000000000000001</v>
      </c>
      <c r="T1237" s="9">
        <f t="shared" si="497"/>
        <v>1.003175068</v>
      </c>
      <c r="U1237" s="4">
        <f t="shared" si="504"/>
        <v>844.48495979999996</v>
      </c>
      <c r="V1237" s="4">
        <f t="shared" si="498"/>
        <v>0</v>
      </c>
      <c r="W1237" s="1" t="str">
        <f t="shared" si="485"/>
        <v>A+J=</v>
      </c>
      <c r="X1237" s="10">
        <f t="shared" si="486"/>
        <v>41314</v>
      </c>
      <c r="Y1237" s="4">
        <f t="shared" si="489"/>
        <v>0</v>
      </c>
      <c r="Z1237" s="28"/>
      <c r="AA1237" s="26"/>
      <c r="AE1237" s="5"/>
    </row>
    <row r="1238" spans="1:31" x14ac:dyDescent="0.2">
      <c r="A1238" s="127">
        <f t="shared" si="499"/>
        <v>41293</v>
      </c>
      <c r="B1238" s="4">
        <f t="shared" si="491"/>
        <v>266941.36099953996</v>
      </c>
      <c r="C1238" s="4">
        <f t="shared" si="505"/>
        <v>209993.731505</v>
      </c>
      <c r="D1238" s="4">
        <f t="shared" si="500"/>
        <v>209993.731505</v>
      </c>
      <c r="E1238" s="56">
        <f t="shared" si="506"/>
        <v>510.25200000000001</v>
      </c>
      <c r="F1238" s="11">
        <f>IF(DAY(A1238)=F$2+1,VLOOKUP(A1238,[1]Plan1!$BN$15:$BP$255,3),F1237)</f>
        <v>511.97699999999998</v>
      </c>
      <c r="G1238" s="6">
        <f t="shared" si="492"/>
        <v>41284</v>
      </c>
      <c r="H1238" s="2">
        <f t="shared" si="493"/>
        <v>3.3806824863007456E-3</v>
      </c>
      <c r="I1238" s="1">
        <f t="shared" si="501"/>
        <v>10</v>
      </c>
      <c r="J1238" s="1">
        <f t="shared" si="507"/>
        <v>31</v>
      </c>
      <c r="K1238" s="54">
        <f t="shared" si="494"/>
        <v>1.001089296345028</v>
      </c>
      <c r="L1238" s="3">
        <f t="shared" si="502"/>
        <v>1.2653393799999999</v>
      </c>
      <c r="M1238" s="3">
        <f t="shared" si="488"/>
        <v>1.2667177000000001</v>
      </c>
      <c r="N1238" s="3">
        <f t="shared" si="495"/>
        <v>266002.77658642997</v>
      </c>
      <c r="O1238" s="52">
        <f t="shared" si="484"/>
        <v>0</v>
      </c>
      <c r="P1238" s="5">
        <f t="shared" si="487"/>
        <v>0</v>
      </c>
      <c r="Q1238" s="53">
        <f t="shared" si="496"/>
        <v>0</v>
      </c>
      <c r="R1238" s="4">
        <f t="shared" si="490"/>
        <v>0</v>
      </c>
      <c r="S1238" s="2">
        <f t="shared" si="503"/>
        <v>0.14000000000000001</v>
      </c>
      <c r="T1238" s="9">
        <f t="shared" si="497"/>
        <v>1.0035284760000001</v>
      </c>
      <c r="U1238" s="4">
        <f t="shared" si="504"/>
        <v>938.58441311000001</v>
      </c>
      <c r="V1238" s="4">
        <f t="shared" si="498"/>
        <v>0</v>
      </c>
      <c r="W1238" s="1" t="str">
        <f t="shared" si="485"/>
        <v>A+J=</v>
      </c>
      <c r="X1238" s="10">
        <f t="shared" si="486"/>
        <v>41314</v>
      </c>
      <c r="Y1238" s="4">
        <f t="shared" si="489"/>
        <v>0</v>
      </c>
      <c r="Z1238" s="28"/>
      <c r="AA1238" s="26"/>
      <c r="AE1238" s="5"/>
    </row>
    <row r="1239" spans="1:31" x14ac:dyDescent="0.2">
      <c r="A1239" s="127">
        <f t="shared" si="499"/>
        <v>41294</v>
      </c>
      <c r="B1239" s="4">
        <f t="shared" si="491"/>
        <v>267064.47599459003</v>
      </c>
      <c r="C1239" s="4">
        <f t="shared" si="505"/>
        <v>209993.731505</v>
      </c>
      <c r="D1239" s="4">
        <f t="shared" si="500"/>
        <v>209993.731505</v>
      </c>
      <c r="E1239" s="56">
        <f t="shared" si="506"/>
        <v>510.25200000000001</v>
      </c>
      <c r="F1239" s="11">
        <f>IF(DAY(A1239)=F$2+1,VLOOKUP(A1239,[1]Plan1!$BN$15:$BP$255,3),F1238)</f>
        <v>511.97699999999998</v>
      </c>
      <c r="G1239" s="6">
        <f t="shared" si="492"/>
        <v>41284</v>
      </c>
      <c r="H1239" s="2">
        <f t="shared" si="493"/>
        <v>3.3806824863007456E-3</v>
      </c>
      <c r="I1239" s="1">
        <f t="shared" si="501"/>
        <v>11</v>
      </c>
      <c r="J1239" s="1">
        <f t="shared" si="507"/>
        <v>31</v>
      </c>
      <c r="K1239" s="54">
        <f t="shared" si="494"/>
        <v>1.0011982912193742</v>
      </c>
      <c r="L1239" s="3">
        <f t="shared" si="502"/>
        <v>1.2653393799999999</v>
      </c>
      <c r="M1239" s="3">
        <f t="shared" si="488"/>
        <v>1.2668556200000001</v>
      </c>
      <c r="N1239" s="3">
        <f t="shared" si="495"/>
        <v>266031.73892188002</v>
      </c>
      <c r="O1239" s="52">
        <f t="shared" si="484"/>
        <v>0</v>
      </c>
      <c r="P1239" s="5">
        <f t="shared" si="487"/>
        <v>0</v>
      </c>
      <c r="Q1239" s="53">
        <f t="shared" si="496"/>
        <v>0</v>
      </c>
      <c r="R1239" s="4">
        <f t="shared" si="490"/>
        <v>0</v>
      </c>
      <c r="S1239" s="2">
        <f t="shared" si="503"/>
        <v>0.14000000000000001</v>
      </c>
      <c r="T1239" s="9">
        <f t="shared" si="497"/>
        <v>1.0038820070000001</v>
      </c>
      <c r="U1239" s="4">
        <f t="shared" si="504"/>
        <v>1032.7370727099999</v>
      </c>
      <c r="V1239" s="4">
        <f t="shared" si="498"/>
        <v>0</v>
      </c>
      <c r="W1239" s="1" t="str">
        <f t="shared" si="485"/>
        <v>A+J=</v>
      </c>
      <c r="X1239" s="10">
        <f t="shared" si="486"/>
        <v>41314</v>
      </c>
      <c r="Y1239" s="4">
        <f t="shared" si="489"/>
        <v>0</v>
      </c>
      <c r="Z1239" s="28"/>
      <c r="AA1239" s="26"/>
      <c r="AE1239" s="5"/>
    </row>
    <row r="1240" spans="1:31" x14ac:dyDescent="0.2">
      <c r="A1240" s="127">
        <f t="shared" si="499"/>
        <v>41295</v>
      </c>
      <c r="B1240" s="4">
        <f t="shared" si="491"/>
        <v>267187.64683421998</v>
      </c>
      <c r="C1240" s="4">
        <f t="shared" si="505"/>
        <v>209993.731505</v>
      </c>
      <c r="D1240" s="4">
        <f t="shared" si="500"/>
        <v>209993.731505</v>
      </c>
      <c r="E1240" s="56">
        <f t="shared" si="506"/>
        <v>510.25200000000001</v>
      </c>
      <c r="F1240" s="11">
        <f>IF(DAY(A1240)=F$2+1,VLOOKUP(A1240,[1]Plan1!$BN$15:$BP$255,3),F1239)</f>
        <v>511.97699999999998</v>
      </c>
      <c r="G1240" s="6">
        <f t="shared" si="492"/>
        <v>41284</v>
      </c>
      <c r="H1240" s="2">
        <f t="shared" si="493"/>
        <v>3.3806824863007456E-3</v>
      </c>
      <c r="I1240" s="1">
        <f t="shared" si="501"/>
        <v>12</v>
      </c>
      <c r="J1240" s="1">
        <f t="shared" si="507"/>
        <v>31</v>
      </c>
      <c r="K1240" s="54">
        <f t="shared" si="494"/>
        <v>1.0013072979606763</v>
      </c>
      <c r="L1240" s="3">
        <f t="shared" si="502"/>
        <v>1.2653393799999999</v>
      </c>
      <c r="M1240" s="3">
        <f t="shared" si="488"/>
        <v>1.26699355</v>
      </c>
      <c r="N1240" s="3">
        <f t="shared" si="495"/>
        <v>266060.70335725998</v>
      </c>
      <c r="O1240" s="52">
        <f t="shared" si="484"/>
        <v>0</v>
      </c>
      <c r="P1240" s="5">
        <f t="shared" si="487"/>
        <v>0</v>
      </c>
      <c r="Q1240" s="53">
        <f t="shared" si="496"/>
        <v>0</v>
      </c>
      <c r="R1240" s="4">
        <f t="shared" si="490"/>
        <v>0</v>
      </c>
      <c r="S1240" s="2">
        <f t="shared" si="503"/>
        <v>0.14000000000000001</v>
      </c>
      <c r="T1240" s="9">
        <f t="shared" si="497"/>
        <v>1.004235663</v>
      </c>
      <c r="U1240" s="4">
        <f t="shared" si="504"/>
        <v>1126.94347696</v>
      </c>
      <c r="V1240" s="4">
        <f t="shared" si="498"/>
        <v>0</v>
      </c>
      <c r="W1240" s="1" t="str">
        <f t="shared" si="485"/>
        <v>A+J=</v>
      </c>
      <c r="X1240" s="10">
        <f t="shared" si="486"/>
        <v>41314</v>
      </c>
      <c r="Y1240" s="4">
        <f t="shared" si="489"/>
        <v>0</v>
      </c>
      <c r="Z1240" s="28"/>
      <c r="AA1240" s="26"/>
      <c r="AE1240" s="5"/>
    </row>
    <row r="1241" spans="1:31" x14ac:dyDescent="0.2">
      <c r="A1241" s="127">
        <f t="shared" si="499"/>
        <v>41296</v>
      </c>
      <c r="B1241" s="4">
        <f t="shared" si="491"/>
        <v>267310.87564109999</v>
      </c>
      <c r="C1241" s="4">
        <f t="shared" si="505"/>
        <v>209993.731505</v>
      </c>
      <c r="D1241" s="4">
        <f t="shared" si="500"/>
        <v>209993.731505</v>
      </c>
      <c r="E1241" s="56">
        <f t="shared" si="506"/>
        <v>510.25200000000001</v>
      </c>
      <c r="F1241" s="11">
        <f>IF(DAY(A1241)=F$2+1,VLOOKUP(A1241,[1]Plan1!$BN$15:$BP$255,3),F1240)</f>
        <v>511.97699999999998</v>
      </c>
      <c r="G1241" s="6">
        <f t="shared" si="492"/>
        <v>41284</v>
      </c>
      <c r="H1241" s="2">
        <f t="shared" si="493"/>
        <v>3.3806824863007456E-3</v>
      </c>
      <c r="I1241" s="1">
        <f t="shared" si="501"/>
        <v>13</v>
      </c>
      <c r="J1241" s="1">
        <f t="shared" si="507"/>
        <v>31</v>
      </c>
      <c r="K1241" s="54">
        <f t="shared" si="494"/>
        <v>1.0014163165702266</v>
      </c>
      <c r="L1241" s="3">
        <f t="shared" si="502"/>
        <v>1.2653393799999999</v>
      </c>
      <c r="M1241" s="3">
        <f t="shared" si="488"/>
        <v>1.2671315000000001</v>
      </c>
      <c r="N1241" s="3">
        <f t="shared" si="495"/>
        <v>266089.67199251999</v>
      </c>
      <c r="O1241" s="52">
        <f t="shared" si="484"/>
        <v>0</v>
      </c>
      <c r="P1241" s="5">
        <f t="shared" si="487"/>
        <v>0</v>
      </c>
      <c r="Q1241" s="53">
        <f t="shared" si="496"/>
        <v>0</v>
      </c>
      <c r="R1241" s="4">
        <f t="shared" si="490"/>
        <v>0</v>
      </c>
      <c r="S1241" s="2">
        <f t="shared" si="503"/>
        <v>0.14000000000000001</v>
      </c>
      <c r="T1241" s="9">
        <f t="shared" si="497"/>
        <v>1.0045894440000001</v>
      </c>
      <c r="U1241" s="4">
        <f t="shared" si="504"/>
        <v>1221.2036485799999</v>
      </c>
      <c r="V1241" s="4">
        <f t="shared" si="498"/>
        <v>0</v>
      </c>
      <c r="W1241" s="1" t="str">
        <f t="shared" si="485"/>
        <v>A+J=</v>
      </c>
      <c r="X1241" s="10">
        <f t="shared" si="486"/>
        <v>41314</v>
      </c>
      <c r="Y1241" s="4">
        <f t="shared" si="489"/>
        <v>0</v>
      </c>
      <c r="Z1241" s="28"/>
      <c r="AA1241" s="26"/>
      <c r="AE1241" s="5"/>
    </row>
    <row r="1242" spans="1:31" x14ac:dyDescent="0.2">
      <c r="A1242" s="127">
        <f t="shared" si="499"/>
        <v>41297</v>
      </c>
      <c r="B1242" s="4">
        <f t="shared" si="491"/>
        <v>267434.16005412</v>
      </c>
      <c r="C1242" s="4">
        <f t="shared" si="505"/>
        <v>209993.731505</v>
      </c>
      <c r="D1242" s="4">
        <f t="shared" si="500"/>
        <v>209993.731505</v>
      </c>
      <c r="E1242" s="56">
        <f t="shared" si="506"/>
        <v>510.25200000000001</v>
      </c>
      <c r="F1242" s="11">
        <f>IF(DAY(A1242)=F$2+1,VLOOKUP(A1242,[1]Plan1!$BN$15:$BP$255,3),F1241)</f>
        <v>511.97699999999998</v>
      </c>
      <c r="G1242" s="6">
        <f t="shared" si="492"/>
        <v>41284</v>
      </c>
      <c r="H1242" s="2">
        <f t="shared" si="493"/>
        <v>3.3806824863007456E-3</v>
      </c>
      <c r="I1242" s="1">
        <f t="shared" si="501"/>
        <v>14</v>
      </c>
      <c r="J1242" s="1">
        <f t="shared" si="507"/>
        <v>31</v>
      </c>
      <c r="K1242" s="54">
        <f t="shared" si="494"/>
        <v>1.0015253470493171</v>
      </c>
      <c r="L1242" s="3">
        <f t="shared" si="502"/>
        <v>1.2653393799999999</v>
      </c>
      <c r="M1242" s="3">
        <f t="shared" si="488"/>
        <v>1.2672694600000001</v>
      </c>
      <c r="N1242" s="3">
        <f t="shared" si="495"/>
        <v>266118.64272772003</v>
      </c>
      <c r="O1242" s="52">
        <f t="shared" si="484"/>
        <v>0</v>
      </c>
      <c r="P1242" s="5">
        <f t="shared" si="487"/>
        <v>0</v>
      </c>
      <c r="Q1242" s="53">
        <f t="shared" si="496"/>
        <v>0</v>
      </c>
      <c r="R1242" s="4">
        <f t="shared" si="490"/>
        <v>0</v>
      </c>
      <c r="S1242" s="2">
        <f t="shared" si="503"/>
        <v>0.14000000000000001</v>
      </c>
      <c r="T1242" s="9">
        <f t="shared" si="497"/>
        <v>1.0049433489999999</v>
      </c>
      <c r="U1242" s="4">
        <f t="shared" si="504"/>
        <v>1315.5173264</v>
      </c>
      <c r="V1242" s="4">
        <f t="shared" si="498"/>
        <v>0</v>
      </c>
      <c r="W1242" s="1" t="str">
        <f t="shared" si="485"/>
        <v>A+J=</v>
      </c>
      <c r="X1242" s="10">
        <f t="shared" si="486"/>
        <v>41314</v>
      </c>
      <c r="Y1242" s="4">
        <f t="shared" si="489"/>
        <v>0</v>
      </c>
      <c r="Z1242" s="28"/>
      <c r="AA1242" s="26"/>
      <c r="AE1242" s="5"/>
    </row>
    <row r="1243" spans="1:31" x14ac:dyDescent="0.2">
      <c r="A1243" s="127">
        <f t="shared" si="499"/>
        <v>41298</v>
      </c>
      <c r="B1243" s="4">
        <f t="shared" si="491"/>
        <v>267557.50035243999</v>
      </c>
      <c r="C1243" s="4">
        <f t="shared" si="505"/>
        <v>209993.731505</v>
      </c>
      <c r="D1243" s="4">
        <f t="shared" si="500"/>
        <v>209993.731505</v>
      </c>
      <c r="E1243" s="56">
        <f t="shared" si="506"/>
        <v>510.25200000000001</v>
      </c>
      <c r="F1243" s="11">
        <f>IF(DAY(A1243)=F$2+1,VLOOKUP(A1243,[1]Plan1!$BN$15:$BP$255,3),F1242)</f>
        <v>511.97699999999998</v>
      </c>
      <c r="G1243" s="6">
        <f t="shared" si="492"/>
        <v>41284</v>
      </c>
      <c r="H1243" s="2">
        <f t="shared" si="493"/>
        <v>3.3806824863007456E-3</v>
      </c>
      <c r="I1243" s="1">
        <f t="shared" si="501"/>
        <v>15</v>
      </c>
      <c r="J1243" s="1">
        <f t="shared" si="507"/>
        <v>31</v>
      </c>
      <c r="K1243" s="54">
        <f t="shared" si="494"/>
        <v>1.0016343893992401</v>
      </c>
      <c r="L1243" s="3">
        <f t="shared" si="502"/>
        <v>1.2653393799999999</v>
      </c>
      <c r="M1243" s="3">
        <f t="shared" si="488"/>
        <v>1.26740743</v>
      </c>
      <c r="N1243" s="3">
        <f t="shared" si="495"/>
        <v>266147.61556285998</v>
      </c>
      <c r="O1243" s="52">
        <f t="shared" si="484"/>
        <v>0</v>
      </c>
      <c r="P1243" s="5">
        <f t="shared" si="487"/>
        <v>0</v>
      </c>
      <c r="Q1243" s="53">
        <f t="shared" si="496"/>
        <v>0</v>
      </c>
      <c r="R1243" s="4">
        <f t="shared" si="490"/>
        <v>0</v>
      </c>
      <c r="S1243" s="2">
        <f t="shared" si="503"/>
        <v>0.14000000000000001</v>
      </c>
      <c r="T1243" s="9">
        <f t="shared" si="497"/>
        <v>1.0052973789999999</v>
      </c>
      <c r="U1243" s="4">
        <f t="shared" si="504"/>
        <v>1409.88478958</v>
      </c>
      <c r="V1243" s="4">
        <f t="shared" si="498"/>
        <v>0</v>
      </c>
      <c r="W1243" s="1" t="str">
        <f t="shared" si="485"/>
        <v>A+J=</v>
      </c>
      <c r="X1243" s="10">
        <f t="shared" si="486"/>
        <v>41314</v>
      </c>
      <c r="Y1243" s="4">
        <f t="shared" si="489"/>
        <v>0</v>
      </c>
      <c r="Z1243" s="28"/>
      <c r="AA1243" s="26"/>
      <c r="AE1243" s="5"/>
    </row>
    <row r="1244" spans="1:31" x14ac:dyDescent="0.2">
      <c r="A1244" s="127">
        <f t="shared" si="499"/>
        <v>41299</v>
      </c>
      <c r="B1244" s="4">
        <f t="shared" si="491"/>
        <v>267680.89866094</v>
      </c>
      <c r="C1244" s="4">
        <f t="shared" si="505"/>
        <v>209993.731505</v>
      </c>
      <c r="D1244" s="4">
        <f t="shared" si="500"/>
        <v>209993.731505</v>
      </c>
      <c r="E1244" s="56">
        <f t="shared" si="506"/>
        <v>510.25200000000001</v>
      </c>
      <c r="F1244" s="11">
        <f>IF(DAY(A1244)=F$2+1,VLOOKUP(A1244,[1]Plan1!$BN$15:$BP$255,3),F1243)</f>
        <v>511.97699999999998</v>
      </c>
      <c r="G1244" s="6">
        <f t="shared" si="492"/>
        <v>41284</v>
      </c>
      <c r="H1244" s="2">
        <f t="shared" si="493"/>
        <v>3.3806824863007456E-3</v>
      </c>
      <c r="I1244" s="1">
        <f t="shared" si="501"/>
        <v>16</v>
      </c>
      <c r="J1244" s="1">
        <f t="shared" si="507"/>
        <v>31</v>
      </c>
      <c r="K1244" s="54">
        <f t="shared" si="494"/>
        <v>1.001743443621288</v>
      </c>
      <c r="L1244" s="3">
        <f t="shared" si="502"/>
        <v>1.2653393799999999</v>
      </c>
      <c r="M1244" s="3">
        <f t="shared" si="488"/>
        <v>1.26754542</v>
      </c>
      <c r="N1244" s="3">
        <f t="shared" si="495"/>
        <v>266176.59259786998</v>
      </c>
      <c r="O1244" s="52">
        <f t="shared" si="484"/>
        <v>0</v>
      </c>
      <c r="P1244" s="5">
        <f t="shared" si="487"/>
        <v>0</v>
      </c>
      <c r="Q1244" s="53">
        <f t="shared" si="496"/>
        <v>0</v>
      </c>
      <c r="R1244" s="4">
        <f t="shared" si="490"/>
        <v>0</v>
      </c>
      <c r="S1244" s="2">
        <f t="shared" si="503"/>
        <v>0.14000000000000001</v>
      </c>
      <c r="T1244" s="9">
        <f t="shared" si="497"/>
        <v>1.0056515340000001</v>
      </c>
      <c r="U1244" s="4">
        <f t="shared" si="504"/>
        <v>1504.3060630699999</v>
      </c>
      <c r="V1244" s="4">
        <f t="shared" si="498"/>
        <v>0</v>
      </c>
      <c r="W1244" s="1" t="str">
        <f t="shared" si="485"/>
        <v>A+J=</v>
      </c>
      <c r="X1244" s="10">
        <f t="shared" si="486"/>
        <v>41314</v>
      </c>
      <c r="Y1244" s="4">
        <f t="shared" si="489"/>
        <v>0</v>
      </c>
      <c r="Z1244" s="28"/>
      <c r="AA1244" s="26"/>
      <c r="AE1244" s="5"/>
    </row>
    <row r="1245" spans="1:31" x14ac:dyDescent="0.2">
      <c r="A1245" s="127">
        <f t="shared" si="499"/>
        <v>41300</v>
      </c>
      <c r="B1245" s="4">
        <f t="shared" si="491"/>
        <v>267804.35499494994</v>
      </c>
      <c r="C1245" s="4">
        <f t="shared" si="505"/>
        <v>209993.731505</v>
      </c>
      <c r="D1245" s="4">
        <f t="shared" si="500"/>
        <v>209993.731505</v>
      </c>
      <c r="E1245" s="56">
        <f t="shared" si="506"/>
        <v>510.25200000000001</v>
      </c>
      <c r="F1245" s="11">
        <f>IF(DAY(A1245)=F$2+1,VLOOKUP(A1245,[1]Plan1!$BN$15:$BP$255,3),F1244)</f>
        <v>511.97699999999998</v>
      </c>
      <c r="G1245" s="6">
        <f t="shared" si="492"/>
        <v>41284</v>
      </c>
      <c r="H1245" s="2">
        <f t="shared" si="493"/>
        <v>3.3806824863007456E-3</v>
      </c>
      <c r="I1245" s="1">
        <f t="shared" si="501"/>
        <v>17</v>
      </c>
      <c r="J1245" s="1">
        <f t="shared" si="507"/>
        <v>31</v>
      </c>
      <c r="K1245" s="54">
        <f t="shared" si="494"/>
        <v>1.0018525097167534</v>
      </c>
      <c r="L1245" s="3">
        <f t="shared" si="502"/>
        <v>1.2653393799999999</v>
      </c>
      <c r="M1245" s="3">
        <f t="shared" si="488"/>
        <v>1.2676834299999999</v>
      </c>
      <c r="N1245" s="3">
        <f t="shared" si="495"/>
        <v>266205.57383274997</v>
      </c>
      <c r="O1245" s="52">
        <f t="shared" si="484"/>
        <v>0</v>
      </c>
      <c r="P1245" s="5">
        <f t="shared" si="487"/>
        <v>0</v>
      </c>
      <c r="Q1245" s="53">
        <f t="shared" si="496"/>
        <v>0</v>
      </c>
      <c r="R1245" s="4">
        <f t="shared" si="490"/>
        <v>0</v>
      </c>
      <c r="S1245" s="2">
        <f t="shared" si="503"/>
        <v>0.14000000000000001</v>
      </c>
      <c r="T1245" s="9">
        <f t="shared" si="497"/>
        <v>1.0060058140000001</v>
      </c>
      <c r="U1245" s="4">
        <f t="shared" si="504"/>
        <v>1598.7811621999999</v>
      </c>
      <c r="V1245" s="4">
        <f t="shared" si="498"/>
        <v>0</v>
      </c>
      <c r="W1245" s="1" t="str">
        <f t="shared" si="485"/>
        <v>A+J=</v>
      </c>
      <c r="X1245" s="10">
        <f t="shared" si="486"/>
        <v>41314</v>
      </c>
      <c r="Y1245" s="4">
        <f t="shared" si="489"/>
        <v>0</v>
      </c>
      <c r="Z1245" s="28"/>
      <c r="AA1245" s="26"/>
      <c r="AE1245" s="5"/>
    </row>
    <row r="1246" spans="1:31" x14ac:dyDescent="0.2">
      <c r="A1246" s="127">
        <f t="shared" si="499"/>
        <v>41301</v>
      </c>
      <c r="B1246" s="4">
        <f t="shared" si="491"/>
        <v>267927.86699029</v>
      </c>
      <c r="C1246" s="4">
        <f t="shared" si="505"/>
        <v>209993.731505</v>
      </c>
      <c r="D1246" s="4">
        <f t="shared" si="500"/>
        <v>209993.731505</v>
      </c>
      <c r="E1246" s="56">
        <f t="shared" si="506"/>
        <v>510.25200000000001</v>
      </c>
      <c r="F1246" s="11">
        <f>IF(DAY(A1246)=F$2+1,VLOOKUP(A1246,[1]Plan1!$BN$15:$BP$255,3),F1245)</f>
        <v>511.97699999999998</v>
      </c>
      <c r="G1246" s="6">
        <f t="shared" si="492"/>
        <v>41284</v>
      </c>
      <c r="H1246" s="2">
        <f t="shared" si="493"/>
        <v>3.3806824863007456E-3</v>
      </c>
      <c r="I1246" s="1">
        <f t="shared" si="501"/>
        <v>18</v>
      </c>
      <c r="J1246" s="1">
        <f t="shared" si="507"/>
        <v>31</v>
      </c>
      <c r="K1246" s="54">
        <f t="shared" si="494"/>
        <v>1.0019615876869292</v>
      </c>
      <c r="L1246" s="3">
        <f t="shared" si="502"/>
        <v>1.2653393799999999</v>
      </c>
      <c r="M1246" s="3">
        <f t="shared" si="488"/>
        <v>1.26782145</v>
      </c>
      <c r="N1246" s="3">
        <f t="shared" si="495"/>
        <v>266234.55716758</v>
      </c>
      <c r="O1246" s="52">
        <f t="shared" si="484"/>
        <v>0</v>
      </c>
      <c r="P1246" s="5">
        <f t="shared" si="487"/>
        <v>0</v>
      </c>
      <c r="Q1246" s="53">
        <f t="shared" si="496"/>
        <v>0</v>
      </c>
      <c r="R1246" s="4">
        <f t="shared" si="490"/>
        <v>0</v>
      </c>
      <c r="S1246" s="2">
        <f t="shared" si="503"/>
        <v>0.14000000000000001</v>
      </c>
      <c r="T1246" s="9">
        <f t="shared" si="497"/>
        <v>1.006360218</v>
      </c>
      <c r="U1246" s="4">
        <f t="shared" si="504"/>
        <v>1693.3098227099999</v>
      </c>
      <c r="V1246" s="4">
        <f t="shared" si="498"/>
        <v>0</v>
      </c>
      <c r="W1246" s="1" t="str">
        <f t="shared" si="485"/>
        <v>A+J=</v>
      </c>
      <c r="X1246" s="10">
        <f t="shared" si="486"/>
        <v>41314</v>
      </c>
      <c r="Y1246" s="4">
        <f t="shared" si="489"/>
        <v>0</v>
      </c>
      <c r="Z1246" s="28"/>
      <c r="AA1246" s="26"/>
      <c r="AE1246" s="5"/>
    </row>
    <row r="1247" spans="1:31" x14ac:dyDescent="0.2">
      <c r="A1247" s="127">
        <f t="shared" si="499"/>
        <v>41302</v>
      </c>
      <c r="B1247" s="4">
        <f t="shared" si="491"/>
        <v>268051.43492621998</v>
      </c>
      <c r="C1247" s="4">
        <f t="shared" si="505"/>
        <v>209993.731505</v>
      </c>
      <c r="D1247" s="4">
        <f t="shared" si="500"/>
        <v>209993.731505</v>
      </c>
      <c r="E1247" s="56">
        <f t="shared" si="506"/>
        <v>510.25200000000001</v>
      </c>
      <c r="F1247" s="11">
        <f>IF(DAY(A1247)=F$2+1,VLOOKUP(A1247,[1]Plan1!$BN$15:$BP$255,3),F1246)</f>
        <v>511.97699999999998</v>
      </c>
      <c r="G1247" s="6">
        <f t="shared" si="492"/>
        <v>41284</v>
      </c>
      <c r="H1247" s="2">
        <f t="shared" si="493"/>
        <v>3.3806824863007456E-3</v>
      </c>
      <c r="I1247" s="1">
        <f t="shared" si="501"/>
        <v>19</v>
      </c>
      <c r="J1247" s="1">
        <f t="shared" si="507"/>
        <v>31</v>
      </c>
      <c r="K1247" s="54">
        <f t="shared" si="494"/>
        <v>1.0020706775331081</v>
      </c>
      <c r="L1247" s="3">
        <f t="shared" si="502"/>
        <v>1.2653393799999999</v>
      </c>
      <c r="M1247" s="3">
        <f t="shared" si="488"/>
        <v>1.26795948</v>
      </c>
      <c r="N1247" s="3">
        <f t="shared" si="495"/>
        <v>266263.54260232998</v>
      </c>
      <c r="O1247" s="52">
        <f t="shared" si="484"/>
        <v>0</v>
      </c>
      <c r="P1247" s="5">
        <f t="shared" si="487"/>
        <v>0</v>
      </c>
      <c r="Q1247" s="53">
        <f t="shared" si="496"/>
        <v>0</v>
      </c>
      <c r="R1247" s="4">
        <f t="shared" si="490"/>
        <v>0</v>
      </c>
      <c r="S1247" s="2">
        <f t="shared" si="503"/>
        <v>0.14000000000000001</v>
      </c>
      <c r="T1247" s="9">
        <f t="shared" si="497"/>
        <v>1.006714747</v>
      </c>
      <c r="U1247" s="4">
        <f t="shared" si="504"/>
        <v>1787.8923238899999</v>
      </c>
      <c r="V1247" s="4">
        <f t="shared" si="498"/>
        <v>0</v>
      </c>
      <c r="W1247" s="1" t="str">
        <f t="shared" si="485"/>
        <v>A+J=</v>
      </c>
      <c r="X1247" s="10">
        <f t="shared" si="486"/>
        <v>41314</v>
      </c>
      <c r="Y1247" s="4">
        <f t="shared" si="489"/>
        <v>0</v>
      </c>
      <c r="Z1247" s="28"/>
      <c r="AA1247" s="26"/>
      <c r="AE1247" s="5"/>
    </row>
    <row r="1248" spans="1:31" x14ac:dyDescent="0.2">
      <c r="A1248" s="127">
        <f t="shared" si="499"/>
        <v>41303</v>
      </c>
      <c r="B1248" s="4">
        <f t="shared" si="491"/>
        <v>268175.06304544001</v>
      </c>
      <c r="C1248" s="4">
        <f t="shared" si="505"/>
        <v>209993.731505</v>
      </c>
      <c r="D1248" s="4">
        <f t="shared" si="500"/>
        <v>209993.731505</v>
      </c>
      <c r="E1248" s="56">
        <f t="shared" si="506"/>
        <v>510.25200000000001</v>
      </c>
      <c r="F1248" s="11">
        <f>IF(DAY(A1248)=F$2+1,VLOOKUP(A1248,[1]Plan1!$BN$15:$BP$255,3),F1247)</f>
        <v>511.97699999999998</v>
      </c>
      <c r="G1248" s="6">
        <f t="shared" si="492"/>
        <v>41284</v>
      </c>
      <c r="H1248" s="2">
        <f t="shared" si="493"/>
        <v>3.3806824863007456E-3</v>
      </c>
      <c r="I1248" s="1">
        <f t="shared" si="501"/>
        <v>20</v>
      </c>
      <c r="J1248" s="1">
        <f t="shared" si="507"/>
        <v>31</v>
      </c>
      <c r="K1248" s="54">
        <f t="shared" si="494"/>
        <v>1.0021797792565832</v>
      </c>
      <c r="L1248" s="3">
        <f t="shared" si="502"/>
        <v>1.2653393799999999</v>
      </c>
      <c r="M1248" s="3">
        <f t="shared" si="488"/>
        <v>1.2680975400000001</v>
      </c>
      <c r="N1248" s="3">
        <f t="shared" si="495"/>
        <v>266292.53433691</v>
      </c>
      <c r="O1248" s="52">
        <f t="shared" si="484"/>
        <v>0</v>
      </c>
      <c r="P1248" s="5">
        <f t="shared" si="487"/>
        <v>0</v>
      </c>
      <c r="Q1248" s="53">
        <f t="shared" si="496"/>
        <v>0</v>
      </c>
      <c r="R1248" s="4">
        <f t="shared" si="490"/>
        <v>0</v>
      </c>
      <c r="S1248" s="2">
        <f t="shared" si="503"/>
        <v>0.14000000000000001</v>
      </c>
      <c r="T1248" s="9">
        <f t="shared" si="497"/>
        <v>1.0070694010000001</v>
      </c>
      <c r="U1248" s="4">
        <f t="shared" si="504"/>
        <v>1882.5287085299999</v>
      </c>
      <c r="V1248" s="4">
        <f t="shared" si="498"/>
        <v>0</v>
      </c>
      <c r="W1248" s="1" t="str">
        <f t="shared" si="485"/>
        <v>A+J=</v>
      </c>
      <c r="X1248" s="10">
        <f t="shared" si="486"/>
        <v>41314</v>
      </c>
      <c r="Y1248" s="4">
        <f t="shared" si="489"/>
        <v>0</v>
      </c>
      <c r="Z1248" s="28"/>
      <c r="AA1248" s="26"/>
      <c r="AE1248" s="5"/>
    </row>
    <row r="1249" spans="1:31" x14ac:dyDescent="0.2">
      <c r="A1249" s="127">
        <f t="shared" si="499"/>
        <v>41304</v>
      </c>
      <c r="B1249" s="4">
        <f t="shared" si="491"/>
        <v>268298.74501890002</v>
      </c>
      <c r="C1249" s="4">
        <f t="shared" si="505"/>
        <v>209993.731505</v>
      </c>
      <c r="D1249" s="4">
        <f t="shared" si="500"/>
        <v>209993.731505</v>
      </c>
      <c r="E1249" s="56">
        <f t="shared" si="506"/>
        <v>510.25200000000001</v>
      </c>
      <c r="F1249" s="11">
        <f>IF(DAY(A1249)=F$2+1,VLOOKUP(A1249,[1]Plan1!$BN$15:$BP$255,3),F1248)</f>
        <v>511.97699999999998</v>
      </c>
      <c r="G1249" s="6">
        <f t="shared" si="492"/>
        <v>41284</v>
      </c>
      <c r="H1249" s="2">
        <f t="shared" si="493"/>
        <v>3.3806824863007456E-3</v>
      </c>
      <c r="I1249" s="1">
        <f t="shared" si="501"/>
        <v>21</v>
      </c>
      <c r="J1249" s="1">
        <f t="shared" si="507"/>
        <v>31</v>
      </c>
      <c r="K1249" s="54">
        <f t="shared" si="494"/>
        <v>1.0022888928586478</v>
      </c>
      <c r="L1249" s="3">
        <f t="shared" si="502"/>
        <v>1.2653393799999999</v>
      </c>
      <c r="M1249" s="3">
        <f t="shared" si="488"/>
        <v>1.2682355999999999</v>
      </c>
      <c r="N1249" s="3">
        <f t="shared" si="495"/>
        <v>266321.52607148001</v>
      </c>
      <c r="O1249" s="52">
        <f t="shared" si="484"/>
        <v>0</v>
      </c>
      <c r="P1249" s="5">
        <f t="shared" si="487"/>
        <v>0</v>
      </c>
      <c r="Q1249" s="53">
        <f t="shared" si="496"/>
        <v>0</v>
      </c>
      <c r="R1249" s="4">
        <f t="shared" si="490"/>
        <v>0</v>
      </c>
      <c r="S1249" s="2">
        <f t="shared" si="503"/>
        <v>0.14000000000000001</v>
      </c>
      <c r="T1249" s="9">
        <f t="shared" si="497"/>
        <v>1.0074241799999999</v>
      </c>
      <c r="U1249" s="4">
        <f t="shared" si="504"/>
        <v>1977.2189474199999</v>
      </c>
      <c r="V1249" s="4">
        <f t="shared" si="498"/>
        <v>0</v>
      </c>
      <c r="W1249" s="1" t="str">
        <f t="shared" si="485"/>
        <v>A+J=</v>
      </c>
      <c r="X1249" s="10">
        <f t="shared" si="486"/>
        <v>41314</v>
      </c>
      <c r="Y1249" s="4">
        <f t="shared" si="489"/>
        <v>0</v>
      </c>
      <c r="Z1249" s="28"/>
      <c r="AA1249" s="26"/>
      <c r="AE1249" s="5"/>
    </row>
    <row r="1250" spans="1:31" x14ac:dyDescent="0.2">
      <c r="A1250" s="127">
        <f t="shared" si="499"/>
        <v>41305</v>
      </c>
      <c r="B1250" s="4">
        <f t="shared" si="491"/>
        <v>268422.48509004002</v>
      </c>
      <c r="C1250" s="4">
        <f t="shared" si="505"/>
        <v>209993.731505</v>
      </c>
      <c r="D1250" s="4">
        <f t="shared" si="500"/>
        <v>209993.731505</v>
      </c>
      <c r="E1250" s="56">
        <f t="shared" si="506"/>
        <v>510.25200000000001</v>
      </c>
      <c r="F1250" s="11">
        <f>IF(DAY(A1250)=F$2+1,VLOOKUP(A1250,[1]Plan1!$BN$15:$BP$255,3),F1249)</f>
        <v>511.97699999999998</v>
      </c>
      <c r="G1250" s="6">
        <f t="shared" si="492"/>
        <v>41284</v>
      </c>
      <c r="H1250" s="2">
        <f t="shared" si="493"/>
        <v>3.3806824863007456E-3</v>
      </c>
      <c r="I1250" s="1">
        <f t="shared" si="501"/>
        <v>22</v>
      </c>
      <c r="J1250" s="1">
        <f t="shared" si="507"/>
        <v>31</v>
      </c>
      <c r="K1250" s="54">
        <f t="shared" si="494"/>
        <v>1.0023980183405947</v>
      </c>
      <c r="L1250" s="3">
        <f t="shared" si="502"/>
        <v>1.2653393799999999</v>
      </c>
      <c r="M1250" s="3">
        <f t="shared" si="488"/>
        <v>1.2683736800000001</v>
      </c>
      <c r="N1250" s="3">
        <f t="shared" si="495"/>
        <v>266350.52200592001</v>
      </c>
      <c r="O1250" s="52">
        <f t="shared" si="484"/>
        <v>0</v>
      </c>
      <c r="P1250" s="5">
        <f t="shared" si="487"/>
        <v>0</v>
      </c>
      <c r="Q1250" s="53">
        <f t="shared" si="496"/>
        <v>0</v>
      </c>
      <c r="R1250" s="4">
        <f t="shared" si="490"/>
        <v>0</v>
      </c>
      <c r="S1250" s="2">
        <f t="shared" si="503"/>
        <v>0.14000000000000001</v>
      </c>
      <c r="T1250" s="9">
        <f t="shared" si="497"/>
        <v>1.007779084</v>
      </c>
      <c r="U1250" s="4">
        <f t="shared" si="504"/>
        <v>2071.9630841200001</v>
      </c>
      <c r="V1250" s="4">
        <f t="shared" si="498"/>
        <v>0</v>
      </c>
      <c r="W1250" s="1" t="str">
        <f t="shared" si="485"/>
        <v>A+J=</v>
      </c>
      <c r="X1250" s="10">
        <f t="shared" si="486"/>
        <v>41314</v>
      </c>
      <c r="Y1250" s="4">
        <f t="shared" si="489"/>
        <v>0</v>
      </c>
      <c r="Z1250" s="28"/>
      <c r="AA1250" s="26"/>
      <c r="AE1250" s="5"/>
    </row>
    <row r="1251" spans="1:31" x14ac:dyDescent="0.2">
      <c r="A1251" s="127">
        <f t="shared" si="499"/>
        <v>41306</v>
      </c>
      <c r="B1251" s="4">
        <f t="shared" si="491"/>
        <v>268546.28327422001</v>
      </c>
      <c r="C1251" s="4">
        <f t="shared" si="505"/>
        <v>209993.731505</v>
      </c>
      <c r="D1251" s="4">
        <f t="shared" si="500"/>
        <v>209993.731505</v>
      </c>
      <c r="E1251" s="56">
        <f t="shared" si="506"/>
        <v>510.25200000000001</v>
      </c>
      <c r="F1251" s="11">
        <f>IF(DAY(A1251)=F$2+1,VLOOKUP(A1251,[1]Plan1!$BN$15:$BP$255,3),F1250)</f>
        <v>511.97699999999998</v>
      </c>
      <c r="G1251" s="6">
        <f t="shared" si="492"/>
        <v>41284</v>
      </c>
      <c r="H1251" s="2">
        <f t="shared" si="493"/>
        <v>3.3806824863007456E-3</v>
      </c>
      <c r="I1251" s="1">
        <f t="shared" si="501"/>
        <v>23</v>
      </c>
      <c r="J1251" s="1">
        <f t="shared" si="507"/>
        <v>31</v>
      </c>
      <c r="K1251" s="54">
        <f t="shared" si="494"/>
        <v>1.002507155703718</v>
      </c>
      <c r="L1251" s="3">
        <f t="shared" si="502"/>
        <v>1.2653393799999999</v>
      </c>
      <c r="M1251" s="3">
        <f t="shared" si="488"/>
        <v>1.2685117800000001</v>
      </c>
      <c r="N1251" s="3">
        <f t="shared" si="495"/>
        <v>266379.52214025002</v>
      </c>
      <c r="O1251" s="52">
        <f t="shared" si="484"/>
        <v>0</v>
      </c>
      <c r="P1251" s="5">
        <f t="shared" si="487"/>
        <v>0</v>
      </c>
      <c r="Q1251" s="53">
        <f t="shared" si="496"/>
        <v>0</v>
      </c>
      <c r="R1251" s="4">
        <f t="shared" si="490"/>
        <v>0</v>
      </c>
      <c r="S1251" s="2">
        <f t="shared" si="503"/>
        <v>0.14000000000000001</v>
      </c>
      <c r="T1251" s="9">
        <f t="shared" si="497"/>
        <v>1.0081341130000001</v>
      </c>
      <c r="U1251" s="4">
        <f t="shared" si="504"/>
        <v>2166.7611339700002</v>
      </c>
      <c r="V1251" s="4">
        <f t="shared" si="498"/>
        <v>0</v>
      </c>
      <c r="W1251" s="1" t="str">
        <f t="shared" si="485"/>
        <v>A+J=</v>
      </c>
      <c r="X1251" s="10">
        <f t="shared" si="486"/>
        <v>41314</v>
      </c>
      <c r="Y1251" s="4">
        <f t="shared" si="489"/>
        <v>0</v>
      </c>
      <c r="Z1251" s="28"/>
      <c r="AA1251" s="26"/>
      <c r="AE1251" s="5"/>
    </row>
    <row r="1252" spans="1:31" x14ac:dyDescent="0.2">
      <c r="A1252" s="127">
        <f t="shared" si="499"/>
        <v>41307</v>
      </c>
      <c r="B1252" s="4">
        <f t="shared" si="491"/>
        <v>268670.13746899</v>
      </c>
      <c r="C1252" s="4">
        <f t="shared" si="505"/>
        <v>209993.731505</v>
      </c>
      <c r="D1252" s="4">
        <f t="shared" si="500"/>
        <v>209993.731505</v>
      </c>
      <c r="E1252" s="56">
        <f t="shared" si="506"/>
        <v>510.25200000000001</v>
      </c>
      <c r="F1252" s="11">
        <f>IF(DAY(A1252)=F$2+1,VLOOKUP(A1252,[1]Plan1!$BN$15:$BP$255,3),F1251)</f>
        <v>511.97699999999998</v>
      </c>
      <c r="G1252" s="6">
        <f t="shared" si="492"/>
        <v>41284</v>
      </c>
      <c r="H1252" s="2">
        <f t="shared" si="493"/>
        <v>3.3806824863007456E-3</v>
      </c>
      <c r="I1252" s="1">
        <f t="shared" si="501"/>
        <v>24</v>
      </c>
      <c r="J1252" s="1">
        <f t="shared" si="507"/>
        <v>31</v>
      </c>
      <c r="K1252" s="54">
        <f t="shared" si="494"/>
        <v>1.0026163049493106</v>
      </c>
      <c r="L1252" s="3">
        <f t="shared" si="502"/>
        <v>1.2653393799999999</v>
      </c>
      <c r="M1252" s="3">
        <f t="shared" si="488"/>
        <v>1.2686498900000001</v>
      </c>
      <c r="N1252" s="3">
        <f t="shared" si="495"/>
        <v>266408.52437449998</v>
      </c>
      <c r="O1252" s="52">
        <f t="shared" si="484"/>
        <v>0</v>
      </c>
      <c r="P1252" s="5">
        <f t="shared" si="487"/>
        <v>0</v>
      </c>
      <c r="Q1252" s="53">
        <f t="shared" si="496"/>
        <v>0</v>
      </c>
      <c r="R1252" s="4">
        <f t="shared" si="490"/>
        <v>0</v>
      </c>
      <c r="S1252" s="2">
        <f t="shared" si="503"/>
        <v>0.14000000000000001</v>
      </c>
      <c r="T1252" s="9">
        <f t="shared" si="497"/>
        <v>1.0084892670000001</v>
      </c>
      <c r="U1252" s="4">
        <f t="shared" si="504"/>
        <v>2261.6130944900001</v>
      </c>
      <c r="V1252" s="4">
        <f t="shared" si="498"/>
        <v>0</v>
      </c>
      <c r="W1252" s="1" t="str">
        <f t="shared" si="485"/>
        <v>A+J=</v>
      </c>
      <c r="X1252" s="10">
        <f t="shared" si="486"/>
        <v>41314</v>
      </c>
      <c r="Y1252" s="4">
        <f t="shared" si="489"/>
        <v>0</v>
      </c>
      <c r="Z1252" s="28"/>
      <c r="AA1252" s="26"/>
      <c r="AE1252" s="5"/>
    </row>
    <row r="1253" spans="1:31" x14ac:dyDescent="0.2">
      <c r="A1253" s="127">
        <f t="shared" si="499"/>
        <v>41308</v>
      </c>
      <c r="B1253" s="4">
        <f t="shared" si="491"/>
        <v>268794.04795391997</v>
      </c>
      <c r="C1253" s="4">
        <f t="shared" si="505"/>
        <v>209993.731505</v>
      </c>
      <c r="D1253" s="4">
        <f t="shared" si="500"/>
        <v>209993.731505</v>
      </c>
      <c r="E1253" s="56">
        <f t="shared" si="506"/>
        <v>510.25200000000001</v>
      </c>
      <c r="F1253" s="11">
        <f>IF(DAY(A1253)=F$2+1,VLOOKUP(A1253,[1]Plan1!$BN$15:$BP$255,3),F1252)</f>
        <v>511.97699999999998</v>
      </c>
      <c r="G1253" s="6">
        <f t="shared" si="492"/>
        <v>41284</v>
      </c>
      <c r="H1253" s="2">
        <f t="shared" si="493"/>
        <v>3.3806824863007456E-3</v>
      </c>
      <c r="I1253" s="1">
        <f t="shared" si="501"/>
        <v>25</v>
      </c>
      <c r="J1253" s="1">
        <f t="shared" si="507"/>
        <v>31</v>
      </c>
      <c r="K1253" s="54">
        <f t="shared" si="494"/>
        <v>1.0027254660786669</v>
      </c>
      <c r="L1253" s="3">
        <f t="shared" si="502"/>
        <v>1.2653393799999999</v>
      </c>
      <c r="M1253" s="3">
        <f t="shared" si="488"/>
        <v>1.26878801</v>
      </c>
      <c r="N1253" s="3">
        <f t="shared" si="495"/>
        <v>266437.52870869997</v>
      </c>
      <c r="O1253" s="52">
        <f t="shared" ref="O1253:O1316" si="508">IF(DAY(A1253)=F$2,VLOOKUP(A1253,$AA$10:$AH$115,7),0)</f>
        <v>0</v>
      </c>
      <c r="P1253" s="5">
        <f t="shared" si="487"/>
        <v>0</v>
      </c>
      <c r="Q1253" s="53">
        <f t="shared" si="496"/>
        <v>0</v>
      </c>
      <c r="R1253" s="4">
        <f t="shared" si="490"/>
        <v>0</v>
      </c>
      <c r="S1253" s="2">
        <f t="shared" si="503"/>
        <v>0.14000000000000001</v>
      </c>
      <c r="T1253" s="9">
        <f t="shared" si="497"/>
        <v>1.008844547</v>
      </c>
      <c r="U1253" s="4">
        <f t="shared" si="504"/>
        <v>2356.5192452199999</v>
      </c>
      <c r="V1253" s="4">
        <f t="shared" si="498"/>
        <v>0</v>
      </c>
      <c r="W1253" s="1" t="str">
        <f t="shared" ref="W1253:W1316" si="509">W1252</f>
        <v>A+J=</v>
      </c>
      <c r="X1253" s="10">
        <f t="shared" ref="X1253:X1316" si="510">IF(DAY(A1253)=F$2+1,VLOOKUP(A1252,$AA$10:$AH$130,8),X1252)</f>
        <v>41314</v>
      </c>
      <c r="Y1253" s="4">
        <f t="shared" si="489"/>
        <v>0</v>
      </c>
      <c r="Z1253" s="28"/>
      <c r="AA1253" s="26"/>
      <c r="AE1253" s="5"/>
    </row>
    <row r="1254" spans="1:31" x14ac:dyDescent="0.2">
      <c r="A1254" s="127">
        <f t="shared" si="499"/>
        <v>41309</v>
      </c>
      <c r="B1254" s="4">
        <f t="shared" si="491"/>
        <v>268918.01844780002</v>
      </c>
      <c r="C1254" s="4">
        <f t="shared" si="505"/>
        <v>209993.731505</v>
      </c>
      <c r="D1254" s="4">
        <f t="shared" si="500"/>
        <v>209993.731505</v>
      </c>
      <c r="E1254" s="56">
        <f t="shared" si="506"/>
        <v>510.25200000000001</v>
      </c>
      <c r="F1254" s="11">
        <f>IF(DAY(A1254)=F$2+1,VLOOKUP(A1254,[1]Plan1!$BN$15:$BP$255,3),F1253)</f>
        <v>511.97699999999998</v>
      </c>
      <c r="G1254" s="6">
        <f t="shared" si="492"/>
        <v>41284</v>
      </c>
      <c r="H1254" s="2">
        <f t="shared" si="493"/>
        <v>3.3806824863007456E-3</v>
      </c>
      <c r="I1254" s="1">
        <f t="shared" si="501"/>
        <v>26</v>
      </c>
      <c r="J1254" s="1">
        <f t="shared" si="507"/>
        <v>31</v>
      </c>
      <c r="K1254" s="54">
        <f t="shared" si="494"/>
        <v>1.0028346390930802</v>
      </c>
      <c r="L1254" s="3">
        <f t="shared" si="502"/>
        <v>1.2653393799999999</v>
      </c>
      <c r="M1254" s="3">
        <f t="shared" si="488"/>
        <v>1.2689261599999999</v>
      </c>
      <c r="N1254" s="3">
        <f t="shared" si="495"/>
        <v>266466.53934270999</v>
      </c>
      <c r="O1254" s="52">
        <f t="shared" si="508"/>
        <v>0</v>
      </c>
      <c r="P1254" s="5">
        <f t="shared" si="487"/>
        <v>0</v>
      </c>
      <c r="Q1254" s="53">
        <f t="shared" si="496"/>
        <v>0</v>
      </c>
      <c r="R1254" s="4">
        <f t="shared" si="490"/>
        <v>0</v>
      </c>
      <c r="S1254" s="2">
        <f t="shared" si="503"/>
        <v>0.14000000000000001</v>
      </c>
      <c r="T1254" s="9">
        <f t="shared" si="497"/>
        <v>1.009199951</v>
      </c>
      <c r="U1254" s="4">
        <f t="shared" si="504"/>
        <v>2451.4791050899998</v>
      </c>
      <c r="V1254" s="4">
        <f t="shared" si="498"/>
        <v>0</v>
      </c>
      <c r="W1254" s="1" t="str">
        <f t="shared" si="509"/>
        <v>A+J=</v>
      </c>
      <c r="X1254" s="10">
        <f t="shared" si="510"/>
        <v>41314</v>
      </c>
      <c r="Y1254" s="4">
        <f t="shared" si="489"/>
        <v>0</v>
      </c>
      <c r="Z1254" s="28"/>
      <c r="AA1254" s="26"/>
      <c r="AE1254" s="5"/>
    </row>
    <row r="1255" spans="1:31" x14ac:dyDescent="0.2">
      <c r="A1255" s="127">
        <f t="shared" si="499"/>
        <v>41310</v>
      </c>
      <c r="B1255" s="4">
        <f t="shared" si="491"/>
        <v>269042.04314109002</v>
      </c>
      <c r="C1255" s="4">
        <f t="shared" si="505"/>
        <v>209993.731505</v>
      </c>
      <c r="D1255" s="4">
        <f t="shared" si="500"/>
        <v>209993.731505</v>
      </c>
      <c r="E1255" s="56">
        <f t="shared" si="506"/>
        <v>510.25200000000001</v>
      </c>
      <c r="F1255" s="11">
        <f>IF(DAY(A1255)=F$2+1,VLOOKUP(A1255,[1]Plan1!$BN$15:$BP$255,3),F1254)</f>
        <v>511.97699999999998</v>
      </c>
      <c r="G1255" s="6">
        <f t="shared" si="492"/>
        <v>41284</v>
      </c>
      <c r="H1255" s="2">
        <f t="shared" si="493"/>
        <v>3.3806824863007456E-3</v>
      </c>
      <c r="I1255" s="1">
        <f t="shared" si="501"/>
        <v>27</v>
      </c>
      <c r="J1255" s="1">
        <f t="shared" si="507"/>
        <v>31</v>
      </c>
      <c r="K1255" s="54">
        <f t="shared" si="494"/>
        <v>1.0029438239938451</v>
      </c>
      <c r="L1255" s="3">
        <f t="shared" si="502"/>
        <v>1.2653393799999999</v>
      </c>
      <c r="M1255" s="3">
        <f t="shared" si="488"/>
        <v>1.2690643100000001</v>
      </c>
      <c r="N1255" s="3">
        <f t="shared" si="495"/>
        <v>266495.54997671</v>
      </c>
      <c r="O1255" s="52">
        <f t="shared" si="508"/>
        <v>0</v>
      </c>
      <c r="P1255" s="5">
        <f t="shared" ref="P1255:P1318" si="511">IF(DAY($A1255)=F$2,VLOOKUP($A1255,$AA$10:$AH$126,5),0)</f>
        <v>0</v>
      </c>
      <c r="Q1255" s="53">
        <f t="shared" si="496"/>
        <v>0</v>
      </c>
      <c r="R1255" s="4">
        <f t="shared" si="490"/>
        <v>0</v>
      </c>
      <c r="S1255" s="2">
        <f t="shared" si="503"/>
        <v>0.14000000000000001</v>
      </c>
      <c r="T1255" s="9">
        <f t="shared" si="497"/>
        <v>1.009555481</v>
      </c>
      <c r="U1255" s="4">
        <f t="shared" si="504"/>
        <v>2546.4931643800001</v>
      </c>
      <c r="V1255" s="4">
        <f t="shared" si="498"/>
        <v>0</v>
      </c>
      <c r="W1255" s="1" t="str">
        <f t="shared" si="509"/>
        <v>A+J=</v>
      </c>
      <c r="X1255" s="10">
        <f t="shared" si="510"/>
        <v>41314</v>
      </c>
      <c r="Y1255" s="4">
        <f t="shared" si="489"/>
        <v>0</v>
      </c>
      <c r="Z1255" s="28"/>
      <c r="AA1255" s="26"/>
      <c r="AE1255" s="5"/>
    </row>
    <row r="1256" spans="1:31" x14ac:dyDescent="0.2">
      <c r="A1256" s="127">
        <f t="shared" si="499"/>
        <v>41311</v>
      </c>
      <c r="B1256" s="4">
        <f t="shared" si="491"/>
        <v>269166.12601976999</v>
      </c>
      <c r="C1256" s="4">
        <f t="shared" si="505"/>
        <v>209993.731505</v>
      </c>
      <c r="D1256" s="4">
        <f t="shared" si="500"/>
        <v>209993.731505</v>
      </c>
      <c r="E1256" s="56">
        <f t="shared" si="506"/>
        <v>510.25200000000001</v>
      </c>
      <c r="F1256" s="11">
        <f>IF(DAY(A1256)=F$2+1,VLOOKUP(A1256,[1]Plan1!$BN$15:$BP$255,3),F1255)</f>
        <v>511.97699999999998</v>
      </c>
      <c r="G1256" s="6">
        <f t="shared" si="492"/>
        <v>41284</v>
      </c>
      <c r="H1256" s="2">
        <f t="shared" si="493"/>
        <v>3.3806824863007456E-3</v>
      </c>
      <c r="I1256" s="1">
        <f t="shared" si="501"/>
        <v>28</v>
      </c>
      <c r="J1256" s="1">
        <f t="shared" si="507"/>
        <v>31</v>
      </c>
      <c r="K1256" s="54">
        <f t="shared" si="494"/>
        <v>1.003053020782255</v>
      </c>
      <c r="L1256" s="3">
        <f t="shared" si="502"/>
        <v>1.2653393799999999</v>
      </c>
      <c r="M1256" s="3">
        <f t="shared" si="488"/>
        <v>1.2692024799999999</v>
      </c>
      <c r="N1256" s="3">
        <f t="shared" si="495"/>
        <v>266524.56481060002</v>
      </c>
      <c r="O1256" s="52">
        <f t="shared" si="508"/>
        <v>0</v>
      </c>
      <c r="P1256" s="5">
        <f t="shared" si="511"/>
        <v>0</v>
      </c>
      <c r="Q1256" s="53">
        <f t="shared" si="496"/>
        <v>0</v>
      </c>
      <c r="R1256" s="4">
        <f t="shared" si="490"/>
        <v>0</v>
      </c>
      <c r="S1256" s="2">
        <f t="shared" si="503"/>
        <v>0.14000000000000001</v>
      </c>
      <c r="T1256" s="9">
        <f t="shared" si="497"/>
        <v>1.0099111359999999</v>
      </c>
      <c r="U1256" s="4">
        <f t="shared" si="504"/>
        <v>2641.56120917</v>
      </c>
      <c r="V1256" s="4">
        <f t="shared" si="498"/>
        <v>0</v>
      </c>
      <c r="W1256" s="1" t="str">
        <f t="shared" si="509"/>
        <v>A+J=</v>
      </c>
      <c r="X1256" s="10">
        <f t="shared" si="510"/>
        <v>41314</v>
      </c>
      <c r="Y1256" s="4">
        <f t="shared" si="489"/>
        <v>0</v>
      </c>
      <c r="Z1256" s="28"/>
      <c r="AA1256" s="26"/>
      <c r="AE1256" s="5"/>
    </row>
    <row r="1257" spans="1:31" x14ac:dyDescent="0.2">
      <c r="A1257" s="127">
        <f t="shared" si="499"/>
        <v>41312</v>
      </c>
      <c r="B1257" s="4">
        <f t="shared" si="491"/>
        <v>269290.26709917001</v>
      </c>
      <c r="C1257" s="4">
        <f t="shared" si="505"/>
        <v>209993.731505</v>
      </c>
      <c r="D1257" s="4">
        <f t="shared" si="500"/>
        <v>209993.731505</v>
      </c>
      <c r="E1257" s="56">
        <f t="shared" si="506"/>
        <v>510.25200000000001</v>
      </c>
      <c r="F1257" s="11">
        <f>IF(DAY(A1257)=F$2+1,VLOOKUP(A1257,[1]Plan1!$BN$15:$BP$255,3),F1256)</f>
        <v>511.97699999999998</v>
      </c>
      <c r="G1257" s="6">
        <f t="shared" si="492"/>
        <v>41284</v>
      </c>
      <c r="H1257" s="2">
        <f t="shared" si="493"/>
        <v>3.3806824863007456E-3</v>
      </c>
      <c r="I1257" s="1">
        <f t="shared" si="501"/>
        <v>29</v>
      </c>
      <c r="J1257" s="1">
        <f t="shared" si="507"/>
        <v>31</v>
      </c>
      <c r="K1257" s="54">
        <f t="shared" si="494"/>
        <v>1.0031622294596045</v>
      </c>
      <c r="L1257" s="3">
        <f t="shared" si="502"/>
        <v>1.2653393799999999</v>
      </c>
      <c r="M1257" s="3">
        <f t="shared" si="488"/>
        <v>1.2693406700000001</v>
      </c>
      <c r="N1257" s="3">
        <f t="shared" si="495"/>
        <v>266553.58384435001</v>
      </c>
      <c r="O1257" s="52">
        <f t="shared" si="508"/>
        <v>0</v>
      </c>
      <c r="P1257" s="5">
        <f t="shared" si="511"/>
        <v>0</v>
      </c>
      <c r="Q1257" s="53">
        <f t="shared" si="496"/>
        <v>0</v>
      </c>
      <c r="R1257" s="4">
        <f t="shared" si="490"/>
        <v>0</v>
      </c>
      <c r="S1257" s="2">
        <f t="shared" si="503"/>
        <v>0.14000000000000001</v>
      </c>
      <c r="T1257" s="9">
        <f t="shared" si="497"/>
        <v>1.010266916</v>
      </c>
      <c r="U1257" s="4">
        <f t="shared" si="504"/>
        <v>2736.68325482</v>
      </c>
      <c r="V1257" s="4">
        <f t="shared" si="498"/>
        <v>0</v>
      </c>
      <c r="W1257" s="1" t="str">
        <f t="shared" si="509"/>
        <v>A+J=</v>
      </c>
      <c r="X1257" s="10">
        <f t="shared" si="510"/>
        <v>41314</v>
      </c>
      <c r="Y1257" s="4">
        <f t="shared" si="489"/>
        <v>0</v>
      </c>
      <c r="Z1257" s="28"/>
      <c r="AA1257" s="26"/>
      <c r="AE1257" s="5"/>
    </row>
    <row r="1258" spans="1:31" x14ac:dyDescent="0.2">
      <c r="A1258" s="127">
        <f t="shared" si="499"/>
        <v>41313</v>
      </c>
      <c r="B1258" s="4">
        <f t="shared" si="491"/>
        <v>269414.46427244</v>
      </c>
      <c r="C1258" s="4">
        <f t="shared" si="505"/>
        <v>209993.731505</v>
      </c>
      <c r="D1258" s="4">
        <f t="shared" si="500"/>
        <v>209993.731505</v>
      </c>
      <c r="E1258" s="56">
        <f t="shared" si="506"/>
        <v>510.25200000000001</v>
      </c>
      <c r="F1258" s="11">
        <f>IF(DAY(A1258)=F$2+1,VLOOKUP(A1258,[1]Plan1!$BN$15:$BP$255,3),F1257)</f>
        <v>511.97699999999998</v>
      </c>
      <c r="G1258" s="6">
        <f t="shared" si="492"/>
        <v>41284</v>
      </c>
      <c r="H1258" s="2">
        <f t="shared" si="493"/>
        <v>3.3806824863007456E-3</v>
      </c>
      <c r="I1258" s="1">
        <f t="shared" si="501"/>
        <v>30</v>
      </c>
      <c r="J1258" s="1">
        <f t="shared" si="507"/>
        <v>31</v>
      </c>
      <c r="K1258" s="54">
        <f t="shared" si="494"/>
        <v>1.0032714500271884</v>
      </c>
      <c r="L1258" s="3">
        <f t="shared" si="502"/>
        <v>1.2653393799999999</v>
      </c>
      <c r="M1258" s="3">
        <f t="shared" ref="M1258:M1321" si="512">TRUNC((K1258*L1258),8)</f>
        <v>1.2694788699999999</v>
      </c>
      <c r="N1258" s="3">
        <f t="shared" si="495"/>
        <v>266582.60497804999</v>
      </c>
      <c r="O1258" s="52">
        <f t="shared" si="508"/>
        <v>0</v>
      </c>
      <c r="P1258" s="5">
        <f t="shared" si="511"/>
        <v>0</v>
      </c>
      <c r="Q1258" s="53">
        <f t="shared" si="496"/>
        <v>0</v>
      </c>
      <c r="R1258" s="4">
        <f t="shared" si="490"/>
        <v>0</v>
      </c>
      <c r="S1258" s="2">
        <f t="shared" si="503"/>
        <v>0.14000000000000001</v>
      </c>
      <c r="T1258" s="9">
        <f t="shared" si="497"/>
        <v>1.0106228209999999</v>
      </c>
      <c r="U1258" s="4">
        <f t="shared" si="504"/>
        <v>2831.8592943899998</v>
      </c>
      <c r="V1258" s="4">
        <f t="shared" si="498"/>
        <v>0</v>
      </c>
      <c r="W1258" s="1" t="str">
        <f t="shared" si="509"/>
        <v>A+J=</v>
      </c>
      <c r="X1258" s="10">
        <f t="shared" si="510"/>
        <v>41314</v>
      </c>
      <c r="Y1258" s="4">
        <f t="shared" si="489"/>
        <v>0</v>
      </c>
      <c r="Z1258" s="28"/>
      <c r="AA1258" s="26"/>
      <c r="AE1258" s="5"/>
    </row>
    <row r="1259" spans="1:31" x14ac:dyDescent="0.2">
      <c r="A1259" s="127">
        <f t="shared" si="499"/>
        <v>41314</v>
      </c>
      <c r="B1259" s="4">
        <f t="shared" si="491"/>
        <v>269538.71994227002</v>
      </c>
      <c r="C1259" s="4">
        <f t="shared" si="505"/>
        <v>209993.731505</v>
      </c>
      <c r="D1259" s="4">
        <f t="shared" si="500"/>
        <v>209993.731505</v>
      </c>
      <c r="E1259" s="56">
        <f t="shared" si="506"/>
        <v>510.25200000000001</v>
      </c>
      <c r="F1259" s="11">
        <f>IF(DAY(A1259)=F$2+1,VLOOKUP(A1259,[1]Plan1!$BN$15:$BP$255,3),F1258)</f>
        <v>511.97699999999998</v>
      </c>
      <c r="G1259" s="6">
        <f t="shared" si="492"/>
        <v>41284</v>
      </c>
      <c r="H1259" s="2">
        <f t="shared" si="493"/>
        <v>3.3806824863007456E-3</v>
      </c>
      <c r="I1259" s="1">
        <f t="shared" si="501"/>
        <v>31</v>
      </c>
      <c r="J1259" s="1">
        <f t="shared" si="507"/>
        <v>31</v>
      </c>
      <c r="K1259" s="54">
        <f t="shared" si="494"/>
        <v>1.0033806824863007</v>
      </c>
      <c r="L1259" s="3">
        <f t="shared" si="502"/>
        <v>1.2653393799999999</v>
      </c>
      <c r="M1259" s="3">
        <f t="shared" si="512"/>
        <v>1.2696170899999999</v>
      </c>
      <c r="N1259" s="3">
        <f t="shared" si="495"/>
        <v>266611.63031161</v>
      </c>
      <c r="O1259" s="52">
        <f t="shared" si="508"/>
        <v>39</v>
      </c>
      <c r="P1259" s="5">
        <f t="shared" si="511"/>
        <v>0</v>
      </c>
      <c r="Q1259" s="53">
        <f t="shared" si="496"/>
        <v>0</v>
      </c>
      <c r="R1259" s="4">
        <f t="shared" si="490"/>
        <v>0</v>
      </c>
      <c r="S1259" s="2">
        <f t="shared" si="503"/>
        <v>0.14000000000000001</v>
      </c>
      <c r="T1259" s="9">
        <f t="shared" si="497"/>
        <v>1.010978852</v>
      </c>
      <c r="U1259" s="4">
        <f t="shared" si="504"/>
        <v>2927.0896306599998</v>
      </c>
      <c r="V1259" s="4">
        <f t="shared" si="498"/>
        <v>0</v>
      </c>
      <c r="W1259" s="1" t="str">
        <f t="shared" si="509"/>
        <v>A+J=</v>
      </c>
      <c r="X1259" s="10">
        <f t="shared" si="510"/>
        <v>41314</v>
      </c>
      <c r="Y1259" s="4">
        <f t="shared" si="489"/>
        <v>0</v>
      </c>
      <c r="Z1259" s="28"/>
      <c r="AA1259" s="26"/>
      <c r="AE1259" s="5"/>
    </row>
    <row r="1260" spans="1:31" x14ac:dyDescent="0.2">
      <c r="A1260" s="127">
        <f t="shared" si="499"/>
        <v>41315</v>
      </c>
      <c r="B1260" s="4">
        <f t="shared" si="491"/>
        <v>269671.83666053996</v>
      </c>
      <c r="C1260" s="4">
        <f t="shared" si="505"/>
        <v>212299.22159365</v>
      </c>
      <c r="D1260" s="4">
        <f t="shared" si="500"/>
        <v>212299.22159365</v>
      </c>
      <c r="E1260" s="56">
        <f t="shared" si="506"/>
        <v>511.97699999999998</v>
      </c>
      <c r="F1260" s="11">
        <f>IF(DAY(A1260)=F$2+1,VLOOKUP(A1260,[1]Plan1!$BN$15:$BP$255,3),F1259)</f>
        <v>513.46699999999998</v>
      </c>
      <c r="G1260" s="6">
        <f t="shared" si="492"/>
        <v>41315</v>
      </c>
      <c r="H1260" s="2">
        <f t="shared" si="493"/>
        <v>2.9102869855481828E-3</v>
      </c>
      <c r="I1260" s="1">
        <f t="shared" si="501"/>
        <v>1</v>
      </c>
      <c r="J1260" s="1">
        <f t="shared" si="507"/>
        <v>28</v>
      </c>
      <c r="K1260" s="54">
        <f t="shared" si="494"/>
        <v>1.0001037932539676</v>
      </c>
      <c r="L1260" s="3">
        <f t="shared" si="502"/>
        <v>1.2696170899999999</v>
      </c>
      <c r="M1260" s="3">
        <f t="shared" si="512"/>
        <v>1.26974886</v>
      </c>
      <c r="N1260" s="3">
        <f t="shared" si="495"/>
        <v>269566.69459741999</v>
      </c>
      <c r="O1260" s="52">
        <f t="shared" si="508"/>
        <v>0</v>
      </c>
      <c r="P1260" s="5">
        <f t="shared" si="511"/>
        <v>0</v>
      </c>
      <c r="Q1260" s="53">
        <f t="shared" si="496"/>
        <v>0</v>
      </c>
      <c r="R1260" s="4">
        <f t="shared" si="490"/>
        <v>0</v>
      </c>
      <c r="S1260" s="2">
        <f t="shared" si="503"/>
        <v>0.14000000000000001</v>
      </c>
      <c r="T1260" s="9">
        <f t="shared" si="497"/>
        <v>1.000390041</v>
      </c>
      <c r="U1260" s="4">
        <f t="shared" si="504"/>
        <v>105.14206312</v>
      </c>
      <c r="V1260" s="4">
        <f t="shared" si="498"/>
        <v>0</v>
      </c>
      <c r="W1260" s="1" t="str">
        <f t="shared" si="509"/>
        <v>A+J=</v>
      </c>
      <c r="X1260" s="10">
        <f t="shared" si="510"/>
        <v>41342</v>
      </c>
      <c r="Y1260" s="4">
        <f t="shared" si="489"/>
        <v>0</v>
      </c>
      <c r="Z1260" s="28"/>
      <c r="AA1260" s="26"/>
      <c r="AE1260" s="5"/>
    </row>
    <row r="1261" spans="1:31" x14ac:dyDescent="0.2">
      <c r="A1261" s="127">
        <f t="shared" si="499"/>
        <v>41316</v>
      </c>
      <c r="B1261" s="4">
        <f t="shared" si="491"/>
        <v>269805.02044231998</v>
      </c>
      <c r="C1261" s="4">
        <f t="shared" si="505"/>
        <v>212299.22159365</v>
      </c>
      <c r="D1261" s="4">
        <f t="shared" si="500"/>
        <v>212299.22159365</v>
      </c>
      <c r="E1261" s="56">
        <f t="shared" si="506"/>
        <v>511.97699999999998</v>
      </c>
      <c r="F1261" s="11">
        <f>IF(DAY(A1261)=F$2+1,VLOOKUP(A1261,[1]Plan1!$BN$15:$BP$255,3),F1260)</f>
        <v>513.46699999999998</v>
      </c>
      <c r="G1261" s="6">
        <f t="shared" si="492"/>
        <v>41315</v>
      </c>
      <c r="H1261" s="2">
        <f t="shared" si="493"/>
        <v>2.9102869855481828E-3</v>
      </c>
      <c r="I1261" s="1">
        <f t="shared" si="501"/>
        <v>2</v>
      </c>
      <c r="J1261" s="1">
        <f t="shared" si="507"/>
        <v>28</v>
      </c>
      <c r="K1261" s="54">
        <f t="shared" si="494"/>
        <v>1.0002075972809747</v>
      </c>
      <c r="L1261" s="3">
        <f t="shared" si="502"/>
        <v>1.2696170899999999</v>
      </c>
      <c r="M1261" s="3">
        <f t="shared" si="512"/>
        <v>1.2698806499999999</v>
      </c>
      <c r="N1261" s="3">
        <f t="shared" si="495"/>
        <v>269594.67351182998</v>
      </c>
      <c r="O1261" s="52">
        <f t="shared" si="508"/>
        <v>0</v>
      </c>
      <c r="P1261" s="5">
        <f t="shared" si="511"/>
        <v>0</v>
      </c>
      <c r="Q1261" s="53">
        <f t="shared" si="496"/>
        <v>0</v>
      </c>
      <c r="R1261" s="4">
        <f t="shared" si="490"/>
        <v>0</v>
      </c>
      <c r="S1261" s="2">
        <f t="shared" si="503"/>
        <v>0.14000000000000001</v>
      </c>
      <c r="T1261" s="9">
        <f t="shared" si="497"/>
        <v>1.000780234</v>
      </c>
      <c r="U1261" s="4">
        <f t="shared" si="504"/>
        <v>210.34693049000001</v>
      </c>
      <c r="V1261" s="4">
        <f t="shared" si="498"/>
        <v>0</v>
      </c>
      <c r="W1261" s="1" t="str">
        <f t="shared" si="509"/>
        <v>A+J=</v>
      </c>
      <c r="X1261" s="10">
        <f t="shared" si="510"/>
        <v>41342</v>
      </c>
      <c r="Y1261" s="4">
        <f t="shared" si="489"/>
        <v>0</v>
      </c>
      <c r="Z1261" s="28"/>
      <c r="AA1261" s="26"/>
      <c r="AE1261" s="5"/>
    </row>
    <row r="1262" spans="1:31" x14ac:dyDescent="0.2">
      <c r="A1262" s="127">
        <f t="shared" si="499"/>
        <v>41317</v>
      </c>
      <c r="B1262" s="4">
        <f t="shared" si="491"/>
        <v>269938.27156167</v>
      </c>
      <c r="C1262" s="4">
        <f t="shared" si="505"/>
        <v>212299.22159365</v>
      </c>
      <c r="D1262" s="4">
        <f t="shared" si="500"/>
        <v>212299.22159365</v>
      </c>
      <c r="E1262" s="56">
        <f t="shared" si="506"/>
        <v>511.97699999999998</v>
      </c>
      <c r="F1262" s="11">
        <f>IF(DAY(A1262)=F$2+1,VLOOKUP(A1262,[1]Plan1!$BN$15:$BP$255,3),F1261)</f>
        <v>513.46699999999998</v>
      </c>
      <c r="G1262" s="6">
        <f t="shared" si="492"/>
        <v>41315</v>
      </c>
      <c r="H1262" s="2">
        <f t="shared" si="493"/>
        <v>2.9102869855481828E-3</v>
      </c>
      <c r="I1262" s="1">
        <f t="shared" si="501"/>
        <v>3</v>
      </c>
      <c r="J1262" s="1">
        <f t="shared" si="507"/>
        <v>28</v>
      </c>
      <c r="K1262" s="54">
        <f t="shared" si="494"/>
        <v>1.0003114120821397</v>
      </c>
      <c r="L1262" s="3">
        <f t="shared" si="502"/>
        <v>1.2696170899999999</v>
      </c>
      <c r="M1262" s="3">
        <f t="shared" si="512"/>
        <v>1.27001246</v>
      </c>
      <c r="N1262" s="3">
        <f t="shared" si="495"/>
        <v>269622.65667222999</v>
      </c>
      <c r="O1262" s="52">
        <f t="shared" si="508"/>
        <v>0</v>
      </c>
      <c r="P1262" s="5">
        <f t="shared" si="511"/>
        <v>0</v>
      </c>
      <c r="Q1262" s="53">
        <f t="shared" si="496"/>
        <v>0</v>
      </c>
      <c r="R1262" s="4">
        <f t="shared" si="490"/>
        <v>0</v>
      </c>
      <c r="S1262" s="2">
        <f t="shared" si="503"/>
        <v>0.14000000000000001</v>
      </c>
      <c r="T1262" s="9">
        <f t="shared" si="497"/>
        <v>1.0011705799999999</v>
      </c>
      <c r="U1262" s="4">
        <f t="shared" si="504"/>
        <v>315.61488944000001</v>
      </c>
      <c r="V1262" s="4">
        <f t="shared" si="498"/>
        <v>0</v>
      </c>
      <c r="W1262" s="1" t="str">
        <f t="shared" si="509"/>
        <v>A+J=</v>
      </c>
      <c r="X1262" s="10">
        <f t="shared" si="510"/>
        <v>41342</v>
      </c>
      <c r="Y1262" s="4">
        <f t="shared" si="489"/>
        <v>0</v>
      </c>
      <c r="Z1262" s="28"/>
      <c r="AA1262" s="26"/>
      <c r="AE1262" s="5"/>
    </row>
    <row r="1263" spans="1:31" x14ac:dyDescent="0.2">
      <c r="A1263" s="127">
        <f t="shared" si="499"/>
        <v>41318</v>
      </c>
      <c r="B1263" s="4">
        <f t="shared" si="491"/>
        <v>270071.58737081004</v>
      </c>
      <c r="C1263" s="4">
        <f t="shared" si="505"/>
        <v>212299.22159365</v>
      </c>
      <c r="D1263" s="4">
        <f t="shared" si="500"/>
        <v>212299.22159365</v>
      </c>
      <c r="E1263" s="56">
        <f t="shared" si="506"/>
        <v>511.97699999999998</v>
      </c>
      <c r="F1263" s="11">
        <f>IF(DAY(A1263)=F$2+1,VLOOKUP(A1263,[1]Plan1!$BN$15:$BP$255,3),F1262)</f>
        <v>513.46699999999998</v>
      </c>
      <c r="G1263" s="6">
        <f t="shared" si="492"/>
        <v>41315</v>
      </c>
      <c r="H1263" s="2">
        <f t="shared" si="493"/>
        <v>2.9102869855481828E-3</v>
      </c>
      <c r="I1263" s="1">
        <f t="shared" si="501"/>
        <v>4</v>
      </c>
      <c r="J1263" s="1">
        <f t="shared" si="507"/>
        <v>28</v>
      </c>
      <c r="K1263" s="54">
        <f t="shared" si="494"/>
        <v>1.0004152376585806</v>
      </c>
      <c r="L1263" s="3">
        <f t="shared" si="502"/>
        <v>1.2696170899999999</v>
      </c>
      <c r="M1263" s="3">
        <f t="shared" si="512"/>
        <v>1.27014428</v>
      </c>
      <c r="N1263" s="3">
        <f t="shared" si="495"/>
        <v>269650.64195562003</v>
      </c>
      <c r="O1263" s="52">
        <f t="shared" si="508"/>
        <v>0</v>
      </c>
      <c r="P1263" s="5">
        <f t="shared" si="511"/>
        <v>0</v>
      </c>
      <c r="Q1263" s="53">
        <f t="shared" si="496"/>
        <v>0</v>
      </c>
      <c r="R1263" s="4">
        <f t="shared" si="490"/>
        <v>0</v>
      </c>
      <c r="S1263" s="2">
        <f t="shared" si="503"/>
        <v>0.14000000000000001</v>
      </c>
      <c r="T1263" s="9">
        <f t="shared" si="497"/>
        <v>1.0015610770000001</v>
      </c>
      <c r="U1263" s="4">
        <f t="shared" si="504"/>
        <v>420.94541519000001</v>
      </c>
      <c r="V1263" s="4">
        <f t="shared" si="498"/>
        <v>0</v>
      </c>
      <c r="W1263" s="1" t="str">
        <f t="shared" si="509"/>
        <v>A+J=</v>
      </c>
      <c r="X1263" s="10">
        <f t="shared" si="510"/>
        <v>41342</v>
      </c>
      <c r="Y1263" s="4">
        <f t="shared" si="489"/>
        <v>0</v>
      </c>
      <c r="Z1263" s="28"/>
      <c r="AA1263" s="26"/>
      <c r="AE1263" s="5"/>
    </row>
    <row r="1264" spans="1:31" x14ac:dyDescent="0.2">
      <c r="A1264" s="127">
        <f t="shared" si="499"/>
        <v>41319</v>
      </c>
      <c r="B1264" s="4">
        <f t="shared" si="491"/>
        <v>270204.96842424996</v>
      </c>
      <c r="C1264" s="4">
        <f t="shared" si="505"/>
        <v>212299.22159365</v>
      </c>
      <c r="D1264" s="4">
        <f t="shared" si="500"/>
        <v>212299.22159365</v>
      </c>
      <c r="E1264" s="56">
        <f t="shared" si="506"/>
        <v>511.97699999999998</v>
      </c>
      <c r="F1264" s="11">
        <f>IF(DAY(A1264)=F$2+1,VLOOKUP(A1264,[1]Plan1!$BN$15:$BP$255,3),F1263)</f>
        <v>513.46699999999998</v>
      </c>
      <c r="G1264" s="6">
        <f t="shared" si="492"/>
        <v>41315</v>
      </c>
      <c r="H1264" s="2">
        <f t="shared" si="493"/>
        <v>2.9102869855481828E-3</v>
      </c>
      <c r="I1264" s="1">
        <f t="shared" si="501"/>
        <v>5</v>
      </c>
      <c r="J1264" s="1">
        <f t="shared" si="507"/>
        <v>28</v>
      </c>
      <c r="K1264" s="54">
        <f t="shared" si="494"/>
        <v>1.0005190740114158</v>
      </c>
      <c r="L1264" s="3">
        <f t="shared" si="502"/>
        <v>1.2696170899999999</v>
      </c>
      <c r="M1264" s="3">
        <f t="shared" si="512"/>
        <v>1.27027611</v>
      </c>
      <c r="N1264" s="3">
        <f t="shared" si="495"/>
        <v>269678.62936200999</v>
      </c>
      <c r="O1264" s="52">
        <f t="shared" si="508"/>
        <v>0</v>
      </c>
      <c r="P1264" s="5">
        <f t="shared" si="511"/>
        <v>0</v>
      </c>
      <c r="Q1264" s="53">
        <f t="shared" si="496"/>
        <v>0</v>
      </c>
      <c r="R1264" s="4">
        <f t="shared" si="490"/>
        <v>0</v>
      </c>
      <c r="S1264" s="2">
        <f t="shared" si="503"/>
        <v>0.14000000000000001</v>
      </c>
      <c r="T1264" s="9">
        <f t="shared" si="497"/>
        <v>1.001951727</v>
      </c>
      <c r="U1264" s="4">
        <f t="shared" si="504"/>
        <v>526.33906223999998</v>
      </c>
      <c r="V1264" s="4">
        <f t="shared" si="498"/>
        <v>0</v>
      </c>
      <c r="W1264" s="1" t="str">
        <f t="shared" si="509"/>
        <v>A+J=</v>
      </c>
      <c r="X1264" s="10">
        <f t="shared" si="510"/>
        <v>41342</v>
      </c>
      <c r="Y1264" s="4">
        <f t="shared" si="489"/>
        <v>0</v>
      </c>
      <c r="Z1264" s="28"/>
      <c r="AA1264" s="26"/>
      <c r="AE1264" s="5"/>
    </row>
    <row r="1265" spans="1:31" x14ac:dyDescent="0.2">
      <c r="A1265" s="127">
        <f t="shared" si="499"/>
        <v>41320</v>
      </c>
      <c r="B1265" s="4">
        <f t="shared" si="491"/>
        <v>270338.41686529003</v>
      </c>
      <c r="C1265" s="4">
        <f t="shared" si="505"/>
        <v>212299.22159365</v>
      </c>
      <c r="D1265" s="4">
        <f t="shared" si="500"/>
        <v>212299.22159365</v>
      </c>
      <c r="E1265" s="56">
        <f t="shared" si="506"/>
        <v>511.97699999999998</v>
      </c>
      <c r="F1265" s="11">
        <f>IF(DAY(A1265)=F$2+1,VLOOKUP(A1265,[1]Plan1!$BN$15:$BP$255,3),F1264)</f>
        <v>513.46699999999998</v>
      </c>
      <c r="G1265" s="6">
        <f t="shared" si="492"/>
        <v>41315</v>
      </c>
      <c r="H1265" s="2">
        <f t="shared" si="493"/>
        <v>2.9102869855481828E-3</v>
      </c>
      <c r="I1265" s="1">
        <f t="shared" si="501"/>
        <v>6</v>
      </c>
      <c r="J1265" s="1">
        <f t="shared" si="507"/>
        <v>28</v>
      </c>
      <c r="K1265" s="54">
        <f t="shared" si="494"/>
        <v>1.0006229211417641</v>
      </c>
      <c r="L1265" s="3">
        <f t="shared" si="502"/>
        <v>1.2696170899999999</v>
      </c>
      <c r="M1265" s="3">
        <f t="shared" si="512"/>
        <v>1.27040796</v>
      </c>
      <c r="N1265" s="3">
        <f t="shared" si="495"/>
        <v>269706.62101437</v>
      </c>
      <c r="O1265" s="52">
        <f t="shared" si="508"/>
        <v>0</v>
      </c>
      <c r="P1265" s="5">
        <f t="shared" si="511"/>
        <v>0</v>
      </c>
      <c r="Q1265" s="53">
        <f t="shared" si="496"/>
        <v>0</v>
      </c>
      <c r="R1265" s="4">
        <f t="shared" si="490"/>
        <v>0</v>
      </c>
      <c r="S1265" s="2">
        <f t="shared" si="503"/>
        <v>0.14000000000000001</v>
      </c>
      <c r="T1265" s="9">
        <f t="shared" si="497"/>
        <v>1.00234253</v>
      </c>
      <c r="U1265" s="4">
        <f t="shared" si="504"/>
        <v>631.79585092000002</v>
      </c>
      <c r="V1265" s="4">
        <f t="shared" si="498"/>
        <v>0</v>
      </c>
      <c r="W1265" s="1" t="str">
        <f t="shared" si="509"/>
        <v>A+J=</v>
      </c>
      <c r="X1265" s="10">
        <f t="shared" si="510"/>
        <v>41342</v>
      </c>
      <c r="Y1265" s="4">
        <f t="shared" ref="Y1265:Y1328" si="513">IF(V1265&gt;0,B1265-V1265,0)</f>
        <v>0</v>
      </c>
      <c r="Z1265" s="28"/>
      <c r="AA1265" s="26"/>
      <c r="AE1265" s="5"/>
    </row>
    <row r="1266" spans="1:31" x14ac:dyDescent="0.2">
      <c r="A1266" s="127">
        <f t="shared" si="499"/>
        <v>41321</v>
      </c>
      <c r="B1266" s="4">
        <f t="shared" si="491"/>
        <v>270471.93031322997</v>
      </c>
      <c r="C1266" s="4">
        <f t="shared" si="505"/>
        <v>212299.22159365</v>
      </c>
      <c r="D1266" s="4">
        <f t="shared" si="500"/>
        <v>212299.22159365</v>
      </c>
      <c r="E1266" s="56">
        <f t="shared" si="506"/>
        <v>511.97699999999998</v>
      </c>
      <c r="F1266" s="11">
        <f>IF(DAY(A1266)=F$2+1,VLOOKUP(A1266,[1]Plan1!$BN$15:$BP$255,3),F1265)</f>
        <v>513.46699999999998</v>
      </c>
      <c r="G1266" s="6">
        <f t="shared" si="492"/>
        <v>41315</v>
      </c>
      <c r="H1266" s="2">
        <f t="shared" si="493"/>
        <v>2.9102869855481828E-3</v>
      </c>
      <c r="I1266" s="1">
        <f t="shared" si="501"/>
        <v>7</v>
      </c>
      <c r="J1266" s="1">
        <f t="shared" si="507"/>
        <v>28</v>
      </c>
      <c r="K1266" s="54">
        <f t="shared" si="494"/>
        <v>1.0007267790507441</v>
      </c>
      <c r="L1266" s="3">
        <f t="shared" si="502"/>
        <v>1.2696170899999999</v>
      </c>
      <c r="M1266" s="3">
        <f t="shared" si="512"/>
        <v>1.27053982</v>
      </c>
      <c r="N1266" s="3">
        <f t="shared" si="495"/>
        <v>269734.61478973</v>
      </c>
      <c r="O1266" s="52">
        <f t="shared" si="508"/>
        <v>0</v>
      </c>
      <c r="P1266" s="5">
        <f t="shared" si="511"/>
        <v>0</v>
      </c>
      <c r="Q1266" s="53">
        <f t="shared" si="496"/>
        <v>0</v>
      </c>
      <c r="R1266" s="4">
        <f t="shared" si="490"/>
        <v>0</v>
      </c>
      <c r="S1266" s="2">
        <f t="shared" si="503"/>
        <v>0.14000000000000001</v>
      </c>
      <c r="T1266" s="9">
        <f t="shared" si="497"/>
        <v>1.002733485</v>
      </c>
      <c r="U1266" s="4">
        <f t="shared" si="504"/>
        <v>737.31552350000004</v>
      </c>
      <c r="V1266" s="4">
        <f t="shared" si="498"/>
        <v>0</v>
      </c>
      <c r="W1266" s="1" t="str">
        <f t="shared" si="509"/>
        <v>A+J=</v>
      </c>
      <c r="X1266" s="10">
        <f t="shared" si="510"/>
        <v>41342</v>
      </c>
      <c r="Y1266" s="4">
        <f t="shared" si="513"/>
        <v>0</v>
      </c>
      <c r="Z1266" s="28"/>
      <c r="AA1266" s="26"/>
      <c r="AE1266" s="5"/>
    </row>
    <row r="1267" spans="1:31" x14ac:dyDescent="0.2">
      <c r="A1267" s="127">
        <f t="shared" si="499"/>
        <v>41322</v>
      </c>
      <c r="B1267" s="4">
        <f t="shared" si="491"/>
        <v>270605.50878333003</v>
      </c>
      <c r="C1267" s="4">
        <f t="shared" si="505"/>
        <v>212299.22159365</v>
      </c>
      <c r="D1267" s="4">
        <f t="shared" si="500"/>
        <v>212299.22159365</v>
      </c>
      <c r="E1267" s="56">
        <f t="shared" si="506"/>
        <v>511.97699999999998</v>
      </c>
      <c r="F1267" s="11">
        <f>IF(DAY(A1267)=F$2+1,VLOOKUP(A1267,[1]Plan1!$BN$15:$BP$255,3),F1266)</f>
        <v>513.46699999999998</v>
      </c>
      <c r="G1267" s="6">
        <f t="shared" si="492"/>
        <v>41315</v>
      </c>
      <c r="H1267" s="2">
        <f t="shared" si="493"/>
        <v>2.9102869855481828E-3</v>
      </c>
      <c r="I1267" s="1">
        <f t="shared" si="501"/>
        <v>8</v>
      </c>
      <c r="J1267" s="1">
        <f t="shared" si="507"/>
        <v>28</v>
      </c>
      <c r="K1267" s="54">
        <f t="shared" si="494"/>
        <v>1.0008306477394742</v>
      </c>
      <c r="L1267" s="3">
        <f t="shared" si="502"/>
        <v>1.2696170899999999</v>
      </c>
      <c r="M1267" s="3">
        <f t="shared" si="512"/>
        <v>1.2706716899999999</v>
      </c>
      <c r="N1267" s="3">
        <f t="shared" si="495"/>
        <v>269762.61068808002</v>
      </c>
      <c r="O1267" s="52">
        <f t="shared" si="508"/>
        <v>0</v>
      </c>
      <c r="P1267" s="5">
        <f t="shared" si="511"/>
        <v>0</v>
      </c>
      <c r="Q1267" s="53">
        <f t="shared" si="496"/>
        <v>0</v>
      </c>
      <c r="R1267" s="4">
        <f t="shared" si="490"/>
        <v>0</v>
      </c>
      <c r="S1267" s="2">
        <f t="shared" si="503"/>
        <v>0.14000000000000001</v>
      </c>
      <c r="T1267" s="9">
        <f t="shared" si="497"/>
        <v>1.003124592</v>
      </c>
      <c r="U1267" s="4">
        <f t="shared" si="504"/>
        <v>842.89809524999998</v>
      </c>
      <c r="V1267" s="4">
        <f t="shared" si="498"/>
        <v>0</v>
      </c>
      <c r="W1267" s="1" t="str">
        <f t="shared" si="509"/>
        <v>A+J=</v>
      </c>
      <c r="X1267" s="10">
        <f t="shared" si="510"/>
        <v>41342</v>
      </c>
      <c r="Y1267" s="4">
        <f t="shared" si="513"/>
        <v>0</v>
      </c>
      <c r="Z1267" s="28"/>
      <c r="AA1267" s="26"/>
      <c r="AE1267" s="5"/>
    </row>
    <row r="1268" spans="1:31" x14ac:dyDescent="0.2">
      <c r="A1268" s="127">
        <f t="shared" si="499"/>
        <v>41323</v>
      </c>
      <c r="B1268" s="4">
        <f t="shared" si="491"/>
        <v>270739.15469108999</v>
      </c>
      <c r="C1268" s="4">
        <f t="shared" si="505"/>
        <v>212299.22159365</v>
      </c>
      <c r="D1268" s="4">
        <f t="shared" si="500"/>
        <v>212299.22159365</v>
      </c>
      <c r="E1268" s="56">
        <f t="shared" si="506"/>
        <v>511.97699999999998</v>
      </c>
      <c r="F1268" s="11">
        <f>IF(DAY(A1268)=F$2+1,VLOOKUP(A1268,[1]Plan1!$BN$15:$BP$255,3),F1267)</f>
        <v>513.46699999999998</v>
      </c>
      <c r="G1268" s="6">
        <f t="shared" si="492"/>
        <v>41315</v>
      </c>
      <c r="H1268" s="2">
        <f t="shared" si="493"/>
        <v>2.9102869855481828E-3</v>
      </c>
      <c r="I1268" s="1">
        <f t="shared" si="501"/>
        <v>9</v>
      </c>
      <c r="J1268" s="1">
        <f t="shared" si="507"/>
        <v>28</v>
      </c>
      <c r="K1268" s="54">
        <f t="shared" si="494"/>
        <v>1.0009345272090735</v>
      </c>
      <c r="L1268" s="3">
        <f t="shared" si="502"/>
        <v>1.2696170899999999</v>
      </c>
      <c r="M1268" s="3">
        <f t="shared" si="512"/>
        <v>1.2708035799999999</v>
      </c>
      <c r="N1268" s="3">
        <f t="shared" si="495"/>
        <v>269790.61083242</v>
      </c>
      <c r="O1268" s="52">
        <f t="shared" si="508"/>
        <v>0</v>
      </c>
      <c r="P1268" s="5">
        <f t="shared" si="511"/>
        <v>0</v>
      </c>
      <c r="Q1268" s="53">
        <f t="shared" si="496"/>
        <v>0</v>
      </c>
      <c r="R1268" s="4">
        <f t="shared" si="490"/>
        <v>0</v>
      </c>
      <c r="S1268" s="2">
        <f t="shared" si="503"/>
        <v>0.14000000000000001</v>
      </c>
      <c r="T1268" s="9">
        <f t="shared" si="497"/>
        <v>1.003515852</v>
      </c>
      <c r="U1268" s="4">
        <f t="shared" si="504"/>
        <v>948.54385866999996</v>
      </c>
      <c r="V1268" s="4">
        <f t="shared" si="498"/>
        <v>0</v>
      </c>
      <c r="W1268" s="1" t="str">
        <f t="shared" si="509"/>
        <v>A+J=</v>
      </c>
      <c r="X1268" s="10">
        <f t="shared" si="510"/>
        <v>41342</v>
      </c>
      <c r="Y1268" s="4">
        <f t="shared" si="513"/>
        <v>0</v>
      </c>
      <c r="Z1268" s="28"/>
      <c r="AA1268" s="26"/>
      <c r="AE1268" s="5"/>
    </row>
    <row r="1269" spans="1:31" x14ac:dyDescent="0.2">
      <c r="A1269" s="127">
        <f t="shared" si="499"/>
        <v>41324</v>
      </c>
      <c r="B1269" s="4">
        <f t="shared" si="491"/>
        <v>270872.86565324001</v>
      </c>
      <c r="C1269" s="4">
        <f t="shared" si="505"/>
        <v>212299.22159365</v>
      </c>
      <c r="D1269" s="4">
        <f t="shared" si="500"/>
        <v>212299.22159365</v>
      </c>
      <c r="E1269" s="56">
        <f t="shared" si="506"/>
        <v>511.97699999999998</v>
      </c>
      <c r="F1269" s="11">
        <f>IF(DAY(A1269)=F$2+1,VLOOKUP(A1269,[1]Plan1!$BN$15:$BP$255,3),F1268)</f>
        <v>513.46699999999998</v>
      </c>
      <c r="G1269" s="6">
        <f t="shared" si="492"/>
        <v>41315</v>
      </c>
      <c r="H1269" s="2">
        <f t="shared" si="493"/>
        <v>2.9102869855481828E-3</v>
      </c>
      <c r="I1269" s="1">
        <f t="shared" si="501"/>
        <v>10</v>
      </c>
      <c r="J1269" s="1">
        <f t="shared" si="507"/>
        <v>28</v>
      </c>
      <c r="K1269" s="54">
        <f t="shared" si="494"/>
        <v>1.001038417460661</v>
      </c>
      <c r="L1269" s="3">
        <f t="shared" si="502"/>
        <v>1.2696170899999999</v>
      </c>
      <c r="M1269" s="3">
        <f t="shared" si="512"/>
        <v>1.2709354799999999</v>
      </c>
      <c r="N1269" s="3">
        <f t="shared" si="495"/>
        <v>269818.61309975001</v>
      </c>
      <c r="O1269" s="52">
        <f t="shared" si="508"/>
        <v>0</v>
      </c>
      <c r="P1269" s="5">
        <f t="shared" si="511"/>
        <v>0</v>
      </c>
      <c r="Q1269" s="53">
        <f t="shared" si="496"/>
        <v>0</v>
      </c>
      <c r="R1269" s="4">
        <f t="shared" si="490"/>
        <v>0</v>
      </c>
      <c r="S1269" s="2">
        <f t="shared" si="503"/>
        <v>0.14000000000000001</v>
      </c>
      <c r="T1269" s="9">
        <f t="shared" si="497"/>
        <v>1.003907264</v>
      </c>
      <c r="U1269" s="4">
        <f t="shared" si="504"/>
        <v>1054.2525534900001</v>
      </c>
      <c r="V1269" s="4">
        <f t="shared" si="498"/>
        <v>0</v>
      </c>
      <c r="W1269" s="1" t="str">
        <f t="shared" si="509"/>
        <v>A+J=</v>
      </c>
      <c r="X1269" s="10">
        <f t="shared" si="510"/>
        <v>41342</v>
      </c>
      <c r="Y1269" s="4">
        <f t="shared" si="513"/>
        <v>0</v>
      </c>
      <c r="Z1269" s="28"/>
      <c r="AA1269" s="26"/>
      <c r="AE1269" s="5"/>
    </row>
    <row r="1270" spans="1:31" x14ac:dyDescent="0.2">
      <c r="A1270" s="127">
        <f t="shared" si="499"/>
        <v>41325</v>
      </c>
      <c r="B1270" s="4">
        <f t="shared" si="491"/>
        <v>271006.64195487997</v>
      </c>
      <c r="C1270" s="4">
        <f t="shared" si="505"/>
        <v>212299.22159365</v>
      </c>
      <c r="D1270" s="4">
        <f t="shared" si="500"/>
        <v>212299.22159365</v>
      </c>
      <c r="E1270" s="56">
        <f t="shared" si="506"/>
        <v>511.97699999999998</v>
      </c>
      <c r="F1270" s="11">
        <f>IF(DAY(A1270)=F$2+1,VLOOKUP(A1270,[1]Plan1!$BN$15:$BP$255,3),F1269)</f>
        <v>513.46699999999998</v>
      </c>
      <c r="G1270" s="6">
        <f t="shared" si="492"/>
        <v>41315</v>
      </c>
      <c r="H1270" s="2">
        <f t="shared" si="493"/>
        <v>2.9102869855481828E-3</v>
      </c>
      <c r="I1270" s="1">
        <f t="shared" si="501"/>
        <v>11</v>
      </c>
      <c r="J1270" s="1">
        <f t="shared" si="507"/>
        <v>28</v>
      </c>
      <c r="K1270" s="54">
        <f t="shared" si="494"/>
        <v>1.0011423184953558</v>
      </c>
      <c r="L1270" s="3">
        <f t="shared" si="502"/>
        <v>1.2696170899999999</v>
      </c>
      <c r="M1270" s="3">
        <f t="shared" si="512"/>
        <v>1.27106739</v>
      </c>
      <c r="N1270" s="3">
        <f t="shared" si="495"/>
        <v>269846.61749007</v>
      </c>
      <c r="O1270" s="52">
        <f t="shared" si="508"/>
        <v>0</v>
      </c>
      <c r="P1270" s="5">
        <f t="shared" si="511"/>
        <v>0</v>
      </c>
      <c r="Q1270" s="53">
        <f t="shared" si="496"/>
        <v>0</v>
      </c>
      <c r="R1270" s="4">
        <f t="shared" si="490"/>
        <v>0</v>
      </c>
      <c r="S1270" s="2">
        <f t="shared" si="503"/>
        <v>0.14000000000000001</v>
      </c>
      <c r="T1270" s="9">
        <f t="shared" si="497"/>
        <v>1.0042988289999999</v>
      </c>
      <c r="U1270" s="4">
        <f t="shared" si="504"/>
        <v>1160.0244648099999</v>
      </c>
      <c r="V1270" s="4">
        <f t="shared" si="498"/>
        <v>0</v>
      </c>
      <c r="W1270" s="1" t="str">
        <f t="shared" si="509"/>
        <v>A+J=</v>
      </c>
      <c r="X1270" s="10">
        <f t="shared" si="510"/>
        <v>41342</v>
      </c>
      <c r="Y1270" s="4">
        <f t="shared" si="513"/>
        <v>0</v>
      </c>
      <c r="Z1270" s="28"/>
      <c r="AA1270" s="26"/>
      <c r="AE1270" s="5"/>
    </row>
    <row r="1271" spans="1:31" x14ac:dyDescent="0.2">
      <c r="A1271" s="127">
        <f t="shared" si="499"/>
        <v>41326</v>
      </c>
      <c r="B1271" s="4">
        <f t="shared" si="491"/>
        <v>271140.48574431997</v>
      </c>
      <c r="C1271" s="4">
        <f t="shared" si="505"/>
        <v>212299.22159365</v>
      </c>
      <c r="D1271" s="4">
        <f t="shared" si="500"/>
        <v>212299.22159365</v>
      </c>
      <c r="E1271" s="56">
        <f t="shared" si="506"/>
        <v>511.97699999999998</v>
      </c>
      <c r="F1271" s="11">
        <f>IF(DAY(A1271)=F$2+1,VLOOKUP(A1271,[1]Plan1!$BN$15:$BP$255,3),F1270)</f>
        <v>513.46699999999998</v>
      </c>
      <c r="G1271" s="6">
        <f t="shared" si="492"/>
        <v>41315</v>
      </c>
      <c r="H1271" s="2">
        <f t="shared" si="493"/>
        <v>2.9102869855481828E-3</v>
      </c>
      <c r="I1271" s="1">
        <f t="shared" si="501"/>
        <v>12</v>
      </c>
      <c r="J1271" s="1">
        <f t="shared" si="507"/>
        <v>28</v>
      </c>
      <c r="K1271" s="54">
        <f t="shared" si="494"/>
        <v>1.0012462303142773</v>
      </c>
      <c r="L1271" s="3">
        <f t="shared" si="502"/>
        <v>1.2696170899999999</v>
      </c>
      <c r="M1271" s="3">
        <f t="shared" si="512"/>
        <v>1.27119932</v>
      </c>
      <c r="N1271" s="3">
        <f t="shared" si="495"/>
        <v>269874.62612636999</v>
      </c>
      <c r="O1271" s="52">
        <f t="shared" si="508"/>
        <v>0</v>
      </c>
      <c r="P1271" s="5">
        <f t="shared" si="511"/>
        <v>0</v>
      </c>
      <c r="Q1271" s="53">
        <f t="shared" si="496"/>
        <v>0</v>
      </c>
      <c r="R1271" s="4">
        <f t="shared" si="490"/>
        <v>0</v>
      </c>
      <c r="S1271" s="2">
        <f t="shared" si="503"/>
        <v>0.14000000000000001</v>
      </c>
      <c r="T1271" s="9">
        <f t="shared" si="497"/>
        <v>1.004690547</v>
      </c>
      <c r="U1271" s="4">
        <f t="shared" si="504"/>
        <v>1265.85961795</v>
      </c>
      <c r="V1271" s="4">
        <f t="shared" si="498"/>
        <v>0</v>
      </c>
      <c r="W1271" s="1" t="str">
        <f t="shared" si="509"/>
        <v>A+J=</v>
      </c>
      <c r="X1271" s="10">
        <f t="shared" si="510"/>
        <v>41342</v>
      </c>
      <c r="Y1271" s="4">
        <f t="shared" si="513"/>
        <v>0</v>
      </c>
      <c r="Z1271" s="28"/>
      <c r="AA1271" s="26"/>
      <c r="AE1271" s="5"/>
    </row>
    <row r="1272" spans="1:31" x14ac:dyDescent="0.2">
      <c r="A1272" s="127">
        <f t="shared" si="499"/>
        <v>41327</v>
      </c>
      <c r="B1272" s="4">
        <f t="shared" si="491"/>
        <v>271274.39490562002</v>
      </c>
      <c r="C1272" s="4">
        <f t="shared" si="505"/>
        <v>212299.22159365</v>
      </c>
      <c r="D1272" s="4">
        <f t="shared" si="500"/>
        <v>212299.22159365</v>
      </c>
      <c r="E1272" s="56">
        <f t="shared" si="506"/>
        <v>511.97699999999998</v>
      </c>
      <c r="F1272" s="11">
        <f>IF(DAY(A1272)=F$2+1,VLOOKUP(A1272,[1]Plan1!$BN$15:$BP$255,3),F1271)</f>
        <v>513.46699999999998</v>
      </c>
      <c r="G1272" s="6">
        <f t="shared" si="492"/>
        <v>41315</v>
      </c>
      <c r="H1272" s="2">
        <f t="shared" si="493"/>
        <v>2.9102869855481828E-3</v>
      </c>
      <c r="I1272" s="1">
        <f t="shared" si="501"/>
        <v>13</v>
      </c>
      <c r="J1272" s="1">
        <f t="shared" si="507"/>
        <v>28</v>
      </c>
      <c r="K1272" s="54">
        <f t="shared" si="494"/>
        <v>1.0013501529185442</v>
      </c>
      <c r="L1272" s="3">
        <f t="shared" si="502"/>
        <v>1.2696170899999999</v>
      </c>
      <c r="M1272" s="3">
        <f t="shared" si="512"/>
        <v>1.27133126</v>
      </c>
      <c r="N1272" s="3">
        <f t="shared" si="495"/>
        <v>269902.63688567001</v>
      </c>
      <c r="O1272" s="52">
        <f t="shared" si="508"/>
        <v>0</v>
      </c>
      <c r="P1272" s="5">
        <f t="shared" si="511"/>
        <v>0</v>
      </c>
      <c r="Q1272" s="53">
        <f t="shared" si="496"/>
        <v>0</v>
      </c>
      <c r="R1272" s="4">
        <f t="shared" si="490"/>
        <v>0</v>
      </c>
      <c r="S1272" s="2">
        <f t="shared" si="503"/>
        <v>0.14000000000000001</v>
      </c>
      <c r="T1272" s="9">
        <f t="shared" si="497"/>
        <v>1.005082418</v>
      </c>
      <c r="U1272" s="4">
        <f t="shared" si="504"/>
        <v>1371.7580199500001</v>
      </c>
      <c r="V1272" s="4">
        <f t="shared" si="498"/>
        <v>0</v>
      </c>
      <c r="W1272" s="1" t="str">
        <f t="shared" si="509"/>
        <v>A+J=</v>
      </c>
      <c r="X1272" s="10">
        <f t="shared" si="510"/>
        <v>41342</v>
      </c>
      <c r="Y1272" s="4">
        <f t="shared" si="513"/>
        <v>0</v>
      </c>
      <c r="Z1272" s="28"/>
      <c r="AA1272" s="26"/>
      <c r="AE1272" s="5"/>
    </row>
    <row r="1273" spans="1:31" x14ac:dyDescent="0.2">
      <c r="A1273" s="127">
        <f t="shared" si="499"/>
        <v>41328</v>
      </c>
      <c r="B1273" s="4">
        <f t="shared" si="491"/>
        <v>271408.37131880998</v>
      </c>
      <c r="C1273" s="4">
        <f t="shared" si="505"/>
        <v>212299.22159365</v>
      </c>
      <c r="D1273" s="4">
        <f t="shared" si="500"/>
        <v>212299.22159365</v>
      </c>
      <c r="E1273" s="56">
        <f t="shared" si="506"/>
        <v>511.97699999999998</v>
      </c>
      <c r="F1273" s="11">
        <f>IF(DAY(A1273)=F$2+1,VLOOKUP(A1273,[1]Plan1!$BN$15:$BP$255,3),F1272)</f>
        <v>513.46699999999998</v>
      </c>
      <c r="G1273" s="6">
        <f t="shared" si="492"/>
        <v>41315</v>
      </c>
      <c r="H1273" s="2">
        <f t="shared" si="493"/>
        <v>2.9102869855481828E-3</v>
      </c>
      <c r="I1273" s="1">
        <f t="shared" si="501"/>
        <v>14</v>
      </c>
      <c r="J1273" s="1">
        <f t="shared" si="507"/>
        <v>28</v>
      </c>
      <c r="K1273" s="54">
        <f t="shared" si="494"/>
        <v>1.0014540863092767</v>
      </c>
      <c r="L1273" s="3">
        <f t="shared" si="502"/>
        <v>1.2696170899999999</v>
      </c>
      <c r="M1273" s="3">
        <f t="shared" si="512"/>
        <v>1.27146322</v>
      </c>
      <c r="N1273" s="3">
        <f t="shared" si="495"/>
        <v>269930.65189094999</v>
      </c>
      <c r="O1273" s="52">
        <f t="shared" si="508"/>
        <v>0</v>
      </c>
      <c r="P1273" s="5">
        <f t="shared" si="511"/>
        <v>0</v>
      </c>
      <c r="Q1273" s="53">
        <f t="shared" si="496"/>
        <v>0</v>
      </c>
      <c r="R1273" s="4">
        <f t="shared" si="490"/>
        <v>0</v>
      </c>
      <c r="S1273" s="2">
        <f t="shared" si="503"/>
        <v>0.14000000000000001</v>
      </c>
      <c r="T1273" s="9">
        <f t="shared" si="497"/>
        <v>1.0054744410000001</v>
      </c>
      <c r="U1273" s="4">
        <f t="shared" si="504"/>
        <v>1477.71942786</v>
      </c>
      <c r="V1273" s="4">
        <f t="shared" si="498"/>
        <v>0</v>
      </c>
      <c r="W1273" s="1" t="str">
        <f t="shared" si="509"/>
        <v>A+J=</v>
      </c>
      <c r="X1273" s="10">
        <f t="shared" si="510"/>
        <v>41342</v>
      </c>
      <c r="Y1273" s="4">
        <f t="shared" si="513"/>
        <v>0</v>
      </c>
      <c r="Z1273" s="28"/>
      <c r="AA1273" s="26"/>
      <c r="AE1273" s="5"/>
    </row>
    <row r="1274" spans="1:31" x14ac:dyDescent="0.2">
      <c r="A1274" s="127">
        <f t="shared" si="499"/>
        <v>41329</v>
      </c>
      <c r="B1274" s="4">
        <f t="shared" si="491"/>
        <v>271542.41340614</v>
      </c>
      <c r="C1274" s="4">
        <f t="shared" si="505"/>
        <v>212299.22159365</v>
      </c>
      <c r="D1274" s="4">
        <f t="shared" si="500"/>
        <v>212299.22159365</v>
      </c>
      <c r="E1274" s="56">
        <f t="shared" si="506"/>
        <v>511.97699999999998</v>
      </c>
      <c r="F1274" s="11">
        <f>IF(DAY(A1274)=F$2+1,VLOOKUP(A1274,[1]Plan1!$BN$15:$BP$255,3),F1273)</f>
        <v>513.46699999999998</v>
      </c>
      <c r="G1274" s="6">
        <f t="shared" si="492"/>
        <v>41315</v>
      </c>
      <c r="H1274" s="2">
        <f t="shared" si="493"/>
        <v>2.9102869855481828E-3</v>
      </c>
      <c r="I1274" s="1">
        <f t="shared" si="501"/>
        <v>15</v>
      </c>
      <c r="J1274" s="1">
        <f t="shared" si="507"/>
        <v>28</v>
      </c>
      <c r="K1274" s="54">
        <f t="shared" si="494"/>
        <v>1.001558030487594</v>
      </c>
      <c r="L1274" s="3">
        <f t="shared" si="502"/>
        <v>1.2696170899999999</v>
      </c>
      <c r="M1274" s="3">
        <f t="shared" si="512"/>
        <v>1.27159519</v>
      </c>
      <c r="N1274" s="3">
        <f t="shared" si="495"/>
        <v>269958.66901921999</v>
      </c>
      <c r="O1274" s="52">
        <f t="shared" si="508"/>
        <v>0</v>
      </c>
      <c r="P1274" s="5">
        <f t="shared" si="511"/>
        <v>0</v>
      </c>
      <c r="Q1274" s="53">
        <f t="shared" si="496"/>
        <v>0</v>
      </c>
      <c r="R1274" s="4">
        <f t="shared" si="490"/>
        <v>0</v>
      </c>
      <c r="S1274" s="2">
        <f t="shared" si="503"/>
        <v>0.14000000000000001</v>
      </c>
      <c r="T1274" s="9">
        <f t="shared" si="497"/>
        <v>1.005866618</v>
      </c>
      <c r="U1274" s="4">
        <f t="shared" si="504"/>
        <v>1583.7443869199999</v>
      </c>
      <c r="V1274" s="4">
        <f t="shared" si="498"/>
        <v>0</v>
      </c>
      <c r="W1274" s="1" t="str">
        <f t="shared" si="509"/>
        <v>A+J=</v>
      </c>
      <c r="X1274" s="10">
        <f t="shared" si="510"/>
        <v>41342</v>
      </c>
      <c r="Y1274" s="4">
        <f t="shared" si="513"/>
        <v>0</v>
      </c>
      <c r="Z1274" s="28"/>
      <c r="AA1274" s="26"/>
      <c r="AE1274" s="5"/>
    </row>
    <row r="1275" spans="1:31" x14ac:dyDescent="0.2">
      <c r="A1275" s="127">
        <f t="shared" si="499"/>
        <v>41330</v>
      </c>
      <c r="B1275" s="4">
        <f t="shared" si="491"/>
        <v>271676.52064308</v>
      </c>
      <c r="C1275" s="4">
        <f t="shared" si="505"/>
        <v>212299.22159365</v>
      </c>
      <c r="D1275" s="4">
        <f t="shared" si="500"/>
        <v>212299.22159365</v>
      </c>
      <c r="E1275" s="56">
        <f t="shared" si="506"/>
        <v>511.97699999999998</v>
      </c>
      <c r="F1275" s="11">
        <f>IF(DAY(A1275)=F$2+1,VLOOKUP(A1275,[1]Plan1!$BN$15:$BP$255,3),F1274)</f>
        <v>513.46699999999998</v>
      </c>
      <c r="G1275" s="6">
        <f t="shared" si="492"/>
        <v>41315</v>
      </c>
      <c r="H1275" s="2">
        <f t="shared" si="493"/>
        <v>2.9102869855481828E-3</v>
      </c>
      <c r="I1275" s="1">
        <f t="shared" si="501"/>
        <v>16</v>
      </c>
      <c r="J1275" s="1">
        <f t="shared" si="507"/>
        <v>28</v>
      </c>
      <c r="K1275" s="54">
        <f t="shared" si="494"/>
        <v>1.0016619854546156</v>
      </c>
      <c r="L1275" s="3">
        <f t="shared" si="502"/>
        <v>1.2696170899999999</v>
      </c>
      <c r="M1275" s="3">
        <f t="shared" si="512"/>
        <v>1.2717271699999999</v>
      </c>
      <c r="N1275" s="3">
        <f t="shared" si="495"/>
        <v>269986.68827048998</v>
      </c>
      <c r="O1275" s="52">
        <f t="shared" si="508"/>
        <v>0</v>
      </c>
      <c r="P1275" s="5">
        <f t="shared" si="511"/>
        <v>0</v>
      </c>
      <c r="Q1275" s="53">
        <f t="shared" si="496"/>
        <v>0</v>
      </c>
      <c r="R1275" s="4">
        <f t="shared" si="490"/>
        <v>0</v>
      </c>
      <c r="S1275" s="2">
        <f t="shared" si="503"/>
        <v>0.14000000000000001</v>
      </c>
      <c r="T1275" s="9">
        <f t="shared" si="497"/>
        <v>1.0062589470000001</v>
      </c>
      <c r="U1275" s="4">
        <f t="shared" si="504"/>
        <v>1689.83237259</v>
      </c>
      <c r="V1275" s="4">
        <f t="shared" si="498"/>
        <v>0</v>
      </c>
      <c r="W1275" s="1" t="str">
        <f t="shared" si="509"/>
        <v>A+J=</v>
      </c>
      <c r="X1275" s="10">
        <f t="shared" si="510"/>
        <v>41342</v>
      </c>
      <c r="Y1275" s="4">
        <f t="shared" si="513"/>
        <v>0</v>
      </c>
      <c r="Z1275" s="28"/>
      <c r="AA1275" s="26"/>
      <c r="AE1275" s="5"/>
    </row>
    <row r="1276" spans="1:31" x14ac:dyDescent="0.2">
      <c r="A1276" s="127">
        <f t="shared" si="499"/>
        <v>41331</v>
      </c>
      <c r="B1276" s="4">
        <f t="shared" si="491"/>
        <v>271810.69545201003</v>
      </c>
      <c r="C1276" s="4">
        <f t="shared" si="505"/>
        <v>212299.22159365</v>
      </c>
      <c r="D1276" s="4">
        <f t="shared" si="500"/>
        <v>212299.22159365</v>
      </c>
      <c r="E1276" s="56">
        <f t="shared" si="506"/>
        <v>511.97699999999998</v>
      </c>
      <c r="F1276" s="11">
        <f>IF(DAY(A1276)=F$2+1,VLOOKUP(A1276,[1]Plan1!$BN$15:$BP$255,3),F1275)</f>
        <v>513.46699999999998</v>
      </c>
      <c r="G1276" s="6">
        <f t="shared" si="492"/>
        <v>41315</v>
      </c>
      <c r="H1276" s="2">
        <f t="shared" si="493"/>
        <v>2.9102869855481828E-3</v>
      </c>
      <c r="I1276" s="1">
        <f t="shared" si="501"/>
        <v>17</v>
      </c>
      <c r="J1276" s="1">
        <f t="shared" si="507"/>
        <v>28</v>
      </c>
      <c r="K1276" s="54">
        <f t="shared" si="494"/>
        <v>1.0017659512114614</v>
      </c>
      <c r="L1276" s="3">
        <f t="shared" si="502"/>
        <v>1.2696170899999999</v>
      </c>
      <c r="M1276" s="3">
        <f t="shared" si="512"/>
        <v>1.2718591699999999</v>
      </c>
      <c r="N1276" s="3">
        <f t="shared" si="495"/>
        <v>270014.71176774002</v>
      </c>
      <c r="O1276" s="52">
        <f t="shared" si="508"/>
        <v>0</v>
      </c>
      <c r="P1276" s="5">
        <f t="shared" si="511"/>
        <v>0</v>
      </c>
      <c r="Q1276" s="53">
        <f t="shared" si="496"/>
        <v>0</v>
      </c>
      <c r="R1276" s="4">
        <f t="shared" si="490"/>
        <v>0</v>
      </c>
      <c r="S1276" s="2">
        <f t="shared" si="503"/>
        <v>0.14000000000000001</v>
      </c>
      <c r="T1276" s="9">
        <f t="shared" si="497"/>
        <v>1.0066514289999999</v>
      </c>
      <c r="U1276" s="4">
        <f t="shared" si="504"/>
        <v>1795.9836842699999</v>
      </c>
      <c r="V1276" s="4">
        <f t="shared" si="498"/>
        <v>0</v>
      </c>
      <c r="W1276" s="1" t="str">
        <f t="shared" si="509"/>
        <v>A+J=</v>
      </c>
      <c r="X1276" s="10">
        <f t="shared" si="510"/>
        <v>41342</v>
      </c>
      <c r="Y1276" s="4">
        <f t="shared" si="513"/>
        <v>0</v>
      </c>
      <c r="Z1276" s="28"/>
      <c r="AA1276" s="26"/>
      <c r="AE1276" s="5"/>
    </row>
    <row r="1277" spans="1:31" x14ac:dyDescent="0.2">
      <c r="A1277" s="127">
        <f t="shared" si="499"/>
        <v>41332</v>
      </c>
      <c r="B1277" s="4">
        <f t="shared" si="491"/>
        <v>271944.93598290998</v>
      </c>
      <c r="C1277" s="4">
        <f t="shared" si="505"/>
        <v>212299.22159365</v>
      </c>
      <c r="D1277" s="4">
        <f t="shared" si="500"/>
        <v>212299.22159365</v>
      </c>
      <c r="E1277" s="56">
        <f t="shared" si="506"/>
        <v>511.97699999999998</v>
      </c>
      <c r="F1277" s="11">
        <f>IF(DAY(A1277)=F$2+1,VLOOKUP(A1277,[1]Plan1!$BN$15:$BP$255,3),F1276)</f>
        <v>513.46699999999998</v>
      </c>
      <c r="G1277" s="6">
        <f t="shared" si="492"/>
        <v>41315</v>
      </c>
      <c r="H1277" s="2">
        <f t="shared" si="493"/>
        <v>2.9102869855481828E-3</v>
      </c>
      <c r="I1277" s="1">
        <f t="shared" si="501"/>
        <v>18</v>
      </c>
      <c r="J1277" s="1">
        <f t="shared" si="507"/>
        <v>28</v>
      </c>
      <c r="K1277" s="54">
        <f t="shared" si="494"/>
        <v>1.0018699277592518</v>
      </c>
      <c r="L1277" s="3">
        <f t="shared" si="502"/>
        <v>1.2696170899999999</v>
      </c>
      <c r="M1277" s="3">
        <f t="shared" si="512"/>
        <v>1.2719911800000001</v>
      </c>
      <c r="N1277" s="3">
        <f t="shared" si="495"/>
        <v>270042.73738797999</v>
      </c>
      <c r="O1277" s="52">
        <f t="shared" si="508"/>
        <v>0</v>
      </c>
      <c r="P1277" s="5">
        <f t="shared" si="511"/>
        <v>0</v>
      </c>
      <c r="Q1277" s="53">
        <f t="shared" si="496"/>
        <v>0</v>
      </c>
      <c r="R1277" s="4">
        <f t="shared" si="490"/>
        <v>0</v>
      </c>
      <c r="S1277" s="2">
        <f t="shared" si="503"/>
        <v>0.14000000000000001</v>
      </c>
      <c r="T1277" s="9">
        <f t="shared" si="497"/>
        <v>1.0070440650000001</v>
      </c>
      <c r="U1277" s="4">
        <f t="shared" si="504"/>
        <v>1902.1985949299999</v>
      </c>
      <c r="V1277" s="4">
        <f t="shared" si="498"/>
        <v>0</v>
      </c>
      <c r="W1277" s="1" t="str">
        <f t="shared" si="509"/>
        <v>A+J=</v>
      </c>
      <c r="X1277" s="10">
        <f t="shared" si="510"/>
        <v>41342</v>
      </c>
      <c r="Y1277" s="4">
        <f t="shared" si="513"/>
        <v>0</v>
      </c>
      <c r="Z1277" s="28"/>
      <c r="AA1277" s="26"/>
      <c r="AE1277" s="5"/>
    </row>
    <row r="1278" spans="1:31" x14ac:dyDescent="0.2">
      <c r="A1278" s="127">
        <f t="shared" si="499"/>
        <v>41333</v>
      </c>
      <c r="B1278" s="4">
        <f t="shared" si="491"/>
        <v>272079.24171108997</v>
      </c>
      <c r="C1278" s="4">
        <f t="shared" si="505"/>
        <v>212299.22159365</v>
      </c>
      <c r="D1278" s="4">
        <f t="shared" si="500"/>
        <v>212299.22159365</v>
      </c>
      <c r="E1278" s="56">
        <f t="shared" si="506"/>
        <v>511.97699999999998</v>
      </c>
      <c r="F1278" s="11">
        <f>IF(DAY(A1278)=F$2+1,VLOOKUP(A1278,[1]Plan1!$BN$15:$BP$255,3),F1277)</f>
        <v>513.46699999999998</v>
      </c>
      <c r="G1278" s="6">
        <f t="shared" si="492"/>
        <v>41315</v>
      </c>
      <c r="H1278" s="2">
        <f t="shared" si="493"/>
        <v>2.9102869855481828E-3</v>
      </c>
      <c r="I1278" s="1">
        <f t="shared" si="501"/>
        <v>19</v>
      </c>
      <c r="J1278" s="1">
        <f t="shared" si="507"/>
        <v>28</v>
      </c>
      <c r="K1278" s="54">
        <f t="shared" si="494"/>
        <v>1.001973915099106</v>
      </c>
      <c r="L1278" s="3">
        <f t="shared" si="502"/>
        <v>1.2696170899999999</v>
      </c>
      <c r="M1278" s="3">
        <f t="shared" si="512"/>
        <v>1.2721232</v>
      </c>
      <c r="N1278" s="3">
        <f t="shared" si="495"/>
        <v>270070.76513121999</v>
      </c>
      <c r="O1278" s="52">
        <f t="shared" si="508"/>
        <v>0</v>
      </c>
      <c r="P1278" s="5">
        <f t="shared" si="511"/>
        <v>0</v>
      </c>
      <c r="Q1278" s="53">
        <f t="shared" si="496"/>
        <v>0</v>
      </c>
      <c r="R1278" s="4">
        <f t="shared" si="490"/>
        <v>0</v>
      </c>
      <c r="S1278" s="2">
        <f t="shared" si="503"/>
        <v>0.14000000000000001</v>
      </c>
      <c r="T1278" s="9">
        <f t="shared" si="497"/>
        <v>1.007436853</v>
      </c>
      <c r="U1278" s="4">
        <f t="shared" si="504"/>
        <v>2008.47657987</v>
      </c>
      <c r="V1278" s="4">
        <f t="shared" si="498"/>
        <v>0</v>
      </c>
      <c r="W1278" s="1" t="str">
        <f t="shared" si="509"/>
        <v>A+J=</v>
      </c>
      <c r="X1278" s="10">
        <f t="shared" si="510"/>
        <v>41342</v>
      </c>
      <c r="Y1278" s="4">
        <f t="shared" si="513"/>
        <v>0</v>
      </c>
      <c r="Z1278" s="28"/>
      <c r="AA1278" s="26"/>
      <c r="AE1278" s="5"/>
    </row>
    <row r="1279" spans="1:31" x14ac:dyDescent="0.2">
      <c r="A1279" s="127">
        <f t="shared" si="499"/>
        <v>41334</v>
      </c>
      <c r="B1279" s="4">
        <f t="shared" si="491"/>
        <v>272213.61533162999</v>
      </c>
      <c r="C1279" s="4">
        <f t="shared" si="505"/>
        <v>212299.22159365</v>
      </c>
      <c r="D1279" s="4">
        <f t="shared" si="500"/>
        <v>212299.22159365</v>
      </c>
      <c r="E1279" s="56">
        <f t="shared" si="506"/>
        <v>511.97699999999998</v>
      </c>
      <c r="F1279" s="11">
        <f>IF(DAY(A1279)=F$2+1,VLOOKUP(A1279,[1]Plan1!$BN$15:$BP$255,3),F1278)</f>
        <v>513.46699999999998</v>
      </c>
      <c r="G1279" s="6">
        <f t="shared" si="492"/>
        <v>41315</v>
      </c>
      <c r="H1279" s="2">
        <f t="shared" si="493"/>
        <v>2.9102869855481828E-3</v>
      </c>
      <c r="I1279" s="1">
        <f t="shared" si="501"/>
        <v>20</v>
      </c>
      <c r="J1279" s="1">
        <f t="shared" si="507"/>
        <v>28</v>
      </c>
      <c r="K1279" s="54">
        <f t="shared" si="494"/>
        <v>1.0020779132321449</v>
      </c>
      <c r="L1279" s="3">
        <f t="shared" si="502"/>
        <v>1.2696170899999999</v>
      </c>
      <c r="M1279" s="3">
        <f t="shared" si="512"/>
        <v>1.27225524</v>
      </c>
      <c r="N1279" s="3">
        <f t="shared" si="495"/>
        <v>270098.79712043999</v>
      </c>
      <c r="O1279" s="52">
        <f t="shared" si="508"/>
        <v>0</v>
      </c>
      <c r="P1279" s="5">
        <f t="shared" si="511"/>
        <v>0</v>
      </c>
      <c r="Q1279" s="53">
        <f t="shared" si="496"/>
        <v>0</v>
      </c>
      <c r="R1279" s="4">
        <f t="shared" si="490"/>
        <v>0</v>
      </c>
      <c r="S1279" s="2">
        <f t="shared" si="503"/>
        <v>0.14000000000000001</v>
      </c>
      <c r="T1279" s="9">
        <f t="shared" si="497"/>
        <v>1.0078297949999999</v>
      </c>
      <c r="U1279" s="4">
        <f t="shared" si="504"/>
        <v>2114.8182111900001</v>
      </c>
      <c r="V1279" s="4">
        <f t="shared" si="498"/>
        <v>0</v>
      </c>
      <c r="W1279" s="1" t="str">
        <f t="shared" si="509"/>
        <v>A+J=</v>
      </c>
      <c r="X1279" s="10">
        <f t="shared" si="510"/>
        <v>41342</v>
      </c>
      <c r="Y1279" s="4">
        <f t="shared" si="513"/>
        <v>0</v>
      </c>
      <c r="Z1279" s="28"/>
      <c r="AA1279" s="26"/>
      <c r="AE1279" s="5"/>
    </row>
    <row r="1280" spans="1:31" x14ac:dyDescent="0.2">
      <c r="A1280" s="127">
        <f t="shared" si="499"/>
        <v>41335</v>
      </c>
      <c r="B1280" s="4">
        <f t="shared" si="491"/>
        <v>272348.05445191998</v>
      </c>
      <c r="C1280" s="4">
        <f t="shared" si="505"/>
        <v>212299.22159365</v>
      </c>
      <c r="D1280" s="4">
        <f t="shared" si="500"/>
        <v>212299.22159365</v>
      </c>
      <c r="E1280" s="56">
        <f t="shared" si="506"/>
        <v>511.97699999999998</v>
      </c>
      <c r="F1280" s="11">
        <f>IF(DAY(A1280)=F$2+1,VLOOKUP(A1280,[1]Plan1!$BN$15:$BP$255,3),F1279)</f>
        <v>513.46699999999998</v>
      </c>
      <c r="G1280" s="6">
        <f t="shared" si="492"/>
        <v>41315</v>
      </c>
      <c r="H1280" s="2">
        <f t="shared" si="493"/>
        <v>2.9102869855481828E-3</v>
      </c>
      <c r="I1280" s="1">
        <f t="shared" si="501"/>
        <v>21</v>
      </c>
      <c r="J1280" s="1">
        <f t="shared" si="507"/>
        <v>28</v>
      </c>
      <c r="K1280" s="54">
        <f t="shared" si="494"/>
        <v>1.0021819221594883</v>
      </c>
      <c r="L1280" s="3">
        <f t="shared" si="502"/>
        <v>1.2696170899999999</v>
      </c>
      <c r="M1280" s="3">
        <f t="shared" si="512"/>
        <v>1.2723872899999999</v>
      </c>
      <c r="N1280" s="3">
        <f t="shared" si="495"/>
        <v>270126.83123264997</v>
      </c>
      <c r="O1280" s="52">
        <f t="shared" si="508"/>
        <v>0</v>
      </c>
      <c r="P1280" s="5">
        <f t="shared" si="511"/>
        <v>0</v>
      </c>
      <c r="Q1280" s="53">
        <f t="shared" si="496"/>
        <v>0</v>
      </c>
      <c r="R1280" s="4">
        <f t="shared" ref="R1280:R1343" si="514">IF(P1280&gt;0,(P1280*N1280),0)</f>
        <v>0</v>
      </c>
      <c r="S1280" s="2">
        <f t="shared" si="503"/>
        <v>0.14000000000000001</v>
      </c>
      <c r="T1280" s="9">
        <f t="shared" si="497"/>
        <v>1.0082228900000001</v>
      </c>
      <c r="U1280" s="4">
        <f t="shared" si="504"/>
        <v>2221.2232192699998</v>
      </c>
      <c r="V1280" s="4">
        <f t="shared" si="498"/>
        <v>0</v>
      </c>
      <c r="W1280" s="1" t="str">
        <f t="shared" si="509"/>
        <v>A+J=</v>
      </c>
      <c r="X1280" s="10">
        <f t="shared" si="510"/>
        <v>41342</v>
      </c>
      <c r="Y1280" s="4">
        <f t="shared" si="513"/>
        <v>0</v>
      </c>
      <c r="Z1280" s="28"/>
      <c r="AA1280" s="26"/>
      <c r="AE1280" s="5"/>
    </row>
    <row r="1281" spans="1:31" x14ac:dyDescent="0.2">
      <c r="A1281" s="127">
        <f t="shared" si="499"/>
        <v>41336</v>
      </c>
      <c r="B1281" s="4">
        <f t="shared" si="491"/>
        <v>272482.56149877002</v>
      </c>
      <c r="C1281" s="4">
        <f t="shared" si="505"/>
        <v>212299.22159365</v>
      </c>
      <c r="D1281" s="4">
        <f t="shared" si="500"/>
        <v>212299.22159365</v>
      </c>
      <c r="E1281" s="56">
        <f t="shared" si="506"/>
        <v>511.97699999999998</v>
      </c>
      <c r="F1281" s="11">
        <f>IF(DAY(A1281)=F$2+1,VLOOKUP(A1281,[1]Plan1!$BN$15:$BP$255,3),F1280)</f>
        <v>513.46699999999998</v>
      </c>
      <c r="G1281" s="6">
        <f t="shared" si="492"/>
        <v>41315</v>
      </c>
      <c r="H1281" s="2">
        <f t="shared" si="493"/>
        <v>2.9102869855481828E-3</v>
      </c>
      <c r="I1281" s="1">
        <f t="shared" si="501"/>
        <v>22</v>
      </c>
      <c r="J1281" s="1">
        <f t="shared" si="507"/>
        <v>28</v>
      </c>
      <c r="K1281" s="54">
        <f t="shared" si="494"/>
        <v>1.0022859418822567</v>
      </c>
      <c r="L1281" s="3">
        <f t="shared" si="502"/>
        <v>1.2696170899999999</v>
      </c>
      <c r="M1281" s="3">
        <f t="shared" si="512"/>
        <v>1.27251936</v>
      </c>
      <c r="N1281" s="3">
        <f t="shared" si="495"/>
        <v>270154.86959085002</v>
      </c>
      <c r="O1281" s="52">
        <f t="shared" si="508"/>
        <v>0</v>
      </c>
      <c r="P1281" s="5">
        <f t="shared" si="511"/>
        <v>0</v>
      </c>
      <c r="Q1281" s="53">
        <f t="shared" si="496"/>
        <v>0</v>
      </c>
      <c r="R1281" s="4">
        <f t="shared" si="514"/>
        <v>0</v>
      </c>
      <c r="S1281" s="2">
        <f t="shared" si="503"/>
        <v>0.14000000000000001</v>
      </c>
      <c r="T1281" s="9">
        <f t="shared" si="497"/>
        <v>1.0086161389999999</v>
      </c>
      <c r="U1281" s="4">
        <f t="shared" si="504"/>
        <v>2327.6919079200002</v>
      </c>
      <c r="V1281" s="4">
        <f t="shared" si="498"/>
        <v>0</v>
      </c>
      <c r="W1281" s="1" t="str">
        <f t="shared" si="509"/>
        <v>A+J=</v>
      </c>
      <c r="X1281" s="10">
        <f t="shared" si="510"/>
        <v>41342</v>
      </c>
      <c r="Y1281" s="4">
        <f t="shared" si="513"/>
        <v>0</v>
      </c>
      <c r="Z1281" s="28"/>
      <c r="AA1281" s="26"/>
      <c r="AE1281" s="5"/>
    </row>
    <row r="1282" spans="1:31" x14ac:dyDescent="0.2">
      <c r="A1282" s="127">
        <f t="shared" si="499"/>
        <v>41337</v>
      </c>
      <c r="B1282" s="4">
        <f t="shared" si="491"/>
        <v>272617.13166552002</v>
      </c>
      <c r="C1282" s="4">
        <f t="shared" si="505"/>
        <v>212299.22159365</v>
      </c>
      <c r="D1282" s="4">
        <f t="shared" si="500"/>
        <v>212299.22159365</v>
      </c>
      <c r="E1282" s="56">
        <f t="shared" si="506"/>
        <v>511.97699999999998</v>
      </c>
      <c r="F1282" s="11">
        <f>IF(DAY(A1282)=F$2+1,VLOOKUP(A1282,[1]Plan1!$BN$15:$BP$255,3),F1281)</f>
        <v>513.46699999999998</v>
      </c>
      <c r="G1282" s="6">
        <f t="shared" si="492"/>
        <v>41315</v>
      </c>
      <c r="H1282" s="2">
        <f t="shared" si="493"/>
        <v>2.9102869855481828E-3</v>
      </c>
      <c r="I1282" s="1">
        <f t="shared" si="501"/>
        <v>23</v>
      </c>
      <c r="J1282" s="1">
        <f t="shared" si="507"/>
        <v>28</v>
      </c>
      <c r="K1282" s="54">
        <f t="shared" si="494"/>
        <v>1.0023899724015706</v>
      </c>
      <c r="L1282" s="3">
        <f t="shared" si="502"/>
        <v>1.2696170899999999</v>
      </c>
      <c r="M1282" s="3">
        <f t="shared" si="512"/>
        <v>1.27265143</v>
      </c>
      <c r="N1282" s="3">
        <f t="shared" si="495"/>
        <v>270182.90794904</v>
      </c>
      <c r="O1282" s="52">
        <f t="shared" si="508"/>
        <v>0</v>
      </c>
      <c r="P1282" s="5">
        <f t="shared" si="511"/>
        <v>0</v>
      </c>
      <c r="Q1282" s="53">
        <f t="shared" si="496"/>
        <v>0</v>
      </c>
      <c r="R1282" s="4">
        <f t="shared" si="514"/>
        <v>0</v>
      </c>
      <c r="S1282" s="2">
        <f t="shared" si="503"/>
        <v>0.14000000000000001</v>
      </c>
      <c r="T1282" s="9">
        <f t="shared" si="497"/>
        <v>1.0090095400000001</v>
      </c>
      <c r="U1282" s="4">
        <f t="shared" si="504"/>
        <v>2434.2237164799999</v>
      </c>
      <c r="V1282" s="4">
        <f t="shared" si="498"/>
        <v>0</v>
      </c>
      <c r="W1282" s="1" t="str">
        <f t="shared" si="509"/>
        <v>A+J=</v>
      </c>
      <c r="X1282" s="10">
        <f t="shared" si="510"/>
        <v>41342</v>
      </c>
      <c r="Y1282" s="4">
        <f t="shared" si="513"/>
        <v>0</v>
      </c>
      <c r="Z1282" s="28"/>
      <c r="AA1282" s="26"/>
      <c r="AE1282" s="5"/>
    </row>
    <row r="1283" spans="1:31" x14ac:dyDescent="0.2">
      <c r="A1283" s="127">
        <f t="shared" si="499"/>
        <v>41338</v>
      </c>
      <c r="B1283" s="4">
        <f t="shared" si="491"/>
        <v>272751.77220447001</v>
      </c>
      <c r="C1283" s="4">
        <f t="shared" si="505"/>
        <v>212299.22159365</v>
      </c>
      <c r="D1283" s="4">
        <f t="shared" si="500"/>
        <v>212299.22159365</v>
      </c>
      <c r="E1283" s="56">
        <f t="shared" si="506"/>
        <v>511.97699999999998</v>
      </c>
      <c r="F1283" s="11">
        <f>IF(DAY(A1283)=F$2+1,VLOOKUP(A1283,[1]Plan1!$BN$15:$BP$255,3),F1282)</f>
        <v>513.46699999999998</v>
      </c>
      <c r="G1283" s="6">
        <f t="shared" si="492"/>
        <v>41315</v>
      </c>
      <c r="H1283" s="2">
        <f t="shared" si="493"/>
        <v>2.9102869855481828E-3</v>
      </c>
      <c r="I1283" s="1">
        <f t="shared" si="501"/>
        <v>24</v>
      </c>
      <c r="J1283" s="1">
        <f t="shared" si="507"/>
        <v>28</v>
      </c>
      <c r="K1283" s="54">
        <f t="shared" si="494"/>
        <v>1.0024940137185507</v>
      </c>
      <c r="L1283" s="3">
        <f t="shared" si="502"/>
        <v>1.2696170899999999</v>
      </c>
      <c r="M1283" s="3">
        <f t="shared" si="512"/>
        <v>1.2727835300000001</v>
      </c>
      <c r="N1283" s="3">
        <f t="shared" si="495"/>
        <v>270210.95267621003</v>
      </c>
      <c r="O1283" s="52">
        <f t="shared" si="508"/>
        <v>0</v>
      </c>
      <c r="P1283" s="5">
        <f t="shared" si="511"/>
        <v>0</v>
      </c>
      <c r="Q1283" s="53">
        <f t="shared" si="496"/>
        <v>0</v>
      </c>
      <c r="R1283" s="4">
        <f t="shared" si="514"/>
        <v>0</v>
      </c>
      <c r="S1283" s="2">
        <f t="shared" si="503"/>
        <v>0.14000000000000001</v>
      </c>
      <c r="T1283" s="9">
        <f t="shared" si="497"/>
        <v>1.009403096</v>
      </c>
      <c r="U1283" s="4">
        <f t="shared" si="504"/>
        <v>2540.81952826</v>
      </c>
      <c r="V1283" s="4">
        <f t="shared" si="498"/>
        <v>0</v>
      </c>
      <c r="W1283" s="1" t="str">
        <f t="shared" si="509"/>
        <v>A+J=</v>
      </c>
      <c r="X1283" s="10">
        <f t="shared" si="510"/>
        <v>41342</v>
      </c>
      <c r="Y1283" s="4">
        <f t="shared" si="513"/>
        <v>0</v>
      </c>
      <c r="Z1283" s="28"/>
      <c r="AA1283" s="26"/>
      <c r="AE1283" s="5"/>
    </row>
    <row r="1284" spans="1:31" x14ac:dyDescent="0.2">
      <c r="A1284" s="127">
        <f t="shared" si="499"/>
        <v>41339</v>
      </c>
      <c r="B1284" s="4">
        <f t="shared" si="491"/>
        <v>272886.47589410003</v>
      </c>
      <c r="C1284" s="4">
        <f t="shared" si="505"/>
        <v>212299.22159365</v>
      </c>
      <c r="D1284" s="4">
        <f t="shared" si="500"/>
        <v>212299.22159365</v>
      </c>
      <c r="E1284" s="56">
        <f t="shared" si="506"/>
        <v>511.97699999999998</v>
      </c>
      <c r="F1284" s="11">
        <f>IF(DAY(A1284)=F$2+1,VLOOKUP(A1284,[1]Plan1!$BN$15:$BP$255,3),F1283)</f>
        <v>513.46699999999998</v>
      </c>
      <c r="G1284" s="6">
        <f t="shared" si="492"/>
        <v>41315</v>
      </c>
      <c r="H1284" s="2">
        <f t="shared" si="493"/>
        <v>2.9102869855481828E-3</v>
      </c>
      <c r="I1284" s="1">
        <f t="shared" si="501"/>
        <v>25</v>
      </c>
      <c r="J1284" s="1">
        <f t="shared" si="507"/>
        <v>28</v>
      </c>
      <c r="K1284" s="54">
        <f t="shared" si="494"/>
        <v>1.0025980658343174</v>
      </c>
      <c r="L1284" s="3">
        <f t="shared" si="502"/>
        <v>1.2696170899999999</v>
      </c>
      <c r="M1284" s="3">
        <f t="shared" si="512"/>
        <v>1.27291563</v>
      </c>
      <c r="N1284" s="3">
        <f t="shared" si="495"/>
        <v>270238.99740339001</v>
      </c>
      <c r="O1284" s="52">
        <f t="shared" si="508"/>
        <v>0</v>
      </c>
      <c r="P1284" s="5">
        <f t="shared" si="511"/>
        <v>0</v>
      </c>
      <c r="Q1284" s="53">
        <f t="shared" si="496"/>
        <v>0</v>
      </c>
      <c r="R1284" s="4">
        <f t="shared" si="514"/>
        <v>0</v>
      </c>
      <c r="S1284" s="2">
        <f t="shared" si="503"/>
        <v>0.14000000000000001</v>
      </c>
      <c r="T1284" s="9">
        <f t="shared" si="497"/>
        <v>1.009796804</v>
      </c>
      <c r="U1284" s="4">
        <f t="shared" si="504"/>
        <v>2647.4784907100002</v>
      </c>
      <c r="V1284" s="4">
        <f t="shared" si="498"/>
        <v>0</v>
      </c>
      <c r="W1284" s="1" t="str">
        <f t="shared" si="509"/>
        <v>A+J=</v>
      </c>
      <c r="X1284" s="10">
        <f t="shared" si="510"/>
        <v>41342</v>
      </c>
      <c r="Y1284" s="4">
        <f t="shared" si="513"/>
        <v>0</v>
      </c>
      <c r="Z1284" s="28"/>
      <c r="AA1284" s="26"/>
      <c r="AE1284" s="5"/>
    </row>
    <row r="1285" spans="1:31" x14ac:dyDescent="0.2">
      <c r="A1285" s="127">
        <f t="shared" si="499"/>
        <v>41340</v>
      </c>
      <c r="B1285" s="4">
        <f t="shared" si="491"/>
        <v>273021.24757695996</v>
      </c>
      <c r="C1285" s="4">
        <f t="shared" si="505"/>
        <v>212299.22159365</v>
      </c>
      <c r="D1285" s="4">
        <f t="shared" si="500"/>
        <v>212299.22159365</v>
      </c>
      <c r="E1285" s="56">
        <f t="shared" si="506"/>
        <v>511.97699999999998</v>
      </c>
      <c r="F1285" s="11">
        <f>IF(DAY(A1285)=F$2+1,VLOOKUP(A1285,[1]Plan1!$BN$15:$BP$255,3),F1284)</f>
        <v>513.46699999999998</v>
      </c>
      <c r="G1285" s="6">
        <f t="shared" si="492"/>
        <v>41315</v>
      </c>
      <c r="H1285" s="2">
        <f t="shared" si="493"/>
        <v>2.9102869855481828E-3</v>
      </c>
      <c r="I1285" s="1">
        <f t="shared" si="501"/>
        <v>26</v>
      </c>
      <c r="J1285" s="1">
        <f t="shared" si="507"/>
        <v>28</v>
      </c>
      <c r="K1285" s="54">
        <f t="shared" si="494"/>
        <v>1.0027021287499922</v>
      </c>
      <c r="L1285" s="3">
        <f t="shared" si="502"/>
        <v>1.2696170899999999</v>
      </c>
      <c r="M1285" s="3">
        <f t="shared" si="512"/>
        <v>1.2730477499999999</v>
      </c>
      <c r="N1285" s="3">
        <f t="shared" si="495"/>
        <v>270267.04637653998</v>
      </c>
      <c r="O1285" s="52">
        <f t="shared" si="508"/>
        <v>0</v>
      </c>
      <c r="P1285" s="5">
        <f t="shared" si="511"/>
        <v>0</v>
      </c>
      <c r="Q1285" s="53">
        <f t="shared" si="496"/>
        <v>0</v>
      </c>
      <c r="R1285" s="4">
        <f t="shared" si="514"/>
        <v>0</v>
      </c>
      <c r="S1285" s="2">
        <f t="shared" si="503"/>
        <v>0.14000000000000001</v>
      </c>
      <c r="T1285" s="9">
        <f t="shared" si="497"/>
        <v>1.010190666</v>
      </c>
      <c r="U1285" s="4">
        <f t="shared" si="504"/>
        <v>2754.2012004200001</v>
      </c>
      <c r="V1285" s="4">
        <f t="shared" si="498"/>
        <v>0</v>
      </c>
      <c r="W1285" s="1" t="str">
        <f t="shared" si="509"/>
        <v>A+J=</v>
      </c>
      <c r="X1285" s="10">
        <f t="shared" si="510"/>
        <v>41342</v>
      </c>
      <c r="Y1285" s="4">
        <f t="shared" si="513"/>
        <v>0</v>
      </c>
      <c r="Z1285" s="28"/>
      <c r="AA1285" s="26"/>
      <c r="AE1285" s="5"/>
    </row>
    <row r="1286" spans="1:31" x14ac:dyDescent="0.2">
      <c r="A1286" s="127">
        <f t="shared" si="499"/>
        <v>41341</v>
      </c>
      <c r="B1286" s="4">
        <f t="shared" si="491"/>
        <v>273156.08727105003</v>
      </c>
      <c r="C1286" s="4">
        <f t="shared" si="505"/>
        <v>212299.22159365</v>
      </c>
      <c r="D1286" s="4">
        <f t="shared" si="500"/>
        <v>212299.22159365</v>
      </c>
      <c r="E1286" s="56">
        <f t="shared" si="506"/>
        <v>511.97699999999998</v>
      </c>
      <c r="F1286" s="11">
        <f>IF(DAY(A1286)=F$2+1,VLOOKUP(A1286,[1]Plan1!$BN$15:$BP$255,3),F1285)</f>
        <v>513.46699999999998</v>
      </c>
      <c r="G1286" s="6">
        <f t="shared" si="492"/>
        <v>41315</v>
      </c>
      <c r="H1286" s="2">
        <f t="shared" si="493"/>
        <v>2.9102869855481828E-3</v>
      </c>
      <c r="I1286" s="1">
        <f t="shared" si="501"/>
        <v>27</v>
      </c>
      <c r="J1286" s="1">
        <f t="shared" si="507"/>
        <v>28</v>
      </c>
      <c r="K1286" s="54">
        <f t="shared" si="494"/>
        <v>1.0028062024666953</v>
      </c>
      <c r="L1286" s="3">
        <f t="shared" si="502"/>
        <v>1.2696170899999999</v>
      </c>
      <c r="M1286" s="3">
        <f t="shared" si="512"/>
        <v>1.27317989</v>
      </c>
      <c r="N1286" s="3">
        <f t="shared" si="495"/>
        <v>270295.09959568002</v>
      </c>
      <c r="O1286" s="52">
        <f t="shared" si="508"/>
        <v>0</v>
      </c>
      <c r="P1286" s="5">
        <f t="shared" si="511"/>
        <v>0</v>
      </c>
      <c r="Q1286" s="53">
        <f t="shared" si="496"/>
        <v>0</v>
      </c>
      <c r="R1286" s="4">
        <f t="shared" si="514"/>
        <v>0</v>
      </c>
      <c r="S1286" s="2">
        <f t="shared" si="503"/>
        <v>0.14000000000000001</v>
      </c>
      <c r="T1286" s="9">
        <f t="shared" si="497"/>
        <v>1.010584682</v>
      </c>
      <c r="U1286" s="4">
        <f t="shared" si="504"/>
        <v>2860.98767537</v>
      </c>
      <c r="V1286" s="4">
        <f t="shared" si="498"/>
        <v>0</v>
      </c>
      <c r="W1286" s="1" t="str">
        <f t="shared" si="509"/>
        <v>A+J=</v>
      </c>
      <c r="X1286" s="10">
        <f t="shared" si="510"/>
        <v>41342</v>
      </c>
      <c r="Y1286" s="4">
        <f t="shared" si="513"/>
        <v>0</v>
      </c>
      <c r="Z1286" s="28"/>
      <c r="AA1286" s="26"/>
      <c r="AE1286" s="5"/>
    </row>
    <row r="1287" spans="1:31" x14ac:dyDescent="0.2">
      <c r="A1287" s="127">
        <f t="shared" si="499"/>
        <v>41342</v>
      </c>
      <c r="B1287" s="4">
        <f t="shared" si="491"/>
        <v>273290.99284804997</v>
      </c>
      <c r="C1287" s="4">
        <f t="shared" si="505"/>
        <v>212299.22159365</v>
      </c>
      <c r="D1287" s="4">
        <f t="shared" si="500"/>
        <v>212299.22159365</v>
      </c>
      <c r="E1287" s="56">
        <f t="shared" si="506"/>
        <v>511.97699999999998</v>
      </c>
      <c r="F1287" s="11">
        <f>IF(DAY(A1287)=F$2+1,VLOOKUP(A1287,[1]Plan1!$BN$15:$BP$255,3),F1286)</f>
        <v>513.46699999999998</v>
      </c>
      <c r="G1287" s="6">
        <f t="shared" si="492"/>
        <v>41315</v>
      </c>
      <c r="H1287" s="2">
        <f t="shared" si="493"/>
        <v>2.9102869855481828E-3</v>
      </c>
      <c r="I1287" s="1">
        <f t="shared" si="501"/>
        <v>28</v>
      </c>
      <c r="J1287" s="1">
        <f t="shared" si="507"/>
        <v>28</v>
      </c>
      <c r="K1287" s="54">
        <f t="shared" si="494"/>
        <v>1.0029102869855482</v>
      </c>
      <c r="L1287" s="3">
        <f t="shared" si="502"/>
        <v>1.2696170899999999</v>
      </c>
      <c r="M1287" s="3">
        <f t="shared" si="512"/>
        <v>1.27331204</v>
      </c>
      <c r="N1287" s="3">
        <f t="shared" si="495"/>
        <v>270323.15493781999</v>
      </c>
      <c r="O1287" s="52">
        <f t="shared" si="508"/>
        <v>40</v>
      </c>
      <c r="P1287" s="5">
        <f t="shared" si="511"/>
        <v>0</v>
      </c>
      <c r="Q1287" s="53">
        <f t="shared" si="496"/>
        <v>0</v>
      </c>
      <c r="R1287" s="4">
        <f t="shared" si="514"/>
        <v>0</v>
      </c>
      <c r="S1287" s="2">
        <f t="shared" si="503"/>
        <v>0.14000000000000001</v>
      </c>
      <c r="T1287" s="9">
        <f t="shared" si="497"/>
        <v>1.010978852</v>
      </c>
      <c r="U1287" s="4">
        <f t="shared" si="504"/>
        <v>2967.83791023</v>
      </c>
      <c r="V1287" s="4">
        <f t="shared" si="498"/>
        <v>0</v>
      </c>
      <c r="W1287" s="1" t="str">
        <f t="shared" si="509"/>
        <v>A+J=</v>
      </c>
      <c r="X1287" s="10">
        <f t="shared" si="510"/>
        <v>41342</v>
      </c>
      <c r="Y1287" s="4">
        <f t="shared" si="513"/>
        <v>0</v>
      </c>
      <c r="Z1287" s="28"/>
      <c r="AA1287" s="26"/>
      <c r="AE1287" s="5"/>
    </row>
    <row r="1288" spans="1:31" x14ac:dyDescent="0.2">
      <c r="A1288" s="127">
        <f t="shared" si="499"/>
        <v>41343</v>
      </c>
      <c r="B1288" s="4">
        <f t="shared" si="491"/>
        <v>273405.43863600999</v>
      </c>
      <c r="C1288" s="4">
        <f t="shared" si="505"/>
        <v>214630.02331667001</v>
      </c>
      <c r="D1288" s="4">
        <f t="shared" si="500"/>
        <v>214630.02331667001</v>
      </c>
      <c r="E1288" s="56">
        <f t="shared" si="506"/>
        <v>513.46699999999998</v>
      </c>
      <c r="F1288" s="11">
        <f>IF(DAY(A1288)=F$2+1,VLOOKUP(A1288,[1]Plan1!$BN$15:$BP$255,3),F1287)</f>
        <v>514.52599999999995</v>
      </c>
      <c r="G1288" s="6">
        <f t="shared" si="492"/>
        <v>41343</v>
      </c>
      <c r="H1288" s="2">
        <f t="shared" si="493"/>
        <v>2.0624499724422041E-3</v>
      </c>
      <c r="I1288" s="1">
        <f t="shared" si="501"/>
        <v>1</v>
      </c>
      <c r="J1288" s="1">
        <f t="shared" si="507"/>
        <v>31</v>
      </c>
      <c r="K1288" s="54">
        <f t="shared" si="494"/>
        <v>1.000066464339054</v>
      </c>
      <c r="L1288" s="3">
        <f t="shared" si="502"/>
        <v>1.27331204</v>
      </c>
      <c r="M1288" s="3">
        <f t="shared" si="512"/>
        <v>1.27339666</v>
      </c>
      <c r="N1288" s="3">
        <f t="shared" si="495"/>
        <v>273309.15482717002</v>
      </c>
      <c r="O1288" s="52">
        <f t="shared" si="508"/>
        <v>0</v>
      </c>
      <c r="P1288" s="5">
        <f t="shared" si="511"/>
        <v>0</v>
      </c>
      <c r="Q1288" s="53">
        <f t="shared" si="496"/>
        <v>0</v>
      </c>
      <c r="R1288" s="4">
        <f t="shared" si="514"/>
        <v>0</v>
      </c>
      <c r="S1288" s="2">
        <f t="shared" si="503"/>
        <v>0.14000000000000001</v>
      </c>
      <c r="T1288" s="9">
        <f t="shared" si="497"/>
        <v>1.0003522890000001</v>
      </c>
      <c r="U1288" s="4">
        <f t="shared" si="504"/>
        <v>96.283808840000006</v>
      </c>
      <c r="V1288" s="4">
        <f t="shared" si="498"/>
        <v>0</v>
      </c>
      <c r="W1288" s="1" t="str">
        <f t="shared" si="509"/>
        <v>A+J=</v>
      </c>
      <c r="X1288" s="10">
        <f t="shared" si="510"/>
        <v>41373</v>
      </c>
      <c r="Y1288" s="4">
        <f t="shared" si="513"/>
        <v>0</v>
      </c>
      <c r="Z1288" s="28"/>
      <c r="AA1288" s="26"/>
      <c r="AE1288" s="5"/>
    </row>
    <row r="1289" spans="1:31" x14ac:dyDescent="0.2">
      <c r="A1289" s="127">
        <f t="shared" si="499"/>
        <v>41344</v>
      </c>
      <c r="B1289" s="4">
        <f t="shared" si="491"/>
        <v>273519.93514885003</v>
      </c>
      <c r="C1289" s="4">
        <f t="shared" si="505"/>
        <v>214630.02331667001</v>
      </c>
      <c r="D1289" s="4">
        <f t="shared" si="500"/>
        <v>214630.02331667001</v>
      </c>
      <c r="E1289" s="56">
        <f t="shared" si="506"/>
        <v>513.46699999999998</v>
      </c>
      <c r="F1289" s="11">
        <f>IF(DAY(A1289)=F$2+1,VLOOKUP(A1289,[1]Plan1!$BN$15:$BP$255,3),F1288)</f>
        <v>514.52599999999995</v>
      </c>
      <c r="G1289" s="6">
        <f t="shared" si="492"/>
        <v>41343</v>
      </c>
      <c r="H1289" s="2">
        <f t="shared" si="493"/>
        <v>2.0624499724422041E-3</v>
      </c>
      <c r="I1289" s="1">
        <f t="shared" si="501"/>
        <v>2</v>
      </c>
      <c r="J1289" s="1">
        <f t="shared" si="507"/>
        <v>31</v>
      </c>
      <c r="K1289" s="54">
        <f t="shared" si="494"/>
        <v>1.0001329330956163</v>
      </c>
      <c r="L1289" s="3">
        <f t="shared" si="502"/>
        <v>1.27331204</v>
      </c>
      <c r="M1289" s="3">
        <f t="shared" si="512"/>
        <v>1.2734813</v>
      </c>
      <c r="N1289" s="3">
        <f t="shared" si="495"/>
        <v>273327.32111234003</v>
      </c>
      <c r="O1289" s="52">
        <f t="shared" si="508"/>
        <v>0</v>
      </c>
      <c r="P1289" s="5">
        <f t="shared" si="511"/>
        <v>0</v>
      </c>
      <c r="Q1289" s="53">
        <f t="shared" si="496"/>
        <v>0</v>
      </c>
      <c r="R1289" s="4">
        <f t="shared" si="514"/>
        <v>0</v>
      </c>
      <c r="S1289" s="2">
        <f t="shared" si="503"/>
        <v>0.14000000000000001</v>
      </c>
      <c r="T1289" s="9">
        <f t="shared" si="497"/>
        <v>1.0007047010000001</v>
      </c>
      <c r="U1289" s="4">
        <f t="shared" si="504"/>
        <v>192.61403651000001</v>
      </c>
      <c r="V1289" s="4">
        <f t="shared" si="498"/>
        <v>0</v>
      </c>
      <c r="W1289" s="1" t="str">
        <f t="shared" si="509"/>
        <v>A+J=</v>
      </c>
      <c r="X1289" s="10">
        <f t="shared" si="510"/>
        <v>41373</v>
      </c>
      <c r="Y1289" s="4">
        <f t="shared" si="513"/>
        <v>0</v>
      </c>
      <c r="Z1289" s="28"/>
      <c r="AA1289" s="26"/>
      <c r="AE1289" s="5"/>
    </row>
    <row r="1290" spans="1:31" x14ac:dyDescent="0.2">
      <c r="A1290" s="127">
        <f t="shared" si="499"/>
        <v>41345</v>
      </c>
      <c r="B1290" s="4">
        <f t="shared" ref="B1290:B1353" si="515">(N1290+U1290)</f>
        <v>273634.47863390995</v>
      </c>
      <c r="C1290" s="4">
        <f t="shared" si="505"/>
        <v>214630.02331667001</v>
      </c>
      <c r="D1290" s="4">
        <f t="shared" si="500"/>
        <v>214630.02331667001</v>
      </c>
      <c r="E1290" s="56">
        <f t="shared" si="506"/>
        <v>513.46699999999998</v>
      </c>
      <c r="F1290" s="11">
        <f>IF(DAY(A1290)=F$2+1,VLOOKUP(A1290,[1]Plan1!$BN$15:$BP$255,3),F1289)</f>
        <v>514.52599999999995</v>
      </c>
      <c r="G1290" s="6">
        <f t="shared" ref="G1290:G1353" si="516">IF(E1290=E1289,G1289,A1290)</f>
        <v>41343</v>
      </c>
      <c r="H1290" s="2">
        <f t="shared" ref="H1290:H1353" si="517">(F1290/E1290)-1</f>
        <v>2.0624499724422041E-3</v>
      </c>
      <c r="I1290" s="1">
        <f t="shared" si="501"/>
        <v>3</v>
      </c>
      <c r="J1290" s="1">
        <f t="shared" si="507"/>
        <v>31</v>
      </c>
      <c r="K1290" s="54">
        <f t="shared" ref="K1290:K1353" si="518">((F1290/E1290)^(I1290/J1290))</f>
        <v>1.0001994062699808</v>
      </c>
      <c r="L1290" s="3">
        <f t="shared" si="502"/>
        <v>1.27331204</v>
      </c>
      <c r="M1290" s="3">
        <f t="shared" si="512"/>
        <v>1.2735659399999999</v>
      </c>
      <c r="N1290" s="3">
        <f t="shared" ref="N1290:N1353" si="519">TRUNC(D1290*M1290,8)</f>
        <v>273345.48739750998</v>
      </c>
      <c r="O1290" s="52">
        <f t="shared" si="508"/>
        <v>0</v>
      </c>
      <c r="P1290" s="5">
        <f t="shared" si="511"/>
        <v>0</v>
      </c>
      <c r="Q1290" s="53">
        <f t="shared" ref="Q1290:Q1353" si="520">IF($P1290&gt;0,($P1290*D1290),0)</f>
        <v>0</v>
      </c>
      <c r="R1290" s="4">
        <f t="shared" si="514"/>
        <v>0</v>
      </c>
      <c r="S1290" s="2">
        <f t="shared" si="503"/>
        <v>0.14000000000000001</v>
      </c>
      <c r="T1290" s="9">
        <f t="shared" ref="T1290:T1353" si="521">ROUND((1+S1290)^(1/12)^(I1290/J1290),9)</f>
        <v>1.001057238</v>
      </c>
      <c r="U1290" s="4">
        <f t="shared" si="504"/>
        <v>288.99123639999999</v>
      </c>
      <c r="V1290" s="4">
        <f t="shared" ref="V1290:V1353" si="522">IF(R1290&gt;0,R1290+U1290,0)</f>
        <v>0</v>
      </c>
      <c r="W1290" s="1" t="str">
        <f t="shared" si="509"/>
        <v>A+J=</v>
      </c>
      <c r="X1290" s="10">
        <f t="shared" si="510"/>
        <v>41373</v>
      </c>
      <c r="Y1290" s="4">
        <f t="shared" si="513"/>
        <v>0</v>
      </c>
      <c r="Z1290" s="28"/>
      <c r="AA1290" s="26"/>
      <c r="AE1290" s="5"/>
    </row>
    <row r="1291" spans="1:31" x14ac:dyDescent="0.2">
      <c r="A1291" s="127">
        <f t="shared" ref="A1291:A1354" si="523">(A1290+1)</f>
        <v>41346</v>
      </c>
      <c r="B1291" s="4">
        <f t="shared" si="515"/>
        <v>273749.07097397</v>
      </c>
      <c r="C1291" s="4">
        <f t="shared" si="505"/>
        <v>214630.02331667001</v>
      </c>
      <c r="D1291" s="4">
        <f t="shared" ref="D1291:D1354" si="524">(C1291)</f>
        <v>214630.02331667001</v>
      </c>
      <c r="E1291" s="56">
        <f t="shared" si="506"/>
        <v>513.46699999999998</v>
      </c>
      <c r="F1291" s="11">
        <f>IF(DAY(A1291)=F$2+1,VLOOKUP(A1291,[1]Plan1!$BN$15:$BP$255,3),F1290)</f>
        <v>514.52599999999995</v>
      </c>
      <c r="G1291" s="6">
        <f t="shared" si="516"/>
        <v>41343</v>
      </c>
      <c r="H1291" s="2">
        <f t="shared" si="517"/>
        <v>2.0624499724422041E-3</v>
      </c>
      <c r="I1291" s="1">
        <f t="shared" ref="I1291:I1354" si="525">IF(DAY(A1291)=F$2+1,1,I1290+1)</f>
        <v>4</v>
      </c>
      <c r="J1291" s="1">
        <f t="shared" si="507"/>
        <v>31</v>
      </c>
      <c r="K1291" s="54">
        <f t="shared" si="518"/>
        <v>1.0002658838624408</v>
      </c>
      <c r="L1291" s="3">
        <f t="shared" ref="L1291:L1354" si="526">IF(DAY(A1291)=F$2+1,M1290,L1290)</f>
        <v>1.27331204</v>
      </c>
      <c r="M1291" s="3">
        <f t="shared" si="512"/>
        <v>1.2736505899999999</v>
      </c>
      <c r="N1291" s="3">
        <f t="shared" si="519"/>
        <v>273363.65582898998</v>
      </c>
      <c r="O1291" s="52">
        <f t="shared" si="508"/>
        <v>0</v>
      </c>
      <c r="P1291" s="5">
        <f t="shared" si="511"/>
        <v>0</v>
      </c>
      <c r="Q1291" s="53">
        <f t="shared" si="520"/>
        <v>0</v>
      </c>
      <c r="R1291" s="4">
        <f t="shared" si="514"/>
        <v>0</v>
      </c>
      <c r="S1291" s="2">
        <f t="shared" ref="S1291:S1354" si="527">(S1290)</f>
        <v>0.14000000000000001</v>
      </c>
      <c r="T1291" s="9">
        <f t="shared" si="521"/>
        <v>1.001409899</v>
      </c>
      <c r="U1291" s="4">
        <f t="shared" ref="U1291:U1354" si="528">TRUNC(N1291*(T1291-1),8)</f>
        <v>385.41514497999998</v>
      </c>
      <c r="V1291" s="4">
        <f t="shared" si="522"/>
        <v>0</v>
      </c>
      <c r="W1291" s="1" t="str">
        <f t="shared" si="509"/>
        <v>A+J=</v>
      </c>
      <c r="X1291" s="10">
        <f t="shared" si="510"/>
        <v>41373</v>
      </c>
      <c r="Y1291" s="4">
        <f t="shared" si="513"/>
        <v>0</v>
      </c>
      <c r="Z1291" s="28"/>
      <c r="AA1291" s="26"/>
      <c r="AE1291" s="5"/>
    </row>
    <row r="1292" spans="1:31" x14ac:dyDescent="0.2">
      <c r="A1292" s="127">
        <f t="shared" si="523"/>
        <v>41347</v>
      </c>
      <c r="B1292" s="4">
        <f t="shared" si="515"/>
        <v>273863.71002796997</v>
      </c>
      <c r="C1292" s="4">
        <f t="shared" ref="C1292:C1355" si="529">IF(DAY(A1291)=9,VLOOKUP(A1291,$AA$10:$AB$126,2),C1291)</f>
        <v>214630.02331667001</v>
      </c>
      <c r="D1292" s="4">
        <f t="shared" si="524"/>
        <v>214630.02331667001</v>
      </c>
      <c r="E1292" s="56">
        <f t="shared" ref="E1292:E1355" si="530">IF(F1292=F1291,E1291,F1291)</f>
        <v>513.46699999999998</v>
      </c>
      <c r="F1292" s="11">
        <f>IF(DAY(A1292)=F$2+1,VLOOKUP(A1292,[1]Plan1!$BN$15:$BP$255,3),F1291)</f>
        <v>514.52599999999995</v>
      </c>
      <c r="G1292" s="6">
        <f t="shared" si="516"/>
        <v>41343</v>
      </c>
      <c r="H1292" s="2">
        <f t="shared" si="517"/>
        <v>2.0624499724422041E-3</v>
      </c>
      <c r="I1292" s="1">
        <f t="shared" si="525"/>
        <v>5</v>
      </c>
      <c r="J1292" s="1">
        <f t="shared" ref="J1292:J1355" si="531">IF(DAY(A1292)=F$2+1,DAY(EOMONTH(A1292,0)),J1291)</f>
        <v>31</v>
      </c>
      <c r="K1292" s="54">
        <f t="shared" si="518"/>
        <v>1.0003323658732901</v>
      </c>
      <c r="L1292" s="3">
        <f t="shared" si="526"/>
        <v>1.27331204</v>
      </c>
      <c r="M1292" s="3">
        <f t="shared" si="512"/>
        <v>1.2737352399999999</v>
      </c>
      <c r="N1292" s="3">
        <f t="shared" si="519"/>
        <v>273381.82426045998</v>
      </c>
      <c r="O1292" s="52">
        <f t="shared" si="508"/>
        <v>0</v>
      </c>
      <c r="P1292" s="5">
        <f t="shared" si="511"/>
        <v>0</v>
      </c>
      <c r="Q1292" s="53">
        <f t="shared" si="520"/>
        <v>0</v>
      </c>
      <c r="R1292" s="4">
        <f t="shared" si="514"/>
        <v>0</v>
      </c>
      <c r="S1292" s="2">
        <f t="shared" si="527"/>
        <v>0.14000000000000001</v>
      </c>
      <c r="T1292" s="9">
        <f t="shared" si="521"/>
        <v>1.001762684</v>
      </c>
      <c r="U1292" s="4">
        <f t="shared" si="528"/>
        <v>481.88576750999999</v>
      </c>
      <c r="V1292" s="4">
        <f t="shared" si="522"/>
        <v>0</v>
      </c>
      <c r="W1292" s="1" t="str">
        <f t="shared" si="509"/>
        <v>A+J=</v>
      </c>
      <c r="X1292" s="10">
        <f t="shared" si="510"/>
        <v>41373</v>
      </c>
      <c r="Y1292" s="4">
        <f t="shared" si="513"/>
        <v>0</v>
      </c>
      <c r="Z1292" s="28"/>
      <c r="AA1292" s="26"/>
      <c r="AE1292" s="5"/>
    </row>
    <row r="1293" spans="1:31" x14ac:dyDescent="0.2">
      <c r="A1293" s="127">
        <f t="shared" si="523"/>
        <v>41348</v>
      </c>
      <c r="B1293" s="4">
        <f t="shared" si="515"/>
        <v>273978.39822690003</v>
      </c>
      <c r="C1293" s="4">
        <f t="shared" si="529"/>
        <v>214630.02331667001</v>
      </c>
      <c r="D1293" s="4">
        <f t="shared" si="524"/>
        <v>214630.02331667001</v>
      </c>
      <c r="E1293" s="56">
        <f t="shared" si="530"/>
        <v>513.46699999999998</v>
      </c>
      <c r="F1293" s="11">
        <f>IF(DAY(A1293)=F$2+1,VLOOKUP(A1293,[1]Plan1!$BN$15:$BP$255,3),F1292)</f>
        <v>514.52599999999995</v>
      </c>
      <c r="G1293" s="6">
        <f t="shared" si="516"/>
        <v>41343</v>
      </c>
      <c r="H1293" s="2">
        <f t="shared" si="517"/>
        <v>2.0624499724422041E-3</v>
      </c>
      <c r="I1293" s="1">
        <f t="shared" si="525"/>
        <v>6</v>
      </c>
      <c r="J1293" s="1">
        <f t="shared" si="531"/>
        <v>31</v>
      </c>
      <c r="K1293" s="54">
        <f t="shared" si="518"/>
        <v>1.0003988523028222</v>
      </c>
      <c r="L1293" s="3">
        <f t="shared" si="526"/>
        <v>1.27331204</v>
      </c>
      <c r="M1293" s="3">
        <f t="shared" si="512"/>
        <v>1.2738198999999999</v>
      </c>
      <c r="N1293" s="3">
        <f t="shared" si="519"/>
        <v>273399.99483823002</v>
      </c>
      <c r="O1293" s="52">
        <f t="shared" si="508"/>
        <v>0</v>
      </c>
      <c r="P1293" s="5">
        <f t="shared" si="511"/>
        <v>0</v>
      </c>
      <c r="Q1293" s="53">
        <f t="shared" si="520"/>
        <v>0</v>
      </c>
      <c r="R1293" s="4">
        <f t="shared" si="514"/>
        <v>0</v>
      </c>
      <c r="S1293" s="2">
        <f t="shared" si="527"/>
        <v>0.14000000000000001</v>
      </c>
      <c r="T1293" s="9">
        <f t="shared" si="521"/>
        <v>1.0021155939999999</v>
      </c>
      <c r="U1293" s="4">
        <f t="shared" si="528"/>
        <v>578.40338867000003</v>
      </c>
      <c r="V1293" s="4">
        <f t="shared" si="522"/>
        <v>0</v>
      </c>
      <c r="W1293" s="1" t="str">
        <f t="shared" si="509"/>
        <v>A+J=</v>
      </c>
      <c r="X1293" s="10">
        <f t="shared" si="510"/>
        <v>41373</v>
      </c>
      <c r="Y1293" s="4">
        <f t="shared" si="513"/>
        <v>0</v>
      </c>
      <c r="Z1293" s="28"/>
      <c r="AA1293" s="26"/>
      <c r="AE1293" s="5"/>
    </row>
    <row r="1294" spans="1:31" x14ac:dyDescent="0.2">
      <c r="A1294" s="127">
        <f t="shared" si="523"/>
        <v>41349</v>
      </c>
      <c r="B1294" s="4">
        <f t="shared" si="515"/>
        <v>274093.13315486</v>
      </c>
      <c r="C1294" s="4">
        <f t="shared" si="529"/>
        <v>214630.02331667001</v>
      </c>
      <c r="D1294" s="4">
        <f t="shared" si="524"/>
        <v>214630.02331667001</v>
      </c>
      <c r="E1294" s="56">
        <f t="shared" si="530"/>
        <v>513.46699999999998</v>
      </c>
      <c r="F1294" s="11">
        <f>IF(DAY(A1294)=F$2+1,VLOOKUP(A1294,[1]Plan1!$BN$15:$BP$255,3),F1293)</f>
        <v>514.52599999999995</v>
      </c>
      <c r="G1294" s="6">
        <f t="shared" si="516"/>
        <v>41343</v>
      </c>
      <c r="H1294" s="2">
        <f t="shared" si="517"/>
        <v>2.0624499724422041E-3</v>
      </c>
      <c r="I1294" s="1">
        <f t="shared" si="525"/>
        <v>7</v>
      </c>
      <c r="J1294" s="1">
        <f t="shared" si="531"/>
        <v>31</v>
      </c>
      <c r="K1294" s="54">
        <f t="shared" si="518"/>
        <v>1.0004653431513308</v>
      </c>
      <c r="L1294" s="3">
        <f t="shared" si="526"/>
        <v>1.27331204</v>
      </c>
      <c r="M1294" s="3">
        <f t="shared" si="512"/>
        <v>1.2739045600000001</v>
      </c>
      <c r="N1294" s="3">
        <f t="shared" si="519"/>
        <v>273418.16541601002</v>
      </c>
      <c r="O1294" s="52">
        <f t="shared" si="508"/>
        <v>0</v>
      </c>
      <c r="P1294" s="5">
        <f t="shared" si="511"/>
        <v>0</v>
      </c>
      <c r="Q1294" s="53">
        <f t="shared" si="520"/>
        <v>0</v>
      </c>
      <c r="R1294" s="4">
        <f t="shared" si="514"/>
        <v>0</v>
      </c>
      <c r="S1294" s="2">
        <f t="shared" si="527"/>
        <v>0.14000000000000001</v>
      </c>
      <c r="T1294" s="9">
        <f t="shared" si="521"/>
        <v>1.0024686279999999</v>
      </c>
      <c r="U1294" s="4">
        <f t="shared" si="528"/>
        <v>674.96773885000005</v>
      </c>
      <c r="V1294" s="4">
        <f t="shared" si="522"/>
        <v>0</v>
      </c>
      <c r="W1294" s="1" t="str">
        <f t="shared" si="509"/>
        <v>A+J=</v>
      </c>
      <c r="X1294" s="10">
        <f t="shared" si="510"/>
        <v>41373</v>
      </c>
      <c r="Y1294" s="4">
        <f t="shared" si="513"/>
        <v>0</v>
      </c>
      <c r="Z1294" s="28"/>
      <c r="AA1294" s="26"/>
      <c r="AE1294" s="5"/>
    </row>
    <row r="1295" spans="1:31" x14ac:dyDescent="0.2">
      <c r="A1295" s="127">
        <f t="shared" si="523"/>
        <v>41350</v>
      </c>
      <c r="B1295" s="4">
        <f t="shared" si="515"/>
        <v>274207.91697093</v>
      </c>
      <c r="C1295" s="4">
        <f t="shared" si="529"/>
        <v>214630.02331667001</v>
      </c>
      <c r="D1295" s="4">
        <f t="shared" si="524"/>
        <v>214630.02331667001</v>
      </c>
      <c r="E1295" s="56">
        <f t="shared" si="530"/>
        <v>513.46699999999998</v>
      </c>
      <c r="F1295" s="11">
        <f>IF(DAY(A1295)=F$2+1,VLOOKUP(A1295,[1]Plan1!$BN$15:$BP$255,3),F1294)</f>
        <v>514.52599999999995</v>
      </c>
      <c r="G1295" s="6">
        <f t="shared" si="516"/>
        <v>41343</v>
      </c>
      <c r="H1295" s="2">
        <f t="shared" si="517"/>
        <v>2.0624499724422041E-3</v>
      </c>
      <c r="I1295" s="1">
        <f t="shared" si="525"/>
        <v>8</v>
      </c>
      <c r="J1295" s="1">
        <f t="shared" si="531"/>
        <v>31</v>
      </c>
      <c r="K1295" s="54">
        <f t="shared" si="518"/>
        <v>1.00053183841911</v>
      </c>
      <c r="L1295" s="3">
        <f t="shared" si="526"/>
        <v>1.27331204</v>
      </c>
      <c r="M1295" s="3">
        <f t="shared" si="512"/>
        <v>1.27398923</v>
      </c>
      <c r="N1295" s="3">
        <f t="shared" si="519"/>
        <v>273436.33814007998</v>
      </c>
      <c r="O1295" s="52">
        <f t="shared" si="508"/>
        <v>0</v>
      </c>
      <c r="P1295" s="5">
        <f t="shared" si="511"/>
        <v>0</v>
      </c>
      <c r="Q1295" s="53">
        <f t="shared" si="520"/>
        <v>0</v>
      </c>
      <c r="R1295" s="4">
        <f t="shared" si="514"/>
        <v>0</v>
      </c>
      <c r="S1295" s="2">
        <f t="shared" si="527"/>
        <v>0.14000000000000001</v>
      </c>
      <c r="T1295" s="9">
        <f t="shared" si="521"/>
        <v>1.0028217859999999</v>
      </c>
      <c r="U1295" s="4">
        <f t="shared" si="528"/>
        <v>771.57883085000003</v>
      </c>
      <c r="V1295" s="4">
        <f t="shared" si="522"/>
        <v>0</v>
      </c>
      <c r="W1295" s="1" t="str">
        <f t="shared" si="509"/>
        <v>A+J=</v>
      </c>
      <c r="X1295" s="10">
        <f t="shared" si="510"/>
        <v>41373</v>
      </c>
      <c r="Y1295" s="4">
        <f t="shared" si="513"/>
        <v>0</v>
      </c>
      <c r="Z1295" s="28"/>
      <c r="AA1295" s="26"/>
      <c r="AE1295" s="5"/>
    </row>
    <row r="1296" spans="1:31" x14ac:dyDescent="0.2">
      <c r="A1296" s="127">
        <f t="shared" si="523"/>
        <v>41351</v>
      </c>
      <c r="B1296" s="4">
        <f t="shared" si="515"/>
        <v>274322.74968417</v>
      </c>
      <c r="C1296" s="4">
        <f t="shared" si="529"/>
        <v>214630.02331667001</v>
      </c>
      <c r="D1296" s="4">
        <f t="shared" si="524"/>
        <v>214630.02331667001</v>
      </c>
      <c r="E1296" s="56">
        <f t="shared" si="530"/>
        <v>513.46699999999998</v>
      </c>
      <c r="F1296" s="11">
        <f>IF(DAY(A1296)=F$2+1,VLOOKUP(A1296,[1]Plan1!$BN$15:$BP$255,3),F1295)</f>
        <v>514.52599999999995</v>
      </c>
      <c r="G1296" s="6">
        <f t="shared" si="516"/>
        <v>41343</v>
      </c>
      <c r="H1296" s="2">
        <f t="shared" si="517"/>
        <v>2.0624499724422041E-3</v>
      </c>
      <c r="I1296" s="1">
        <f t="shared" si="525"/>
        <v>9</v>
      </c>
      <c r="J1296" s="1">
        <f t="shared" si="531"/>
        <v>31</v>
      </c>
      <c r="K1296" s="54">
        <f t="shared" si="518"/>
        <v>1.0005983381064529</v>
      </c>
      <c r="L1296" s="3">
        <f t="shared" si="526"/>
        <v>1.27331204</v>
      </c>
      <c r="M1296" s="3">
        <f t="shared" si="512"/>
        <v>1.27407391</v>
      </c>
      <c r="N1296" s="3">
        <f t="shared" si="519"/>
        <v>273454.51301046001</v>
      </c>
      <c r="O1296" s="52">
        <f t="shared" si="508"/>
        <v>0</v>
      </c>
      <c r="P1296" s="5">
        <f t="shared" si="511"/>
        <v>0</v>
      </c>
      <c r="Q1296" s="53">
        <f t="shared" si="520"/>
        <v>0</v>
      </c>
      <c r="R1296" s="4">
        <f t="shared" si="514"/>
        <v>0</v>
      </c>
      <c r="S1296" s="2">
        <f t="shared" si="527"/>
        <v>0.14000000000000001</v>
      </c>
      <c r="T1296" s="9">
        <f t="shared" si="521"/>
        <v>1.003175068</v>
      </c>
      <c r="U1296" s="4">
        <f t="shared" si="528"/>
        <v>868.23667370999999</v>
      </c>
      <c r="V1296" s="4">
        <f t="shared" si="522"/>
        <v>0</v>
      </c>
      <c r="W1296" s="1" t="str">
        <f t="shared" si="509"/>
        <v>A+J=</v>
      </c>
      <c r="X1296" s="10">
        <f t="shared" si="510"/>
        <v>41373</v>
      </c>
      <c r="Y1296" s="4">
        <f t="shared" si="513"/>
        <v>0</v>
      </c>
      <c r="Z1296" s="28"/>
      <c r="AA1296" s="26"/>
      <c r="AE1296" s="5"/>
    </row>
    <row r="1297" spans="1:31" x14ac:dyDescent="0.2">
      <c r="A1297" s="127">
        <f t="shared" si="523"/>
        <v>41352</v>
      </c>
      <c r="B1297" s="4">
        <f t="shared" si="515"/>
        <v>274437.62969667005</v>
      </c>
      <c r="C1297" s="4">
        <f t="shared" si="529"/>
        <v>214630.02331667001</v>
      </c>
      <c r="D1297" s="4">
        <f t="shared" si="524"/>
        <v>214630.02331667001</v>
      </c>
      <c r="E1297" s="56">
        <f t="shared" si="530"/>
        <v>513.46699999999998</v>
      </c>
      <c r="F1297" s="11">
        <f>IF(DAY(A1297)=F$2+1,VLOOKUP(A1297,[1]Plan1!$BN$15:$BP$255,3),F1296)</f>
        <v>514.52599999999995</v>
      </c>
      <c r="G1297" s="6">
        <f t="shared" si="516"/>
        <v>41343</v>
      </c>
      <c r="H1297" s="2">
        <f t="shared" si="517"/>
        <v>2.0624499724422041E-3</v>
      </c>
      <c r="I1297" s="1">
        <f t="shared" si="525"/>
        <v>10</v>
      </c>
      <c r="J1297" s="1">
        <f t="shared" si="531"/>
        <v>31</v>
      </c>
      <c r="K1297" s="54">
        <f t="shared" si="518"/>
        <v>1.0006648422136539</v>
      </c>
      <c r="L1297" s="3">
        <f t="shared" si="526"/>
        <v>1.27331204</v>
      </c>
      <c r="M1297" s="3">
        <f t="shared" si="512"/>
        <v>1.2741585900000001</v>
      </c>
      <c r="N1297" s="3">
        <f t="shared" si="519"/>
        <v>273472.68788083002</v>
      </c>
      <c r="O1297" s="52">
        <f t="shared" si="508"/>
        <v>0</v>
      </c>
      <c r="P1297" s="5">
        <f t="shared" si="511"/>
        <v>0</v>
      </c>
      <c r="Q1297" s="53">
        <f t="shared" si="520"/>
        <v>0</v>
      </c>
      <c r="R1297" s="4">
        <f t="shared" si="514"/>
        <v>0</v>
      </c>
      <c r="S1297" s="2">
        <f t="shared" si="527"/>
        <v>0.14000000000000001</v>
      </c>
      <c r="T1297" s="9">
        <f t="shared" si="521"/>
        <v>1.0035284760000001</v>
      </c>
      <c r="U1297" s="4">
        <f t="shared" si="528"/>
        <v>964.94181584</v>
      </c>
      <c r="V1297" s="4">
        <f t="shared" si="522"/>
        <v>0</v>
      </c>
      <c r="W1297" s="1" t="str">
        <f t="shared" si="509"/>
        <v>A+J=</v>
      </c>
      <c r="X1297" s="10">
        <f t="shared" si="510"/>
        <v>41373</v>
      </c>
      <c r="Y1297" s="4">
        <f t="shared" si="513"/>
        <v>0</v>
      </c>
      <c r="Z1297" s="28"/>
      <c r="AA1297" s="26"/>
      <c r="AE1297" s="5"/>
    </row>
    <row r="1298" spans="1:31" x14ac:dyDescent="0.2">
      <c r="A1298" s="127">
        <f t="shared" si="523"/>
        <v>41353</v>
      </c>
      <c r="B1298" s="4">
        <f t="shared" si="515"/>
        <v>274552.55619484</v>
      </c>
      <c r="C1298" s="4">
        <f t="shared" si="529"/>
        <v>214630.02331667001</v>
      </c>
      <c r="D1298" s="4">
        <f t="shared" si="524"/>
        <v>214630.02331667001</v>
      </c>
      <c r="E1298" s="56">
        <f t="shared" si="530"/>
        <v>513.46699999999998</v>
      </c>
      <c r="F1298" s="11">
        <f>IF(DAY(A1298)=F$2+1,VLOOKUP(A1298,[1]Plan1!$BN$15:$BP$255,3),F1297)</f>
        <v>514.52599999999995</v>
      </c>
      <c r="G1298" s="6">
        <f t="shared" si="516"/>
        <v>41343</v>
      </c>
      <c r="H1298" s="2">
        <f t="shared" si="517"/>
        <v>2.0624499724422041E-3</v>
      </c>
      <c r="I1298" s="1">
        <f t="shared" si="525"/>
        <v>11</v>
      </c>
      <c r="J1298" s="1">
        <f t="shared" si="531"/>
        <v>31</v>
      </c>
      <c r="K1298" s="54">
        <f t="shared" si="518"/>
        <v>1.0007313507410063</v>
      </c>
      <c r="L1298" s="3">
        <f t="shared" si="526"/>
        <v>1.27331204</v>
      </c>
      <c r="M1298" s="3">
        <f t="shared" si="512"/>
        <v>1.2742432699999999</v>
      </c>
      <c r="N1298" s="3">
        <f t="shared" si="519"/>
        <v>273490.86275120999</v>
      </c>
      <c r="O1298" s="52">
        <f t="shared" si="508"/>
        <v>0</v>
      </c>
      <c r="P1298" s="5">
        <f t="shared" si="511"/>
        <v>0</v>
      </c>
      <c r="Q1298" s="53">
        <f t="shared" si="520"/>
        <v>0</v>
      </c>
      <c r="R1298" s="4">
        <f t="shared" si="514"/>
        <v>0</v>
      </c>
      <c r="S1298" s="2">
        <f t="shared" si="527"/>
        <v>0.14000000000000001</v>
      </c>
      <c r="T1298" s="9">
        <f t="shared" si="521"/>
        <v>1.0038820070000001</v>
      </c>
      <c r="U1298" s="4">
        <f t="shared" si="528"/>
        <v>1061.69344363</v>
      </c>
      <c r="V1298" s="4">
        <f t="shared" si="522"/>
        <v>0</v>
      </c>
      <c r="W1298" s="1" t="str">
        <f t="shared" si="509"/>
        <v>A+J=</v>
      </c>
      <c r="X1298" s="10">
        <f t="shared" si="510"/>
        <v>41373</v>
      </c>
      <c r="Y1298" s="4">
        <f t="shared" si="513"/>
        <v>0</v>
      </c>
      <c r="Z1298" s="28"/>
      <c r="AA1298" s="26"/>
      <c r="AE1298" s="5"/>
    </row>
    <row r="1299" spans="1:31" x14ac:dyDescent="0.2">
      <c r="A1299" s="127">
        <f t="shared" si="523"/>
        <v>41354</v>
      </c>
      <c r="B1299" s="4">
        <f t="shared" si="515"/>
        <v>274667.53188779001</v>
      </c>
      <c r="C1299" s="4">
        <f t="shared" si="529"/>
        <v>214630.02331667001</v>
      </c>
      <c r="D1299" s="4">
        <f t="shared" si="524"/>
        <v>214630.02331667001</v>
      </c>
      <c r="E1299" s="56">
        <f t="shared" si="530"/>
        <v>513.46699999999998</v>
      </c>
      <c r="F1299" s="11">
        <f>IF(DAY(A1299)=F$2+1,VLOOKUP(A1299,[1]Plan1!$BN$15:$BP$255,3),F1298)</f>
        <v>514.52599999999995</v>
      </c>
      <c r="G1299" s="6">
        <f t="shared" si="516"/>
        <v>41343</v>
      </c>
      <c r="H1299" s="2">
        <f t="shared" si="517"/>
        <v>2.0624499724422041E-3</v>
      </c>
      <c r="I1299" s="1">
        <f t="shared" si="525"/>
        <v>12</v>
      </c>
      <c r="J1299" s="1">
        <f t="shared" si="531"/>
        <v>31</v>
      </c>
      <c r="K1299" s="54">
        <f t="shared" si="518"/>
        <v>1.0007978636888037</v>
      </c>
      <c r="L1299" s="3">
        <f t="shared" si="526"/>
        <v>1.27331204</v>
      </c>
      <c r="M1299" s="3">
        <f t="shared" si="512"/>
        <v>1.2743279599999999</v>
      </c>
      <c r="N1299" s="3">
        <f t="shared" si="519"/>
        <v>273509.03976787999</v>
      </c>
      <c r="O1299" s="52">
        <f t="shared" si="508"/>
        <v>0</v>
      </c>
      <c r="P1299" s="5">
        <f t="shared" si="511"/>
        <v>0</v>
      </c>
      <c r="Q1299" s="53">
        <f t="shared" si="520"/>
        <v>0</v>
      </c>
      <c r="R1299" s="4">
        <f t="shared" si="514"/>
        <v>0</v>
      </c>
      <c r="S1299" s="2">
        <f t="shared" si="527"/>
        <v>0.14000000000000001</v>
      </c>
      <c r="T1299" s="9">
        <f t="shared" si="521"/>
        <v>1.004235663</v>
      </c>
      <c r="U1299" s="4">
        <f t="shared" si="528"/>
        <v>1158.4921199099999</v>
      </c>
      <c r="V1299" s="4">
        <f t="shared" si="522"/>
        <v>0</v>
      </c>
      <c r="W1299" s="1" t="str">
        <f t="shared" si="509"/>
        <v>A+J=</v>
      </c>
      <c r="X1299" s="10">
        <f t="shared" si="510"/>
        <v>41373</v>
      </c>
      <c r="Y1299" s="4">
        <f t="shared" si="513"/>
        <v>0</v>
      </c>
      <c r="Z1299" s="28"/>
      <c r="AA1299" s="26"/>
      <c r="AE1299" s="5"/>
    </row>
    <row r="1300" spans="1:31" x14ac:dyDescent="0.2">
      <c r="A1300" s="127">
        <f t="shared" si="523"/>
        <v>41355</v>
      </c>
      <c r="B1300" s="4">
        <f t="shared" si="515"/>
        <v>274782.55678459996</v>
      </c>
      <c r="C1300" s="4">
        <f t="shared" si="529"/>
        <v>214630.02331667001</v>
      </c>
      <c r="D1300" s="4">
        <f t="shared" si="524"/>
        <v>214630.02331667001</v>
      </c>
      <c r="E1300" s="56">
        <f t="shared" si="530"/>
        <v>513.46699999999998</v>
      </c>
      <c r="F1300" s="11">
        <f>IF(DAY(A1300)=F$2+1,VLOOKUP(A1300,[1]Plan1!$BN$15:$BP$255,3),F1299)</f>
        <v>514.52599999999995</v>
      </c>
      <c r="G1300" s="6">
        <f t="shared" si="516"/>
        <v>41343</v>
      </c>
      <c r="H1300" s="2">
        <f t="shared" si="517"/>
        <v>2.0624499724422041E-3</v>
      </c>
      <c r="I1300" s="1">
        <f t="shared" si="525"/>
        <v>13</v>
      </c>
      <c r="J1300" s="1">
        <f t="shared" si="531"/>
        <v>31</v>
      </c>
      <c r="K1300" s="54">
        <f t="shared" si="518"/>
        <v>1.0008643810573405</v>
      </c>
      <c r="L1300" s="3">
        <f t="shared" si="526"/>
        <v>1.27331204</v>
      </c>
      <c r="M1300" s="3">
        <f t="shared" si="512"/>
        <v>1.2744126600000001</v>
      </c>
      <c r="N1300" s="3">
        <f t="shared" si="519"/>
        <v>273527.21893084998</v>
      </c>
      <c r="O1300" s="52">
        <f t="shared" si="508"/>
        <v>0</v>
      </c>
      <c r="P1300" s="5">
        <f t="shared" si="511"/>
        <v>0</v>
      </c>
      <c r="Q1300" s="53">
        <f t="shared" si="520"/>
        <v>0</v>
      </c>
      <c r="R1300" s="4">
        <f t="shared" si="514"/>
        <v>0</v>
      </c>
      <c r="S1300" s="2">
        <f t="shared" si="527"/>
        <v>0.14000000000000001</v>
      </c>
      <c r="T1300" s="9">
        <f t="shared" si="521"/>
        <v>1.0045894440000001</v>
      </c>
      <c r="U1300" s="4">
        <f t="shared" si="528"/>
        <v>1255.33785375</v>
      </c>
      <c r="V1300" s="4">
        <f t="shared" si="522"/>
        <v>0</v>
      </c>
      <c r="W1300" s="1" t="str">
        <f t="shared" si="509"/>
        <v>A+J=</v>
      </c>
      <c r="X1300" s="10">
        <f t="shared" si="510"/>
        <v>41373</v>
      </c>
      <c r="Y1300" s="4">
        <f t="shared" si="513"/>
        <v>0</v>
      </c>
      <c r="Z1300" s="28"/>
      <c r="AA1300" s="26"/>
      <c r="AE1300" s="5"/>
    </row>
    <row r="1301" spans="1:31" x14ac:dyDescent="0.2">
      <c r="A1301" s="127">
        <f t="shared" si="523"/>
        <v>41356</v>
      </c>
      <c r="B1301" s="4">
        <f t="shared" si="515"/>
        <v>274897.62846395001</v>
      </c>
      <c r="C1301" s="4">
        <f t="shared" si="529"/>
        <v>214630.02331667001</v>
      </c>
      <c r="D1301" s="4">
        <f t="shared" si="524"/>
        <v>214630.02331667001</v>
      </c>
      <c r="E1301" s="56">
        <f t="shared" si="530"/>
        <v>513.46699999999998</v>
      </c>
      <c r="F1301" s="11">
        <f>IF(DAY(A1301)=F$2+1,VLOOKUP(A1301,[1]Plan1!$BN$15:$BP$255,3),F1300)</f>
        <v>514.52599999999995</v>
      </c>
      <c r="G1301" s="6">
        <f t="shared" si="516"/>
        <v>41343</v>
      </c>
      <c r="H1301" s="2">
        <f t="shared" si="517"/>
        <v>2.0624499724422041E-3</v>
      </c>
      <c r="I1301" s="1">
        <f t="shared" si="525"/>
        <v>14</v>
      </c>
      <c r="J1301" s="1">
        <f t="shared" si="531"/>
        <v>31</v>
      </c>
      <c r="K1301" s="54">
        <f t="shared" si="518"/>
        <v>1.0009309028469102</v>
      </c>
      <c r="L1301" s="3">
        <f t="shared" si="526"/>
        <v>1.27331204</v>
      </c>
      <c r="M1301" s="3">
        <f t="shared" si="512"/>
        <v>1.27449736</v>
      </c>
      <c r="N1301" s="3">
        <f t="shared" si="519"/>
        <v>273545.39809382998</v>
      </c>
      <c r="O1301" s="52">
        <f t="shared" si="508"/>
        <v>0</v>
      </c>
      <c r="P1301" s="5">
        <f t="shared" si="511"/>
        <v>0</v>
      </c>
      <c r="Q1301" s="53">
        <f t="shared" si="520"/>
        <v>0</v>
      </c>
      <c r="R1301" s="4">
        <f t="shared" si="514"/>
        <v>0</v>
      </c>
      <c r="S1301" s="2">
        <f t="shared" si="527"/>
        <v>0.14000000000000001</v>
      </c>
      <c r="T1301" s="9">
        <f t="shared" si="521"/>
        <v>1.0049433489999999</v>
      </c>
      <c r="U1301" s="4">
        <f t="shared" si="528"/>
        <v>1352.2303701200001</v>
      </c>
      <c r="V1301" s="4">
        <f t="shared" si="522"/>
        <v>0</v>
      </c>
      <c r="W1301" s="1" t="str">
        <f t="shared" si="509"/>
        <v>A+J=</v>
      </c>
      <c r="X1301" s="10">
        <f t="shared" si="510"/>
        <v>41373</v>
      </c>
      <c r="Y1301" s="4">
        <f t="shared" si="513"/>
        <v>0</v>
      </c>
      <c r="Z1301" s="28"/>
      <c r="AA1301" s="26"/>
      <c r="AE1301" s="5"/>
    </row>
    <row r="1302" spans="1:31" x14ac:dyDescent="0.2">
      <c r="A1302" s="127">
        <f t="shared" si="523"/>
        <v>41357</v>
      </c>
      <c r="B1302" s="4">
        <f t="shared" si="515"/>
        <v>275012.74936379003</v>
      </c>
      <c r="C1302" s="4">
        <f t="shared" si="529"/>
        <v>214630.02331667001</v>
      </c>
      <c r="D1302" s="4">
        <f t="shared" si="524"/>
        <v>214630.02331667001</v>
      </c>
      <c r="E1302" s="56">
        <f t="shared" si="530"/>
        <v>513.46699999999998</v>
      </c>
      <c r="F1302" s="11">
        <f>IF(DAY(A1302)=F$2+1,VLOOKUP(A1302,[1]Plan1!$BN$15:$BP$255,3),F1301)</f>
        <v>514.52599999999995</v>
      </c>
      <c r="G1302" s="6">
        <f t="shared" si="516"/>
        <v>41343</v>
      </c>
      <c r="H1302" s="2">
        <f t="shared" si="517"/>
        <v>2.0624499724422041E-3</v>
      </c>
      <c r="I1302" s="1">
        <f t="shared" si="525"/>
        <v>15</v>
      </c>
      <c r="J1302" s="1">
        <f t="shared" si="531"/>
        <v>31</v>
      </c>
      <c r="K1302" s="54">
        <f t="shared" si="518"/>
        <v>1.0009974290578068</v>
      </c>
      <c r="L1302" s="3">
        <f t="shared" si="526"/>
        <v>1.27331204</v>
      </c>
      <c r="M1302" s="3">
        <f t="shared" si="512"/>
        <v>1.2745820699999999</v>
      </c>
      <c r="N1302" s="3">
        <f t="shared" si="519"/>
        <v>273563.57940310001</v>
      </c>
      <c r="O1302" s="52">
        <f t="shared" si="508"/>
        <v>0</v>
      </c>
      <c r="P1302" s="5">
        <f t="shared" si="511"/>
        <v>0</v>
      </c>
      <c r="Q1302" s="53">
        <f t="shared" si="520"/>
        <v>0</v>
      </c>
      <c r="R1302" s="4">
        <f t="shared" si="514"/>
        <v>0</v>
      </c>
      <c r="S1302" s="2">
        <f t="shared" si="527"/>
        <v>0.14000000000000001</v>
      </c>
      <c r="T1302" s="9">
        <f t="shared" si="521"/>
        <v>1.0052973789999999</v>
      </c>
      <c r="U1302" s="4">
        <f t="shared" si="528"/>
        <v>1449.1699606899999</v>
      </c>
      <c r="V1302" s="4">
        <f t="shared" si="522"/>
        <v>0</v>
      </c>
      <c r="W1302" s="1" t="str">
        <f t="shared" si="509"/>
        <v>A+J=</v>
      </c>
      <c r="X1302" s="10">
        <f t="shared" si="510"/>
        <v>41373</v>
      </c>
      <c r="Y1302" s="4">
        <f t="shared" si="513"/>
        <v>0</v>
      </c>
      <c r="Z1302" s="28"/>
      <c r="AA1302" s="26"/>
      <c r="AE1302" s="5"/>
    </row>
    <row r="1303" spans="1:31" x14ac:dyDescent="0.2">
      <c r="A1303" s="127">
        <f t="shared" si="523"/>
        <v>41358</v>
      </c>
      <c r="B1303" s="4">
        <f t="shared" si="515"/>
        <v>275127.91949324997</v>
      </c>
      <c r="C1303" s="4">
        <f t="shared" si="529"/>
        <v>214630.02331667001</v>
      </c>
      <c r="D1303" s="4">
        <f t="shared" si="524"/>
        <v>214630.02331667001</v>
      </c>
      <c r="E1303" s="56">
        <f t="shared" si="530"/>
        <v>513.46699999999998</v>
      </c>
      <c r="F1303" s="11">
        <f>IF(DAY(A1303)=F$2+1,VLOOKUP(A1303,[1]Plan1!$BN$15:$BP$255,3),F1302)</f>
        <v>514.52599999999995</v>
      </c>
      <c r="G1303" s="6">
        <f t="shared" si="516"/>
        <v>41343</v>
      </c>
      <c r="H1303" s="2">
        <f t="shared" si="517"/>
        <v>2.0624499724422041E-3</v>
      </c>
      <c r="I1303" s="1">
        <f t="shared" si="525"/>
        <v>16</v>
      </c>
      <c r="J1303" s="1">
        <f t="shared" si="531"/>
        <v>31</v>
      </c>
      <c r="K1303" s="54">
        <f t="shared" si="518"/>
        <v>1.0010639596903239</v>
      </c>
      <c r="L1303" s="3">
        <f t="shared" si="526"/>
        <v>1.27331204</v>
      </c>
      <c r="M1303" s="3">
        <f t="shared" si="512"/>
        <v>1.2746667899999999</v>
      </c>
      <c r="N1303" s="3">
        <f t="shared" si="519"/>
        <v>273581.76285867998</v>
      </c>
      <c r="O1303" s="52">
        <f t="shared" si="508"/>
        <v>0</v>
      </c>
      <c r="P1303" s="5">
        <f t="shared" si="511"/>
        <v>0</v>
      </c>
      <c r="Q1303" s="53">
        <f t="shared" si="520"/>
        <v>0</v>
      </c>
      <c r="R1303" s="4">
        <f t="shared" si="514"/>
        <v>0</v>
      </c>
      <c r="S1303" s="2">
        <f t="shared" si="527"/>
        <v>0.14000000000000001</v>
      </c>
      <c r="T1303" s="9">
        <f t="shared" si="521"/>
        <v>1.0056515340000001</v>
      </c>
      <c r="U1303" s="4">
        <f t="shared" si="528"/>
        <v>1546.1566345700001</v>
      </c>
      <c r="V1303" s="4">
        <f t="shared" si="522"/>
        <v>0</v>
      </c>
      <c r="W1303" s="1" t="str">
        <f t="shared" si="509"/>
        <v>A+J=</v>
      </c>
      <c r="X1303" s="10">
        <f t="shared" si="510"/>
        <v>41373</v>
      </c>
      <c r="Y1303" s="4">
        <f t="shared" si="513"/>
        <v>0</v>
      </c>
      <c r="Z1303" s="28"/>
      <c r="AA1303" s="26"/>
      <c r="AE1303" s="5"/>
    </row>
    <row r="1304" spans="1:31" x14ac:dyDescent="0.2">
      <c r="A1304" s="127">
        <f t="shared" si="523"/>
        <v>41359</v>
      </c>
      <c r="B1304" s="4">
        <f t="shared" si="515"/>
        <v>275243.13670223003</v>
      </c>
      <c r="C1304" s="4">
        <f t="shared" si="529"/>
        <v>214630.02331667001</v>
      </c>
      <c r="D1304" s="4">
        <f t="shared" si="524"/>
        <v>214630.02331667001</v>
      </c>
      <c r="E1304" s="56">
        <f t="shared" si="530"/>
        <v>513.46699999999998</v>
      </c>
      <c r="F1304" s="11">
        <f>IF(DAY(A1304)=F$2+1,VLOOKUP(A1304,[1]Plan1!$BN$15:$BP$255,3),F1303)</f>
        <v>514.52599999999995</v>
      </c>
      <c r="G1304" s="6">
        <f t="shared" si="516"/>
        <v>41343</v>
      </c>
      <c r="H1304" s="2">
        <f t="shared" si="517"/>
        <v>2.0624499724422041E-3</v>
      </c>
      <c r="I1304" s="1">
        <f t="shared" si="525"/>
        <v>17</v>
      </c>
      <c r="J1304" s="1">
        <f t="shared" si="531"/>
        <v>31</v>
      </c>
      <c r="K1304" s="54">
        <f t="shared" si="518"/>
        <v>1.0011304947447557</v>
      </c>
      <c r="L1304" s="3">
        <f t="shared" si="526"/>
        <v>1.27331204</v>
      </c>
      <c r="M1304" s="3">
        <f t="shared" si="512"/>
        <v>1.27475151</v>
      </c>
      <c r="N1304" s="3">
        <f t="shared" si="519"/>
        <v>273599.94631426001</v>
      </c>
      <c r="O1304" s="52">
        <f t="shared" si="508"/>
        <v>0</v>
      </c>
      <c r="P1304" s="5">
        <f t="shared" si="511"/>
        <v>0</v>
      </c>
      <c r="Q1304" s="53">
        <f t="shared" si="520"/>
        <v>0</v>
      </c>
      <c r="R1304" s="4">
        <f t="shared" si="514"/>
        <v>0</v>
      </c>
      <c r="S1304" s="2">
        <f t="shared" si="527"/>
        <v>0.14000000000000001</v>
      </c>
      <c r="T1304" s="9">
        <f t="shared" si="521"/>
        <v>1.0060058140000001</v>
      </c>
      <c r="U1304" s="4">
        <f t="shared" si="528"/>
        <v>1643.1903879700001</v>
      </c>
      <c r="V1304" s="4">
        <f t="shared" si="522"/>
        <v>0</v>
      </c>
      <c r="W1304" s="1" t="str">
        <f t="shared" si="509"/>
        <v>A+J=</v>
      </c>
      <c r="X1304" s="10">
        <f t="shared" si="510"/>
        <v>41373</v>
      </c>
      <c r="Y1304" s="4">
        <f t="shared" si="513"/>
        <v>0</v>
      </c>
      <c r="Z1304" s="28"/>
      <c r="AA1304" s="26"/>
      <c r="AE1304" s="5"/>
    </row>
    <row r="1305" spans="1:31" x14ac:dyDescent="0.2">
      <c r="A1305" s="127">
        <f t="shared" si="523"/>
        <v>41360</v>
      </c>
      <c r="B1305" s="4">
        <f t="shared" si="515"/>
        <v>275358.40072390996</v>
      </c>
      <c r="C1305" s="4">
        <f t="shared" si="529"/>
        <v>214630.02331667001</v>
      </c>
      <c r="D1305" s="4">
        <f t="shared" si="524"/>
        <v>214630.02331667001</v>
      </c>
      <c r="E1305" s="56">
        <f t="shared" si="530"/>
        <v>513.46699999999998</v>
      </c>
      <c r="F1305" s="11">
        <f>IF(DAY(A1305)=F$2+1,VLOOKUP(A1305,[1]Plan1!$BN$15:$BP$255,3),F1304)</f>
        <v>514.52599999999995</v>
      </c>
      <c r="G1305" s="6">
        <f t="shared" si="516"/>
        <v>41343</v>
      </c>
      <c r="H1305" s="2">
        <f t="shared" si="517"/>
        <v>2.0624499724422041E-3</v>
      </c>
      <c r="I1305" s="1">
        <f t="shared" si="525"/>
        <v>18</v>
      </c>
      <c r="J1305" s="1">
        <f t="shared" si="531"/>
        <v>31</v>
      </c>
      <c r="K1305" s="54">
        <f t="shared" si="518"/>
        <v>1.0011970342213956</v>
      </c>
      <c r="L1305" s="3">
        <f t="shared" si="526"/>
        <v>1.27331204</v>
      </c>
      <c r="M1305" s="3">
        <f t="shared" si="512"/>
        <v>1.27483623</v>
      </c>
      <c r="N1305" s="3">
        <f t="shared" si="519"/>
        <v>273618.12976982997</v>
      </c>
      <c r="O1305" s="52">
        <f t="shared" si="508"/>
        <v>0</v>
      </c>
      <c r="P1305" s="5">
        <f t="shared" si="511"/>
        <v>0</v>
      </c>
      <c r="Q1305" s="53">
        <f t="shared" si="520"/>
        <v>0</v>
      </c>
      <c r="R1305" s="4">
        <f t="shared" si="514"/>
        <v>0</v>
      </c>
      <c r="S1305" s="2">
        <f t="shared" si="527"/>
        <v>0.14000000000000001</v>
      </c>
      <c r="T1305" s="9">
        <f t="shared" si="521"/>
        <v>1.006360218</v>
      </c>
      <c r="U1305" s="4">
        <f t="shared" si="528"/>
        <v>1740.2709540799999</v>
      </c>
      <c r="V1305" s="4">
        <f t="shared" si="522"/>
        <v>0</v>
      </c>
      <c r="W1305" s="1" t="str">
        <f t="shared" si="509"/>
        <v>A+J=</v>
      </c>
      <c r="X1305" s="10">
        <f t="shared" si="510"/>
        <v>41373</v>
      </c>
      <c r="Y1305" s="4">
        <f t="shared" si="513"/>
        <v>0</v>
      </c>
      <c r="Z1305" s="28"/>
      <c r="AA1305" s="26"/>
      <c r="AE1305" s="5"/>
    </row>
    <row r="1306" spans="1:31" x14ac:dyDescent="0.2">
      <c r="A1306" s="127">
        <f t="shared" si="523"/>
        <v>41361</v>
      </c>
      <c r="B1306" s="4">
        <f t="shared" si="515"/>
        <v>275473.71399944002</v>
      </c>
      <c r="C1306" s="4">
        <f t="shared" si="529"/>
        <v>214630.02331667001</v>
      </c>
      <c r="D1306" s="4">
        <f t="shared" si="524"/>
        <v>214630.02331667001</v>
      </c>
      <c r="E1306" s="56">
        <f t="shared" si="530"/>
        <v>513.46699999999998</v>
      </c>
      <c r="F1306" s="11">
        <f>IF(DAY(A1306)=F$2+1,VLOOKUP(A1306,[1]Plan1!$BN$15:$BP$255,3),F1305)</f>
        <v>514.52599999999995</v>
      </c>
      <c r="G1306" s="6">
        <f t="shared" si="516"/>
        <v>41343</v>
      </c>
      <c r="H1306" s="2">
        <f t="shared" si="517"/>
        <v>2.0624499724422041E-3</v>
      </c>
      <c r="I1306" s="1">
        <f t="shared" si="525"/>
        <v>19</v>
      </c>
      <c r="J1306" s="1">
        <f t="shared" si="531"/>
        <v>31</v>
      </c>
      <c r="K1306" s="54">
        <f t="shared" si="518"/>
        <v>1.0012635781205381</v>
      </c>
      <c r="L1306" s="3">
        <f t="shared" si="526"/>
        <v>1.27331204</v>
      </c>
      <c r="M1306" s="3">
        <f t="shared" si="512"/>
        <v>1.27492096</v>
      </c>
      <c r="N1306" s="3">
        <f t="shared" si="519"/>
        <v>273636.31537170999</v>
      </c>
      <c r="O1306" s="52">
        <f t="shared" si="508"/>
        <v>0</v>
      </c>
      <c r="P1306" s="5">
        <f t="shared" si="511"/>
        <v>0</v>
      </c>
      <c r="Q1306" s="53">
        <f t="shared" si="520"/>
        <v>0</v>
      </c>
      <c r="R1306" s="4">
        <f t="shared" si="514"/>
        <v>0</v>
      </c>
      <c r="S1306" s="2">
        <f t="shared" si="527"/>
        <v>0.14000000000000001</v>
      </c>
      <c r="T1306" s="9">
        <f t="shared" si="521"/>
        <v>1.006714747</v>
      </c>
      <c r="U1306" s="4">
        <f t="shared" si="528"/>
        <v>1837.39862773</v>
      </c>
      <c r="V1306" s="4">
        <f t="shared" si="522"/>
        <v>0</v>
      </c>
      <c r="W1306" s="1" t="str">
        <f t="shared" si="509"/>
        <v>A+J=</v>
      </c>
      <c r="X1306" s="10">
        <f t="shared" si="510"/>
        <v>41373</v>
      </c>
      <c r="Y1306" s="4">
        <f t="shared" si="513"/>
        <v>0</v>
      </c>
      <c r="Z1306" s="28"/>
      <c r="AA1306" s="26"/>
      <c r="AE1306" s="5"/>
    </row>
    <row r="1307" spans="1:31" x14ac:dyDescent="0.2">
      <c r="A1307" s="127">
        <f t="shared" si="523"/>
        <v>41362</v>
      </c>
      <c r="B1307" s="4">
        <f t="shared" si="515"/>
        <v>275589.07653789001</v>
      </c>
      <c r="C1307" s="4">
        <f t="shared" si="529"/>
        <v>214630.02331667001</v>
      </c>
      <c r="D1307" s="4">
        <f t="shared" si="524"/>
        <v>214630.02331667001</v>
      </c>
      <c r="E1307" s="56">
        <f t="shared" si="530"/>
        <v>513.46699999999998</v>
      </c>
      <c r="F1307" s="11">
        <f>IF(DAY(A1307)=F$2+1,VLOOKUP(A1307,[1]Plan1!$BN$15:$BP$255,3),F1306)</f>
        <v>514.52599999999995</v>
      </c>
      <c r="G1307" s="6">
        <f t="shared" si="516"/>
        <v>41343</v>
      </c>
      <c r="H1307" s="2">
        <f t="shared" si="517"/>
        <v>2.0624499724422041E-3</v>
      </c>
      <c r="I1307" s="1">
        <f t="shared" si="525"/>
        <v>20</v>
      </c>
      <c r="J1307" s="1">
        <f t="shared" si="531"/>
        <v>31</v>
      </c>
      <c r="K1307" s="54">
        <f t="shared" si="518"/>
        <v>1.0013301264424768</v>
      </c>
      <c r="L1307" s="3">
        <f t="shared" si="526"/>
        <v>1.27331204</v>
      </c>
      <c r="M1307" s="3">
        <f t="shared" si="512"/>
        <v>1.2750056999999999</v>
      </c>
      <c r="N1307" s="3">
        <f t="shared" si="519"/>
        <v>273654.50311987998</v>
      </c>
      <c r="O1307" s="52">
        <f t="shared" si="508"/>
        <v>0</v>
      </c>
      <c r="P1307" s="5">
        <f t="shared" si="511"/>
        <v>0</v>
      </c>
      <c r="Q1307" s="53">
        <f t="shared" si="520"/>
        <v>0</v>
      </c>
      <c r="R1307" s="4">
        <f t="shared" si="514"/>
        <v>0</v>
      </c>
      <c r="S1307" s="2">
        <f t="shared" si="527"/>
        <v>0.14000000000000001</v>
      </c>
      <c r="T1307" s="9">
        <f t="shared" si="521"/>
        <v>1.0070694010000001</v>
      </c>
      <c r="U1307" s="4">
        <f t="shared" si="528"/>
        <v>1934.5734180100001</v>
      </c>
      <c r="V1307" s="4">
        <f t="shared" si="522"/>
        <v>0</v>
      </c>
      <c r="W1307" s="1" t="str">
        <f t="shared" si="509"/>
        <v>A+J=</v>
      </c>
      <c r="X1307" s="10">
        <f t="shared" si="510"/>
        <v>41373</v>
      </c>
      <c r="Y1307" s="4">
        <f t="shared" si="513"/>
        <v>0</v>
      </c>
      <c r="Z1307" s="28"/>
      <c r="AA1307" s="26"/>
      <c r="AE1307" s="5"/>
    </row>
    <row r="1308" spans="1:31" x14ac:dyDescent="0.2">
      <c r="A1308" s="127">
        <f t="shared" si="523"/>
        <v>41363</v>
      </c>
      <c r="B1308" s="4">
        <f t="shared" si="515"/>
        <v>275704.48618613998</v>
      </c>
      <c r="C1308" s="4">
        <f t="shared" si="529"/>
        <v>214630.02331667001</v>
      </c>
      <c r="D1308" s="4">
        <f t="shared" si="524"/>
        <v>214630.02331667001</v>
      </c>
      <c r="E1308" s="56">
        <f t="shared" si="530"/>
        <v>513.46699999999998</v>
      </c>
      <c r="F1308" s="11">
        <f>IF(DAY(A1308)=F$2+1,VLOOKUP(A1308,[1]Plan1!$BN$15:$BP$255,3),F1307)</f>
        <v>514.52599999999995</v>
      </c>
      <c r="G1308" s="6">
        <f t="shared" si="516"/>
        <v>41343</v>
      </c>
      <c r="H1308" s="2">
        <f t="shared" si="517"/>
        <v>2.0624499724422041E-3</v>
      </c>
      <c r="I1308" s="1">
        <f t="shared" si="525"/>
        <v>21</v>
      </c>
      <c r="J1308" s="1">
        <f t="shared" si="531"/>
        <v>31</v>
      </c>
      <c r="K1308" s="54">
        <f t="shared" si="518"/>
        <v>1.0013966791875055</v>
      </c>
      <c r="L1308" s="3">
        <f t="shared" si="526"/>
        <v>1.27331204</v>
      </c>
      <c r="M1308" s="3">
        <f t="shared" si="512"/>
        <v>1.27509044</v>
      </c>
      <c r="N1308" s="3">
        <f t="shared" si="519"/>
        <v>273672.69086805999</v>
      </c>
      <c r="O1308" s="52">
        <f t="shared" si="508"/>
        <v>0</v>
      </c>
      <c r="P1308" s="5">
        <f t="shared" si="511"/>
        <v>0</v>
      </c>
      <c r="Q1308" s="53">
        <f t="shared" si="520"/>
        <v>0</v>
      </c>
      <c r="R1308" s="4">
        <f t="shared" si="514"/>
        <v>0</v>
      </c>
      <c r="S1308" s="2">
        <f t="shared" si="527"/>
        <v>0.14000000000000001</v>
      </c>
      <c r="T1308" s="9">
        <f t="shared" si="521"/>
        <v>1.0074241799999999</v>
      </c>
      <c r="U1308" s="4">
        <f t="shared" si="528"/>
        <v>2031.79531808</v>
      </c>
      <c r="V1308" s="4">
        <f t="shared" si="522"/>
        <v>0</v>
      </c>
      <c r="W1308" s="1" t="str">
        <f t="shared" si="509"/>
        <v>A+J=</v>
      </c>
      <c r="X1308" s="10">
        <f t="shared" si="510"/>
        <v>41373</v>
      </c>
      <c r="Y1308" s="4">
        <f t="shared" si="513"/>
        <v>0</v>
      </c>
      <c r="Z1308" s="28"/>
      <c r="AA1308" s="26"/>
      <c r="AE1308" s="5"/>
    </row>
    <row r="1309" spans="1:31" x14ac:dyDescent="0.2">
      <c r="A1309" s="127">
        <f t="shared" si="523"/>
        <v>41364</v>
      </c>
      <c r="B1309" s="4">
        <f t="shared" si="515"/>
        <v>275819.94511401001</v>
      </c>
      <c r="C1309" s="4">
        <f t="shared" si="529"/>
        <v>214630.02331667001</v>
      </c>
      <c r="D1309" s="4">
        <f t="shared" si="524"/>
        <v>214630.02331667001</v>
      </c>
      <c r="E1309" s="56">
        <f t="shared" si="530"/>
        <v>513.46699999999998</v>
      </c>
      <c r="F1309" s="11">
        <f>IF(DAY(A1309)=F$2+1,VLOOKUP(A1309,[1]Plan1!$BN$15:$BP$255,3),F1308)</f>
        <v>514.52599999999995</v>
      </c>
      <c r="G1309" s="6">
        <f t="shared" si="516"/>
        <v>41343</v>
      </c>
      <c r="H1309" s="2">
        <f t="shared" si="517"/>
        <v>2.0624499724422041E-3</v>
      </c>
      <c r="I1309" s="1">
        <f t="shared" si="525"/>
        <v>22</v>
      </c>
      <c r="J1309" s="1">
        <f t="shared" si="531"/>
        <v>31</v>
      </c>
      <c r="K1309" s="54">
        <f t="shared" si="518"/>
        <v>1.0014632363559186</v>
      </c>
      <c r="L1309" s="3">
        <f t="shared" si="526"/>
        <v>1.27331204</v>
      </c>
      <c r="M1309" s="3">
        <f t="shared" si="512"/>
        <v>1.2751751899999999</v>
      </c>
      <c r="N1309" s="3">
        <f t="shared" si="519"/>
        <v>273690.88076253003</v>
      </c>
      <c r="O1309" s="52">
        <f t="shared" si="508"/>
        <v>0</v>
      </c>
      <c r="P1309" s="5">
        <f t="shared" si="511"/>
        <v>0</v>
      </c>
      <c r="Q1309" s="53">
        <f t="shared" si="520"/>
        <v>0</v>
      </c>
      <c r="R1309" s="4">
        <f t="shared" si="514"/>
        <v>0</v>
      </c>
      <c r="S1309" s="2">
        <f t="shared" si="527"/>
        <v>0.14000000000000001</v>
      </c>
      <c r="T1309" s="9">
        <f t="shared" si="521"/>
        <v>1.007779084</v>
      </c>
      <c r="U1309" s="4">
        <f t="shared" si="528"/>
        <v>2129.0643514799999</v>
      </c>
      <c r="V1309" s="4">
        <f t="shared" si="522"/>
        <v>0</v>
      </c>
      <c r="W1309" s="1" t="str">
        <f t="shared" si="509"/>
        <v>A+J=</v>
      </c>
      <c r="X1309" s="10">
        <f t="shared" si="510"/>
        <v>41373</v>
      </c>
      <c r="Y1309" s="4">
        <f t="shared" si="513"/>
        <v>0</v>
      </c>
      <c r="Z1309" s="28"/>
      <c r="AA1309" s="26"/>
      <c r="AE1309" s="5"/>
    </row>
    <row r="1310" spans="1:31" x14ac:dyDescent="0.2">
      <c r="A1310" s="127">
        <f t="shared" si="523"/>
        <v>41365</v>
      </c>
      <c r="B1310" s="4">
        <f t="shared" si="515"/>
        <v>275935.45333061001</v>
      </c>
      <c r="C1310" s="4">
        <f t="shared" si="529"/>
        <v>214630.02331667001</v>
      </c>
      <c r="D1310" s="4">
        <f t="shared" si="524"/>
        <v>214630.02331667001</v>
      </c>
      <c r="E1310" s="56">
        <f t="shared" si="530"/>
        <v>513.46699999999998</v>
      </c>
      <c r="F1310" s="11">
        <f>IF(DAY(A1310)=F$2+1,VLOOKUP(A1310,[1]Plan1!$BN$15:$BP$255,3),F1309)</f>
        <v>514.52599999999995</v>
      </c>
      <c r="G1310" s="6">
        <f t="shared" si="516"/>
        <v>41343</v>
      </c>
      <c r="H1310" s="2">
        <f t="shared" si="517"/>
        <v>2.0624499724422041E-3</v>
      </c>
      <c r="I1310" s="1">
        <f t="shared" si="525"/>
        <v>23</v>
      </c>
      <c r="J1310" s="1">
        <f t="shared" si="531"/>
        <v>31</v>
      </c>
      <c r="K1310" s="54">
        <f t="shared" si="518"/>
        <v>1.00152979794801</v>
      </c>
      <c r="L1310" s="3">
        <f t="shared" si="526"/>
        <v>1.27331204</v>
      </c>
      <c r="M1310" s="3">
        <f t="shared" si="512"/>
        <v>1.2752599499999999</v>
      </c>
      <c r="N1310" s="3">
        <f t="shared" si="519"/>
        <v>273709.07280331</v>
      </c>
      <c r="O1310" s="52">
        <f t="shared" si="508"/>
        <v>0</v>
      </c>
      <c r="P1310" s="5">
        <f t="shared" si="511"/>
        <v>0</v>
      </c>
      <c r="Q1310" s="53">
        <f t="shared" si="520"/>
        <v>0</v>
      </c>
      <c r="R1310" s="4">
        <f t="shared" si="514"/>
        <v>0</v>
      </c>
      <c r="S1310" s="2">
        <f t="shared" si="527"/>
        <v>0.14000000000000001</v>
      </c>
      <c r="T1310" s="9">
        <f t="shared" si="521"/>
        <v>1.0081341130000001</v>
      </c>
      <c r="U1310" s="4">
        <f t="shared" si="528"/>
        <v>2226.3805272999998</v>
      </c>
      <c r="V1310" s="4">
        <f t="shared" si="522"/>
        <v>0</v>
      </c>
      <c r="W1310" s="1" t="str">
        <f t="shared" si="509"/>
        <v>A+J=</v>
      </c>
      <c r="X1310" s="10">
        <f t="shared" si="510"/>
        <v>41373</v>
      </c>
      <c r="Y1310" s="4">
        <f t="shared" si="513"/>
        <v>0</v>
      </c>
      <c r="Z1310" s="28"/>
      <c r="AA1310" s="26"/>
      <c r="AE1310" s="5"/>
    </row>
    <row r="1311" spans="1:31" x14ac:dyDescent="0.2">
      <c r="A1311" s="127">
        <f t="shared" si="523"/>
        <v>41366</v>
      </c>
      <c r="B1311" s="4">
        <f t="shared" si="515"/>
        <v>276051.00651600998</v>
      </c>
      <c r="C1311" s="4">
        <f t="shared" si="529"/>
        <v>214630.02331667001</v>
      </c>
      <c r="D1311" s="4">
        <f t="shared" si="524"/>
        <v>214630.02331667001</v>
      </c>
      <c r="E1311" s="56">
        <f t="shared" si="530"/>
        <v>513.46699999999998</v>
      </c>
      <c r="F1311" s="11">
        <f>IF(DAY(A1311)=F$2+1,VLOOKUP(A1311,[1]Plan1!$BN$15:$BP$255,3),F1310)</f>
        <v>514.52599999999995</v>
      </c>
      <c r="G1311" s="6">
        <f t="shared" si="516"/>
        <v>41343</v>
      </c>
      <c r="H1311" s="2">
        <f t="shared" si="517"/>
        <v>2.0624499724422041E-3</v>
      </c>
      <c r="I1311" s="1">
        <f t="shared" si="525"/>
        <v>24</v>
      </c>
      <c r="J1311" s="1">
        <f t="shared" si="531"/>
        <v>31</v>
      </c>
      <c r="K1311" s="54">
        <f t="shared" si="518"/>
        <v>1.0015963639640735</v>
      </c>
      <c r="L1311" s="3">
        <f t="shared" si="526"/>
        <v>1.27331204</v>
      </c>
      <c r="M1311" s="3">
        <f t="shared" si="512"/>
        <v>1.2753447</v>
      </c>
      <c r="N1311" s="3">
        <f t="shared" si="519"/>
        <v>273727.26269778999</v>
      </c>
      <c r="O1311" s="52">
        <f t="shared" si="508"/>
        <v>0</v>
      </c>
      <c r="P1311" s="5">
        <f t="shared" si="511"/>
        <v>0</v>
      </c>
      <c r="Q1311" s="53">
        <f t="shared" si="520"/>
        <v>0</v>
      </c>
      <c r="R1311" s="4">
        <f t="shared" si="514"/>
        <v>0</v>
      </c>
      <c r="S1311" s="2">
        <f t="shared" si="527"/>
        <v>0.14000000000000001</v>
      </c>
      <c r="T1311" s="9">
        <f t="shared" si="521"/>
        <v>1.0084892670000001</v>
      </c>
      <c r="U1311" s="4">
        <f t="shared" si="528"/>
        <v>2323.7438182199999</v>
      </c>
      <c r="V1311" s="4">
        <f t="shared" si="522"/>
        <v>0</v>
      </c>
      <c r="W1311" s="1" t="str">
        <f t="shared" si="509"/>
        <v>A+J=</v>
      </c>
      <c r="X1311" s="10">
        <f t="shared" si="510"/>
        <v>41373</v>
      </c>
      <c r="Y1311" s="4">
        <f t="shared" si="513"/>
        <v>0</v>
      </c>
      <c r="Z1311" s="28"/>
      <c r="AA1311" s="26"/>
      <c r="AE1311" s="5"/>
    </row>
    <row r="1312" spans="1:31" x14ac:dyDescent="0.2">
      <c r="A1312" s="127">
        <f t="shared" si="523"/>
        <v>41367</v>
      </c>
      <c r="B1312" s="4">
        <f t="shared" si="515"/>
        <v>276166.61144430999</v>
      </c>
      <c r="C1312" s="4">
        <f t="shared" si="529"/>
        <v>214630.02331667001</v>
      </c>
      <c r="D1312" s="4">
        <f t="shared" si="524"/>
        <v>214630.02331667001</v>
      </c>
      <c r="E1312" s="56">
        <f t="shared" si="530"/>
        <v>513.46699999999998</v>
      </c>
      <c r="F1312" s="11">
        <f>IF(DAY(A1312)=F$2+1,VLOOKUP(A1312,[1]Plan1!$BN$15:$BP$255,3),F1311)</f>
        <v>514.52599999999995</v>
      </c>
      <c r="G1312" s="6">
        <f t="shared" si="516"/>
        <v>41343</v>
      </c>
      <c r="H1312" s="2">
        <f t="shared" si="517"/>
        <v>2.0624499724422041E-3</v>
      </c>
      <c r="I1312" s="1">
        <f t="shared" si="525"/>
        <v>25</v>
      </c>
      <c r="J1312" s="1">
        <f t="shared" si="531"/>
        <v>31</v>
      </c>
      <c r="K1312" s="54">
        <f t="shared" si="518"/>
        <v>1.0016629344044035</v>
      </c>
      <c r="L1312" s="3">
        <f t="shared" si="526"/>
        <v>1.27331204</v>
      </c>
      <c r="M1312" s="3">
        <f t="shared" si="512"/>
        <v>1.27542947</v>
      </c>
      <c r="N1312" s="3">
        <f t="shared" si="519"/>
        <v>273745.45688486</v>
      </c>
      <c r="O1312" s="52">
        <f t="shared" si="508"/>
        <v>0</v>
      </c>
      <c r="P1312" s="5">
        <f t="shared" si="511"/>
        <v>0</v>
      </c>
      <c r="Q1312" s="53">
        <f t="shared" si="520"/>
        <v>0</v>
      </c>
      <c r="R1312" s="4">
        <f t="shared" si="514"/>
        <v>0</v>
      </c>
      <c r="S1312" s="2">
        <f t="shared" si="527"/>
        <v>0.14000000000000001</v>
      </c>
      <c r="T1312" s="9">
        <f t="shared" si="521"/>
        <v>1.008844547</v>
      </c>
      <c r="U1312" s="4">
        <f t="shared" si="528"/>
        <v>2421.1545594499999</v>
      </c>
      <c r="V1312" s="4">
        <f t="shared" si="522"/>
        <v>0</v>
      </c>
      <c r="W1312" s="1" t="str">
        <f t="shared" si="509"/>
        <v>A+J=</v>
      </c>
      <c r="X1312" s="10">
        <f t="shared" si="510"/>
        <v>41373</v>
      </c>
      <c r="Y1312" s="4">
        <f t="shared" si="513"/>
        <v>0</v>
      </c>
      <c r="Z1312" s="28"/>
      <c r="AA1312" s="26"/>
      <c r="AE1312" s="5"/>
    </row>
    <row r="1313" spans="1:118" x14ac:dyDescent="0.2">
      <c r="A1313" s="127">
        <f t="shared" si="523"/>
        <v>41368</v>
      </c>
      <c r="B1313" s="4">
        <f t="shared" si="515"/>
        <v>276282.26324738003</v>
      </c>
      <c r="C1313" s="4">
        <f t="shared" si="529"/>
        <v>214630.02331667001</v>
      </c>
      <c r="D1313" s="4">
        <f t="shared" si="524"/>
        <v>214630.02331667001</v>
      </c>
      <c r="E1313" s="56">
        <f t="shared" si="530"/>
        <v>513.46699999999998</v>
      </c>
      <c r="F1313" s="11">
        <f>IF(DAY(A1313)=F$2+1,VLOOKUP(A1313,[1]Plan1!$BN$15:$BP$255,3),F1312)</f>
        <v>514.52599999999995</v>
      </c>
      <c r="G1313" s="6">
        <f t="shared" si="516"/>
        <v>41343</v>
      </c>
      <c r="H1313" s="2">
        <f t="shared" si="517"/>
        <v>2.0624499724422041E-3</v>
      </c>
      <c r="I1313" s="1">
        <f t="shared" si="525"/>
        <v>26</v>
      </c>
      <c r="J1313" s="1">
        <f t="shared" si="531"/>
        <v>31</v>
      </c>
      <c r="K1313" s="54">
        <f t="shared" si="518"/>
        <v>1.0017295092692935</v>
      </c>
      <c r="L1313" s="3">
        <f t="shared" si="526"/>
        <v>1.27331204</v>
      </c>
      <c r="M1313" s="3">
        <f t="shared" si="512"/>
        <v>1.2755142399999999</v>
      </c>
      <c r="N1313" s="3">
        <f t="shared" si="519"/>
        <v>273763.65107194002</v>
      </c>
      <c r="O1313" s="52">
        <f t="shared" si="508"/>
        <v>0</v>
      </c>
      <c r="P1313" s="5">
        <f t="shared" si="511"/>
        <v>0</v>
      </c>
      <c r="Q1313" s="53">
        <f t="shared" si="520"/>
        <v>0</v>
      </c>
      <c r="R1313" s="4">
        <f t="shared" si="514"/>
        <v>0</v>
      </c>
      <c r="S1313" s="2">
        <f t="shared" si="527"/>
        <v>0.14000000000000001</v>
      </c>
      <c r="T1313" s="9">
        <f t="shared" si="521"/>
        <v>1.009199951</v>
      </c>
      <c r="U1313" s="4">
        <f t="shared" si="528"/>
        <v>2518.6121754400001</v>
      </c>
      <c r="V1313" s="4">
        <f t="shared" si="522"/>
        <v>0</v>
      </c>
      <c r="W1313" s="1" t="str">
        <f t="shared" si="509"/>
        <v>A+J=</v>
      </c>
      <c r="X1313" s="10">
        <f t="shared" si="510"/>
        <v>41373</v>
      </c>
      <c r="Y1313" s="4">
        <f t="shared" si="513"/>
        <v>0</v>
      </c>
      <c r="Z1313" s="28"/>
      <c r="AA1313" s="26"/>
      <c r="AE1313" s="5"/>
    </row>
    <row r="1314" spans="1:118" x14ac:dyDescent="0.2">
      <c r="A1314" s="127">
        <f t="shared" si="523"/>
        <v>41369</v>
      </c>
      <c r="B1314" s="4">
        <f t="shared" si="515"/>
        <v>276397.96464634</v>
      </c>
      <c r="C1314" s="4">
        <f t="shared" si="529"/>
        <v>214630.02331667001</v>
      </c>
      <c r="D1314" s="4">
        <f t="shared" si="524"/>
        <v>214630.02331667001</v>
      </c>
      <c r="E1314" s="56">
        <f t="shared" si="530"/>
        <v>513.46699999999998</v>
      </c>
      <c r="F1314" s="11">
        <f>IF(DAY(A1314)=F$2+1,VLOOKUP(A1314,[1]Plan1!$BN$15:$BP$255,3),F1313)</f>
        <v>514.52599999999995</v>
      </c>
      <c r="G1314" s="6">
        <f t="shared" si="516"/>
        <v>41343</v>
      </c>
      <c r="H1314" s="2">
        <f t="shared" si="517"/>
        <v>2.0624499724422041E-3</v>
      </c>
      <c r="I1314" s="1">
        <f t="shared" si="525"/>
        <v>27</v>
      </c>
      <c r="J1314" s="1">
        <f t="shared" si="531"/>
        <v>31</v>
      </c>
      <c r="K1314" s="54">
        <f t="shared" si="518"/>
        <v>1.001796088559038</v>
      </c>
      <c r="L1314" s="3">
        <f t="shared" si="526"/>
        <v>1.27331204</v>
      </c>
      <c r="M1314" s="3">
        <f t="shared" si="512"/>
        <v>1.27559902</v>
      </c>
      <c r="N1314" s="3">
        <f t="shared" si="519"/>
        <v>273781.84740531998</v>
      </c>
      <c r="O1314" s="52">
        <f t="shared" si="508"/>
        <v>0</v>
      </c>
      <c r="P1314" s="5">
        <f t="shared" si="511"/>
        <v>0</v>
      </c>
      <c r="Q1314" s="53">
        <f t="shared" si="520"/>
        <v>0</v>
      </c>
      <c r="R1314" s="4">
        <f t="shared" si="514"/>
        <v>0</v>
      </c>
      <c r="S1314" s="2">
        <f t="shared" si="527"/>
        <v>0.14000000000000001</v>
      </c>
      <c r="T1314" s="9">
        <f t="shared" si="521"/>
        <v>1.009555481</v>
      </c>
      <c r="U1314" s="4">
        <f t="shared" si="528"/>
        <v>2616.1172410200002</v>
      </c>
      <c r="V1314" s="4">
        <f t="shared" si="522"/>
        <v>0</v>
      </c>
      <c r="W1314" s="1" t="str">
        <f t="shared" si="509"/>
        <v>A+J=</v>
      </c>
      <c r="X1314" s="10">
        <f t="shared" si="510"/>
        <v>41373</v>
      </c>
      <c r="Y1314" s="4">
        <f t="shared" si="513"/>
        <v>0</v>
      </c>
      <c r="Z1314" s="28"/>
      <c r="AA1314" s="26"/>
      <c r="AE1314" s="5"/>
    </row>
    <row r="1315" spans="1:118" x14ac:dyDescent="0.2">
      <c r="A1315" s="127">
        <f t="shared" si="523"/>
        <v>41370</v>
      </c>
      <c r="B1315" s="4">
        <f t="shared" si="515"/>
        <v>276513.71320899</v>
      </c>
      <c r="C1315" s="4">
        <f t="shared" si="529"/>
        <v>214630.02331667001</v>
      </c>
      <c r="D1315" s="4">
        <f t="shared" si="524"/>
        <v>214630.02331667001</v>
      </c>
      <c r="E1315" s="56">
        <f t="shared" si="530"/>
        <v>513.46699999999998</v>
      </c>
      <c r="F1315" s="11">
        <f>IF(DAY(A1315)=F$2+1,VLOOKUP(A1315,[1]Plan1!$BN$15:$BP$255,3),F1314)</f>
        <v>514.52599999999995</v>
      </c>
      <c r="G1315" s="6">
        <f t="shared" si="516"/>
        <v>41343</v>
      </c>
      <c r="H1315" s="2">
        <f t="shared" si="517"/>
        <v>2.0624499724422041E-3</v>
      </c>
      <c r="I1315" s="1">
        <f t="shared" si="525"/>
        <v>28</v>
      </c>
      <c r="J1315" s="1">
        <f t="shared" si="531"/>
        <v>31</v>
      </c>
      <c r="K1315" s="54">
        <f t="shared" si="518"/>
        <v>1.001862672273931</v>
      </c>
      <c r="L1315" s="3">
        <f t="shared" si="526"/>
        <v>1.27331204</v>
      </c>
      <c r="M1315" s="3">
        <f t="shared" si="512"/>
        <v>1.2756837999999999</v>
      </c>
      <c r="N1315" s="3">
        <f t="shared" si="519"/>
        <v>273800.04373868997</v>
      </c>
      <c r="O1315" s="52">
        <f t="shared" si="508"/>
        <v>0</v>
      </c>
      <c r="P1315" s="5">
        <f t="shared" si="511"/>
        <v>0</v>
      </c>
      <c r="Q1315" s="53">
        <f t="shared" si="520"/>
        <v>0</v>
      </c>
      <c r="R1315" s="4">
        <f t="shared" si="514"/>
        <v>0</v>
      </c>
      <c r="S1315" s="2">
        <f t="shared" si="527"/>
        <v>0.14000000000000001</v>
      </c>
      <c r="T1315" s="9">
        <f t="shared" si="521"/>
        <v>1.0099111359999999</v>
      </c>
      <c r="U1315" s="4">
        <f t="shared" si="528"/>
        <v>2713.6694702999998</v>
      </c>
      <c r="V1315" s="4">
        <f t="shared" si="522"/>
        <v>0</v>
      </c>
      <c r="W1315" s="1" t="str">
        <f t="shared" si="509"/>
        <v>A+J=</v>
      </c>
      <c r="X1315" s="10">
        <f t="shared" si="510"/>
        <v>41373</v>
      </c>
      <c r="Y1315" s="4">
        <f t="shared" si="513"/>
        <v>0</v>
      </c>
      <c r="Z1315" s="28"/>
      <c r="AA1315" s="26"/>
      <c r="AE1315" s="5"/>
    </row>
    <row r="1316" spans="1:118" x14ac:dyDescent="0.2">
      <c r="A1316" s="127">
        <f t="shared" si="523"/>
        <v>41371</v>
      </c>
      <c r="B1316" s="4">
        <f t="shared" si="515"/>
        <v>276629.51111049001</v>
      </c>
      <c r="C1316" s="4">
        <f t="shared" si="529"/>
        <v>214630.02331667001</v>
      </c>
      <c r="D1316" s="4">
        <f t="shared" si="524"/>
        <v>214630.02331667001</v>
      </c>
      <c r="E1316" s="56">
        <f t="shared" si="530"/>
        <v>513.46699999999998</v>
      </c>
      <c r="F1316" s="11">
        <f>IF(DAY(A1316)=F$2+1,VLOOKUP(A1316,[1]Plan1!$BN$15:$BP$255,3),F1315)</f>
        <v>514.52599999999995</v>
      </c>
      <c r="G1316" s="6">
        <f t="shared" si="516"/>
        <v>41343</v>
      </c>
      <c r="H1316" s="2">
        <f t="shared" si="517"/>
        <v>2.0624499724422041E-3</v>
      </c>
      <c r="I1316" s="1">
        <f t="shared" si="525"/>
        <v>29</v>
      </c>
      <c r="J1316" s="1">
        <f t="shared" si="531"/>
        <v>31</v>
      </c>
      <c r="K1316" s="54">
        <f t="shared" si="518"/>
        <v>1.0019292604142667</v>
      </c>
      <c r="L1316" s="3">
        <f t="shared" si="526"/>
        <v>1.27331204</v>
      </c>
      <c r="M1316" s="3">
        <f t="shared" si="512"/>
        <v>1.27576859</v>
      </c>
      <c r="N1316" s="3">
        <f t="shared" si="519"/>
        <v>273818.24221837003</v>
      </c>
      <c r="O1316" s="52">
        <f t="shared" si="508"/>
        <v>0</v>
      </c>
      <c r="P1316" s="5">
        <f t="shared" si="511"/>
        <v>0</v>
      </c>
      <c r="Q1316" s="53">
        <f t="shared" si="520"/>
        <v>0</v>
      </c>
      <c r="R1316" s="4">
        <f t="shared" si="514"/>
        <v>0</v>
      </c>
      <c r="S1316" s="2">
        <f t="shared" si="527"/>
        <v>0.14000000000000001</v>
      </c>
      <c r="T1316" s="9">
        <f t="shared" si="521"/>
        <v>1.010266916</v>
      </c>
      <c r="U1316" s="4">
        <f t="shared" si="528"/>
        <v>2811.2688921200001</v>
      </c>
      <c r="V1316" s="4">
        <f t="shared" si="522"/>
        <v>0</v>
      </c>
      <c r="W1316" s="1" t="str">
        <f t="shared" si="509"/>
        <v>A+J=</v>
      </c>
      <c r="X1316" s="10">
        <f t="shared" si="510"/>
        <v>41373</v>
      </c>
      <c r="Y1316" s="4">
        <f t="shared" si="513"/>
        <v>0</v>
      </c>
      <c r="Z1316" s="28"/>
      <c r="AA1316" s="26"/>
      <c r="AE1316" s="5"/>
    </row>
    <row r="1317" spans="1:118" x14ac:dyDescent="0.2">
      <c r="A1317" s="127">
        <f t="shared" si="523"/>
        <v>41372</v>
      </c>
      <c r="B1317" s="4">
        <f t="shared" si="515"/>
        <v>276745.35619086004</v>
      </c>
      <c r="C1317" s="4">
        <f t="shared" si="529"/>
        <v>214630.02331667001</v>
      </c>
      <c r="D1317" s="4">
        <f t="shared" si="524"/>
        <v>214630.02331667001</v>
      </c>
      <c r="E1317" s="56">
        <f t="shared" si="530"/>
        <v>513.46699999999998</v>
      </c>
      <c r="F1317" s="11">
        <f>IF(DAY(A1317)=F$2+1,VLOOKUP(A1317,[1]Plan1!$BN$15:$BP$255,3),F1316)</f>
        <v>514.52599999999995</v>
      </c>
      <c r="G1317" s="6">
        <f t="shared" si="516"/>
        <v>41343</v>
      </c>
      <c r="H1317" s="2">
        <f t="shared" si="517"/>
        <v>2.0624499724422041E-3</v>
      </c>
      <c r="I1317" s="1">
        <f t="shared" si="525"/>
        <v>30</v>
      </c>
      <c r="J1317" s="1">
        <f t="shared" si="531"/>
        <v>31</v>
      </c>
      <c r="K1317" s="54">
        <f t="shared" si="518"/>
        <v>1.001995852980339</v>
      </c>
      <c r="L1317" s="3">
        <f t="shared" si="526"/>
        <v>1.27331204</v>
      </c>
      <c r="M1317" s="3">
        <f t="shared" si="512"/>
        <v>1.27585338</v>
      </c>
      <c r="N1317" s="3">
        <f t="shared" si="519"/>
        <v>273836.44069805002</v>
      </c>
      <c r="O1317" s="52">
        <f t="shared" ref="O1317:O1380" si="532">IF(DAY(A1317)=F$2,VLOOKUP(A1317,$AA$10:$AH$115,7),0)</f>
        <v>0</v>
      </c>
      <c r="P1317" s="5">
        <f t="shared" si="511"/>
        <v>0</v>
      </c>
      <c r="Q1317" s="53">
        <f t="shared" si="520"/>
        <v>0</v>
      </c>
      <c r="R1317" s="4">
        <f t="shared" si="514"/>
        <v>0</v>
      </c>
      <c r="S1317" s="2">
        <f t="shared" si="527"/>
        <v>0.14000000000000001</v>
      </c>
      <c r="T1317" s="9">
        <f t="shared" si="521"/>
        <v>1.0106228209999999</v>
      </c>
      <c r="U1317" s="4">
        <f t="shared" si="528"/>
        <v>2908.9154928100002</v>
      </c>
      <c r="V1317" s="4">
        <f t="shared" si="522"/>
        <v>0</v>
      </c>
      <c r="W1317" s="1" t="str">
        <f t="shared" ref="W1317:W1380" si="533">W1316</f>
        <v>A+J=</v>
      </c>
      <c r="X1317" s="10">
        <f t="shared" ref="X1317:X1380" si="534">IF(DAY(A1317)=F$2+1,VLOOKUP(A1316,$AA$10:$AH$130,8),X1316)</f>
        <v>41373</v>
      </c>
      <c r="Y1317" s="4">
        <f t="shared" si="513"/>
        <v>0</v>
      </c>
      <c r="Z1317" s="28"/>
      <c r="AA1317" s="26"/>
      <c r="AE1317" s="5"/>
    </row>
    <row r="1318" spans="1:118" x14ac:dyDescent="0.2">
      <c r="A1318" s="130">
        <f t="shared" si="523"/>
        <v>41373</v>
      </c>
      <c r="B1318" s="53">
        <f t="shared" si="515"/>
        <v>276861.25090062001</v>
      </c>
      <c r="C1318" s="4">
        <f t="shared" si="529"/>
        <v>214630.02331667001</v>
      </c>
      <c r="D1318" s="53">
        <f t="shared" si="524"/>
        <v>214630.02331667001</v>
      </c>
      <c r="E1318" s="58">
        <f t="shared" si="530"/>
        <v>513.46699999999998</v>
      </c>
      <c r="F1318" s="62">
        <f>IF(DAY(A1318)=F$2+1,VLOOKUP(A1318,[1]Plan1!$BN$15:$BP$255,3),F1317)</f>
        <v>514.52599999999995</v>
      </c>
      <c r="G1318" s="23">
        <f t="shared" si="516"/>
        <v>41343</v>
      </c>
      <c r="H1318" s="55">
        <f t="shared" si="517"/>
        <v>2.0624499724422041E-3</v>
      </c>
      <c r="I1318" s="24">
        <f t="shared" si="525"/>
        <v>31</v>
      </c>
      <c r="J1318" s="24">
        <f t="shared" si="531"/>
        <v>31</v>
      </c>
      <c r="K1318" s="59">
        <f t="shared" si="518"/>
        <v>1.0020624499724422</v>
      </c>
      <c r="L1318" s="60">
        <f t="shared" si="526"/>
        <v>1.27331204</v>
      </c>
      <c r="M1318" s="60">
        <f t="shared" si="512"/>
        <v>1.27593818</v>
      </c>
      <c r="N1318" s="60">
        <f t="shared" si="519"/>
        <v>273854.64132401999</v>
      </c>
      <c r="O1318" s="63">
        <f t="shared" si="532"/>
        <v>41</v>
      </c>
      <c r="P1318" s="5">
        <f t="shared" si="511"/>
        <v>0</v>
      </c>
      <c r="Q1318" s="53">
        <f t="shared" si="520"/>
        <v>0</v>
      </c>
      <c r="R1318" s="53">
        <f t="shared" si="514"/>
        <v>0</v>
      </c>
      <c r="S1318" s="55">
        <f t="shared" si="527"/>
        <v>0.14000000000000001</v>
      </c>
      <c r="T1318" s="61">
        <f t="shared" si="521"/>
        <v>1.010978852</v>
      </c>
      <c r="U1318" s="4">
        <f t="shared" si="528"/>
        <v>3006.6095765999999</v>
      </c>
      <c r="V1318" s="53">
        <f t="shared" si="522"/>
        <v>0</v>
      </c>
      <c r="W1318" s="24" t="str">
        <f t="shared" si="533"/>
        <v>A+J=</v>
      </c>
      <c r="X1318" s="23">
        <f t="shared" si="534"/>
        <v>41373</v>
      </c>
      <c r="Y1318" s="53">
        <f t="shared" si="513"/>
        <v>0</v>
      </c>
      <c r="Z1318" s="47"/>
      <c r="AA1318" s="45"/>
      <c r="AB1318" s="24"/>
      <c r="AC1318" s="24"/>
      <c r="AD1318" s="24"/>
      <c r="AE1318" s="25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4"/>
      <c r="DB1318" s="24"/>
      <c r="DC1318" s="24"/>
      <c r="DD1318" s="24"/>
      <c r="DE1318" s="24"/>
      <c r="DF1318" s="24"/>
      <c r="DG1318" s="24"/>
      <c r="DH1318" s="24"/>
      <c r="DI1318" s="24"/>
      <c r="DJ1318" s="24"/>
      <c r="DK1318" s="24"/>
      <c r="DL1318" s="24"/>
      <c r="DM1318" s="24"/>
      <c r="DN1318" s="24"/>
    </row>
    <row r="1319" spans="1:118" x14ac:dyDescent="0.2">
      <c r="A1319" s="127">
        <f t="shared" si="523"/>
        <v>41374</v>
      </c>
      <c r="B1319" s="4">
        <f t="shared" si="515"/>
        <v>276975.48499741999</v>
      </c>
      <c r="C1319" s="4">
        <f t="shared" si="529"/>
        <v>216986.41456671999</v>
      </c>
      <c r="D1319" s="4">
        <f t="shared" si="524"/>
        <v>216986.41456671999</v>
      </c>
      <c r="E1319" s="56">
        <f t="shared" si="530"/>
        <v>514.52599999999995</v>
      </c>
      <c r="F1319" s="11">
        <f>IF(DAY(A1319)=F$2+1,VLOOKUP(A1319,[1]Plan1!$BN$15:$BP$255,3),F1318)</f>
        <v>515.27599999999995</v>
      </c>
      <c r="G1319" s="6">
        <f t="shared" si="516"/>
        <v>41374</v>
      </c>
      <c r="H1319" s="2">
        <f t="shared" si="517"/>
        <v>1.4576522857931984E-3</v>
      </c>
      <c r="I1319" s="1">
        <f t="shared" si="525"/>
        <v>1</v>
      </c>
      <c r="J1319" s="1">
        <f t="shared" si="531"/>
        <v>30</v>
      </c>
      <c r="K1319" s="54">
        <f t="shared" si="518"/>
        <v>1.0000485542101161</v>
      </c>
      <c r="L1319" s="3">
        <f t="shared" si="526"/>
        <v>1.27593818</v>
      </c>
      <c r="M1319" s="3">
        <f t="shared" si="512"/>
        <v>1.2760001299999999</v>
      </c>
      <c r="N1319" s="3">
        <f t="shared" si="519"/>
        <v>276874.69319536001</v>
      </c>
      <c r="O1319" s="52">
        <f t="shared" si="532"/>
        <v>0</v>
      </c>
      <c r="P1319" s="5">
        <f t="shared" ref="P1319:P1382" si="535">IF(DAY($A1319)=F$2,VLOOKUP($A1319,$AA$10:$AH$126,5),0)</f>
        <v>0</v>
      </c>
      <c r="Q1319" s="53">
        <f t="shared" si="520"/>
        <v>0</v>
      </c>
      <c r="R1319" s="4">
        <f t="shared" si="514"/>
        <v>0</v>
      </c>
      <c r="S1319" s="2">
        <f t="shared" si="527"/>
        <v>0.14000000000000001</v>
      </c>
      <c r="T1319" s="9">
        <f t="shared" si="521"/>
        <v>1.000364034</v>
      </c>
      <c r="U1319" s="4">
        <f t="shared" si="528"/>
        <v>100.79180205999999</v>
      </c>
      <c r="V1319" s="4">
        <f t="shared" si="522"/>
        <v>0</v>
      </c>
      <c r="W1319" s="1" t="str">
        <f t="shared" si="533"/>
        <v>A+J=</v>
      </c>
      <c r="X1319" s="10">
        <f t="shared" si="534"/>
        <v>41403</v>
      </c>
      <c r="Y1319" s="4">
        <f t="shared" si="513"/>
        <v>0</v>
      </c>
      <c r="Z1319" s="28"/>
      <c r="AA1319" s="26"/>
      <c r="AE1319" s="5"/>
    </row>
    <row r="1320" spans="1:118" x14ac:dyDescent="0.2">
      <c r="A1320" s="127">
        <f t="shared" si="523"/>
        <v>41375</v>
      </c>
      <c r="B1320" s="4">
        <f t="shared" si="515"/>
        <v>277089.76544401998</v>
      </c>
      <c r="C1320" s="4">
        <f t="shared" si="529"/>
        <v>216986.41456671999</v>
      </c>
      <c r="D1320" s="4">
        <f t="shared" si="524"/>
        <v>216986.41456671999</v>
      </c>
      <c r="E1320" s="56">
        <f t="shared" si="530"/>
        <v>514.52599999999995</v>
      </c>
      <c r="F1320" s="11">
        <f>IF(DAY(A1320)=F$2+1,VLOOKUP(A1320,[1]Plan1!$BN$15:$BP$255,3),F1319)</f>
        <v>515.27599999999995</v>
      </c>
      <c r="G1320" s="6">
        <f t="shared" si="516"/>
        <v>41374</v>
      </c>
      <c r="H1320" s="2">
        <f t="shared" si="517"/>
        <v>1.4576522857931984E-3</v>
      </c>
      <c r="I1320" s="1">
        <f t="shared" si="525"/>
        <v>2</v>
      </c>
      <c r="J1320" s="1">
        <f t="shared" si="531"/>
        <v>30</v>
      </c>
      <c r="K1320" s="54">
        <f t="shared" si="518"/>
        <v>1.0000971107777434</v>
      </c>
      <c r="L1320" s="3">
        <f t="shared" si="526"/>
        <v>1.27593818</v>
      </c>
      <c r="M1320" s="3">
        <f t="shared" si="512"/>
        <v>1.27606208</v>
      </c>
      <c r="N1320" s="3">
        <f t="shared" si="519"/>
        <v>276888.13550375</v>
      </c>
      <c r="O1320" s="52">
        <f t="shared" si="532"/>
        <v>0</v>
      </c>
      <c r="P1320" s="5">
        <f t="shared" si="535"/>
        <v>0</v>
      </c>
      <c r="Q1320" s="53">
        <f t="shared" si="520"/>
        <v>0</v>
      </c>
      <c r="R1320" s="4">
        <f t="shared" si="514"/>
        <v>0</v>
      </c>
      <c r="S1320" s="2">
        <f t="shared" si="527"/>
        <v>0.14000000000000001</v>
      </c>
      <c r="T1320" s="9">
        <f t="shared" si="521"/>
        <v>1.0007282</v>
      </c>
      <c r="U1320" s="4">
        <f t="shared" si="528"/>
        <v>201.62994026999999</v>
      </c>
      <c r="V1320" s="4">
        <f t="shared" si="522"/>
        <v>0</v>
      </c>
      <c r="W1320" s="1" t="str">
        <f t="shared" si="533"/>
        <v>A+J=</v>
      </c>
      <c r="X1320" s="10">
        <f t="shared" si="534"/>
        <v>41403</v>
      </c>
      <c r="Y1320" s="4">
        <f t="shared" si="513"/>
        <v>0</v>
      </c>
      <c r="Z1320" s="28"/>
      <c r="AA1320" s="26"/>
      <c r="AE1320" s="5"/>
    </row>
    <row r="1321" spans="1:118" x14ac:dyDescent="0.2">
      <c r="A1321" s="127">
        <f t="shared" si="523"/>
        <v>41376</v>
      </c>
      <c r="B1321" s="4">
        <f t="shared" si="515"/>
        <v>277204.09468121</v>
      </c>
      <c r="C1321" s="4">
        <f t="shared" si="529"/>
        <v>216986.41456671999</v>
      </c>
      <c r="D1321" s="4">
        <f t="shared" si="524"/>
        <v>216986.41456671999</v>
      </c>
      <c r="E1321" s="56">
        <f t="shared" si="530"/>
        <v>514.52599999999995</v>
      </c>
      <c r="F1321" s="11">
        <f>IF(DAY(A1321)=F$2+1,VLOOKUP(A1321,[1]Plan1!$BN$15:$BP$255,3),F1320)</f>
        <v>515.27599999999995</v>
      </c>
      <c r="G1321" s="6">
        <f t="shared" si="516"/>
        <v>41374</v>
      </c>
      <c r="H1321" s="2">
        <f t="shared" si="517"/>
        <v>1.4576522857931984E-3</v>
      </c>
      <c r="I1321" s="1">
        <f t="shared" si="525"/>
        <v>3</v>
      </c>
      <c r="J1321" s="1">
        <f t="shared" si="531"/>
        <v>30</v>
      </c>
      <c r="K1321" s="54">
        <f t="shared" si="518"/>
        <v>1.0001456697029965</v>
      </c>
      <c r="L1321" s="3">
        <f t="shared" si="526"/>
        <v>1.27593818</v>
      </c>
      <c r="M1321" s="3">
        <f t="shared" si="512"/>
        <v>1.27612404</v>
      </c>
      <c r="N1321" s="3">
        <f t="shared" si="519"/>
        <v>276901.57998198998</v>
      </c>
      <c r="O1321" s="52">
        <f t="shared" si="532"/>
        <v>0</v>
      </c>
      <c r="P1321" s="5">
        <f t="shared" si="535"/>
        <v>0</v>
      </c>
      <c r="Q1321" s="53">
        <f t="shared" si="520"/>
        <v>0</v>
      </c>
      <c r="R1321" s="4">
        <f t="shared" si="514"/>
        <v>0</v>
      </c>
      <c r="S1321" s="2">
        <f t="shared" si="527"/>
        <v>0.14000000000000001</v>
      </c>
      <c r="T1321" s="9">
        <f t="shared" si="521"/>
        <v>1.0010924990000001</v>
      </c>
      <c r="U1321" s="4">
        <f t="shared" si="528"/>
        <v>302.51469922000001</v>
      </c>
      <c r="V1321" s="4">
        <f t="shared" si="522"/>
        <v>0</v>
      </c>
      <c r="W1321" s="1" t="str">
        <f t="shared" si="533"/>
        <v>A+J=</v>
      </c>
      <c r="X1321" s="10">
        <f t="shared" si="534"/>
        <v>41403</v>
      </c>
      <c r="Y1321" s="4">
        <f t="shared" si="513"/>
        <v>0</v>
      </c>
      <c r="Z1321" s="28"/>
      <c r="AA1321" s="26"/>
      <c r="AE1321" s="5"/>
    </row>
    <row r="1322" spans="1:118" x14ac:dyDescent="0.2">
      <c r="A1322" s="127">
        <f t="shared" si="523"/>
        <v>41377</v>
      </c>
      <c r="B1322" s="4">
        <f t="shared" si="515"/>
        <v>277318.47026681999</v>
      </c>
      <c r="C1322" s="4">
        <f t="shared" si="529"/>
        <v>216986.41456671999</v>
      </c>
      <c r="D1322" s="4">
        <f t="shared" si="524"/>
        <v>216986.41456671999</v>
      </c>
      <c r="E1322" s="56">
        <f t="shared" si="530"/>
        <v>514.52599999999995</v>
      </c>
      <c r="F1322" s="11">
        <f>IF(DAY(A1322)=F$2+1,VLOOKUP(A1322,[1]Plan1!$BN$15:$BP$255,3),F1321)</f>
        <v>515.27599999999995</v>
      </c>
      <c r="G1322" s="6">
        <f t="shared" si="516"/>
        <v>41374</v>
      </c>
      <c r="H1322" s="2">
        <f t="shared" si="517"/>
        <v>1.4576522857931984E-3</v>
      </c>
      <c r="I1322" s="1">
        <f t="shared" si="525"/>
        <v>4</v>
      </c>
      <c r="J1322" s="1">
        <f t="shared" si="531"/>
        <v>30</v>
      </c>
      <c r="K1322" s="54">
        <f t="shared" si="518"/>
        <v>1.0001942309859899</v>
      </c>
      <c r="L1322" s="3">
        <f t="shared" si="526"/>
        <v>1.27593818</v>
      </c>
      <c r="M1322" s="3">
        <f t="shared" ref="M1322:M1385" si="536">TRUNC((K1322*L1322),8)</f>
        <v>1.276186</v>
      </c>
      <c r="N1322" s="3">
        <f t="shared" si="519"/>
        <v>276915.02446023998</v>
      </c>
      <c r="O1322" s="52">
        <f t="shared" si="532"/>
        <v>0</v>
      </c>
      <c r="P1322" s="5">
        <f t="shared" si="535"/>
        <v>0</v>
      </c>
      <c r="Q1322" s="53">
        <f t="shared" si="520"/>
        <v>0</v>
      </c>
      <c r="R1322" s="4">
        <f t="shared" si="514"/>
        <v>0</v>
      </c>
      <c r="S1322" s="2">
        <f t="shared" si="527"/>
        <v>0.14000000000000001</v>
      </c>
      <c r="T1322" s="9">
        <f t="shared" si="521"/>
        <v>1.00145693</v>
      </c>
      <c r="U1322" s="4">
        <f t="shared" si="528"/>
        <v>403.44580658000001</v>
      </c>
      <c r="V1322" s="4">
        <f t="shared" si="522"/>
        <v>0</v>
      </c>
      <c r="W1322" s="1" t="str">
        <f t="shared" si="533"/>
        <v>A+J=</v>
      </c>
      <c r="X1322" s="10">
        <f t="shared" si="534"/>
        <v>41403</v>
      </c>
      <c r="Y1322" s="4">
        <f t="shared" si="513"/>
        <v>0</v>
      </c>
      <c r="Z1322" s="28"/>
      <c r="AA1322" s="26"/>
      <c r="AE1322" s="5"/>
    </row>
    <row r="1323" spans="1:118" x14ac:dyDescent="0.2">
      <c r="A1323" s="127">
        <f t="shared" si="523"/>
        <v>41378</v>
      </c>
      <c r="B1323" s="4">
        <f t="shared" si="515"/>
        <v>277432.89465689997</v>
      </c>
      <c r="C1323" s="4">
        <f t="shared" si="529"/>
        <v>216986.41456671999</v>
      </c>
      <c r="D1323" s="4">
        <f t="shared" si="524"/>
        <v>216986.41456671999</v>
      </c>
      <c r="E1323" s="56">
        <f t="shared" si="530"/>
        <v>514.52599999999995</v>
      </c>
      <c r="F1323" s="11">
        <f>IF(DAY(A1323)=F$2+1,VLOOKUP(A1323,[1]Plan1!$BN$15:$BP$255,3),F1322)</f>
        <v>515.27599999999995</v>
      </c>
      <c r="G1323" s="6">
        <f t="shared" si="516"/>
        <v>41374</v>
      </c>
      <c r="H1323" s="2">
        <f t="shared" si="517"/>
        <v>1.4576522857931984E-3</v>
      </c>
      <c r="I1323" s="1">
        <f t="shared" si="525"/>
        <v>5</v>
      </c>
      <c r="J1323" s="1">
        <f t="shared" si="531"/>
        <v>30</v>
      </c>
      <c r="K1323" s="54">
        <f t="shared" si="518"/>
        <v>1.000242794626838</v>
      </c>
      <c r="L1323" s="3">
        <f t="shared" si="526"/>
        <v>1.27593818</v>
      </c>
      <c r="M1323" s="3">
        <f t="shared" si="536"/>
        <v>1.27624797</v>
      </c>
      <c r="N1323" s="3">
        <f t="shared" si="519"/>
        <v>276928.47110834997</v>
      </c>
      <c r="O1323" s="52">
        <f t="shared" si="532"/>
        <v>0</v>
      </c>
      <c r="P1323" s="5">
        <f t="shared" si="535"/>
        <v>0</v>
      </c>
      <c r="Q1323" s="53">
        <f t="shared" si="520"/>
        <v>0</v>
      </c>
      <c r="R1323" s="4">
        <f t="shared" si="514"/>
        <v>0</v>
      </c>
      <c r="S1323" s="2">
        <f t="shared" si="527"/>
        <v>0.14000000000000001</v>
      </c>
      <c r="T1323" s="9">
        <f t="shared" si="521"/>
        <v>1.0018214940000001</v>
      </c>
      <c r="U1323" s="4">
        <f t="shared" si="528"/>
        <v>504.42354855000002</v>
      </c>
      <c r="V1323" s="4">
        <f t="shared" si="522"/>
        <v>0</v>
      </c>
      <c r="W1323" s="1" t="str">
        <f t="shared" si="533"/>
        <v>A+J=</v>
      </c>
      <c r="X1323" s="10">
        <f t="shared" si="534"/>
        <v>41403</v>
      </c>
      <c r="Y1323" s="4">
        <f t="shared" si="513"/>
        <v>0</v>
      </c>
      <c r="Z1323" s="28"/>
      <c r="AA1323" s="26"/>
      <c r="AE1323" s="5"/>
    </row>
    <row r="1324" spans="1:118" x14ac:dyDescent="0.2">
      <c r="A1324" s="127">
        <f t="shared" si="523"/>
        <v>41379</v>
      </c>
      <c r="B1324" s="4">
        <f t="shared" si="515"/>
        <v>277547.36350997002</v>
      </c>
      <c r="C1324" s="4">
        <f t="shared" si="529"/>
        <v>216986.41456671999</v>
      </c>
      <c r="D1324" s="4">
        <f t="shared" si="524"/>
        <v>216986.41456671999</v>
      </c>
      <c r="E1324" s="56">
        <f t="shared" si="530"/>
        <v>514.52599999999995</v>
      </c>
      <c r="F1324" s="11">
        <f>IF(DAY(A1324)=F$2+1,VLOOKUP(A1324,[1]Plan1!$BN$15:$BP$255,3),F1323)</f>
        <v>515.27599999999995</v>
      </c>
      <c r="G1324" s="6">
        <f t="shared" si="516"/>
        <v>41374</v>
      </c>
      <c r="H1324" s="2">
        <f t="shared" si="517"/>
        <v>1.4576522857931984E-3</v>
      </c>
      <c r="I1324" s="1">
        <f t="shared" si="525"/>
        <v>6</v>
      </c>
      <c r="J1324" s="1">
        <f t="shared" si="531"/>
        <v>30</v>
      </c>
      <c r="K1324" s="54">
        <f t="shared" si="518"/>
        <v>1.0002913606256554</v>
      </c>
      <c r="L1324" s="3">
        <f t="shared" si="526"/>
        <v>1.27593818</v>
      </c>
      <c r="M1324" s="3">
        <f t="shared" si="536"/>
        <v>1.27630993</v>
      </c>
      <c r="N1324" s="3">
        <f t="shared" si="519"/>
        <v>276941.91558660002</v>
      </c>
      <c r="O1324" s="52">
        <f t="shared" si="532"/>
        <v>0</v>
      </c>
      <c r="P1324" s="5">
        <f t="shared" si="535"/>
        <v>0</v>
      </c>
      <c r="Q1324" s="53">
        <f t="shared" si="520"/>
        <v>0</v>
      </c>
      <c r="R1324" s="4">
        <f t="shared" si="514"/>
        <v>0</v>
      </c>
      <c r="S1324" s="2">
        <f t="shared" si="527"/>
        <v>0.14000000000000001</v>
      </c>
      <c r="T1324" s="9">
        <f t="shared" si="521"/>
        <v>1.0021861910000001</v>
      </c>
      <c r="U1324" s="4">
        <f t="shared" si="528"/>
        <v>605.44792337000001</v>
      </c>
      <c r="V1324" s="4">
        <f t="shared" si="522"/>
        <v>0</v>
      </c>
      <c r="W1324" s="1" t="str">
        <f t="shared" si="533"/>
        <v>A+J=</v>
      </c>
      <c r="X1324" s="10">
        <f t="shared" si="534"/>
        <v>41403</v>
      </c>
      <c r="Y1324" s="4">
        <f t="shared" si="513"/>
        <v>0</v>
      </c>
      <c r="Z1324" s="28"/>
      <c r="AA1324" s="26"/>
      <c r="AE1324" s="5"/>
    </row>
    <row r="1325" spans="1:118" x14ac:dyDescent="0.2">
      <c r="A1325" s="127">
        <f t="shared" si="523"/>
        <v>41380</v>
      </c>
      <c r="B1325" s="4">
        <f t="shared" si="515"/>
        <v>277661.88090287003</v>
      </c>
      <c r="C1325" s="4">
        <f t="shared" si="529"/>
        <v>216986.41456671999</v>
      </c>
      <c r="D1325" s="4">
        <f t="shared" si="524"/>
        <v>216986.41456671999</v>
      </c>
      <c r="E1325" s="56">
        <f t="shared" si="530"/>
        <v>514.52599999999995</v>
      </c>
      <c r="F1325" s="11">
        <f>IF(DAY(A1325)=F$2+1,VLOOKUP(A1325,[1]Plan1!$BN$15:$BP$255,3),F1324)</f>
        <v>515.27599999999995</v>
      </c>
      <c r="G1325" s="6">
        <f t="shared" si="516"/>
        <v>41374</v>
      </c>
      <c r="H1325" s="2">
        <f t="shared" si="517"/>
        <v>1.4576522857931984E-3</v>
      </c>
      <c r="I1325" s="1">
        <f t="shared" si="525"/>
        <v>7</v>
      </c>
      <c r="J1325" s="1">
        <f t="shared" si="531"/>
        <v>30</v>
      </c>
      <c r="K1325" s="54">
        <f t="shared" si="518"/>
        <v>1.0003399289825563</v>
      </c>
      <c r="L1325" s="3">
        <f t="shared" si="526"/>
        <v>1.27593818</v>
      </c>
      <c r="M1325" s="3">
        <f t="shared" si="536"/>
        <v>1.2763719</v>
      </c>
      <c r="N1325" s="3">
        <f t="shared" si="519"/>
        <v>276955.36223471002</v>
      </c>
      <c r="O1325" s="52">
        <f t="shared" si="532"/>
        <v>0</v>
      </c>
      <c r="P1325" s="5">
        <f t="shared" si="535"/>
        <v>0</v>
      </c>
      <c r="Q1325" s="53">
        <f t="shared" si="520"/>
        <v>0</v>
      </c>
      <c r="R1325" s="4">
        <f t="shared" si="514"/>
        <v>0</v>
      </c>
      <c r="S1325" s="2">
        <f t="shared" si="527"/>
        <v>0.14000000000000001</v>
      </c>
      <c r="T1325" s="9">
        <f t="shared" si="521"/>
        <v>1.0025510200000001</v>
      </c>
      <c r="U1325" s="4">
        <f t="shared" si="528"/>
        <v>706.51866815999995</v>
      </c>
      <c r="V1325" s="4">
        <f t="shared" si="522"/>
        <v>0</v>
      </c>
      <c r="W1325" s="1" t="str">
        <f t="shared" si="533"/>
        <v>A+J=</v>
      </c>
      <c r="X1325" s="10">
        <f t="shared" si="534"/>
        <v>41403</v>
      </c>
      <c r="Y1325" s="4">
        <f t="shared" si="513"/>
        <v>0</v>
      </c>
      <c r="Z1325" s="28"/>
      <c r="AA1325" s="26"/>
      <c r="AE1325" s="5"/>
    </row>
    <row r="1326" spans="1:118" x14ac:dyDescent="0.2">
      <c r="A1326" s="127">
        <f t="shared" si="523"/>
        <v>41381</v>
      </c>
      <c r="B1326" s="4">
        <f t="shared" si="515"/>
        <v>277776.44712026999</v>
      </c>
      <c r="C1326" s="4">
        <f t="shared" si="529"/>
        <v>216986.41456671999</v>
      </c>
      <c r="D1326" s="4">
        <f t="shared" si="524"/>
        <v>216986.41456671999</v>
      </c>
      <c r="E1326" s="56">
        <f t="shared" si="530"/>
        <v>514.52599999999995</v>
      </c>
      <c r="F1326" s="11">
        <f>IF(DAY(A1326)=F$2+1,VLOOKUP(A1326,[1]Plan1!$BN$15:$BP$255,3),F1325)</f>
        <v>515.27599999999995</v>
      </c>
      <c r="G1326" s="6">
        <f t="shared" si="516"/>
        <v>41374</v>
      </c>
      <c r="H1326" s="2">
        <f t="shared" si="517"/>
        <v>1.4576522857931984E-3</v>
      </c>
      <c r="I1326" s="1">
        <f t="shared" si="525"/>
        <v>8</v>
      </c>
      <c r="J1326" s="1">
        <f t="shared" si="531"/>
        <v>30</v>
      </c>
      <c r="K1326" s="54">
        <f t="shared" si="518"/>
        <v>1.0003884996976555</v>
      </c>
      <c r="L1326" s="3">
        <f t="shared" si="526"/>
        <v>1.27593818</v>
      </c>
      <c r="M1326" s="3">
        <f t="shared" si="536"/>
        <v>1.2764338799999999</v>
      </c>
      <c r="N1326" s="3">
        <f t="shared" si="519"/>
        <v>276968.81105268002</v>
      </c>
      <c r="O1326" s="52">
        <f t="shared" si="532"/>
        <v>0</v>
      </c>
      <c r="P1326" s="5">
        <f t="shared" si="535"/>
        <v>0</v>
      </c>
      <c r="Q1326" s="53">
        <f t="shared" si="520"/>
        <v>0</v>
      </c>
      <c r="R1326" s="4">
        <f t="shared" si="514"/>
        <v>0</v>
      </c>
      <c r="S1326" s="2">
        <f t="shared" si="527"/>
        <v>0.14000000000000001</v>
      </c>
      <c r="T1326" s="9">
        <f t="shared" si="521"/>
        <v>1.002915982</v>
      </c>
      <c r="U1326" s="4">
        <f t="shared" si="528"/>
        <v>807.63606759000004</v>
      </c>
      <c r="V1326" s="4">
        <f t="shared" si="522"/>
        <v>0</v>
      </c>
      <c r="W1326" s="1" t="str">
        <f t="shared" si="533"/>
        <v>A+J=</v>
      </c>
      <c r="X1326" s="10">
        <f t="shared" si="534"/>
        <v>41403</v>
      </c>
      <c r="Y1326" s="4">
        <f t="shared" si="513"/>
        <v>0</v>
      </c>
      <c r="Z1326" s="28"/>
      <c r="AA1326" s="26"/>
      <c r="AE1326" s="5"/>
    </row>
    <row r="1327" spans="1:118" x14ac:dyDescent="0.2">
      <c r="A1327" s="127">
        <f t="shared" si="523"/>
        <v>41382</v>
      </c>
      <c r="B1327" s="4">
        <f t="shared" si="515"/>
        <v>277891.05809291999</v>
      </c>
      <c r="C1327" s="4">
        <f t="shared" si="529"/>
        <v>216986.41456671999</v>
      </c>
      <c r="D1327" s="4">
        <f t="shared" si="524"/>
        <v>216986.41456671999</v>
      </c>
      <c r="E1327" s="56">
        <f t="shared" si="530"/>
        <v>514.52599999999995</v>
      </c>
      <c r="F1327" s="11">
        <f>IF(DAY(A1327)=F$2+1,VLOOKUP(A1327,[1]Plan1!$BN$15:$BP$255,3),F1326)</f>
        <v>515.27599999999995</v>
      </c>
      <c r="G1327" s="6">
        <f t="shared" si="516"/>
        <v>41374</v>
      </c>
      <c r="H1327" s="2">
        <f t="shared" si="517"/>
        <v>1.4576522857931984E-3</v>
      </c>
      <c r="I1327" s="1">
        <f t="shared" si="525"/>
        <v>9</v>
      </c>
      <c r="J1327" s="1">
        <f t="shared" si="531"/>
        <v>30</v>
      </c>
      <c r="K1327" s="54">
        <f t="shared" si="518"/>
        <v>1.0004370727710674</v>
      </c>
      <c r="L1327" s="3">
        <f t="shared" si="526"/>
        <v>1.27593818</v>
      </c>
      <c r="M1327" s="3">
        <f t="shared" si="536"/>
        <v>1.2764958500000001</v>
      </c>
      <c r="N1327" s="3">
        <f t="shared" si="519"/>
        <v>276982.25770079001</v>
      </c>
      <c r="O1327" s="52">
        <f t="shared" si="532"/>
        <v>0</v>
      </c>
      <c r="P1327" s="5">
        <f t="shared" si="535"/>
        <v>0</v>
      </c>
      <c r="Q1327" s="53">
        <f t="shared" si="520"/>
        <v>0</v>
      </c>
      <c r="R1327" s="4">
        <f t="shared" si="514"/>
        <v>0</v>
      </c>
      <c r="S1327" s="2">
        <f t="shared" si="527"/>
        <v>0.14000000000000001</v>
      </c>
      <c r="T1327" s="9">
        <f t="shared" si="521"/>
        <v>1.0032810780000001</v>
      </c>
      <c r="U1327" s="4">
        <f t="shared" si="528"/>
        <v>908.80039212999998</v>
      </c>
      <c r="V1327" s="4">
        <f t="shared" si="522"/>
        <v>0</v>
      </c>
      <c r="W1327" s="1" t="str">
        <f t="shared" si="533"/>
        <v>A+J=</v>
      </c>
      <c r="X1327" s="10">
        <f t="shared" si="534"/>
        <v>41403</v>
      </c>
      <c r="Y1327" s="4">
        <f t="shared" si="513"/>
        <v>0</v>
      </c>
      <c r="Z1327" s="28"/>
      <c r="AA1327" s="26"/>
      <c r="AE1327" s="5"/>
    </row>
    <row r="1328" spans="1:118" x14ac:dyDescent="0.2">
      <c r="A1328" s="127">
        <f t="shared" si="523"/>
        <v>41383</v>
      </c>
      <c r="B1328" s="4">
        <f t="shared" si="515"/>
        <v>278005.71762542002</v>
      </c>
      <c r="C1328" s="4">
        <f t="shared" si="529"/>
        <v>216986.41456671999</v>
      </c>
      <c r="D1328" s="4">
        <f t="shared" si="524"/>
        <v>216986.41456671999</v>
      </c>
      <c r="E1328" s="56">
        <f t="shared" si="530"/>
        <v>514.52599999999995</v>
      </c>
      <c r="F1328" s="11">
        <f>IF(DAY(A1328)=F$2+1,VLOOKUP(A1328,[1]Plan1!$BN$15:$BP$255,3),F1327)</f>
        <v>515.27599999999995</v>
      </c>
      <c r="G1328" s="6">
        <f t="shared" si="516"/>
        <v>41374</v>
      </c>
      <c r="H1328" s="2">
        <f t="shared" si="517"/>
        <v>1.4576522857931984E-3</v>
      </c>
      <c r="I1328" s="1">
        <f t="shared" si="525"/>
        <v>10</v>
      </c>
      <c r="J1328" s="1">
        <f t="shared" si="531"/>
        <v>30</v>
      </c>
      <c r="K1328" s="54">
        <f t="shared" si="518"/>
        <v>1.0004856482029068</v>
      </c>
      <c r="L1328" s="3">
        <f t="shared" si="526"/>
        <v>1.27593818</v>
      </c>
      <c r="M1328" s="3">
        <f t="shared" si="536"/>
        <v>1.27655783</v>
      </c>
      <c r="N1328" s="3">
        <f t="shared" si="519"/>
        <v>276995.70651877002</v>
      </c>
      <c r="O1328" s="52">
        <f t="shared" si="532"/>
        <v>0</v>
      </c>
      <c r="P1328" s="5">
        <f t="shared" si="535"/>
        <v>0</v>
      </c>
      <c r="Q1328" s="53">
        <f t="shared" si="520"/>
        <v>0</v>
      </c>
      <c r="R1328" s="4">
        <f t="shared" si="514"/>
        <v>0</v>
      </c>
      <c r="S1328" s="2">
        <f t="shared" si="527"/>
        <v>0.14000000000000001</v>
      </c>
      <c r="T1328" s="9">
        <f t="shared" si="521"/>
        <v>1.003646306</v>
      </c>
      <c r="U1328" s="4">
        <f t="shared" si="528"/>
        <v>1010.01110665</v>
      </c>
      <c r="V1328" s="4">
        <f t="shared" si="522"/>
        <v>0</v>
      </c>
      <c r="W1328" s="1" t="str">
        <f t="shared" si="533"/>
        <v>A+J=</v>
      </c>
      <c r="X1328" s="10">
        <f t="shared" si="534"/>
        <v>41403</v>
      </c>
      <c r="Y1328" s="4">
        <f t="shared" si="513"/>
        <v>0</v>
      </c>
      <c r="Z1328" s="28"/>
      <c r="AA1328" s="26"/>
      <c r="AE1328" s="5"/>
    </row>
    <row r="1329" spans="1:31" x14ac:dyDescent="0.2">
      <c r="A1329" s="127">
        <f t="shared" si="523"/>
        <v>41384</v>
      </c>
      <c r="B1329" s="4">
        <f t="shared" si="515"/>
        <v>278120.4238239</v>
      </c>
      <c r="C1329" s="4">
        <f t="shared" si="529"/>
        <v>216986.41456671999</v>
      </c>
      <c r="D1329" s="4">
        <f t="shared" si="524"/>
        <v>216986.41456671999</v>
      </c>
      <c r="E1329" s="56">
        <f t="shared" si="530"/>
        <v>514.52599999999995</v>
      </c>
      <c r="F1329" s="11">
        <f>IF(DAY(A1329)=F$2+1,VLOOKUP(A1329,[1]Plan1!$BN$15:$BP$255,3),F1328)</f>
        <v>515.27599999999995</v>
      </c>
      <c r="G1329" s="6">
        <f t="shared" si="516"/>
        <v>41374</v>
      </c>
      <c r="H1329" s="2">
        <f t="shared" si="517"/>
        <v>1.4576522857931984E-3</v>
      </c>
      <c r="I1329" s="1">
        <f t="shared" si="525"/>
        <v>11</v>
      </c>
      <c r="J1329" s="1">
        <f t="shared" si="531"/>
        <v>30</v>
      </c>
      <c r="K1329" s="54">
        <f t="shared" si="518"/>
        <v>1.0005342259932877</v>
      </c>
      <c r="L1329" s="3">
        <f t="shared" si="526"/>
        <v>1.27593818</v>
      </c>
      <c r="M1329" s="3">
        <f t="shared" si="536"/>
        <v>1.2766198099999999</v>
      </c>
      <c r="N1329" s="3">
        <f t="shared" si="519"/>
        <v>277009.15533674002</v>
      </c>
      <c r="O1329" s="52">
        <f t="shared" si="532"/>
        <v>0</v>
      </c>
      <c r="P1329" s="5">
        <f t="shared" si="535"/>
        <v>0</v>
      </c>
      <c r="Q1329" s="53">
        <f t="shared" si="520"/>
        <v>0</v>
      </c>
      <c r="R1329" s="4">
        <f t="shared" si="514"/>
        <v>0</v>
      </c>
      <c r="S1329" s="2">
        <f t="shared" si="527"/>
        <v>0.14000000000000001</v>
      </c>
      <c r="T1329" s="9">
        <f t="shared" si="521"/>
        <v>1.0040116670000001</v>
      </c>
      <c r="U1329" s="4">
        <f t="shared" si="528"/>
        <v>1111.2684871599999</v>
      </c>
      <c r="V1329" s="4">
        <f t="shared" si="522"/>
        <v>0</v>
      </c>
      <c r="W1329" s="1" t="str">
        <f t="shared" si="533"/>
        <v>A+J=</v>
      </c>
      <c r="X1329" s="10">
        <f t="shared" si="534"/>
        <v>41403</v>
      </c>
      <c r="Y1329" s="4">
        <f t="shared" ref="Y1329:Y1392" si="537">IF(V1329&gt;0,B1329-V1329,0)</f>
        <v>0</v>
      </c>
      <c r="Z1329" s="28"/>
      <c r="AA1329" s="26"/>
      <c r="AE1329" s="5"/>
    </row>
    <row r="1330" spans="1:31" x14ac:dyDescent="0.2">
      <c r="A1330" s="127">
        <f t="shared" si="523"/>
        <v>41385</v>
      </c>
      <c r="B1330" s="4">
        <f t="shared" si="515"/>
        <v>278235.17887309997</v>
      </c>
      <c r="C1330" s="4">
        <f t="shared" si="529"/>
        <v>216986.41456671999</v>
      </c>
      <c r="D1330" s="4">
        <f t="shared" si="524"/>
        <v>216986.41456671999</v>
      </c>
      <c r="E1330" s="56">
        <f t="shared" si="530"/>
        <v>514.52599999999995</v>
      </c>
      <c r="F1330" s="11">
        <f>IF(DAY(A1330)=F$2+1,VLOOKUP(A1330,[1]Plan1!$BN$15:$BP$255,3),F1329)</f>
        <v>515.27599999999995</v>
      </c>
      <c r="G1330" s="6">
        <f t="shared" si="516"/>
        <v>41374</v>
      </c>
      <c r="H1330" s="2">
        <f t="shared" si="517"/>
        <v>1.4576522857931984E-3</v>
      </c>
      <c r="I1330" s="1">
        <f t="shared" si="525"/>
        <v>12</v>
      </c>
      <c r="J1330" s="1">
        <f t="shared" si="531"/>
        <v>30</v>
      </c>
      <c r="K1330" s="54">
        <f t="shared" si="518"/>
        <v>1.0005828061423248</v>
      </c>
      <c r="L1330" s="3">
        <f t="shared" si="526"/>
        <v>1.27593818</v>
      </c>
      <c r="M1330" s="3">
        <f t="shared" si="536"/>
        <v>1.2766818</v>
      </c>
      <c r="N1330" s="3">
        <f t="shared" si="519"/>
        <v>277022.60632457997</v>
      </c>
      <c r="O1330" s="52">
        <f t="shared" si="532"/>
        <v>0</v>
      </c>
      <c r="P1330" s="5">
        <f t="shared" si="535"/>
        <v>0</v>
      </c>
      <c r="Q1330" s="53">
        <f t="shared" si="520"/>
        <v>0</v>
      </c>
      <c r="R1330" s="4">
        <f t="shared" si="514"/>
        <v>0</v>
      </c>
      <c r="S1330" s="2">
        <f t="shared" si="527"/>
        <v>0.14000000000000001</v>
      </c>
      <c r="T1330" s="9">
        <f t="shared" si="521"/>
        <v>1.0043771610000001</v>
      </c>
      <c r="U1330" s="4">
        <f t="shared" si="528"/>
        <v>1212.5725485200001</v>
      </c>
      <c r="V1330" s="4">
        <f t="shared" si="522"/>
        <v>0</v>
      </c>
      <c r="W1330" s="1" t="str">
        <f t="shared" si="533"/>
        <v>A+J=</v>
      </c>
      <c r="X1330" s="10">
        <f t="shared" si="534"/>
        <v>41403</v>
      </c>
      <c r="Y1330" s="4">
        <f t="shared" si="537"/>
        <v>0</v>
      </c>
      <c r="Z1330" s="28"/>
      <c r="AA1330" s="26"/>
      <c r="AE1330" s="5"/>
    </row>
    <row r="1331" spans="1:31" x14ac:dyDescent="0.2">
      <c r="A1331" s="127">
        <f t="shared" si="523"/>
        <v>41386</v>
      </c>
      <c r="B1331" s="4">
        <f t="shared" si="515"/>
        <v>278349.98060060001</v>
      </c>
      <c r="C1331" s="4">
        <f t="shared" si="529"/>
        <v>216986.41456671999</v>
      </c>
      <c r="D1331" s="4">
        <f t="shared" si="524"/>
        <v>216986.41456671999</v>
      </c>
      <c r="E1331" s="56">
        <f t="shared" si="530"/>
        <v>514.52599999999995</v>
      </c>
      <c r="F1331" s="11">
        <f>IF(DAY(A1331)=F$2+1,VLOOKUP(A1331,[1]Plan1!$BN$15:$BP$255,3),F1330)</f>
        <v>515.27599999999995</v>
      </c>
      <c r="G1331" s="6">
        <f t="shared" si="516"/>
        <v>41374</v>
      </c>
      <c r="H1331" s="2">
        <f t="shared" si="517"/>
        <v>1.4576522857931984E-3</v>
      </c>
      <c r="I1331" s="1">
        <f t="shared" si="525"/>
        <v>13</v>
      </c>
      <c r="J1331" s="1">
        <f t="shared" si="531"/>
        <v>30</v>
      </c>
      <c r="K1331" s="54">
        <f t="shared" si="518"/>
        <v>1.0006313886501326</v>
      </c>
      <c r="L1331" s="3">
        <f t="shared" si="526"/>
        <v>1.27593818</v>
      </c>
      <c r="M1331" s="3">
        <f t="shared" si="536"/>
        <v>1.27674379</v>
      </c>
      <c r="N1331" s="3">
        <f t="shared" si="519"/>
        <v>277036.05731241999</v>
      </c>
      <c r="O1331" s="52">
        <f t="shared" si="532"/>
        <v>0</v>
      </c>
      <c r="P1331" s="5">
        <f t="shared" si="535"/>
        <v>0</v>
      </c>
      <c r="Q1331" s="53">
        <f t="shared" si="520"/>
        <v>0</v>
      </c>
      <c r="R1331" s="4">
        <f t="shared" si="514"/>
        <v>0</v>
      </c>
      <c r="S1331" s="2">
        <f t="shared" si="527"/>
        <v>0.14000000000000001</v>
      </c>
      <c r="T1331" s="9">
        <f t="shared" si="521"/>
        <v>1.0047427879999999</v>
      </c>
      <c r="U1331" s="4">
        <f t="shared" si="528"/>
        <v>1313.9232881800001</v>
      </c>
      <c r="V1331" s="4">
        <f t="shared" si="522"/>
        <v>0</v>
      </c>
      <c r="W1331" s="1" t="str">
        <f t="shared" si="533"/>
        <v>A+J=</v>
      </c>
      <c r="X1331" s="10">
        <f t="shared" si="534"/>
        <v>41403</v>
      </c>
      <c r="Y1331" s="4">
        <f t="shared" si="537"/>
        <v>0</v>
      </c>
      <c r="Z1331" s="28"/>
      <c r="AA1331" s="26"/>
      <c r="AE1331" s="5"/>
    </row>
    <row r="1332" spans="1:31" x14ac:dyDescent="0.2">
      <c r="A1332" s="127">
        <f t="shared" si="523"/>
        <v>41387</v>
      </c>
      <c r="B1332" s="4">
        <f t="shared" si="515"/>
        <v>278464.82901177998</v>
      </c>
      <c r="C1332" s="4">
        <f t="shared" si="529"/>
        <v>216986.41456671999</v>
      </c>
      <c r="D1332" s="4">
        <f t="shared" si="524"/>
        <v>216986.41456671999</v>
      </c>
      <c r="E1332" s="56">
        <f t="shared" si="530"/>
        <v>514.52599999999995</v>
      </c>
      <c r="F1332" s="11">
        <f>IF(DAY(A1332)=F$2+1,VLOOKUP(A1332,[1]Plan1!$BN$15:$BP$255,3),F1331)</f>
        <v>515.27599999999995</v>
      </c>
      <c r="G1332" s="6">
        <f t="shared" si="516"/>
        <v>41374</v>
      </c>
      <c r="H1332" s="2">
        <f t="shared" si="517"/>
        <v>1.4576522857931984E-3</v>
      </c>
      <c r="I1332" s="1">
        <f t="shared" si="525"/>
        <v>14</v>
      </c>
      <c r="J1332" s="1">
        <f t="shared" si="531"/>
        <v>30</v>
      </c>
      <c r="K1332" s="54">
        <f t="shared" si="518"/>
        <v>1.0006799735168259</v>
      </c>
      <c r="L1332" s="3">
        <f t="shared" si="526"/>
        <v>1.27593818</v>
      </c>
      <c r="M1332" s="3">
        <f t="shared" si="536"/>
        <v>1.2768057799999999</v>
      </c>
      <c r="N1332" s="3">
        <f t="shared" si="519"/>
        <v>277049.50830026</v>
      </c>
      <c r="O1332" s="52">
        <f t="shared" si="532"/>
        <v>0</v>
      </c>
      <c r="P1332" s="5">
        <f t="shared" si="535"/>
        <v>0</v>
      </c>
      <c r="Q1332" s="53">
        <f t="shared" si="520"/>
        <v>0</v>
      </c>
      <c r="R1332" s="4">
        <f t="shared" si="514"/>
        <v>0</v>
      </c>
      <c r="S1332" s="2">
        <f t="shared" si="527"/>
        <v>0.14000000000000001</v>
      </c>
      <c r="T1332" s="9">
        <f t="shared" si="521"/>
        <v>1.0051085479999999</v>
      </c>
      <c r="U1332" s="4">
        <f t="shared" si="528"/>
        <v>1415.32071152</v>
      </c>
      <c r="V1332" s="4">
        <f t="shared" si="522"/>
        <v>0</v>
      </c>
      <c r="W1332" s="1" t="str">
        <f t="shared" si="533"/>
        <v>A+J=</v>
      </c>
      <c r="X1332" s="10">
        <f t="shared" si="534"/>
        <v>41403</v>
      </c>
      <c r="Y1332" s="4">
        <f t="shared" si="537"/>
        <v>0</v>
      </c>
      <c r="Z1332" s="28"/>
      <c r="AA1332" s="26"/>
      <c r="AE1332" s="5"/>
    </row>
    <row r="1333" spans="1:31" x14ac:dyDescent="0.2">
      <c r="A1333" s="127">
        <f t="shared" si="523"/>
        <v>41388</v>
      </c>
      <c r="B1333" s="4">
        <f t="shared" si="515"/>
        <v>278579.72411200003</v>
      </c>
      <c r="C1333" s="4">
        <f t="shared" si="529"/>
        <v>216986.41456671999</v>
      </c>
      <c r="D1333" s="4">
        <f t="shared" si="524"/>
        <v>216986.41456671999</v>
      </c>
      <c r="E1333" s="56">
        <f t="shared" si="530"/>
        <v>514.52599999999995</v>
      </c>
      <c r="F1333" s="11">
        <f>IF(DAY(A1333)=F$2+1,VLOOKUP(A1333,[1]Plan1!$BN$15:$BP$255,3),F1332)</f>
        <v>515.27599999999995</v>
      </c>
      <c r="G1333" s="6">
        <f t="shared" si="516"/>
        <v>41374</v>
      </c>
      <c r="H1333" s="2">
        <f t="shared" si="517"/>
        <v>1.4576522857931984E-3</v>
      </c>
      <c r="I1333" s="1">
        <f t="shared" si="525"/>
        <v>15</v>
      </c>
      <c r="J1333" s="1">
        <f t="shared" si="531"/>
        <v>30</v>
      </c>
      <c r="K1333" s="54">
        <f t="shared" si="518"/>
        <v>1.0007285607425189</v>
      </c>
      <c r="L1333" s="3">
        <f t="shared" si="526"/>
        <v>1.27593818</v>
      </c>
      <c r="M1333" s="3">
        <f t="shared" si="536"/>
        <v>1.27686777</v>
      </c>
      <c r="N1333" s="3">
        <f t="shared" si="519"/>
        <v>277062.95928810001</v>
      </c>
      <c r="O1333" s="52">
        <f t="shared" si="532"/>
        <v>0</v>
      </c>
      <c r="P1333" s="5">
        <f t="shared" si="535"/>
        <v>0</v>
      </c>
      <c r="Q1333" s="53">
        <f t="shared" si="520"/>
        <v>0</v>
      </c>
      <c r="R1333" s="4">
        <f t="shared" si="514"/>
        <v>0</v>
      </c>
      <c r="S1333" s="2">
        <f t="shared" si="527"/>
        <v>0.14000000000000001</v>
      </c>
      <c r="T1333" s="9">
        <f t="shared" si="521"/>
        <v>1.0054744410000001</v>
      </c>
      <c r="U1333" s="4">
        <f t="shared" si="528"/>
        <v>1516.7648239</v>
      </c>
      <c r="V1333" s="4">
        <f t="shared" si="522"/>
        <v>0</v>
      </c>
      <c r="W1333" s="1" t="str">
        <f t="shared" si="533"/>
        <v>A+J=</v>
      </c>
      <c r="X1333" s="10">
        <f t="shared" si="534"/>
        <v>41403</v>
      </c>
      <c r="Y1333" s="4">
        <f t="shared" si="537"/>
        <v>0</v>
      </c>
      <c r="Z1333" s="28"/>
      <c r="AA1333" s="26"/>
      <c r="AE1333" s="5"/>
    </row>
    <row r="1334" spans="1:31" x14ac:dyDescent="0.2">
      <c r="A1334" s="127">
        <f t="shared" si="523"/>
        <v>41389</v>
      </c>
      <c r="B1334" s="4">
        <f t="shared" si="515"/>
        <v>278694.66836623999</v>
      </c>
      <c r="C1334" s="4">
        <f t="shared" si="529"/>
        <v>216986.41456671999</v>
      </c>
      <c r="D1334" s="4">
        <f t="shared" si="524"/>
        <v>216986.41456671999</v>
      </c>
      <c r="E1334" s="56">
        <f t="shared" si="530"/>
        <v>514.52599999999995</v>
      </c>
      <c r="F1334" s="11">
        <f>IF(DAY(A1334)=F$2+1,VLOOKUP(A1334,[1]Plan1!$BN$15:$BP$255,3),F1333)</f>
        <v>515.27599999999995</v>
      </c>
      <c r="G1334" s="6">
        <f t="shared" si="516"/>
        <v>41374</v>
      </c>
      <c r="H1334" s="2">
        <f t="shared" si="517"/>
        <v>1.4576522857931984E-3</v>
      </c>
      <c r="I1334" s="1">
        <f t="shared" si="525"/>
        <v>16</v>
      </c>
      <c r="J1334" s="1">
        <f t="shared" si="531"/>
        <v>30</v>
      </c>
      <c r="K1334" s="54">
        <f t="shared" si="518"/>
        <v>1.0007771503273262</v>
      </c>
      <c r="L1334" s="3">
        <f t="shared" si="526"/>
        <v>1.27593818</v>
      </c>
      <c r="M1334" s="3">
        <f t="shared" si="536"/>
        <v>1.27692977</v>
      </c>
      <c r="N1334" s="3">
        <f t="shared" si="519"/>
        <v>277076.41244579997</v>
      </c>
      <c r="O1334" s="52">
        <f t="shared" si="532"/>
        <v>0</v>
      </c>
      <c r="P1334" s="5">
        <f t="shared" si="535"/>
        <v>0</v>
      </c>
      <c r="Q1334" s="53">
        <f t="shared" si="520"/>
        <v>0</v>
      </c>
      <c r="R1334" s="4">
        <f t="shared" si="514"/>
        <v>0</v>
      </c>
      <c r="S1334" s="2">
        <f t="shared" si="527"/>
        <v>0.14000000000000001</v>
      </c>
      <c r="T1334" s="9">
        <f t="shared" si="521"/>
        <v>1.0058404679999999</v>
      </c>
      <c r="U1334" s="4">
        <f t="shared" si="528"/>
        <v>1618.25592044</v>
      </c>
      <c r="V1334" s="4">
        <f t="shared" si="522"/>
        <v>0</v>
      </c>
      <c r="W1334" s="1" t="str">
        <f t="shared" si="533"/>
        <v>A+J=</v>
      </c>
      <c r="X1334" s="10">
        <f t="shared" si="534"/>
        <v>41403</v>
      </c>
      <c r="Y1334" s="4">
        <f t="shared" si="537"/>
        <v>0</v>
      </c>
      <c r="Z1334" s="28"/>
      <c r="AA1334" s="26"/>
      <c r="AE1334" s="5"/>
    </row>
    <row r="1335" spans="1:31" x14ac:dyDescent="0.2">
      <c r="A1335" s="127">
        <f t="shared" si="523"/>
        <v>41390</v>
      </c>
      <c r="B1335" s="4">
        <f t="shared" si="515"/>
        <v>278809.65932188003</v>
      </c>
      <c r="C1335" s="4">
        <f t="shared" si="529"/>
        <v>216986.41456671999</v>
      </c>
      <c r="D1335" s="4">
        <f t="shared" si="524"/>
        <v>216986.41456671999</v>
      </c>
      <c r="E1335" s="56">
        <f t="shared" si="530"/>
        <v>514.52599999999995</v>
      </c>
      <c r="F1335" s="11">
        <f>IF(DAY(A1335)=F$2+1,VLOOKUP(A1335,[1]Plan1!$BN$15:$BP$255,3),F1334)</f>
        <v>515.27599999999995</v>
      </c>
      <c r="G1335" s="6">
        <f t="shared" si="516"/>
        <v>41374</v>
      </c>
      <c r="H1335" s="2">
        <f t="shared" si="517"/>
        <v>1.4576522857931984E-3</v>
      </c>
      <c r="I1335" s="1">
        <f t="shared" si="525"/>
        <v>17</v>
      </c>
      <c r="J1335" s="1">
        <f t="shared" si="531"/>
        <v>30</v>
      </c>
      <c r="K1335" s="54">
        <f t="shared" si="518"/>
        <v>1.0008257422713625</v>
      </c>
      <c r="L1335" s="3">
        <f t="shared" si="526"/>
        <v>1.27593818</v>
      </c>
      <c r="M1335" s="3">
        <f t="shared" si="536"/>
        <v>1.27699177</v>
      </c>
      <c r="N1335" s="3">
        <f t="shared" si="519"/>
        <v>277089.86560351</v>
      </c>
      <c r="O1335" s="52">
        <f t="shared" si="532"/>
        <v>0</v>
      </c>
      <c r="P1335" s="5">
        <f t="shared" si="535"/>
        <v>0</v>
      </c>
      <c r="Q1335" s="53">
        <f t="shared" si="520"/>
        <v>0</v>
      </c>
      <c r="R1335" s="4">
        <f t="shared" si="514"/>
        <v>0</v>
      </c>
      <c r="S1335" s="2">
        <f t="shared" si="527"/>
        <v>0.14000000000000001</v>
      </c>
      <c r="T1335" s="9">
        <f t="shared" si="521"/>
        <v>1.0062066279999999</v>
      </c>
      <c r="U1335" s="4">
        <f t="shared" si="528"/>
        <v>1719.7937183700001</v>
      </c>
      <c r="V1335" s="4">
        <f t="shared" si="522"/>
        <v>0</v>
      </c>
      <c r="W1335" s="1" t="str">
        <f t="shared" si="533"/>
        <v>A+J=</v>
      </c>
      <c r="X1335" s="10">
        <f t="shared" si="534"/>
        <v>41403</v>
      </c>
      <c r="Y1335" s="4">
        <f t="shared" si="537"/>
        <v>0</v>
      </c>
      <c r="Z1335" s="28"/>
      <c r="AA1335" s="26"/>
      <c r="AE1335" s="5"/>
    </row>
    <row r="1336" spans="1:31" x14ac:dyDescent="0.2">
      <c r="A1336" s="127">
        <f t="shared" si="523"/>
        <v>41391</v>
      </c>
      <c r="B1336" s="4">
        <f t="shared" si="515"/>
        <v>278924.69698425999</v>
      </c>
      <c r="C1336" s="4">
        <f t="shared" si="529"/>
        <v>216986.41456671999</v>
      </c>
      <c r="D1336" s="4">
        <f t="shared" si="524"/>
        <v>216986.41456671999</v>
      </c>
      <c r="E1336" s="56">
        <f t="shared" si="530"/>
        <v>514.52599999999995</v>
      </c>
      <c r="F1336" s="11">
        <f>IF(DAY(A1336)=F$2+1,VLOOKUP(A1336,[1]Plan1!$BN$15:$BP$255,3),F1335)</f>
        <v>515.27599999999995</v>
      </c>
      <c r="G1336" s="6">
        <f t="shared" si="516"/>
        <v>41374</v>
      </c>
      <c r="H1336" s="2">
        <f t="shared" si="517"/>
        <v>1.4576522857931984E-3</v>
      </c>
      <c r="I1336" s="1">
        <f t="shared" si="525"/>
        <v>18</v>
      </c>
      <c r="J1336" s="1">
        <f t="shared" si="531"/>
        <v>30</v>
      </c>
      <c r="K1336" s="54">
        <f t="shared" si="518"/>
        <v>1.0008743365747423</v>
      </c>
      <c r="L1336" s="3">
        <f t="shared" si="526"/>
        <v>1.27593818</v>
      </c>
      <c r="M1336" s="3">
        <f t="shared" si="536"/>
        <v>1.27705377</v>
      </c>
      <c r="N1336" s="3">
        <f t="shared" si="519"/>
        <v>277103.31876121002</v>
      </c>
      <c r="O1336" s="52">
        <f t="shared" si="532"/>
        <v>0</v>
      </c>
      <c r="P1336" s="5">
        <f t="shared" si="535"/>
        <v>0</v>
      </c>
      <c r="Q1336" s="53">
        <f t="shared" si="520"/>
        <v>0</v>
      </c>
      <c r="R1336" s="4">
        <f t="shared" si="514"/>
        <v>0</v>
      </c>
      <c r="S1336" s="2">
        <f t="shared" si="527"/>
        <v>0.14000000000000001</v>
      </c>
      <c r="T1336" s="9">
        <f t="shared" si="521"/>
        <v>1.0065729210000001</v>
      </c>
      <c r="U1336" s="4">
        <f t="shared" si="528"/>
        <v>1821.3782230500001</v>
      </c>
      <c r="V1336" s="4">
        <f t="shared" si="522"/>
        <v>0</v>
      </c>
      <c r="W1336" s="1" t="str">
        <f t="shared" si="533"/>
        <v>A+J=</v>
      </c>
      <c r="X1336" s="10">
        <f t="shared" si="534"/>
        <v>41403</v>
      </c>
      <c r="Y1336" s="4">
        <f t="shared" si="537"/>
        <v>0</v>
      </c>
      <c r="Z1336" s="28"/>
      <c r="AA1336" s="26"/>
      <c r="AE1336" s="5"/>
    </row>
    <row r="1337" spans="1:31" x14ac:dyDescent="0.2">
      <c r="A1337" s="127">
        <f t="shared" si="523"/>
        <v>41392</v>
      </c>
      <c r="B1337" s="4">
        <f t="shared" si="515"/>
        <v>279039.7835437</v>
      </c>
      <c r="C1337" s="4">
        <f t="shared" si="529"/>
        <v>216986.41456671999</v>
      </c>
      <c r="D1337" s="4">
        <f t="shared" si="524"/>
        <v>216986.41456671999</v>
      </c>
      <c r="E1337" s="56">
        <f t="shared" si="530"/>
        <v>514.52599999999995</v>
      </c>
      <c r="F1337" s="11">
        <f>IF(DAY(A1337)=F$2+1,VLOOKUP(A1337,[1]Plan1!$BN$15:$BP$255,3),F1336)</f>
        <v>515.27599999999995</v>
      </c>
      <c r="G1337" s="6">
        <f t="shared" si="516"/>
        <v>41374</v>
      </c>
      <c r="H1337" s="2">
        <f t="shared" si="517"/>
        <v>1.4576522857931984E-3</v>
      </c>
      <c r="I1337" s="1">
        <f t="shared" si="525"/>
        <v>19</v>
      </c>
      <c r="J1337" s="1">
        <f t="shared" si="531"/>
        <v>30</v>
      </c>
      <c r="K1337" s="54">
        <f t="shared" si="518"/>
        <v>1.00092293323758</v>
      </c>
      <c r="L1337" s="3">
        <f t="shared" si="526"/>
        <v>1.27593818</v>
      </c>
      <c r="M1337" s="3">
        <f t="shared" si="536"/>
        <v>1.2771157799999999</v>
      </c>
      <c r="N1337" s="3">
        <f t="shared" si="519"/>
        <v>277116.77408877999</v>
      </c>
      <c r="O1337" s="52">
        <f t="shared" si="532"/>
        <v>0</v>
      </c>
      <c r="P1337" s="5">
        <f t="shared" si="535"/>
        <v>0</v>
      </c>
      <c r="Q1337" s="53">
        <f t="shared" si="520"/>
        <v>0</v>
      </c>
      <c r="R1337" s="4">
        <f t="shared" si="514"/>
        <v>0</v>
      </c>
      <c r="S1337" s="2">
        <f t="shared" si="527"/>
        <v>0.14000000000000001</v>
      </c>
      <c r="T1337" s="9">
        <f t="shared" si="521"/>
        <v>1.0069393470000001</v>
      </c>
      <c r="U1337" s="4">
        <f t="shared" si="528"/>
        <v>1923.0094549200001</v>
      </c>
      <c r="V1337" s="4">
        <f t="shared" si="522"/>
        <v>0</v>
      </c>
      <c r="W1337" s="1" t="str">
        <f t="shared" si="533"/>
        <v>A+J=</v>
      </c>
      <c r="X1337" s="10">
        <f t="shared" si="534"/>
        <v>41403</v>
      </c>
      <c r="Y1337" s="4">
        <f t="shared" si="537"/>
        <v>0</v>
      </c>
      <c r="Z1337" s="28"/>
      <c r="AA1337" s="26"/>
      <c r="AE1337" s="5"/>
    </row>
    <row r="1338" spans="1:31" x14ac:dyDescent="0.2">
      <c r="A1338" s="127">
        <f t="shared" si="523"/>
        <v>41393</v>
      </c>
      <c r="B1338" s="4">
        <f t="shared" si="515"/>
        <v>279154.91709934</v>
      </c>
      <c r="C1338" s="4">
        <f t="shared" si="529"/>
        <v>216986.41456671999</v>
      </c>
      <c r="D1338" s="4">
        <f t="shared" si="524"/>
        <v>216986.41456671999</v>
      </c>
      <c r="E1338" s="56">
        <f t="shared" si="530"/>
        <v>514.52599999999995</v>
      </c>
      <c r="F1338" s="11">
        <f>IF(DAY(A1338)=F$2+1,VLOOKUP(A1338,[1]Plan1!$BN$15:$BP$255,3),F1337)</f>
        <v>515.27599999999995</v>
      </c>
      <c r="G1338" s="6">
        <f t="shared" si="516"/>
        <v>41374</v>
      </c>
      <c r="H1338" s="2">
        <f t="shared" si="517"/>
        <v>1.4576522857931984E-3</v>
      </c>
      <c r="I1338" s="1">
        <f t="shared" si="525"/>
        <v>20</v>
      </c>
      <c r="J1338" s="1">
        <f t="shared" si="531"/>
        <v>30</v>
      </c>
      <c r="K1338" s="54">
        <f t="shared" si="518"/>
        <v>1.0009715322599904</v>
      </c>
      <c r="L1338" s="3">
        <f t="shared" si="526"/>
        <v>1.27593818</v>
      </c>
      <c r="M1338" s="3">
        <f t="shared" si="536"/>
        <v>1.2771777900000001</v>
      </c>
      <c r="N1338" s="3">
        <f t="shared" si="519"/>
        <v>277130.22941634001</v>
      </c>
      <c r="O1338" s="52">
        <f t="shared" si="532"/>
        <v>0</v>
      </c>
      <c r="P1338" s="5">
        <f t="shared" si="535"/>
        <v>0</v>
      </c>
      <c r="Q1338" s="53">
        <f t="shared" si="520"/>
        <v>0</v>
      </c>
      <c r="R1338" s="4">
        <f t="shared" si="514"/>
        <v>0</v>
      </c>
      <c r="S1338" s="2">
        <f t="shared" si="527"/>
        <v>0.14000000000000001</v>
      </c>
      <c r="T1338" s="9">
        <f t="shared" si="521"/>
        <v>1.0073059069999999</v>
      </c>
      <c r="U1338" s="4">
        <f t="shared" si="528"/>
        <v>2024.6876830000001</v>
      </c>
      <c r="V1338" s="4">
        <f t="shared" si="522"/>
        <v>0</v>
      </c>
      <c r="W1338" s="1" t="str">
        <f t="shared" si="533"/>
        <v>A+J=</v>
      </c>
      <c r="X1338" s="10">
        <f t="shared" si="534"/>
        <v>41403</v>
      </c>
      <c r="Y1338" s="4">
        <f t="shared" si="537"/>
        <v>0</v>
      </c>
      <c r="Z1338" s="28"/>
      <c r="AA1338" s="26"/>
      <c r="AE1338" s="5"/>
    </row>
    <row r="1339" spans="1:31" x14ac:dyDescent="0.2">
      <c r="A1339" s="127">
        <f t="shared" si="523"/>
        <v>41394</v>
      </c>
      <c r="B1339" s="4">
        <f t="shared" si="515"/>
        <v>279270.09737946995</v>
      </c>
      <c r="C1339" s="4">
        <f t="shared" si="529"/>
        <v>216986.41456671999</v>
      </c>
      <c r="D1339" s="4">
        <f t="shared" si="524"/>
        <v>216986.41456671999</v>
      </c>
      <c r="E1339" s="56">
        <f t="shared" si="530"/>
        <v>514.52599999999995</v>
      </c>
      <c r="F1339" s="11">
        <f>IF(DAY(A1339)=F$2+1,VLOOKUP(A1339,[1]Plan1!$BN$15:$BP$255,3),F1338)</f>
        <v>515.27599999999995</v>
      </c>
      <c r="G1339" s="6">
        <f t="shared" si="516"/>
        <v>41374</v>
      </c>
      <c r="H1339" s="2">
        <f t="shared" si="517"/>
        <v>1.4576522857931984E-3</v>
      </c>
      <c r="I1339" s="1">
        <f t="shared" si="525"/>
        <v>21</v>
      </c>
      <c r="J1339" s="1">
        <f t="shared" si="531"/>
        <v>30</v>
      </c>
      <c r="K1339" s="54">
        <f t="shared" si="518"/>
        <v>1.0010201336420879</v>
      </c>
      <c r="L1339" s="3">
        <f t="shared" si="526"/>
        <v>1.27593818</v>
      </c>
      <c r="M1339" s="3">
        <f t="shared" si="536"/>
        <v>1.2772398</v>
      </c>
      <c r="N1339" s="3">
        <f t="shared" si="519"/>
        <v>277143.68474390998</v>
      </c>
      <c r="O1339" s="52">
        <f t="shared" si="532"/>
        <v>0</v>
      </c>
      <c r="P1339" s="5">
        <f t="shared" si="535"/>
        <v>0</v>
      </c>
      <c r="Q1339" s="53">
        <f t="shared" si="520"/>
        <v>0</v>
      </c>
      <c r="R1339" s="4">
        <f t="shared" si="514"/>
        <v>0</v>
      </c>
      <c r="S1339" s="2">
        <f t="shared" si="527"/>
        <v>0.14000000000000001</v>
      </c>
      <c r="T1339" s="9">
        <f t="shared" si="521"/>
        <v>1.0076726</v>
      </c>
      <c r="U1339" s="4">
        <f t="shared" si="528"/>
        <v>2126.4126355600001</v>
      </c>
      <c r="V1339" s="4">
        <f t="shared" si="522"/>
        <v>0</v>
      </c>
      <c r="W1339" s="1" t="str">
        <f t="shared" si="533"/>
        <v>A+J=</v>
      </c>
      <c r="X1339" s="10">
        <f t="shared" si="534"/>
        <v>41403</v>
      </c>
      <c r="Y1339" s="4">
        <f t="shared" si="537"/>
        <v>0</v>
      </c>
      <c r="Z1339" s="28"/>
      <c r="AA1339" s="26"/>
      <c r="AE1339" s="5"/>
    </row>
    <row r="1340" spans="1:31" x14ac:dyDescent="0.2">
      <c r="A1340" s="127">
        <f t="shared" si="523"/>
        <v>41395</v>
      </c>
      <c r="B1340" s="4">
        <f t="shared" si="515"/>
        <v>279385.32685391</v>
      </c>
      <c r="C1340" s="4">
        <f t="shared" si="529"/>
        <v>216986.41456671999</v>
      </c>
      <c r="D1340" s="4">
        <f t="shared" si="524"/>
        <v>216986.41456671999</v>
      </c>
      <c r="E1340" s="56">
        <f t="shared" si="530"/>
        <v>514.52599999999995</v>
      </c>
      <c r="F1340" s="11">
        <f>IF(DAY(A1340)=F$2+1,VLOOKUP(A1340,[1]Plan1!$BN$15:$BP$255,3),F1339)</f>
        <v>515.27599999999995</v>
      </c>
      <c r="G1340" s="6">
        <f t="shared" si="516"/>
        <v>41374</v>
      </c>
      <c r="H1340" s="2">
        <f t="shared" si="517"/>
        <v>1.4576522857931984E-3</v>
      </c>
      <c r="I1340" s="1">
        <f t="shared" si="525"/>
        <v>22</v>
      </c>
      <c r="J1340" s="1">
        <f t="shared" si="531"/>
        <v>30</v>
      </c>
      <c r="K1340" s="54">
        <f t="shared" si="518"/>
        <v>1.0010687373839871</v>
      </c>
      <c r="L1340" s="3">
        <f t="shared" si="526"/>
        <v>1.27593818</v>
      </c>
      <c r="M1340" s="3">
        <f t="shared" si="536"/>
        <v>1.2773018199999999</v>
      </c>
      <c r="N1340" s="3">
        <f t="shared" si="519"/>
        <v>277157.14224134001</v>
      </c>
      <c r="O1340" s="52">
        <f t="shared" si="532"/>
        <v>0</v>
      </c>
      <c r="P1340" s="5">
        <f t="shared" si="535"/>
        <v>0</v>
      </c>
      <c r="Q1340" s="53">
        <f t="shared" si="520"/>
        <v>0</v>
      </c>
      <c r="R1340" s="4">
        <f t="shared" si="514"/>
        <v>0</v>
      </c>
      <c r="S1340" s="2">
        <f t="shared" si="527"/>
        <v>0.14000000000000001</v>
      </c>
      <c r="T1340" s="9">
        <f t="shared" si="521"/>
        <v>1.0080394269999999</v>
      </c>
      <c r="U1340" s="4">
        <f t="shared" si="528"/>
        <v>2228.1846125699999</v>
      </c>
      <c r="V1340" s="4">
        <f t="shared" si="522"/>
        <v>0</v>
      </c>
      <c r="W1340" s="1" t="str">
        <f t="shared" si="533"/>
        <v>A+J=</v>
      </c>
      <c r="X1340" s="10">
        <f t="shared" si="534"/>
        <v>41403</v>
      </c>
      <c r="Y1340" s="4">
        <f t="shared" si="537"/>
        <v>0</v>
      </c>
      <c r="Z1340" s="28"/>
      <c r="AA1340" s="26"/>
      <c r="AE1340" s="5"/>
    </row>
    <row r="1341" spans="1:31" x14ac:dyDescent="0.2">
      <c r="A1341" s="127">
        <f t="shared" si="523"/>
        <v>41396</v>
      </c>
      <c r="B1341" s="4">
        <f t="shared" si="515"/>
        <v>279500.60306518996</v>
      </c>
      <c r="C1341" s="4">
        <f t="shared" si="529"/>
        <v>216986.41456671999</v>
      </c>
      <c r="D1341" s="4">
        <f t="shared" si="524"/>
        <v>216986.41456671999</v>
      </c>
      <c r="E1341" s="56">
        <f t="shared" si="530"/>
        <v>514.52599999999995</v>
      </c>
      <c r="F1341" s="11">
        <f>IF(DAY(A1341)=F$2+1,VLOOKUP(A1341,[1]Plan1!$BN$15:$BP$255,3),F1340)</f>
        <v>515.27599999999995</v>
      </c>
      <c r="G1341" s="6">
        <f t="shared" si="516"/>
        <v>41374</v>
      </c>
      <c r="H1341" s="2">
        <f t="shared" si="517"/>
        <v>1.4576522857931984E-3</v>
      </c>
      <c r="I1341" s="1">
        <f t="shared" si="525"/>
        <v>23</v>
      </c>
      <c r="J1341" s="1">
        <f t="shared" si="531"/>
        <v>30</v>
      </c>
      <c r="K1341" s="54">
        <f t="shared" si="518"/>
        <v>1.0011173434858025</v>
      </c>
      <c r="L1341" s="3">
        <f t="shared" si="526"/>
        <v>1.27593818</v>
      </c>
      <c r="M1341" s="3">
        <f t="shared" si="536"/>
        <v>1.27736384</v>
      </c>
      <c r="N1341" s="3">
        <f t="shared" si="519"/>
        <v>277170.59973876999</v>
      </c>
      <c r="O1341" s="52">
        <f t="shared" si="532"/>
        <v>0</v>
      </c>
      <c r="P1341" s="5">
        <f t="shared" si="535"/>
        <v>0</v>
      </c>
      <c r="Q1341" s="53">
        <f t="shared" si="520"/>
        <v>0</v>
      </c>
      <c r="R1341" s="4">
        <f t="shared" si="514"/>
        <v>0</v>
      </c>
      <c r="S1341" s="2">
        <f t="shared" si="527"/>
        <v>0.14000000000000001</v>
      </c>
      <c r="T1341" s="9">
        <f t="shared" si="521"/>
        <v>1.008406387</v>
      </c>
      <c r="U1341" s="4">
        <f t="shared" si="528"/>
        <v>2330.0033264200001</v>
      </c>
      <c r="V1341" s="4">
        <f t="shared" si="522"/>
        <v>0</v>
      </c>
      <c r="W1341" s="1" t="str">
        <f t="shared" si="533"/>
        <v>A+J=</v>
      </c>
      <c r="X1341" s="10">
        <f t="shared" si="534"/>
        <v>41403</v>
      </c>
      <c r="Y1341" s="4">
        <f t="shared" si="537"/>
        <v>0</v>
      </c>
      <c r="Z1341" s="28"/>
      <c r="AA1341" s="26"/>
      <c r="AE1341" s="5"/>
    </row>
    <row r="1342" spans="1:31" x14ac:dyDescent="0.2">
      <c r="A1342" s="127">
        <f t="shared" si="523"/>
        <v>41397</v>
      </c>
      <c r="B1342" s="4">
        <f t="shared" si="515"/>
        <v>279615.92629586003</v>
      </c>
      <c r="C1342" s="4">
        <f t="shared" si="529"/>
        <v>216986.41456671999</v>
      </c>
      <c r="D1342" s="4">
        <f t="shared" si="524"/>
        <v>216986.41456671999</v>
      </c>
      <c r="E1342" s="56">
        <f t="shared" si="530"/>
        <v>514.52599999999995</v>
      </c>
      <c r="F1342" s="11">
        <f>IF(DAY(A1342)=F$2+1,VLOOKUP(A1342,[1]Plan1!$BN$15:$BP$255,3),F1341)</f>
        <v>515.27599999999995</v>
      </c>
      <c r="G1342" s="6">
        <f t="shared" si="516"/>
        <v>41374</v>
      </c>
      <c r="H1342" s="2">
        <f t="shared" si="517"/>
        <v>1.4576522857931984E-3</v>
      </c>
      <c r="I1342" s="1">
        <f t="shared" si="525"/>
        <v>24</v>
      </c>
      <c r="J1342" s="1">
        <f t="shared" si="531"/>
        <v>30</v>
      </c>
      <c r="K1342" s="54">
        <f t="shared" si="518"/>
        <v>1.001165951947649</v>
      </c>
      <c r="L1342" s="3">
        <f t="shared" si="526"/>
        <v>1.27593818</v>
      </c>
      <c r="M1342" s="3">
        <f t="shared" si="536"/>
        <v>1.2774258599999999</v>
      </c>
      <c r="N1342" s="3">
        <f t="shared" si="519"/>
        <v>277184.05723620002</v>
      </c>
      <c r="O1342" s="52">
        <f t="shared" si="532"/>
        <v>0</v>
      </c>
      <c r="P1342" s="5">
        <f t="shared" si="535"/>
        <v>0</v>
      </c>
      <c r="Q1342" s="53">
        <f t="shared" si="520"/>
        <v>0</v>
      </c>
      <c r="R1342" s="4">
        <f t="shared" si="514"/>
        <v>0</v>
      </c>
      <c r="S1342" s="2">
        <f t="shared" si="527"/>
        <v>0.14000000000000001</v>
      </c>
      <c r="T1342" s="9">
        <f t="shared" si="521"/>
        <v>1.008773481</v>
      </c>
      <c r="U1342" s="4">
        <f t="shared" si="528"/>
        <v>2431.8690596599999</v>
      </c>
      <c r="V1342" s="4">
        <f t="shared" si="522"/>
        <v>0</v>
      </c>
      <c r="W1342" s="1" t="str">
        <f t="shared" si="533"/>
        <v>A+J=</v>
      </c>
      <c r="X1342" s="10">
        <f t="shared" si="534"/>
        <v>41403</v>
      </c>
      <c r="Y1342" s="4">
        <f t="shared" si="537"/>
        <v>0</v>
      </c>
      <c r="Z1342" s="28"/>
      <c r="AA1342" s="26"/>
      <c r="AE1342" s="5"/>
    </row>
    <row r="1343" spans="1:31" x14ac:dyDescent="0.2">
      <c r="A1343" s="127">
        <f t="shared" si="523"/>
        <v>41398</v>
      </c>
      <c r="B1343" s="4">
        <f t="shared" si="515"/>
        <v>279731.29627414001</v>
      </c>
      <c r="C1343" s="4">
        <f t="shared" si="529"/>
        <v>216986.41456671999</v>
      </c>
      <c r="D1343" s="4">
        <f t="shared" si="524"/>
        <v>216986.41456671999</v>
      </c>
      <c r="E1343" s="56">
        <f t="shared" si="530"/>
        <v>514.52599999999995</v>
      </c>
      <c r="F1343" s="11">
        <f>IF(DAY(A1343)=F$2+1,VLOOKUP(A1343,[1]Plan1!$BN$15:$BP$255,3),F1342)</f>
        <v>515.27599999999995</v>
      </c>
      <c r="G1343" s="6">
        <f t="shared" si="516"/>
        <v>41374</v>
      </c>
      <c r="H1343" s="2">
        <f t="shared" si="517"/>
        <v>1.4576522857931984E-3</v>
      </c>
      <c r="I1343" s="1">
        <f t="shared" si="525"/>
        <v>25</v>
      </c>
      <c r="J1343" s="1">
        <f t="shared" si="531"/>
        <v>30</v>
      </c>
      <c r="K1343" s="54">
        <f t="shared" si="518"/>
        <v>1.0012145627696409</v>
      </c>
      <c r="L1343" s="3">
        <f t="shared" si="526"/>
        <v>1.27593818</v>
      </c>
      <c r="M1343" s="3">
        <f t="shared" si="536"/>
        <v>1.27748788</v>
      </c>
      <c r="N1343" s="3">
        <f t="shared" si="519"/>
        <v>277197.51473364001</v>
      </c>
      <c r="O1343" s="52">
        <f t="shared" si="532"/>
        <v>0</v>
      </c>
      <c r="P1343" s="5">
        <f t="shared" si="535"/>
        <v>0</v>
      </c>
      <c r="Q1343" s="53">
        <f t="shared" si="520"/>
        <v>0</v>
      </c>
      <c r="R1343" s="4">
        <f t="shared" si="514"/>
        <v>0</v>
      </c>
      <c r="S1343" s="2">
        <f t="shared" si="527"/>
        <v>0.14000000000000001</v>
      </c>
      <c r="T1343" s="9">
        <f t="shared" si="521"/>
        <v>1.0091407080000001</v>
      </c>
      <c r="U1343" s="4">
        <f t="shared" si="528"/>
        <v>2533.7815405000001</v>
      </c>
      <c r="V1343" s="4">
        <f t="shared" si="522"/>
        <v>0</v>
      </c>
      <c r="W1343" s="1" t="str">
        <f t="shared" si="533"/>
        <v>A+J=</v>
      </c>
      <c r="X1343" s="10">
        <f t="shared" si="534"/>
        <v>41403</v>
      </c>
      <c r="Y1343" s="4">
        <f t="shared" si="537"/>
        <v>0</v>
      </c>
      <c r="Z1343" s="28"/>
      <c r="AA1343" s="26"/>
      <c r="AE1343" s="5"/>
    </row>
    <row r="1344" spans="1:31" x14ac:dyDescent="0.2">
      <c r="A1344" s="127">
        <f t="shared" si="523"/>
        <v>41399</v>
      </c>
      <c r="B1344" s="4">
        <f t="shared" si="515"/>
        <v>279846.71547309001</v>
      </c>
      <c r="C1344" s="4">
        <f t="shared" si="529"/>
        <v>216986.41456671999</v>
      </c>
      <c r="D1344" s="4">
        <f t="shared" si="524"/>
        <v>216986.41456671999</v>
      </c>
      <c r="E1344" s="56">
        <f t="shared" si="530"/>
        <v>514.52599999999995</v>
      </c>
      <c r="F1344" s="11">
        <f>IF(DAY(A1344)=F$2+1,VLOOKUP(A1344,[1]Plan1!$BN$15:$BP$255,3),F1343)</f>
        <v>515.27599999999995</v>
      </c>
      <c r="G1344" s="6">
        <f t="shared" si="516"/>
        <v>41374</v>
      </c>
      <c r="H1344" s="2">
        <f t="shared" si="517"/>
        <v>1.4576522857931984E-3</v>
      </c>
      <c r="I1344" s="1">
        <f t="shared" si="525"/>
        <v>26</v>
      </c>
      <c r="J1344" s="1">
        <f t="shared" si="531"/>
        <v>30</v>
      </c>
      <c r="K1344" s="54">
        <f t="shared" si="518"/>
        <v>1.0012631759518928</v>
      </c>
      <c r="L1344" s="3">
        <f t="shared" si="526"/>
        <v>1.27593818</v>
      </c>
      <c r="M1344" s="3">
        <f t="shared" si="536"/>
        <v>1.2775499100000001</v>
      </c>
      <c r="N1344" s="3">
        <f t="shared" si="519"/>
        <v>277210.97440092999</v>
      </c>
      <c r="O1344" s="52">
        <f t="shared" si="532"/>
        <v>0</v>
      </c>
      <c r="P1344" s="5">
        <f t="shared" si="535"/>
        <v>0</v>
      </c>
      <c r="Q1344" s="53">
        <f t="shared" si="520"/>
        <v>0</v>
      </c>
      <c r="R1344" s="4">
        <f t="shared" ref="R1344:R1407" si="538">IF(P1344&gt;0,(P1344*N1344),0)</f>
        <v>0</v>
      </c>
      <c r="S1344" s="2">
        <f t="shared" si="527"/>
        <v>0.14000000000000001</v>
      </c>
      <c r="T1344" s="9">
        <f t="shared" si="521"/>
        <v>1.009508069</v>
      </c>
      <c r="U1344" s="4">
        <f t="shared" si="528"/>
        <v>2635.7410721599999</v>
      </c>
      <c r="V1344" s="4">
        <f t="shared" si="522"/>
        <v>0</v>
      </c>
      <c r="W1344" s="1" t="str">
        <f t="shared" si="533"/>
        <v>A+J=</v>
      </c>
      <c r="X1344" s="10">
        <f t="shared" si="534"/>
        <v>41403</v>
      </c>
      <c r="Y1344" s="4">
        <f t="shared" si="537"/>
        <v>0</v>
      </c>
      <c r="Z1344" s="28"/>
      <c r="AA1344" s="26"/>
      <c r="AE1344" s="5"/>
    </row>
    <row r="1345" spans="1:31" x14ac:dyDescent="0.2">
      <c r="A1345" s="127">
        <f t="shared" si="523"/>
        <v>41400</v>
      </c>
      <c r="B1345" s="4">
        <f t="shared" si="515"/>
        <v>279962.18170923</v>
      </c>
      <c r="C1345" s="4">
        <f t="shared" si="529"/>
        <v>216986.41456671999</v>
      </c>
      <c r="D1345" s="4">
        <f t="shared" si="524"/>
        <v>216986.41456671999</v>
      </c>
      <c r="E1345" s="56">
        <f t="shared" si="530"/>
        <v>514.52599999999995</v>
      </c>
      <c r="F1345" s="11">
        <f>IF(DAY(A1345)=F$2+1,VLOOKUP(A1345,[1]Plan1!$BN$15:$BP$255,3),F1344)</f>
        <v>515.27599999999995</v>
      </c>
      <c r="G1345" s="6">
        <f t="shared" si="516"/>
        <v>41374</v>
      </c>
      <c r="H1345" s="2">
        <f t="shared" si="517"/>
        <v>1.4576522857931984E-3</v>
      </c>
      <c r="I1345" s="1">
        <f t="shared" si="525"/>
        <v>27</v>
      </c>
      <c r="J1345" s="1">
        <f t="shared" si="531"/>
        <v>30</v>
      </c>
      <c r="K1345" s="54">
        <f t="shared" si="518"/>
        <v>1.0013117914945193</v>
      </c>
      <c r="L1345" s="3">
        <f t="shared" si="526"/>
        <v>1.27593818</v>
      </c>
      <c r="M1345" s="3">
        <f t="shared" si="536"/>
        <v>1.2776119399999999</v>
      </c>
      <c r="N1345" s="3">
        <f t="shared" si="519"/>
        <v>277224.43406822998</v>
      </c>
      <c r="O1345" s="52">
        <f t="shared" si="532"/>
        <v>0</v>
      </c>
      <c r="P1345" s="5">
        <f t="shared" si="535"/>
        <v>0</v>
      </c>
      <c r="Q1345" s="53">
        <f t="shared" si="520"/>
        <v>0</v>
      </c>
      <c r="R1345" s="4">
        <f t="shared" si="538"/>
        <v>0</v>
      </c>
      <c r="S1345" s="2">
        <f t="shared" si="527"/>
        <v>0.14000000000000001</v>
      </c>
      <c r="T1345" s="9">
        <f t="shared" si="521"/>
        <v>1.0098755639999999</v>
      </c>
      <c r="U1345" s="4">
        <f t="shared" si="528"/>
        <v>2737.7476409999999</v>
      </c>
      <c r="V1345" s="4">
        <f t="shared" si="522"/>
        <v>0</v>
      </c>
      <c r="W1345" s="1" t="str">
        <f t="shared" si="533"/>
        <v>A+J=</v>
      </c>
      <c r="X1345" s="10">
        <f t="shared" si="534"/>
        <v>41403</v>
      </c>
      <c r="Y1345" s="4">
        <f t="shared" si="537"/>
        <v>0</v>
      </c>
      <c r="Z1345" s="28"/>
      <c r="AA1345" s="26"/>
      <c r="AE1345" s="5"/>
    </row>
    <row r="1346" spans="1:31" x14ac:dyDescent="0.2">
      <c r="A1346" s="127">
        <f t="shared" si="523"/>
        <v>41401</v>
      </c>
      <c r="B1346" s="4">
        <f t="shared" si="515"/>
        <v>280077.69498796004</v>
      </c>
      <c r="C1346" s="4">
        <f t="shared" si="529"/>
        <v>216986.41456671999</v>
      </c>
      <c r="D1346" s="4">
        <f t="shared" si="524"/>
        <v>216986.41456671999</v>
      </c>
      <c r="E1346" s="56">
        <f t="shared" si="530"/>
        <v>514.52599999999995</v>
      </c>
      <c r="F1346" s="11">
        <f>IF(DAY(A1346)=F$2+1,VLOOKUP(A1346,[1]Plan1!$BN$15:$BP$255,3),F1345)</f>
        <v>515.27599999999995</v>
      </c>
      <c r="G1346" s="6">
        <f t="shared" si="516"/>
        <v>41374</v>
      </c>
      <c r="H1346" s="2">
        <f t="shared" si="517"/>
        <v>1.4576522857931984E-3</v>
      </c>
      <c r="I1346" s="1">
        <f t="shared" si="525"/>
        <v>28</v>
      </c>
      <c r="J1346" s="1">
        <f t="shared" si="531"/>
        <v>30</v>
      </c>
      <c r="K1346" s="54">
        <f t="shared" si="518"/>
        <v>1.0013604093976352</v>
      </c>
      <c r="L1346" s="3">
        <f t="shared" si="526"/>
        <v>1.27593818</v>
      </c>
      <c r="M1346" s="3">
        <f t="shared" si="536"/>
        <v>1.2776739699999999</v>
      </c>
      <c r="N1346" s="3">
        <f t="shared" si="519"/>
        <v>277237.89373552002</v>
      </c>
      <c r="O1346" s="52">
        <f t="shared" si="532"/>
        <v>0</v>
      </c>
      <c r="P1346" s="5">
        <f t="shared" si="535"/>
        <v>0</v>
      </c>
      <c r="Q1346" s="53">
        <f t="shared" si="520"/>
        <v>0</v>
      </c>
      <c r="R1346" s="4">
        <f t="shared" si="538"/>
        <v>0</v>
      </c>
      <c r="S1346" s="2">
        <f t="shared" si="527"/>
        <v>0.14000000000000001</v>
      </c>
      <c r="T1346" s="9">
        <f t="shared" si="521"/>
        <v>1.010243193</v>
      </c>
      <c r="U1346" s="4">
        <f t="shared" si="528"/>
        <v>2839.8012524400001</v>
      </c>
      <c r="V1346" s="4">
        <f t="shared" si="522"/>
        <v>0</v>
      </c>
      <c r="W1346" s="1" t="str">
        <f t="shared" si="533"/>
        <v>A+J=</v>
      </c>
      <c r="X1346" s="10">
        <f t="shared" si="534"/>
        <v>41403</v>
      </c>
      <c r="Y1346" s="4">
        <f t="shared" si="537"/>
        <v>0</v>
      </c>
      <c r="Z1346" s="28"/>
      <c r="AA1346" s="26"/>
      <c r="AE1346" s="5"/>
    </row>
    <row r="1347" spans="1:31" x14ac:dyDescent="0.2">
      <c r="A1347" s="127">
        <f t="shared" si="523"/>
        <v>41402</v>
      </c>
      <c r="B1347" s="4">
        <f t="shared" si="515"/>
        <v>280193.25750760001</v>
      </c>
      <c r="C1347" s="4">
        <f t="shared" si="529"/>
        <v>216986.41456671999</v>
      </c>
      <c r="D1347" s="4">
        <f t="shared" si="524"/>
        <v>216986.41456671999</v>
      </c>
      <c r="E1347" s="56">
        <f t="shared" si="530"/>
        <v>514.52599999999995</v>
      </c>
      <c r="F1347" s="11">
        <f>IF(DAY(A1347)=F$2+1,VLOOKUP(A1347,[1]Plan1!$BN$15:$BP$255,3),F1346)</f>
        <v>515.27599999999995</v>
      </c>
      <c r="G1347" s="6">
        <f t="shared" si="516"/>
        <v>41374</v>
      </c>
      <c r="H1347" s="2">
        <f t="shared" si="517"/>
        <v>1.4576522857931984E-3</v>
      </c>
      <c r="I1347" s="1">
        <f t="shared" si="525"/>
        <v>29</v>
      </c>
      <c r="J1347" s="1">
        <f t="shared" si="531"/>
        <v>30</v>
      </c>
      <c r="K1347" s="54">
        <f t="shared" si="518"/>
        <v>1.0014090296613549</v>
      </c>
      <c r="L1347" s="3">
        <f t="shared" si="526"/>
        <v>1.27593818</v>
      </c>
      <c r="M1347" s="3">
        <f t="shared" si="536"/>
        <v>1.2777360099999999</v>
      </c>
      <c r="N1347" s="3">
        <f t="shared" si="519"/>
        <v>277251.35557268001</v>
      </c>
      <c r="O1347" s="52">
        <f t="shared" si="532"/>
        <v>0</v>
      </c>
      <c r="P1347" s="5">
        <f t="shared" si="535"/>
        <v>0</v>
      </c>
      <c r="Q1347" s="53">
        <f t="shared" si="520"/>
        <v>0</v>
      </c>
      <c r="R1347" s="4">
        <f t="shared" si="538"/>
        <v>0</v>
      </c>
      <c r="S1347" s="2">
        <f t="shared" si="527"/>
        <v>0.14000000000000001</v>
      </c>
      <c r="T1347" s="9">
        <f t="shared" si="521"/>
        <v>1.0106109560000001</v>
      </c>
      <c r="U1347" s="4">
        <f t="shared" si="528"/>
        <v>2941.9019349199998</v>
      </c>
      <c r="V1347" s="4">
        <f t="shared" si="522"/>
        <v>0</v>
      </c>
      <c r="W1347" s="1" t="str">
        <f t="shared" si="533"/>
        <v>A+J=</v>
      </c>
      <c r="X1347" s="10">
        <f t="shared" si="534"/>
        <v>41403</v>
      </c>
      <c r="Y1347" s="4">
        <f t="shared" si="537"/>
        <v>0</v>
      </c>
      <c r="Z1347" s="28"/>
      <c r="AA1347" s="26"/>
      <c r="AE1347" s="5"/>
    </row>
    <row r="1348" spans="1:31" x14ac:dyDescent="0.2">
      <c r="A1348" s="127">
        <f t="shared" si="523"/>
        <v>41403</v>
      </c>
      <c r="B1348" s="4">
        <f t="shared" si="515"/>
        <v>280308.86680498003</v>
      </c>
      <c r="C1348" s="4">
        <f t="shared" si="529"/>
        <v>216986.41456671999</v>
      </c>
      <c r="D1348" s="4">
        <f t="shared" si="524"/>
        <v>216986.41456671999</v>
      </c>
      <c r="E1348" s="56">
        <f t="shared" si="530"/>
        <v>514.52599999999995</v>
      </c>
      <c r="F1348" s="11">
        <f>IF(DAY(A1348)=F$2+1,VLOOKUP(A1348,[1]Plan1!$BN$15:$BP$255,3),F1347)</f>
        <v>515.27599999999995</v>
      </c>
      <c r="G1348" s="6">
        <f t="shared" si="516"/>
        <v>41374</v>
      </c>
      <c r="H1348" s="2">
        <f t="shared" si="517"/>
        <v>1.4576522857931984E-3</v>
      </c>
      <c r="I1348" s="1">
        <f t="shared" si="525"/>
        <v>30</v>
      </c>
      <c r="J1348" s="1">
        <f t="shared" si="531"/>
        <v>30</v>
      </c>
      <c r="K1348" s="54">
        <f t="shared" si="518"/>
        <v>1.0014576522857932</v>
      </c>
      <c r="L1348" s="3">
        <f t="shared" si="526"/>
        <v>1.27593818</v>
      </c>
      <c r="M1348" s="3">
        <f t="shared" si="536"/>
        <v>1.2777980499999999</v>
      </c>
      <c r="N1348" s="3">
        <f t="shared" si="519"/>
        <v>277264.81740984</v>
      </c>
      <c r="O1348" s="52">
        <f t="shared" si="532"/>
        <v>42</v>
      </c>
      <c r="P1348" s="5">
        <f t="shared" si="535"/>
        <v>0</v>
      </c>
      <c r="Q1348" s="53">
        <f t="shared" si="520"/>
        <v>0</v>
      </c>
      <c r="R1348" s="4">
        <f t="shared" si="538"/>
        <v>0</v>
      </c>
      <c r="S1348" s="2">
        <f t="shared" si="527"/>
        <v>0.14000000000000001</v>
      </c>
      <c r="T1348" s="9">
        <f t="shared" si="521"/>
        <v>1.010978852</v>
      </c>
      <c r="U1348" s="4">
        <f t="shared" si="528"/>
        <v>3044.0493951399999</v>
      </c>
      <c r="V1348" s="4">
        <f t="shared" si="522"/>
        <v>0</v>
      </c>
      <c r="W1348" s="1" t="str">
        <f t="shared" si="533"/>
        <v>A+J=</v>
      </c>
      <c r="X1348" s="10">
        <f t="shared" si="534"/>
        <v>41403</v>
      </c>
      <c r="Y1348" s="4">
        <f t="shared" si="537"/>
        <v>0</v>
      </c>
      <c r="Z1348" s="28"/>
      <c r="AA1348" s="26"/>
      <c r="AE1348" s="5"/>
    </row>
    <row r="1349" spans="1:31" x14ac:dyDescent="0.2">
      <c r="A1349" s="127">
        <f t="shared" si="523"/>
        <v>41404</v>
      </c>
      <c r="B1349" s="4">
        <f t="shared" si="515"/>
        <v>280408.01810764999</v>
      </c>
      <c r="C1349" s="4">
        <f t="shared" si="529"/>
        <v>219368.67628745001</v>
      </c>
      <c r="D1349" s="4">
        <f t="shared" si="524"/>
        <v>219368.67628745001</v>
      </c>
      <c r="E1349" s="56">
        <f t="shared" si="530"/>
        <v>515.27599999999995</v>
      </c>
      <c r="F1349" s="11">
        <f>IF(DAY(A1349)=F$2+1,VLOOKUP(A1349,[1]Plan1!$BN$15:$BP$255,3),F1348)</f>
        <v>515.29899999999998</v>
      </c>
      <c r="G1349" s="6">
        <f t="shared" si="516"/>
        <v>41404</v>
      </c>
      <c r="H1349" s="2">
        <f t="shared" si="517"/>
        <v>4.4636272599651861E-5</v>
      </c>
      <c r="I1349" s="1">
        <f t="shared" si="525"/>
        <v>1</v>
      </c>
      <c r="J1349" s="1">
        <f t="shared" si="531"/>
        <v>31</v>
      </c>
      <c r="K1349" s="54">
        <f t="shared" si="518"/>
        <v>1.0000014398486634</v>
      </c>
      <c r="L1349" s="3">
        <f t="shared" si="526"/>
        <v>1.2777980499999999</v>
      </c>
      <c r="M1349" s="3">
        <f t="shared" si="536"/>
        <v>1.2777998800000001</v>
      </c>
      <c r="N1349" s="3">
        <f t="shared" si="519"/>
        <v>280309.26823585998</v>
      </c>
      <c r="O1349" s="52">
        <f t="shared" si="532"/>
        <v>0</v>
      </c>
      <c r="P1349" s="5">
        <f t="shared" si="535"/>
        <v>0</v>
      </c>
      <c r="Q1349" s="53">
        <f t="shared" si="520"/>
        <v>0</v>
      </c>
      <c r="R1349" s="4">
        <f t="shared" si="538"/>
        <v>0</v>
      </c>
      <c r="S1349" s="2">
        <f t="shared" si="527"/>
        <v>0.14000000000000001</v>
      </c>
      <c r="T1349" s="9">
        <f t="shared" si="521"/>
        <v>1.0003522890000001</v>
      </c>
      <c r="U1349" s="4">
        <f t="shared" si="528"/>
        <v>98.74987179</v>
      </c>
      <c r="V1349" s="4">
        <f t="shared" si="522"/>
        <v>0</v>
      </c>
      <c r="W1349" s="1" t="str">
        <f t="shared" si="533"/>
        <v>A+J=</v>
      </c>
      <c r="X1349" s="10">
        <f t="shared" si="534"/>
        <v>41434</v>
      </c>
      <c r="Y1349" s="4">
        <f t="shared" si="537"/>
        <v>0</v>
      </c>
      <c r="Z1349" s="28"/>
      <c r="AA1349" s="26"/>
      <c r="AE1349" s="5"/>
    </row>
    <row r="1350" spans="1:31" x14ac:dyDescent="0.2">
      <c r="A1350" s="127">
        <f t="shared" si="523"/>
        <v>41405</v>
      </c>
      <c r="B1350" s="4">
        <f t="shared" si="515"/>
        <v>280507.20638029004</v>
      </c>
      <c r="C1350" s="4">
        <f t="shared" si="529"/>
        <v>219368.67628745001</v>
      </c>
      <c r="D1350" s="4">
        <f t="shared" si="524"/>
        <v>219368.67628745001</v>
      </c>
      <c r="E1350" s="56">
        <f t="shared" si="530"/>
        <v>515.27599999999995</v>
      </c>
      <c r="F1350" s="11">
        <f>IF(DAY(A1350)=F$2+1,VLOOKUP(A1350,[1]Plan1!$BN$15:$BP$255,3),F1349)</f>
        <v>515.29899999999998</v>
      </c>
      <c r="G1350" s="6">
        <f t="shared" si="516"/>
        <v>41404</v>
      </c>
      <c r="H1350" s="2">
        <f t="shared" si="517"/>
        <v>4.4636272599651861E-5</v>
      </c>
      <c r="I1350" s="1">
        <f t="shared" si="525"/>
        <v>2</v>
      </c>
      <c r="J1350" s="1">
        <f t="shared" si="531"/>
        <v>31</v>
      </c>
      <c r="K1350" s="54">
        <f t="shared" si="518"/>
        <v>1.0000028796993998</v>
      </c>
      <c r="L1350" s="3">
        <f t="shared" si="526"/>
        <v>1.2777980499999999</v>
      </c>
      <c r="M1350" s="3">
        <f t="shared" si="536"/>
        <v>1.27780172</v>
      </c>
      <c r="N1350" s="3">
        <f t="shared" si="519"/>
        <v>280309.67187422002</v>
      </c>
      <c r="O1350" s="52">
        <f t="shared" si="532"/>
        <v>0</v>
      </c>
      <c r="P1350" s="5">
        <f t="shared" si="535"/>
        <v>0</v>
      </c>
      <c r="Q1350" s="53">
        <f t="shared" si="520"/>
        <v>0</v>
      </c>
      <c r="R1350" s="4">
        <f t="shared" si="538"/>
        <v>0</v>
      </c>
      <c r="S1350" s="2">
        <f t="shared" si="527"/>
        <v>0.14000000000000001</v>
      </c>
      <c r="T1350" s="9">
        <f t="shared" si="521"/>
        <v>1.0007047010000001</v>
      </c>
      <c r="U1350" s="4">
        <f t="shared" si="528"/>
        <v>197.53450606999999</v>
      </c>
      <c r="V1350" s="4">
        <f t="shared" si="522"/>
        <v>0</v>
      </c>
      <c r="W1350" s="1" t="str">
        <f t="shared" si="533"/>
        <v>A+J=</v>
      </c>
      <c r="X1350" s="10">
        <f t="shared" si="534"/>
        <v>41434</v>
      </c>
      <c r="Y1350" s="4">
        <f t="shared" si="537"/>
        <v>0</v>
      </c>
      <c r="Z1350" s="28"/>
      <c r="AA1350" s="26"/>
      <c r="AE1350" s="5"/>
    </row>
    <row r="1351" spans="1:31" x14ac:dyDescent="0.2">
      <c r="A1351" s="127">
        <f t="shared" si="523"/>
        <v>41406</v>
      </c>
      <c r="B1351" s="4">
        <f t="shared" si="515"/>
        <v>280606.42997619999</v>
      </c>
      <c r="C1351" s="4">
        <f t="shared" si="529"/>
        <v>219368.67628745001</v>
      </c>
      <c r="D1351" s="4">
        <f t="shared" si="524"/>
        <v>219368.67628745001</v>
      </c>
      <c r="E1351" s="56">
        <f t="shared" si="530"/>
        <v>515.27599999999995</v>
      </c>
      <c r="F1351" s="11">
        <f>IF(DAY(A1351)=F$2+1,VLOOKUP(A1351,[1]Plan1!$BN$15:$BP$255,3),F1350)</f>
        <v>515.29899999999998</v>
      </c>
      <c r="G1351" s="6">
        <f t="shared" si="516"/>
        <v>41404</v>
      </c>
      <c r="H1351" s="2">
        <f t="shared" si="517"/>
        <v>4.4636272599651861E-5</v>
      </c>
      <c r="I1351" s="1">
        <f t="shared" si="525"/>
        <v>3</v>
      </c>
      <c r="J1351" s="1">
        <f t="shared" si="531"/>
        <v>31</v>
      </c>
      <c r="K1351" s="54">
        <f t="shared" si="518"/>
        <v>1.0000043195522097</v>
      </c>
      <c r="L1351" s="3">
        <f t="shared" si="526"/>
        <v>1.2777980499999999</v>
      </c>
      <c r="M1351" s="3">
        <f t="shared" si="536"/>
        <v>1.2778035599999999</v>
      </c>
      <c r="N1351" s="3">
        <f t="shared" si="519"/>
        <v>280310.07551259</v>
      </c>
      <c r="O1351" s="52">
        <f t="shared" si="532"/>
        <v>0</v>
      </c>
      <c r="P1351" s="5">
        <f t="shared" si="535"/>
        <v>0</v>
      </c>
      <c r="Q1351" s="53">
        <f t="shared" si="520"/>
        <v>0</v>
      </c>
      <c r="R1351" s="4">
        <f t="shared" si="538"/>
        <v>0</v>
      </c>
      <c r="S1351" s="2">
        <f t="shared" si="527"/>
        <v>0.14000000000000001</v>
      </c>
      <c r="T1351" s="9">
        <f t="shared" si="521"/>
        <v>1.001057238</v>
      </c>
      <c r="U1351" s="4">
        <f t="shared" si="528"/>
        <v>296.35446360999998</v>
      </c>
      <c r="V1351" s="4">
        <f t="shared" si="522"/>
        <v>0</v>
      </c>
      <c r="W1351" s="1" t="str">
        <f t="shared" si="533"/>
        <v>A+J=</v>
      </c>
      <c r="X1351" s="10">
        <f t="shared" si="534"/>
        <v>41434</v>
      </c>
      <c r="Y1351" s="4">
        <f t="shared" si="537"/>
        <v>0</v>
      </c>
      <c r="Z1351" s="28"/>
      <c r="AA1351" s="26"/>
      <c r="AE1351" s="5"/>
    </row>
    <row r="1352" spans="1:31" x14ac:dyDescent="0.2">
      <c r="A1352" s="127">
        <f t="shared" si="523"/>
        <v>41407</v>
      </c>
      <c r="B1352" s="4">
        <f t="shared" si="515"/>
        <v>280705.68861518998</v>
      </c>
      <c r="C1352" s="4">
        <f t="shared" si="529"/>
        <v>219368.67628745001</v>
      </c>
      <c r="D1352" s="4">
        <f t="shared" si="524"/>
        <v>219368.67628745001</v>
      </c>
      <c r="E1352" s="56">
        <f t="shared" si="530"/>
        <v>515.27599999999995</v>
      </c>
      <c r="F1352" s="11">
        <f>IF(DAY(A1352)=F$2+1,VLOOKUP(A1352,[1]Plan1!$BN$15:$BP$255,3),F1351)</f>
        <v>515.29899999999998</v>
      </c>
      <c r="G1352" s="6">
        <f t="shared" si="516"/>
        <v>41404</v>
      </c>
      <c r="H1352" s="2">
        <f t="shared" si="517"/>
        <v>4.4636272599651861E-5</v>
      </c>
      <c r="I1352" s="1">
        <f t="shared" si="525"/>
        <v>4</v>
      </c>
      <c r="J1352" s="1">
        <f t="shared" si="531"/>
        <v>31</v>
      </c>
      <c r="K1352" s="54">
        <f t="shared" si="518"/>
        <v>1.0000057594070926</v>
      </c>
      <c r="L1352" s="3">
        <f t="shared" si="526"/>
        <v>1.2777980499999999</v>
      </c>
      <c r="M1352" s="3">
        <f t="shared" si="536"/>
        <v>1.2778054000000001</v>
      </c>
      <c r="N1352" s="3">
        <f t="shared" si="519"/>
        <v>280310.47915094998</v>
      </c>
      <c r="O1352" s="52">
        <f t="shared" si="532"/>
        <v>0</v>
      </c>
      <c r="P1352" s="5">
        <f t="shared" si="535"/>
        <v>0</v>
      </c>
      <c r="Q1352" s="53">
        <f t="shared" si="520"/>
        <v>0</v>
      </c>
      <c r="R1352" s="4">
        <f t="shared" si="538"/>
        <v>0</v>
      </c>
      <c r="S1352" s="2">
        <f t="shared" si="527"/>
        <v>0.14000000000000001</v>
      </c>
      <c r="T1352" s="9">
        <f t="shared" si="521"/>
        <v>1.001409899</v>
      </c>
      <c r="U1352" s="4">
        <f t="shared" si="528"/>
        <v>395.20946423999999</v>
      </c>
      <c r="V1352" s="4">
        <f t="shared" si="522"/>
        <v>0</v>
      </c>
      <c r="W1352" s="1" t="str">
        <f t="shared" si="533"/>
        <v>A+J=</v>
      </c>
      <c r="X1352" s="10">
        <f t="shared" si="534"/>
        <v>41434</v>
      </c>
      <c r="Y1352" s="4">
        <f t="shared" si="537"/>
        <v>0</v>
      </c>
      <c r="Z1352" s="28"/>
      <c r="AA1352" s="26"/>
      <c r="AE1352" s="5"/>
    </row>
    <row r="1353" spans="1:31" x14ac:dyDescent="0.2">
      <c r="A1353" s="127">
        <f t="shared" si="523"/>
        <v>41408</v>
      </c>
      <c r="B1353" s="4">
        <f t="shared" si="515"/>
        <v>280804.98229743005</v>
      </c>
      <c r="C1353" s="4">
        <f t="shared" si="529"/>
        <v>219368.67628745001</v>
      </c>
      <c r="D1353" s="4">
        <f t="shared" si="524"/>
        <v>219368.67628745001</v>
      </c>
      <c r="E1353" s="56">
        <f t="shared" si="530"/>
        <v>515.27599999999995</v>
      </c>
      <c r="F1353" s="11">
        <f>IF(DAY(A1353)=F$2+1,VLOOKUP(A1353,[1]Plan1!$BN$15:$BP$255,3),F1352)</f>
        <v>515.29899999999998</v>
      </c>
      <c r="G1353" s="6">
        <f t="shared" si="516"/>
        <v>41404</v>
      </c>
      <c r="H1353" s="2">
        <f t="shared" si="517"/>
        <v>4.4636272599651861E-5</v>
      </c>
      <c r="I1353" s="1">
        <f t="shared" si="525"/>
        <v>5</v>
      </c>
      <c r="J1353" s="1">
        <f t="shared" si="531"/>
        <v>31</v>
      </c>
      <c r="K1353" s="54">
        <f t="shared" si="518"/>
        <v>1.0000071992640487</v>
      </c>
      <c r="L1353" s="3">
        <f t="shared" si="526"/>
        <v>1.2777980499999999</v>
      </c>
      <c r="M1353" s="3">
        <f t="shared" si="536"/>
        <v>1.27780724</v>
      </c>
      <c r="N1353" s="3">
        <f t="shared" si="519"/>
        <v>280310.88278932002</v>
      </c>
      <c r="O1353" s="52">
        <f t="shared" si="532"/>
        <v>0</v>
      </c>
      <c r="P1353" s="5">
        <f t="shared" si="535"/>
        <v>0</v>
      </c>
      <c r="Q1353" s="53">
        <f t="shared" si="520"/>
        <v>0</v>
      </c>
      <c r="R1353" s="4">
        <f t="shared" si="538"/>
        <v>0</v>
      </c>
      <c r="S1353" s="2">
        <f t="shared" si="527"/>
        <v>0.14000000000000001</v>
      </c>
      <c r="T1353" s="9">
        <f t="shared" si="521"/>
        <v>1.001762684</v>
      </c>
      <c r="U1353" s="4">
        <f t="shared" si="528"/>
        <v>494.09950810999999</v>
      </c>
      <c r="V1353" s="4">
        <f t="shared" si="522"/>
        <v>0</v>
      </c>
      <c r="W1353" s="1" t="str">
        <f t="shared" si="533"/>
        <v>A+J=</v>
      </c>
      <c r="X1353" s="10">
        <f t="shared" si="534"/>
        <v>41434</v>
      </c>
      <c r="Y1353" s="4">
        <f t="shared" si="537"/>
        <v>0</v>
      </c>
      <c r="Z1353" s="28"/>
      <c r="AA1353" s="26"/>
      <c r="AE1353" s="5"/>
    </row>
    <row r="1354" spans="1:31" x14ac:dyDescent="0.2">
      <c r="A1354" s="127">
        <f t="shared" si="523"/>
        <v>41409</v>
      </c>
      <c r="B1354" s="4">
        <f t="shared" ref="B1354:B1417" si="539">(N1354+U1354)</f>
        <v>280904.31130336999</v>
      </c>
      <c r="C1354" s="4">
        <f t="shared" si="529"/>
        <v>219368.67628745001</v>
      </c>
      <c r="D1354" s="4">
        <f t="shared" si="524"/>
        <v>219368.67628745001</v>
      </c>
      <c r="E1354" s="56">
        <f t="shared" si="530"/>
        <v>515.27599999999995</v>
      </c>
      <c r="F1354" s="11">
        <f>IF(DAY(A1354)=F$2+1,VLOOKUP(A1354,[1]Plan1!$BN$15:$BP$255,3),F1353)</f>
        <v>515.29899999999998</v>
      </c>
      <c r="G1354" s="6">
        <f t="shared" ref="G1354:G1417" si="540">IF(E1354=E1353,G1353,A1354)</f>
        <v>41404</v>
      </c>
      <c r="H1354" s="2">
        <f t="shared" ref="H1354:H1417" si="541">(F1354/E1354)-1</f>
        <v>4.4636272599651861E-5</v>
      </c>
      <c r="I1354" s="1">
        <f t="shared" si="525"/>
        <v>6</v>
      </c>
      <c r="J1354" s="1">
        <f t="shared" si="531"/>
        <v>31</v>
      </c>
      <c r="K1354" s="54">
        <f t="shared" ref="K1354:K1417" si="542">((F1354/E1354)^(I1354/J1354))</f>
        <v>1.0000086391230778</v>
      </c>
      <c r="L1354" s="3">
        <f t="shared" si="526"/>
        <v>1.2777980499999999</v>
      </c>
      <c r="M1354" s="3">
        <f t="shared" si="536"/>
        <v>1.2778090799999999</v>
      </c>
      <c r="N1354" s="3">
        <f t="shared" ref="N1354:N1417" si="543">TRUNC(D1354*M1354,8)</f>
        <v>280311.28642768</v>
      </c>
      <c r="O1354" s="52">
        <f t="shared" si="532"/>
        <v>0</v>
      </c>
      <c r="P1354" s="5">
        <f t="shared" si="535"/>
        <v>0</v>
      </c>
      <c r="Q1354" s="53">
        <f t="shared" ref="Q1354:Q1417" si="544">IF($P1354&gt;0,($P1354*D1354),0)</f>
        <v>0</v>
      </c>
      <c r="R1354" s="4">
        <f t="shared" si="538"/>
        <v>0</v>
      </c>
      <c r="S1354" s="2">
        <f t="shared" si="527"/>
        <v>0.14000000000000001</v>
      </c>
      <c r="T1354" s="9">
        <f t="shared" ref="T1354:T1417" si="545">ROUND((1+S1354)^(1/12)^(I1354/J1354),9)</f>
        <v>1.0021155939999999</v>
      </c>
      <c r="U1354" s="4">
        <f t="shared" si="528"/>
        <v>593.02487569000004</v>
      </c>
      <c r="V1354" s="4">
        <f t="shared" ref="V1354:V1417" si="546">IF(R1354&gt;0,R1354+U1354,0)</f>
        <v>0</v>
      </c>
      <c r="W1354" s="1" t="str">
        <f t="shared" si="533"/>
        <v>A+J=</v>
      </c>
      <c r="X1354" s="10">
        <f t="shared" si="534"/>
        <v>41434</v>
      </c>
      <c r="Y1354" s="4">
        <f t="shared" si="537"/>
        <v>0</v>
      </c>
      <c r="Z1354" s="28"/>
      <c r="AA1354" s="26"/>
      <c r="AE1354" s="5"/>
    </row>
    <row r="1355" spans="1:31" x14ac:dyDescent="0.2">
      <c r="A1355" s="127">
        <f t="shared" ref="A1355:A1418" si="547">(A1354+1)</f>
        <v>41410</v>
      </c>
      <c r="B1355" s="4">
        <f t="shared" si="539"/>
        <v>281003.67535286001</v>
      </c>
      <c r="C1355" s="4">
        <f t="shared" si="529"/>
        <v>219368.67628745001</v>
      </c>
      <c r="D1355" s="4">
        <f t="shared" ref="D1355:D1418" si="548">(C1355)</f>
        <v>219368.67628745001</v>
      </c>
      <c r="E1355" s="56">
        <f t="shared" si="530"/>
        <v>515.27599999999995</v>
      </c>
      <c r="F1355" s="11">
        <f>IF(DAY(A1355)=F$2+1,VLOOKUP(A1355,[1]Plan1!$BN$15:$BP$255,3),F1354)</f>
        <v>515.29899999999998</v>
      </c>
      <c r="G1355" s="6">
        <f t="shared" si="540"/>
        <v>41404</v>
      </c>
      <c r="H1355" s="2">
        <f t="shared" si="541"/>
        <v>4.4636272599651861E-5</v>
      </c>
      <c r="I1355" s="1">
        <f t="shared" ref="I1355:I1418" si="549">IF(DAY(A1355)=F$2+1,1,I1354+1)</f>
        <v>7</v>
      </c>
      <c r="J1355" s="1">
        <f t="shared" si="531"/>
        <v>31</v>
      </c>
      <c r="K1355" s="54">
        <f t="shared" si="542"/>
        <v>1.0000100789841802</v>
      </c>
      <c r="L1355" s="3">
        <f t="shared" ref="L1355:L1418" si="550">IF(DAY(A1355)=F$2+1,M1354,L1354)</f>
        <v>1.2777980499999999</v>
      </c>
      <c r="M1355" s="3">
        <f t="shared" si="536"/>
        <v>1.2778109200000001</v>
      </c>
      <c r="N1355" s="3">
        <f t="shared" si="543"/>
        <v>280311.69006604003</v>
      </c>
      <c r="O1355" s="52">
        <f t="shared" si="532"/>
        <v>0</v>
      </c>
      <c r="P1355" s="5">
        <f t="shared" si="535"/>
        <v>0</v>
      </c>
      <c r="Q1355" s="53">
        <f t="shared" si="544"/>
        <v>0</v>
      </c>
      <c r="R1355" s="4">
        <f t="shared" si="538"/>
        <v>0</v>
      </c>
      <c r="S1355" s="2">
        <f t="shared" ref="S1355:S1418" si="551">(S1354)</f>
        <v>0.14000000000000001</v>
      </c>
      <c r="T1355" s="9">
        <f t="shared" si="545"/>
        <v>1.0024686279999999</v>
      </c>
      <c r="U1355" s="4">
        <f t="shared" ref="U1355:U1418" si="552">TRUNC(N1355*(T1355-1),8)</f>
        <v>691.98528682000006</v>
      </c>
      <c r="V1355" s="4">
        <f t="shared" si="546"/>
        <v>0</v>
      </c>
      <c r="W1355" s="1" t="str">
        <f t="shared" si="533"/>
        <v>A+J=</v>
      </c>
      <c r="X1355" s="10">
        <f t="shared" si="534"/>
        <v>41434</v>
      </c>
      <c r="Y1355" s="4">
        <f t="shared" si="537"/>
        <v>0</v>
      </c>
      <c r="Z1355" s="28"/>
      <c r="AA1355" s="26"/>
      <c r="AE1355" s="5"/>
    </row>
    <row r="1356" spans="1:31" x14ac:dyDescent="0.2">
      <c r="A1356" s="127">
        <f t="shared" si="547"/>
        <v>41411</v>
      </c>
      <c r="B1356" s="4">
        <f t="shared" si="539"/>
        <v>281103.07444605004</v>
      </c>
      <c r="C1356" s="4">
        <f t="shared" ref="C1356:C1419" si="553">IF(DAY(A1355)=9,VLOOKUP(A1355,$AA$10:$AB$126,2),C1355)</f>
        <v>219368.67628745001</v>
      </c>
      <c r="D1356" s="4">
        <f t="shared" si="548"/>
        <v>219368.67628745001</v>
      </c>
      <c r="E1356" s="56">
        <f t="shared" ref="E1356:E1419" si="554">IF(F1356=F1355,E1355,F1355)</f>
        <v>515.27599999999995</v>
      </c>
      <c r="F1356" s="11">
        <f>IF(DAY(A1356)=F$2+1,VLOOKUP(A1356,[1]Plan1!$BN$15:$BP$255,3),F1355)</f>
        <v>515.29899999999998</v>
      </c>
      <c r="G1356" s="6">
        <f t="shared" si="540"/>
        <v>41404</v>
      </c>
      <c r="H1356" s="2">
        <f t="shared" si="541"/>
        <v>4.4636272599651861E-5</v>
      </c>
      <c r="I1356" s="1">
        <f t="shared" si="549"/>
        <v>8</v>
      </c>
      <c r="J1356" s="1">
        <f t="shared" ref="J1356:J1419" si="555">IF(DAY(A1356)=F$2+1,DAY(EOMONTH(A1356,0)),J1355)</f>
        <v>31</v>
      </c>
      <c r="K1356" s="54">
        <f t="shared" si="542"/>
        <v>1.0000115188473557</v>
      </c>
      <c r="L1356" s="3">
        <f t="shared" si="550"/>
        <v>1.2777980499999999</v>
      </c>
      <c r="M1356" s="3">
        <f t="shared" si="536"/>
        <v>1.27781276</v>
      </c>
      <c r="N1356" s="3">
        <f t="shared" si="543"/>
        <v>280312.09370441001</v>
      </c>
      <c r="O1356" s="52">
        <f t="shared" si="532"/>
        <v>0</v>
      </c>
      <c r="P1356" s="5">
        <f t="shared" si="535"/>
        <v>0</v>
      </c>
      <c r="Q1356" s="53">
        <f t="shared" si="544"/>
        <v>0</v>
      </c>
      <c r="R1356" s="4">
        <f t="shared" si="538"/>
        <v>0</v>
      </c>
      <c r="S1356" s="2">
        <f t="shared" si="551"/>
        <v>0.14000000000000001</v>
      </c>
      <c r="T1356" s="9">
        <f t="shared" si="545"/>
        <v>1.0028217859999999</v>
      </c>
      <c r="U1356" s="4">
        <f t="shared" si="552"/>
        <v>790.98074164000002</v>
      </c>
      <c r="V1356" s="4">
        <f t="shared" si="546"/>
        <v>0</v>
      </c>
      <c r="W1356" s="1" t="str">
        <f t="shared" si="533"/>
        <v>A+J=</v>
      </c>
      <c r="X1356" s="10">
        <f t="shared" si="534"/>
        <v>41434</v>
      </c>
      <c r="Y1356" s="4">
        <f t="shared" si="537"/>
        <v>0</v>
      </c>
      <c r="Z1356" s="28"/>
      <c r="AA1356" s="26"/>
      <c r="AE1356" s="5"/>
    </row>
    <row r="1357" spans="1:31" x14ac:dyDescent="0.2">
      <c r="A1357" s="127">
        <f t="shared" si="547"/>
        <v>41412</v>
      </c>
      <c r="B1357" s="4">
        <f t="shared" si="539"/>
        <v>281202.50858307997</v>
      </c>
      <c r="C1357" s="4">
        <f t="shared" si="553"/>
        <v>219368.67628745001</v>
      </c>
      <c r="D1357" s="4">
        <f t="shared" si="548"/>
        <v>219368.67628745001</v>
      </c>
      <c r="E1357" s="56">
        <f t="shared" si="554"/>
        <v>515.27599999999995</v>
      </c>
      <c r="F1357" s="11">
        <f>IF(DAY(A1357)=F$2+1,VLOOKUP(A1357,[1]Plan1!$BN$15:$BP$255,3),F1356)</f>
        <v>515.29899999999998</v>
      </c>
      <c r="G1357" s="6">
        <f t="shared" si="540"/>
        <v>41404</v>
      </c>
      <c r="H1357" s="2">
        <f t="shared" si="541"/>
        <v>4.4636272599651861E-5</v>
      </c>
      <c r="I1357" s="1">
        <f t="shared" si="549"/>
        <v>9</v>
      </c>
      <c r="J1357" s="1">
        <f t="shared" si="555"/>
        <v>31</v>
      </c>
      <c r="K1357" s="54">
        <f t="shared" si="542"/>
        <v>1.0000129587126045</v>
      </c>
      <c r="L1357" s="3">
        <f t="shared" si="550"/>
        <v>1.2777980499999999</v>
      </c>
      <c r="M1357" s="3">
        <f t="shared" si="536"/>
        <v>1.2778145999999999</v>
      </c>
      <c r="N1357" s="3">
        <f t="shared" si="543"/>
        <v>280312.49734276999</v>
      </c>
      <c r="O1357" s="52">
        <f t="shared" si="532"/>
        <v>0</v>
      </c>
      <c r="P1357" s="5">
        <f t="shared" si="535"/>
        <v>0</v>
      </c>
      <c r="Q1357" s="53">
        <f t="shared" si="544"/>
        <v>0</v>
      </c>
      <c r="R1357" s="4">
        <f t="shared" si="538"/>
        <v>0</v>
      </c>
      <c r="S1357" s="2">
        <f t="shared" si="551"/>
        <v>0.14000000000000001</v>
      </c>
      <c r="T1357" s="9">
        <f t="shared" si="545"/>
        <v>1.003175068</v>
      </c>
      <c r="U1357" s="4">
        <f t="shared" si="552"/>
        <v>890.01124030999995</v>
      </c>
      <c r="V1357" s="4">
        <f t="shared" si="546"/>
        <v>0</v>
      </c>
      <c r="W1357" s="1" t="str">
        <f t="shared" si="533"/>
        <v>A+J=</v>
      </c>
      <c r="X1357" s="10">
        <f t="shared" si="534"/>
        <v>41434</v>
      </c>
      <c r="Y1357" s="4">
        <f t="shared" si="537"/>
        <v>0</v>
      </c>
      <c r="Z1357" s="28"/>
      <c r="AA1357" s="26"/>
      <c r="AE1357" s="5"/>
    </row>
    <row r="1358" spans="1:31" x14ac:dyDescent="0.2">
      <c r="A1358" s="127">
        <f t="shared" si="547"/>
        <v>41413</v>
      </c>
      <c r="B1358" s="4">
        <f t="shared" si="539"/>
        <v>281301.97832473996</v>
      </c>
      <c r="C1358" s="4">
        <f t="shared" si="553"/>
        <v>219368.67628745001</v>
      </c>
      <c r="D1358" s="4">
        <f t="shared" si="548"/>
        <v>219368.67628745001</v>
      </c>
      <c r="E1358" s="56">
        <f t="shared" si="554"/>
        <v>515.27599999999995</v>
      </c>
      <c r="F1358" s="11">
        <f>IF(DAY(A1358)=F$2+1,VLOOKUP(A1358,[1]Plan1!$BN$15:$BP$255,3),F1357)</f>
        <v>515.29899999999998</v>
      </c>
      <c r="G1358" s="6">
        <f t="shared" si="540"/>
        <v>41404</v>
      </c>
      <c r="H1358" s="2">
        <f t="shared" si="541"/>
        <v>4.4636272599651861E-5</v>
      </c>
      <c r="I1358" s="1">
        <f t="shared" si="549"/>
        <v>10</v>
      </c>
      <c r="J1358" s="1">
        <f t="shared" si="555"/>
        <v>31</v>
      </c>
      <c r="K1358" s="54">
        <f t="shared" si="542"/>
        <v>1.0000143985799266</v>
      </c>
      <c r="L1358" s="3">
        <f t="shared" si="550"/>
        <v>1.2777980499999999</v>
      </c>
      <c r="M1358" s="3">
        <f t="shared" si="536"/>
        <v>1.2778164400000001</v>
      </c>
      <c r="N1358" s="3">
        <f t="shared" si="543"/>
        <v>280312.90098113997</v>
      </c>
      <c r="O1358" s="52">
        <f t="shared" si="532"/>
        <v>0</v>
      </c>
      <c r="P1358" s="5">
        <f t="shared" si="535"/>
        <v>0</v>
      </c>
      <c r="Q1358" s="53">
        <f t="shared" si="544"/>
        <v>0</v>
      </c>
      <c r="R1358" s="4">
        <f t="shared" si="538"/>
        <v>0</v>
      </c>
      <c r="S1358" s="2">
        <f t="shared" si="551"/>
        <v>0.14000000000000001</v>
      </c>
      <c r="T1358" s="9">
        <f t="shared" si="545"/>
        <v>1.0035284760000001</v>
      </c>
      <c r="U1358" s="4">
        <f t="shared" si="552"/>
        <v>989.07734359999995</v>
      </c>
      <c r="V1358" s="4">
        <f t="shared" si="546"/>
        <v>0</v>
      </c>
      <c r="W1358" s="1" t="str">
        <f t="shared" si="533"/>
        <v>A+J=</v>
      </c>
      <c r="X1358" s="10">
        <f t="shared" si="534"/>
        <v>41434</v>
      </c>
      <c r="Y1358" s="4">
        <f t="shared" si="537"/>
        <v>0</v>
      </c>
      <c r="Z1358" s="28"/>
      <c r="AA1358" s="26"/>
      <c r="AE1358" s="5"/>
    </row>
    <row r="1359" spans="1:31" x14ac:dyDescent="0.2">
      <c r="A1359" s="127">
        <f t="shared" si="547"/>
        <v>41414</v>
      </c>
      <c r="B1359" s="4">
        <f t="shared" si="539"/>
        <v>281401.48283022002</v>
      </c>
      <c r="C1359" s="4">
        <f t="shared" si="553"/>
        <v>219368.67628745001</v>
      </c>
      <c r="D1359" s="4">
        <f t="shared" si="548"/>
        <v>219368.67628745001</v>
      </c>
      <c r="E1359" s="56">
        <f t="shared" si="554"/>
        <v>515.27599999999995</v>
      </c>
      <c r="F1359" s="11">
        <f>IF(DAY(A1359)=F$2+1,VLOOKUP(A1359,[1]Plan1!$BN$15:$BP$255,3),F1358)</f>
        <v>515.29899999999998</v>
      </c>
      <c r="G1359" s="6">
        <f t="shared" si="540"/>
        <v>41404</v>
      </c>
      <c r="H1359" s="2">
        <f t="shared" si="541"/>
        <v>4.4636272599651861E-5</v>
      </c>
      <c r="I1359" s="1">
        <f t="shared" si="549"/>
        <v>11</v>
      </c>
      <c r="J1359" s="1">
        <f t="shared" si="555"/>
        <v>31</v>
      </c>
      <c r="K1359" s="54">
        <f t="shared" si="542"/>
        <v>1.0000158384493218</v>
      </c>
      <c r="L1359" s="3">
        <f t="shared" si="550"/>
        <v>1.2777980499999999</v>
      </c>
      <c r="M1359" s="3">
        <f t="shared" si="536"/>
        <v>1.27781828</v>
      </c>
      <c r="N1359" s="3">
        <f t="shared" si="543"/>
        <v>280313.30461950001</v>
      </c>
      <c r="O1359" s="52">
        <f t="shared" si="532"/>
        <v>0</v>
      </c>
      <c r="P1359" s="5">
        <f t="shared" si="535"/>
        <v>0</v>
      </c>
      <c r="Q1359" s="53">
        <f t="shared" si="544"/>
        <v>0</v>
      </c>
      <c r="R1359" s="4">
        <f t="shared" si="538"/>
        <v>0</v>
      </c>
      <c r="S1359" s="2">
        <f t="shared" si="551"/>
        <v>0.14000000000000001</v>
      </c>
      <c r="T1359" s="9">
        <f t="shared" si="545"/>
        <v>1.0038820070000001</v>
      </c>
      <c r="U1359" s="4">
        <f t="shared" si="552"/>
        <v>1088.1782107199999</v>
      </c>
      <c r="V1359" s="4">
        <f t="shared" si="546"/>
        <v>0</v>
      </c>
      <c r="W1359" s="1" t="str">
        <f t="shared" si="533"/>
        <v>A+J=</v>
      </c>
      <c r="X1359" s="10">
        <f t="shared" si="534"/>
        <v>41434</v>
      </c>
      <c r="Y1359" s="4">
        <f t="shared" si="537"/>
        <v>0</v>
      </c>
      <c r="Z1359" s="28"/>
      <c r="AA1359" s="26"/>
      <c r="AE1359" s="5"/>
    </row>
    <row r="1360" spans="1:31" x14ac:dyDescent="0.2">
      <c r="A1360" s="127">
        <f t="shared" si="547"/>
        <v>41415</v>
      </c>
      <c r="B1360" s="4">
        <f t="shared" si="539"/>
        <v>281501.02266033</v>
      </c>
      <c r="C1360" s="4">
        <f t="shared" si="553"/>
        <v>219368.67628745001</v>
      </c>
      <c r="D1360" s="4">
        <f t="shared" si="548"/>
        <v>219368.67628745001</v>
      </c>
      <c r="E1360" s="56">
        <f t="shared" si="554"/>
        <v>515.27599999999995</v>
      </c>
      <c r="F1360" s="11">
        <f>IF(DAY(A1360)=F$2+1,VLOOKUP(A1360,[1]Plan1!$BN$15:$BP$255,3),F1359)</f>
        <v>515.29899999999998</v>
      </c>
      <c r="G1360" s="6">
        <f t="shared" si="540"/>
        <v>41404</v>
      </c>
      <c r="H1360" s="2">
        <f t="shared" si="541"/>
        <v>4.4636272599651861E-5</v>
      </c>
      <c r="I1360" s="1">
        <f t="shared" si="549"/>
        <v>12</v>
      </c>
      <c r="J1360" s="1">
        <f t="shared" si="555"/>
        <v>31</v>
      </c>
      <c r="K1360" s="54">
        <f t="shared" si="542"/>
        <v>1.0000172783207901</v>
      </c>
      <c r="L1360" s="3">
        <f t="shared" si="550"/>
        <v>1.2777980499999999</v>
      </c>
      <c r="M1360" s="3">
        <f t="shared" si="536"/>
        <v>1.2778201199999999</v>
      </c>
      <c r="N1360" s="3">
        <f t="shared" si="543"/>
        <v>280313.70825786999</v>
      </c>
      <c r="O1360" s="52">
        <f t="shared" si="532"/>
        <v>0</v>
      </c>
      <c r="P1360" s="5">
        <f t="shared" si="535"/>
        <v>0</v>
      </c>
      <c r="Q1360" s="53">
        <f t="shared" si="544"/>
        <v>0</v>
      </c>
      <c r="R1360" s="4">
        <f t="shared" si="538"/>
        <v>0</v>
      </c>
      <c r="S1360" s="2">
        <f t="shared" si="551"/>
        <v>0.14000000000000001</v>
      </c>
      <c r="T1360" s="9">
        <f t="shared" si="545"/>
        <v>1.004235663</v>
      </c>
      <c r="U1360" s="4">
        <f t="shared" si="552"/>
        <v>1187.3144024600001</v>
      </c>
      <c r="V1360" s="4">
        <f t="shared" si="546"/>
        <v>0</v>
      </c>
      <c r="W1360" s="1" t="str">
        <f t="shared" si="533"/>
        <v>A+J=</v>
      </c>
      <c r="X1360" s="10">
        <f t="shared" si="534"/>
        <v>41434</v>
      </c>
      <c r="Y1360" s="4">
        <f t="shared" si="537"/>
        <v>0</v>
      </c>
      <c r="Z1360" s="28"/>
      <c r="AA1360" s="26"/>
      <c r="AE1360" s="5"/>
    </row>
    <row r="1361" spans="1:31" x14ac:dyDescent="0.2">
      <c r="A1361" s="127">
        <f t="shared" si="547"/>
        <v>41416</v>
      </c>
      <c r="B1361" s="4">
        <f t="shared" si="539"/>
        <v>281600.59781518002</v>
      </c>
      <c r="C1361" s="4">
        <f t="shared" si="553"/>
        <v>219368.67628745001</v>
      </c>
      <c r="D1361" s="4">
        <f t="shared" si="548"/>
        <v>219368.67628745001</v>
      </c>
      <c r="E1361" s="56">
        <f t="shared" si="554"/>
        <v>515.27599999999995</v>
      </c>
      <c r="F1361" s="11">
        <f>IF(DAY(A1361)=F$2+1,VLOOKUP(A1361,[1]Plan1!$BN$15:$BP$255,3),F1360)</f>
        <v>515.29899999999998</v>
      </c>
      <c r="G1361" s="6">
        <f t="shared" si="540"/>
        <v>41404</v>
      </c>
      <c r="H1361" s="2">
        <f t="shared" si="541"/>
        <v>4.4636272599651861E-5</v>
      </c>
      <c r="I1361" s="1">
        <f t="shared" si="549"/>
        <v>13</v>
      </c>
      <c r="J1361" s="1">
        <f t="shared" si="555"/>
        <v>31</v>
      </c>
      <c r="K1361" s="54">
        <f t="shared" si="542"/>
        <v>1.0000187181943316</v>
      </c>
      <c r="L1361" s="3">
        <f t="shared" si="550"/>
        <v>1.2777980499999999</v>
      </c>
      <c r="M1361" s="3">
        <f t="shared" si="536"/>
        <v>1.27782196</v>
      </c>
      <c r="N1361" s="3">
        <f t="shared" si="543"/>
        <v>280314.11189623002</v>
      </c>
      <c r="O1361" s="52">
        <f t="shared" si="532"/>
        <v>0</v>
      </c>
      <c r="P1361" s="5">
        <f t="shared" si="535"/>
        <v>0</v>
      </c>
      <c r="Q1361" s="53">
        <f t="shared" si="544"/>
        <v>0</v>
      </c>
      <c r="R1361" s="4">
        <f t="shared" si="538"/>
        <v>0</v>
      </c>
      <c r="S1361" s="2">
        <f t="shared" si="551"/>
        <v>0.14000000000000001</v>
      </c>
      <c r="T1361" s="9">
        <f t="shared" si="545"/>
        <v>1.0045894440000001</v>
      </c>
      <c r="U1361" s="4">
        <f t="shared" si="552"/>
        <v>1286.48591895</v>
      </c>
      <c r="V1361" s="4">
        <f t="shared" si="546"/>
        <v>0</v>
      </c>
      <c r="W1361" s="1" t="str">
        <f t="shared" si="533"/>
        <v>A+J=</v>
      </c>
      <c r="X1361" s="10">
        <f t="shared" si="534"/>
        <v>41434</v>
      </c>
      <c r="Y1361" s="4">
        <f t="shared" si="537"/>
        <v>0</v>
      </c>
      <c r="Z1361" s="28"/>
      <c r="AA1361" s="26"/>
      <c r="AE1361" s="5"/>
    </row>
    <row r="1362" spans="1:31" x14ac:dyDescent="0.2">
      <c r="A1362" s="127">
        <f t="shared" si="547"/>
        <v>41417</v>
      </c>
      <c r="B1362" s="4">
        <f t="shared" si="539"/>
        <v>281700.20801464003</v>
      </c>
      <c r="C1362" s="4">
        <f t="shared" si="553"/>
        <v>219368.67628745001</v>
      </c>
      <c r="D1362" s="4">
        <f t="shared" si="548"/>
        <v>219368.67628745001</v>
      </c>
      <c r="E1362" s="56">
        <f t="shared" si="554"/>
        <v>515.27599999999995</v>
      </c>
      <c r="F1362" s="11">
        <f>IF(DAY(A1362)=F$2+1,VLOOKUP(A1362,[1]Plan1!$BN$15:$BP$255,3),F1361)</f>
        <v>515.29899999999998</v>
      </c>
      <c r="G1362" s="6">
        <f t="shared" si="540"/>
        <v>41404</v>
      </c>
      <c r="H1362" s="2">
        <f t="shared" si="541"/>
        <v>4.4636272599651861E-5</v>
      </c>
      <c r="I1362" s="1">
        <f t="shared" si="549"/>
        <v>14</v>
      </c>
      <c r="J1362" s="1">
        <f t="shared" si="555"/>
        <v>31</v>
      </c>
      <c r="K1362" s="54">
        <f t="shared" si="542"/>
        <v>1.0000201580699464</v>
      </c>
      <c r="L1362" s="3">
        <f t="shared" si="550"/>
        <v>1.2777980499999999</v>
      </c>
      <c r="M1362" s="3">
        <f t="shared" si="536"/>
        <v>1.2778238</v>
      </c>
      <c r="N1362" s="3">
        <f t="shared" si="543"/>
        <v>280314.51553459</v>
      </c>
      <c r="O1362" s="52">
        <f t="shared" si="532"/>
        <v>0</v>
      </c>
      <c r="P1362" s="5">
        <f t="shared" si="535"/>
        <v>0</v>
      </c>
      <c r="Q1362" s="53">
        <f t="shared" si="544"/>
        <v>0</v>
      </c>
      <c r="R1362" s="4">
        <f t="shared" si="538"/>
        <v>0</v>
      </c>
      <c r="S1362" s="2">
        <f t="shared" si="551"/>
        <v>0.14000000000000001</v>
      </c>
      <c r="T1362" s="9">
        <f t="shared" si="545"/>
        <v>1.0049433489999999</v>
      </c>
      <c r="U1362" s="4">
        <f t="shared" si="552"/>
        <v>1385.6924800500001</v>
      </c>
      <c r="V1362" s="4">
        <f t="shared" si="546"/>
        <v>0</v>
      </c>
      <c r="W1362" s="1" t="str">
        <f t="shared" si="533"/>
        <v>A+J=</v>
      </c>
      <c r="X1362" s="10">
        <f t="shared" si="534"/>
        <v>41434</v>
      </c>
      <c r="Y1362" s="4">
        <f t="shared" si="537"/>
        <v>0</v>
      </c>
      <c r="Z1362" s="28"/>
      <c r="AA1362" s="26"/>
      <c r="AE1362" s="5"/>
    </row>
    <row r="1363" spans="1:31" x14ac:dyDescent="0.2">
      <c r="A1363" s="127">
        <f t="shared" si="547"/>
        <v>41418</v>
      </c>
      <c r="B1363" s="4">
        <f t="shared" si="539"/>
        <v>281799.85353917</v>
      </c>
      <c r="C1363" s="4">
        <f t="shared" si="553"/>
        <v>219368.67628745001</v>
      </c>
      <c r="D1363" s="4">
        <f t="shared" si="548"/>
        <v>219368.67628745001</v>
      </c>
      <c r="E1363" s="56">
        <f t="shared" si="554"/>
        <v>515.27599999999995</v>
      </c>
      <c r="F1363" s="11">
        <f>IF(DAY(A1363)=F$2+1,VLOOKUP(A1363,[1]Plan1!$BN$15:$BP$255,3),F1362)</f>
        <v>515.29899999999998</v>
      </c>
      <c r="G1363" s="6">
        <f t="shared" si="540"/>
        <v>41404</v>
      </c>
      <c r="H1363" s="2">
        <f t="shared" si="541"/>
        <v>4.4636272599651861E-5</v>
      </c>
      <c r="I1363" s="1">
        <f t="shared" si="549"/>
        <v>15</v>
      </c>
      <c r="J1363" s="1">
        <f t="shared" si="555"/>
        <v>31</v>
      </c>
      <c r="K1363" s="54">
        <f t="shared" si="542"/>
        <v>1.0000215979476343</v>
      </c>
      <c r="L1363" s="3">
        <f t="shared" si="550"/>
        <v>1.2777980499999999</v>
      </c>
      <c r="M1363" s="3">
        <f t="shared" si="536"/>
        <v>1.2778256400000001</v>
      </c>
      <c r="N1363" s="3">
        <f t="shared" si="543"/>
        <v>280314.91917295998</v>
      </c>
      <c r="O1363" s="52">
        <f t="shared" si="532"/>
        <v>0</v>
      </c>
      <c r="P1363" s="5">
        <f t="shared" si="535"/>
        <v>0</v>
      </c>
      <c r="Q1363" s="53">
        <f t="shared" si="544"/>
        <v>0</v>
      </c>
      <c r="R1363" s="4">
        <f t="shared" si="538"/>
        <v>0</v>
      </c>
      <c r="S1363" s="2">
        <f t="shared" si="551"/>
        <v>0.14000000000000001</v>
      </c>
      <c r="T1363" s="9">
        <f t="shared" si="545"/>
        <v>1.0052973789999999</v>
      </c>
      <c r="U1363" s="4">
        <f t="shared" si="552"/>
        <v>1484.93436621</v>
      </c>
      <c r="V1363" s="4">
        <f t="shared" si="546"/>
        <v>0</v>
      </c>
      <c r="W1363" s="1" t="str">
        <f t="shared" si="533"/>
        <v>A+J=</v>
      </c>
      <c r="X1363" s="10">
        <f t="shared" si="534"/>
        <v>41434</v>
      </c>
      <c r="Y1363" s="4">
        <f t="shared" si="537"/>
        <v>0</v>
      </c>
      <c r="Z1363" s="28"/>
      <c r="AA1363" s="26"/>
      <c r="AE1363" s="5"/>
    </row>
    <row r="1364" spans="1:31" x14ac:dyDescent="0.2">
      <c r="A1364" s="127">
        <f t="shared" si="547"/>
        <v>41419</v>
      </c>
      <c r="B1364" s="4">
        <f t="shared" si="539"/>
        <v>281899.53438890004</v>
      </c>
      <c r="C1364" s="4">
        <f t="shared" si="553"/>
        <v>219368.67628745001</v>
      </c>
      <c r="D1364" s="4">
        <f t="shared" si="548"/>
        <v>219368.67628745001</v>
      </c>
      <c r="E1364" s="56">
        <f t="shared" si="554"/>
        <v>515.27599999999995</v>
      </c>
      <c r="F1364" s="11">
        <f>IF(DAY(A1364)=F$2+1,VLOOKUP(A1364,[1]Plan1!$BN$15:$BP$255,3),F1363)</f>
        <v>515.29899999999998</v>
      </c>
      <c r="G1364" s="6">
        <f t="shared" si="540"/>
        <v>41404</v>
      </c>
      <c r="H1364" s="2">
        <f t="shared" si="541"/>
        <v>4.4636272599651861E-5</v>
      </c>
      <c r="I1364" s="1">
        <f t="shared" si="549"/>
        <v>16</v>
      </c>
      <c r="J1364" s="1">
        <f t="shared" si="555"/>
        <v>31</v>
      </c>
      <c r="K1364" s="54">
        <f t="shared" si="542"/>
        <v>1.0000230378273955</v>
      </c>
      <c r="L1364" s="3">
        <f t="shared" si="550"/>
        <v>1.2777980499999999</v>
      </c>
      <c r="M1364" s="3">
        <f t="shared" si="536"/>
        <v>1.27782748</v>
      </c>
      <c r="N1364" s="3">
        <f t="shared" si="543"/>
        <v>280315.32281132002</v>
      </c>
      <c r="O1364" s="52">
        <f t="shared" si="532"/>
        <v>0</v>
      </c>
      <c r="P1364" s="5">
        <f t="shared" si="535"/>
        <v>0</v>
      </c>
      <c r="Q1364" s="53">
        <f t="shared" si="544"/>
        <v>0</v>
      </c>
      <c r="R1364" s="4">
        <f t="shared" si="538"/>
        <v>0</v>
      </c>
      <c r="S1364" s="2">
        <f t="shared" si="551"/>
        <v>0.14000000000000001</v>
      </c>
      <c r="T1364" s="9">
        <f t="shared" si="545"/>
        <v>1.0056515340000001</v>
      </c>
      <c r="U1364" s="4">
        <f t="shared" si="552"/>
        <v>1584.21157758</v>
      </c>
      <c r="V1364" s="4">
        <f t="shared" si="546"/>
        <v>0</v>
      </c>
      <c r="W1364" s="1" t="str">
        <f t="shared" si="533"/>
        <v>A+J=</v>
      </c>
      <c r="X1364" s="10">
        <f t="shared" si="534"/>
        <v>41434</v>
      </c>
      <c r="Y1364" s="4">
        <f t="shared" si="537"/>
        <v>0</v>
      </c>
      <c r="Z1364" s="28"/>
      <c r="AA1364" s="26"/>
      <c r="AE1364" s="5"/>
    </row>
    <row r="1365" spans="1:31" x14ac:dyDescent="0.2">
      <c r="A1365" s="127">
        <f t="shared" si="547"/>
        <v>41420</v>
      </c>
      <c r="B1365" s="4">
        <f t="shared" si="539"/>
        <v>281999.25056402001</v>
      </c>
      <c r="C1365" s="4">
        <f t="shared" si="553"/>
        <v>219368.67628745001</v>
      </c>
      <c r="D1365" s="4">
        <f t="shared" si="548"/>
        <v>219368.67628745001</v>
      </c>
      <c r="E1365" s="56">
        <f t="shared" si="554"/>
        <v>515.27599999999995</v>
      </c>
      <c r="F1365" s="11">
        <f>IF(DAY(A1365)=F$2+1,VLOOKUP(A1365,[1]Plan1!$BN$15:$BP$255,3),F1364)</f>
        <v>515.29899999999998</v>
      </c>
      <c r="G1365" s="6">
        <f t="shared" si="540"/>
        <v>41404</v>
      </c>
      <c r="H1365" s="2">
        <f t="shared" si="541"/>
        <v>4.4636272599651861E-5</v>
      </c>
      <c r="I1365" s="1">
        <f t="shared" si="549"/>
        <v>17</v>
      </c>
      <c r="J1365" s="1">
        <f t="shared" si="555"/>
        <v>31</v>
      </c>
      <c r="K1365" s="54">
        <f t="shared" si="542"/>
        <v>1.00002447770923</v>
      </c>
      <c r="L1365" s="3">
        <f t="shared" si="550"/>
        <v>1.2777980499999999</v>
      </c>
      <c r="M1365" s="3">
        <f t="shared" si="536"/>
        <v>1.2778293199999999</v>
      </c>
      <c r="N1365" s="3">
        <f t="shared" si="543"/>
        <v>280315.72644969</v>
      </c>
      <c r="O1365" s="52">
        <f t="shared" si="532"/>
        <v>0</v>
      </c>
      <c r="P1365" s="5">
        <f t="shared" si="535"/>
        <v>0</v>
      </c>
      <c r="Q1365" s="53">
        <f t="shared" si="544"/>
        <v>0</v>
      </c>
      <c r="R1365" s="4">
        <f t="shared" si="538"/>
        <v>0</v>
      </c>
      <c r="S1365" s="2">
        <f t="shared" si="551"/>
        <v>0.14000000000000001</v>
      </c>
      <c r="T1365" s="9">
        <f t="shared" si="545"/>
        <v>1.0060058140000001</v>
      </c>
      <c r="U1365" s="4">
        <f t="shared" si="552"/>
        <v>1683.52411433</v>
      </c>
      <c r="V1365" s="4">
        <f t="shared" si="546"/>
        <v>0</v>
      </c>
      <c r="W1365" s="1" t="str">
        <f t="shared" si="533"/>
        <v>A+J=</v>
      </c>
      <c r="X1365" s="10">
        <f t="shared" si="534"/>
        <v>41434</v>
      </c>
      <c r="Y1365" s="4">
        <f t="shared" si="537"/>
        <v>0</v>
      </c>
      <c r="Z1365" s="28"/>
      <c r="AA1365" s="26"/>
      <c r="AE1365" s="5"/>
    </row>
    <row r="1366" spans="1:31" x14ac:dyDescent="0.2">
      <c r="A1366" s="127">
        <f t="shared" si="547"/>
        <v>41421</v>
      </c>
      <c r="B1366" s="4">
        <f t="shared" si="539"/>
        <v>282099.00178431999</v>
      </c>
      <c r="C1366" s="4">
        <f t="shared" si="553"/>
        <v>219368.67628745001</v>
      </c>
      <c r="D1366" s="4">
        <f t="shared" si="548"/>
        <v>219368.67628745001</v>
      </c>
      <c r="E1366" s="56">
        <f t="shared" si="554"/>
        <v>515.27599999999995</v>
      </c>
      <c r="F1366" s="11">
        <f>IF(DAY(A1366)=F$2+1,VLOOKUP(A1366,[1]Plan1!$BN$15:$BP$255,3),F1365)</f>
        <v>515.29899999999998</v>
      </c>
      <c r="G1366" s="6">
        <f t="shared" si="540"/>
        <v>41404</v>
      </c>
      <c r="H1366" s="2">
        <f t="shared" si="541"/>
        <v>4.4636272599651861E-5</v>
      </c>
      <c r="I1366" s="1">
        <f t="shared" si="549"/>
        <v>18</v>
      </c>
      <c r="J1366" s="1">
        <f t="shared" si="555"/>
        <v>31</v>
      </c>
      <c r="K1366" s="54">
        <f t="shared" si="542"/>
        <v>1.0000259175931374</v>
      </c>
      <c r="L1366" s="3">
        <f t="shared" si="550"/>
        <v>1.2777980499999999</v>
      </c>
      <c r="M1366" s="3">
        <f t="shared" si="536"/>
        <v>1.2778311600000001</v>
      </c>
      <c r="N1366" s="3">
        <f t="shared" si="543"/>
        <v>280316.13008804998</v>
      </c>
      <c r="O1366" s="52">
        <f t="shared" si="532"/>
        <v>0</v>
      </c>
      <c r="P1366" s="5">
        <f t="shared" si="535"/>
        <v>0</v>
      </c>
      <c r="Q1366" s="53">
        <f t="shared" si="544"/>
        <v>0</v>
      </c>
      <c r="R1366" s="4">
        <f t="shared" si="538"/>
        <v>0</v>
      </c>
      <c r="S1366" s="2">
        <f t="shared" si="551"/>
        <v>0.14000000000000001</v>
      </c>
      <c r="T1366" s="9">
        <f t="shared" si="545"/>
        <v>1.006360218</v>
      </c>
      <c r="U1366" s="4">
        <f t="shared" si="552"/>
        <v>1782.87169627</v>
      </c>
      <c r="V1366" s="4">
        <f t="shared" si="546"/>
        <v>0</v>
      </c>
      <c r="W1366" s="1" t="str">
        <f t="shared" si="533"/>
        <v>A+J=</v>
      </c>
      <c r="X1366" s="10">
        <f t="shared" si="534"/>
        <v>41434</v>
      </c>
      <c r="Y1366" s="4">
        <f t="shared" si="537"/>
        <v>0</v>
      </c>
      <c r="Z1366" s="28"/>
      <c r="AA1366" s="26"/>
      <c r="AE1366" s="5"/>
    </row>
    <row r="1367" spans="1:31" x14ac:dyDescent="0.2">
      <c r="A1367" s="127">
        <f t="shared" si="547"/>
        <v>41422</v>
      </c>
      <c r="B1367" s="4">
        <f t="shared" si="539"/>
        <v>282198.78833030001</v>
      </c>
      <c r="C1367" s="4">
        <f t="shared" si="553"/>
        <v>219368.67628745001</v>
      </c>
      <c r="D1367" s="4">
        <f t="shared" si="548"/>
        <v>219368.67628745001</v>
      </c>
      <c r="E1367" s="56">
        <f t="shared" si="554"/>
        <v>515.27599999999995</v>
      </c>
      <c r="F1367" s="11">
        <f>IF(DAY(A1367)=F$2+1,VLOOKUP(A1367,[1]Plan1!$BN$15:$BP$255,3),F1366)</f>
        <v>515.29899999999998</v>
      </c>
      <c r="G1367" s="6">
        <f t="shared" si="540"/>
        <v>41404</v>
      </c>
      <c r="H1367" s="2">
        <f t="shared" si="541"/>
        <v>4.4636272599651861E-5</v>
      </c>
      <c r="I1367" s="1">
        <f t="shared" si="549"/>
        <v>19</v>
      </c>
      <c r="J1367" s="1">
        <f t="shared" si="555"/>
        <v>31</v>
      </c>
      <c r="K1367" s="54">
        <f t="shared" si="542"/>
        <v>1.0000273574791183</v>
      </c>
      <c r="L1367" s="3">
        <f t="shared" si="550"/>
        <v>1.2777980499999999</v>
      </c>
      <c r="M1367" s="3">
        <f t="shared" si="536"/>
        <v>1.277833</v>
      </c>
      <c r="N1367" s="3">
        <f t="shared" si="543"/>
        <v>280316.53372642002</v>
      </c>
      <c r="O1367" s="52">
        <f t="shared" si="532"/>
        <v>0</v>
      </c>
      <c r="P1367" s="5">
        <f t="shared" si="535"/>
        <v>0</v>
      </c>
      <c r="Q1367" s="53">
        <f t="shared" si="544"/>
        <v>0</v>
      </c>
      <c r="R1367" s="4">
        <f t="shared" si="538"/>
        <v>0</v>
      </c>
      <c r="S1367" s="2">
        <f t="shared" si="551"/>
        <v>0.14000000000000001</v>
      </c>
      <c r="T1367" s="9">
        <f t="shared" si="545"/>
        <v>1.006714747</v>
      </c>
      <c r="U1367" s="4">
        <f t="shared" si="552"/>
        <v>1882.2546038800001</v>
      </c>
      <c r="V1367" s="4">
        <f t="shared" si="546"/>
        <v>0</v>
      </c>
      <c r="W1367" s="1" t="str">
        <f t="shared" si="533"/>
        <v>A+J=</v>
      </c>
      <c r="X1367" s="10">
        <f t="shared" si="534"/>
        <v>41434</v>
      </c>
      <c r="Y1367" s="4">
        <f t="shared" si="537"/>
        <v>0</v>
      </c>
      <c r="Z1367" s="28"/>
      <c r="AA1367" s="26"/>
      <c r="AE1367" s="5"/>
    </row>
    <row r="1368" spans="1:31" x14ac:dyDescent="0.2">
      <c r="A1368" s="127">
        <f t="shared" si="547"/>
        <v>41423</v>
      </c>
      <c r="B1368" s="4">
        <f t="shared" si="539"/>
        <v>282298.61020210001</v>
      </c>
      <c r="C1368" s="4">
        <f t="shared" si="553"/>
        <v>219368.67628745001</v>
      </c>
      <c r="D1368" s="4">
        <f t="shared" si="548"/>
        <v>219368.67628745001</v>
      </c>
      <c r="E1368" s="56">
        <f t="shared" si="554"/>
        <v>515.27599999999995</v>
      </c>
      <c r="F1368" s="11">
        <f>IF(DAY(A1368)=F$2+1,VLOOKUP(A1368,[1]Plan1!$BN$15:$BP$255,3),F1367)</f>
        <v>515.29899999999998</v>
      </c>
      <c r="G1368" s="6">
        <f t="shared" si="540"/>
        <v>41404</v>
      </c>
      <c r="H1368" s="2">
        <f t="shared" si="541"/>
        <v>4.4636272599651861E-5</v>
      </c>
      <c r="I1368" s="1">
        <f t="shared" si="549"/>
        <v>20</v>
      </c>
      <c r="J1368" s="1">
        <f t="shared" si="555"/>
        <v>31</v>
      </c>
      <c r="K1368" s="54">
        <f t="shared" si="542"/>
        <v>1.0000287973671722</v>
      </c>
      <c r="L1368" s="3">
        <f t="shared" si="550"/>
        <v>1.2777980499999999</v>
      </c>
      <c r="M1368" s="3">
        <f t="shared" si="536"/>
        <v>1.2778348399999999</v>
      </c>
      <c r="N1368" s="3">
        <f t="shared" si="543"/>
        <v>280316.93736477999</v>
      </c>
      <c r="O1368" s="52">
        <f t="shared" si="532"/>
        <v>0</v>
      </c>
      <c r="P1368" s="5">
        <f t="shared" si="535"/>
        <v>0</v>
      </c>
      <c r="Q1368" s="53">
        <f t="shared" si="544"/>
        <v>0</v>
      </c>
      <c r="R1368" s="4">
        <f t="shared" si="538"/>
        <v>0</v>
      </c>
      <c r="S1368" s="2">
        <f t="shared" si="551"/>
        <v>0.14000000000000001</v>
      </c>
      <c r="T1368" s="9">
        <f t="shared" si="545"/>
        <v>1.0070694010000001</v>
      </c>
      <c r="U1368" s="4">
        <f t="shared" si="552"/>
        <v>1981.6728373200001</v>
      </c>
      <c r="V1368" s="4">
        <f t="shared" si="546"/>
        <v>0</v>
      </c>
      <c r="W1368" s="1" t="str">
        <f t="shared" si="533"/>
        <v>A+J=</v>
      </c>
      <c r="X1368" s="10">
        <f t="shared" si="534"/>
        <v>41434</v>
      </c>
      <c r="Y1368" s="4">
        <f t="shared" si="537"/>
        <v>0</v>
      </c>
      <c r="Z1368" s="28"/>
      <c r="AA1368" s="26"/>
      <c r="AE1368" s="5"/>
    </row>
    <row r="1369" spans="1:31" x14ac:dyDescent="0.2">
      <c r="A1369" s="127">
        <f t="shared" si="547"/>
        <v>41424</v>
      </c>
      <c r="B1369" s="4">
        <f t="shared" si="539"/>
        <v>282398.46739986999</v>
      </c>
      <c r="C1369" s="4">
        <f t="shared" si="553"/>
        <v>219368.67628745001</v>
      </c>
      <c r="D1369" s="4">
        <f t="shared" si="548"/>
        <v>219368.67628745001</v>
      </c>
      <c r="E1369" s="56">
        <f t="shared" si="554"/>
        <v>515.27599999999995</v>
      </c>
      <c r="F1369" s="11">
        <f>IF(DAY(A1369)=F$2+1,VLOOKUP(A1369,[1]Plan1!$BN$15:$BP$255,3),F1368)</f>
        <v>515.29899999999998</v>
      </c>
      <c r="G1369" s="6">
        <f t="shared" si="540"/>
        <v>41404</v>
      </c>
      <c r="H1369" s="2">
        <f t="shared" si="541"/>
        <v>4.4636272599651861E-5</v>
      </c>
      <c r="I1369" s="1">
        <f t="shared" si="549"/>
        <v>21</v>
      </c>
      <c r="J1369" s="1">
        <f t="shared" si="555"/>
        <v>31</v>
      </c>
      <c r="K1369" s="54">
        <f t="shared" si="542"/>
        <v>1.0000302372572996</v>
      </c>
      <c r="L1369" s="3">
        <f t="shared" si="550"/>
        <v>1.2777980499999999</v>
      </c>
      <c r="M1369" s="3">
        <f t="shared" si="536"/>
        <v>1.2778366800000001</v>
      </c>
      <c r="N1369" s="3">
        <f t="shared" si="543"/>
        <v>280317.34100314998</v>
      </c>
      <c r="O1369" s="52">
        <f t="shared" si="532"/>
        <v>0</v>
      </c>
      <c r="P1369" s="5">
        <f t="shared" si="535"/>
        <v>0</v>
      </c>
      <c r="Q1369" s="53">
        <f t="shared" si="544"/>
        <v>0</v>
      </c>
      <c r="R1369" s="4">
        <f t="shared" si="538"/>
        <v>0</v>
      </c>
      <c r="S1369" s="2">
        <f t="shared" si="551"/>
        <v>0.14000000000000001</v>
      </c>
      <c r="T1369" s="9">
        <f t="shared" si="545"/>
        <v>1.0074241799999999</v>
      </c>
      <c r="U1369" s="4">
        <f t="shared" si="552"/>
        <v>2081.1263967199998</v>
      </c>
      <c r="V1369" s="4">
        <f t="shared" si="546"/>
        <v>0</v>
      </c>
      <c r="W1369" s="1" t="str">
        <f t="shared" si="533"/>
        <v>A+J=</v>
      </c>
      <c r="X1369" s="10">
        <f t="shared" si="534"/>
        <v>41434</v>
      </c>
      <c r="Y1369" s="4">
        <f t="shared" si="537"/>
        <v>0</v>
      </c>
      <c r="Z1369" s="28"/>
      <c r="AA1369" s="26"/>
      <c r="AE1369" s="5"/>
    </row>
    <row r="1370" spans="1:31" x14ac:dyDescent="0.2">
      <c r="A1370" s="127">
        <f t="shared" si="547"/>
        <v>41425</v>
      </c>
      <c r="B1370" s="4">
        <f t="shared" si="539"/>
        <v>282498.35992376</v>
      </c>
      <c r="C1370" s="4">
        <f t="shared" si="553"/>
        <v>219368.67628745001</v>
      </c>
      <c r="D1370" s="4">
        <f t="shared" si="548"/>
        <v>219368.67628745001</v>
      </c>
      <c r="E1370" s="56">
        <f t="shared" si="554"/>
        <v>515.27599999999995</v>
      </c>
      <c r="F1370" s="11">
        <f>IF(DAY(A1370)=F$2+1,VLOOKUP(A1370,[1]Plan1!$BN$15:$BP$255,3),F1369)</f>
        <v>515.29899999999998</v>
      </c>
      <c r="G1370" s="6">
        <f t="shared" si="540"/>
        <v>41404</v>
      </c>
      <c r="H1370" s="2">
        <f t="shared" si="541"/>
        <v>4.4636272599651861E-5</v>
      </c>
      <c r="I1370" s="1">
        <f t="shared" si="549"/>
        <v>22</v>
      </c>
      <c r="J1370" s="1">
        <f t="shared" si="555"/>
        <v>31</v>
      </c>
      <c r="K1370" s="54">
        <f t="shared" si="542"/>
        <v>1.0000316771494999</v>
      </c>
      <c r="L1370" s="3">
        <f t="shared" si="550"/>
        <v>1.2777980499999999</v>
      </c>
      <c r="M1370" s="3">
        <f t="shared" si="536"/>
        <v>1.27783852</v>
      </c>
      <c r="N1370" s="3">
        <f t="shared" si="543"/>
        <v>280317.74464151001</v>
      </c>
      <c r="O1370" s="52">
        <f t="shared" si="532"/>
        <v>0</v>
      </c>
      <c r="P1370" s="5">
        <f t="shared" si="535"/>
        <v>0</v>
      </c>
      <c r="Q1370" s="53">
        <f t="shared" si="544"/>
        <v>0</v>
      </c>
      <c r="R1370" s="4">
        <f t="shared" si="538"/>
        <v>0</v>
      </c>
      <c r="S1370" s="2">
        <f t="shared" si="551"/>
        <v>0.14000000000000001</v>
      </c>
      <c r="T1370" s="9">
        <f t="shared" si="545"/>
        <v>1.007779084</v>
      </c>
      <c r="U1370" s="4">
        <f t="shared" si="552"/>
        <v>2180.6152822499998</v>
      </c>
      <c r="V1370" s="4">
        <f t="shared" si="546"/>
        <v>0</v>
      </c>
      <c r="W1370" s="1" t="str">
        <f t="shared" si="533"/>
        <v>A+J=</v>
      </c>
      <c r="X1370" s="10">
        <f t="shared" si="534"/>
        <v>41434</v>
      </c>
      <c r="Y1370" s="4">
        <f t="shared" si="537"/>
        <v>0</v>
      </c>
      <c r="Z1370" s="28"/>
      <c r="AA1370" s="26"/>
      <c r="AE1370" s="5"/>
    </row>
    <row r="1371" spans="1:31" x14ac:dyDescent="0.2">
      <c r="A1371" s="127">
        <f t="shared" si="547"/>
        <v>41426</v>
      </c>
      <c r="B1371" s="4">
        <f t="shared" si="539"/>
        <v>282598.28777391999</v>
      </c>
      <c r="C1371" s="4">
        <f t="shared" si="553"/>
        <v>219368.67628745001</v>
      </c>
      <c r="D1371" s="4">
        <f t="shared" si="548"/>
        <v>219368.67628745001</v>
      </c>
      <c r="E1371" s="56">
        <f t="shared" si="554"/>
        <v>515.27599999999995</v>
      </c>
      <c r="F1371" s="11">
        <f>IF(DAY(A1371)=F$2+1,VLOOKUP(A1371,[1]Plan1!$BN$15:$BP$255,3),F1370)</f>
        <v>515.29899999999998</v>
      </c>
      <c r="G1371" s="6">
        <f t="shared" si="540"/>
        <v>41404</v>
      </c>
      <c r="H1371" s="2">
        <f t="shared" si="541"/>
        <v>4.4636272599651861E-5</v>
      </c>
      <c r="I1371" s="1">
        <f t="shared" si="549"/>
        <v>23</v>
      </c>
      <c r="J1371" s="1">
        <f t="shared" si="555"/>
        <v>31</v>
      </c>
      <c r="K1371" s="54">
        <f t="shared" si="542"/>
        <v>1.0000331170437737</v>
      </c>
      <c r="L1371" s="3">
        <f t="shared" si="550"/>
        <v>1.2777980499999999</v>
      </c>
      <c r="M1371" s="3">
        <f t="shared" si="536"/>
        <v>1.2778403599999999</v>
      </c>
      <c r="N1371" s="3">
        <f t="shared" si="543"/>
        <v>280318.14827986999</v>
      </c>
      <c r="O1371" s="52">
        <f t="shared" si="532"/>
        <v>0</v>
      </c>
      <c r="P1371" s="5">
        <f t="shared" si="535"/>
        <v>0</v>
      </c>
      <c r="Q1371" s="53">
        <f t="shared" si="544"/>
        <v>0</v>
      </c>
      <c r="R1371" s="4">
        <f t="shared" si="538"/>
        <v>0</v>
      </c>
      <c r="S1371" s="2">
        <f t="shared" si="551"/>
        <v>0.14000000000000001</v>
      </c>
      <c r="T1371" s="9">
        <f t="shared" si="545"/>
        <v>1.0081341130000001</v>
      </c>
      <c r="U1371" s="4">
        <f t="shared" si="552"/>
        <v>2280.1394940499999</v>
      </c>
      <c r="V1371" s="4">
        <f t="shared" si="546"/>
        <v>0</v>
      </c>
      <c r="W1371" s="1" t="str">
        <f t="shared" si="533"/>
        <v>A+J=</v>
      </c>
      <c r="X1371" s="10">
        <f t="shared" si="534"/>
        <v>41434</v>
      </c>
      <c r="Y1371" s="4">
        <f t="shared" si="537"/>
        <v>0</v>
      </c>
      <c r="Z1371" s="28"/>
      <c r="AA1371" s="26"/>
      <c r="AE1371" s="5"/>
    </row>
    <row r="1372" spans="1:31" x14ac:dyDescent="0.2">
      <c r="A1372" s="127">
        <f t="shared" si="547"/>
        <v>41427</v>
      </c>
      <c r="B1372" s="4">
        <f t="shared" si="539"/>
        <v>282698.25095051999</v>
      </c>
      <c r="C1372" s="4">
        <f t="shared" si="553"/>
        <v>219368.67628745001</v>
      </c>
      <c r="D1372" s="4">
        <f t="shared" si="548"/>
        <v>219368.67628745001</v>
      </c>
      <c r="E1372" s="56">
        <f t="shared" si="554"/>
        <v>515.27599999999995</v>
      </c>
      <c r="F1372" s="11">
        <f>IF(DAY(A1372)=F$2+1,VLOOKUP(A1372,[1]Plan1!$BN$15:$BP$255,3),F1371)</f>
        <v>515.29899999999998</v>
      </c>
      <c r="G1372" s="6">
        <f t="shared" si="540"/>
        <v>41404</v>
      </c>
      <c r="H1372" s="2">
        <f t="shared" si="541"/>
        <v>4.4636272599651861E-5</v>
      </c>
      <c r="I1372" s="1">
        <f t="shared" si="549"/>
        <v>24</v>
      </c>
      <c r="J1372" s="1">
        <f t="shared" si="555"/>
        <v>31</v>
      </c>
      <c r="K1372" s="54">
        <f t="shared" si="542"/>
        <v>1.0000345569401206</v>
      </c>
      <c r="L1372" s="3">
        <f t="shared" si="550"/>
        <v>1.2777980499999999</v>
      </c>
      <c r="M1372" s="3">
        <f t="shared" si="536"/>
        <v>1.2778422</v>
      </c>
      <c r="N1372" s="3">
        <f t="shared" si="543"/>
        <v>280318.55191823997</v>
      </c>
      <c r="O1372" s="52">
        <f t="shared" si="532"/>
        <v>0</v>
      </c>
      <c r="P1372" s="5">
        <f t="shared" si="535"/>
        <v>0</v>
      </c>
      <c r="Q1372" s="53">
        <f t="shared" si="544"/>
        <v>0</v>
      </c>
      <c r="R1372" s="4">
        <f t="shared" si="538"/>
        <v>0</v>
      </c>
      <c r="S1372" s="2">
        <f t="shared" si="551"/>
        <v>0.14000000000000001</v>
      </c>
      <c r="T1372" s="9">
        <f t="shared" si="545"/>
        <v>1.0084892670000001</v>
      </c>
      <c r="U1372" s="4">
        <f t="shared" si="552"/>
        <v>2379.6990322800002</v>
      </c>
      <c r="V1372" s="4">
        <f t="shared" si="546"/>
        <v>0</v>
      </c>
      <c r="W1372" s="1" t="str">
        <f t="shared" si="533"/>
        <v>A+J=</v>
      </c>
      <c r="X1372" s="10">
        <f t="shared" si="534"/>
        <v>41434</v>
      </c>
      <c r="Y1372" s="4">
        <f t="shared" si="537"/>
        <v>0</v>
      </c>
      <c r="Z1372" s="28"/>
      <c r="AA1372" s="26"/>
      <c r="AE1372" s="5"/>
    </row>
    <row r="1373" spans="1:31" x14ac:dyDescent="0.2">
      <c r="A1373" s="127">
        <f t="shared" si="547"/>
        <v>41428</v>
      </c>
      <c r="B1373" s="4">
        <f t="shared" si="539"/>
        <v>282798.24973401002</v>
      </c>
      <c r="C1373" s="4">
        <f t="shared" si="553"/>
        <v>219368.67628745001</v>
      </c>
      <c r="D1373" s="4">
        <f t="shared" si="548"/>
        <v>219368.67628745001</v>
      </c>
      <c r="E1373" s="56">
        <f t="shared" si="554"/>
        <v>515.27599999999995</v>
      </c>
      <c r="F1373" s="11">
        <f>IF(DAY(A1373)=F$2+1,VLOOKUP(A1373,[1]Plan1!$BN$15:$BP$255,3),F1372)</f>
        <v>515.29899999999998</v>
      </c>
      <c r="G1373" s="6">
        <f t="shared" si="540"/>
        <v>41404</v>
      </c>
      <c r="H1373" s="2">
        <f t="shared" si="541"/>
        <v>4.4636272599651861E-5</v>
      </c>
      <c r="I1373" s="1">
        <f t="shared" si="549"/>
        <v>25</v>
      </c>
      <c r="J1373" s="1">
        <f t="shared" si="555"/>
        <v>31</v>
      </c>
      <c r="K1373" s="54">
        <f t="shared" si="542"/>
        <v>1.0000359968385406</v>
      </c>
      <c r="L1373" s="3">
        <f t="shared" si="550"/>
        <v>1.2777980499999999</v>
      </c>
      <c r="M1373" s="3">
        <f t="shared" si="536"/>
        <v>1.27784404</v>
      </c>
      <c r="N1373" s="3">
        <f t="shared" si="543"/>
        <v>280318.95555660001</v>
      </c>
      <c r="O1373" s="52">
        <f t="shared" si="532"/>
        <v>0</v>
      </c>
      <c r="P1373" s="5">
        <f t="shared" si="535"/>
        <v>0</v>
      </c>
      <c r="Q1373" s="53">
        <f t="shared" si="544"/>
        <v>0</v>
      </c>
      <c r="R1373" s="4">
        <f t="shared" si="538"/>
        <v>0</v>
      </c>
      <c r="S1373" s="2">
        <f t="shared" si="551"/>
        <v>0.14000000000000001</v>
      </c>
      <c r="T1373" s="9">
        <f t="shared" si="545"/>
        <v>1.008844547</v>
      </c>
      <c r="U1373" s="4">
        <f t="shared" si="552"/>
        <v>2479.29417741</v>
      </c>
      <c r="V1373" s="4">
        <f t="shared" si="546"/>
        <v>0</v>
      </c>
      <c r="W1373" s="1" t="str">
        <f t="shared" si="533"/>
        <v>A+J=</v>
      </c>
      <c r="X1373" s="10">
        <f t="shared" si="534"/>
        <v>41434</v>
      </c>
      <c r="Y1373" s="4">
        <f t="shared" si="537"/>
        <v>0</v>
      </c>
      <c r="Z1373" s="28"/>
      <c r="AA1373" s="26"/>
      <c r="AE1373" s="5"/>
    </row>
    <row r="1374" spans="1:31" x14ac:dyDescent="0.2">
      <c r="A1374" s="127">
        <f t="shared" si="547"/>
        <v>41429</v>
      </c>
      <c r="B1374" s="4">
        <f t="shared" si="539"/>
        <v>282898.28356390999</v>
      </c>
      <c r="C1374" s="4">
        <f t="shared" si="553"/>
        <v>219368.67628745001</v>
      </c>
      <c r="D1374" s="4">
        <f t="shared" si="548"/>
        <v>219368.67628745001</v>
      </c>
      <c r="E1374" s="56">
        <f t="shared" si="554"/>
        <v>515.27599999999995</v>
      </c>
      <c r="F1374" s="11">
        <f>IF(DAY(A1374)=F$2+1,VLOOKUP(A1374,[1]Plan1!$BN$15:$BP$255,3),F1373)</f>
        <v>515.29899999999998</v>
      </c>
      <c r="G1374" s="6">
        <f t="shared" si="540"/>
        <v>41404</v>
      </c>
      <c r="H1374" s="2">
        <f t="shared" si="541"/>
        <v>4.4636272599651861E-5</v>
      </c>
      <c r="I1374" s="1">
        <f t="shared" si="549"/>
        <v>26</v>
      </c>
      <c r="J1374" s="1">
        <f t="shared" si="555"/>
        <v>31</v>
      </c>
      <c r="K1374" s="54">
        <f t="shared" si="542"/>
        <v>1.0000374367390341</v>
      </c>
      <c r="L1374" s="3">
        <f t="shared" si="550"/>
        <v>1.2777980499999999</v>
      </c>
      <c r="M1374" s="3">
        <f t="shared" si="536"/>
        <v>1.2778458800000001</v>
      </c>
      <c r="N1374" s="3">
        <f t="shared" si="543"/>
        <v>280319.35919496999</v>
      </c>
      <c r="O1374" s="52">
        <f t="shared" si="532"/>
        <v>0</v>
      </c>
      <c r="P1374" s="5">
        <f t="shared" si="535"/>
        <v>0</v>
      </c>
      <c r="Q1374" s="53">
        <f t="shared" si="544"/>
        <v>0</v>
      </c>
      <c r="R1374" s="4">
        <f t="shared" si="538"/>
        <v>0</v>
      </c>
      <c r="S1374" s="2">
        <f t="shared" si="551"/>
        <v>0.14000000000000001</v>
      </c>
      <c r="T1374" s="9">
        <f t="shared" si="545"/>
        <v>1.009199951</v>
      </c>
      <c r="U1374" s="4">
        <f t="shared" si="552"/>
        <v>2578.92436894</v>
      </c>
      <c r="V1374" s="4">
        <f t="shared" si="546"/>
        <v>0</v>
      </c>
      <c r="W1374" s="1" t="str">
        <f t="shared" si="533"/>
        <v>A+J=</v>
      </c>
      <c r="X1374" s="10">
        <f t="shared" si="534"/>
        <v>41434</v>
      </c>
      <c r="Y1374" s="4">
        <f t="shared" si="537"/>
        <v>0</v>
      </c>
      <c r="Z1374" s="28"/>
      <c r="AA1374" s="26"/>
      <c r="AE1374" s="5"/>
    </row>
    <row r="1375" spans="1:31" x14ac:dyDescent="0.2">
      <c r="A1375" s="127">
        <f t="shared" si="547"/>
        <v>41430</v>
      </c>
      <c r="B1375" s="4">
        <f t="shared" si="539"/>
        <v>282998.35300100001</v>
      </c>
      <c r="C1375" s="4">
        <f t="shared" si="553"/>
        <v>219368.67628745001</v>
      </c>
      <c r="D1375" s="4">
        <f t="shared" si="548"/>
        <v>219368.67628745001</v>
      </c>
      <c r="E1375" s="56">
        <f t="shared" si="554"/>
        <v>515.27599999999995</v>
      </c>
      <c r="F1375" s="11">
        <f>IF(DAY(A1375)=F$2+1,VLOOKUP(A1375,[1]Plan1!$BN$15:$BP$255,3),F1374)</f>
        <v>515.29899999999998</v>
      </c>
      <c r="G1375" s="6">
        <f t="shared" si="540"/>
        <v>41404</v>
      </c>
      <c r="H1375" s="2">
        <f t="shared" si="541"/>
        <v>4.4636272599651861E-5</v>
      </c>
      <c r="I1375" s="1">
        <f t="shared" si="549"/>
        <v>27</v>
      </c>
      <c r="J1375" s="1">
        <f t="shared" si="555"/>
        <v>31</v>
      </c>
      <c r="K1375" s="54">
        <f t="shared" si="542"/>
        <v>1.0000388766416006</v>
      </c>
      <c r="L1375" s="3">
        <f t="shared" si="550"/>
        <v>1.2777980499999999</v>
      </c>
      <c r="M1375" s="3">
        <f t="shared" si="536"/>
        <v>1.27784772</v>
      </c>
      <c r="N1375" s="3">
        <f t="shared" si="543"/>
        <v>280319.76283333002</v>
      </c>
      <c r="O1375" s="52">
        <f t="shared" si="532"/>
        <v>0</v>
      </c>
      <c r="P1375" s="5">
        <f t="shared" si="535"/>
        <v>0</v>
      </c>
      <c r="Q1375" s="53">
        <f t="shared" si="544"/>
        <v>0</v>
      </c>
      <c r="R1375" s="4">
        <f t="shared" si="538"/>
        <v>0</v>
      </c>
      <c r="S1375" s="2">
        <f t="shared" si="551"/>
        <v>0.14000000000000001</v>
      </c>
      <c r="T1375" s="9">
        <f t="shared" si="545"/>
        <v>1.009555481</v>
      </c>
      <c r="U1375" s="4">
        <f t="shared" si="552"/>
        <v>2678.59016767</v>
      </c>
      <c r="V1375" s="4">
        <f t="shared" si="546"/>
        <v>0</v>
      </c>
      <c r="W1375" s="1" t="str">
        <f t="shared" si="533"/>
        <v>A+J=</v>
      </c>
      <c r="X1375" s="10">
        <f t="shared" si="534"/>
        <v>41434</v>
      </c>
      <c r="Y1375" s="4">
        <f t="shared" si="537"/>
        <v>0</v>
      </c>
      <c r="Z1375" s="28"/>
      <c r="AA1375" s="26"/>
      <c r="AE1375" s="5"/>
    </row>
    <row r="1376" spans="1:31" x14ac:dyDescent="0.2">
      <c r="A1376" s="127">
        <f t="shared" si="547"/>
        <v>41431</v>
      </c>
      <c r="B1376" s="4">
        <f t="shared" si="539"/>
        <v>283098.45776513999</v>
      </c>
      <c r="C1376" s="4">
        <f t="shared" si="553"/>
        <v>219368.67628745001</v>
      </c>
      <c r="D1376" s="4">
        <f t="shared" si="548"/>
        <v>219368.67628745001</v>
      </c>
      <c r="E1376" s="56">
        <f t="shared" si="554"/>
        <v>515.27599999999995</v>
      </c>
      <c r="F1376" s="11">
        <f>IF(DAY(A1376)=F$2+1,VLOOKUP(A1376,[1]Plan1!$BN$15:$BP$255,3),F1375)</f>
        <v>515.29899999999998</v>
      </c>
      <c r="G1376" s="6">
        <f t="shared" si="540"/>
        <v>41404</v>
      </c>
      <c r="H1376" s="2">
        <f t="shared" si="541"/>
        <v>4.4636272599651861E-5</v>
      </c>
      <c r="I1376" s="1">
        <f t="shared" si="549"/>
        <v>28</v>
      </c>
      <c r="J1376" s="1">
        <f t="shared" si="555"/>
        <v>31</v>
      </c>
      <c r="K1376" s="54">
        <f t="shared" si="542"/>
        <v>1.0000403165462406</v>
      </c>
      <c r="L1376" s="3">
        <f t="shared" si="550"/>
        <v>1.2777980499999999</v>
      </c>
      <c r="M1376" s="3">
        <f t="shared" si="536"/>
        <v>1.2778495599999999</v>
      </c>
      <c r="N1376" s="3">
        <f t="shared" si="543"/>
        <v>280320.16647170001</v>
      </c>
      <c r="O1376" s="52">
        <f t="shared" si="532"/>
        <v>0</v>
      </c>
      <c r="P1376" s="5">
        <f t="shared" si="535"/>
        <v>0</v>
      </c>
      <c r="Q1376" s="53">
        <f t="shared" si="544"/>
        <v>0</v>
      </c>
      <c r="R1376" s="4">
        <f t="shared" si="538"/>
        <v>0</v>
      </c>
      <c r="S1376" s="2">
        <f t="shared" si="551"/>
        <v>0.14000000000000001</v>
      </c>
      <c r="T1376" s="9">
        <f t="shared" si="545"/>
        <v>1.0099111359999999</v>
      </c>
      <c r="U1376" s="4">
        <f t="shared" si="552"/>
        <v>2778.2912934400001</v>
      </c>
      <c r="V1376" s="4">
        <f t="shared" si="546"/>
        <v>0</v>
      </c>
      <c r="W1376" s="1" t="str">
        <f t="shared" si="533"/>
        <v>A+J=</v>
      </c>
      <c r="X1376" s="10">
        <f t="shared" si="534"/>
        <v>41434</v>
      </c>
      <c r="Y1376" s="4">
        <f t="shared" si="537"/>
        <v>0</v>
      </c>
      <c r="Z1376" s="28"/>
      <c r="AA1376" s="26"/>
      <c r="AE1376" s="5"/>
    </row>
    <row r="1377" spans="1:31" x14ac:dyDescent="0.2">
      <c r="A1377" s="127">
        <f t="shared" si="547"/>
        <v>41432</v>
      </c>
      <c r="B1377" s="4">
        <f t="shared" si="539"/>
        <v>283198.59785645001</v>
      </c>
      <c r="C1377" s="4">
        <f t="shared" si="553"/>
        <v>219368.67628745001</v>
      </c>
      <c r="D1377" s="4">
        <f t="shared" si="548"/>
        <v>219368.67628745001</v>
      </c>
      <c r="E1377" s="56">
        <f t="shared" si="554"/>
        <v>515.27599999999995</v>
      </c>
      <c r="F1377" s="11">
        <f>IF(DAY(A1377)=F$2+1,VLOOKUP(A1377,[1]Plan1!$BN$15:$BP$255,3),F1376)</f>
        <v>515.29899999999998</v>
      </c>
      <c r="G1377" s="6">
        <f t="shared" si="540"/>
        <v>41404</v>
      </c>
      <c r="H1377" s="2">
        <f t="shared" si="541"/>
        <v>4.4636272599651861E-5</v>
      </c>
      <c r="I1377" s="1">
        <f t="shared" si="549"/>
        <v>29</v>
      </c>
      <c r="J1377" s="1">
        <f t="shared" si="555"/>
        <v>31</v>
      </c>
      <c r="K1377" s="54">
        <f t="shared" si="542"/>
        <v>1.0000417564529538</v>
      </c>
      <c r="L1377" s="3">
        <f t="shared" si="550"/>
        <v>1.2777980499999999</v>
      </c>
      <c r="M1377" s="3">
        <f t="shared" si="536"/>
        <v>1.2778514000000001</v>
      </c>
      <c r="N1377" s="3">
        <f t="shared" si="543"/>
        <v>280320.57011005998</v>
      </c>
      <c r="O1377" s="52">
        <f t="shared" si="532"/>
        <v>0</v>
      </c>
      <c r="P1377" s="5">
        <f t="shared" si="535"/>
        <v>0</v>
      </c>
      <c r="Q1377" s="53">
        <f t="shared" si="544"/>
        <v>0</v>
      </c>
      <c r="R1377" s="4">
        <f t="shared" si="538"/>
        <v>0</v>
      </c>
      <c r="S1377" s="2">
        <f t="shared" si="551"/>
        <v>0.14000000000000001</v>
      </c>
      <c r="T1377" s="9">
        <f t="shared" si="545"/>
        <v>1.010266916</v>
      </c>
      <c r="U1377" s="4">
        <f t="shared" si="552"/>
        <v>2878.0277463900002</v>
      </c>
      <c r="V1377" s="4">
        <f t="shared" si="546"/>
        <v>0</v>
      </c>
      <c r="W1377" s="1" t="str">
        <f t="shared" si="533"/>
        <v>A+J=</v>
      </c>
      <c r="X1377" s="10">
        <f t="shared" si="534"/>
        <v>41434</v>
      </c>
      <c r="Y1377" s="4">
        <f t="shared" si="537"/>
        <v>0</v>
      </c>
      <c r="Z1377" s="28"/>
      <c r="AA1377" s="26"/>
      <c r="AE1377" s="5"/>
    </row>
    <row r="1378" spans="1:31" x14ac:dyDescent="0.2">
      <c r="A1378" s="127">
        <f t="shared" si="547"/>
        <v>41433</v>
      </c>
      <c r="B1378" s="4">
        <f t="shared" si="539"/>
        <v>283298.77327509003</v>
      </c>
      <c r="C1378" s="4">
        <f t="shared" si="553"/>
        <v>219368.67628745001</v>
      </c>
      <c r="D1378" s="4">
        <f t="shared" si="548"/>
        <v>219368.67628745001</v>
      </c>
      <c r="E1378" s="56">
        <f t="shared" si="554"/>
        <v>515.27599999999995</v>
      </c>
      <c r="F1378" s="11">
        <f>IF(DAY(A1378)=F$2+1,VLOOKUP(A1378,[1]Plan1!$BN$15:$BP$255,3),F1377)</f>
        <v>515.29899999999998</v>
      </c>
      <c r="G1378" s="6">
        <f t="shared" si="540"/>
        <v>41404</v>
      </c>
      <c r="H1378" s="2">
        <f t="shared" si="541"/>
        <v>4.4636272599651861E-5</v>
      </c>
      <c r="I1378" s="1">
        <f t="shared" si="549"/>
        <v>30</v>
      </c>
      <c r="J1378" s="1">
        <f t="shared" si="555"/>
        <v>31</v>
      </c>
      <c r="K1378" s="54">
        <f t="shared" si="542"/>
        <v>1.00004319636174</v>
      </c>
      <c r="L1378" s="3">
        <f t="shared" si="550"/>
        <v>1.2777980499999999</v>
      </c>
      <c r="M1378" s="3">
        <f t="shared" si="536"/>
        <v>1.27785324</v>
      </c>
      <c r="N1378" s="3">
        <f t="shared" si="543"/>
        <v>280320.97374842002</v>
      </c>
      <c r="O1378" s="52">
        <f t="shared" si="532"/>
        <v>0</v>
      </c>
      <c r="P1378" s="5">
        <f t="shared" si="535"/>
        <v>0</v>
      </c>
      <c r="Q1378" s="53">
        <f t="shared" si="544"/>
        <v>0</v>
      </c>
      <c r="R1378" s="4">
        <f t="shared" si="538"/>
        <v>0</v>
      </c>
      <c r="S1378" s="2">
        <f t="shared" si="551"/>
        <v>0.14000000000000001</v>
      </c>
      <c r="T1378" s="9">
        <f t="shared" si="545"/>
        <v>1.0106228209999999</v>
      </c>
      <c r="U1378" s="4">
        <f t="shared" si="552"/>
        <v>2977.79952667</v>
      </c>
      <c r="V1378" s="4">
        <f t="shared" si="546"/>
        <v>0</v>
      </c>
      <c r="W1378" s="1" t="str">
        <f t="shared" si="533"/>
        <v>A+J=</v>
      </c>
      <c r="X1378" s="10">
        <f t="shared" si="534"/>
        <v>41434</v>
      </c>
      <c r="Y1378" s="4">
        <f t="shared" si="537"/>
        <v>0</v>
      </c>
      <c r="Z1378" s="28"/>
      <c r="AA1378" s="26"/>
      <c r="AE1378" s="5"/>
    </row>
    <row r="1379" spans="1:31" x14ac:dyDescent="0.2">
      <c r="A1379" s="127">
        <f t="shared" si="547"/>
        <v>41434</v>
      </c>
      <c r="B1379" s="4">
        <f t="shared" si="539"/>
        <v>283398.98430155002</v>
      </c>
      <c r="C1379" s="4">
        <f t="shared" si="553"/>
        <v>219368.67628745001</v>
      </c>
      <c r="D1379" s="4">
        <f t="shared" si="548"/>
        <v>219368.67628745001</v>
      </c>
      <c r="E1379" s="56">
        <f t="shared" si="554"/>
        <v>515.27599999999995</v>
      </c>
      <c r="F1379" s="11">
        <f>IF(DAY(A1379)=F$2+1,VLOOKUP(A1379,[1]Plan1!$BN$15:$BP$255,3),F1378)</f>
        <v>515.29899999999998</v>
      </c>
      <c r="G1379" s="6">
        <f t="shared" si="540"/>
        <v>41404</v>
      </c>
      <c r="H1379" s="2">
        <f t="shared" si="541"/>
        <v>4.4636272599651861E-5</v>
      </c>
      <c r="I1379" s="1">
        <f t="shared" si="549"/>
        <v>31</v>
      </c>
      <c r="J1379" s="1">
        <f t="shared" si="555"/>
        <v>31</v>
      </c>
      <c r="K1379" s="54">
        <f t="shared" si="542"/>
        <v>1.0000446362725997</v>
      </c>
      <c r="L1379" s="3">
        <f t="shared" si="550"/>
        <v>1.2777980499999999</v>
      </c>
      <c r="M1379" s="3">
        <f t="shared" si="536"/>
        <v>1.2778550799999999</v>
      </c>
      <c r="N1379" s="3">
        <f t="shared" si="543"/>
        <v>280321.37738679</v>
      </c>
      <c r="O1379" s="52">
        <f t="shared" si="532"/>
        <v>43</v>
      </c>
      <c r="P1379" s="5">
        <f t="shared" si="535"/>
        <v>0</v>
      </c>
      <c r="Q1379" s="53">
        <f t="shared" si="544"/>
        <v>0</v>
      </c>
      <c r="R1379" s="4">
        <f t="shared" si="538"/>
        <v>0</v>
      </c>
      <c r="S1379" s="2">
        <f t="shared" si="551"/>
        <v>0.14000000000000001</v>
      </c>
      <c r="T1379" s="9">
        <f t="shared" si="545"/>
        <v>1.010978852</v>
      </c>
      <c r="U1379" s="4">
        <f t="shared" si="552"/>
        <v>3077.6069147600001</v>
      </c>
      <c r="V1379" s="4">
        <f t="shared" si="546"/>
        <v>0</v>
      </c>
      <c r="W1379" s="1" t="str">
        <f t="shared" si="533"/>
        <v>A+J=</v>
      </c>
      <c r="X1379" s="10">
        <f t="shared" si="534"/>
        <v>41434</v>
      </c>
      <c r="Y1379" s="4">
        <f t="shared" si="537"/>
        <v>0</v>
      </c>
      <c r="Z1379" s="28"/>
      <c r="AA1379" s="26"/>
      <c r="AE1379" s="5"/>
    </row>
    <row r="1380" spans="1:31" x14ac:dyDescent="0.2">
      <c r="A1380" s="127">
        <f t="shared" si="547"/>
        <v>41435</v>
      </c>
      <c r="B1380" s="4">
        <f t="shared" si="539"/>
        <v>283572.57326486002</v>
      </c>
      <c r="C1380" s="4">
        <f t="shared" si="553"/>
        <v>221777.09250691999</v>
      </c>
      <c r="D1380" s="4">
        <f t="shared" si="548"/>
        <v>221777.09250691999</v>
      </c>
      <c r="E1380" s="56">
        <f t="shared" si="554"/>
        <v>515.29899999999998</v>
      </c>
      <c r="F1380" s="11">
        <f>IF(DAY(A1380)=F$2+1,VLOOKUP(A1380,[1]Plan1!$BN$15:$BP$255,3),F1379)</f>
        <v>519.15300000000002</v>
      </c>
      <c r="G1380" s="6">
        <f t="shared" si="540"/>
        <v>41435</v>
      </c>
      <c r="H1380" s="2">
        <f t="shared" si="541"/>
        <v>7.4791528801725349E-3</v>
      </c>
      <c r="I1380" s="1">
        <f t="shared" si="549"/>
        <v>1</v>
      </c>
      <c r="J1380" s="1">
        <f t="shared" si="555"/>
        <v>30</v>
      </c>
      <c r="K1380" s="54">
        <f t="shared" si="542"/>
        <v>1.0002484082713685</v>
      </c>
      <c r="L1380" s="3">
        <f t="shared" si="550"/>
        <v>1.2778550799999999</v>
      </c>
      <c r="M1380" s="3">
        <f t="shared" si="536"/>
        <v>1.2781724999999999</v>
      </c>
      <c r="N1380" s="3">
        <f t="shared" si="543"/>
        <v>283469.38077230001</v>
      </c>
      <c r="O1380" s="52">
        <f t="shared" si="532"/>
        <v>0</v>
      </c>
      <c r="P1380" s="5">
        <f t="shared" si="535"/>
        <v>0</v>
      </c>
      <c r="Q1380" s="53">
        <f t="shared" si="544"/>
        <v>0</v>
      </c>
      <c r="R1380" s="4">
        <f t="shared" si="538"/>
        <v>0</v>
      </c>
      <c r="S1380" s="2">
        <f t="shared" si="551"/>
        <v>0.14000000000000001</v>
      </c>
      <c r="T1380" s="9">
        <f t="shared" si="545"/>
        <v>1.000364034</v>
      </c>
      <c r="U1380" s="4">
        <f t="shared" si="552"/>
        <v>103.19249256000001</v>
      </c>
      <c r="V1380" s="4">
        <f t="shared" si="546"/>
        <v>0</v>
      </c>
      <c r="W1380" s="1" t="str">
        <f t="shared" si="533"/>
        <v>A+J=</v>
      </c>
      <c r="X1380" s="10">
        <f t="shared" si="534"/>
        <v>41464</v>
      </c>
      <c r="Y1380" s="4">
        <f t="shared" si="537"/>
        <v>0</v>
      </c>
      <c r="Z1380" s="28"/>
      <c r="AA1380" s="26"/>
      <c r="AE1380" s="5"/>
    </row>
    <row r="1381" spans="1:31" x14ac:dyDescent="0.2">
      <c r="A1381" s="127">
        <f t="shared" si="547"/>
        <v>41436</v>
      </c>
      <c r="B1381" s="4">
        <f t="shared" si="539"/>
        <v>283746.27089726995</v>
      </c>
      <c r="C1381" s="4">
        <f t="shared" si="553"/>
        <v>221777.09250691999</v>
      </c>
      <c r="D1381" s="4">
        <f t="shared" si="548"/>
        <v>221777.09250691999</v>
      </c>
      <c r="E1381" s="56">
        <f t="shared" si="554"/>
        <v>515.29899999999998</v>
      </c>
      <c r="F1381" s="11">
        <f>IF(DAY(A1381)=F$2+1,VLOOKUP(A1381,[1]Plan1!$BN$15:$BP$255,3),F1380)</f>
        <v>519.15300000000002</v>
      </c>
      <c r="G1381" s="6">
        <f t="shared" si="540"/>
        <v>41435</v>
      </c>
      <c r="H1381" s="2">
        <f t="shared" si="541"/>
        <v>7.4791528801725349E-3</v>
      </c>
      <c r="I1381" s="1">
        <f t="shared" si="549"/>
        <v>2</v>
      </c>
      <c r="J1381" s="1">
        <f t="shared" si="555"/>
        <v>30</v>
      </c>
      <c r="K1381" s="54">
        <f t="shared" si="542"/>
        <v>1.0004968782494061</v>
      </c>
      <c r="L1381" s="3">
        <f t="shared" si="550"/>
        <v>1.2778550799999999</v>
      </c>
      <c r="M1381" s="3">
        <f t="shared" si="536"/>
        <v>1.2784900100000001</v>
      </c>
      <c r="N1381" s="3">
        <f t="shared" si="543"/>
        <v>283539.79721693997</v>
      </c>
      <c r="O1381" s="52">
        <f t="shared" ref="O1381:O1444" si="556">IF(DAY(A1381)=F$2,VLOOKUP(A1381,$AA$10:$AH$115,7),0)</f>
        <v>0</v>
      </c>
      <c r="P1381" s="5">
        <f t="shared" si="535"/>
        <v>0</v>
      </c>
      <c r="Q1381" s="53">
        <f t="shared" si="544"/>
        <v>0</v>
      </c>
      <c r="R1381" s="4">
        <f t="shared" si="538"/>
        <v>0</v>
      </c>
      <c r="S1381" s="2">
        <f t="shared" si="551"/>
        <v>0.14000000000000001</v>
      </c>
      <c r="T1381" s="9">
        <f t="shared" si="545"/>
        <v>1.0007282</v>
      </c>
      <c r="U1381" s="4">
        <f t="shared" si="552"/>
        <v>206.47368033000001</v>
      </c>
      <c r="V1381" s="4">
        <f t="shared" si="546"/>
        <v>0</v>
      </c>
      <c r="W1381" s="1" t="str">
        <f t="shared" ref="W1381:W1444" si="557">W1380</f>
        <v>A+J=</v>
      </c>
      <c r="X1381" s="10">
        <f t="shared" ref="X1381:X1444" si="558">IF(DAY(A1381)=F$2+1,VLOOKUP(A1380,$AA$10:$AH$130,8),X1380)</f>
        <v>41464</v>
      </c>
      <c r="Y1381" s="4">
        <f t="shared" si="537"/>
        <v>0</v>
      </c>
      <c r="Z1381" s="28"/>
      <c r="AA1381" s="26"/>
      <c r="AE1381" s="5"/>
    </row>
    <row r="1382" spans="1:31" x14ac:dyDescent="0.2">
      <c r="A1382" s="127">
        <f t="shared" si="547"/>
        <v>41437</v>
      </c>
      <c r="B1382" s="4">
        <f t="shared" si="539"/>
        <v>283920.07529794</v>
      </c>
      <c r="C1382" s="4">
        <f t="shared" si="553"/>
        <v>221777.09250691999</v>
      </c>
      <c r="D1382" s="4">
        <f t="shared" si="548"/>
        <v>221777.09250691999</v>
      </c>
      <c r="E1382" s="56">
        <f t="shared" si="554"/>
        <v>515.29899999999998</v>
      </c>
      <c r="F1382" s="11">
        <f>IF(DAY(A1382)=F$2+1,VLOOKUP(A1382,[1]Plan1!$BN$15:$BP$255,3),F1381)</f>
        <v>519.15300000000002</v>
      </c>
      <c r="G1382" s="6">
        <f t="shared" si="540"/>
        <v>41435</v>
      </c>
      <c r="H1382" s="2">
        <f t="shared" si="541"/>
        <v>7.4791528801725349E-3</v>
      </c>
      <c r="I1382" s="1">
        <f t="shared" si="549"/>
        <v>3</v>
      </c>
      <c r="J1382" s="1">
        <f t="shared" si="555"/>
        <v>30</v>
      </c>
      <c r="K1382" s="54">
        <f t="shared" si="542"/>
        <v>1.0007454099494417</v>
      </c>
      <c r="L1382" s="3">
        <f t="shared" si="550"/>
        <v>1.2778550799999999</v>
      </c>
      <c r="M1382" s="3">
        <f t="shared" si="536"/>
        <v>1.2788075999999999</v>
      </c>
      <c r="N1382" s="3">
        <f t="shared" si="543"/>
        <v>283610.23140375002</v>
      </c>
      <c r="O1382" s="52">
        <f t="shared" si="556"/>
        <v>0</v>
      </c>
      <c r="P1382" s="5">
        <f t="shared" si="535"/>
        <v>0</v>
      </c>
      <c r="Q1382" s="53">
        <f t="shared" si="544"/>
        <v>0</v>
      </c>
      <c r="R1382" s="4">
        <f t="shared" si="538"/>
        <v>0</v>
      </c>
      <c r="S1382" s="2">
        <f t="shared" si="551"/>
        <v>0.14000000000000001</v>
      </c>
      <c r="T1382" s="9">
        <f t="shared" si="545"/>
        <v>1.0010924990000001</v>
      </c>
      <c r="U1382" s="4">
        <f t="shared" si="552"/>
        <v>309.84389419000001</v>
      </c>
      <c r="V1382" s="4">
        <f t="shared" si="546"/>
        <v>0</v>
      </c>
      <c r="W1382" s="1" t="str">
        <f t="shared" si="557"/>
        <v>A+J=</v>
      </c>
      <c r="X1382" s="10">
        <f t="shared" si="558"/>
        <v>41464</v>
      </c>
      <c r="Y1382" s="4">
        <f t="shared" si="537"/>
        <v>0</v>
      </c>
      <c r="Z1382" s="28"/>
      <c r="AA1382" s="26"/>
      <c r="AE1382" s="5"/>
    </row>
    <row r="1383" spans="1:31" x14ac:dyDescent="0.2">
      <c r="A1383" s="127">
        <f t="shared" si="547"/>
        <v>41438</v>
      </c>
      <c r="B1383" s="4">
        <f t="shared" si="539"/>
        <v>284093.98623068002</v>
      </c>
      <c r="C1383" s="4">
        <f t="shared" si="553"/>
        <v>221777.09250691999</v>
      </c>
      <c r="D1383" s="4">
        <f t="shared" si="548"/>
        <v>221777.09250691999</v>
      </c>
      <c r="E1383" s="56">
        <f t="shared" si="554"/>
        <v>515.29899999999998</v>
      </c>
      <c r="F1383" s="11">
        <f>IF(DAY(A1383)=F$2+1,VLOOKUP(A1383,[1]Plan1!$BN$15:$BP$255,3),F1382)</f>
        <v>519.15300000000002</v>
      </c>
      <c r="G1383" s="6">
        <f t="shared" si="540"/>
        <v>41435</v>
      </c>
      <c r="H1383" s="2">
        <f t="shared" si="541"/>
        <v>7.4791528801725349E-3</v>
      </c>
      <c r="I1383" s="1">
        <f t="shared" si="549"/>
        <v>4</v>
      </c>
      <c r="J1383" s="1">
        <f t="shared" si="555"/>
        <v>30</v>
      </c>
      <c r="K1383" s="54">
        <f t="shared" si="542"/>
        <v>1.0009940033868072</v>
      </c>
      <c r="L1383" s="3">
        <f t="shared" si="550"/>
        <v>1.2778550799999999</v>
      </c>
      <c r="M1383" s="3">
        <f t="shared" si="536"/>
        <v>1.27912527</v>
      </c>
      <c r="N1383" s="3">
        <f t="shared" si="543"/>
        <v>283680.68333272001</v>
      </c>
      <c r="O1383" s="52">
        <f t="shared" si="556"/>
        <v>0</v>
      </c>
      <c r="P1383" s="5">
        <f t="shared" ref="P1383:P1446" si="559">IF(DAY($A1383)=F$2,VLOOKUP($A1383,$AA$10:$AH$126,5),0)</f>
        <v>0</v>
      </c>
      <c r="Q1383" s="53">
        <f t="shared" si="544"/>
        <v>0</v>
      </c>
      <c r="R1383" s="4">
        <f t="shared" si="538"/>
        <v>0</v>
      </c>
      <c r="S1383" s="2">
        <f t="shared" si="551"/>
        <v>0.14000000000000001</v>
      </c>
      <c r="T1383" s="9">
        <f t="shared" si="545"/>
        <v>1.00145693</v>
      </c>
      <c r="U1383" s="4">
        <f t="shared" si="552"/>
        <v>413.30289796</v>
      </c>
      <c r="V1383" s="4">
        <f t="shared" si="546"/>
        <v>0</v>
      </c>
      <c r="W1383" s="1" t="str">
        <f t="shared" si="557"/>
        <v>A+J=</v>
      </c>
      <c r="X1383" s="10">
        <f t="shared" si="558"/>
        <v>41464</v>
      </c>
      <c r="Y1383" s="4">
        <f t="shared" si="537"/>
        <v>0</v>
      </c>
      <c r="Z1383" s="28"/>
      <c r="AA1383" s="26"/>
      <c r="AE1383" s="5"/>
    </row>
    <row r="1384" spans="1:31" x14ac:dyDescent="0.2">
      <c r="A1384" s="127">
        <f t="shared" si="547"/>
        <v>41439</v>
      </c>
      <c r="B1384" s="4">
        <f t="shared" si="539"/>
        <v>284268.00180475001</v>
      </c>
      <c r="C1384" s="4">
        <f t="shared" si="553"/>
        <v>221777.09250691999</v>
      </c>
      <c r="D1384" s="4">
        <f t="shared" si="548"/>
        <v>221777.09250691999</v>
      </c>
      <c r="E1384" s="56">
        <f t="shared" si="554"/>
        <v>515.29899999999998</v>
      </c>
      <c r="F1384" s="11">
        <f>IF(DAY(A1384)=F$2+1,VLOOKUP(A1384,[1]Plan1!$BN$15:$BP$255,3),F1383)</f>
        <v>519.15300000000002</v>
      </c>
      <c r="G1384" s="6">
        <f t="shared" si="540"/>
        <v>41435</v>
      </c>
      <c r="H1384" s="2">
        <f t="shared" si="541"/>
        <v>7.4791528801725349E-3</v>
      </c>
      <c r="I1384" s="1">
        <f t="shared" si="549"/>
        <v>5</v>
      </c>
      <c r="J1384" s="1">
        <f t="shared" si="555"/>
        <v>30</v>
      </c>
      <c r="K1384" s="54">
        <f t="shared" si="542"/>
        <v>1.0012426585768386</v>
      </c>
      <c r="L1384" s="3">
        <f t="shared" si="550"/>
        <v>1.2778550799999999</v>
      </c>
      <c r="M1384" s="3">
        <f t="shared" si="536"/>
        <v>1.27944301</v>
      </c>
      <c r="N1384" s="3">
        <f t="shared" si="543"/>
        <v>283751.15078610001</v>
      </c>
      <c r="O1384" s="52">
        <f t="shared" si="556"/>
        <v>0</v>
      </c>
      <c r="P1384" s="5">
        <f t="shared" si="559"/>
        <v>0</v>
      </c>
      <c r="Q1384" s="53">
        <f t="shared" si="544"/>
        <v>0</v>
      </c>
      <c r="R1384" s="4">
        <f t="shared" si="538"/>
        <v>0</v>
      </c>
      <c r="S1384" s="2">
        <f t="shared" si="551"/>
        <v>0.14000000000000001</v>
      </c>
      <c r="T1384" s="9">
        <f t="shared" si="545"/>
        <v>1.0018214940000001</v>
      </c>
      <c r="U1384" s="4">
        <f t="shared" si="552"/>
        <v>516.85101865000001</v>
      </c>
      <c r="V1384" s="4">
        <f t="shared" si="546"/>
        <v>0</v>
      </c>
      <c r="W1384" s="1" t="str">
        <f t="shared" si="557"/>
        <v>A+J=</v>
      </c>
      <c r="X1384" s="10">
        <f t="shared" si="558"/>
        <v>41464</v>
      </c>
      <c r="Y1384" s="4">
        <f t="shared" si="537"/>
        <v>0</v>
      </c>
      <c r="Z1384" s="28"/>
      <c r="AA1384" s="26"/>
      <c r="AE1384" s="5"/>
    </row>
    <row r="1385" spans="1:31" x14ac:dyDescent="0.2">
      <c r="A1385" s="127">
        <f t="shared" si="547"/>
        <v>41440</v>
      </c>
      <c r="B1385" s="4">
        <f t="shared" si="539"/>
        <v>284442.12651044002</v>
      </c>
      <c r="C1385" s="4">
        <f t="shared" si="553"/>
        <v>221777.09250691999</v>
      </c>
      <c r="D1385" s="4">
        <f t="shared" si="548"/>
        <v>221777.09250691999</v>
      </c>
      <c r="E1385" s="56">
        <f t="shared" si="554"/>
        <v>515.29899999999998</v>
      </c>
      <c r="F1385" s="11">
        <f>IF(DAY(A1385)=F$2+1,VLOOKUP(A1385,[1]Plan1!$BN$15:$BP$255,3),F1384)</f>
        <v>519.15300000000002</v>
      </c>
      <c r="G1385" s="6">
        <f t="shared" si="540"/>
        <v>41435</v>
      </c>
      <c r="H1385" s="2">
        <f t="shared" si="541"/>
        <v>7.4791528801725349E-3</v>
      </c>
      <c r="I1385" s="1">
        <f t="shared" si="549"/>
        <v>6</v>
      </c>
      <c r="J1385" s="1">
        <f t="shared" si="555"/>
        <v>30</v>
      </c>
      <c r="K1385" s="54">
        <f t="shared" si="542"/>
        <v>1.001491375534876</v>
      </c>
      <c r="L1385" s="3">
        <f t="shared" si="550"/>
        <v>1.2778550799999999</v>
      </c>
      <c r="M1385" s="3">
        <f t="shared" si="536"/>
        <v>1.27976084</v>
      </c>
      <c r="N1385" s="3">
        <f t="shared" si="543"/>
        <v>283821.63819940999</v>
      </c>
      <c r="O1385" s="52">
        <f t="shared" si="556"/>
        <v>0</v>
      </c>
      <c r="P1385" s="5">
        <f t="shared" si="559"/>
        <v>0</v>
      </c>
      <c r="Q1385" s="53">
        <f t="shared" si="544"/>
        <v>0</v>
      </c>
      <c r="R1385" s="4">
        <f t="shared" si="538"/>
        <v>0</v>
      </c>
      <c r="S1385" s="2">
        <f t="shared" si="551"/>
        <v>0.14000000000000001</v>
      </c>
      <c r="T1385" s="9">
        <f t="shared" si="545"/>
        <v>1.0021861910000001</v>
      </c>
      <c r="U1385" s="4">
        <f t="shared" si="552"/>
        <v>620.48831102999998</v>
      </c>
      <c r="V1385" s="4">
        <f t="shared" si="546"/>
        <v>0</v>
      </c>
      <c r="W1385" s="1" t="str">
        <f t="shared" si="557"/>
        <v>A+J=</v>
      </c>
      <c r="X1385" s="10">
        <f t="shared" si="558"/>
        <v>41464</v>
      </c>
      <c r="Y1385" s="4">
        <f t="shared" si="537"/>
        <v>0</v>
      </c>
      <c r="Z1385" s="28"/>
      <c r="AA1385" s="26"/>
      <c r="AE1385" s="5"/>
    </row>
    <row r="1386" spans="1:31" x14ac:dyDescent="0.2">
      <c r="A1386" s="127">
        <f t="shared" si="547"/>
        <v>41441</v>
      </c>
      <c r="B1386" s="4">
        <f t="shared" si="539"/>
        <v>284616.355667</v>
      </c>
      <c r="C1386" s="4">
        <f t="shared" si="553"/>
        <v>221777.09250691999</v>
      </c>
      <c r="D1386" s="4">
        <f t="shared" si="548"/>
        <v>221777.09250691999</v>
      </c>
      <c r="E1386" s="56">
        <f t="shared" si="554"/>
        <v>515.29899999999998</v>
      </c>
      <c r="F1386" s="11">
        <f>IF(DAY(A1386)=F$2+1,VLOOKUP(A1386,[1]Plan1!$BN$15:$BP$255,3),F1385)</f>
        <v>519.15300000000002</v>
      </c>
      <c r="G1386" s="6">
        <f t="shared" si="540"/>
        <v>41435</v>
      </c>
      <c r="H1386" s="2">
        <f t="shared" si="541"/>
        <v>7.4791528801725349E-3</v>
      </c>
      <c r="I1386" s="1">
        <f t="shared" si="549"/>
        <v>7</v>
      </c>
      <c r="J1386" s="1">
        <f t="shared" si="555"/>
        <v>30</v>
      </c>
      <c r="K1386" s="54">
        <f t="shared" si="542"/>
        <v>1.0017401542762632</v>
      </c>
      <c r="L1386" s="3">
        <f t="shared" si="550"/>
        <v>1.2778550799999999</v>
      </c>
      <c r="M1386" s="3">
        <f t="shared" ref="M1386:M1449" si="560">TRUNC((K1386*L1386),8)</f>
        <v>1.28007874</v>
      </c>
      <c r="N1386" s="3">
        <f t="shared" si="543"/>
        <v>283892.14113712002</v>
      </c>
      <c r="O1386" s="52">
        <f t="shared" si="556"/>
        <v>0</v>
      </c>
      <c r="P1386" s="5">
        <f t="shared" si="559"/>
        <v>0</v>
      </c>
      <c r="Q1386" s="53">
        <f t="shared" si="544"/>
        <v>0</v>
      </c>
      <c r="R1386" s="4">
        <f t="shared" si="538"/>
        <v>0</v>
      </c>
      <c r="S1386" s="2">
        <f t="shared" si="551"/>
        <v>0.14000000000000001</v>
      </c>
      <c r="T1386" s="9">
        <f t="shared" si="545"/>
        <v>1.0025510200000001</v>
      </c>
      <c r="U1386" s="4">
        <f t="shared" si="552"/>
        <v>724.21452987999999</v>
      </c>
      <c r="V1386" s="4">
        <f t="shared" si="546"/>
        <v>0</v>
      </c>
      <c r="W1386" s="1" t="str">
        <f t="shared" si="557"/>
        <v>A+J=</v>
      </c>
      <c r="X1386" s="10">
        <f t="shared" si="558"/>
        <v>41464</v>
      </c>
      <c r="Y1386" s="4">
        <f t="shared" si="537"/>
        <v>0</v>
      </c>
      <c r="Z1386" s="28"/>
      <c r="AA1386" s="26"/>
      <c r="AE1386" s="5"/>
    </row>
    <row r="1387" spans="1:31" x14ac:dyDescent="0.2">
      <c r="A1387" s="127">
        <f t="shared" si="547"/>
        <v>41442</v>
      </c>
      <c r="B1387" s="4">
        <f t="shared" si="539"/>
        <v>284790.69182752003</v>
      </c>
      <c r="C1387" s="4">
        <f t="shared" si="553"/>
        <v>221777.09250691999</v>
      </c>
      <c r="D1387" s="4">
        <f t="shared" si="548"/>
        <v>221777.09250691999</v>
      </c>
      <c r="E1387" s="56">
        <f t="shared" si="554"/>
        <v>515.29899999999998</v>
      </c>
      <c r="F1387" s="11">
        <f>IF(DAY(A1387)=F$2+1,VLOOKUP(A1387,[1]Plan1!$BN$15:$BP$255,3),F1386)</f>
        <v>519.15300000000002</v>
      </c>
      <c r="G1387" s="6">
        <f t="shared" si="540"/>
        <v>41435</v>
      </c>
      <c r="H1387" s="2">
        <f t="shared" si="541"/>
        <v>7.4791528801725349E-3</v>
      </c>
      <c r="I1387" s="1">
        <f t="shared" si="549"/>
        <v>8</v>
      </c>
      <c r="J1387" s="1">
        <f t="shared" si="555"/>
        <v>30</v>
      </c>
      <c r="K1387" s="54">
        <f t="shared" si="542"/>
        <v>1.0019889948163472</v>
      </c>
      <c r="L1387" s="3">
        <f t="shared" si="550"/>
        <v>1.2778550799999999</v>
      </c>
      <c r="M1387" s="3">
        <f t="shared" si="560"/>
        <v>1.2803967199999999</v>
      </c>
      <c r="N1387" s="3">
        <f t="shared" si="543"/>
        <v>283962.66181699</v>
      </c>
      <c r="O1387" s="52">
        <f t="shared" si="556"/>
        <v>0</v>
      </c>
      <c r="P1387" s="5">
        <f t="shared" si="559"/>
        <v>0</v>
      </c>
      <c r="Q1387" s="53">
        <f t="shared" si="544"/>
        <v>0</v>
      </c>
      <c r="R1387" s="4">
        <f t="shared" si="538"/>
        <v>0</v>
      </c>
      <c r="S1387" s="2">
        <f t="shared" si="551"/>
        <v>0.14000000000000001</v>
      </c>
      <c r="T1387" s="9">
        <f t="shared" si="545"/>
        <v>1.002915982</v>
      </c>
      <c r="U1387" s="4">
        <f t="shared" si="552"/>
        <v>828.03001053000003</v>
      </c>
      <c r="V1387" s="4">
        <f t="shared" si="546"/>
        <v>0</v>
      </c>
      <c r="W1387" s="1" t="str">
        <f t="shared" si="557"/>
        <v>A+J=</v>
      </c>
      <c r="X1387" s="10">
        <f t="shared" si="558"/>
        <v>41464</v>
      </c>
      <c r="Y1387" s="4">
        <f t="shared" si="537"/>
        <v>0</v>
      </c>
      <c r="Z1387" s="28"/>
      <c r="AA1387" s="26"/>
      <c r="AE1387" s="5"/>
    </row>
    <row r="1388" spans="1:31" x14ac:dyDescent="0.2">
      <c r="A1388" s="127">
        <f t="shared" si="547"/>
        <v>41443</v>
      </c>
      <c r="B1388" s="4">
        <f t="shared" si="539"/>
        <v>284965.13532361004</v>
      </c>
      <c r="C1388" s="4">
        <f t="shared" si="553"/>
        <v>221777.09250691999</v>
      </c>
      <c r="D1388" s="4">
        <f t="shared" si="548"/>
        <v>221777.09250691999</v>
      </c>
      <c r="E1388" s="56">
        <f t="shared" si="554"/>
        <v>515.29899999999998</v>
      </c>
      <c r="F1388" s="11">
        <f>IF(DAY(A1388)=F$2+1,VLOOKUP(A1388,[1]Plan1!$BN$15:$BP$255,3),F1387)</f>
        <v>519.15300000000002</v>
      </c>
      <c r="G1388" s="6">
        <f t="shared" si="540"/>
        <v>41435</v>
      </c>
      <c r="H1388" s="2">
        <f t="shared" si="541"/>
        <v>7.4791528801725349E-3</v>
      </c>
      <c r="I1388" s="1">
        <f t="shared" si="549"/>
        <v>9</v>
      </c>
      <c r="J1388" s="1">
        <f t="shared" si="555"/>
        <v>30</v>
      </c>
      <c r="K1388" s="54">
        <f t="shared" si="542"/>
        <v>1.0022378971704797</v>
      </c>
      <c r="L1388" s="3">
        <f t="shared" si="550"/>
        <v>1.2778550799999999</v>
      </c>
      <c r="M1388" s="3">
        <f t="shared" si="560"/>
        <v>1.2807147800000001</v>
      </c>
      <c r="N1388" s="3">
        <f t="shared" si="543"/>
        <v>284033.20023904002</v>
      </c>
      <c r="O1388" s="52">
        <f t="shared" si="556"/>
        <v>0</v>
      </c>
      <c r="P1388" s="5">
        <f t="shared" si="559"/>
        <v>0</v>
      </c>
      <c r="Q1388" s="53">
        <f t="shared" si="544"/>
        <v>0</v>
      </c>
      <c r="R1388" s="4">
        <f t="shared" si="538"/>
        <v>0</v>
      </c>
      <c r="S1388" s="2">
        <f t="shared" si="551"/>
        <v>0.14000000000000001</v>
      </c>
      <c r="T1388" s="9">
        <f t="shared" si="545"/>
        <v>1.0032810780000001</v>
      </c>
      <c r="U1388" s="4">
        <f t="shared" si="552"/>
        <v>931.93508456999996</v>
      </c>
      <c r="V1388" s="4">
        <f t="shared" si="546"/>
        <v>0</v>
      </c>
      <c r="W1388" s="1" t="str">
        <f t="shared" si="557"/>
        <v>A+J=</v>
      </c>
      <c r="X1388" s="10">
        <f t="shared" si="558"/>
        <v>41464</v>
      </c>
      <c r="Y1388" s="4">
        <f t="shared" si="537"/>
        <v>0</v>
      </c>
      <c r="Z1388" s="28"/>
      <c r="AA1388" s="26"/>
      <c r="AE1388" s="5"/>
    </row>
    <row r="1389" spans="1:31" x14ac:dyDescent="0.2">
      <c r="A1389" s="127">
        <f t="shared" si="547"/>
        <v>41444</v>
      </c>
      <c r="B1389" s="4">
        <f t="shared" si="539"/>
        <v>285139.68563483999</v>
      </c>
      <c r="C1389" s="4">
        <f t="shared" si="553"/>
        <v>221777.09250691999</v>
      </c>
      <c r="D1389" s="4">
        <f t="shared" si="548"/>
        <v>221777.09250691999</v>
      </c>
      <c r="E1389" s="56">
        <f t="shared" si="554"/>
        <v>515.29899999999998</v>
      </c>
      <c r="F1389" s="11">
        <f>IF(DAY(A1389)=F$2+1,VLOOKUP(A1389,[1]Plan1!$BN$15:$BP$255,3),F1388)</f>
        <v>519.15300000000002</v>
      </c>
      <c r="G1389" s="6">
        <f t="shared" si="540"/>
        <v>41435</v>
      </c>
      <c r="H1389" s="2">
        <f t="shared" si="541"/>
        <v>7.4791528801725349E-3</v>
      </c>
      <c r="I1389" s="1">
        <f t="shared" si="549"/>
        <v>10</v>
      </c>
      <c r="J1389" s="1">
        <f t="shared" si="555"/>
        <v>30</v>
      </c>
      <c r="K1389" s="54">
        <f t="shared" si="542"/>
        <v>1.0024868613540159</v>
      </c>
      <c r="L1389" s="3">
        <f t="shared" si="550"/>
        <v>1.2778550799999999</v>
      </c>
      <c r="M1389" s="3">
        <f t="shared" si="560"/>
        <v>1.2810329199999999</v>
      </c>
      <c r="N1389" s="3">
        <f t="shared" si="543"/>
        <v>284103.75640324998</v>
      </c>
      <c r="O1389" s="52">
        <f t="shared" si="556"/>
        <v>0</v>
      </c>
      <c r="P1389" s="5">
        <f t="shared" si="559"/>
        <v>0</v>
      </c>
      <c r="Q1389" s="53">
        <f t="shared" si="544"/>
        <v>0</v>
      </c>
      <c r="R1389" s="4">
        <f t="shared" si="538"/>
        <v>0</v>
      </c>
      <c r="S1389" s="2">
        <f t="shared" si="551"/>
        <v>0.14000000000000001</v>
      </c>
      <c r="T1389" s="9">
        <f t="shared" si="545"/>
        <v>1.003646306</v>
      </c>
      <c r="U1389" s="4">
        <f t="shared" si="552"/>
        <v>1035.92923159</v>
      </c>
      <c r="V1389" s="4">
        <f t="shared" si="546"/>
        <v>0</v>
      </c>
      <c r="W1389" s="1" t="str">
        <f t="shared" si="557"/>
        <v>A+J=</v>
      </c>
      <c r="X1389" s="10">
        <f t="shared" si="558"/>
        <v>41464</v>
      </c>
      <c r="Y1389" s="4">
        <f t="shared" si="537"/>
        <v>0</v>
      </c>
      <c r="Z1389" s="28"/>
      <c r="AA1389" s="26"/>
      <c r="AE1389" s="5"/>
    </row>
    <row r="1390" spans="1:31" x14ac:dyDescent="0.2">
      <c r="A1390" s="127">
        <f t="shared" si="547"/>
        <v>41445</v>
      </c>
      <c r="B1390" s="4">
        <f t="shared" si="539"/>
        <v>285314.34309277002</v>
      </c>
      <c r="C1390" s="4">
        <f t="shared" si="553"/>
        <v>221777.09250691999</v>
      </c>
      <c r="D1390" s="4">
        <f t="shared" si="548"/>
        <v>221777.09250691999</v>
      </c>
      <c r="E1390" s="56">
        <f t="shared" si="554"/>
        <v>515.29899999999998</v>
      </c>
      <c r="F1390" s="11">
        <f>IF(DAY(A1390)=F$2+1,VLOOKUP(A1390,[1]Plan1!$BN$15:$BP$255,3),F1389)</f>
        <v>519.15300000000002</v>
      </c>
      <c r="G1390" s="6">
        <f t="shared" si="540"/>
        <v>41435</v>
      </c>
      <c r="H1390" s="2">
        <f t="shared" si="541"/>
        <v>7.4791528801725349E-3</v>
      </c>
      <c r="I1390" s="1">
        <f t="shared" si="549"/>
        <v>11</v>
      </c>
      <c r="J1390" s="1">
        <f t="shared" si="555"/>
        <v>30</v>
      </c>
      <c r="K1390" s="54">
        <f t="shared" si="542"/>
        <v>1.0027358873823145</v>
      </c>
      <c r="L1390" s="3">
        <f t="shared" si="550"/>
        <v>1.2778550799999999</v>
      </c>
      <c r="M1390" s="3">
        <f t="shared" si="560"/>
        <v>1.2813511399999999</v>
      </c>
      <c r="N1390" s="3">
        <f t="shared" si="543"/>
        <v>284174.33030962001</v>
      </c>
      <c r="O1390" s="52">
        <f t="shared" si="556"/>
        <v>0</v>
      </c>
      <c r="P1390" s="5">
        <f t="shared" si="559"/>
        <v>0</v>
      </c>
      <c r="Q1390" s="53">
        <f t="shared" si="544"/>
        <v>0</v>
      </c>
      <c r="R1390" s="4">
        <f t="shared" si="538"/>
        <v>0</v>
      </c>
      <c r="S1390" s="2">
        <f t="shared" si="551"/>
        <v>0.14000000000000001</v>
      </c>
      <c r="T1390" s="9">
        <f t="shared" si="545"/>
        <v>1.0040116670000001</v>
      </c>
      <c r="U1390" s="4">
        <f t="shared" si="552"/>
        <v>1140.0127831499999</v>
      </c>
      <c r="V1390" s="4">
        <f t="shared" si="546"/>
        <v>0</v>
      </c>
      <c r="W1390" s="1" t="str">
        <f t="shared" si="557"/>
        <v>A+J=</v>
      </c>
      <c r="X1390" s="10">
        <f t="shared" si="558"/>
        <v>41464</v>
      </c>
      <c r="Y1390" s="4">
        <f t="shared" si="537"/>
        <v>0</v>
      </c>
      <c r="Z1390" s="28"/>
      <c r="AA1390" s="26"/>
      <c r="AE1390" s="5"/>
    </row>
    <row r="1391" spans="1:31" x14ac:dyDescent="0.2">
      <c r="A1391" s="127">
        <f t="shared" si="547"/>
        <v>41446</v>
      </c>
      <c r="B1391" s="4">
        <f t="shared" si="539"/>
        <v>285489.10774501</v>
      </c>
      <c r="C1391" s="4">
        <f t="shared" si="553"/>
        <v>221777.09250691999</v>
      </c>
      <c r="D1391" s="4">
        <f t="shared" si="548"/>
        <v>221777.09250691999</v>
      </c>
      <c r="E1391" s="56">
        <f t="shared" si="554"/>
        <v>515.29899999999998</v>
      </c>
      <c r="F1391" s="11">
        <f>IF(DAY(A1391)=F$2+1,VLOOKUP(A1391,[1]Plan1!$BN$15:$BP$255,3),F1390)</f>
        <v>519.15300000000002</v>
      </c>
      <c r="G1391" s="6">
        <f t="shared" si="540"/>
        <v>41435</v>
      </c>
      <c r="H1391" s="2">
        <f t="shared" si="541"/>
        <v>7.4791528801725349E-3</v>
      </c>
      <c r="I1391" s="1">
        <f t="shared" si="549"/>
        <v>12</v>
      </c>
      <c r="J1391" s="1">
        <f t="shared" si="555"/>
        <v>30</v>
      </c>
      <c r="K1391" s="54">
        <f t="shared" si="542"/>
        <v>1.002984975270738</v>
      </c>
      <c r="L1391" s="3">
        <f t="shared" si="550"/>
        <v>1.2778550799999999</v>
      </c>
      <c r="M1391" s="3">
        <f t="shared" si="560"/>
        <v>1.2816694399999999</v>
      </c>
      <c r="N1391" s="3">
        <f t="shared" si="543"/>
        <v>284244.92195817002</v>
      </c>
      <c r="O1391" s="52">
        <f t="shared" si="556"/>
        <v>0</v>
      </c>
      <c r="P1391" s="5">
        <f t="shared" si="559"/>
        <v>0</v>
      </c>
      <c r="Q1391" s="53">
        <f t="shared" si="544"/>
        <v>0</v>
      </c>
      <c r="R1391" s="4">
        <f t="shared" si="538"/>
        <v>0</v>
      </c>
      <c r="S1391" s="2">
        <f t="shared" si="551"/>
        <v>0.14000000000000001</v>
      </c>
      <c r="T1391" s="9">
        <f t="shared" si="545"/>
        <v>1.0043771610000001</v>
      </c>
      <c r="U1391" s="4">
        <f t="shared" si="552"/>
        <v>1244.18578684</v>
      </c>
      <c r="V1391" s="4">
        <f t="shared" si="546"/>
        <v>0</v>
      </c>
      <c r="W1391" s="1" t="str">
        <f t="shared" si="557"/>
        <v>A+J=</v>
      </c>
      <c r="X1391" s="10">
        <f t="shared" si="558"/>
        <v>41464</v>
      </c>
      <c r="Y1391" s="4">
        <f t="shared" si="537"/>
        <v>0</v>
      </c>
      <c r="Z1391" s="28"/>
      <c r="AA1391" s="26"/>
      <c r="AE1391" s="5"/>
    </row>
    <row r="1392" spans="1:31" x14ac:dyDescent="0.2">
      <c r="A1392" s="127">
        <f t="shared" si="547"/>
        <v>41447</v>
      </c>
      <c r="B1392" s="4">
        <f t="shared" si="539"/>
        <v>285663.97963916999</v>
      </c>
      <c r="C1392" s="4">
        <f t="shared" si="553"/>
        <v>221777.09250691999</v>
      </c>
      <c r="D1392" s="4">
        <f t="shared" si="548"/>
        <v>221777.09250691999</v>
      </c>
      <c r="E1392" s="56">
        <f t="shared" si="554"/>
        <v>515.29899999999998</v>
      </c>
      <c r="F1392" s="11">
        <f>IF(DAY(A1392)=F$2+1,VLOOKUP(A1392,[1]Plan1!$BN$15:$BP$255,3),F1391)</f>
        <v>519.15300000000002</v>
      </c>
      <c r="G1392" s="6">
        <f t="shared" si="540"/>
        <v>41435</v>
      </c>
      <c r="H1392" s="2">
        <f t="shared" si="541"/>
        <v>7.4791528801725349E-3</v>
      </c>
      <c r="I1392" s="1">
        <f t="shared" si="549"/>
        <v>13</v>
      </c>
      <c r="J1392" s="1">
        <f t="shared" si="555"/>
        <v>30</v>
      </c>
      <c r="K1392" s="54">
        <f t="shared" si="542"/>
        <v>1.0032341250346537</v>
      </c>
      <c r="L1392" s="3">
        <f t="shared" si="550"/>
        <v>1.2778550799999999</v>
      </c>
      <c r="M1392" s="3">
        <f t="shared" si="560"/>
        <v>1.2819878199999999</v>
      </c>
      <c r="N1392" s="3">
        <f t="shared" si="543"/>
        <v>284315.53134887997</v>
      </c>
      <c r="O1392" s="52">
        <f t="shared" si="556"/>
        <v>0</v>
      </c>
      <c r="P1392" s="5">
        <f t="shared" si="559"/>
        <v>0</v>
      </c>
      <c r="Q1392" s="53">
        <f t="shared" si="544"/>
        <v>0</v>
      </c>
      <c r="R1392" s="4">
        <f t="shared" si="538"/>
        <v>0</v>
      </c>
      <c r="S1392" s="2">
        <f t="shared" si="551"/>
        <v>0.14000000000000001</v>
      </c>
      <c r="T1392" s="9">
        <f t="shared" si="545"/>
        <v>1.0047427879999999</v>
      </c>
      <c r="U1392" s="4">
        <f t="shared" si="552"/>
        <v>1348.4482902899999</v>
      </c>
      <c r="V1392" s="4">
        <f t="shared" si="546"/>
        <v>0</v>
      </c>
      <c r="W1392" s="1" t="str">
        <f t="shared" si="557"/>
        <v>A+J=</v>
      </c>
      <c r="X1392" s="10">
        <f t="shared" si="558"/>
        <v>41464</v>
      </c>
      <c r="Y1392" s="4">
        <f t="shared" si="537"/>
        <v>0</v>
      </c>
      <c r="Z1392" s="28"/>
      <c r="AA1392" s="26"/>
      <c r="AE1392" s="5"/>
    </row>
    <row r="1393" spans="1:31" x14ac:dyDescent="0.2">
      <c r="A1393" s="127">
        <f t="shared" si="547"/>
        <v>41448</v>
      </c>
      <c r="B1393" s="4">
        <f t="shared" si="539"/>
        <v>285838.95659379999</v>
      </c>
      <c r="C1393" s="4">
        <f t="shared" si="553"/>
        <v>221777.09250691999</v>
      </c>
      <c r="D1393" s="4">
        <f t="shared" si="548"/>
        <v>221777.09250691999</v>
      </c>
      <c r="E1393" s="56">
        <f t="shared" si="554"/>
        <v>515.29899999999998</v>
      </c>
      <c r="F1393" s="11">
        <f>IF(DAY(A1393)=F$2+1,VLOOKUP(A1393,[1]Plan1!$BN$15:$BP$255,3),F1392)</f>
        <v>519.15300000000002</v>
      </c>
      <c r="G1393" s="6">
        <f t="shared" si="540"/>
        <v>41435</v>
      </c>
      <c r="H1393" s="2">
        <f t="shared" si="541"/>
        <v>7.4791528801725349E-3</v>
      </c>
      <c r="I1393" s="1">
        <f t="shared" si="549"/>
        <v>14</v>
      </c>
      <c r="J1393" s="1">
        <f t="shared" si="555"/>
        <v>30</v>
      </c>
      <c r="K1393" s="54">
        <f t="shared" si="542"/>
        <v>1.0034833366894313</v>
      </c>
      <c r="L1393" s="3">
        <f t="shared" si="550"/>
        <v>1.2778550799999999</v>
      </c>
      <c r="M1393" s="3">
        <f t="shared" si="560"/>
        <v>1.2823062700000001</v>
      </c>
      <c r="N1393" s="3">
        <f t="shared" si="543"/>
        <v>284386.15626398998</v>
      </c>
      <c r="O1393" s="52">
        <f t="shared" si="556"/>
        <v>0</v>
      </c>
      <c r="P1393" s="5">
        <f t="shared" si="559"/>
        <v>0</v>
      </c>
      <c r="Q1393" s="53">
        <f t="shared" si="544"/>
        <v>0</v>
      </c>
      <c r="R1393" s="4">
        <f t="shared" si="538"/>
        <v>0</v>
      </c>
      <c r="S1393" s="2">
        <f t="shared" si="551"/>
        <v>0.14000000000000001</v>
      </c>
      <c r="T1393" s="9">
        <f t="shared" si="545"/>
        <v>1.0051085479999999</v>
      </c>
      <c r="U1393" s="4">
        <f t="shared" si="552"/>
        <v>1452.80032981</v>
      </c>
      <c r="V1393" s="4">
        <f t="shared" si="546"/>
        <v>0</v>
      </c>
      <c r="W1393" s="1" t="str">
        <f t="shared" si="557"/>
        <v>A+J=</v>
      </c>
      <c r="X1393" s="10">
        <f t="shared" si="558"/>
        <v>41464</v>
      </c>
      <c r="Y1393" s="4">
        <f t="shared" ref="Y1393:Y1456" si="561">IF(V1393&gt;0,B1393-V1393,0)</f>
        <v>0</v>
      </c>
      <c r="Z1393" s="28"/>
      <c r="AA1393" s="26"/>
      <c r="AE1393" s="5"/>
    </row>
    <row r="1394" spans="1:31" x14ac:dyDescent="0.2">
      <c r="A1394" s="127">
        <f t="shared" si="547"/>
        <v>41449</v>
      </c>
      <c r="B1394" s="4">
        <f t="shared" si="539"/>
        <v>286014.04311391996</v>
      </c>
      <c r="C1394" s="4">
        <f t="shared" si="553"/>
        <v>221777.09250691999</v>
      </c>
      <c r="D1394" s="4">
        <f t="shared" si="548"/>
        <v>221777.09250691999</v>
      </c>
      <c r="E1394" s="56">
        <f t="shared" si="554"/>
        <v>515.29899999999998</v>
      </c>
      <c r="F1394" s="11">
        <f>IF(DAY(A1394)=F$2+1,VLOOKUP(A1394,[1]Plan1!$BN$15:$BP$255,3),F1393)</f>
        <v>519.15300000000002</v>
      </c>
      <c r="G1394" s="6">
        <f t="shared" si="540"/>
        <v>41435</v>
      </c>
      <c r="H1394" s="2">
        <f t="shared" si="541"/>
        <v>7.4791528801725349E-3</v>
      </c>
      <c r="I1394" s="1">
        <f t="shared" si="549"/>
        <v>15</v>
      </c>
      <c r="J1394" s="1">
        <f t="shared" si="555"/>
        <v>30</v>
      </c>
      <c r="K1394" s="54">
        <f t="shared" si="542"/>
        <v>1.0037326102504454</v>
      </c>
      <c r="L1394" s="3">
        <f t="shared" si="550"/>
        <v>1.2778550799999999</v>
      </c>
      <c r="M1394" s="3">
        <f t="shared" si="560"/>
        <v>1.2826248099999999</v>
      </c>
      <c r="N1394" s="3">
        <f t="shared" si="543"/>
        <v>284456.80113903998</v>
      </c>
      <c r="O1394" s="52">
        <f t="shared" si="556"/>
        <v>0</v>
      </c>
      <c r="P1394" s="5">
        <f t="shared" si="559"/>
        <v>0</v>
      </c>
      <c r="Q1394" s="53">
        <f t="shared" si="544"/>
        <v>0</v>
      </c>
      <c r="R1394" s="4">
        <f t="shared" si="538"/>
        <v>0</v>
      </c>
      <c r="S1394" s="2">
        <f t="shared" si="551"/>
        <v>0.14000000000000001</v>
      </c>
      <c r="T1394" s="9">
        <f t="shared" si="545"/>
        <v>1.0054744410000001</v>
      </c>
      <c r="U1394" s="4">
        <f t="shared" si="552"/>
        <v>1557.24197488</v>
      </c>
      <c r="V1394" s="4">
        <f t="shared" si="546"/>
        <v>0</v>
      </c>
      <c r="W1394" s="1" t="str">
        <f t="shared" si="557"/>
        <v>A+J=</v>
      </c>
      <c r="X1394" s="10">
        <f t="shared" si="558"/>
        <v>41464</v>
      </c>
      <c r="Y1394" s="4">
        <f t="shared" si="561"/>
        <v>0</v>
      </c>
      <c r="Z1394" s="28"/>
      <c r="AA1394" s="26"/>
      <c r="AE1394" s="5"/>
    </row>
    <row r="1395" spans="1:31" x14ac:dyDescent="0.2">
      <c r="A1395" s="127">
        <f t="shared" si="547"/>
        <v>41450</v>
      </c>
      <c r="B1395" s="4">
        <f t="shared" si="539"/>
        <v>286189.23507271003</v>
      </c>
      <c r="C1395" s="4">
        <f t="shared" si="553"/>
        <v>221777.09250691999</v>
      </c>
      <c r="D1395" s="4">
        <f t="shared" si="548"/>
        <v>221777.09250691999</v>
      </c>
      <c r="E1395" s="56">
        <f t="shared" si="554"/>
        <v>515.29899999999998</v>
      </c>
      <c r="F1395" s="11">
        <f>IF(DAY(A1395)=F$2+1,VLOOKUP(A1395,[1]Plan1!$BN$15:$BP$255,3),F1394)</f>
        <v>519.15300000000002</v>
      </c>
      <c r="G1395" s="6">
        <f t="shared" si="540"/>
        <v>41435</v>
      </c>
      <c r="H1395" s="2">
        <f t="shared" si="541"/>
        <v>7.4791528801725349E-3</v>
      </c>
      <c r="I1395" s="1">
        <f t="shared" si="549"/>
        <v>16</v>
      </c>
      <c r="J1395" s="1">
        <f t="shared" si="555"/>
        <v>30</v>
      </c>
      <c r="K1395" s="54">
        <f t="shared" si="542"/>
        <v>1.0039819457330739</v>
      </c>
      <c r="L1395" s="3">
        <f t="shared" si="550"/>
        <v>1.2778550799999999</v>
      </c>
      <c r="M1395" s="3">
        <f t="shared" si="560"/>
        <v>1.2829434200000001</v>
      </c>
      <c r="N1395" s="3">
        <f t="shared" si="543"/>
        <v>284527.46153848001</v>
      </c>
      <c r="O1395" s="52">
        <f t="shared" si="556"/>
        <v>0</v>
      </c>
      <c r="P1395" s="5">
        <f t="shared" si="559"/>
        <v>0</v>
      </c>
      <c r="Q1395" s="53">
        <f t="shared" si="544"/>
        <v>0</v>
      </c>
      <c r="R1395" s="4">
        <f t="shared" si="538"/>
        <v>0</v>
      </c>
      <c r="S1395" s="2">
        <f t="shared" si="551"/>
        <v>0.14000000000000001</v>
      </c>
      <c r="T1395" s="9">
        <f t="shared" si="545"/>
        <v>1.0058404679999999</v>
      </c>
      <c r="U1395" s="4">
        <f t="shared" si="552"/>
        <v>1661.77353423</v>
      </c>
      <c r="V1395" s="4">
        <f t="shared" si="546"/>
        <v>0</v>
      </c>
      <c r="W1395" s="1" t="str">
        <f t="shared" si="557"/>
        <v>A+J=</v>
      </c>
      <c r="X1395" s="10">
        <f t="shared" si="558"/>
        <v>41464</v>
      </c>
      <c r="Y1395" s="4">
        <f t="shared" si="561"/>
        <v>0</v>
      </c>
      <c r="Z1395" s="28"/>
      <c r="AA1395" s="26"/>
      <c r="AE1395" s="5"/>
    </row>
    <row r="1396" spans="1:31" x14ac:dyDescent="0.2">
      <c r="A1396" s="127">
        <f t="shared" si="547"/>
        <v>41451</v>
      </c>
      <c r="B1396" s="4">
        <f t="shared" si="539"/>
        <v>286364.53669410996</v>
      </c>
      <c r="C1396" s="4">
        <f t="shared" si="553"/>
        <v>221777.09250691999</v>
      </c>
      <c r="D1396" s="4">
        <f t="shared" si="548"/>
        <v>221777.09250691999</v>
      </c>
      <c r="E1396" s="56">
        <f t="shared" si="554"/>
        <v>515.29899999999998</v>
      </c>
      <c r="F1396" s="11">
        <f>IF(DAY(A1396)=F$2+1,VLOOKUP(A1396,[1]Plan1!$BN$15:$BP$255,3),F1395)</f>
        <v>519.15300000000002</v>
      </c>
      <c r="G1396" s="6">
        <f t="shared" si="540"/>
        <v>41435</v>
      </c>
      <c r="H1396" s="2">
        <f t="shared" si="541"/>
        <v>7.4791528801725349E-3</v>
      </c>
      <c r="I1396" s="1">
        <f t="shared" si="549"/>
        <v>17</v>
      </c>
      <c r="J1396" s="1">
        <f t="shared" si="555"/>
        <v>30</v>
      </c>
      <c r="K1396" s="54">
        <f t="shared" si="542"/>
        <v>1.0042313431526986</v>
      </c>
      <c r="L1396" s="3">
        <f t="shared" si="550"/>
        <v>1.2778550799999999</v>
      </c>
      <c r="M1396" s="3">
        <f t="shared" si="560"/>
        <v>1.2832621200000001</v>
      </c>
      <c r="N1396" s="3">
        <f t="shared" si="543"/>
        <v>284598.14189785998</v>
      </c>
      <c r="O1396" s="52">
        <f t="shared" si="556"/>
        <v>0</v>
      </c>
      <c r="P1396" s="5">
        <f t="shared" si="559"/>
        <v>0</v>
      </c>
      <c r="Q1396" s="53">
        <f t="shared" si="544"/>
        <v>0</v>
      </c>
      <c r="R1396" s="4">
        <f t="shared" si="538"/>
        <v>0</v>
      </c>
      <c r="S1396" s="2">
        <f t="shared" si="551"/>
        <v>0.14000000000000001</v>
      </c>
      <c r="T1396" s="9">
        <f t="shared" si="545"/>
        <v>1.0062066279999999</v>
      </c>
      <c r="U1396" s="4">
        <f t="shared" si="552"/>
        <v>1766.3947962499999</v>
      </c>
      <c r="V1396" s="4">
        <f t="shared" si="546"/>
        <v>0</v>
      </c>
      <c r="W1396" s="1" t="str">
        <f t="shared" si="557"/>
        <v>A+J=</v>
      </c>
      <c r="X1396" s="10">
        <f t="shared" si="558"/>
        <v>41464</v>
      </c>
      <c r="Y1396" s="4">
        <f t="shared" si="561"/>
        <v>0</v>
      </c>
      <c r="Z1396" s="28"/>
      <c r="AA1396" s="26"/>
      <c r="AE1396" s="5"/>
    </row>
    <row r="1397" spans="1:31" x14ac:dyDescent="0.2">
      <c r="A1397" s="127">
        <f t="shared" si="547"/>
        <v>41452</v>
      </c>
      <c r="B1397" s="4">
        <f t="shared" si="539"/>
        <v>286539.94356354</v>
      </c>
      <c r="C1397" s="4">
        <f t="shared" si="553"/>
        <v>221777.09250691999</v>
      </c>
      <c r="D1397" s="4">
        <f t="shared" si="548"/>
        <v>221777.09250691999</v>
      </c>
      <c r="E1397" s="56">
        <f t="shared" si="554"/>
        <v>515.29899999999998</v>
      </c>
      <c r="F1397" s="11">
        <f>IF(DAY(A1397)=F$2+1,VLOOKUP(A1397,[1]Plan1!$BN$15:$BP$255,3),F1396)</f>
        <v>519.15300000000002</v>
      </c>
      <c r="G1397" s="6">
        <f t="shared" si="540"/>
        <v>41435</v>
      </c>
      <c r="H1397" s="2">
        <f t="shared" si="541"/>
        <v>7.4791528801725349E-3</v>
      </c>
      <c r="I1397" s="1">
        <f t="shared" si="549"/>
        <v>18</v>
      </c>
      <c r="J1397" s="1">
        <f t="shared" si="555"/>
        <v>30</v>
      </c>
      <c r="K1397" s="54">
        <f t="shared" si="542"/>
        <v>1.0044808025247052</v>
      </c>
      <c r="L1397" s="3">
        <f t="shared" si="550"/>
        <v>1.2778550799999999</v>
      </c>
      <c r="M1397" s="3">
        <f t="shared" si="560"/>
        <v>1.2835808900000001</v>
      </c>
      <c r="N1397" s="3">
        <f t="shared" si="543"/>
        <v>284668.83778164</v>
      </c>
      <c r="O1397" s="52">
        <f t="shared" si="556"/>
        <v>0</v>
      </c>
      <c r="P1397" s="5">
        <f t="shared" si="559"/>
        <v>0</v>
      </c>
      <c r="Q1397" s="53">
        <f t="shared" si="544"/>
        <v>0</v>
      </c>
      <c r="R1397" s="4">
        <f t="shared" si="538"/>
        <v>0</v>
      </c>
      <c r="S1397" s="2">
        <f t="shared" si="551"/>
        <v>0.14000000000000001</v>
      </c>
      <c r="T1397" s="9">
        <f t="shared" si="545"/>
        <v>1.0065729210000001</v>
      </c>
      <c r="U1397" s="4">
        <f t="shared" si="552"/>
        <v>1871.1057819</v>
      </c>
      <c r="V1397" s="4">
        <f t="shared" si="546"/>
        <v>0</v>
      </c>
      <c r="W1397" s="1" t="str">
        <f t="shared" si="557"/>
        <v>A+J=</v>
      </c>
      <c r="X1397" s="10">
        <f t="shared" si="558"/>
        <v>41464</v>
      </c>
      <c r="Y1397" s="4">
        <f t="shared" si="561"/>
        <v>0</v>
      </c>
      <c r="Z1397" s="28"/>
      <c r="AA1397" s="26"/>
      <c r="AE1397" s="5"/>
    </row>
    <row r="1398" spans="1:31" x14ac:dyDescent="0.2">
      <c r="A1398" s="127">
        <f t="shared" si="547"/>
        <v>41453</v>
      </c>
      <c r="B1398" s="4">
        <f t="shared" si="539"/>
        <v>286715.45795943</v>
      </c>
      <c r="C1398" s="4">
        <f t="shared" si="553"/>
        <v>221777.09250691999</v>
      </c>
      <c r="D1398" s="4">
        <f t="shared" si="548"/>
        <v>221777.09250691999</v>
      </c>
      <c r="E1398" s="56">
        <f t="shared" si="554"/>
        <v>515.29899999999998</v>
      </c>
      <c r="F1398" s="11">
        <f>IF(DAY(A1398)=F$2+1,VLOOKUP(A1398,[1]Plan1!$BN$15:$BP$255,3),F1397)</f>
        <v>519.15300000000002</v>
      </c>
      <c r="G1398" s="6">
        <f t="shared" si="540"/>
        <v>41435</v>
      </c>
      <c r="H1398" s="2">
        <f t="shared" si="541"/>
        <v>7.4791528801725349E-3</v>
      </c>
      <c r="I1398" s="1">
        <f t="shared" si="549"/>
        <v>19</v>
      </c>
      <c r="J1398" s="1">
        <f t="shared" si="555"/>
        <v>30</v>
      </c>
      <c r="K1398" s="54">
        <f t="shared" si="542"/>
        <v>1.0047303238644831</v>
      </c>
      <c r="L1398" s="3">
        <f t="shared" si="550"/>
        <v>1.2778550799999999</v>
      </c>
      <c r="M1398" s="3">
        <f t="shared" si="560"/>
        <v>1.2838997400000001</v>
      </c>
      <c r="N1398" s="3">
        <f t="shared" si="543"/>
        <v>284739.55140758998</v>
      </c>
      <c r="O1398" s="52">
        <f t="shared" si="556"/>
        <v>0</v>
      </c>
      <c r="P1398" s="5">
        <f t="shared" si="559"/>
        <v>0</v>
      </c>
      <c r="Q1398" s="53">
        <f t="shared" si="544"/>
        <v>0</v>
      </c>
      <c r="R1398" s="4">
        <f t="shared" si="538"/>
        <v>0</v>
      </c>
      <c r="S1398" s="2">
        <f t="shared" si="551"/>
        <v>0.14000000000000001</v>
      </c>
      <c r="T1398" s="9">
        <f t="shared" si="545"/>
        <v>1.0069393470000001</v>
      </c>
      <c r="U1398" s="4">
        <f t="shared" si="552"/>
        <v>1975.90655184</v>
      </c>
      <c r="V1398" s="4">
        <f t="shared" si="546"/>
        <v>0</v>
      </c>
      <c r="W1398" s="1" t="str">
        <f t="shared" si="557"/>
        <v>A+J=</v>
      </c>
      <c r="X1398" s="10">
        <f t="shared" si="558"/>
        <v>41464</v>
      </c>
      <c r="Y1398" s="4">
        <f t="shared" si="561"/>
        <v>0</v>
      </c>
      <c r="Z1398" s="28"/>
      <c r="AA1398" s="26"/>
      <c r="AE1398" s="5"/>
    </row>
    <row r="1399" spans="1:31" x14ac:dyDescent="0.2">
      <c r="A1399" s="127">
        <f t="shared" si="547"/>
        <v>41454</v>
      </c>
      <c r="B1399" s="4">
        <f t="shared" si="539"/>
        <v>286891.08021429996</v>
      </c>
      <c r="C1399" s="4">
        <f t="shared" si="553"/>
        <v>221777.09250691999</v>
      </c>
      <c r="D1399" s="4">
        <f t="shared" si="548"/>
        <v>221777.09250691999</v>
      </c>
      <c r="E1399" s="56">
        <f t="shared" si="554"/>
        <v>515.29899999999998</v>
      </c>
      <c r="F1399" s="11">
        <f>IF(DAY(A1399)=F$2+1,VLOOKUP(A1399,[1]Plan1!$BN$15:$BP$255,3),F1398)</f>
        <v>519.15300000000002</v>
      </c>
      <c r="G1399" s="6">
        <f t="shared" si="540"/>
        <v>41435</v>
      </c>
      <c r="H1399" s="2">
        <f t="shared" si="541"/>
        <v>7.4791528801725349E-3</v>
      </c>
      <c r="I1399" s="1">
        <f t="shared" si="549"/>
        <v>20</v>
      </c>
      <c r="J1399" s="1">
        <f t="shared" si="555"/>
        <v>30</v>
      </c>
      <c r="K1399" s="54">
        <f t="shared" si="542"/>
        <v>1.0049799071874257</v>
      </c>
      <c r="L1399" s="3">
        <f t="shared" si="550"/>
        <v>1.2778550799999999</v>
      </c>
      <c r="M1399" s="3">
        <f t="shared" si="560"/>
        <v>1.28421867</v>
      </c>
      <c r="N1399" s="3">
        <f t="shared" si="543"/>
        <v>284810.28277569998</v>
      </c>
      <c r="O1399" s="52">
        <f t="shared" si="556"/>
        <v>0</v>
      </c>
      <c r="P1399" s="5">
        <f t="shared" si="559"/>
        <v>0</v>
      </c>
      <c r="Q1399" s="53">
        <f t="shared" si="544"/>
        <v>0</v>
      </c>
      <c r="R1399" s="4">
        <f t="shared" si="538"/>
        <v>0</v>
      </c>
      <c r="S1399" s="2">
        <f t="shared" si="551"/>
        <v>0.14000000000000001</v>
      </c>
      <c r="T1399" s="9">
        <f t="shared" si="545"/>
        <v>1.0073059069999999</v>
      </c>
      <c r="U1399" s="4">
        <f t="shared" si="552"/>
        <v>2080.7974386000001</v>
      </c>
      <c r="V1399" s="4">
        <f t="shared" si="546"/>
        <v>0</v>
      </c>
      <c r="W1399" s="1" t="str">
        <f t="shared" si="557"/>
        <v>A+J=</v>
      </c>
      <c r="X1399" s="10">
        <f t="shared" si="558"/>
        <v>41464</v>
      </c>
      <c r="Y1399" s="4">
        <f t="shared" si="561"/>
        <v>0</v>
      </c>
      <c r="Z1399" s="28"/>
      <c r="AA1399" s="26"/>
      <c r="AE1399" s="5"/>
    </row>
    <row r="1400" spans="1:31" x14ac:dyDescent="0.2">
      <c r="A1400" s="127">
        <f t="shared" si="547"/>
        <v>41455</v>
      </c>
      <c r="B1400" s="4">
        <f t="shared" si="539"/>
        <v>287066.81232601003</v>
      </c>
      <c r="C1400" s="4">
        <f t="shared" si="553"/>
        <v>221777.09250691999</v>
      </c>
      <c r="D1400" s="4">
        <f t="shared" si="548"/>
        <v>221777.09250691999</v>
      </c>
      <c r="E1400" s="56">
        <f t="shared" si="554"/>
        <v>515.29899999999998</v>
      </c>
      <c r="F1400" s="11">
        <f>IF(DAY(A1400)=F$2+1,VLOOKUP(A1400,[1]Plan1!$BN$15:$BP$255,3),F1399)</f>
        <v>519.15300000000002</v>
      </c>
      <c r="G1400" s="6">
        <f t="shared" si="540"/>
        <v>41435</v>
      </c>
      <c r="H1400" s="2">
        <f t="shared" si="541"/>
        <v>7.4791528801725349E-3</v>
      </c>
      <c r="I1400" s="1">
        <f t="shared" si="549"/>
        <v>21</v>
      </c>
      <c r="J1400" s="1">
        <f t="shared" si="555"/>
        <v>30</v>
      </c>
      <c r="K1400" s="54">
        <f t="shared" si="542"/>
        <v>1.0052295525089301</v>
      </c>
      <c r="L1400" s="3">
        <f t="shared" si="550"/>
        <v>1.2778550799999999</v>
      </c>
      <c r="M1400" s="3">
        <f t="shared" si="560"/>
        <v>1.2845376900000001</v>
      </c>
      <c r="N1400" s="3">
        <f t="shared" si="543"/>
        <v>284881.03410375002</v>
      </c>
      <c r="O1400" s="52">
        <f t="shared" si="556"/>
        <v>0</v>
      </c>
      <c r="P1400" s="5">
        <f t="shared" si="559"/>
        <v>0</v>
      </c>
      <c r="Q1400" s="53">
        <f t="shared" si="544"/>
        <v>0</v>
      </c>
      <c r="R1400" s="4">
        <f t="shared" si="538"/>
        <v>0</v>
      </c>
      <c r="S1400" s="2">
        <f t="shared" si="551"/>
        <v>0.14000000000000001</v>
      </c>
      <c r="T1400" s="9">
        <f t="shared" si="545"/>
        <v>1.0076726</v>
      </c>
      <c r="U1400" s="4">
        <f t="shared" si="552"/>
        <v>2185.7782222599999</v>
      </c>
      <c r="V1400" s="4">
        <f t="shared" si="546"/>
        <v>0</v>
      </c>
      <c r="W1400" s="1" t="str">
        <f t="shared" si="557"/>
        <v>A+J=</v>
      </c>
      <c r="X1400" s="10">
        <f t="shared" si="558"/>
        <v>41464</v>
      </c>
      <c r="Y1400" s="4">
        <f t="shared" si="561"/>
        <v>0</v>
      </c>
      <c r="Z1400" s="28"/>
      <c r="AA1400" s="26"/>
      <c r="AE1400" s="5"/>
    </row>
    <row r="1401" spans="1:31" x14ac:dyDescent="0.2">
      <c r="A1401" s="127">
        <f t="shared" si="547"/>
        <v>41456</v>
      </c>
      <c r="B1401" s="4">
        <f t="shared" si="539"/>
        <v>287242.65015850001</v>
      </c>
      <c r="C1401" s="4">
        <f t="shared" si="553"/>
        <v>221777.09250691999</v>
      </c>
      <c r="D1401" s="4">
        <f t="shared" si="548"/>
        <v>221777.09250691999</v>
      </c>
      <c r="E1401" s="56">
        <f t="shared" si="554"/>
        <v>515.29899999999998</v>
      </c>
      <c r="F1401" s="11">
        <f>IF(DAY(A1401)=F$2+1,VLOOKUP(A1401,[1]Plan1!$BN$15:$BP$255,3),F1400)</f>
        <v>519.15300000000002</v>
      </c>
      <c r="G1401" s="6">
        <f t="shared" si="540"/>
        <v>41435</v>
      </c>
      <c r="H1401" s="2">
        <f t="shared" si="541"/>
        <v>7.4791528801725349E-3</v>
      </c>
      <c r="I1401" s="1">
        <f t="shared" si="549"/>
        <v>22</v>
      </c>
      <c r="J1401" s="1">
        <f t="shared" si="555"/>
        <v>30</v>
      </c>
      <c r="K1401" s="54">
        <f t="shared" si="542"/>
        <v>1.0054792598443973</v>
      </c>
      <c r="L1401" s="3">
        <f t="shared" si="550"/>
        <v>1.2778550799999999</v>
      </c>
      <c r="M1401" s="3">
        <f t="shared" si="560"/>
        <v>1.2848567799999999</v>
      </c>
      <c r="N1401" s="3">
        <f t="shared" si="543"/>
        <v>284951.80095619999</v>
      </c>
      <c r="O1401" s="52">
        <f t="shared" si="556"/>
        <v>0</v>
      </c>
      <c r="P1401" s="5">
        <f t="shared" si="559"/>
        <v>0</v>
      </c>
      <c r="Q1401" s="53">
        <f t="shared" si="544"/>
        <v>0</v>
      </c>
      <c r="R1401" s="4">
        <f t="shared" si="538"/>
        <v>0</v>
      </c>
      <c r="S1401" s="2">
        <f t="shared" si="551"/>
        <v>0.14000000000000001</v>
      </c>
      <c r="T1401" s="9">
        <f t="shared" si="545"/>
        <v>1.0080394269999999</v>
      </c>
      <c r="U1401" s="4">
        <f t="shared" si="552"/>
        <v>2290.8492022999999</v>
      </c>
      <c r="V1401" s="4">
        <f t="shared" si="546"/>
        <v>0</v>
      </c>
      <c r="W1401" s="1" t="str">
        <f t="shared" si="557"/>
        <v>A+J=</v>
      </c>
      <c r="X1401" s="10">
        <f t="shared" si="558"/>
        <v>41464</v>
      </c>
      <c r="Y1401" s="4">
        <f t="shared" si="561"/>
        <v>0</v>
      </c>
      <c r="Z1401" s="28"/>
      <c r="AA1401" s="26"/>
      <c r="AE1401" s="5"/>
    </row>
    <row r="1402" spans="1:31" x14ac:dyDescent="0.2">
      <c r="A1402" s="127">
        <f t="shared" si="547"/>
        <v>41457</v>
      </c>
      <c r="B1402" s="4">
        <f t="shared" si="539"/>
        <v>287418.59347227</v>
      </c>
      <c r="C1402" s="4">
        <f t="shared" si="553"/>
        <v>221777.09250691999</v>
      </c>
      <c r="D1402" s="4">
        <f t="shared" si="548"/>
        <v>221777.09250691999</v>
      </c>
      <c r="E1402" s="56">
        <f t="shared" si="554"/>
        <v>515.29899999999998</v>
      </c>
      <c r="F1402" s="11">
        <f>IF(DAY(A1402)=F$2+1,VLOOKUP(A1402,[1]Plan1!$BN$15:$BP$255,3),F1401)</f>
        <v>519.15300000000002</v>
      </c>
      <c r="G1402" s="6">
        <f t="shared" si="540"/>
        <v>41435</v>
      </c>
      <c r="H1402" s="2">
        <f t="shared" si="541"/>
        <v>7.4791528801725349E-3</v>
      </c>
      <c r="I1402" s="1">
        <f t="shared" si="549"/>
        <v>23</v>
      </c>
      <c r="J1402" s="1">
        <f t="shared" si="555"/>
        <v>30</v>
      </c>
      <c r="K1402" s="54">
        <f t="shared" si="542"/>
        <v>1.0057290292092322</v>
      </c>
      <c r="L1402" s="3">
        <f t="shared" si="550"/>
        <v>1.2778550799999999</v>
      </c>
      <c r="M1402" s="3">
        <f t="shared" si="560"/>
        <v>1.28517594</v>
      </c>
      <c r="N1402" s="3">
        <f t="shared" si="543"/>
        <v>285022.58333304001</v>
      </c>
      <c r="O1402" s="52">
        <f t="shared" si="556"/>
        <v>0</v>
      </c>
      <c r="P1402" s="5">
        <f t="shared" si="559"/>
        <v>0</v>
      </c>
      <c r="Q1402" s="53">
        <f t="shared" si="544"/>
        <v>0</v>
      </c>
      <c r="R1402" s="4">
        <f t="shared" si="538"/>
        <v>0</v>
      </c>
      <c r="S1402" s="2">
        <f t="shared" si="551"/>
        <v>0.14000000000000001</v>
      </c>
      <c r="T1402" s="9">
        <f t="shared" si="545"/>
        <v>1.008406387</v>
      </c>
      <c r="U1402" s="4">
        <f t="shared" si="552"/>
        <v>2396.0101392299998</v>
      </c>
      <c r="V1402" s="4">
        <f t="shared" si="546"/>
        <v>0</v>
      </c>
      <c r="W1402" s="1" t="str">
        <f t="shared" si="557"/>
        <v>A+J=</v>
      </c>
      <c r="X1402" s="10">
        <f t="shared" si="558"/>
        <v>41464</v>
      </c>
      <c r="Y1402" s="4">
        <f t="shared" si="561"/>
        <v>0</v>
      </c>
      <c r="Z1402" s="28"/>
      <c r="AA1402" s="26"/>
      <c r="AE1402" s="5"/>
    </row>
    <row r="1403" spans="1:31" x14ac:dyDescent="0.2">
      <c r="A1403" s="127">
        <f t="shared" si="547"/>
        <v>41458</v>
      </c>
      <c r="B1403" s="4">
        <f t="shared" si="539"/>
        <v>287594.64707222005</v>
      </c>
      <c r="C1403" s="4">
        <f t="shared" si="553"/>
        <v>221777.09250691999</v>
      </c>
      <c r="D1403" s="4">
        <f t="shared" si="548"/>
        <v>221777.09250691999</v>
      </c>
      <c r="E1403" s="56">
        <f t="shared" si="554"/>
        <v>515.29899999999998</v>
      </c>
      <c r="F1403" s="11">
        <f>IF(DAY(A1403)=F$2+1,VLOOKUP(A1403,[1]Plan1!$BN$15:$BP$255,3),F1402)</f>
        <v>519.15300000000002</v>
      </c>
      <c r="G1403" s="6">
        <f t="shared" si="540"/>
        <v>41435</v>
      </c>
      <c r="H1403" s="2">
        <f t="shared" si="541"/>
        <v>7.4791528801725349E-3</v>
      </c>
      <c r="I1403" s="1">
        <f t="shared" si="549"/>
        <v>24</v>
      </c>
      <c r="J1403" s="1">
        <f t="shared" si="555"/>
        <v>30</v>
      </c>
      <c r="K1403" s="54">
        <f t="shared" si="542"/>
        <v>1.0059788606188431</v>
      </c>
      <c r="L1403" s="3">
        <f t="shared" si="550"/>
        <v>1.2778550799999999</v>
      </c>
      <c r="M1403" s="3">
        <f t="shared" si="560"/>
        <v>1.28549519</v>
      </c>
      <c r="N1403" s="3">
        <f t="shared" si="543"/>
        <v>285093.38566983002</v>
      </c>
      <c r="O1403" s="52">
        <f t="shared" si="556"/>
        <v>0</v>
      </c>
      <c r="P1403" s="5">
        <f t="shared" si="559"/>
        <v>0</v>
      </c>
      <c r="Q1403" s="53">
        <f t="shared" si="544"/>
        <v>0</v>
      </c>
      <c r="R1403" s="4">
        <f t="shared" si="538"/>
        <v>0</v>
      </c>
      <c r="S1403" s="2">
        <f t="shared" si="551"/>
        <v>0.14000000000000001</v>
      </c>
      <c r="T1403" s="9">
        <f t="shared" si="545"/>
        <v>1.008773481</v>
      </c>
      <c r="U1403" s="4">
        <f t="shared" si="552"/>
        <v>2501.2614023900001</v>
      </c>
      <c r="V1403" s="4">
        <f t="shared" si="546"/>
        <v>0</v>
      </c>
      <c r="W1403" s="1" t="str">
        <f t="shared" si="557"/>
        <v>A+J=</v>
      </c>
      <c r="X1403" s="10">
        <f t="shared" si="558"/>
        <v>41464</v>
      </c>
      <c r="Y1403" s="4">
        <f t="shared" si="561"/>
        <v>0</v>
      </c>
      <c r="Z1403" s="28"/>
      <c r="AA1403" s="26"/>
      <c r="AE1403" s="5"/>
    </row>
    <row r="1404" spans="1:31" x14ac:dyDescent="0.2">
      <c r="A1404" s="127">
        <f t="shared" si="547"/>
        <v>41459</v>
      </c>
      <c r="B1404" s="4">
        <f t="shared" si="539"/>
        <v>287770.80848557997</v>
      </c>
      <c r="C1404" s="4">
        <f t="shared" si="553"/>
        <v>221777.09250691999</v>
      </c>
      <c r="D1404" s="4">
        <f t="shared" si="548"/>
        <v>221777.09250691999</v>
      </c>
      <c r="E1404" s="56">
        <f t="shared" si="554"/>
        <v>515.29899999999998</v>
      </c>
      <c r="F1404" s="11">
        <f>IF(DAY(A1404)=F$2+1,VLOOKUP(A1404,[1]Plan1!$BN$15:$BP$255,3),F1403)</f>
        <v>519.15300000000002</v>
      </c>
      <c r="G1404" s="6">
        <f t="shared" si="540"/>
        <v>41435</v>
      </c>
      <c r="H1404" s="2">
        <f t="shared" si="541"/>
        <v>7.4791528801725349E-3</v>
      </c>
      <c r="I1404" s="1">
        <f t="shared" si="549"/>
        <v>25</v>
      </c>
      <c r="J1404" s="1">
        <f t="shared" si="555"/>
        <v>30</v>
      </c>
      <c r="K1404" s="54">
        <f t="shared" si="542"/>
        <v>1.0062287540886428</v>
      </c>
      <c r="L1404" s="3">
        <f t="shared" si="550"/>
        <v>1.2778550799999999</v>
      </c>
      <c r="M1404" s="3">
        <f t="shared" si="560"/>
        <v>1.28581452</v>
      </c>
      <c r="N1404" s="3">
        <f t="shared" si="543"/>
        <v>285164.20574877999</v>
      </c>
      <c r="O1404" s="52">
        <f t="shared" si="556"/>
        <v>0</v>
      </c>
      <c r="P1404" s="5">
        <f t="shared" si="559"/>
        <v>0</v>
      </c>
      <c r="Q1404" s="53">
        <f t="shared" si="544"/>
        <v>0</v>
      </c>
      <c r="R1404" s="4">
        <f t="shared" si="538"/>
        <v>0</v>
      </c>
      <c r="S1404" s="2">
        <f t="shared" si="551"/>
        <v>0.14000000000000001</v>
      </c>
      <c r="T1404" s="9">
        <f t="shared" si="545"/>
        <v>1.0091407080000001</v>
      </c>
      <c r="U1404" s="4">
        <f t="shared" si="552"/>
        <v>2606.6027368</v>
      </c>
      <c r="V1404" s="4">
        <f t="shared" si="546"/>
        <v>0</v>
      </c>
      <c r="W1404" s="1" t="str">
        <f t="shared" si="557"/>
        <v>A+J=</v>
      </c>
      <c r="X1404" s="10">
        <f t="shared" si="558"/>
        <v>41464</v>
      </c>
      <c r="Y1404" s="4">
        <f t="shared" si="561"/>
        <v>0</v>
      </c>
      <c r="Z1404" s="28"/>
      <c r="AA1404" s="26"/>
      <c r="AE1404" s="5"/>
    </row>
    <row r="1405" spans="1:31" x14ac:dyDescent="0.2">
      <c r="A1405" s="127">
        <f t="shared" si="547"/>
        <v>41460</v>
      </c>
      <c r="B1405" s="4">
        <f t="shared" si="539"/>
        <v>287947.07804537</v>
      </c>
      <c r="C1405" s="4">
        <f t="shared" si="553"/>
        <v>221777.09250691999</v>
      </c>
      <c r="D1405" s="4">
        <f t="shared" si="548"/>
        <v>221777.09250691999</v>
      </c>
      <c r="E1405" s="56">
        <f t="shared" si="554"/>
        <v>515.29899999999998</v>
      </c>
      <c r="F1405" s="11">
        <f>IF(DAY(A1405)=F$2+1,VLOOKUP(A1405,[1]Plan1!$BN$15:$BP$255,3),F1404)</f>
        <v>519.15300000000002</v>
      </c>
      <c r="G1405" s="6">
        <f t="shared" si="540"/>
        <v>41435</v>
      </c>
      <c r="H1405" s="2">
        <f t="shared" si="541"/>
        <v>7.4791528801725349E-3</v>
      </c>
      <c r="I1405" s="1">
        <f t="shared" si="549"/>
        <v>26</v>
      </c>
      <c r="J1405" s="1">
        <f t="shared" si="555"/>
        <v>30</v>
      </c>
      <c r="K1405" s="54">
        <f t="shared" si="542"/>
        <v>1.0064787096340471</v>
      </c>
      <c r="L1405" s="3">
        <f t="shared" si="550"/>
        <v>1.2778550799999999</v>
      </c>
      <c r="M1405" s="3">
        <f t="shared" si="560"/>
        <v>1.2861339300000001</v>
      </c>
      <c r="N1405" s="3">
        <f t="shared" si="543"/>
        <v>285235.04356989003</v>
      </c>
      <c r="O1405" s="52">
        <f t="shared" si="556"/>
        <v>0</v>
      </c>
      <c r="P1405" s="5">
        <f t="shared" si="559"/>
        <v>0</v>
      </c>
      <c r="Q1405" s="53">
        <f t="shared" si="544"/>
        <v>0</v>
      </c>
      <c r="R1405" s="4">
        <f t="shared" si="538"/>
        <v>0</v>
      </c>
      <c r="S1405" s="2">
        <f t="shared" si="551"/>
        <v>0.14000000000000001</v>
      </c>
      <c r="T1405" s="9">
        <f t="shared" si="545"/>
        <v>1.009508069</v>
      </c>
      <c r="U1405" s="4">
        <f t="shared" si="552"/>
        <v>2712.0344754799999</v>
      </c>
      <c r="V1405" s="4">
        <f t="shared" si="546"/>
        <v>0</v>
      </c>
      <c r="W1405" s="1" t="str">
        <f t="shared" si="557"/>
        <v>A+J=</v>
      </c>
      <c r="X1405" s="10">
        <f t="shared" si="558"/>
        <v>41464</v>
      </c>
      <c r="Y1405" s="4">
        <f t="shared" si="561"/>
        <v>0</v>
      </c>
      <c r="Z1405" s="28"/>
      <c r="AA1405" s="26"/>
      <c r="AE1405" s="5"/>
    </row>
    <row r="1406" spans="1:31" x14ac:dyDescent="0.2">
      <c r="A1406" s="127">
        <f t="shared" si="547"/>
        <v>41461</v>
      </c>
      <c r="B1406" s="4">
        <f t="shared" si="539"/>
        <v>288123.45355997002</v>
      </c>
      <c r="C1406" s="4">
        <f t="shared" si="553"/>
        <v>221777.09250691999</v>
      </c>
      <c r="D1406" s="4">
        <f t="shared" si="548"/>
        <v>221777.09250691999</v>
      </c>
      <c r="E1406" s="56">
        <f t="shared" si="554"/>
        <v>515.29899999999998</v>
      </c>
      <c r="F1406" s="11">
        <f>IF(DAY(A1406)=F$2+1,VLOOKUP(A1406,[1]Plan1!$BN$15:$BP$255,3),F1405)</f>
        <v>519.15300000000002</v>
      </c>
      <c r="G1406" s="6">
        <f t="shared" si="540"/>
        <v>41435</v>
      </c>
      <c r="H1406" s="2">
        <f t="shared" si="541"/>
        <v>7.4791528801725349E-3</v>
      </c>
      <c r="I1406" s="1">
        <f t="shared" si="549"/>
        <v>27</v>
      </c>
      <c r="J1406" s="1">
        <f t="shared" si="555"/>
        <v>30</v>
      </c>
      <c r="K1406" s="54">
        <f t="shared" si="542"/>
        <v>1.0067287272704764</v>
      </c>
      <c r="L1406" s="3">
        <f t="shared" si="550"/>
        <v>1.2778550799999999</v>
      </c>
      <c r="M1406" s="3">
        <f t="shared" si="560"/>
        <v>1.28645341</v>
      </c>
      <c r="N1406" s="3">
        <f t="shared" si="543"/>
        <v>285305.89691541001</v>
      </c>
      <c r="O1406" s="52">
        <f t="shared" si="556"/>
        <v>0</v>
      </c>
      <c r="P1406" s="5">
        <f t="shared" si="559"/>
        <v>0</v>
      </c>
      <c r="Q1406" s="53">
        <f t="shared" si="544"/>
        <v>0</v>
      </c>
      <c r="R1406" s="4">
        <f t="shared" si="538"/>
        <v>0</v>
      </c>
      <c r="S1406" s="2">
        <f t="shared" si="551"/>
        <v>0.14000000000000001</v>
      </c>
      <c r="T1406" s="9">
        <f t="shared" si="545"/>
        <v>1.0098755639999999</v>
      </c>
      <c r="U1406" s="4">
        <f t="shared" si="552"/>
        <v>2817.5566445600002</v>
      </c>
      <c r="V1406" s="4">
        <f t="shared" si="546"/>
        <v>0</v>
      </c>
      <c r="W1406" s="1" t="str">
        <f t="shared" si="557"/>
        <v>A+J=</v>
      </c>
      <c r="X1406" s="10">
        <f t="shared" si="558"/>
        <v>41464</v>
      </c>
      <c r="Y1406" s="4">
        <f t="shared" si="561"/>
        <v>0</v>
      </c>
      <c r="Z1406" s="28"/>
      <c r="AA1406" s="26"/>
      <c r="AE1406" s="5"/>
    </row>
    <row r="1407" spans="1:31" x14ac:dyDescent="0.2">
      <c r="A1407" s="127">
        <f t="shared" si="547"/>
        <v>41462</v>
      </c>
      <c r="B1407" s="4">
        <f t="shared" si="539"/>
        <v>288299.93955594004</v>
      </c>
      <c r="C1407" s="4">
        <f t="shared" si="553"/>
        <v>221777.09250691999</v>
      </c>
      <c r="D1407" s="4">
        <f t="shared" si="548"/>
        <v>221777.09250691999</v>
      </c>
      <c r="E1407" s="56">
        <f t="shared" si="554"/>
        <v>515.29899999999998</v>
      </c>
      <c r="F1407" s="11">
        <f>IF(DAY(A1407)=F$2+1,VLOOKUP(A1407,[1]Plan1!$BN$15:$BP$255,3),F1406)</f>
        <v>519.15300000000002</v>
      </c>
      <c r="G1407" s="6">
        <f t="shared" si="540"/>
        <v>41435</v>
      </c>
      <c r="H1407" s="2">
        <f t="shared" si="541"/>
        <v>7.4791528801725349E-3</v>
      </c>
      <c r="I1407" s="1">
        <f t="shared" si="549"/>
        <v>28</v>
      </c>
      <c r="J1407" s="1">
        <f t="shared" si="555"/>
        <v>30</v>
      </c>
      <c r="K1407" s="54">
        <f t="shared" si="542"/>
        <v>1.0069788070133545</v>
      </c>
      <c r="L1407" s="3">
        <f t="shared" si="550"/>
        <v>1.2778550799999999</v>
      </c>
      <c r="M1407" s="3">
        <f t="shared" si="560"/>
        <v>1.2867729800000001</v>
      </c>
      <c r="N1407" s="3">
        <f t="shared" si="543"/>
        <v>285376.77022086002</v>
      </c>
      <c r="O1407" s="52">
        <f t="shared" si="556"/>
        <v>0</v>
      </c>
      <c r="P1407" s="5">
        <f t="shared" si="559"/>
        <v>0</v>
      </c>
      <c r="Q1407" s="53">
        <f t="shared" si="544"/>
        <v>0</v>
      </c>
      <c r="R1407" s="4">
        <f t="shared" si="538"/>
        <v>0</v>
      </c>
      <c r="S1407" s="2">
        <f t="shared" si="551"/>
        <v>0.14000000000000001</v>
      </c>
      <c r="T1407" s="9">
        <f t="shared" si="545"/>
        <v>1.010243193</v>
      </c>
      <c r="U1407" s="4">
        <f t="shared" si="552"/>
        <v>2923.1693350800001</v>
      </c>
      <c r="V1407" s="4">
        <f t="shared" si="546"/>
        <v>0</v>
      </c>
      <c r="W1407" s="1" t="str">
        <f t="shared" si="557"/>
        <v>A+J=</v>
      </c>
      <c r="X1407" s="10">
        <f t="shared" si="558"/>
        <v>41464</v>
      </c>
      <c r="Y1407" s="4">
        <f t="shared" si="561"/>
        <v>0</v>
      </c>
      <c r="Z1407" s="28"/>
      <c r="AA1407" s="26"/>
      <c r="AE1407" s="5"/>
    </row>
    <row r="1408" spans="1:31" x14ac:dyDescent="0.2">
      <c r="A1408" s="127">
        <f t="shared" si="547"/>
        <v>41463</v>
      </c>
      <c r="B1408" s="4">
        <f t="shared" si="539"/>
        <v>288476.5316012</v>
      </c>
      <c r="C1408" s="4">
        <f t="shared" si="553"/>
        <v>221777.09250691999</v>
      </c>
      <c r="D1408" s="4">
        <f t="shared" si="548"/>
        <v>221777.09250691999</v>
      </c>
      <c r="E1408" s="56">
        <f t="shared" si="554"/>
        <v>515.29899999999998</v>
      </c>
      <c r="F1408" s="11">
        <f>IF(DAY(A1408)=F$2+1,VLOOKUP(A1408,[1]Plan1!$BN$15:$BP$255,3),F1407)</f>
        <v>519.15300000000002</v>
      </c>
      <c r="G1408" s="6">
        <f t="shared" si="540"/>
        <v>41435</v>
      </c>
      <c r="H1408" s="2">
        <f t="shared" si="541"/>
        <v>7.4791528801725349E-3</v>
      </c>
      <c r="I1408" s="1">
        <f t="shared" si="549"/>
        <v>29</v>
      </c>
      <c r="J1408" s="1">
        <f t="shared" si="555"/>
        <v>30</v>
      </c>
      <c r="K1408" s="54">
        <f t="shared" si="542"/>
        <v>1.0072289488781094</v>
      </c>
      <c r="L1408" s="3">
        <f t="shared" si="550"/>
        <v>1.2778550799999999</v>
      </c>
      <c r="M1408" s="3">
        <f t="shared" si="560"/>
        <v>1.2870926199999999</v>
      </c>
      <c r="N1408" s="3">
        <f t="shared" si="543"/>
        <v>285447.65905070998</v>
      </c>
      <c r="O1408" s="52">
        <f t="shared" si="556"/>
        <v>0</v>
      </c>
      <c r="P1408" s="5">
        <f t="shared" si="559"/>
        <v>0</v>
      </c>
      <c r="Q1408" s="53">
        <f t="shared" si="544"/>
        <v>0</v>
      </c>
      <c r="R1408" s="4">
        <f t="shared" ref="R1408:R1471" si="562">IF(P1408&gt;0,(P1408*N1408),0)</f>
        <v>0</v>
      </c>
      <c r="S1408" s="2">
        <f t="shared" si="551"/>
        <v>0.14000000000000001</v>
      </c>
      <c r="T1408" s="9">
        <f t="shared" si="545"/>
        <v>1.0106109560000001</v>
      </c>
      <c r="U1408" s="4">
        <f t="shared" si="552"/>
        <v>3028.8725504899999</v>
      </c>
      <c r="V1408" s="4">
        <f t="shared" si="546"/>
        <v>0</v>
      </c>
      <c r="W1408" s="1" t="str">
        <f t="shared" si="557"/>
        <v>A+J=</v>
      </c>
      <c r="X1408" s="10">
        <f t="shared" si="558"/>
        <v>41464</v>
      </c>
      <c r="Y1408" s="4">
        <f t="shared" si="561"/>
        <v>0</v>
      </c>
      <c r="Z1408" s="28"/>
      <c r="AA1408" s="26"/>
      <c r="AE1408" s="5"/>
    </row>
    <row r="1409" spans="1:31" x14ac:dyDescent="0.2">
      <c r="A1409" s="127">
        <f t="shared" si="547"/>
        <v>41464</v>
      </c>
      <c r="B1409" s="4">
        <f t="shared" si="539"/>
        <v>288653.23394006997</v>
      </c>
      <c r="C1409" s="4">
        <f t="shared" si="553"/>
        <v>221777.09250691999</v>
      </c>
      <c r="D1409" s="4">
        <f t="shared" si="548"/>
        <v>221777.09250691999</v>
      </c>
      <c r="E1409" s="56">
        <f t="shared" si="554"/>
        <v>515.29899999999998</v>
      </c>
      <c r="F1409" s="11">
        <f>IF(DAY(A1409)=F$2+1,VLOOKUP(A1409,[1]Plan1!$BN$15:$BP$255,3),F1408)</f>
        <v>519.15300000000002</v>
      </c>
      <c r="G1409" s="6">
        <f t="shared" si="540"/>
        <v>41435</v>
      </c>
      <c r="H1409" s="2">
        <f t="shared" si="541"/>
        <v>7.4791528801725349E-3</v>
      </c>
      <c r="I1409" s="1">
        <f t="shared" si="549"/>
        <v>30</v>
      </c>
      <c r="J1409" s="1">
        <f t="shared" si="555"/>
        <v>30</v>
      </c>
      <c r="K1409" s="54">
        <f t="shared" si="542"/>
        <v>1.0074791528801725</v>
      </c>
      <c r="L1409" s="3">
        <f t="shared" si="550"/>
        <v>1.2778550799999999</v>
      </c>
      <c r="M1409" s="3">
        <f t="shared" si="560"/>
        <v>1.2874123500000001</v>
      </c>
      <c r="N1409" s="3">
        <f t="shared" si="543"/>
        <v>285518.56784049998</v>
      </c>
      <c r="O1409" s="52">
        <f t="shared" si="556"/>
        <v>44</v>
      </c>
      <c r="P1409" s="5">
        <f t="shared" si="559"/>
        <v>0</v>
      </c>
      <c r="Q1409" s="53">
        <f t="shared" si="544"/>
        <v>0</v>
      </c>
      <c r="R1409" s="4">
        <f t="shared" si="562"/>
        <v>0</v>
      </c>
      <c r="S1409" s="2">
        <f t="shared" si="551"/>
        <v>0.14000000000000001</v>
      </c>
      <c r="T1409" s="9">
        <f t="shared" si="545"/>
        <v>1.010978852</v>
      </c>
      <c r="U1409" s="4">
        <f t="shared" si="552"/>
        <v>3134.6660995699999</v>
      </c>
      <c r="V1409" s="4">
        <f t="shared" si="546"/>
        <v>0</v>
      </c>
      <c r="W1409" s="1" t="str">
        <f t="shared" si="557"/>
        <v>A+J=</v>
      </c>
      <c r="X1409" s="10">
        <f t="shared" si="558"/>
        <v>41464</v>
      </c>
      <c r="Y1409" s="4">
        <f t="shared" si="561"/>
        <v>0</v>
      </c>
      <c r="Z1409" s="28"/>
      <c r="AA1409" s="26"/>
      <c r="AE1409" s="5"/>
    </row>
    <row r="1410" spans="1:31" x14ac:dyDescent="0.2">
      <c r="A1410" s="127">
        <f t="shared" si="547"/>
        <v>41465</v>
      </c>
      <c r="B1410" s="4">
        <f t="shared" si="539"/>
        <v>288779.20277898002</v>
      </c>
      <c r="C1410" s="4">
        <f t="shared" si="553"/>
        <v>224211.95037149001</v>
      </c>
      <c r="D1410" s="4">
        <f t="shared" si="548"/>
        <v>224211.95037149001</v>
      </c>
      <c r="E1410" s="56">
        <f t="shared" si="554"/>
        <v>519.15300000000002</v>
      </c>
      <c r="F1410" s="11">
        <f>IF(DAY(A1410)=F$2+1,VLOOKUP(A1410,[1]Plan1!$BN$15:$BP$255,3),F1409)</f>
        <v>520.50800000000004</v>
      </c>
      <c r="G1410" s="6">
        <f t="shared" si="540"/>
        <v>41465</v>
      </c>
      <c r="H1410" s="2">
        <f t="shared" si="541"/>
        <v>2.6100205527079812E-3</v>
      </c>
      <c r="I1410" s="1">
        <f t="shared" si="549"/>
        <v>1</v>
      </c>
      <c r="J1410" s="1">
        <f t="shared" si="555"/>
        <v>31</v>
      </c>
      <c r="K1410" s="54">
        <f t="shared" si="542"/>
        <v>1.000084088063079</v>
      </c>
      <c r="L1410" s="3">
        <f t="shared" si="550"/>
        <v>1.2874123500000001</v>
      </c>
      <c r="M1410" s="3">
        <f t="shared" si="560"/>
        <v>1.2875205999999999</v>
      </c>
      <c r="N1410" s="3">
        <f t="shared" si="543"/>
        <v>288677.50486947002</v>
      </c>
      <c r="O1410" s="52">
        <f t="shared" si="556"/>
        <v>0</v>
      </c>
      <c r="P1410" s="5">
        <f t="shared" si="559"/>
        <v>0</v>
      </c>
      <c r="Q1410" s="53">
        <f t="shared" si="544"/>
        <v>0</v>
      </c>
      <c r="R1410" s="4">
        <f t="shared" si="562"/>
        <v>0</v>
      </c>
      <c r="S1410" s="2">
        <f t="shared" si="551"/>
        <v>0.14000000000000001</v>
      </c>
      <c r="T1410" s="9">
        <f t="shared" si="545"/>
        <v>1.0003522890000001</v>
      </c>
      <c r="U1410" s="4">
        <f t="shared" si="552"/>
        <v>101.69790951</v>
      </c>
      <c r="V1410" s="4">
        <f t="shared" si="546"/>
        <v>0</v>
      </c>
      <c r="W1410" s="1" t="str">
        <f t="shared" si="557"/>
        <v>A+J=</v>
      </c>
      <c r="X1410" s="10">
        <f t="shared" si="558"/>
        <v>41495</v>
      </c>
      <c r="Y1410" s="4">
        <f t="shared" si="561"/>
        <v>0</v>
      </c>
      <c r="Z1410" s="28"/>
      <c r="AA1410" s="26"/>
      <c r="AE1410" s="5"/>
    </row>
    <row r="1411" spans="1:31" x14ac:dyDescent="0.2">
      <c r="A1411" s="127">
        <f t="shared" si="547"/>
        <v>41466</v>
      </c>
      <c r="B1411" s="4">
        <f t="shared" si="539"/>
        <v>288905.22873059998</v>
      </c>
      <c r="C1411" s="4">
        <f t="shared" si="553"/>
        <v>224211.95037149001</v>
      </c>
      <c r="D1411" s="4">
        <f t="shared" si="548"/>
        <v>224211.95037149001</v>
      </c>
      <c r="E1411" s="56">
        <f t="shared" si="554"/>
        <v>519.15300000000002</v>
      </c>
      <c r="F1411" s="11">
        <f>IF(DAY(A1411)=F$2+1,VLOOKUP(A1411,[1]Plan1!$BN$15:$BP$255,3),F1410)</f>
        <v>520.50800000000004</v>
      </c>
      <c r="G1411" s="6">
        <f t="shared" si="540"/>
        <v>41465</v>
      </c>
      <c r="H1411" s="2">
        <f t="shared" si="541"/>
        <v>2.6100205527079812E-3</v>
      </c>
      <c r="I1411" s="1">
        <f t="shared" si="549"/>
        <v>2</v>
      </c>
      <c r="J1411" s="1">
        <f t="shared" si="555"/>
        <v>31</v>
      </c>
      <c r="K1411" s="54">
        <f t="shared" si="542"/>
        <v>1.0001681831969602</v>
      </c>
      <c r="L1411" s="3">
        <f t="shared" si="550"/>
        <v>1.2874123500000001</v>
      </c>
      <c r="M1411" s="3">
        <f t="shared" si="560"/>
        <v>1.28762887</v>
      </c>
      <c r="N1411" s="3">
        <f t="shared" si="543"/>
        <v>288701.78029733</v>
      </c>
      <c r="O1411" s="52">
        <f t="shared" si="556"/>
        <v>0</v>
      </c>
      <c r="P1411" s="5">
        <f t="shared" si="559"/>
        <v>0</v>
      </c>
      <c r="Q1411" s="53">
        <f t="shared" si="544"/>
        <v>0</v>
      </c>
      <c r="R1411" s="4">
        <f t="shared" si="562"/>
        <v>0</v>
      </c>
      <c r="S1411" s="2">
        <f t="shared" si="551"/>
        <v>0.14000000000000001</v>
      </c>
      <c r="T1411" s="9">
        <f t="shared" si="545"/>
        <v>1.0007047010000001</v>
      </c>
      <c r="U1411" s="4">
        <f t="shared" si="552"/>
        <v>203.44843327000001</v>
      </c>
      <c r="V1411" s="4">
        <f t="shared" si="546"/>
        <v>0</v>
      </c>
      <c r="W1411" s="1" t="str">
        <f t="shared" si="557"/>
        <v>A+J=</v>
      </c>
      <c r="X1411" s="10">
        <f t="shared" si="558"/>
        <v>41495</v>
      </c>
      <c r="Y1411" s="4">
        <f t="shared" si="561"/>
        <v>0</v>
      </c>
      <c r="Z1411" s="28"/>
      <c r="AA1411" s="26"/>
      <c r="AE1411" s="5"/>
    </row>
    <row r="1412" spans="1:31" x14ac:dyDescent="0.2">
      <c r="A1412" s="127">
        <f t="shared" si="547"/>
        <v>41467</v>
      </c>
      <c r="B1412" s="4">
        <f t="shared" si="539"/>
        <v>289031.3078829</v>
      </c>
      <c r="C1412" s="4">
        <f t="shared" si="553"/>
        <v>224211.95037149001</v>
      </c>
      <c r="D1412" s="4">
        <f t="shared" si="548"/>
        <v>224211.95037149001</v>
      </c>
      <c r="E1412" s="56">
        <f t="shared" si="554"/>
        <v>519.15300000000002</v>
      </c>
      <c r="F1412" s="11">
        <f>IF(DAY(A1412)=F$2+1,VLOOKUP(A1412,[1]Plan1!$BN$15:$BP$255,3),F1411)</f>
        <v>520.50800000000004</v>
      </c>
      <c r="G1412" s="6">
        <f t="shared" si="540"/>
        <v>41465</v>
      </c>
      <c r="H1412" s="2">
        <f t="shared" si="541"/>
        <v>2.6100205527079812E-3</v>
      </c>
      <c r="I1412" s="1">
        <f t="shared" si="549"/>
        <v>3</v>
      </c>
      <c r="J1412" s="1">
        <f t="shared" si="555"/>
        <v>31</v>
      </c>
      <c r="K1412" s="54">
        <f t="shared" si="542"/>
        <v>1.0002522854022384</v>
      </c>
      <c r="L1412" s="3">
        <f t="shared" si="550"/>
        <v>1.2874123500000001</v>
      </c>
      <c r="M1412" s="3">
        <f t="shared" si="560"/>
        <v>1.2877371399999999</v>
      </c>
      <c r="N1412" s="3">
        <f t="shared" si="543"/>
        <v>288726.05572519999</v>
      </c>
      <c r="O1412" s="52">
        <f t="shared" si="556"/>
        <v>0</v>
      </c>
      <c r="P1412" s="5">
        <f t="shared" si="559"/>
        <v>0</v>
      </c>
      <c r="Q1412" s="53">
        <f t="shared" si="544"/>
        <v>0</v>
      </c>
      <c r="R1412" s="4">
        <f t="shared" si="562"/>
        <v>0</v>
      </c>
      <c r="S1412" s="2">
        <f t="shared" si="551"/>
        <v>0.14000000000000001</v>
      </c>
      <c r="T1412" s="9">
        <f t="shared" si="545"/>
        <v>1.001057238</v>
      </c>
      <c r="U1412" s="4">
        <f t="shared" si="552"/>
        <v>305.2521577</v>
      </c>
      <c r="V1412" s="4">
        <f t="shared" si="546"/>
        <v>0</v>
      </c>
      <c r="W1412" s="1" t="str">
        <f t="shared" si="557"/>
        <v>A+J=</v>
      </c>
      <c r="X1412" s="10">
        <f t="shared" si="558"/>
        <v>41495</v>
      </c>
      <c r="Y1412" s="4">
        <f t="shared" si="561"/>
        <v>0</v>
      </c>
      <c r="Z1412" s="28"/>
      <c r="AA1412" s="26"/>
      <c r="AE1412" s="5"/>
    </row>
    <row r="1413" spans="1:31" x14ac:dyDescent="0.2">
      <c r="A1413" s="127">
        <f t="shared" si="547"/>
        <v>41468</v>
      </c>
      <c r="B1413" s="4">
        <f t="shared" si="539"/>
        <v>289157.44220148999</v>
      </c>
      <c r="C1413" s="4">
        <f t="shared" si="553"/>
        <v>224211.95037149001</v>
      </c>
      <c r="D1413" s="4">
        <f t="shared" si="548"/>
        <v>224211.95037149001</v>
      </c>
      <c r="E1413" s="56">
        <f t="shared" si="554"/>
        <v>519.15300000000002</v>
      </c>
      <c r="F1413" s="11">
        <f>IF(DAY(A1413)=F$2+1,VLOOKUP(A1413,[1]Plan1!$BN$15:$BP$255,3),F1412)</f>
        <v>520.50800000000004</v>
      </c>
      <c r="G1413" s="6">
        <f t="shared" si="540"/>
        <v>41465</v>
      </c>
      <c r="H1413" s="2">
        <f t="shared" si="541"/>
        <v>2.6100205527079812E-3</v>
      </c>
      <c r="I1413" s="1">
        <f t="shared" si="549"/>
        <v>4</v>
      </c>
      <c r="J1413" s="1">
        <f t="shared" si="555"/>
        <v>31</v>
      </c>
      <c r="K1413" s="54">
        <f t="shared" si="542"/>
        <v>1.0003363946795083</v>
      </c>
      <c r="L1413" s="3">
        <f t="shared" si="550"/>
        <v>1.2874123500000001</v>
      </c>
      <c r="M1413" s="3">
        <f t="shared" si="560"/>
        <v>1.28784542</v>
      </c>
      <c r="N1413" s="3">
        <f t="shared" si="543"/>
        <v>288750.33339519001</v>
      </c>
      <c r="O1413" s="52">
        <f t="shared" si="556"/>
        <v>0</v>
      </c>
      <c r="P1413" s="5">
        <f t="shared" si="559"/>
        <v>0</v>
      </c>
      <c r="Q1413" s="53">
        <f t="shared" si="544"/>
        <v>0</v>
      </c>
      <c r="R1413" s="4">
        <f t="shared" si="562"/>
        <v>0</v>
      </c>
      <c r="S1413" s="2">
        <f t="shared" si="551"/>
        <v>0.14000000000000001</v>
      </c>
      <c r="T1413" s="9">
        <f t="shared" si="545"/>
        <v>1.001409899</v>
      </c>
      <c r="U1413" s="4">
        <f t="shared" si="552"/>
        <v>407.10880630000003</v>
      </c>
      <c r="V1413" s="4">
        <f t="shared" si="546"/>
        <v>0</v>
      </c>
      <c r="W1413" s="1" t="str">
        <f t="shared" si="557"/>
        <v>A+J=</v>
      </c>
      <c r="X1413" s="10">
        <f t="shared" si="558"/>
        <v>41495</v>
      </c>
      <c r="Y1413" s="4">
        <f t="shared" si="561"/>
        <v>0</v>
      </c>
      <c r="Z1413" s="28"/>
      <c r="AA1413" s="26"/>
      <c r="AE1413" s="5"/>
    </row>
    <row r="1414" spans="1:31" x14ac:dyDescent="0.2">
      <c r="A1414" s="127">
        <f t="shared" si="547"/>
        <v>41469</v>
      </c>
      <c r="B1414" s="4">
        <f t="shared" si="539"/>
        <v>289283.63394383999</v>
      </c>
      <c r="C1414" s="4">
        <f t="shared" si="553"/>
        <v>224211.95037149001</v>
      </c>
      <c r="D1414" s="4">
        <f t="shared" si="548"/>
        <v>224211.95037149001</v>
      </c>
      <c r="E1414" s="56">
        <f t="shared" si="554"/>
        <v>519.15300000000002</v>
      </c>
      <c r="F1414" s="11">
        <f>IF(DAY(A1414)=F$2+1,VLOOKUP(A1414,[1]Plan1!$BN$15:$BP$255,3),F1413)</f>
        <v>520.50800000000004</v>
      </c>
      <c r="G1414" s="6">
        <f t="shared" si="540"/>
        <v>41465</v>
      </c>
      <c r="H1414" s="2">
        <f t="shared" si="541"/>
        <v>2.6100205527079812E-3</v>
      </c>
      <c r="I1414" s="1">
        <f t="shared" si="549"/>
        <v>5</v>
      </c>
      <c r="J1414" s="1">
        <f t="shared" si="555"/>
        <v>31</v>
      </c>
      <c r="K1414" s="54">
        <f t="shared" si="542"/>
        <v>1.0004205110293642</v>
      </c>
      <c r="L1414" s="3">
        <f t="shared" si="550"/>
        <v>1.2874123500000001</v>
      </c>
      <c r="M1414" s="3">
        <f t="shared" si="560"/>
        <v>1.28795372</v>
      </c>
      <c r="N1414" s="3">
        <f t="shared" si="543"/>
        <v>288774.61554940999</v>
      </c>
      <c r="O1414" s="52">
        <f t="shared" si="556"/>
        <v>0</v>
      </c>
      <c r="P1414" s="5">
        <f t="shared" si="559"/>
        <v>0</v>
      </c>
      <c r="Q1414" s="53">
        <f t="shared" si="544"/>
        <v>0</v>
      </c>
      <c r="R1414" s="4">
        <f t="shared" si="562"/>
        <v>0</v>
      </c>
      <c r="S1414" s="2">
        <f t="shared" si="551"/>
        <v>0.14000000000000001</v>
      </c>
      <c r="T1414" s="9">
        <f t="shared" si="545"/>
        <v>1.001762684</v>
      </c>
      <c r="U1414" s="4">
        <f t="shared" si="552"/>
        <v>509.01839443</v>
      </c>
      <c r="V1414" s="4">
        <f t="shared" si="546"/>
        <v>0</v>
      </c>
      <c r="W1414" s="1" t="str">
        <f t="shared" si="557"/>
        <v>A+J=</v>
      </c>
      <c r="X1414" s="10">
        <f t="shared" si="558"/>
        <v>41495</v>
      </c>
      <c r="Y1414" s="4">
        <f t="shared" si="561"/>
        <v>0</v>
      </c>
      <c r="Z1414" s="28"/>
      <c r="AA1414" s="26"/>
      <c r="AE1414" s="5"/>
    </row>
    <row r="1415" spans="1:31" x14ac:dyDescent="0.2">
      <c r="A1415" s="127">
        <f t="shared" si="547"/>
        <v>41470</v>
      </c>
      <c r="B1415" s="4">
        <f t="shared" si="539"/>
        <v>289409.87891882</v>
      </c>
      <c r="C1415" s="4">
        <f t="shared" si="553"/>
        <v>224211.95037149001</v>
      </c>
      <c r="D1415" s="4">
        <f t="shared" si="548"/>
        <v>224211.95037149001</v>
      </c>
      <c r="E1415" s="56">
        <f t="shared" si="554"/>
        <v>519.15300000000002</v>
      </c>
      <c r="F1415" s="11">
        <f>IF(DAY(A1415)=F$2+1,VLOOKUP(A1415,[1]Plan1!$BN$15:$BP$255,3),F1414)</f>
        <v>520.50800000000004</v>
      </c>
      <c r="G1415" s="6">
        <f t="shared" si="540"/>
        <v>41465</v>
      </c>
      <c r="H1415" s="2">
        <f t="shared" si="541"/>
        <v>2.6100205527079812E-3</v>
      </c>
      <c r="I1415" s="1">
        <f t="shared" si="549"/>
        <v>6</v>
      </c>
      <c r="J1415" s="1">
        <f t="shared" si="555"/>
        <v>31</v>
      </c>
      <c r="K1415" s="54">
        <f t="shared" si="542"/>
        <v>1.0005046344524011</v>
      </c>
      <c r="L1415" s="3">
        <f t="shared" si="550"/>
        <v>1.2874123500000001</v>
      </c>
      <c r="M1415" s="3">
        <f t="shared" si="560"/>
        <v>1.2880620199999999</v>
      </c>
      <c r="N1415" s="3">
        <f t="shared" si="543"/>
        <v>288798.89770363999</v>
      </c>
      <c r="O1415" s="52">
        <f t="shared" si="556"/>
        <v>0</v>
      </c>
      <c r="P1415" s="5">
        <f t="shared" si="559"/>
        <v>0</v>
      </c>
      <c r="Q1415" s="53">
        <f t="shared" si="544"/>
        <v>0</v>
      </c>
      <c r="R1415" s="4">
        <f t="shared" si="562"/>
        <v>0</v>
      </c>
      <c r="S1415" s="2">
        <f t="shared" si="551"/>
        <v>0.14000000000000001</v>
      </c>
      <c r="T1415" s="9">
        <f t="shared" si="545"/>
        <v>1.0021155939999999</v>
      </c>
      <c r="U1415" s="4">
        <f t="shared" si="552"/>
        <v>610.98121518000005</v>
      </c>
      <c r="V1415" s="4">
        <f t="shared" si="546"/>
        <v>0</v>
      </c>
      <c r="W1415" s="1" t="str">
        <f t="shared" si="557"/>
        <v>A+J=</v>
      </c>
      <c r="X1415" s="10">
        <f t="shared" si="558"/>
        <v>41495</v>
      </c>
      <c r="Y1415" s="4">
        <f t="shared" si="561"/>
        <v>0</v>
      </c>
      <c r="Z1415" s="28"/>
      <c r="AA1415" s="26"/>
      <c r="AE1415" s="5"/>
    </row>
    <row r="1416" spans="1:31" x14ac:dyDescent="0.2">
      <c r="A1416" s="127">
        <f t="shared" si="547"/>
        <v>41471</v>
      </c>
      <c r="B1416" s="4">
        <f t="shared" si="539"/>
        <v>289536.17909436004</v>
      </c>
      <c r="C1416" s="4">
        <f t="shared" si="553"/>
        <v>224211.95037149001</v>
      </c>
      <c r="D1416" s="4">
        <f t="shared" si="548"/>
        <v>224211.95037149001</v>
      </c>
      <c r="E1416" s="56">
        <f t="shared" si="554"/>
        <v>519.15300000000002</v>
      </c>
      <c r="F1416" s="11">
        <f>IF(DAY(A1416)=F$2+1,VLOOKUP(A1416,[1]Plan1!$BN$15:$BP$255,3),F1415)</f>
        <v>520.50800000000004</v>
      </c>
      <c r="G1416" s="6">
        <f t="shared" si="540"/>
        <v>41465</v>
      </c>
      <c r="H1416" s="2">
        <f t="shared" si="541"/>
        <v>2.6100205527079812E-3</v>
      </c>
      <c r="I1416" s="1">
        <f t="shared" si="549"/>
        <v>7</v>
      </c>
      <c r="J1416" s="1">
        <f t="shared" si="555"/>
        <v>31</v>
      </c>
      <c r="K1416" s="54">
        <f t="shared" si="542"/>
        <v>1.0005887649492138</v>
      </c>
      <c r="L1416" s="3">
        <f t="shared" si="550"/>
        <v>1.2874123500000001</v>
      </c>
      <c r="M1416" s="3">
        <f t="shared" si="560"/>
        <v>1.28817033</v>
      </c>
      <c r="N1416" s="3">
        <f t="shared" si="543"/>
        <v>288823.18209998001</v>
      </c>
      <c r="O1416" s="52">
        <f t="shared" si="556"/>
        <v>0</v>
      </c>
      <c r="P1416" s="5">
        <f t="shared" si="559"/>
        <v>0</v>
      </c>
      <c r="Q1416" s="53">
        <f t="shared" si="544"/>
        <v>0</v>
      </c>
      <c r="R1416" s="4">
        <f t="shared" si="562"/>
        <v>0</v>
      </c>
      <c r="S1416" s="2">
        <f t="shared" si="551"/>
        <v>0.14000000000000001</v>
      </c>
      <c r="T1416" s="9">
        <f t="shared" si="545"/>
        <v>1.0024686279999999</v>
      </c>
      <c r="U1416" s="4">
        <f t="shared" si="552"/>
        <v>712.99699438000005</v>
      </c>
      <c r="V1416" s="4">
        <f t="shared" si="546"/>
        <v>0</v>
      </c>
      <c r="W1416" s="1" t="str">
        <f t="shared" si="557"/>
        <v>A+J=</v>
      </c>
      <c r="X1416" s="10">
        <f t="shared" si="558"/>
        <v>41495</v>
      </c>
      <c r="Y1416" s="4">
        <f t="shared" si="561"/>
        <v>0</v>
      </c>
      <c r="Z1416" s="28"/>
      <c r="AA1416" s="26"/>
      <c r="AE1416" s="5"/>
    </row>
    <row r="1417" spans="1:31" x14ac:dyDescent="0.2">
      <c r="A1417" s="127">
        <f t="shared" si="547"/>
        <v>41472</v>
      </c>
      <c r="B1417" s="4">
        <f t="shared" si="539"/>
        <v>289662.53448187001</v>
      </c>
      <c r="C1417" s="4">
        <f t="shared" si="553"/>
        <v>224211.95037149001</v>
      </c>
      <c r="D1417" s="4">
        <f t="shared" si="548"/>
        <v>224211.95037149001</v>
      </c>
      <c r="E1417" s="56">
        <f t="shared" si="554"/>
        <v>519.15300000000002</v>
      </c>
      <c r="F1417" s="11">
        <f>IF(DAY(A1417)=F$2+1,VLOOKUP(A1417,[1]Plan1!$BN$15:$BP$255,3),F1416)</f>
        <v>520.50800000000004</v>
      </c>
      <c r="G1417" s="6">
        <f t="shared" si="540"/>
        <v>41465</v>
      </c>
      <c r="H1417" s="2">
        <f t="shared" si="541"/>
        <v>2.6100205527079812E-3</v>
      </c>
      <c r="I1417" s="1">
        <f t="shared" si="549"/>
        <v>8</v>
      </c>
      <c r="J1417" s="1">
        <f t="shared" si="555"/>
        <v>31</v>
      </c>
      <c r="K1417" s="54">
        <f t="shared" si="542"/>
        <v>1.0006729025203971</v>
      </c>
      <c r="L1417" s="3">
        <f t="shared" si="550"/>
        <v>1.2874123500000001</v>
      </c>
      <c r="M1417" s="3">
        <f t="shared" si="560"/>
        <v>1.2882786500000001</v>
      </c>
      <c r="N1417" s="3">
        <f t="shared" si="543"/>
        <v>288847.46873845003</v>
      </c>
      <c r="O1417" s="52">
        <f t="shared" si="556"/>
        <v>0</v>
      </c>
      <c r="P1417" s="5">
        <f t="shared" si="559"/>
        <v>0</v>
      </c>
      <c r="Q1417" s="53">
        <f t="shared" si="544"/>
        <v>0</v>
      </c>
      <c r="R1417" s="4">
        <f t="shared" si="562"/>
        <v>0</v>
      </c>
      <c r="S1417" s="2">
        <f t="shared" si="551"/>
        <v>0.14000000000000001</v>
      </c>
      <c r="T1417" s="9">
        <f t="shared" si="545"/>
        <v>1.0028217859999999</v>
      </c>
      <c r="U1417" s="4">
        <f t="shared" si="552"/>
        <v>815.06574341999999</v>
      </c>
      <c r="V1417" s="4">
        <f t="shared" si="546"/>
        <v>0</v>
      </c>
      <c r="W1417" s="1" t="str">
        <f t="shared" si="557"/>
        <v>A+J=</v>
      </c>
      <c r="X1417" s="10">
        <f t="shared" si="558"/>
        <v>41495</v>
      </c>
      <c r="Y1417" s="4">
        <f t="shared" si="561"/>
        <v>0</v>
      </c>
      <c r="Z1417" s="28"/>
      <c r="AA1417" s="26"/>
      <c r="AE1417" s="5"/>
    </row>
    <row r="1418" spans="1:31" x14ac:dyDescent="0.2">
      <c r="A1418" s="127">
        <f t="shared" si="547"/>
        <v>41473</v>
      </c>
      <c r="B1418" s="4">
        <f t="shared" ref="B1418:B1481" si="563">(N1418+U1418)</f>
        <v>289788.94509274</v>
      </c>
      <c r="C1418" s="4">
        <f t="shared" si="553"/>
        <v>224211.95037149001</v>
      </c>
      <c r="D1418" s="4">
        <f t="shared" si="548"/>
        <v>224211.95037149001</v>
      </c>
      <c r="E1418" s="56">
        <f t="shared" si="554"/>
        <v>519.15300000000002</v>
      </c>
      <c r="F1418" s="11">
        <f>IF(DAY(A1418)=F$2+1,VLOOKUP(A1418,[1]Plan1!$BN$15:$BP$255,3),F1417)</f>
        <v>520.50800000000004</v>
      </c>
      <c r="G1418" s="6">
        <f t="shared" ref="G1418:G1481" si="564">IF(E1418=E1417,G1417,A1418)</f>
        <v>41465</v>
      </c>
      <c r="H1418" s="2">
        <f t="shared" ref="H1418:H1481" si="565">(F1418/E1418)-1</f>
        <v>2.6100205527079812E-3</v>
      </c>
      <c r="I1418" s="1">
        <f t="shared" si="549"/>
        <v>9</v>
      </c>
      <c r="J1418" s="1">
        <f t="shared" si="555"/>
        <v>31</v>
      </c>
      <c r="K1418" s="54">
        <f t="shared" ref="K1418:K1481" si="566">((F1418/E1418)^(I1418/J1418))</f>
        <v>1.0007570471665455</v>
      </c>
      <c r="L1418" s="3">
        <f t="shared" si="550"/>
        <v>1.2874123500000001</v>
      </c>
      <c r="M1418" s="3">
        <f t="shared" si="560"/>
        <v>1.2883869800000001</v>
      </c>
      <c r="N1418" s="3">
        <f t="shared" ref="N1418:N1481" si="567">TRUNC(D1418*M1418,8)</f>
        <v>288871.75761903002</v>
      </c>
      <c r="O1418" s="52">
        <f t="shared" si="556"/>
        <v>0</v>
      </c>
      <c r="P1418" s="5">
        <f t="shared" si="559"/>
        <v>0</v>
      </c>
      <c r="Q1418" s="53">
        <f t="shared" ref="Q1418:Q1481" si="568">IF($P1418&gt;0,($P1418*D1418),0)</f>
        <v>0</v>
      </c>
      <c r="R1418" s="4">
        <f t="shared" si="562"/>
        <v>0</v>
      </c>
      <c r="S1418" s="2">
        <f t="shared" si="551"/>
        <v>0.14000000000000001</v>
      </c>
      <c r="T1418" s="9">
        <f t="shared" ref="T1418:T1481" si="569">ROUND((1+S1418)^(1/12)^(I1418/J1418),9)</f>
        <v>1.003175068</v>
      </c>
      <c r="U1418" s="4">
        <f t="shared" si="552"/>
        <v>917.18747370999995</v>
      </c>
      <c r="V1418" s="4">
        <f t="shared" ref="V1418:V1481" si="570">IF(R1418&gt;0,R1418+U1418,0)</f>
        <v>0</v>
      </c>
      <c r="W1418" s="1" t="str">
        <f t="shared" si="557"/>
        <v>A+J=</v>
      </c>
      <c r="X1418" s="10">
        <f t="shared" si="558"/>
        <v>41495</v>
      </c>
      <c r="Y1418" s="4">
        <f t="shared" si="561"/>
        <v>0</v>
      </c>
      <c r="Z1418" s="28"/>
      <c r="AA1418" s="26"/>
      <c r="AE1418" s="5"/>
    </row>
    <row r="1419" spans="1:31" x14ac:dyDescent="0.2">
      <c r="A1419" s="127">
        <f t="shared" ref="A1419:A1482" si="571">(A1418+1)</f>
        <v>41474</v>
      </c>
      <c r="B1419" s="4">
        <f t="shared" si="563"/>
        <v>289915.40926617</v>
      </c>
      <c r="C1419" s="4">
        <f t="shared" si="553"/>
        <v>224211.95037149001</v>
      </c>
      <c r="D1419" s="4">
        <f t="shared" ref="D1419:D1482" si="572">(C1419)</f>
        <v>224211.95037149001</v>
      </c>
      <c r="E1419" s="56">
        <f t="shared" si="554"/>
        <v>519.15300000000002</v>
      </c>
      <c r="F1419" s="11">
        <f>IF(DAY(A1419)=F$2+1,VLOOKUP(A1419,[1]Plan1!$BN$15:$BP$255,3),F1418)</f>
        <v>520.50800000000004</v>
      </c>
      <c r="G1419" s="6">
        <f t="shared" si="564"/>
        <v>41465</v>
      </c>
      <c r="H1419" s="2">
        <f t="shared" si="565"/>
        <v>2.6100205527079812E-3</v>
      </c>
      <c r="I1419" s="1">
        <f t="shared" ref="I1419:I1482" si="573">IF(DAY(A1419)=F$2+1,1,I1418+1)</f>
        <v>10</v>
      </c>
      <c r="J1419" s="1">
        <f t="shared" si="555"/>
        <v>31</v>
      </c>
      <c r="K1419" s="54">
        <f t="shared" si="566"/>
        <v>1.0008411988882544</v>
      </c>
      <c r="L1419" s="3">
        <f t="shared" ref="L1419:L1482" si="574">IF(DAY(A1419)=F$2+1,M1418,L1418)</f>
        <v>1.2874123500000001</v>
      </c>
      <c r="M1419" s="3">
        <f t="shared" si="560"/>
        <v>1.2884953100000001</v>
      </c>
      <c r="N1419" s="3">
        <f t="shared" si="567"/>
        <v>288896.04649961001</v>
      </c>
      <c r="O1419" s="52">
        <f t="shared" si="556"/>
        <v>0</v>
      </c>
      <c r="P1419" s="5">
        <f t="shared" si="559"/>
        <v>0</v>
      </c>
      <c r="Q1419" s="53">
        <f t="shared" si="568"/>
        <v>0</v>
      </c>
      <c r="R1419" s="4">
        <f t="shared" si="562"/>
        <v>0</v>
      </c>
      <c r="S1419" s="2">
        <f t="shared" ref="S1419:S1482" si="575">(S1418)</f>
        <v>0.14000000000000001</v>
      </c>
      <c r="T1419" s="9">
        <f t="shared" si="569"/>
        <v>1.0035284760000001</v>
      </c>
      <c r="U1419" s="4">
        <f t="shared" ref="U1419:U1482" si="576">TRUNC(N1419*(T1419-1),8)</f>
        <v>1019.36276656</v>
      </c>
      <c r="V1419" s="4">
        <f t="shared" si="570"/>
        <v>0</v>
      </c>
      <c r="W1419" s="1" t="str">
        <f t="shared" si="557"/>
        <v>A+J=</v>
      </c>
      <c r="X1419" s="10">
        <f t="shared" si="558"/>
        <v>41495</v>
      </c>
      <c r="Y1419" s="4">
        <f t="shared" si="561"/>
        <v>0</v>
      </c>
      <c r="Z1419" s="28"/>
      <c r="AA1419" s="26"/>
      <c r="AE1419" s="5"/>
    </row>
    <row r="1420" spans="1:31" x14ac:dyDescent="0.2">
      <c r="A1420" s="127">
        <f t="shared" si="571"/>
        <v>41475</v>
      </c>
      <c r="B1420" s="4">
        <f t="shared" si="563"/>
        <v>290041.93064622994</v>
      </c>
      <c r="C1420" s="4">
        <f t="shared" ref="C1420:C1483" si="577">IF(DAY(A1419)=9,VLOOKUP(A1419,$AA$10:$AB$126,2),C1419)</f>
        <v>224211.95037149001</v>
      </c>
      <c r="D1420" s="4">
        <f t="shared" si="572"/>
        <v>224211.95037149001</v>
      </c>
      <c r="E1420" s="56">
        <f t="shared" ref="E1420:E1483" si="578">IF(F1420=F1419,E1419,F1419)</f>
        <v>519.15300000000002</v>
      </c>
      <c r="F1420" s="11">
        <f>IF(DAY(A1420)=F$2+1,VLOOKUP(A1420,[1]Plan1!$BN$15:$BP$255,3),F1419)</f>
        <v>520.50800000000004</v>
      </c>
      <c r="G1420" s="6">
        <f t="shared" si="564"/>
        <v>41465</v>
      </c>
      <c r="H1420" s="2">
        <f t="shared" si="565"/>
        <v>2.6100205527079812E-3</v>
      </c>
      <c r="I1420" s="1">
        <f t="shared" si="573"/>
        <v>11</v>
      </c>
      <c r="J1420" s="1">
        <f t="shared" ref="J1420:J1483" si="579">IF(DAY(A1420)=F$2+1,DAY(EOMONTH(A1420,0)),J1419)</f>
        <v>31</v>
      </c>
      <c r="K1420" s="54">
        <f t="shared" si="566"/>
        <v>1.0009253576861186</v>
      </c>
      <c r="L1420" s="3">
        <f t="shared" si="574"/>
        <v>1.2874123500000001</v>
      </c>
      <c r="M1420" s="3">
        <f t="shared" si="560"/>
        <v>1.2886036599999999</v>
      </c>
      <c r="N1420" s="3">
        <f t="shared" si="567"/>
        <v>288920.33986443997</v>
      </c>
      <c r="O1420" s="52">
        <f t="shared" si="556"/>
        <v>0</v>
      </c>
      <c r="P1420" s="5">
        <f t="shared" si="559"/>
        <v>0</v>
      </c>
      <c r="Q1420" s="53">
        <f t="shared" si="568"/>
        <v>0</v>
      </c>
      <c r="R1420" s="4">
        <f t="shared" si="562"/>
        <v>0</v>
      </c>
      <c r="S1420" s="2">
        <f t="shared" si="575"/>
        <v>0.14000000000000001</v>
      </c>
      <c r="T1420" s="9">
        <f t="shared" si="569"/>
        <v>1.0038820070000001</v>
      </c>
      <c r="U1420" s="4">
        <f t="shared" si="576"/>
        <v>1121.5907817899999</v>
      </c>
      <c r="V1420" s="4">
        <f t="shared" si="570"/>
        <v>0</v>
      </c>
      <c r="W1420" s="1" t="str">
        <f t="shared" si="557"/>
        <v>A+J=</v>
      </c>
      <c r="X1420" s="10">
        <f t="shared" si="558"/>
        <v>41495</v>
      </c>
      <c r="Y1420" s="4">
        <f t="shared" si="561"/>
        <v>0</v>
      </c>
      <c r="Z1420" s="28"/>
      <c r="AA1420" s="26"/>
      <c r="AE1420" s="5"/>
    </row>
    <row r="1421" spans="1:31" x14ac:dyDescent="0.2">
      <c r="A1421" s="127">
        <f t="shared" si="571"/>
        <v>41476</v>
      </c>
      <c r="B1421" s="4">
        <f t="shared" si="563"/>
        <v>290168.50757289003</v>
      </c>
      <c r="C1421" s="4">
        <f t="shared" si="577"/>
        <v>224211.95037149001</v>
      </c>
      <c r="D1421" s="4">
        <f t="shared" si="572"/>
        <v>224211.95037149001</v>
      </c>
      <c r="E1421" s="56">
        <f t="shared" si="578"/>
        <v>519.15300000000002</v>
      </c>
      <c r="F1421" s="11">
        <f>IF(DAY(A1421)=F$2+1,VLOOKUP(A1421,[1]Plan1!$BN$15:$BP$255,3),F1420)</f>
        <v>520.50800000000004</v>
      </c>
      <c r="G1421" s="6">
        <f t="shared" si="564"/>
        <v>41465</v>
      </c>
      <c r="H1421" s="2">
        <f t="shared" si="565"/>
        <v>2.6100205527079812E-3</v>
      </c>
      <c r="I1421" s="1">
        <f t="shared" si="573"/>
        <v>12</v>
      </c>
      <c r="J1421" s="1">
        <f t="shared" si="579"/>
        <v>31</v>
      </c>
      <c r="K1421" s="54">
        <f t="shared" si="566"/>
        <v>1.001009523560733</v>
      </c>
      <c r="L1421" s="3">
        <f t="shared" si="574"/>
        <v>1.2874123500000001</v>
      </c>
      <c r="M1421" s="3">
        <f t="shared" si="560"/>
        <v>1.28871202</v>
      </c>
      <c r="N1421" s="3">
        <f t="shared" si="567"/>
        <v>288944.63547138002</v>
      </c>
      <c r="O1421" s="52">
        <f t="shared" si="556"/>
        <v>0</v>
      </c>
      <c r="P1421" s="5">
        <f t="shared" si="559"/>
        <v>0</v>
      </c>
      <c r="Q1421" s="53">
        <f t="shared" si="568"/>
        <v>0</v>
      </c>
      <c r="R1421" s="4">
        <f t="shared" si="562"/>
        <v>0</v>
      </c>
      <c r="S1421" s="2">
        <f t="shared" si="575"/>
        <v>0.14000000000000001</v>
      </c>
      <c r="T1421" s="9">
        <f t="shared" si="569"/>
        <v>1.004235663</v>
      </c>
      <c r="U1421" s="4">
        <f t="shared" si="576"/>
        <v>1223.87210151</v>
      </c>
      <c r="V1421" s="4">
        <f t="shared" si="570"/>
        <v>0</v>
      </c>
      <c r="W1421" s="1" t="str">
        <f t="shared" si="557"/>
        <v>A+J=</v>
      </c>
      <c r="X1421" s="10">
        <f t="shared" si="558"/>
        <v>41495</v>
      </c>
      <c r="Y1421" s="4">
        <f t="shared" si="561"/>
        <v>0</v>
      </c>
      <c r="Z1421" s="28"/>
      <c r="AA1421" s="26"/>
      <c r="AE1421" s="5"/>
    </row>
    <row r="1422" spans="1:31" x14ac:dyDescent="0.2">
      <c r="A1422" s="127">
        <f t="shared" si="571"/>
        <v>41477</v>
      </c>
      <c r="B1422" s="4">
        <f t="shared" si="563"/>
        <v>290295.13780524</v>
      </c>
      <c r="C1422" s="4">
        <f t="shared" si="577"/>
        <v>224211.95037149001</v>
      </c>
      <c r="D1422" s="4">
        <f t="shared" si="572"/>
        <v>224211.95037149001</v>
      </c>
      <c r="E1422" s="56">
        <f t="shared" si="578"/>
        <v>519.15300000000002</v>
      </c>
      <c r="F1422" s="11">
        <f>IF(DAY(A1422)=F$2+1,VLOOKUP(A1422,[1]Plan1!$BN$15:$BP$255,3),F1421)</f>
        <v>520.50800000000004</v>
      </c>
      <c r="G1422" s="6">
        <f t="shared" si="564"/>
        <v>41465</v>
      </c>
      <c r="H1422" s="2">
        <f t="shared" si="565"/>
        <v>2.6100205527079812E-3</v>
      </c>
      <c r="I1422" s="1">
        <f t="shared" si="573"/>
        <v>13</v>
      </c>
      <c r="J1422" s="1">
        <f t="shared" si="579"/>
        <v>31</v>
      </c>
      <c r="K1422" s="54">
        <f t="shared" si="566"/>
        <v>1.0010936965126929</v>
      </c>
      <c r="L1422" s="3">
        <f t="shared" si="574"/>
        <v>1.2874123500000001</v>
      </c>
      <c r="M1422" s="3">
        <f t="shared" si="560"/>
        <v>1.28882038</v>
      </c>
      <c r="N1422" s="3">
        <f t="shared" si="567"/>
        <v>288968.93107832002</v>
      </c>
      <c r="O1422" s="52">
        <f t="shared" si="556"/>
        <v>0</v>
      </c>
      <c r="P1422" s="5">
        <f t="shared" si="559"/>
        <v>0</v>
      </c>
      <c r="Q1422" s="53">
        <f t="shared" si="568"/>
        <v>0</v>
      </c>
      <c r="R1422" s="4">
        <f t="shared" si="562"/>
        <v>0</v>
      </c>
      <c r="S1422" s="2">
        <f t="shared" si="575"/>
        <v>0.14000000000000001</v>
      </c>
      <c r="T1422" s="9">
        <f t="shared" si="569"/>
        <v>1.0045894440000001</v>
      </c>
      <c r="U1422" s="4">
        <f t="shared" si="576"/>
        <v>1326.2067269199999</v>
      </c>
      <c r="V1422" s="4">
        <f t="shared" si="570"/>
        <v>0</v>
      </c>
      <c r="W1422" s="1" t="str">
        <f t="shared" si="557"/>
        <v>A+J=</v>
      </c>
      <c r="X1422" s="10">
        <f t="shared" si="558"/>
        <v>41495</v>
      </c>
      <c r="Y1422" s="4">
        <f t="shared" si="561"/>
        <v>0</v>
      </c>
      <c r="Z1422" s="28"/>
      <c r="AA1422" s="26"/>
      <c r="AE1422" s="5"/>
    </row>
    <row r="1423" spans="1:31" x14ac:dyDescent="0.2">
      <c r="A1423" s="127">
        <f t="shared" si="571"/>
        <v>41478</v>
      </c>
      <c r="B1423" s="4">
        <f t="shared" si="563"/>
        <v>290421.82556979998</v>
      </c>
      <c r="C1423" s="4">
        <f t="shared" si="577"/>
        <v>224211.95037149001</v>
      </c>
      <c r="D1423" s="4">
        <f t="shared" si="572"/>
        <v>224211.95037149001</v>
      </c>
      <c r="E1423" s="56">
        <f t="shared" si="578"/>
        <v>519.15300000000002</v>
      </c>
      <c r="F1423" s="11">
        <f>IF(DAY(A1423)=F$2+1,VLOOKUP(A1423,[1]Plan1!$BN$15:$BP$255,3),F1422)</f>
        <v>520.50800000000004</v>
      </c>
      <c r="G1423" s="6">
        <f t="shared" si="564"/>
        <v>41465</v>
      </c>
      <c r="H1423" s="2">
        <f t="shared" si="565"/>
        <v>2.6100205527079812E-3</v>
      </c>
      <c r="I1423" s="1">
        <f t="shared" si="573"/>
        <v>14</v>
      </c>
      <c r="J1423" s="1">
        <f t="shared" si="579"/>
        <v>31</v>
      </c>
      <c r="K1423" s="54">
        <f t="shared" si="566"/>
        <v>1.0011778765425932</v>
      </c>
      <c r="L1423" s="3">
        <f t="shared" si="574"/>
        <v>1.2874123500000001</v>
      </c>
      <c r="M1423" s="3">
        <f t="shared" si="560"/>
        <v>1.2889287599999999</v>
      </c>
      <c r="N1423" s="3">
        <f t="shared" si="567"/>
        <v>288993.23116949998</v>
      </c>
      <c r="O1423" s="52">
        <f t="shared" si="556"/>
        <v>0</v>
      </c>
      <c r="P1423" s="5">
        <f t="shared" si="559"/>
        <v>0</v>
      </c>
      <c r="Q1423" s="53">
        <f t="shared" si="568"/>
        <v>0</v>
      </c>
      <c r="R1423" s="4">
        <f t="shared" si="562"/>
        <v>0</v>
      </c>
      <c r="S1423" s="2">
        <f t="shared" si="575"/>
        <v>0.14000000000000001</v>
      </c>
      <c r="T1423" s="9">
        <f t="shared" si="569"/>
        <v>1.0049433489999999</v>
      </c>
      <c r="U1423" s="4">
        <f t="shared" si="576"/>
        <v>1428.5944003</v>
      </c>
      <c r="V1423" s="4">
        <f t="shared" si="570"/>
        <v>0</v>
      </c>
      <c r="W1423" s="1" t="str">
        <f t="shared" si="557"/>
        <v>A+J=</v>
      </c>
      <c r="X1423" s="10">
        <f t="shared" si="558"/>
        <v>41495</v>
      </c>
      <c r="Y1423" s="4">
        <f t="shared" si="561"/>
        <v>0</v>
      </c>
      <c r="Z1423" s="28"/>
      <c r="AA1423" s="26"/>
      <c r="AE1423" s="5"/>
    </row>
    <row r="1424" spans="1:31" x14ac:dyDescent="0.2">
      <c r="A1424" s="127">
        <f t="shared" si="571"/>
        <v>41479</v>
      </c>
      <c r="B1424" s="4">
        <f t="shared" si="563"/>
        <v>290548.56666140998</v>
      </c>
      <c r="C1424" s="4">
        <f t="shared" si="577"/>
        <v>224211.95037149001</v>
      </c>
      <c r="D1424" s="4">
        <f t="shared" si="572"/>
        <v>224211.95037149001</v>
      </c>
      <c r="E1424" s="56">
        <f t="shared" si="578"/>
        <v>519.15300000000002</v>
      </c>
      <c r="F1424" s="11">
        <f>IF(DAY(A1424)=F$2+1,VLOOKUP(A1424,[1]Plan1!$BN$15:$BP$255,3),F1423)</f>
        <v>520.50800000000004</v>
      </c>
      <c r="G1424" s="6">
        <f t="shared" si="564"/>
        <v>41465</v>
      </c>
      <c r="H1424" s="2">
        <f t="shared" si="565"/>
        <v>2.6100205527079812E-3</v>
      </c>
      <c r="I1424" s="1">
        <f t="shared" si="573"/>
        <v>15</v>
      </c>
      <c r="J1424" s="1">
        <f t="shared" si="579"/>
        <v>31</v>
      </c>
      <c r="K1424" s="54">
        <f t="shared" si="566"/>
        <v>1.001262063651029</v>
      </c>
      <c r="L1424" s="3">
        <f t="shared" si="574"/>
        <v>1.2874123500000001</v>
      </c>
      <c r="M1424" s="3">
        <f t="shared" si="560"/>
        <v>1.28903714</v>
      </c>
      <c r="N1424" s="3">
        <f t="shared" si="567"/>
        <v>289017.53126068</v>
      </c>
      <c r="O1424" s="52">
        <f t="shared" si="556"/>
        <v>0</v>
      </c>
      <c r="P1424" s="5">
        <f t="shared" si="559"/>
        <v>0</v>
      </c>
      <c r="Q1424" s="53">
        <f t="shared" si="568"/>
        <v>0</v>
      </c>
      <c r="R1424" s="4">
        <f t="shared" si="562"/>
        <v>0</v>
      </c>
      <c r="S1424" s="2">
        <f t="shared" si="575"/>
        <v>0.14000000000000001</v>
      </c>
      <c r="T1424" s="9">
        <f t="shared" si="569"/>
        <v>1.0052973789999999</v>
      </c>
      <c r="U1424" s="4">
        <f t="shared" si="576"/>
        <v>1531.03540073</v>
      </c>
      <c r="V1424" s="4">
        <f t="shared" si="570"/>
        <v>0</v>
      </c>
      <c r="W1424" s="1" t="str">
        <f t="shared" si="557"/>
        <v>A+J=</v>
      </c>
      <c r="X1424" s="10">
        <f t="shared" si="558"/>
        <v>41495</v>
      </c>
      <c r="Y1424" s="4">
        <f t="shared" si="561"/>
        <v>0</v>
      </c>
      <c r="Z1424" s="28"/>
      <c r="AA1424" s="26"/>
      <c r="AE1424" s="5"/>
    </row>
    <row r="1425" spans="1:31" x14ac:dyDescent="0.2">
      <c r="A1425" s="127">
        <f t="shared" si="571"/>
        <v>41480</v>
      </c>
      <c r="B1425" s="4">
        <f t="shared" si="563"/>
        <v>290675.36334395001</v>
      </c>
      <c r="C1425" s="4">
        <f t="shared" si="577"/>
        <v>224211.95037149001</v>
      </c>
      <c r="D1425" s="4">
        <f t="shared" si="572"/>
        <v>224211.95037149001</v>
      </c>
      <c r="E1425" s="56">
        <f t="shared" si="578"/>
        <v>519.15300000000002</v>
      </c>
      <c r="F1425" s="11">
        <f>IF(DAY(A1425)=F$2+1,VLOOKUP(A1425,[1]Plan1!$BN$15:$BP$255,3),F1424)</f>
        <v>520.50800000000004</v>
      </c>
      <c r="G1425" s="6">
        <f t="shared" si="564"/>
        <v>41465</v>
      </c>
      <c r="H1425" s="2">
        <f t="shared" si="565"/>
        <v>2.6100205527079812E-3</v>
      </c>
      <c r="I1425" s="1">
        <f t="shared" si="573"/>
        <v>16</v>
      </c>
      <c r="J1425" s="1">
        <f t="shared" si="579"/>
        <v>31</v>
      </c>
      <c r="K1425" s="54">
        <f t="shared" si="566"/>
        <v>1.0013462578385959</v>
      </c>
      <c r="L1425" s="3">
        <f t="shared" si="574"/>
        <v>1.2874123500000001</v>
      </c>
      <c r="M1425" s="3">
        <f t="shared" si="560"/>
        <v>1.2891455300000001</v>
      </c>
      <c r="N1425" s="3">
        <f t="shared" si="567"/>
        <v>289041.83359398</v>
      </c>
      <c r="O1425" s="52">
        <f t="shared" si="556"/>
        <v>0</v>
      </c>
      <c r="P1425" s="5">
        <f t="shared" si="559"/>
        <v>0</v>
      </c>
      <c r="Q1425" s="53">
        <f t="shared" si="568"/>
        <v>0</v>
      </c>
      <c r="R1425" s="4">
        <f t="shared" si="562"/>
        <v>0</v>
      </c>
      <c r="S1425" s="2">
        <f t="shared" si="575"/>
        <v>0.14000000000000001</v>
      </c>
      <c r="T1425" s="9">
        <f t="shared" si="569"/>
        <v>1.0056515340000001</v>
      </c>
      <c r="U1425" s="4">
        <f t="shared" si="576"/>
        <v>1633.52974997</v>
      </c>
      <c r="V1425" s="4">
        <f t="shared" si="570"/>
        <v>0</v>
      </c>
      <c r="W1425" s="1" t="str">
        <f t="shared" si="557"/>
        <v>A+J=</v>
      </c>
      <c r="X1425" s="10">
        <f t="shared" si="558"/>
        <v>41495</v>
      </c>
      <c r="Y1425" s="4">
        <f t="shared" si="561"/>
        <v>0</v>
      </c>
      <c r="Z1425" s="28"/>
      <c r="AA1425" s="26"/>
      <c r="AE1425" s="5"/>
    </row>
    <row r="1426" spans="1:31" x14ac:dyDescent="0.2">
      <c r="A1426" s="127">
        <f t="shared" si="571"/>
        <v>41481</v>
      </c>
      <c r="B1426" s="4">
        <f t="shared" si="563"/>
        <v>290802.21788452001</v>
      </c>
      <c r="C1426" s="4">
        <f t="shared" si="577"/>
        <v>224211.95037149001</v>
      </c>
      <c r="D1426" s="4">
        <f t="shared" si="572"/>
        <v>224211.95037149001</v>
      </c>
      <c r="E1426" s="56">
        <f t="shared" si="578"/>
        <v>519.15300000000002</v>
      </c>
      <c r="F1426" s="11">
        <f>IF(DAY(A1426)=F$2+1,VLOOKUP(A1426,[1]Plan1!$BN$15:$BP$255,3),F1425)</f>
        <v>520.50800000000004</v>
      </c>
      <c r="G1426" s="6">
        <f t="shared" si="564"/>
        <v>41465</v>
      </c>
      <c r="H1426" s="2">
        <f t="shared" si="565"/>
        <v>2.6100205527079812E-3</v>
      </c>
      <c r="I1426" s="1">
        <f t="shared" si="573"/>
        <v>17</v>
      </c>
      <c r="J1426" s="1">
        <f t="shared" si="579"/>
        <v>31</v>
      </c>
      <c r="K1426" s="54">
        <f t="shared" si="566"/>
        <v>1.0014304591058889</v>
      </c>
      <c r="L1426" s="3">
        <f t="shared" si="574"/>
        <v>1.2874123500000001</v>
      </c>
      <c r="M1426" s="3">
        <f t="shared" si="560"/>
        <v>1.28925394</v>
      </c>
      <c r="N1426" s="3">
        <f t="shared" si="567"/>
        <v>289066.14041152003</v>
      </c>
      <c r="O1426" s="52">
        <f t="shared" si="556"/>
        <v>0</v>
      </c>
      <c r="P1426" s="5">
        <f t="shared" si="559"/>
        <v>0</v>
      </c>
      <c r="Q1426" s="53">
        <f t="shared" si="568"/>
        <v>0</v>
      </c>
      <c r="R1426" s="4">
        <f t="shared" si="562"/>
        <v>0</v>
      </c>
      <c r="S1426" s="2">
        <f t="shared" si="575"/>
        <v>0.14000000000000001</v>
      </c>
      <c r="T1426" s="9">
        <f t="shared" si="569"/>
        <v>1.0060058140000001</v>
      </c>
      <c r="U1426" s="4">
        <f t="shared" si="576"/>
        <v>1736.0774730000001</v>
      </c>
      <c r="V1426" s="4">
        <f t="shared" si="570"/>
        <v>0</v>
      </c>
      <c r="W1426" s="1" t="str">
        <f t="shared" si="557"/>
        <v>A+J=</v>
      </c>
      <c r="X1426" s="10">
        <f t="shared" si="558"/>
        <v>41495</v>
      </c>
      <c r="Y1426" s="4">
        <f t="shared" si="561"/>
        <v>0</v>
      </c>
      <c r="Z1426" s="28"/>
      <c r="AA1426" s="26"/>
      <c r="AE1426" s="5"/>
    </row>
    <row r="1427" spans="1:31" x14ac:dyDescent="0.2">
      <c r="A1427" s="127">
        <f t="shared" si="571"/>
        <v>41482</v>
      </c>
      <c r="B1427" s="4">
        <f t="shared" si="563"/>
        <v>290929.12549514999</v>
      </c>
      <c r="C1427" s="4">
        <f t="shared" si="577"/>
        <v>224211.95037149001</v>
      </c>
      <c r="D1427" s="4">
        <f t="shared" si="572"/>
        <v>224211.95037149001</v>
      </c>
      <c r="E1427" s="56">
        <f t="shared" si="578"/>
        <v>519.15300000000002</v>
      </c>
      <c r="F1427" s="11">
        <f>IF(DAY(A1427)=F$2+1,VLOOKUP(A1427,[1]Plan1!$BN$15:$BP$255,3),F1426)</f>
        <v>520.50800000000004</v>
      </c>
      <c r="G1427" s="6">
        <f t="shared" si="564"/>
        <v>41465</v>
      </c>
      <c r="H1427" s="2">
        <f t="shared" si="565"/>
        <v>2.6100205527079812E-3</v>
      </c>
      <c r="I1427" s="1">
        <f t="shared" si="573"/>
        <v>18</v>
      </c>
      <c r="J1427" s="1">
        <f t="shared" si="579"/>
        <v>31</v>
      </c>
      <c r="K1427" s="54">
        <f t="shared" si="566"/>
        <v>1.0015146674535034</v>
      </c>
      <c r="L1427" s="3">
        <f t="shared" si="574"/>
        <v>1.2874123500000001</v>
      </c>
      <c r="M1427" s="3">
        <f t="shared" si="560"/>
        <v>1.28936235</v>
      </c>
      <c r="N1427" s="3">
        <f t="shared" si="567"/>
        <v>289090.44722906</v>
      </c>
      <c r="O1427" s="52">
        <f t="shared" si="556"/>
        <v>0</v>
      </c>
      <c r="P1427" s="5">
        <f t="shared" si="559"/>
        <v>0</v>
      </c>
      <c r="Q1427" s="53">
        <f t="shared" si="568"/>
        <v>0</v>
      </c>
      <c r="R1427" s="4">
        <f t="shared" si="562"/>
        <v>0</v>
      </c>
      <c r="S1427" s="2">
        <f t="shared" si="575"/>
        <v>0.14000000000000001</v>
      </c>
      <c r="T1427" s="9">
        <f t="shared" si="569"/>
        <v>1.006360218</v>
      </c>
      <c r="U1427" s="4">
        <f t="shared" si="576"/>
        <v>1838.6782660900001</v>
      </c>
      <c r="V1427" s="4">
        <f t="shared" si="570"/>
        <v>0</v>
      </c>
      <c r="W1427" s="1" t="str">
        <f t="shared" si="557"/>
        <v>A+J=</v>
      </c>
      <c r="X1427" s="10">
        <f t="shared" si="558"/>
        <v>41495</v>
      </c>
      <c r="Y1427" s="4">
        <f t="shared" si="561"/>
        <v>0</v>
      </c>
      <c r="Z1427" s="28"/>
      <c r="AA1427" s="26"/>
      <c r="AE1427" s="5"/>
    </row>
    <row r="1428" spans="1:31" x14ac:dyDescent="0.2">
      <c r="A1428" s="127">
        <f t="shared" si="571"/>
        <v>41483</v>
      </c>
      <c r="B1428" s="4">
        <f t="shared" si="563"/>
        <v>291056.08873115998</v>
      </c>
      <c r="C1428" s="4">
        <f t="shared" si="577"/>
        <v>224211.95037149001</v>
      </c>
      <c r="D1428" s="4">
        <f t="shared" si="572"/>
        <v>224211.95037149001</v>
      </c>
      <c r="E1428" s="56">
        <f t="shared" si="578"/>
        <v>519.15300000000002</v>
      </c>
      <c r="F1428" s="11">
        <f>IF(DAY(A1428)=F$2+1,VLOOKUP(A1428,[1]Plan1!$BN$15:$BP$255,3),F1427)</f>
        <v>520.50800000000004</v>
      </c>
      <c r="G1428" s="6">
        <f t="shared" si="564"/>
        <v>41465</v>
      </c>
      <c r="H1428" s="2">
        <f t="shared" si="565"/>
        <v>2.6100205527079812E-3</v>
      </c>
      <c r="I1428" s="1">
        <f t="shared" si="573"/>
        <v>19</v>
      </c>
      <c r="J1428" s="1">
        <f t="shared" si="579"/>
        <v>31</v>
      </c>
      <c r="K1428" s="54">
        <f t="shared" si="566"/>
        <v>1.0015988828820348</v>
      </c>
      <c r="L1428" s="3">
        <f t="shared" si="574"/>
        <v>1.2874123500000001</v>
      </c>
      <c r="M1428" s="3">
        <f t="shared" si="560"/>
        <v>1.2894707700000001</v>
      </c>
      <c r="N1428" s="3">
        <f t="shared" si="567"/>
        <v>289114.75628872</v>
      </c>
      <c r="O1428" s="52">
        <f t="shared" si="556"/>
        <v>0</v>
      </c>
      <c r="P1428" s="5">
        <f t="shared" si="559"/>
        <v>0</v>
      </c>
      <c r="Q1428" s="53">
        <f t="shared" si="568"/>
        <v>0</v>
      </c>
      <c r="R1428" s="4">
        <f t="shared" si="562"/>
        <v>0</v>
      </c>
      <c r="S1428" s="2">
        <f t="shared" si="575"/>
        <v>0.14000000000000001</v>
      </c>
      <c r="T1428" s="9">
        <f t="shared" si="569"/>
        <v>1.006714747</v>
      </c>
      <c r="U1428" s="4">
        <f t="shared" si="576"/>
        <v>1941.33244244</v>
      </c>
      <c r="V1428" s="4">
        <f t="shared" si="570"/>
        <v>0</v>
      </c>
      <c r="W1428" s="1" t="str">
        <f t="shared" si="557"/>
        <v>A+J=</v>
      </c>
      <c r="X1428" s="10">
        <f t="shared" si="558"/>
        <v>41495</v>
      </c>
      <c r="Y1428" s="4">
        <f t="shared" si="561"/>
        <v>0</v>
      </c>
      <c r="Z1428" s="28"/>
      <c r="AA1428" s="26"/>
      <c r="AE1428" s="5"/>
    </row>
    <row r="1429" spans="1:31" x14ac:dyDescent="0.2">
      <c r="A1429" s="127">
        <f t="shared" si="571"/>
        <v>41484</v>
      </c>
      <c r="B1429" s="4">
        <f t="shared" si="563"/>
        <v>291183.10760405997</v>
      </c>
      <c r="C1429" s="4">
        <f t="shared" si="577"/>
        <v>224211.95037149001</v>
      </c>
      <c r="D1429" s="4">
        <f t="shared" si="572"/>
        <v>224211.95037149001</v>
      </c>
      <c r="E1429" s="56">
        <f t="shared" si="578"/>
        <v>519.15300000000002</v>
      </c>
      <c r="F1429" s="11">
        <f>IF(DAY(A1429)=F$2+1,VLOOKUP(A1429,[1]Plan1!$BN$15:$BP$255,3),F1428)</f>
        <v>520.50800000000004</v>
      </c>
      <c r="G1429" s="6">
        <f t="shared" si="564"/>
        <v>41465</v>
      </c>
      <c r="H1429" s="2">
        <f t="shared" si="565"/>
        <v>2.6100205527079812E-3</v>
      </c>
      <c r="I1429" s="1">
        <f t="shared" si="573"/>
        <v>20</v>
      </c>
      <c r="J1429" s="1">
        <f t="shared" si="579"/>
        <v>31</v>
      </c>
      <c r="K1429" s="54">
        <f t="shared" si="566"/>
        <v>1.0016831053920783</v>
      </c>
      <c r="L1429" s="3">
        <f t="shared" si="574"/>
        <v>1.2874123500000001</v>
      </c>
      <c r="M1429" s="3">
        <f t="shared" si="560"/>
        <v>1.2895791999999999</v>
      </c>
      <c r="N1429" s="3">
        <f t="shared" si="567"/>
        <v>289139.0675905</v>
      </c>
      <c r="O1429" s="52">
        <f t="shared" si="556"/>
        <v>0</v>
      </c>
      <c r="P1429" s="5">
        <f t="shared" si="559"/>
        <v>0</v>
      </c>
      <c r="Q1429" s="53">
        <f t="shared" si="568"/>
        <v>0</v>
      </c>
      <c r="R1429" s="4">
        <f t="shared" si="562"/>
        <v>0</v>
      </c>
      <c r="S1429" s="2">
        <f t="shared" si="575"/>
        <v>0.14000000000000001</v>
      </c>
      <c r="T1429" s="9">
        <f t="shared" si="569"/>
        <v>1.0070694010000001</v>
      </c>
      <c r="U1429" s="4">
        <f t="shared" si="576"/>
        <v>2044.04001356</v>
      </c>
      <c r="V1429" s="4">
        <f t="shared" si="570"/>
        <v>0</v>
      </c>
      <c r="W1429" s="1" t="str">
        <f t="shared" si="557"/>
        <v>A+J=</v>
      </c>
      <c r="X1429" s="10">
        <f t="shared" si="558"/>
        <v>41495</v>
      </c>
      <c r="Y1429" s="4">
        <f t="shared" si="561"/>
        <v>0</v>
      </c>
      <c r="Z1429" s="28"/>
      <c r="AA1429" s="26"/>
      <c r="AE1429" s="5"/>
    </row>
    <row r="1430" spans="1:31" x14ac:dyDescent="0.2">
      <c r="A1430" s="127">
        <f t="shared" si="571"/>
        <v>41485</v>
      </c>
      <c r="B1430" s="4">
        <f t="shared" si="563"/>
        <v>291310.17986658</v>
      </c>
      <c r="C1430" s="4">
        <f t="shared" si="577"/>
        <v>224211.95037149001</v>
      </c>
      <c r="D1430" s="4">
        <f t="shared" si="572"/>
        <v>224211.95037149001</v>
      </c>
      <c r="E1430" s="56">
        <f t="shared" si="578"/>
        <v>519.15300000000002</v>
      </c>
      <c r="F1430" s="11">
        <f>IF(DAY(A1430)=F$2+1,VLOOKUP(A1430,[1]Plan1!$BN$15:$BP$255,3),F1429)</f>
        <v>520.50800000000004</v>
      </c>
      <c r="G1430" s="6">
        <f t="shared" si="564"/>
        <v>41465</v>
      </c>
      <c r="H1430" s="2">
        <f t="shared" si="565"/>
        <v>2.6100205527079812E-3</v>
      </c>
      <c r="I1430" s="1">
        <f t="shared" si="573"/>
        <v>21</v>
      </c>
      <c r="J1430" s="1">
        <f t="shared" si="579"/>
        <v>31</v>
      </c>
      <c r="K1430" s="54">
        <f t="shared" si="566"/>
        <v>1.0017673349842298</v>
      </c>
      <c r="L1430" s="3">
        <f t="shared" si="574"/>
        <v>1.2874123500000001</v>
      </c>
      <c r="M1430" s="3">
        <f t="shared" si="560"/>
        <v>1.28968763</v>
      </c>
      <c r="N1430" s="3">
        <f t="shared" si="567"/>
        <v>289163.37889227999</v>
      </c>
      <c r="O1430" s="52">
        <f t="shared" si="556"/>
        <v>0</v>
      </c>
      <c r="P1430" s="5">
        <f t="shared" si="559"/>
        <v>0</v>
      </c>
      <c r="Q1430" s="53">
        <f t="shared" si="568"/>
        <v>0</v>
      </c>
      <c r="R1430" s="4">
        <f t="shared" si="562"/>
        <v>0</v>
      </c>
      <c r="S1430" s="2">
        <f t="shared" si="575"/>
        <v>0.14000000000000001</v>
      </c>
      <c r="T1430" s="9">
        <f t="shared" si="569"/>
        <v>1.0074241799999999</v>
      </c>
      <c r="U1430" s="4">
        <f t="shared" si="576"/>
        <v>2146.8009742999998</v>
      </c>
      <c r="V1430" s="4">
        <f t="shared" si="570"/>
        <v>0</v>
      </c>
      <c r="W1430" s="1" t="str">
        <f t="shared" si="557"/>
        <v>A+J=</v>
      </c>
      <c r="X1430" s="10">
        <f t="shared" si="558"/>
        <v>41495</v>
      </c>
      <c r="Y1430" s="4">
        <f t="shared" si="561"/>
        <v>0</v>
      </c>
      <c r="Z1430" s="28"/>
      <c r="AA1430" s="26"/>
      <c r="AE1430" s="5"/>
    </row>
    <row r="1431" spans="1:31" x14ac:dyDescent="0.2">
      <c r="A1431" s="127">
        <f t="shared" si="571"/>
        <v>41486</v>
      </c>
      <c r="B1431" s="4">
        <f t="shared" si="563"/>
        <v>291437.31004696002</v>
      </c>
      <c r="C1431" s="4">
        <f t="shared" si="577"/>
        <v>224211.95037149001</v>
      </c>
      <c r="D1431" s="4">
        <f t="shared" si="572"/>
        <v>224211.95037149001</v>
      </c>
      <c r="E1431" s="56">
        <f t="shared" si="578"/>
        <v>519.15300000000002</v>
      </c>
      <c r="F1431" s="11">
        <f>IF(DAY(A1431)=F$2+1,VLOOKUP(A1431,[1]Plan1!$BN$15:$BP$255,3),F1430)</f>
        <v>520.50800000000004</v>
      </c>
      <c r="G1431" s="6">
        <f t="shared" si="564"/>
        <v>41465</v>
      </c>
      <c r="H1431" s="2">
        <f t="shared" si="565"/>
        <v>2.6100205527079812E-3</v>
      </c>
      <c r="I1431" s="1">
        <f t="shared" si="573"/>
        <v>22</v>
      </c>
      <c r="J1431" s="1">
        <f t="shared" si="579"/>
        <v>31</v>
      </c>
      <c r="K1431" s="54">
        <f t="shared" si="566"/>
        <v>1.0018515716590843</v>
      </c>
      <c r="L1431" s="3">
        <f t="shared" si="574"/>
        <v>1.2874123500000001</v>
      </c>
      <c r="M1431" s="3">
        <f t="shared" si="560"/>
        <v>1.2897960799999999</v>
      </c>
      <c r="N1431" s="3">
        <f t="shared" si="567"/>
        <v>289187.6946783</v>
      </c>
      <c r="O1431" s="52">
        <f t="shared" si="556"/>
        <v>0</v>
      </c>
      <c r="P1431" s="5">
        <f t="shared" si="559"/>
        <v>0</v>
      </c>
      <c r="Q1431" s="53">
        <f t="shared" si="568"/>
        <v>0</v>
      </c>
      <c r="R1431" s="4">
        <f t="shared" si="562"/>
        <v>0</v>
      </c>
      <c r="S1431" s="2">
        <f t="shared" si="575"/>
        <v>0.14000000000000001</v>
      </c>
      <c r="T1431" s="9">
        <f t="shared" si="569"/>
        <v>1.007779084</v>
      </c>
      <c r="U1431" s="4">
        <f t="shared" si="576"/>
        <v>2249.6153686600001</v>
      </c>
      <c r="V1431" s="4">
        <f t="shared" si="570"/>
        <v>0</v>
      </c>
      <c r="W1431" s="1" t="str">
        <f t="shared" si="557"/>
        <v>A+J=</v>
      </c>
      <c r="X1431" s="10">
        <f t="shared" si="558"/>
        <v>41495</v>
      </c>
      <c r="Y1431" s="4">
        <f t="shared" si="561"/>
        <v>0</v>
      </c>
      <c r="Z1431" s="28"/>
      <c r="AA1431" s="26"/>
      <c r="AE1431" s="5"/>
    </row>
    <row r="1432" spans="1:31" x14ac:dyDescent="0.2">
      <c r="A1432" s="127">
        <f t="shared" si="571"/>
        <v>41487</v>
      </c>
      <c r="B1432" s="4">
        <f t="shared" si="563"/>
        <v>291564.49589875003</v>
      </c>
      <c r="C1432" s="4">
        <f t="shared" si="577"/>
        <v>224211.95037149001</v>
      </c>
      <c r="D1432" s="4">
        <f t="shared" si="572"/>
        <v>224211.95037149001</v>
      </c>
      <c r="E1432" s="56">
        <f t="shared" si="578"/>
        <v>519.15300000000002</v>
      </c>
      <c r="F1432" s="11">
        <f>IF(DAY(A1432)=F$2+1,VLOOKUP(A1432,[1]Plan1!$BN$15:$BP$255,3),F1431)</f>
        <v>520.50800000000004</v>
      </c>
      <c r="G1432" s="6">
        <f t="shared" si="564"/>
        <v>41465</v>
      </c>
      <c r="H1432" s="2">
        <f t="shared" si="565"/>
        <v>2.6100205527079812E-3</v>
      </c>
      <c r="I1432" s="1">
        <f t="shared" si="573"/>
        <v>23</v>
      </c>
      <c r="J1432" s="1">
        <f t="shared" si="579"/>
        <v>31</v>
      </c>
      <c r="K1432" s="54">
        <f t="shared" si="566"/>
        <v>1.0019358154172378</v>
      </c>
      <c r="L1432" s="3">
        <f t="shared" si="574"/>
        <v>1.2874123500000001</v>
      </c>
      <c r="M1432" s="3">
        <f t="shared" si="560"/>
        <v>1.28990454</v>
      </c>
      <c r="N1432" s="3">
        <f t="shared" si="567"/>
        <v>289212.01270644</v>
      </c>
      <c r="O1432" s="52">
        <f t="shared" si="556"/>
        <v>0</v>
      </c>
      <c r="P1432" s="5">
        <f t="shared" si="559"/>
        <v>0</v>
      </c>
      <c r="Q1432" s="53">
        <f t="shared" si="568"/>
        <v>0</v>
      </c>
      <c r="R1432" s="4">
        <f t="shared" si="562"/>
        <v>0</v>
      </c>
      <c r="S1432" s="2">
        <f t="shared" si="575"/>
        <v>0.14000000000000001</v>
      </c>
      <c r="T1432" s="9">
        <f t="shared" si="569"/>
        <v>1.0081341130000001</v>
      </c>
      <c r="U1432" s="4">
        <f t="shared" si="576"/>
        <v>2352.48319231</v>
      </c>
      <c r="V1432" s="4">
        <f t="shared" si="570"/>
        <v>0</v>
      </c>
      <c r="W1432" s="1" t="str">
        <f t="shared" si="557"/>
        <v>A+J=</v>
      </c>
      <c r="X1432" s="10">
        <f t="shared" si="558"/>
        <v>41495</v>
      </c>
      <c r="Y1432" s="4">
        <f t="shared" si="561"/>
        <v>0</v>
      </c>
      <c r="Z1432" s="28"/>
      <c r="AA1432" s="26"/>
      <c r="AE1432" s="5"/>
    </row>
    <row r="1433" spans="1:31" x14ac:dyDescent="0.2">
      <c r="A1433" s="127">
        <f t="shared" si="571"/>
        <v>41488</v>
      </c>
      <c r="B1433" s="4">
        <f t="shared" si="563"/>
        <v>291691.73517226998</v>
      </c>
      <c r="C1433" s="4">
        <f t="shared" si="577"/>
        <v>224211.95037149001</v>
      </c>
      <c r="D1433" s="4">
        <f t="shared" si="572"/>
        <v>224211.95037149001</v>
      </c>
      <c r="E1433" s="56">
        <f t="shared" si="578"/>
        <v>519.15300000000002</v>
      </c>
      <c r="F1433" s="11">
        <f>IF(DAY(A1433)=F$2+1,VLOOKUP(A1433,[1]Plan1!$BN$15:$BP$255,3),F1432)</f>
        <v>520.50800000000004</v>
      </c>
      <c r="G1433" s="6">
        <f t="shared" si="564"/>
        <v>41465</v>
      </c>
      <c r="H1433" s="2">
        <f t="shared" si="565"/>
        <v>2.6100205527079812E-3</v>
      </c>
      <c r="I1433" s="1">
        <f t="shared" si="573"/>
        <v>24</v>
      </c>
      <c r="J1433" s="1">
        <f t="shared" si="579"/>
        <v>31</v>
      </c>
      <c r="K1433" s="54">
        <f t="shared" si="566"/>
        <v>1.0020200662592855</v>
      </c>
      <c r="L1433" s="3">
        <f t="shared" si="574"/>
        <v>1.2874123500000001</v>
      </c>
      <c r="M1433" s="3">
        <f t="shared" si="560"/>
        <v>1.2900130000000001</v>
      </c>
      <c r="N1433" s="3">
        <f t="shared" si="567"/>
        <v>289236.33073456999</v>
      </c>
      <c r="O1433" s="52">
        <f t="shared" si="556"/>
        <v>0</v>
      </c>
      <c r="P1433" s="5">
        <f t="shared" si="559"/>
        <v>0</v>
      </c>
      <c r="Q1433" s="53">
        <f t="shared" si="568"/>
        <v>0</v>
      </c>
      <c r="R1433" s="4">
        <f t="shared" si="562"/>
        <v>0</v>
      </c>
      <c r="S1433" s="2">
        <f t="shared" si="575"/>
        <v>0.14000000000000001</v>
      </c>
      <c r="T1433" s="9">
        <f t="shared" si="569"/>
        <v>1.0084892670000001</v>
      </c>
      <c r="U1433" s="4">
        <f t="shared" si="576"/>
        <v>2455.4044377</v>
      </c>
      <c r="V1433" s="4">
        <f t="shared" si="570"/>
        <v>0</v>
      </c>
      <c r="W1433" s="1" t="str">
        <f t="shared" si="557"/>
        <v>A+J=</v>
      </c>
      <c r="X1433" s="10">
        <f t="shared" si="558"/>
        <v>41495</v>
      </c>
      <c r="Y1433" s="4">
        <f t="shared" si="561"/>
        <v>0</v>
      </c>
      <c r="Z1433" s="28"/>
      <c r="AA1433" s="26"/>
      <c r="AE1433" s="5"/>
    </row>
    <row r="1434" spans="1:31" x14ac:dyDescent="0.2">
      <c r="A1434" s="127">
        <f t="shared" si="571"/>
        <v>41489</v>
      </c>
      <c r="B1434" s="4">
        <f t="shared" si="563"/>
        <v>291819.03268984001</v>
      </c>
      <c r="C1434" s="4">
        <f t="shared" si="577"/>
        <v>224211.95037149001</v>
      </c>
      <c r="D1434" s="4">
        <f t="shared" si="572"/>
        <v>224211.95037149001</v>
      </c>
      <c r="E1434" s="56">
        <f t="shared" si="578"/>
        <v>519.15300000000002</v>
      </c>
      <c r="F1434" s="11">
        <f>IF(DAY(A1434)=F$2+1,VLOOKUP(A1434,[1]Plan1!$BN$15:$BP$255,3),F1433)</f>
        <v>520.50800000000004</v>
      </c>
      <c r="G1434" s="6">
        <f t="shared" si="564"/>
        <v>41465</v>
      </c>
      <c r="H1434" s="2">
        <f t="shared" si="565"/>
        <v>2.6100205527079812E-3</v>
      </c>
      <c r="I1434" s="1">
        <f t="shared" si="573"/>
        <v>25</v>
      </c>
      <c r="J1434" s="1">
        <f t="shared" si="579"/>
        <v>31</v>
      </c>
      <c r="K1434" s="54">
        <f t="shared" si="566"/>
        <v>1.0021043241858236</v>
      </c>
      <c r="L1434" s="3">
        <f t="shared" si="574"/>
        <v>1.2874123500000001</v>
      </c>
      <c r="M1434" s="3">
        <f t="shared" si="560"/>
        <v>1.29012148</v>
      </c>
      <c r="N1434" s="3">
        <f t="shared" si="567"/>
        <v>289260.65324695001</v>
      </c>
      <c r="O1434" s="52">
        <f t="shared" si="556"/>
        <v>0</v>
      </c>
      <c r="P1434" s="5">
        <f t="shared" si="559"/>
        <v>0</v>
      </c>
      <c r="Q1434" s="53">
        <f t="shared" si="568"/>
        <v>0</v>
      </c>
      <c r="R1434" s="4">
        <f t="shared" si="562"/>
        <v>0</v>
      </c>
      <c r="S1434" s="2">
        <f t="shared" si="575"/>
        <v>0.14000000000000001</v>
      </c>
      <c r="T1434" s="9">
        <f t="shared" si="569"/>
        <v>1.008844547</v>
      </c>
      <c r="U1434" s="4">
        <f t="shared" si="576"/>
        <v>2558.3794428900001</v>
      </c>
      <c r="V1434" s="4">
        <f t="shared" si="570"/>
        <v>0</v>
      </c>
      <c r="W1434" s="1" t="str">
        <f t="shared" si="557"/>
        <v>A+J=</v>
      </c>
      <c r="X1434" s="10">
        <f t="shared" si="558"/>
        <v>41495</v>
      </c>
      <c r="Y1434" s="4">
        <f t="shared" si="561"/>
        <v>0</v>
      </c>
      <c r="Z1434" s="28"/>
      <c r="AA1434" s="26"/>
      <c r="AE1434" s="5"/>
    </row>
    <row r="1435" spans="1:31" x14ac:dyDescent="0.2">
      <c r="A1435" s="127">
        <f t="shared" si="571"/>
        <v>41490</v>
      </c>
      <c r="B1435" s="4">
        <f t="shared" si="563"/>
        <v>291946.38336134999</v>
      </c>
      <c r="C1435" s="4">
        <f t="shared" si="577"/>
        <v>224211.95037149001</v>
      </c>
      <c r="D1435" s="4">
        <f t="shared" si="572"/>
        <v>224211.95037149001</v>
      </c>
      <c r="E1435" s="56">
        <f t="shared" si="578"/>
        <v>519.15300000000002</v>
      </c>
      <c r="F1435" s="11">
        <f>IF(DAY(A1435)=F$2+1,VLOOKUP(A1435,[1]Plan1!$BN$15:$BP$255,3),F1434)</f>
        <v>520.50800000000004</v>
      </c>
      <c r="G1435" s="6">
        <f t="shared" si="564"/>
        <v>41465</v>
      </c>
      <c r="H1435" s="2">
        <f t="shared" si="565"/>
        <v>2.6100205527079812E-3</v>
      </c>
      <c r="I1435" s="1">
        <f t="shared" si="573"/>
        <v>26</v>
      </c>
      <c r="J1435" s="1">
        <f t="shared" si="579"/>
        <v>31</v>
      </c>
      <c r="K1435" s="54">
        <f t="shared" si="566"/>
        <v>1.0021885891974474</v>
      </c>
      <c r="L1435" s="3">
        <f t="shared" si="574"/>
        <v>1.2874123500000001</v>
      </c>
      <c r="M1435" s="3">
        <f t="shared" si="560"/>
        <v>1.29022996</v>
      </c>
      <c r="N1435" s="3">
        <f t="shared" si="567"/>
        <v>289284.97575932997</v>
      </c>
      <c r="O1435" s="52">
        <f t="shared" si="556"/>
        <v>0</v>
      </c>
      <c r="P1435" s="5">
        <f t="shared" si="559"/>
        <v>0</v>
      </c>
      <c r="Q1435" s="53">
        <f t="shared" si="568"/>
        <v>0</v>
      </c>
      <c r="R1435" s="4">
        <f t="shared" si="562"/>
        <v>0</v>
      </c>
      <c r="S1435" s="2">
        <f t="shared" si="575"/>
        <v>0.14000000000000001</v>
      </c>
      <c r="T1435" s="9">
        <f t="shared" si="569"/>
        <v>1.009199951</v>
      </c>
      <c r="U1435" s="4">
        <f t="shared" si="576"/>
        <v>2661.40760202</v>
      </c>
      <c r="V1435" s="4">
        <f t="shared" si="570"/>
        <v>0</v>
      </c>
      <c r="W1435" s="1" t="str">
        <f t="shared" si="557"/>
        <v>A+J=</v>
      </c>
      <c r="X1435" s="10">
        <f t="shared" si="558"/>
        <v>41495</v>
      </c>
      <c r="Y1435" s="4">
        <f t="shared" si="561"/>
        <v>0</v>
      </c>
      <c r="Z1435" s="28"/>
      <c r="AA1435" s="26"/>
      <c r="AE1435" s="5"/>
    </row>
    <row r="1436" spans="1:31" x14ac:dyDescent="0.2">
      <c r="A1436" s="127">
        <f t="shared" si="571"/>
        <v>41491</v>
      </c>
      <c r="B1436" s="4">
        <f t="shared" si="563"/>
        <v>292073.79003800004</v>
      </c>
      <c r="C1436" s="4">
        <f t="shared" si="577"/>
        <v>224211.95037149001</v>
      </c>
      <c r="D1436" s="4">
        <f t="shared" si="572"/>
        <v>224211.95037149001</v>
      </c>
      <c r="E1436" s="56">
        <f t="shared" si="578"/>
        <v>519.15300000000002</v>
      </c>
      <c r="F1436" s="11">
        <f>IF(DAY(A1436)=F$2+1,VLOOKUP(A1436,[1]Plan1!$BN$15:$BP$255,3),F1435)</f>
        <v>520.50800000000004</v>
      </c>
      <c r="G1436" s="6">
        <f t="shared" si="564"/>
        <v>41465</v>
      </c>
      <c r="H1436" s="2">
        <f t="shared" si="565"/>
        <v>2.6100205527079812E-3</v>
      </c>
      <c r="I1436" s="1">
        <f t="shared" si="573"/>
        <v>27</v>
      </c>
      <c r="J1436" s="1">
        <f t="shared" si="579"/>
        <v>31</v>
      </c>
      <c r="K1436" s="54">
        <f t="shared" si="566"/>
        <v>1.0022728612947529</v>
      </c>
      <c r="L1436" s="3">
        <f t="shared" si="574"/>
        <v>1.2874123500000001</v>
      </c>
      <c r="M1436" s="3">
        <f t="shared" si="560"/>
        <v>1.2903384499999999</v>
      </c>
      <c r="N1436" s="3">
        <f t="shared" si="567"/>
        <v>289309.30051382002</v>
      </c>
      <c r="O1436" s="52">
        <f t="shared" si="556"/>
        <v>0</v>
      </c>
      <c r="P1436" s="5">
        <f t="shared" si="559"/>
        <v>0</v>
      </c>
      <c r="Q1436" s="53">
        <f t="shared" si="568"/>
        <v>0</v>
      </c>
      <c r="R1436" s="4">
        <f t="shared" si="562"/>
        <v>0</v>
      </c>
      <c r="S1436" s="2">
        <f t="shared" si="575"/>
        <v>0.14000000000000001</v>
      </c>
      <c r="T1436" s="9">
        <f t="shared" si="569"/>
        <v>1.009555481</v>
      </c>
      <c r="U1436" s="4">
        <f t="shared" si="576"/>
        <v>2764.48952418</v>
      </c>
      <c r="V1436" s="4">
        <f t="shared" si="570"/>
        <v>0</v>
      </c>
      <c r="W1436" s="1" t="str">
        <f t="shared" si="557"/>
        <v>A+J=</v>
      </c>
      <c r="X1436" s="10">
        <f t="shared" si="558"/>
        <v>41495</v>
      </c>
      <c r="Y1436" s="4">
        <f t="shared" si="561"/>
        <v>0</v>
      </c>
      <c r="Z1436" s="28"/>
      <c r="AA1436" s="26"/>
      <c r="AE1436" s="5"/>
    </row>
    <row r="1437" spans="1:31" x14ac:dyDescent="0.2">
      <c r="A1437" s="127">
        <f t="shared" si="571"/>
        <v>41492</v>
      </c>
      <c r="B1437" s="4">
        <f t="shared" si="563"/>
        <v>292201.25470640999</v>
      </c>
      <c r="C1437" s="4">
        <f t="shared" si="577"/>
        <v>224211.95037149001</v>
      </c>
      <c r="D1437" s="4">
        <f t="shared" si="572"/>
        <v>224211.95037149001</v>
      </c>
      <c r="E1437" s="56">
        <f t="shared" si="578"/>
        <v>519.15300000000002</v>
      </c>
      <c r="F1437" s="11">
        <f>IF(DAY(A1437)=F$2+1,VLOOKUP(A1437,[1]Plan1!$BN$15:$BP$255,3),F1436)</f>
        <v>520.50800000000004</v>
      </c>
      <c r="G1437" s="6">
        <f t="shared" si="564"/>
        <v>41465</v>
      </c>
      <c r="H1437" s="2">
        <f t="shared" si="565"/>
        <v>2.6100205527079812E-3</v>
      </c>
      <c r="I1437" s="1">
        <f t="shared" si="573"/>
        <v>28</v>
      </c>
      <c r="J1437" s="1">
        <f t="shared" si="579"/>
        <v>31</v>
      </c>
      <c r="K1437" s="54">
        <f t="shared" si="566"/>
        <v>1.0023571404783358</v>
      </c>
      <c r="L1437" s="3">
        <f t="shared" si="574"/>
        <v>1.2874123500000001</v>
      </c>
      <c r="M1437" s="3">
        <f t="shared" si="560"/>
        <v>1.2904469599999999</v>
      </c>
      <c r="N1437" s="3">
        <f t="shared" si="567"/>
        <v>289333.62975255999</v>
      </c>
      <c r="O1437" s="52">
        <f t="shared" si="556"/>
        <v>0</v>
      </c>
      <c r="P1437" s="5">
        <f t="shared" si="559"/>
        <v>0</v>
      </c>
      <c r="Q1437" s="53">
        <f t="shared" si="568"/>
        <v>0</v>
      </c>
      <c r="R1437" s="4">
        <f t="shared" si="562"/>
        <v>0</v>
      </c>
      <c r="S1437" s="2">
        <f t="shared" si="575"/>
        <v>0.14000000000000001</v>
      </c>
      <c r="T1437" s="9">
        <f t="shared" si="569"/>
        <v>1.0099111359999999</v>
      </c>
      <c r="U1437" s="4">
        <f t="shared" si="576"/>
        <v>2867.6249538500001</v>
      </c>
      <c r="V1437" s="4">
        <f t="shared" si="570"/>
        <v>0</v>
      </c>
      <c r="W1437" s="1" t="str">
        <f t="shared" si="557"/>
        <v>A+J=</v>
      </c>
      <c r="X1437" s="10">
        <f t="shared" si="558"/>
        <v>41495</v>
      </c>
      <c r="Y1437" s="4">
        <f t="shared" si="561"/>
        <v>0</v>
      </c>
      <c r="Z1437" s="28"/>
      <c r="AA1437" s="26"/>
      <c r="AE1437" s="5"/>
    </row>
    <row r="1438" spans="1:31" x14ac:dyDescent="0.2">
      <c r="A1438" s="127">
        <f t="shared" si="571"/>
        <v>41493</v>
      </c>
      <c r="B1438" s="4">
        <f t="shared" si="563"/>
        <v>292328.77285017999</v>
      </c>
      <c r="C1438" s="4">
        <f t="shared" si="577"/>
        <v>224211.95037149001</v>
      </c>
      <c r="D1438" s="4">
        <f t="shared" si="572"/>
        <v>224211.95037149001</v>
      </c>
      <c r="E1438" s="56">
        <f t="shared" si="578"/>
        <v>519.15300000000002</v>
      </c>
      <c r="F1438" s="11">
        <f>IF(DAY(A1438)=F$2+1,VLOOKUP(A1438,[1]Plan1!$BN$15:$BP$255,3),F1437)</f>
        <v>520.50800000000004</v>
      </c>
      <c r="G1438" s="6">
        <f t="shared" si="564"/>
        <v>41465</v>
      </c>
      <c r="H1438" s="2">
        <f t="shared" si="565"/>
        <v>2.6100205527079812E-3</v>
      </c>
      <c r="I1438" s="1">
        <f t="shared" si="573"/>
        <v>29</v>
      </c>
      <c r="J1438" s="1">
        <f t="shared" si="579"/>
        <v>31</v>
      </c>
      <c r="K1438" s="54">
        <f t="shared" si="566"/>
        <v>1.002441426748792</v>
      </c>
      <c r="L1438" s="3">
        <f t="shared" si="574"/>
        <v>1.2874123500000001</v>
      </c>
      <c r="M1438" s="3">
        <f t="shared" si="560"/>
        <v>1.2905554699999999</v>
      </c>
      <c r="N1438" s="3">
        <f t="shared" si="567"/>
        <v>289357.95899129001</v>
      </c>
      <c r="O1438" s="52">
        <f t="shared" si="556"/>
        <v>0</v>
      </c>
      <c r="P1438" s="5">
        <f t="shared" si="559"/>
        <v>0</v>
      </c>
      <c r="Q1438" s="53">
        <f t="shared" si="568"/>
        <v>0</v>
      </c>
      <c r="R1438" s="4">
        <f t="shared" si="562"/>
        <v>0</v>
      </c>
      <c r="S1438" s="2">
        <f t="shared" si="575"/>
        <v>0.14000000000000001</v>
      </c>
      <c r="T1438" s="9">
        <f t="shared" si="569"/>
        <v>1.010266916</v>
      </c>
      <c r="U1438" s="4">
        <f t="shared" si="576"/>
        <v>2970.8138588900001</v>
      </c>
      <c r="V1438" s="4">
        <f t="shared" si="570"/>
        <v>0</v>
      </c>
      <c r="W1438" s="1" t="str">
        <f t="shared" si="557"/>
        <v>A+J=</v>
      </c>
      <c r="X1438" s="10">
        <f t="shared" si="558"/>
        <v>41495</v>
      </c>
      <c r="Y1438" s="4">
        <f t="shared" si="561"/>
        <v>0</v>
      </c>
      <c r="Z1438" s="28"/>
      <c r="AA1438" s="26"/>
      <c r="AE1438" s="5"/>
    </row>
    <row r="1439" spans="1:31" x14ac:dyDescent="0.2">
      <c r="A1439" s="127">
        <f t="shared" si="571"/>
        <v>41494</v>
      </c>
      <c r="B1439" s="4">
        <f t="shared" si="563"/>
        <v>292456.34674439003</v>
      </c>
      <c r="C1439" s="4">
        <f t="shared" si="577"/>
        <v>224211.95037149001</v>
      </c>
      <c r="D1439" s="4">
        <f t="shared" si="572"/>
        <v>224211.95037149001</v>
      </c>
      <c r="E1439" s="56">
        <f t="shared" si="578"/>
        <v>519.15300000000002</v>
      </c>
      <c r="F1439" s="11">
        <f>IF(DAY(A1439)=F$2+1,VLOOKUP(A1439,[1]Plan1!$BN$15:$BP$255,3),F1438)</f>
        <v>520.50800000000004</v>
      </c>
      <c r="G1439" s="6">
        <f t="shared" si="564"/>
        <v>41465</v>
      </c>
      <c r="H1439" s="2">
        <f t="shared" si="565"/>
        <v>2.6100205527079812E-3</v>
      </c>
      <c r="I1439" s="1">
        <f t="shared" si="573"/>
        <v>30</v>
      </c>
      <c r="J1439" s="1">
        <f t="shared" si="579"/>
        <v>31</v>
      </c>
      <c r="K1439" s="54">
        <f t="shared" si="566"/>
        <v>1.0025257201067175</v>
      </c>
      <c r="L1439" s="3">
        <f t="shared" si="574"/>
        <v>1.2874123500000001</v>
      </c>
      <c r="M1439" s="3">
        <f t="shared" si="560"/>
        <v>1.2906639900000001</v>
      </c>
      <c r="N1439" s="3">
        <f t="shared" si="567"/>
        <v>289382.29047214001</v>
      </c>
      <c r="O1439" s="52">
        <f t="shared" si="556"/>
        <v>0</v>
      </c>
      <c r="P1439" s="5">
        <f t="shared" si="559"/>
        <v>0</v>
      </c>
      <c r="Q1439" s="53">
        <f t="shared" si="568"/>
        <v>0</v>
      </c>
      <c r="R1439" s="4">
        <f t="shared" si="562"/>
        <v>0</v>
      </c>
      <c r="S1439" s="2">
        <f t="shared" si="575"/>
        <v>0.14000000000000001</v>
      </c>
      <c r="T1439" s="9">
        <f t="shared" si="569"/>
        <v>1.0106228209999999</v>
      </c>
      <c r="U1439" s="4">
        <f t="shared" si="576"/>
        <v>3074.0562722499999</v>
      </c>
      <c r="V1439" s="4">
        <f t="shared" si="570"/>
        <v>0</v>
      </c>
      <c r="W1439" s="1" t="str">
        <f t="shared" si="557"/>
        <v>A+J=</v>
      </c>
      <c r="X1439" s="10">
        <f t="shared" si="558"/>
        <v>41495</v>
      </c>
      <c r="Y1439" s="4">
        <f t="shared" si="561"/>
        <v>0</v>
      </c>
      <c r="Z1439" s="28"/>
      <c r="AA1439" s="26"/>
      <c r="AE1439" s="5"/>
    </row>
    <row r="1440" spans="1:31" x14ac:dyDescent="0.2">
      <c r="A1440" s="127">
        <f t="shared" si="571"/>
        <v>41495</v>
      </c>
      <c r="B1440" s="4">
        <f t="shared" si="563"/>
        <v>292583.97668997</v>
      </c>
      <c r="C1440" s="4">
        <f t="shared" si="577"/>
        <v>224211.95037149001</v>
      </c>
      <c r="D1440" s="4">
        <f t="shared" si="572"/>
        <v>224211.95037149001</v>
      </c>
      <c r="E1440" s="56">
        <f t="shared" si="578"/>
        <v>519.15300000000002</v>
      </c>
      <c r="F1440" s="11">
        <f>IF(DAY(A1440)=F$2+1,VLOOKUP(A1440,[1]Plan1!$BN$15:$BP$255,3),F1439)</f>
        <v>520.50800000000004</v>
      </c>
      <c r="G1440" s="6">
        <f t="shared" si="564"/>
        <v>41465</v>
      </c>
      <c r="H1440" s="2">
        <f t="shared" si="565"/>
        <v>2.6100205527079812E-3</v>
      </c>
      <c r="I1440" s="1">
        <f t="shared" si="573"/>
        <v>31</v>
      </c>
      <c r="J1440" s="1">
        <f t="shared" si="579"/>
        <v>31</v>
      </c>
      <c r="K1440" s="54">
        <f t="shared" si="566"/>
        <v>1.002610020552708</v>
      </c>
      <c r="L1440" s="3">
        <f t="shared" si="574"/>
        <v>1.2874123500000001</v>
      </c>
      <c r="M1440" s="3">
        <f t="shared" si="560"/>
        <v>1.29077252</v>
      </c>
      <c r="N1440" s="3">
        <f t="shared" si="567"/>
        <v>289406.62419512001</v>
      </c>
      <c r="O1440" s="52">
        <f t="shared" si="556"/>
        <v>45</v>
      </c>
      <c r="P1440" s="5">
        <f t="shared" si="559"/>
        <v>0</v>
      </c>
      <c r="Q1440" s="53">
        <f t="shared" si="568"/>
        <v>0</v>
      </c>
      <c r="R1440" s="4">
        <f t="shared" si="562"/>
        <v>0</v>
      </c>
      <c r="S1440" s="2">
        <f t="shared" si="575"/>
        <v>0.14000000000000001</v>
      </c>
      <c r="T1440" s="9">
        <f t="shared" si="569"/>
        <v>1.010978852</v>
      </c>
      <c r="U1440" s="4">
        <f t="shared" si="576"/>
        <v>3177.3524948499999</v>
      </c>
      <c r="V1440" s="4">
        <f t="shared" si="570"/>
        <v>0</v>
      </c>
      <c r="W1440" s="1" t="str">
        <f t="shared" si="557"/>
        <v>A+J=</v>
      </c>
      <c r="X1440" s="10">
        <f t="shared" si="558"/>
        <v>41495</v>
      </c>
      <c r="Y1440" s="4">
        <f t="shared" si="561"/>
        <v>0</v>
      </c>
      <c r="Z1440" s="28"/>
      <c r="AA1440" s="26"/>
      <c r="AE1440" s="5"/>
    </row>
    <row r="1441" spans="1:31" x14ac:dyDescent="0.2">
      <c r="A1441" s="127">
        <f t="shared" si="571"/>
        <v>41496</v>
      </c>
      <c r="B1441" s="4">
        <f t="shared" si="563"/>
        <v>292700.86234138999</v>
      </c>
      <c r="C1441" s="4">
        <f t="shared" si="577"/>
        <v>226673.54018007999</v>
      </c>
      <c r="D1441" s="4">
        <f t="shared" si="572"/>
        <v>226673.54018007999</v>
      </c>
      <c r="E1441" s="56">
        <f t="shared" si="578"/>
        <v>520.50800000000004</v>
      </c>
      <c r="F1441" s="11">
        <f>IF(DAY(A1441)=F$2+1,VLOOKUP(A1441,[1]Plan1!$BN$15:$BP$255,3),F1440)</f>
        <v>521.27</v>
      </c>
      <c r="G1441" s="6">
        <f t="shared" si="564"/>
        <v>41496</v>
      </c>
      <c r="H1441" s="2">
        <f t="shared" si="565"/>
        <v>1.4639544445040897E-3</v>
      </c>
      <c r="I1441" s="1">
        <f t="shared" si="573"/>
        <v>1</v>
      </c>
      <c r="J1441" s="1">
        <f t="shared" si="579"/>
        <v>31</v>
      </c>
      <c r="K1441" s="54">
        <f t="shared" si="566"/>
        <v>1.0000471909169364</v>
      </c>
      <c r="L1441" s="3">
        <f t="shared" si="574"/>
        <v>1.29077252</v>
      </c>
      <c r="M1441" s="3">
        <f t="shared" si="560"/>
        <v>1.2908334299999999</v>
      </c>
      <c r="N1441" s="3">
        <f t="shared" si="567"/>
        <v>292597.78336089</v>
      </c>
      <c r="O1441" s="52">
        <f t="shared" si="556"/>
        <v>0</v>
      </c>
      <c r="P1441" s="5">
        <f t="shared" si="559"/>
        <v>0</v>
      </c>
      <c r="Q1441" s="53">
        <f t="shared" si="568"/>
        <v>0</v>
      </c>
      <c r="R1441" s="4">
        <f t="shared" si="562"/>
        <v>0</v>
      </c>
      <c r="S1441" s="2">
        <f t="shared" si="575"/>
        <v>0.14000000000000001</v>
      </c>
      <c r="T1441" s="9">
        <f t="shared" si="569"/>
        <v>1.0003522890000001</v>
      </c>
      <c r="U1441" s="4">
        <f t="shared" si="576"/>
        <v>103.0789805</v>
      </c>
      <c r="V1441" s="4">
        <f t="shared" si="570"/>
        <v>0</v>
      </c>
      <c r="W1441" s="1" t="str">
        <f t="shared" si="557"/>
        <v>A+J=</v>
      </c>
      <c r="X1441" s="10">
        <f t="shared" si="558"/>
        <v>41526</v>
      </c>
      <c r="Y1441" s="4">
        <f t="shared" si="561"/>
        <v>0</v>
      </c>
      <c r="Z1441" s="28"/>
      <c r="AA1441" s="26"/>
      <c r="AE1441" s="5"/>
    </row>
    <row r="1442" spans="1:31" x14ac:dyDescent="0.2">
      <c r="A1442" s="127">
        <f t="shared" si="571"/>
        <v>41497</v>
      </c>
      <c r="B1442" s="4">
        <f t="shared" si="563"/>
        <v>292817.79372632998</v>
      </c>
      <c r="C1442" s="4">
        <f t="shared" si="577"/>
        <v>226673.54018007999</v>
      </c>
      <c r="D1442" s="4">
        <f t="shared" si="572"/>
        <v>226673.54018007999</v>
      </c>
      <c r="E1442" s="56">
        <f t="shared" si="578"/>
        <v>520.50800000000004</v>
      </c>
      <c r="F1442" s="11">
        <f>IF(DAY(A1442)=F$2+1,VLOOKUP(A1442,[1]Plan1!$BN$15:$BP$255,3),F1441)</f>
        <v>521.27</v>
      </c>
      <c r="G1442" s="6">
        <f t="shared" si="564"/>
        <v>41496</v>
      </c>
      <c r="H1442" s="2">
        <f t="shared" si="565"/>
        <v>1.4639544445040897E-3</v>
      </c>
      <c r="I1442" s="1">
        <f t="shared" si="573"/>
        <v>2</v>
      </c>
      <c r="J1442" s="1">
        <f t="shared" si="579"/>
        <v>31</v>
      </c>
      <c r="K1442" s="54">
        <f t="shared" si="566"/>
        <v>1.0000943840608552</v>
      </c>
      <c r="L1442" s="3">
        <f t="shared" si="574"/>
        <v>1.29077252</v>
      </c>
      <c r="M1442" s="3">
        <f t="shared" si="560"/>
        <v>1.2908943399999999</v>
      </c>
      <c r="N1442" s="3">
        <f t="shared" si="567"/>
        <v>292611.59004621999</v>
      </c>
      <c r="O1442" s="52">
        <f t="shared" si="556"/>
        <v>0</v>
      </c>
      <c r="P1442" s="5">
        <f t="shared" si="559"/>
        <v>0</v>
      </c>
      <c r="Q1442" s="53">
        <f t="shared" si="568"/>
        <v>0</v>
      </c>
      <c r="R1442" s="4">
        <f t="shared" si="562"/>
        <v>0</v>
      </c>
      <c r="S1442" s="2">
        <f t="shared" si="575"/>
        <v>0.14000000000000001</v>
      </c>
      <c r="T1442" s="9">
        <f t="shared" si="569"/>
        <v>1.0007047010000001</v>
      </c>
      <c r="U1442" s="4">
        <f t="shared" si="576"/>
        <v>206.20368010999999</v>
      </c>
      <c r="V1442" s="4">
        <f t="shared" si="570"/>
        <v>0</v>
      </c>
      <c r="W1442" s="1" t="str">
        <f t="shared" si="557"/>
        <v>A+J=</v>
      </c>
      <c r="X1442" s="10">
        <f t="shared" si="558"/>
        <v>41526</v>
      </c>
      <c r="Y1442" s="4">
        <f t="shared" si="561"/>
        <v>0</v>
      </c>
      <c r="Z1442" s="28"/>
      <c r="AA1442" s="26"/>
      <c r="AE1442" s="5"/>
    </row>
    <row r="1443" spans="1:31" x14ac:dyDescent="0.2">
      <c r="A1443" s="127">
        <f t="shared" si="571"/>
        <v>41498</v>
      </c>
      <c r="B1443" s="4">
        <f t="shared" si="563"/>
        <v>292934.77368987002</v>
      </c>
      <c r="C1443" s="4">
        <f t="shared" si="577"/>
        <v>226673.54018007999</v>
      </c>
      <c r="D1443" s="4">
        <f t="shared" si="572"/>
        <v>226673.54018007999</v>
      </c>
      <c r="E1443" s="56">
        <f t="shared" si="578"/>
        <v>520.50800000000004</v>
      </c>
      <c r="F1443" s="11">
        <f>IF(DAY(A1443)=F$2+1,VLOOKUP(A1443,[1]Plan1!$BN$15:$BP$255,3),F1442)</f>
        <v>521.27</v>
      </c>
      <c r="G1443" s="6">
        <f t="shared" si="564"/>
        <v>41496</v>
      </c>
      <c r="H1443" s="2">
        <f t="shared" si="565"/>
        <v>1.4639544445040897E-3</v>
      </c>
      <c r="I1443" s="1">
        <f t="shared" si="573"/>
        <v>3</v>
      </c>
      <c r="J1443" s="1">
        <f t="shared" si="579"/>
        <v>31</v>
      </c>
      <c r="K1443" s="54">
        <f t="shared" si="566"/>
        <v>1.000141579431862</v>
      </c>
      <c r="L1443" s="3">
        <f t="shared" si="574"/>
        <v>1.29077252</v>
      </c>
      <c r="M1443" s="3">
        <f t="shared" si="560"/>
        <v>1.29095526</v>
      </c>
      <c r="N1443" s="3">
        <f t="shared" si="567"/>
        <v>292625.39899829001</v>
      </c>
      <c r="O1443" s="52">
        <f t="shared" si="556"/>
        <v>0</v>
      </c>
      <c r="P1443" s="5">
        <f t="shared" si="559"/>
        <v>0</v>
      </c>
      <c r="Q1443" s="53">
        <f t="shared" si="568"/>
        <v>0</v>
      </c>
      <c r="R1443" s="4">
        <f t="shared" si="562"/>
        <v>0</v>
      </c>
      <c r="S1443" s="2">
        <f t="shared" si="575"/>
        <v>0.14000000000000001</v>
      </c>
      <c r="T1443" s="9">
        <f t="shared" si="569"/>
        <v>1.001057238</v>
      </c>
      <c r="U1443" s="4">
        <f t="shared" si="576"/>
        <v>309.37469157999999</v>
      </c>
      <c r="V1443" s="4">
        <f t="shared" si="570"/>
        <v>0</v>
      </c>
      <c r="W1443" s="1" t="str">
        <f t="shared" si="557"/>
        <v>A+J=</v>
      </c>
      <c r="X1443" s="10">
        <f t="shared" si="558"/>
        <v>41526</v>
      </c>
      <c r="Y1443" s="4">
        <f t="shared" si="561"/>
        <v>0</v>
      </c>
      <c r="Z1443" s="28"/>
      <c r="AA1443" s="26"/>
      <c r="AE1443" s="5"/>
    </row>
    <row r="1444" spans="1:31" x14ac:dyDescent="0.2">
      <c r="A1444" s="127">
        <f t="shared" si="571"/>
        <v>41499</v>
      </c>
      <c r="B1444" s="4">
        <f t="shared" si="563"/>
        <v>293051.79967701004</v>
      </c>
      <c r="C1444" s="4">
        <f t="shared" si="577"/>
        <v>226673.54018007999</v>
      </c>
      <c r="D1444" s="4">
        <f t="shared" si="572"/>
        <v>226673.54018007999</v>
      </c>
      <c r="E1444" s="56">
        <f t="shared" si="578"/>
        <v>520.50800000000004</v>
      </c>
      <c r="F1444" s="11">
        <f>IF(DAY(A1444)=F$2+1,VLOOKUP(A1444,[1]Plan1!$BN$15:$BP$255,3),F1443)</f>
        <v>521.27</v>
      </c>
      <c r="G1444" s="6">
        <f t="shared" si="564"/>
        <v>41496</v>
      </c>
      <c r="H1444" s="2">
        <f t="shared" si="565"/>
        <v>1.4639544445040897E-3</v>
      </c>
      <c r="I1444" s="1">
        <f t="shared" si="573"/>
        <v>4</v>
      </c>
      <c r="J1444" s="1">
        <f t="shared" si="579"/>
        <v>31</v>
      </c>
      <c r="K1444" s="54">
        <f t="shared" si="566"/>
        <v>1.0001887770300615</v>
      </c>
      <c r="L1444" s="3">
        <f t="shared" si="574"/>
        <v>1.29077252</v>
      </c>
      <c r="M1444" s="3">
        <f t="shared" si="560"/>
        <v>1.29101618</v>
      </c>
      <c r="N1444" s="3">
        <f t="shared" si="567"/>
        <v>292639.20795036003</v>
      </c>
      <c r="O1444" s="52">
        <f t="shared" si="556"/>
        <v>0</v>
      </c>
      <c r="P1444" s="5">
        <f t="shared" si="559"/>
        <v>0</v>
      </c>
      <c r="Q1444" s="53">
        <f t="shared" si="568"/>
        <v>0</v>
      </c>
      <c r="R1444" s="4">
        <f t="shared" si="562"/>
        <v>0</v>
      </c>
      <c r="S1444" s="2">
        <f t="shared" si="575"/>
        <v>0.14000000000000001</v>
      </c>
      <c r="T1444" s="9">
        <f t="shared" si="569"/>
        <v>1.001409899</v>
      </c>
      <c r="U1444" s="4">
        <f t="shared" si="576"/>
        <v>412.59172665</v>
      </c>
      <c r="V1444" s="4">
        <f t="shared" si="570"/>
        <v>0</v>
      </c>
      <c r="W1444" s="1" t="str">
        <f t="shared" si="557"/>
        <v>A+J=</v>
      </c>
      <c r="X1444" s="10">
        <f t="shared" si="558"/>
        <v>41526</v>
      </c>
      <c r="Y1444" s="4">
        <f t="shared" si="561"/>
        <v>0</v>
      </c>
      <c r="Z1444" s="28"/>
      <c r="AA1444" s="26"/>
      <c r="AE1444" s="5"/>
    </row>
    <row r="1445" spans="1:31" x14ac:dyDescent="0.2">
      <c r="A1445" s="127">
        <f t="shared" si="571"/>
        <v>41500</v>
      </c>
      <c r="B1445" s="4">
        <f t="shared" si="563"/>
        <v>293168.87396359997</v>
      </c>
      <c r="C1445" s="4">
        <f t="shared" si="577"/>
        <v>226673.54018007999</v>
      </c>
      <c r="D1445" s="4">
        <f t="shared" si="572"/>
        <v>226673.54018007999</v>
      </c>
      <c r="E1445" s="56">
        <f t="shared" si="578"/>
        <v>520.50800000000004</v>
      </c>
      <c r="F1445" s="11">
        <f>IF(DAY(A1445)=F$2+1,VLOOKUP(A1445,[1]Plan1!$BN$15:$BP$255,3),F1444)</f>
        <v>521.27</v>
      </c>
      <c r="G1445" s="6">
        <f t="shared" si="564"/>
        <v>41496</v>
      </c>
      <c r="H1445" s="2">
        <f t="shared" si="565"/>
        <v>1.4639544445040897E-3</v>
      </c>
      <c r="I1445" s="1">
        <f t="shared" si="573"/>
        <v>5</v>
      </c>
      <c r="J1445" s="1">
        <f t="shared" si="579"/>
        <v>31</v>
      </c>
      <c r="K1445" s="54">
        <f t="shared" si="566"/>
        <v>1.0002359768555589</v>
      </c>
      <c r="L1445" s="3">
        <f t="shared" si="574"/>
        <v>1.29077252</v>
      </c>
      <c r="M1445" s="3">
        <f t="shared" si="560"/>
        <v>1.29107711</v>
      </c>
      <c r="N1445" s="3">
        <f t="shared" si="567"/>
        <v>292653.01916915999</v>
      </c>
      <c r="O1445" s="52">
        <f t="shared" ref="O1445:O1508" si="580">IF(DAY(A1445)=F$2,VLOOKUP(A1445,$AA$10:$AH$115,7),0)</f>
        <v>0</v>
      </c>
      <c r="P1445" s="5">
        <f t="shared" si="559"/>
        <v>0</v>
      </c>
      <c r="Q1445" s="53">
        <f t="shared" si="568"/>
        <v>0</v>
      </c>
      <c r="R1445" s="4">
        <f t="shared" si="562"/>
        <v>0</v>
      </c>
      <c r="S1445" s="2">
        <f t="shared" si="575"/>
        <v>0.14000000000000001</v>
      </c>
      <c r="T1445" s="9">
        <f t="shared" si="569"/>
        <v>1.001762684</v>
      </c>
      <c r="U1445" s="4">
        <f t="shared" si="576"/>
        <v>515.85479443999998</v>
      </c>
      <c r="V1445" s="4">
        <f t="shared" si="570"/>
        <v>0</v>
      </c>
      <c r="W1445" s="1" t="str">
        <f t="shared" ref="W1445:W1508" si="581">W1444</f>
        <v>A+J=</v>
      </c>
      <c r="X1445" s="10">
        <f t="shared" ref="X1445:X1508" si="582">IF(DAY(A1445)=F$2+1,VLOOKUP(A1444,$AA$10:$AH$130,8),X1444)</f>
        <v>41526</v>
      </c>
      <c r="Y1445" s="4">
        <f t="shared" si="561"/>
        <v>0</v>
      </c>
      <c r="Z1445" s="28"/>
      <c r="AA1445" s="26"/>
      <c r="AE1445" s="5"/>
    </row>
    <row r="1446" spans="1:31" x14ac:dyDescent="0.2">
      <c r="A1446" s="127">
        <f t="shared" si="571"/>
        <v>41501</v>
      </c>
      <c r="B1446" s="4">
        <f t="shared" si="563"/>
        <v>293285.99230679998</v>
      </c>
      <c r="C1446" s="4">
        <f t="shared" si="577"/>
        <v>226673.54018007999</v>
      </c>
      <c r="D1446" s="4">
        <f t="shared" si="572"/>
        <v>226673.54018007999</v>
      </c>
      <c r="E1446" s="56">
        <f t="shared" si="578"/>
        <v>520.50800000000004</v>
      </c>
      <c r="F1446" s="11">
        <f>IF(DAY(A1446)=F$2+1,VLOOKUP(A1446,[1]Plan1!$BN$15:$BP$255,3),F1445)</f>
        <v>521.27</v>
      </c>
      <c r="G1446" s="6">
        <f t="shared" si="564"/>
        <v>41496</v>
      </c>
      <c r="H1446" s="2">
        <f t="shared" si="565"/>
        <v>1.4639544445040897E-3</v>
      </c>
      <c r="I1446" s="1">
        <f t="shared" si="573"/>
        <v>6</v>
      </c>
      <c r="J1446" s="1">
        <f t="shared" si="579"/>
        <v>31</v>
      </c>
      <c r="K1446" s="54">
        <f t="shared" si="566"/>
        <v>1.0002831789084594</v>
      </c>
      <c r="L1446" s="3">
        <f t="shared" si="574"/>
        <v>1.29077252</v>
      </c>
      <c r="M1446" s="3">
        <f t="shared" si="560"/>
        <v>1.2911380299999999</v>
      </c>
      <c r="N1446" s="3">
        <f t="shared" si="567"/>
        <v>292666.82812123001</v>
      </c>
      <c r="O1446" s="52">
        <f t="shared" si="580"/>
        <v>0</v>
      </c>
      <c r="P1446" s="5">
        <f t="shared" si="559"/>
        <v>0</v>
      </c>
      <c r="Q1446" s="53">
        <f t="shared" si="568"/>
        <v>0</v>
      </c>
      <c r="R1446" s="4">
        <f t="shared" si="562"/>
        <v>0</v>
      </c>
      <c r="S1446" s="2">
        <f t="shared" si="575"/>
        <v>0.14000000000000001</v>
      </c>
      <c r="T1446" s="9">
        <f t="shared" si="569"/>
        <v>1.0021155939999999</v>
      </c>
      <c r="U1446" s="4">
        <f t="shared" si="576"/>
        <v>619.16418556999997</v>
      </c>
      <c r="V1446" s="4">
        <f t="shared" si="570"/>
        <v>0</v>
      </c>
      <c r="W1446" s="1" t="str">
        <f t="shared" si="581"/>
        <v>A+J=</v>
      </c>
      <c r="X1446" s="10">
        <f t="shared" si="582"/>
        <v>41526</v>
      </c>
      <c r="Y1446" s="4">
        <f t="shared" si="561"/>
        <v>0</v>
      </c>
      <c r="Z1446" s="28"/>
      <c r="AA1446" s="26"/>
      <c r="AE1446" s="5"/>
    </row>
    <row r="1447" spans="1:31" x14ac:dyDescent="0.2">
      <c r="A1447" s="127">
        <f t="shared" si="571"/>
        <v>41502</v>
      </c>
      <c r="B1447" s="4">
        <f t="shared" si="563"/>
        <v>293403.15896135999</v>
      </c>
      <c r="C1447" s="4">
        <f t="shared" si="577"/>
        <v>226673.54018007999</v>
      </c>
      <c r="D1447" s="4">
        <f t="shared" si="572"/>
        <v>226673.54018007999</v>
      </c>
      <c r="E1447" s="56">
        <f t="shared" si="578"/>
        <v>520.50800000000004</v>
      </c>
      <c r="F1447" s="11">
        <f>IF(DAY(A1447)=F$2+1,VLOOKUP(A1447,[1]Plan1!$BN$15:$BP$255,3),F1446)</f>
        <v>521.27</v>
      </c>
      <c r="G1447" s="6">
        <f t="shared" si="564"/>
        <v>41496</v>
      </c>
      <c r="H1447" s="2">
        <f t="shared" si="565"/>
        <v>1.4639544445040897E-3</v>
      </c>
      <c r="I1447" s="1">
        <f t="shared" si="573"/>
        <v>7</v>
      </c>
      <c r="J1447" s="1">
        <f t="shared" si="579"/>
        <v>31</v>
      </c>
      <c r="K1447" s="54">
        <f t="shared" si="566"/>
        <v>1.0003303831888679</v>
      </c>
      <c r="L1447" s="3">
        <f t="shared" si="574"/>
        <v>1.29077252</v>
      </c>
      <c r="M1447" s="3">
        <f t="shared" si="560"/>
        <v>1.29119896</v>
      </c>
      <c r="N1447" s="3">
        <f t="shared" si="567"/>
        <v>292680.63934002997</v>
      </c>
      <c r="O1447" s="52">
        <f t="shared" si="580"/>
        <v>0</v>
      </c>
      <c r="P1447" s="5">
        <f t="shared" ref="P1447:P1510" si="583">IF(DAY($A1447)=F$2,VLOOKUP($A1447,$AA$10:$AH$126,5),0)</f>
        <v>0</v>
      </c>
      <c r="Q1447" s="53">
        <f t="shared" si="568"/>
        <v>0</v>
      </c>
      <c r="R1447" s="4">
        <f t="shared" si="562"/>
        <v>0</v>
      </c>
      <c r="S1447" s="2">
        <f t="shared" si="575"/>
        <v>0.14000000000000001</v>
      </c>
      <c r="T1447" s="9">
        <f t="shared" si="569"/>
        <v>1.0024686279999999</v>
      </c>
      <c r="U1447" s="4">
        <f t="shared" si="576"/>
        <v>722.51962132999995</v>
      </c>
      <c r="V1447" s="4">
        <f t="shared" si="570"/>
        <v>0</v>
      </c>
      <c r="W1447" s="1" t="str">
        <f t="shared" si="581"/>
        <v>A+J=</v>
      </c>
      <c r="X1447" s="10">
        <f t="shared" si="582"/>
        <v>41526</v>
      </c>
      <c r="Y1447" s="4">
        <f t="shared" si="561"/>
        <v>0</v>
      </c>
      <c r="Z1447" s="28"/>
      <c r="AA1447" s="26"/>
      <c r="AE1447" s="5"/>
    </row>
    <row r="1448" spans="1:31" x14ac:dyDescent="0.2">
      <c r="A1448" s="127">
        <f t="shared" si="571"/>
        <v>41503</v>
      </c>
      <c r="B1448" s="4">
        <f t="shared" si="563"/>
        <v>293520.37393483002</v>
      </c>
      <c r="C1448" s="4">
        <f t="shared" si="577"/>
        <v>226673.54018007999</v>
      </c>
      <c r="D1448" s="4">
        <f t="shared" si="572"/>
        <v>226673.54018007999</v>
      </c>
      <c r="E1448" s="56">
        <f t="shared" si="578"/>
        <v>520.50800000000004</v>
      </c>
      <c r="F1448" s="11">
        <f>IF(DAY(A1448)=F$2+1,VLOOKUP(A1448,[1]Plan1!$BN$15:$BP$255,3),F1447)</f>
        <v>521.27</v>
      </c>
      <c r="G1448" s="6">
        <f t="shared" si="564"/>
        <v>41496</v>
      </c>
      <c r="H1448" s="2">
        <f t="shared" si="565"/>
        <v>1.4639544445040897E-3</v>
      </c>
      <c r="I1448" s="1">
        <f t="shared" si="573"/>
        <v>8</v>
      </c>
      <c r="J1448" s="1">
        <f t="shared" si="579"/>
        <v>31</v>
      </c>
      <c r="K1448" s="54">
        <f t="shared" si="566"/>
        <v>1.0003775896968898</v>
      </c>
      <c r="L1448" s="3">
        <f t="shared" si="574"/>
        <v>1.29077252</v>
      </c>
      <c r="M1448" s="3">
        <f t="shared" si="560"/>
        <v>1.2912599</v>
      </c>
      <c r="N1448" s="3">
        <f t="shared" si="567"/>
        <v>292694.45282557001</v>
      </c>
      <c r="O1448" s="52">
        <f t="shared" si="580"/>
        <v>0</v>
      </c>
      <c r="P1448" s="5">
        <f t="shared" si="583"/>
        <v>0</v>
      </c>
      <c r="Q1448" s="53">
        <f t="shared" si="568"/>
        <v>0</v>
      </c>
      <c r="R1448" s="4">
        <f t="shared" si="562"/>
        <v>0</v>
      </c>
      <c r="S1448" s="2">
        <f t="shared" si="575"/>
        <v>0.14000000000000001</v>
      </c>
      <c r="T1448" s="9">
        <f t="shared" si="569"/>
        <v>1.0028217859999999</v>
      </c>
      <c r="U1448" s="4">
        <f t="shared" si="576"/>
        <v>825.92110925999998</v>
      </c>
      <c r="V1448" s="4">
        <f t="shared" si="570"/>
        <v>0</v>
      </c>
      <c r="W1448" s="1" t="str">
        <f t="shared" si="581"/>
        <v>A+J=</v>
      </c>
      <c r="X1448" s="10">
        <f t="shared" si="582"/>
        <v>41526</v>
      </c>
      <c r="Y1448" s="4">
        <f t="shared" si="561"/>
        <v>0</v>
      </c>
      <c r="Z1448" s="28"/>
      <c r="AA1448" s="26"/>
      <c r="AE1448" s="5"/>
    </row>
    <row r="1449" spans="1:31" x14ac:dyDescent="0.2">
      <c r="A1449" s="127">
        <f t="shared" si="571"/>
        <v>41504</v>
      </c>
      <c r="B1449" s="4">
        <f t="shared" si="563"/>
        <v>293637.63268687</v>
      </c>
      <c r="C1449" s="4">
        <f t="shared" si="577"/>
        <v>226673.54018007999</v>
      </c>
      <c r="D1449" s="4">
        <f t="shared" si="572"/>
        <v>226673.54018007999</v>
      </c>
      <c r="E1449" s="56">
        <f t="shared" si="578"/>
        <v>520.50800000000004</v>
      </c>
      <c r="F1449" s="11">
        <f>IF(DAY(A1449)=F$2+1,VLOOKUP(A1449,[1]Plan1!$BN$15:$BP$255,3),F1448)</f>
        <v>521.27</v>
      </c>
      <c r="G1449" s="6">
        <f t="shared" si="564"/>
        <v>41496</v>
      </c>
      <c r="H1449" s="2">
        <f t="shared" si="565"/>
        <v>1.4639544445040897E-3</v>
      </c>
      <c r="I1449" s="1">
        <f t="shared" si="573"/>
        <v>9</v>
      </c>
      <c r="J1449" s="1">
        <f t="shared" si="579"/>
        <v>31</v>
      </c>
      <c r="K1449" s="54">
        <f t="shared" si="566"/>
        <v>1.0004247984326302</v>
      </c>
      <c r="L1449" s="3">
        <f t="shared" si="574"/>
        <v>1.29077252</v>
      </c>
      <c r="M1449" s="3">
        <f t="shared" si="560"/>
        <v>1.2913208300000001</v>
      </c>
      <c r="N1449" s="3">
        <f t="shared" si="567"/>
        <v>292708.26404436998</v>
      </c>
      <c r="O1449" s="52">
        <f t="shared" si="580"/>
        <v>0</v>
      </c>
      <c r="P1449" s="5">
        <f t="shared" si="583"/>
        <v>0</v>
      </c>
      <c r="Q1449" s="53">
        <f t="shared" si="568"/>
        <v>0</v>
      </c>
      <c r="R1449" s="4">
        <f t="shared" si="562"/>
        <v>0</v>
      </c>
      <c r="S1449" s="2">
        <f t="shared" si="575"/>
        <v>0.14000000000000001</v>
      </c>
      <c r="T1449" s="9">
        <f t="shared" si="569"/>
        <v>1.003175068</v>
      </c>
      <c r="U1449" s="4">
        <f t="shared" si="576"/>
        <v>929.36864249999996</v>
      </c>
      <c r="V1449" s="4">
        <f t="shared" si="570"/>
        <v>0</v>
      </c>
      <c r="W1449" s="1" t="str">
        <f t="shared" si="581"/>
        <v>A+J=</v>
      </c>
      <c r="X1449" s="10">
        <f t="shared" si="582"/>
        <v>41526</v>
      </c>
      <c r="Y1449" s="4">
        <f t="shared" si="561"/>
        <v>0</v>
      </c>
      <c r="Z1449" s="28"/>
      <c r="AA1449" s="26"/>
      <c r="AE1449" s="5"/>
    </row>
    <row r="1450" spans="1:31" x14ac:dyDescent="0.2">
      <c r="A1450" s="127">
        <f t="shared" si="571"/>
        <v>41505</v>
      </c>
      <c r="B1450" s="4">
        <f t="shared" si="563"/>
        <v>293754.94035514002</v>
      </c>
      <c r="C1450" s="4">
        <f t="shared" si="577"/>
        <v>226673.54018007999</v>
      </c>
      <c r="D1450" s="4">
        <f t="shared" si="572"/>
        <v>226673.54018007999</v>
      </c>
      <c r="E1450" s="56">
        <f t="shared" si="578"/>
        <v>520.50800000000004</v>
      </c>
      <c r="F1450" s="11">
        <f>IF(DAY(A1450)=F$2+1,VLOOKUP(A1450,[1]Plan1!$BN$15:$BP$255,3),F1449)</f>
        <v>521.27</v>
      </c>
      <c r="G1450" s="6">
        <f t="shared" si="564"/>
        <v>41496</v>
      </c>
      <c r="H1450" s="2">
        <f t="shared" si="565"/>
        <v>1.4639544445040897E-3</v>
      </c>
      <c r="I1450" s="1">
        <f t="shared" si="573"/>
        <v>10</v>
      </c>
      <c r="J1450" s="1">
        <f t="shared" si="579"/>
        <v>31</v>
      </c>
      <c r="K1450" s="54">
        <f t="shared" si="566"/>
        <v>1.0004720093961941</v>
      </c>
      <c r="L1450" s="3">
        <f t="shared" si="574"/>
        <v>1.29077252</v>
      </c>
      <c r="M1450" s="3">
        <f t="shared" ref="M1450:M1513" si="584">TRUNC((K1450*L1450),8)</f>
        <v>1.2913817700000001</v>
      </c>
      <c r="N1450" s="3">
        <f t="shared" si="567"/>
        <v>292722.07752991002</v>
      </c>
      <c r="O1450" s="52">
        <f t="shared" si="580"/>
        <v>0</v>
      </c>
      <c r="P1450" s="5">
        <f t="shared" si="583"/>
        <v>0</v>
      </c>
      <c r="Q1450" s="53">
        <f t="shared" si="568"/>
        <v>0</v>
      </c>
      <c r="R1450" s="4">
        <f t="shared" si="562"/>
        <v>0</v>
      </c>
      <c r="S1450" s="2">
        <f t="shared" si="575"/>
        <v>0.14000000000000001</v>
      </c>
      <c r="T1450" s="9">
        <f t="shared" si="569"/>
        <v>1.0035284760000001</v>
      </c>
      <c r="U1450" s="4">
        <f t="shared" si="576"/>
        <v>1032.86282523</v>
      </c>
      <c r="V1450" s="4">
        <f t="shared" si="570"/>
        <v>0</v>
      </c>
      <c r="W1450" s="1" t="str">
        <f t="shared" si="581"/>
        <v>A+J=</v>
      </c>
      <c r="X1450" s="10">
        <f t="shared" si="582"/>
        <v>41526</v>
      </c>
      <c r="Y1450" s="4">
        <f t="shared" si="561"/>
        <v>0</v>
      </c>
      <c r="Z1450" s="28"/>
      <c r="AA1450" s="26"/>
      <c r="AE1450" s="5"/>
    </row>
    <row r="1451" spans="1:31" x14ac:dyDescent="0.2">
      <c r="A1451" s="127">
        <f t="shared" si="571"/>
        <v>41506</v>
      </c>
      <c r="B1451" s="4">
        <f t="shared" si="563"/>
        <v>293872.29379352002</v>
      </c>
      <c r="C1451" s="4">
        <f t="shared" si="577"/>
        <v>226673.54018007999</v>
      </c>
      <c r="D1451" s="4">
        <f t="shared" si="572"/>
        <v>226673.54018007999</v>
      </c>
      <c r="E1451" s="56">
        <f t="shared" si="578"/>
        <v>520.50800000000004</v>
      </c>
      <c r="F1451" s="11">
        <f>IF(DAY(A1451)=F$2+1,VLOOKUP(A1451,[1]Plan1!$BN$15:$BP$255,3),F1450)</f>
        <v>521.27</v>
      </c>
      <c r="G1451" s="6">
        <f t="shared" si="564"/>
        <v>41496</v>
      </c>
      <c r="H1451" s="2">
        <f t="shared" si="565"/>
        <v>1.4639544445040897E-3</v>
      </c>
      <c r="I1451" s="1">
        <f t="shared" si="573"/>
        <v>11</v>
      </c>
      <c r="J1451" s="1">
        <f t="shared" si="579"/>
        <v>31</v>
      </c>
      <c r="K1451" s="54">
        <f t="shared" si="566"/>
        <v>1.0005192225876867</v>
      </c>
      <c r="L1451" s="3">
        <f t="shared" si="574"/>
        <v>1.29077252</v>
      </c>
      <c r="M1451" s="3">
        <f t="shared" si="584"/>
        <v>1.2914427100000001</v>
      </c>
      <c r="N1451" s="3">
        <f t="shared" si="567"/>
        <v>292735.89101545</v>
      </c>
      <c r="O1451" s="52">
        <f t="shared" si="580"/>
        <v>0</v>
      </c>
      <c r="P1451" s="5">
        <f t="shared" si="583"/>
        <v>0</v>
      </c>
      <c r="Q1451" s="53">
        <f t="shared" si="568"/>
        <v>0</v>
      </c>
      <c r="R1451" s="4">
        <f t="shared" si="562"/>
        <v>0</v>
      </c>
      <c r="S1451" s="2">
        <f t="shared" si="575"/>
        <v>0.14000000000000001</v>
      </c>
      <c r="T1451" s="9">
        <f t="shared" si="569"/>
        <v>1.0038820070000001</v>
      </c>
      <c r="U1451" s="4">
        <f t="shared" si="576"/>
        <v>1136.4027780700001</v>
      </c>
      <c r="V1451" s="4">
        <f t="shared" si="570"/>
        <v>0</v>
      </c>
      <c r="W1451" s="1" t="str">
        <f t="shared" si="581"/>
        <v>A+J=</v>
      </c>
      <c r="X1451" s="10">
        <f t="shared" si="582"/>
        <v>41526</v>
      </c>
      <c r="Y1451" s="4">
        <f t="shared" si="561"/>
        <v>0</v>
      </c>
      <c r="Z1451" s="28"/>
      <c r="AA1451" s="26"/>
      <c r="AE1451" s="5"/>
    </row>
    <row r="1452" spans="1:31" x14ac:dyDescent="0.2">
      <c r="A1452" s="127">
        <f t="shared" si="571"/>
        <v>41507</v>
      </c>
      <c r="B1452" s="4">
        <f t="shared" si="563"/>
        <v>293989.69586894003</v>
      </c>
      <c r="C1452" s="4">
        <f t="shared" si="577"/>
        <v>226673.54018007999</v>
      </c>
      <c r="D1452" s="4">
        <f t="shared" si="572"/>
        <v>226673.54018007999</v>
      </c>
      <c r="E1452" s="56">
        <f t="shared" si="578"/>
        <v>520.50800000000004</v>
      </c>
      <c r="F1452" s="11">
        <f>IF(DAY(A1452)=F$2+1,VLOOKUP(A1452,[1]Plan1!$BN$15:$BP$255,3),F1451)</f>
        <v>521.27</v>
      </c>
      <c r="G1452" s="6">
        <f t="shared" si="564"/>
        <v>41496</v>
      </c>
      <c r="H1452" s="2">
        <f t="shared" si="565"/>
        <v>1.4639544445040897E-3</v>
      </c>
      <c r="I1452" s="1">
        <f t="shared" si="573"/>
        <v>12</v>
      </c>
      <c r="J1452" s="1">
        <f t="shared" si="579"/>
        <v>31</v>
      </c>
      <c r="K1452" s="54">
        <f t="shared" si="566"/>
        <v>1.0005664380072128</v>
      </c>
      <c r="L1452" s="3">
        <f t="shared" si="574"/>
        <v>1.29077252</v>
      </c>
      <c r="M1452" s="3">
        <f t="shared" si="584"/>
        <v>1.2915036600000001</v>
      </c>
      <c r="N1452" s="3">
        <f t="shared" si="567"/>
        <v>292749.70676773001</v>
      </c>
      <c r="O1452" s="52">
        <f t="shared" si="580"/>
        <v>0</v>
      </c>
      <c r="P1452" s="5">
        <f t="shared" si="583"/>
        <v>0</v>
      </c>
      <c r="Q1452" s="53">
        <f t="shared" si="568"/>
        <v>0</v>
      </c>
      <c r="R1452" s="4">
        <f t="shared" si="562"/>
        <v>0</v>
      </c>
      <c r="S1452" s="2">
        <f t="shared" si="575"/>
        <v>0.14000000000000001</v>
      </c>
      <c r="T1452" s="9">
        <f t="shared" si="569"/>
        <v>1.004235663</v>
      </c>
      <c r="U1452" s="4">
        <f t="shared" si="576"/>
        <v>1239.9891012099999</v>
      </c>
      <c r="V1452" s="4">
        <f t="shared" si="570"/>
        <v>0</v>
      </c>
      <c r="W1452" s="1" t="str">
        <f t="shared" si="581"/>
        <v>A+J=</v>
      </c>
      <c r="X1452" s="10">
        <f t="shared" si="582"/>
        <v>41526</v>
      </c>
      <c r="Y1452" s="4">
        <f t="shared" si="561"/>
        <v>0</v>
      </c>
      <c r="Z1452" s="28"/>
      <c r="AA1452" s="26"/>
      <c r="AE1452" s="5"/>
    </row>
    <row r="1453" spans="1:31" x14ac:dyDescent="0.2">
      <c r="A1453" s="127">
        <f t="shared" si="571"/>
        <v>41508</v>
      </c>
      <c r="B1453" s="4">
        <f t="shared" si="563"/>
        <v>294107.14203469997</v>
      </c>
      <c r="C1453" s="4">
        <f t="shared" si="577"/>
        <v>226673.54018007999</v>
      </c>
      <c r="D1453" s="4">
        <f t="shared" si="572"/>
        <v>226673.54018007999</v>
      </c>
      <c r="E1453" s="56">
        <f t="shared" si="578"/>
        <v>520.50800000000004</v>
      </c>
      <c r="F1453" s="11">
        <f>IF(DAY(A1453)=F$2+1,VLOOKUP(A1453,[1]Plan1!$BN$15:$BP$255,3),F1452)</f>
        <v>521.27</v>
      </c>
      <c r="G1453" s="6">
        <f t="shared" si="564"/>
        <v>41496</v>
      </c>
      <c r="H1453" s="2">
        <f t="shared" si="565"/>
        <v>1.4639544445040897E-3</v>
      </c>
      <c r="I1453" s="1">
        <f t="shared" si="573"/>
        <v>13</v>
      </c>
      <c r="J1453" s="1">
        <f t="shared" si="579"/>
        <v>31</v>
      </c>
      <c r="K1453" s="54">
        <f t="shared" si="566"/>
        <v>1.0006136556548781</v>
      </c>
      <c r="L1453" s="3">
        <f t="shared" si="574"/>
        <v>1.29077252</v>
      </c>
      <c r="M1453" s="3">
        <f t="shared" si="584"/>
        <v>1.2915646000000001</v>
      </c>
      <c r="N1453" s="3">
        <f t="shared" si="567"/>
        <v>292763.52025325998</v>
      </c>
      <c r="O1453" s="52">
        <f t="shared" si="580"/>
        <v>0</v>
      </c>
      <c r="P1453" s="5">
        <f t="shared" si="583"/>
        <v>0</v>
      </c>
      <c r="Q1453" s="53">
        <f t="shared" si="568"/>
        <v>0</v>
      </c>
      <c r="R1453" s="4">
        <f t="shared" si="562"/>
        <v>0</v>
      </c>
      <c r="S1453" s="2">
        <f t="shared" si="575"/>
        <v>0.14000000000000001</v>
      </c>
      <c r="T1453" s="9">
        <f t="shared" si="569"/>
        <v>1.0045894440000001</v>
      </c>
      <c r="U1453" s="4">
        <f t="shared" si="576"/>
        <v>1343.6217814399999</v>
      </c>
      <c r="V1453" s="4">
        <f t="shared" si="570"/>
        <v>0</v>
      </c>
      <c r="W1453" s="1" t="str">
        <f t="shared" si="581"/>
        <v>A+J=</v>
      </c>
      <c r="X1453" s="10">
        <f t="shared" si="582"/>
        <v>41526</v>
      </c>
      <c r="Y1453" s="4">
        <f t="shared" si="561"/>
        <v>0</v>
      </c>
      <c r="Z1453" s="28"/>
      <c r="AA1453" s="26"/>
      <c r="AE1453" s="5"/>
    </row>
    <row r="1454" spans="1:31" x14ac:dyDescent="0.2">
      <c r="A1454" s="127">
        <f t="shared" si="571"/>
        <v>41509</v>
      </c>
      <c r="B1454" s="4">
        <f t="shared" si="563"/>
        <v>294224.63655669999</v>
      </c>
      <c r="C1454" s="4">
        <f t="shared" si="577"/>
        <v>226673.54018007999</v>
      </c>
      <c r="D1454" s="4">
        <f t="shared" si="572"/>
        <v>226673.54018007999</v>
      </c>
      <c r="E1454" s="56">
        <f t="shared" si="578"/>
        <v>520.50800000000004</v>
      </c>
      <c r="F1454" s="11">
        <f>IF(DAY(A1454)=F$2+1,VLOOKUP(A1454,[1]Plan1!$BN$15:$BP$255,3),F1453)</f>
        <v>521.27</v>
      </c>
      <c r="G1454" s="6">
        <f t="shared" si="564"/>
        <v>41496</v>
      </c>
      <c r="H1454" s="2">
        <f t="shared" si="565"/>
        <v>1.4639544445040897E-3</v>
      </c>
      <c r="I1454" s="1">
        <f t="shared" si="573"/>
        <v>14</v>
      </c>
      <c r="J1454" s="1">
        <f t="shared" si="579"/>
        <v>31</v>
      </c>
      <c r="K1454" s="54">
        <f t="shared" si="566"/>
        <v>1.0006608755307875</v>
      </c>
      <c r="L1454" s="3">
        <f t="shared" si="574"/>
        <v>1.29077252</v>
      </c>
      <c r="M1454" s="3">
        <f t="shared" si="584"/>
        <v>1.29162555</v>
      </c>
      <c r="N1454" s="3">
        <f t="shared" si="567"/>
        <v>292777.33600553998</v>
      </c>
      <c r="O1454" s="52">
        <f t="shared" si="580"/>
        <v>0</v>
      </c>
      <c r="P1454" s="5">
        <f t="shared" si="583"/>
        <v>0</v>
      </c>
      <c r="Q1454" s="53">
        <f t="shared" si="568"/>
        <v>0</v>
      </c>
      <c r="R1454" s="4">
        <f t="shared" si="562"/>
        <v>0</v>
      </c>
      <c r="S1454" s="2">
        <f t="shared" si="575"/>
        <v>0.14000000000000001</v>
      </c>
      <c r="T1454" s="9">
        <f t="shared" si="569"/>
        <v>1.0049433489999999</v>
      </c>
      <c r="U1454" s="4">
        <f t="shared" si="576"/>
        <v>1447.3005511599999</v>
      </c>
      <c r="V1454" s="4">
        <f t="shared" si="570"/>
        <v>0</v>
      </c>
      <c r="W1454" s="1" t="str">
        <f t="shared" si="581"/>
        <v>A+J=</v>
      </c>
      <c r="X1454" s="10">
        <f t="shared" si="582"/>
        <v>41526</v>
      </c>
      <c r="Y1454" s="4">
        <f t="shared" si="561"/>
        <v>0</v>
      </c>
      <c r="Z1454" s="28"/>
      <c r="AA1454" s="26"/>
      <c r="AE1454" s="5"/>
    </row>
    <row r="1455" spans="1:31" x14ac:dyDescent="0.2">
      <c r="A1455" s="127">
        <f t="shared" si="571"/>
        <v>41510</v>
      </c>
      <c r="B1455" s="4">
        <f t="shared" si="563"/>
        <v>294342.17973525997</v>
      </c>
      <c r="C1455" s="4">
        <f t="shared" si="577"/>
        <v>226673.54018007999</v>
      </c>
      <c r="D1455" s="4">
        <f t="shared" si="572"/>
        <v>226673.54018007999</v>
      </c>
      <c r="E1455" s="56">
        <f t="shared" si="578"/>
        <v>520.50800000000004</v>
      </c>
      <c r="F1455" s="11">
        <f>IF(DAY(A1455)=F$2+1,VLOOKUP(A1455,[1]Plan1!$BN$15:$BP$255,3),F1454)</f>
        <v>521.27</v>
      </c>
      <c r="G1455" s="6">
        <f t="shared" si="564"/>
        <v>41496</v>
      </c>
      <c r="H1455" s="2">
        <f t="shared" si="565"/>
        <v>1.4639544445040897E-3</v>
      </c>
      <c r="I1455" s="1">
        <f t="shared" si="573"/>
        <v>15</v>
      </c>
      <c r="J1455" s="1">
        <f t="shared" si="579"/>
        <v>31</v>
      </c>
      <c r="K1455" s="54">
        <f t="shared" si="566"/>
        <v>1.000708097635046</v>
      </c>
      <c r="L1455" s="3">
        <f t="shared" si="574"/>
        <v>1.29077252</v>
      </c>
      <c r="M1455" s="3">
        <f t="shared" si="584"/>
        <v>1.2916865099999999</v>
      </c>
      <c r="N1455" s="3">
        <f t="shared" si="567"/>
        <v>292791.15402454999</v>
      </c>
      <c r="O1455" s="52">
        <f t="shared" si="580"/>
        <v>0</v>
      </c>
      <c r="P1455" s="5">
        <f t="shared" si="583"/>
        <v>0</v>
      </c>
      <c r="Q1455" s="53">
        <f t="shared" si="568"/>
        <v>0</v>
      </c>
      <c r="R1455" s="4">
        <f t="shared" si="562"/>
        <v>0</v>
      </c>
      <c r="S1455" s="2">
        <f t="shared" si="575"/>
        <v>0.14000000000000001</v>
      </c>
      <c r="T1455" s="9">
        <f t="shared" si="569"/>
        <v>1.0052973789999999</v>
      </c>
      <c r="U1455" s="4">
        <f t="shared" si="576"/>
        <v>1551.0257107100001</v>
      </c>
      <c r="V1455" s="4">
        <f t="shared" si="570"/>
        <v>0</v>
      </c>
      <c r="W1455" s="1" t="str">
        <f t="shared" si="581"/>
        <v>A+J=</v>
      </c>
      <c r="X1455" s="10">
        <f t="shared" si="582"/>
        <v>41526</v>
      </c>
      <c r="Y1455" s="4">
        <f t="shared" si="561"/>
        <v>0</v>
      </c>
      <c r="Z1455" s="28"/>
      <c r="AA1455" s="26"/>
      <c r="AE1455" s="5"/>
    </row>
    <row r="1456" spans="1:31" x14ac:dyDescent="0.2">
      <c r="A1456" s="127">
        <f t="shared" si="571"/>
        <v>41511</v>
      </c>
      <c r="B1456" s="4">
        <f t="shared" si="563"/>
        <v>294459.76701888</v>
      </c>
      <c r="C1456" s="4">
        <f t="shared" si="577"/>
        <v>226673.54018007999</v>
      </c>
      <c r="D1456" s="4">
        <f t="shared" si="572"/>
        <v>226673.54018007999</v>
      </c>
      <c r="E1456" s="56">
        <f t="shared" si="578"/>
        <v>520.50800000000004</v>
      </c>
      <c r="F1456" s="11">
        <f>IF(DAY(A1456)=F$2+1,VLOOKUP(A1456,[1]Plan1!$BN$15:$BP$255,3),F1455)</f>
        <v>521.27</v>
      </c>
      <c r="G1456" s="6">
        <f t="shared" si="564"/>
        <v>41496</v>
      </c>
      <c r="H1456" s="2">
        <f t="shared" si="565"/>
        <v>1.4639544445040897E-3</v>
      </c>
      <c r="I1456" s="1">
        <f t="shared" si="573"/>
        <v>16</v>
      </c>
      <c r="J1456" s="1">
        <f t="shared" si="579"/>
        <v>31</v>
      </c>
      <c r="K1456" s="54">
        <f t="shared" si="566"/>
        <v>1.000755321967759</v>
      </c>
      <c r="L1456" s="3">
        <f t="shared" si="574"/>
        <v>1.29077252</v>
      </c>
      <c r="M1456" s="3">
        <f t="shared" si="584"/>
        <v>1.2917474600000001</v>
      </c>
      <c r="N1456" s="3">
        <f t="shared" si="567"/>
        <v>292804.96977681998</v>
      </c>
      <c r="O1456" s="52">
        <f t="shared" si="580"/>
        <v>0</v>
      </c>
      <c r="P1456" s="5">
        <f t="shared" si="583"/>
        <v>0</v>
      </c>
      <c r="Q1456" s="53">
        <f t="shared" si="568"/>
        <v>0</v>
      </c>
      <c r="R1456" s="4">
        <f t="shared" si="562"/>
        <v>0</v>
      </c>
      <c r="S1456" s="2">
        <f t="shared" si="575"/>
        <v>0.14000000000000001</v>
      </c>
      <c r="T1456" s="9">
        <f t="shared" si="569"/>
        <v>1.0056515340000001</v>
      </c>
      <c r="U1456" s="4">
        <f t="shared" si="576"/>
        <v>1654.7972420599999</v>
      </c>
      <c r="V1456" s="4">
        <f t="shared" si="570"/>
        <v>0</v>
      </c>
      <c r="W1456" s="1" t="str">
        <f t="shared" si="581"/>
        <v>A+J=</v>
      </c>
      <c r="X1456" s="10">
        <f t="shared" si="582"/>
        <v>41526</v>
      </c>
      <c r="Y1456" s="4">
        <f t="shared" si="561"/>
        <v>0</v>
      </c>
      <c r="Z1456" s="28"/>
      <c r="AA1456" s="26"/>
      <c r="AE1456" s="5"/>
    </row>
    <row r="1457" spans="1:31" x14ac:dyDescent="0.2">
      <c r="A1457" s="127">
        <f t="shared" si="571"/>
        <v>41512</v>
      </c>
      <c r="B1457" s="4">
        <f t="shared" si="563"/>
        <v>294577.40297102998</v>
      </c>
      <c r="C1457" s="4">
        <f t="shared" si="577"/>
        <v>226673.54018007999</v>
      </c>
      <c r="D1457" s="4">
        <f t="shared" si="572"/>
        <v>226673.54018007999</v>
      </c>
      <c r="E1457" s="56">
        <f t="shared" si="578"/>
        <v>520.50800000000004</v>
      </c>
      <c r="F1457" s="11">
        <f>IF(DAY(A1457)=F$2+1,VLOOKUP(A1457,[1]Plan1!$BN$15:$BP$255,3),F1456)</f>
        <v>521.27</v>
      </c>
      <c r="G1457" s="6">
        <f t="shared" si="564"/>
        <v>41496</v>
      </c>
      <c r="H1457" s="2">
        <f t="shared" si="565"/>
        <v>1.4639544445040897E-3</v>
      </c>
      <c r="I1457" s="1">
        <f t="shared" si="573"/>
        <v>17</v>
      </c>
      <c r="J1457" s="1">
        <f t="shared" si="579"/>
        <v>31</v>
      </c>
      <c r="K1457" s="54">
        <f t="shared" si="566"/>
        <v>1.0008025485290315</v>
      </c>
      <c r="L1457" s="3">
        <f t="shared" si="574"/>
        <v>1.29077252</v>
      </c>
      <c r="M1457" s="3">
        <f t="shared" si="584"/>
        <v>1.29180842</v>
      </c>
      <c r="N1457" s="3">
        <f t="shared" si="567"/>
        <v>292818.78779582999</v>
      </c>
      <c r="O1457" s="52">
        <f t="shared" si="580"/>
        <v>0</v>
      </c>
      <c r="P1457" s="5">
        <f t="shared" si="583"/>
        <v>0</v>
      </c>
      <c r="Q1457" s="53">
        <f t="shared" si="568"/>
        <v>0</v>
      </c>
      <c r="R1457" s="4">
        <f t="shared" si="562"/>
        <v>0</v>
      </c>
      <c r="S1457" s="2">
        <f t="shared" si="575"/>
        <v>0.14000000000000001</v>
      </c>
      <c r="T1457" s="9">
        <f t="shared" si="569"/>
        <v>1.0060058140000001</v>
      </c>
      <c r="U1457" s="4">
        <f t="shared" si="576"/>
        <v>1758.6151752000001</v>
      </c>
      <c r="V1457" s="4">
        <f t="shared" si="570"/>
        <v>0</v>
      </c>
      <c r="W1457" s="1" t="str">
        <f t="shared" si="581"/>
        <v>A+J=</v>
      </c>
      <c r="X1457" s="10">
        <f t="shared" si="582"/>
        <v>41526</v>
      </c>
      <c r="Y1457" s="4">
        <f t="shared" ref="Y1457:Y1520" si="585">IF(V1457&gt;0,B1457-V1457,0)</f>
        <v>0</v>
      </c>
      <c r="Z1457" s="28"/>
      <c r="AA1457" s="26"/>
      <c r="AE1457" s="5"/>
    </row>
    <row r="1458" spans="1:31" x14ac:dyDescent="0.2">
      <c r="A1458" s="127">
        <f t="shared" si="571"/>
        <v>41513</v>
      </c>
      <c r="B1458" s="4">
        <f t="shared" si="563"/>
        <v>294695.08502533002</v>
      </c>
      <c r="C1458" s="4">
        <f t="shared" si="577"/>
        <v>226673.54018007999</v>
      </c>
      <c r="D1458" s="4">
        <f t="shared" si="572"/>
        <v>226673.54018007999</v>
      </c>
      <c r="E1458" s="56">
        <f t="shared" si="578"/>
        <v>520.50800000000004</v>
      </c>
      <c r="F1458" s="11">
        <f>IF(DAY(A1458)=F$2+1,VLOOKUP(A1458,[1]Plan1!$BN$15:$BP$255,3),F1457)</f>
        <v>521.27</v>
      </c>
      <c r="G1458" s="6">
        <f t="shared" si="564"/>
        <v>41496</v>
      </c>
      <c r="H1458" s="2">
        <f t="shared" si="565"/>
        <v>1.4639544445040897E-3</v>
      </c>
      <c r="I1458" s="1">
        <f t="shared" si="573"/>
        <v>18</v>
      </c>
      <c r="J1458" s="1">
        <f t="shared" si="579"/>
        <v>31</v>
      </c>
      <c r="K1458" s="54">
        <f t="shared" si="566"/>
        <v>1.0008497773189688</v>
      </c>
      <c r="L1458" s="3">
        <f t="shared" si="574"/>
        <v>1.29077252</v>
      </c>
      <c r="M1458" s="3">
        <f t="shared" si="584"/>
        <v>1.2918693800000001</v>
      </c>
      <c r="N1458" s="3">
        <f t="shared" si="567"/>
        <v>292832.60581484</v>
      </c>
      <c r="O1458" s="52">
        <f t="shared" si="580"/>
        <v>0</v>
      </c>
      <c r="P1458" s="5">
        <f t="shared" si="583"/>
        <v>0</v>
      </c>
      <c r="Q1458" s="53">
        <f t="shared" si="568"/>
        <v>0</v>
      </c>
      <c r="R1458" s="4">
        <f t="shared" si="562"/>
        <v>0</v>
      </c>
      <c r="S1458" s="2">
        <f t="shared" si="575"/>
        <v>0.14000000000000001</v>
      </c>
      <c r="T1458" s="9">
        <f t="shared" si="569"/>
        <v>1.006360218</v>
      </c>
      <c r="U1458" s="4">
        <f t="shared" si="576"/>
        <v>1862.47921049</v>
      </c>
      <c r="V1458" s="4">
        <f t="shared" si="570"/>
        <v>0</v>
      </c>
      <c r="W1458" s="1" t="str">
        <f t="shared" si="581"/>
        <v>A+J=</v>
      </c>
      <c r="X1458" s="10">
        <f t="shared" si="582"/>
        <v>41526</v>
      </c>
      <c r="Y1458" s="4">
        <f t="shared" si="585"/>
        <v>0</v>
      </c>
      <c r="Z1458" s="28"/>
      <c r="AA1458" s="26"/>
      <c r="AE1458" s="5"/>
    </row>
    <row r="1459" spans="1:31" x14ac:dyDescent="0.2">
      <c r="A1459" s="127">
        <f t="shared" si="571"/>
        <v>41514</v>
      </c>
      <c r="B1459" s="4">
        <f t="shared" si="563"/>
        <v>294812.81576169998</v>
      </c>
      <c r="C1459" s="4">
        <f t="shared" si="577"/>
        <v>226673.54018007999</v>
      </c>
      <c r="D1459" s="4">
        <f t="shared" si="572"/>
        <v>226673.54018007999</v>
      </c>
      <c r="E1459" s="56">
        <f t="shared" si="578"/>
        <v>520.50800000000004</v>
      </c>
      <c r="F1459" s="11">
        <f>IF(DAY(A1459)=F$2+1,VLOOKUP(A1459,[1]Plan1!$BN$15:$BP$255,3),F1458)</f>
        <v>521.27</v>
      </c>
      <c r="G1459" s="6">
        <f t="shared" si="564"/>
        <v>41496</v>
      </c>
      <c r="H1459" s="2">
        <f t="shared" si="565"/>
        <v>1.4639544445040897E-3</v>
      </c>
      <c r="I1459" s="1">
        <f t="shared" si="573"/>
        <v>19</v>
      </c>
      <c r="J1459" s="1">
        <f t="shared" si="579"/>
        <v>31</v>
      </c>
      <c r="K1459" s="54">
        <f t="shared" si="566"/>
        <v>1.000897008337676</v>
      </c>
      <c r="L1459" s="3">
        <f t="shared" si="574"/>
        <v>1.29077252</v>
      </c>
      <c r="M1459" s="3">
        <f t="shared" si="584"/>
        <v>1.2919303499999999</v>
      </c>
      <c r="N1459" s="3">
        <f t="shared" si="567"/>
        <v>292846.42610058998</v>
      </c>
      <c r="O1459" s="52">
        <f t="shared" si="580"/>
        <v>0</v>
      </c>
      <c r="P1459" s="5">
        <f t="shared" si="583"/>
        <v>0</v>
      </c>
      <c r="Q1459" s="53">
        <f t="shared" si="568"/>
        <v>0</v>
      </c>
      <c r="R1459" s="4">
        <f t="shared" si="562"/>
        <v>0</v>
      </c>
      <c r="S1459" s="2">
        <f t="shared" si="575"/>
        <v>0.14000000000000001</v>
      </c>
      <c r="T1459" s="9">
        <f t="shared" si="569"/>
        <v>1.006714747</v>
      </c>
      <c r="U1459" s="4">
        <f t="shared" si="576"/>
        <v>1966.3896611099999</v>
      </c>
      <c r="V1459" s="4">
        <f t="shared" si="570"/>
        <v>0</v>
      </c>
      <c r="W1459" s="1" t="str">
        <f t="shared" si="581"/>
        <v>A+J=</v>
      </c>
      <c r="X1459" s="10">
        <f t="shared" si="582"/>
        <v>41526</v>
      </c>
      <c r="Y1459" s="4">
        <f t="shared" si="585"/>
        <v>0</v>
      </c>
      <c r="Z1459" s="28"/>
      <c r="AA1459" s="26"/>
      <c r="AE1459" s="5"/>
    </row>
    <row r="1460" spans="1:31" x14ac:dyDescent="0.2">
      <c r="A1460" s="127">
        <f t="shared" si="571"/>
        <v>41515</v>
      </c>
      <c r="B1460" s="4">
        <f t="shared" si="563"/>
        <v>294930.59290499002</v>
      </c>
      <c r="C1460" s="4">
        <f t="shared" si="577"/>
        <v>226673.54018007999</v>
      </c>
      <c r="D1460" s="4">
        <f t="shared" si="572"/>
        <v>226673.54018007999</v>
      </c>
      <c r="E1460" s="56">
        <f t="shared" si="578"/>
        <v>520.50800000000004</v>
      </c>
      <c r="F1460" s="11">
        <f>IF(DAY(A1460)=F$2+1,VLOOKUP(A1460,[1]Plan1!$BN$15:$BP$255,3),F1459)</f>
        <v>521.27</v>
      </c>
      <c r="G1460" s="6">
        <f t="shared" si="564"/>
        <v>41496</v>
      </c>
      <c r="H1460" s="2">
        <f t="shared" si="565"/>
        <v>1.4639544445040897E-3</v>
      </c>
      <c r="I1460" s="1">
        <f t="shared" si="573"/>
        <v>20</v>
      </c>
      <c r="J1460" s="1">
        <f t="shared" si="579"/>
        <v>31</v>
      </c>
      <c r="K1460" s="54">
        <f t="shared" si="566"/>
        <v>1.0009442415852583</v>
      </c>
      <c r="L1460" s="3">
        <f t="shared" si="574"/>
        <v>1.29077252</v>
      </c>
      <c r="M1460" s="3">
        <f t="shared" si="584"/>
        <v>1.2919913199999999</v>
      </c>
      <c r="N1460" s="3">
        <f t="shared" si="567"/>
        <v>292860.24638632999</v>
      </c>
      <c r="O1460" s="52">
        <f t="shared" si="580"/>
        <v>0</v>
      </c>
      <c r="P1460" s="5">
        <f t="shared" si="583"/>
        <v>0</v>
      </c>
      <c r="Q1460" s="53">
        <f t="shared" si="568"/>
        <v>0</v>
      </c>
      <c r="R1460" s="4">
        <f t="shared" si="562"/>
        <v>0</v>
      </c>
      <c r="S1460" s="2">
        <f t="shared" si="575"/>
        <v>0.14000000000000001</v>
      </c>
      <c r="T1460" s="9">
        <f t="shared" si="569"/>
        <v>1.0070694010000001</v>
      </c>
      <c r="U1460" s="4">
        <f t="shared" si="576"/>
        <v>2070.3465186600001</v>
      </c>
      <c r="V1460" s="4">
        <f t="shared" si="570"/>
        <v>0</v>
      </c>
      <c r="W1460" s="1" t="str">
        <f t="shared" si="581"/>
        <v>A+J=</v>
      </c>
      <c r="X1460" s="10">
        <f t="shared" si="582"/>
        <v>41526</v>
      </c>
      <c r="Y1460" s="4">
        <f t="shared" si="585"/>
        <v>0</v>
      </c>
      <c r="Z1460" s="28"/>
      <c r="AA1460" s="26"/>
      <c r="AE1460" s="5"/>
    </row>
    <row r="1461" spans="1:31" x14ac:dyDescent="0.2">
      <c r="A1461" s="127">
        <f t="shared" si="571"/>
        <v>41516</v>
      </c>
      <c r="B1461" s="4">
        <f t="shared" si="563"/>
        <v>295048.41646037</v>
      </c>
      <c r="C1461" s="4">
        <f t="shared" si="577"/>
        <v>226673.54018007999</v>
      </c>
      <c r="D1461" s="4">
        <f t="shared" si="572"/>
        <v>226673.54018007999</v>
      </c>
      <c r="E1461" s="56">
        <f t="shared" si="578"/>
        <v>520.50800000000004</v>
      </c>
      <c r="F1461" s="11">
        <f>IF(DAY(A1461)=F$2+1,VLOOKUP(A1461,[1]Plan1!$BN$15:$BP$255,3),F1460)</f>
        <v>521.27</v>
      </c>
      <c r="G1461" s="6">
        <f t="shared" si="564"/>
        <v>41496</v>
      </c>
      <c r="H1461" s="2">
        <f t="shared" si="565"/>
        <v>1.4639544445040897E-3</v>
      </c>
      <c r="I1461" s="1">
        <f t="shared" si="573"/>
        <v>21</v>
      </c>
      <c r="J1461" s="1">
        <f t="shared" si="579"/>
        <v>31</v>
      </c>
      <c r="K1461" s="54">
        <f t="shared" si="566"/>
        <v>1.0009914770618207</v>
      </c>
      <c r="L1461" s="3">
        <f t="shared" si="574"/>
        <v>1.29077252</v>
      </c>
      <c r="M1461" s="3">
        <f t="shared" si="584"/>
        <v>1.29205229</v>
      </c>
      <c r="N1461" s="3">
        <f t="shared" si="567"/>
        <v>292874.06667207001</v>
      </c>
      <c r="O1461" s="52">
        <f t="shared" si="580"/>
        <v>0</v>
      </c>
      <c r="P1461" s="5">
        <f t="shared" si="583"/>
        <v>0</v>
      </c>
      <c r="Q1461" s="53">
        <f t="shared" si="568"/>
        <v>0</v>
      </c>
      <c r="R1461" s="4">
        <f t="shared" si="562"/>
        <v>0</v>
      </c>
      <c r="S1461" s="2">
        <f t="shared" si="575"/>
        <v>0.14000000000000001</v>
      </c>
      <c r="T1461" s="9">
        <f t="shared" si="569"/>
        <v>1.0074241799999999</v>
      </c>
      <c r="U1461" s="4">
        <f t="shared" si="576"/>
        <v>2174.3497883</v>
      </c>
      <c r="V1461" s="4">
        <f t="shared" si="570"/>
        <v>0</v>
      </c>
      <c r="W1461" s="1" t="str">
        <f t="shared" si="581"/>
        <v>A+J=</v>
      </c>
      <c r="X1461" s="10">
        <f t="shared" si="582"/>
        <v>41526</v>
      </c>
      <c r="Y1461" s="4">
        <f t="shared" si="585"/>
        <v>0</v>
      </c>
      <c r="Z1461" s="28"/>
      <c r="AA1461" s="26"/>
      <c r="AE1461" s="5"/>
    </row>
    <row r="1462" spans="1:31" x14ac:dyDescent="0.2">
      <c r="A1462" s="127">
        <f t="shared" si="571"/>
        <v>41517</v>
      </c>
      <c r="B1462" s="4">
        <f t="shared" si="563"/>
        <v>295166.28643303999</v>
      </c>
      <c r="C1462" s="4">
        <f t="shared" si="577"/>
        <v>226673.54018007999</v>
      </c>
      <c r="D1462" s="4">
        <f t="shared" si="572"/>
        <v>226673.54018007999</v>
      </c>
      <c r="E1462" s="56">
        <f t="shared" si="578"/>
        <v>520.50800000000004</v>
      </c>
      <c r="F1462" s="11">
        <f>IF(DAY(A1462)=F$2+1,VLOOKUP(A1462,[1]Plan1!$BN$15:$BP$255,3),F1461)</f>
        <v>521.27</v>
      </c>
      <c r="G1462" s="6">
        <f t="shared" si="564"/>
        <v>41496</v>
      </c>
      <c r="H1462" s="2">
        <f t="shared" si="565"/>
        <v>1.4639544445040897E-3</v>
      </c>
      <c r="I1462" s="1">
        <f t="shared" si="573"/>
        <v>22</v>
      </c>
      <c r="J1462" s="1">
        <f t="shared" si="579"/>
        <v>31</v>
      </c>
      <c r="K1462" s="54">
        <f t="shared" si="566"/>
        <v>1.0010387147674686</v>
      </c>
      <c r="L1462" s="3">
        <f t="shared" si="574"/>
        <v>1.29077252</v>
      </c>
      <c r="M1462" s="3">
        <f t="shared" si="584"/>
        <v>1.29211326</v>
      </c>
      <c r="N1462" s="3">
        <f t="shared" si="567"/>
        <v>292887.88695781998</v>
      </c>
      <c r="O1462" s="52">
        <f t="shared" si="580"/>
        <v>0</v>
      </c>
      <c r="P1462" s="5">
        <f t="shared" si="583"/>
        <v>0</v>
      </c>
      <c r="Q1462" s="53">
        <f t="shared" si="568"/>
        <v>0</v>
      </c>
      <c r="R1462" s="4">
        <f t="shared" si="562"/>
        <v>0</v>
      </c>
      <c r="S1462" s="2">
        <f t="shared" si="575"/>
        <v>0.14000000000000001</v>
      </c>
      <c r="T1462" s="9">
        <f t="shared" si="569"/>
        <v>1.007779084</v>
      </c>
      <c r="U1462" s="4">
        <f t="shared" si="576"/>
        <v>2278.3994752200001</v>
      </c>
      <c r="V1462" s="4">
        <f t="shared" si="570"/>
        <v>0</v>
      </c>
      <c r="W1462" s="1" t="str">
        <f t="shared" si="581"/>
        <v>A+J=</v>
      </c>
      <c r="X1462" s="10">
        <f t="shared" si="582"/>
        <v>41526</v>
      </c>
      <c r="Y1462" s="4">
        <f t="shared" si="585"/>
        <v>0</v>
      </c>
      <c r="Z1462" s="28"/>
      <c r="AA1462" s="26"/>
      <c r="AE1462" s="5"/>
    </row>
    <row r="1463" spans="1:31" x14ac:dyDescent="0.2">
      <c r="A1463" s="127">
        <f t="shared" si="571"/>
        <v>41518</v>
      </c>
      <c r="B1463" s="4">
        <f t="shared" si="563"/>
        <v>295284.20511333999</v>
      </c>
      <c r="C1463" s="4">
        <f t="shared" si="577"/>
        <v>226673.54018007999</v>
      </c>
      <c r="D1463" s="4">
        <f t="shared" si="572"/>
        <v>226673.54018007999</v>
      </c>
      <c r="E1463" s="56">
        <f t="shared" si="578"/>
        <v>520.50800000000004</v>
      </c>
      <c r="F1463" s="11">
        <f>IF(DAY(A1463)=F$2+1,VLOOKUP(A1463,[1]Plan1!$BN$15:$BP$255,3),F1462)</f>
        <v>521.27</v>
      </c>
      <c r="G1463" s="6">
        <f t="shared" si="564"/>
        <v>41496</v>
      </c>
      <c r="H1463" s="2">
        <f t="shared" si="565"/>
        <v>1.4639544445040897E-3</v>
      </c>
      <c r="I1463" s="1">
        <f t="shared" si="573"/>
        <v>23</v>
      </c>
      <c r="J1463" s="1">
        <f t="shared" si="579"/>
        <v>31</v>
      </c>
      <c r="K1463" s="54">
        <f t="shared" si="566"/>
        <v>1.0010859547023072</v>
      </c>
      <c r="L1463" s="3">
        <f t="shared" si="574"/>
        <v>1.29077252</v>
      </c>
      <c r="M1463" s="3">
        <f t="shared" si="584"/>
        <v>1.29217424</v>
      </c>
      <c r="N1463" s="3">
        <f t="shared" si="567"/>
        <v>292901.70951030002</v>
      </c>
      <c r="O1463" s="52">
        <f t="shared" si="580"/>
        <v>0</v>
      </c>
      <c r="P1463" s="5">
        <f t="shared" si="583"/>
        <v>0</v>
      </c>
      <c r="Q1463" s="53">
        <f t="shared" si="568"/>
        <v>0</v>
      </c>
      <c r="R1463" s="4">
        <f t="shared" si="562"/>
        <v>0</v>
      </c>
      <c r="S1463" s="2">
        <f t="shared" si="575"/>
        <v>0.14000000000000001</v>
      </c>
      <c r="T1463" s="9">
        <f t="shared" si="569"/>
        <v>1.0081341130000001</v>
      </c>
      <c r="U1463" s="4">
        <f t="shared" si="576"/>
        <v>2382.4956030399999</v>
      </c>
      <c r="V1463" s="4">
        <f t="shared" si="570"/>
        <v>0</v>
      </c>
      <c r="W1463" s="1" t="str">
        <f t="shared" si="581"/>
        <v>A+J=</v>
      </c>
      <c r="X1463" s="10">
        <f t="shared" si="582"/>
        <v>41526</v>
      </c>
      <c r="Y1463" s="4">
        <f t="shared" si="585"/>
        <v>0</v>
      </c>
      <c r="Z1463" s="28"/>
      <c r="AA1463" s="26"/>
      <c r="AE1463" s="5"/>
    </row>
    <row r="1464" spans="1:31" x14ac:dyDescent="0.2">
      <c r="A1464" s="127">
        <f t="shared" si="571"/>
        <v>41519</v>
      </c>
      <c r="B1464" s="4">
        <f t="shared" si="563"/>
        <v>295402.16793691996</v>
      </c>
      <c r="C1464" s="4">
        <f t="shared" si="577"/>
        <v>226673.54018007999</v>
      </c>
      <c r="D1464" s="4">
        <f t="shared" si="572"/>
        <v>226673.54018007999</v>
      </c>
      <c r="E1464" s="56">
        <f t="shared" si="578"/>
        <v>520.50800000000004</v>
      </c>
      <c r="F1464" s="11">
        <f>IF(DAY(A1464)=F$2+1,VLOOKUP(A1464,[1]Plan1!$BN$15:$BP$255,3),F1463)</f>
        <v>521.27</v>
      </c>
      <c r="G1464" s="6">
        <f t="shared" si="564"/>
        <v>41496</v>
      </c>
      <c r="H1464" s="2">
        <f t="shared" si="565"/>
        <v>1.4639544445040897E-3</v>
      </c>
      <c r="I1464" s="1">
        <f t="shared" si="573"/>
        <v>24</v>
      </c>
      <c r="J1464" s="1">
        <f t="shared" si="579"/>
        <v>31</v>
      </c>
      <c r="K1464" s="54">
        <f t="shared" si="566"/>
        <v>1.0011331968664419</v>
      </c>
      <c r="L1464" s="3">
        <f t="shared" si="574"/>
        <v>1.29077252</v>
      </c>
      <c r="M1464" s="3">
        <f t="shared" si="584"/>
        <v>1.2922352100000001</v>
      </c>
      <c r="N1464" s="3">
        <f t="shared" si="567"/>
        <v>292915.52979603998</v>
      </c>
      <c r="O1464" s="52">
        <f t="shared" si="580"/>
        <v>0</v>
      </c>
      <c r="P1464" s="5">
        <f t="shared" si="583"/>
        <v>0</v>
      </c>
      <c r="Q1464" s="53">
        <f t="shared" si="568"/>
        <v>0</v>
      </c>
      <c r="R1464" s="4">
        <f t="shared" si="562"/>
        <v>0</v>
      </c>
      <c r="S1464" s="2">
        <f t="shared" si="575"/>
        <v>0.14000000000000001</v>
      </c>
      <c r="T1464" s="9">
        <f t="shared" si="569"/>
        <v>1.0084892670000001</v>
      </c>
      <c r="U1464" s="4">
        <f t="shared" si="576"/>
        <v>2486.6381408799998</v>
      </c>
      <c r="V1464" s="4">
        <f t="shared" si="570"/>
        <v>0</v>
      </c>
      <c r="W1464" s="1" t="str">
        <f t="shared" si="581"/>
        <v>A+J=</v>
      </c>
      <c r="X1464" s="10">
        <f t="shared" si="582"/>
        <v>41526</v>
      </c>
      <c r="Y1464" s="4">
        <f t="shared" si="585"/>
        <v>0</v>
      </c>
      <c r="Z1464" s="28"/>
      <c r="AA1464" s="26"/>
      <c r="AE1464" s="5"/>
    </row>
    <row r="1465" spans="1:31" x14ac:dyDescent="0.2">
      <c r="A1465" s="127">
        <f t="shared" si="571"/>
        <v>41520</v>
      </c>
      <c r="B1465" s="4">
        <f t="shared" si="563"/>
        <v>295520.18205983</v>
      </c>
      <c r="C1465" s="4">
        <f t="shared" si="577"/>
        <v>226673.54018007999</v>
      </c>
      <c r="D1465" s="4">
        <f t="shared" si="572"/>
        <v>226673.54018007999</v>
      </c>
      <c r="E1465" s="56">
        <f t="shared" si="578"/>
        <v>520.50800000000004</v>
      </c>
      <c r="F1465" s="11">
        <f>IF(DAY(A1465)=F$2+1,VLOOKUP(A1465,[1]Plan1!$BN$15:$BP$255,3),F1464)</f>
        <v>521.27</v>
      </c>
      <c r="G1465" s="6">
        <f t="shared" si="564"/>
        <v>41496</v>
      </c>
      <c r="H1465" s="2">
        <f t="shared" si="565"/>
        <v>1.4639544445040897E-3</v>
      </c>
      <c r="I1465" s="1">
        <f t="shared" si="573"/>
        <v>25</v>
      </c>
      <c r="J1465" s="1">
        <f t="shared" si="579"/>
        <v>31</v>
      </c>
      <c r="K1465" s="54">
        <f t="shared" si="566"/>
        <v>1.0011804412599772</v>
      </c>
      <c r="L1465" s="3">
        <f t="shared" si="574"/>
        <v>1.29077252</v>
      </c>
      <c r="M1465" s="3">
        <f t="shared" si="584"/>
        <v>1.2922962</v>
      </c>
      <c r="N1465" s="3">
        <f t="shared" si="567"/>
        <v>292929.35461525997</v>
      </c>
      <c r="O1465" s="52">
        <f t="shared" si="580"/>
        <v>0</v>
      </c>
      <c r="P1465" s="5">
        <f t="shared" si="583"/>
        <v>0</v>
      </c>
      <c r="Q1465" s="53">
        <f t="shared" si="568"/>
        <v>0</v>
      </c>
      <c r="R1465" s="4">
        <f t="shared" si="562"/>
        <v>0</v>
      </c>
      <c r="S1465" s="2">
        <f t="shared" si="575"/>
        <v>0.14000000000000001</v>
      </c>
      <c r="T1465" s="9">
        <f t="shared" si="569"/>
        <v>1.008844547</v>
      </c>
      <c r="U1465" s="4">
        <f t="shared" si="576"/>
        <v>2590.8274445699999</v>
      </c>
      <c r="V1465" s="4">
        <f t="shared" si="570"/>
        <v>0</v>
      </c>
      <c r="W1465" s="1" t="str">
        <f t="shared" si="581"/>
        <v>A+J=</v>
      </c>
      <c r="X1465" s="10">
        <f t="shared" si="582"/>
        <v>41526</v>
      </c>
      <c r="Y1465" s="4">
        <f t="shared" si="585"/>
        <v>0</v>
      </c>
      <c r="Z1465" s="28"/>
      <c r="AA1465" s="26"/>
      <c r="AE1465" s="5"/>
    </row>
    <row r="1466" spans="1:31" x14ac:dyDescent="0.2">
      <c r="A1466" s="127">
        <f t="shared" si="571"/>
        <v>41521</v>
      </c>
      <c r="B1466" s="4">
        <f t="shared" si="563"/>
        <v>295638.24004345998</v>
      </c>
      <c r="C1466" s="4">
        <f t="shared" si="577"/>
        <v>226673.54018007999</v>
      </c>
      <c r="D1466" s="4">
        <f t="shared" si="572"/>
        <v>226673.54018007999</v>
      </c>
      <c r="E1466" s="56">
        <f t="shared" si="578"/>
        <v>520.50800000000004</v>
      </c>
      <c r="F1466" s="11">
        <f>IF(DAY(A1466)=F$2+1,VLOOKUP(A1466,[1]Plan1!$BN$15:$BP$255,3),F1465)</f>
        <v>521.27</v>
      </c>
      <c r="G1466" s="6">
        <f t="shared" si="564"/>
        <v>41496</v>
      </c>
      <c r="H1466" s="2">
        <f t="shared" si="565"/>
        <v>1.4639544445040897E-3</v>
      </c>
      <c r="I1466" s="1">
        <f t="shared" si="573"/>
        <v>26</v>
      </c>
      <c r="J1466" s="1">
        <f t="shared" si="579"/>
        <v>31</v>
      </c>
      <c r="K1466" s="54">
        <f t="shared" si="566"/>
        <v>1.0012276878830191</v>
      </c>
      <c r="L1466" s="3">
        <f t="shared" si="574"/>
        <v>1.29077252</v>
      </c>
      <c r="M1466" s="3">
        <f t="shared" si="584"/>
        <v>1.29235718</v>
      </c>
      <c r="N1466" s="3">
        <f t="shared" si="567"/>
        <v>292943.17716774001</v>
      </c>
      <c r="O1466" s="52">
        <f t="shared" si="580"/>
        <v>0</v>
      </c>
      <c r="P1466" s="5">
        <f t="shared" si="583"/>
        <v>0</v>
      </c>
      <c r="Q1466" s="53">
        <f t="shared" si="568"/>
        <v>0</v>
      </c>
      <c r="R1466" s="4">
        <f t="shared" si="562"/>
        <v>0</v>
      </c>
      <c r="S1466" s="2">
        <f t="shared" si="575"/>
        <v>0.14000000000000001</v>
      </c>
      <c r="T1466" s="9">
        <f t="shared" si="569"/>
        <v>1.009199951</v>
      </c>
      <c r="U1466" s="4">
        <f t="shared" si="576"/>
        <v>2695.0628757200002</v>
      </c>
      <c r="V1466" s="4">
        <f t="shared" si="570"/>
        <v>0</v>
      </c>
      <c r="W1466" s="1" t="str">
        <f t="shared" si="581"/>
        <v>A+J=</v>
      </c>
      <c r="X1466" s="10">
        <f t="shared" si="582"/>
        <v>41526</v>
      </c>
      <c r="Y1466" s="4">
        <f t="shared" si="585"/>
        <v>0</v>
      </c>
      <c r="Z1466" s="28"/>
      <c r="AA1466" s="26"/>
      <c r="AE1466" s="5"/>
    </row>
    <row r="1467" spans="1:31" x14ac:dyDescent="0.2">
      <c r="A1467" s="127">
        <f t="shared" si="571"/>
        <v>41522</v>
      </c>
      <c r="B1467" s="4">
        <f t="shared" si="563"/>
        <v>295756.34705326002</v>
      </c>
      <c r="C1467" s="4">
        <f t="shared" si="577"/>
        <v>226673.54018007999</v>
      </c>
      <c r="D1467" s="4">
        <f t="shared" si="572"/>
        <v>226673.54018007999</v>
      </c>
      <c r="E1467" s="56">
        <f t="shared" si="578"/>
        <v>520.50800000000004</v>
      </c>
      <c r="F1467" s="11">
        <f>IF(DAY(A1467)=F$2+1,VLOOKUP(A1467,[1]Plan1!$BN$15:$BP$255,3),F1466)</f>
        <v>521.27</v>
      </c>
      <c r="G1467" s="6">
        <f t="shared" si="564"/>
        <v>41496</v>
      </c>
      <c r="H1467" s="2">
        <f t="shared" si="565"/>
        <v>1.4639544445040897E-3</v>
      </c>
      <c r="I1467" s="1">
        <f t="shared" si="573"/>
        <v>27</v>
      </c>
      <c r="J1467" s="1">
        <f t="shared" si="579"/>
        <v>31</v>
      </c>
      <c r="K1467" s="54">
        <f t="shared" si="566"/>
        <v>1.0012749367356721</v>
      </c>
      <c r="L1467" s="3">
        <f t="shared" si="574"/>
        <v>1.29077252</v>
      </c>
      <c r="M1467" s="3">
        <f t="shared" si="584"/>
        <v>1.2924181699999999</v>
      </c>
      <c r="N1467" s="3">
        <f t="shared" si="567"/>
        <v>292957.00198696001</v>
      </c>
      <c r="O1467" s="52">
        <f t="shared" si="580"/>
        <v>0</v>
      </c>
      <c r="P1467" s="5">
        <f t="shared" si="583"/>
        <v>0</v>
      </c>
      <c r="Q1467" s="53">
        <f t="shared" si="568"/>
        <v>0</v>
      </c>
      <c r="R1467" s="4">
        <f t="shared" si="562"/>
        <v>0</v>
      </c>
      <c r="S1467" s="2">
        <f t="shared" si="575"/>
        <v>0.14000000000000001</v>
      </c>
      <c r="T1467" s="9">
        <f t="shared" si="569"/>
        <v>1.009555481</v>
      </c>
      <c r="U1467" s="4">
        <f t="shared" si="576"/>
        <v>2799.3450662999999</v>
      </c>
      <c r="V1467" s="4">
        <f t="shared" si="570"/>
        <v>0</v>
      </c>
      <c r="W1467" s="1" t="str">
        <f t="shared" si="581"/>
        <v>A+J=</v>
      </c>
      <c r="X1467" s="10">
        <f t="shared" si="582"/>
        <v>41526</v>
      </c>
      <c r="Y1467" s="4">
        <f t="shared" si="585"/>
        <v>0</v>
      </c>
      <c r="Z1467" s="28"/>
      <c r="AA1467" s="26"/>
      <c r="AE1467" s="5"/>
    </row>
    <row r="1468" spans="1:31" x14ac:dyDescent="0.2">
      <c r="A1468" s="127">
        <f t="shared" si="571"/>
        <v>41523</v>
      </c>
      <c r="B1468" s="4">
        <f t="shared" si="563"/>
        <v>295874.50051466998</v>
      </c>
      <c r="C1468" s="4">
        <f t="shared" si="577"/>
        <v>226673.54018007999</v>
      </c>
      <c r="D1468" s="4">
        <f t="shared" si="572"/>
        <v>226673.54018007999</v>
      </c>
      <c r="E1468" s="56">
        <f t="shared" si="578"/>
        <v>520.50800000000004</v>
      </c>
      <c r="F1468" s="11">
        <f>IF(DAY(A1468)=F$2+1,VLOOKUP(A1468,[1]Plan1!$BN$15:$BP$255,3),F1467)</f>
        <v>521.27</v>
      </c>
      <c r="G1468" s="6">
        <f t="shared" si="564"/>
        <v>41496</v>
      </c>
      <c r="H1468" s="2">
        <f t="shared" si="565"/>
        <v>1.4639544445040897E-3</v>
      </c>
      <c r="I1468" s="1">
        <f t="shared" si="573"/>
        <v>28</v>
      </c>
      <c r="J1468" s="1">
        <f t="shared" si="579"/>
        <v>31</v>
      </c>
      <c r="K1468" s="54">
        <f t="shared" si="566"/>
        <v>1.0013221878180421</v>
      </c>
      <c r="L1468" s="3">
        <f t="shared" si="574"/>
        <v>1.29077252</v>
      </c>
      <c r="M1468" s="3">
        <f t="shared" si="584"/>
        <v>1.2924791600000001</v>
      </c>
      <c r="N1468" s="3">
        <f t="shared" si="567"/>
        <v>292970.82680616999</v>
      </c>
      <c r="O1468" s="52">
        <f t="shared" si="580"/>
        <v>0</v>
      </c>
      <c r="P1468" s="5">
        <f t="shared" si="583"/>
        <v>0</v>
      </c>
      <c r="Q1468" s="53">
        <f t="shared" si="568"/>
        <v>0</v>
      </c>
      <c r="R1468" s="4">
        <f t="shared" si="562"/>
        <v>0</v>
      </c>
      <c r="S1468" s="2">
        <f t="shared" si="575"/>
        <v>0.14000000000000001</v>
      </c>
      <c r="T1468" s="9">
        <f t="shared" si="569"/>
        <v>1.0099111359999999</v>
      </c>
      <c r="U1468" s="4">
        <f t="shared" si="576"/>
        <v>2903.6737085</v>
      </c>
      <c r="V1468" s="4">
        <f t="shared" si="570"/>
        <v>0</v>
      </c>
      <c r="W1468" s="1" t="str">
        <f t="shared" si="581"/>
        <v>A+J=</v>
      </c>
      <c r="X1468" s="10">
        <f t="shared" si="582"/>
        <v>41526</v>
      </c>
      <c r="Y1468" s="4">
        <f t="shared" si="585"/>
        <v>0</v>
      </c>
      <c r="Z1468" s="28"/>
      <c r="AA1468" s="26"/>
      <c r="AE1468" s="5"/>
    </row>
    <row r="1469" spans="1:31" x14ac:dyDescent="0.2">
      <c r="A1469" s="127">
        <f t="shared" si="571"/>
        <v>41524</v>
      </c>
      <c r="B1469" s="4">
        <f t="shared" si="563"/>
        <v>295992.70043291</v>
      </c>
      <c r="C1469" s="4">
        <f t="shared" si="577"/>
        <v>226673.54018007999</v>
      </c>
      <c r="D1469" s="4">
        <f t="shared" si="572"/>
        <v>226673.54018007999</v>
      </c>
      <c r="E1469" s="56">
        <f t="shared" si="578"/>
        <v>520.50800000000004</v>
      </c>
      <c r="F1469" s="11">
        <f>IF(DAY(A1469)=F$2+1,VLOOKUP(A1469,[1]Plan1!$BN$15:$BP$255,3),F1468)</f>
        <v>521.27</v>
      </c>
      <c r="G1469" s="6">
        <f t="shared" si="564"/>
        <v>41496</v>
      </c>
      <c r="H1469" s="2">
        <f t="shared" si="565"/>
        <v>1.4639544445040897E-3</v>
      </c>
      <c r="I1469" s="1">
        <f t="shared" si="573"/>
        <v>29</v>
      </c>
      <c r="J1469" s="1">
        <f t="shared" si="579"/>
        <v>31</v>
      </c>
      <c r="K1469" s="54">
        <f t="shared" si="566"/>
        <v>1.0013694411302339</v>
      </c>
      <c r="L1469" s="3">
        <f t="shared" si="574"/>
        <v>1.29077252</v>
      </c>
      <c r="M1469" s="3">
        <f t="shared" si="584"/>
        <v>1.29254015</v>
      </c>
      <c r="N1469" s="3">
        <f t="shared" si="567"/>
        <v>292984.65162538999</v>
      </c>
      <c r="O1469" s="52">
        <f t="shared" si="580"/>
        <v>0</v>
      </c>
      <c r="P1469" s="5">
        <f t="shared" si="583"/>
        <v>0</v>
      </c>
      <c r="Q1469" s="53">
        <f t="shared" si="568"/>
        <v>0</v>
      </c>
      <c r="R1469" s="4">
        <f t="shared" si="562"/>
        <v>0</v>
      </c>
      <c r="S1469" s="2">
        <f t="shared" si="575"/>
        <v>0.14000000000000001</v>
      </c>
      <c r="T1469" s="9">
        <f t="shared" si="569"/>
        <v>1.010266916</v>
      </c>
      <c r="U1469" s="4">
        <f t="shared" si="576"/>
        <v>3008.0488075200001</v>
      </c>
      <c r="V1469" s="4">
        <f t="shared" si="570"/>
        <v>0</v>
      </c>
      <c r="W1469" s="1" t="str">
        <f t="shared" si="581"/>
        <v>A+J=</v>
      </c>
      <c r="X1469" s="10">
        <f t="shared" si="582"/>
        <v>41526</v>
      </c>
      <c r="Y1469" s="4">
        <f t="shared" si="585"/>
        <v>0</v>
      </c>
      <c r="Z1469" s="28"/>
      <c r="AA1469" s="26"/>
      <c r="AE1469" s="5"/>
    </row>
    <row r="1470" spans="1:31" x14ac:dyDescent="0.2">
      <c r="A1470" s="127">
        <f t="shared" si="571"/>
        <v>41525</v>
      </c>
      <c r="B1470" s="4">
        <f t="shared" si="563"/>
        <v>296110.94910396001</v>
      </c>
      <c r="C1470" s="4">
        <f t="shared" si="577"/>
        <v>226673.54018007999</v>
      </c>
      <c r="D1470" s="4">
        <f t="shared" si="572"/>
        <v>226673.54018007999</v>
      </c>
      <c r="E1470" s="56">
        <f t="shared" si="578"/>
        <v>520.50800000000004</v>
      </c>
      <c r="F1470" s="11">
        <f>IF(DAY(A1470)=F$2+1,VLOOKUP(A1470,[1]Plan1!$BN$15:$BP$255,3),F1469)</f>
        <v>521.27</v>
      </c>
      <c r="G1470" s="6">
        <f t="shared" si="564"/>
        <v>41496</v>
      </c>
      <c r="H1470" s="2">
        <f t="shared" si="565"/>
        <v>1.4639544445040897E-3</v>
      </c>
      <c r="I1470" s="1">
        <f t="shared" si="573"/>
        <v>30</v>
      </c>
      <c r="J1470" s="1">
        <f t="shared" si="579"/>
        <v>31</v>
      </c>
      <c r="K1470" s="54">
        <f t="shared" si="566"/>
        <v>1.0014166966723528</v>
      </c>
      <c r="L1470" s="3">
        <f t="shared" si="574"/>
        <v>1.29077252</v>
      </c>
      <c r="M1470" s="3">
        <f t="shared" si="584"/>
        <v>1.2926011500000001</v>
      </c>
      <c r="N1470" s="3">
        <f t="shared" si="567"/>
        <v>292998.47871133999</v>
      </c>
      <c r="O1470" s="52">
        <f t="shared" si="580"/>
        <v>0</v>
      </c>
      <c r="P1470" s="5">
        <f t="shared" si="583"/>
        <v>0</v>
      </c>
      <c r="Q1470" s="53">
        <f t="shared" si="568"/>
        <v>0</v>
      </c>
      <c r="R1470" s="4">
        <f t="shared" si="562"/>
        <v>0</v>
      </c>
      <c r="S1470" s="2">
        <f t="shared" si="575"/>
        <v>0.14000000000000001</v>
      </c>
      <c r="T1470" s="9">
        <f t="shared" si="569"/>
        <v>1.0106228209999999</v>
      </c>
      <c r="U1470" s="4">
        <f t="shared" si="576"/>
        <v>3112.47039262</v>
      </c>
      <c r="V1470" s="4">
        <f t="shared" si="570"/>
        <v>0</v>
      </c>
      <c r="W1470" s="1" t="str">
        <f t="shared" si="581"/>
        <v>A+J=</v>
      </c>
      <c r="X1470" s="10">
        <f t="shared" si="582"/>
        <v>41526</v>
      </c>
      <c r="Y1470" s="4">
        <f t="shared" si="585"/>
        <v>0</v>
      </c>
      <c r="Z1470" s="28"/>
      <c r="AA1470" s="26"/>
      <c r="AE1470" s="5"/>
    </row>
    <row r="1471" spans="1:31" x14ac:dyDescent="0.2">
      <c r="A1471" s="127">
        <f t="shared" si="571"/>
        <v>41526</v>
      </c>
      <c r="B1471" s="4">
        <f t="shared" si="563"/>
        <v>296229.24453680997</v>
      </c>
      <c r="C1471" s="4">
        <f t="shared" si="577"/>
        <v>226673.54018007999</v>
      </c>
      <c r="D1471" s="4">
        <f t="shared" si="572"/>
        <v>226673.54018007999</v>
      </c>
      <c r="E1471" s="56">
        <f t="shared" si="578"/>
        <v>520.50800000000004</v>
      </c>
      <c r="F1471" s="11">
        <f>IF(DAY(A1471)=F$2+1,VLOOKUP(A1471,[1]Plan1!$BN$15:$BP$255,3),F1470)</f>
        <v>521.27</v>
      </c>
      <c r="G1471" s="6">
        <f t="shared" si="564"/>
        <v>41496</v>
      </c>
      <c r="H1471" s="2">
        <f t="shared" si="565"/>
        <v>1.4639544445040897E-3</v>
      </c>
      <c r="I1471" s="1">
        <f t="shared" si="573"/>
        <v>31</v>
      </c>
      <c r="J1471" s="1">
        <f t="shared" si="579"/>
        <v>31</v>
      </c>
      <c r="K1471" s="54">
        <f t="shared" si="566"/>
        <v>1.0014639544445041</v>
      </c>
      <c r="L1471" s="3">
        <f t="shared" si="574"/>
        <v>1.29077252</v>
      </c>
      <c r="M1471" s="3">
        <f t="shared" si="584"/>
        <v>1.29266215</v>
      </c>
      <c r="N1471" s="3">
        <f t="shared" si="567"/>
        <v>293012.30579729</v>
      </c>
      <c r="O1471" s="52">
        <f t="shared" si="580"/>
        <v>46</v>
      </c>
      <c r="P1471" s="5">
        <f t="shared" si="583"/>
        <v>0</v>
      </c>
      <c r="Q1471" s="53">
        <f t="shared" si="568"/>
        <v>0</v>
      </c>
      <c r="R1471" s="4">
        <f t="shared" si="562"/>
        <v>0</v>
      </c>
      <c r="S1471" s="2">
        <f t="shared" si="575"/>
        <v>0.14000000000000001</v>
      </c>
      <c r="T1471" s="9">
        <f t="shared" si="569"/>
        <v>1.010978852</v>
      </c>
      <c r="U1471" s="4">
        <f t="shared" si="576"/>
        <v>3216.9387395200001</v>
      </c>
      <c r="V1471" s="4">
        <f t="shared" si="570"/>
        <v>0</v>
      </c>
      <c r="W1471" s="1" t="str">
        <f t="shared" si="581"/>
        <v>A+J=</v>
      </c>
      <c r="X1471" s="10">
        <f t="shared" si="582"/>
        <v>41526</v>
      </c>
      <c r="Y1471" s="4">
        <f t="shared" si="585"/>
        <v>0</v>
      </c>
      <c r="Z1471" s="28"/>
      <c r="AA1471" s="26"/>
      <c r="AE1471" s="5"/>
    </row>
    <row r="1472" spans="1:31" x14ac:dyDescent="0.2">
      <c r="A1472" s="127">
        <f t="shared" si="571"/>
        <v>41527</v>
      </c>
      <c r="B1472" s="4">
        <f t="shared" si="563"/>
        <v>296484.11098306999</v>
      </c>
      <c r="C1472" s="4">
        <f t="shared" si="577"/>
        <v>229162.15541874</v>
      </c>
      <c r="D1472" s="4">
        <f t="shared" si="572"/>
        <v>229162.15541874</v>
      </c>
      <c r="E1472" s="56">
        <f t="shared" si="578"/>
        <v>521.27</v>
      </c>
      <c r="F1472" s="11">
        <f>IF(DAY(A1472)=F$2+1,VLOOKUP(A1472,[1]Plan1!$BN$15:$BP$255,3),F1471)</f>
        <v>529.08500000000004</v>
      </c>
      <c r="G1472" s="6">
        <f t="shared" si="564"/>
        <v>41527</v>
      </c>
      <c r="H1472" s="2">
        <f t="shared" si="565"/>
        <v>1.4992230513937166E-2</v>
      </c>
      <c r="I1472" s="1">
        <f t="shared" si="573"/>
        <v>1</v>
      </c>
      <c r="J1472" s="1">
        <f t="shared" si="579"/>
        <v>30</v>
      </c>
      <c r="K1472" s="54">
        <f t="shared" si="566"/>
        <v>1.0004961549707927</v>
      </c>
      <c r="L1472" s="3">
        <f t="shared" si="574"/>
        <v>1.29266215</v>
      </c>
      <c r="M1472" s="3">
        <f t="shared" si="584"/>
        <v>1.2933035100000001</v>
      </c>
      <c r="N1472" s="3">
        <f t="shared" si="567"/>
        <v>296376.21996222</v>
      </c>
      <c r="O1472" s="52">
        <f t="shared" si="580"/>
        <v>0</v>
      </c>
      <c r="P1472" s="5">
        <f t="shared" si="583"/>
        <v>0</v>
      </c>
      <c r="Q1472" s="53">
        <f t="shared" si="568"/>
        <v>0</v>
      </c>
      <c r="R1472" s="4">
        <f t="shared" ref="R1472:R1535" si="586">IF(P1472&gt;0,(P1472*N1472),0)</f>
        <v>0</v>
      </c>
      <c r="S1472" s="2">
        <f t="shared" si="575"/>
        <v>0.14000000000000001</v>
      </c>
      <c r="T1472" s="9">
        <f t="shared" si="569"/>
        <v>1.000364034</v>
      </c>
      <c r="U1472" s="4">
        <f t="shared" si="576"/>
        <v>107.89102085</v>
      </c>
      <c r="V1472" s="4">
        <f t="shared" si="570"/>
        <v>0</v>
      </c>
      <c r="W1472" s="1" t="str">
        <f t="shared" si="581"/>
        <v>A+J=</v>
      </c>
      <c r="X1472" s="10">
        <f t="shared" si="582"/>
        <v>41556</v>
      </c>
      <c r="Y1472" s="4">
        <f t="shared" si="585"/>
        <v>0</v>
      </c>
      <c r="Z1472" s="28"/>
      <c r="AA1472" s="26"/>
      <c r="AE1472" s="5"/>
    </row>
    <row r="1473" spans="1:31" x14ac:dyDescent="0.2">
      <c r="A1473" s="127">
        <f t="shared" si="571"/>
        <v>41528</v>
      </c>
      <c r="B1473" s="4">
        <f t="shared" si="563"/>
        <v>296739.1946851</v>
      </c>
      <c r="C1473" s="4">
        <f t="shared" si="577"/>
        <v>229162.15541874</v>
      </c>
      <c r="D1473" s="4">
        <f t="shared" si="572"/>
        <v>229162.15541874</v>
      </c>
      <c r="E1473" s="56">
        <f t="shared" si="578"/>
        <v>521.27</v>
      </c>
      <c r="F1473" s="11">
        <f>IF(DAY(A1473)=F$2+1,VLOOKUP(A1473,[1]Plan1!$BN$15:$BP$255,3),F1472)</f>
        <v>529.08500000000004</v>
      </c>
      <c r="G1473" s="6">
        <f t="shared" si="564"/>
        <v>41527</v>
      </c>
      <c r="H1473" s="2">
        <f t="shared" si="565"/>
        <v>1.4992230513937166E-2</v>
      </c>
      <c r="I1473" s="1">
        <f t="shared" si="573"/>
        <v>2</v>
      </c>
      <c r="J1473" s="1">
        <f t="shared" si="579"/>
        <v>30</v>
      </c>
      <c r="K1473" s="54">
        <f t="shared" si="566"/>
        <v>1.0009925561113402</v>
      </c>
      <c r="L1473" s="3">
        <f t="shared" si="574"/>
        <v>1.29266215</v>
      </c>
      <c r="M1473" s="3">
        <f t="shared" si="584"/>
        <v>1.2939451799999999</v>
      </c>
      <c r="N1473" s="3">
        <f t="shared" si="567"/>
        <v>296523.26644247997</v>
      </c>
      <c r="O1473" s="52">
        <f t="shared" si="580"/>
        <v>0</v>
      </c>
      <c r="P1473" s="5">
        <f t="shared" si="583"/>
        <v>0</v>
      </c>
      <c r="Q1473" s="53">
        <f t="shared" si="568"/>
        <v>0</v>
      </c>
      <c r="R1473" s="4">
        <f t="shared" si="586"/>
        <v>0</v>
      </c>
      <c r="S1473" s="2">
        <f t="shared" si="575"/>
        <v>0.14000000000000001</v>
      </c>
      <c r="T1473" s="9">
        <f t="shared" si="569"/>
        <v>1.0007282</v>
      </c>
      <c r="U1473" s="4">
        <f t="shared" si="576"/>
        <v>215.92824261999999</v>
      </c>
      <c r="V1473" s="4">
        <f t="shared" si="570"/>
        <v>0</v>
      </c>
      <c r="W1473" s="1" t="str">
        <f t="shared" si="581"/>
        <v>A+J=</v>
      </c>
      <c r="X1473" s="10">
        <f t="shared" si="582"/>
        <v>41556</v>
      </c>
      <c r="Y1473" s="4">
        <f t="shared" si="585"/>
        <v>0</v>
      </c>
      <c r="Z1473" s="28"/>
      <c r="AA1473" s="26"/>
      <c r="AE1473" s="5"/>
    </row>
    <row r="1474" spans="1:31" x14ac:dyDescent="0.2">
      <c r="A1474" s="127">
        <f t="shared" si="571"/>
        <v>41529</v>
      </c>
      <c r="B1474" s="4">
        <f t="shared" si="563"/>
        <v>296994.50064907002</v>
      </c>
      <c r="C1474" s="4">
        <f t="shared" si="577"/>
        <v>229162.15541874</v>
      </c>
      <c r="D1474" s="4">
        <f t="shared" si="572"/>
        <v>229162.15541874</v>
      </c>
      <c r="E1474" s="56">
        <f t="shared" si="578"/>
        <v>521.27</v>
      </c>
      <c r="F1474" s="11">
        <f>IF(DAY(A1474)=F$2+1,VLOOKUP(A1474,[1]Plan1!$BN$15:$BP$255,3),F1473)</f>
        <v>529.08500000000004</v>
      </c>
      <c r="G1474" s="6">
        <f t="shared" si="564"/>
        <v>41527</v>
      </c>
      <c r="H1474" s="2">
        <f t="shared" si="565"/>
        <v>1.4992230513937166E-2</v>
      </c>
      <c r="I1474" s="1">
        <f t="shared" si="573"/>
        <v>3</v>
      </c>
      <c r="J1474" s="1">
        <f t="shared" si="579"/>
        <v>30</v>
      </c>
      <c r="K1474" s="54">
        <f t="shared" si="566"/>
        <v>1.0014892035437812</v>
      </c>
      <c r="L1474" s="3">
        <f t="shared" si="574"/>
        <v>1.29266215</v>
      </c>
      <c r="M1474" s="3">
        <f t="shared" si="584"/>
        <v>1.2945871799999999</v>
      </c>
      <c r="N1474" s="3">
        <f t="shared" si="567"/>
        <v>296670.38854626002</v>
      </c>
      <c r="O1474" s="52">
        <f t="shared" si="580"/>
        <v>0</v>
      </c>
      <c r="P1474" s="5">
        <f t="shared" si="583"/>
        <v>0</v>
      </c>
      <c r="Q1474" s="53">
        <f t="shared" si="568"/>
        <v>0</v>
      </c>
      <c r="R1474" s="4">
        <f t="shared" si="586"/>
        <v>0</v>
      </c>
      <c r="S1474" s="2">
        <f t="shared" si="575"/>
        <v>0.14000000000000001</v>
      </c>
      <c r="T1474" s="9">
        <f t="shared" si="569"/>
        <v>1.0010924990000001</v>
      </c>
      <c r="U1474" s="4">
        <f t="shared" si="576"/>
        <v>324.11210281000001</v>
      </c>
      <c r="V1474" s="4">
        <f t="shared" si="570"/>
        <v>0</v>
      </c>
      <c r="W1474" s="1" t="str">
        <f t="shared" si="581"/>
        <v>A+J=</v>
      </c>
      <c r="X1474" s="10">
        <f t="shared" si="582"/>
        <v>41556</v>
      </c>
      <c r="Y1474" s="4">
        <f t="shared" si="585"/>
        <v>0</v>
      </c>
      <c r="Z1474" s="28"/>
      <c r="AA1474" s="26"/>
      <c r="AE1474" s="5"/>
    </row>
    <row r="1475" spans="1:31" x14ac:dyDescent="0.2">
      <c r="A1475" s="127">
        <f t="shared" si="571"/>
        <v>41530</v>
      </c>
      <c r="B1475" s="4">
        <f t="shared" si="563"/>
        <v>297250.02642456</v>
      </c>
      <c r="C1475" s="4">
        <f t="shared" si="577"/>
        <v>229162.15541874</v>
      </c>
      <c r="D1475" s="4">
        <f t="shared" si="572"/>
        <v>229162.15541874</v>
      </c>
      <c r="E1475" s="56">
        <f t="shared" si="578"/>
        <v>521.27</v>
      </c>
      <c r="F1475" s="11">
        <f>IF(DAY(A1475)=F$2+1,VLOOKUP(A1475,[1]Plan1!$BN$15:$BP$255,3),F1474)</f>
        <v>529.08500000000004</v>
      </c>
      <c r="G1475" s="6">
        <f t="shared" si="564"/>
        <v>41527</v>
      </c>
      <c r="H1475" s="2">
        <f t="shared" si="565"/>
        <v>1.4992230513937166E-2</v>
      </c>
      <c r="I1475" s="1">
        <f t="shared" si="573"/>
        <v>4</v>
      </c>
      <c r="J1475" s="1">
        <f t="shared" si="579"/>
        <v>30</v>
      </c>
      <c r="K1475" s="54">
        <f t="shared" si="566"/>
        <v>1.0019860973903147</v>
      </c>
      <c r="L1475" s="3">
        <f t="shared" si="574"/>
        <v>1.29266215</v>
      </c>
      <c r="M1475" s="3">
        <f t="shared" si="584"/>
        <v>1.2952295</v>
      </c>
      <c r="N1475" s="3">
        <f t="shared" si="567"/>
        <v>296817.58398192999</v>
      </c>
      <c r="O1475" s="52">
        <f t="shared" si="580"/>
        <v>0</v>
      </c>
      <c r="P1475" s="5">
        <f t="shared" si="583"/>
        <v>0</v>
      </c>
      <c r="Q1475" s="53">
        <f t="shared" si="568"/>
        <v>0</v>
      </c>
      <c r="R1475" s="4">
        <f t="shared" si="586"/>
        <v>0</v>
      </c>
      <c r="S1475" s="2">
        <f t="shared" si="575"/>
        <v>0.14000000000000001</v>
      </c>
      <c r="T1475" s="9">
        <f t="shared" si="569"/>
        <v>1.00145693</v>
      </c>
      <c r="U1475" s="4">
        <f t="shared" si="576"/>
        <v>432.44244263000002</v>
      </c>
      <c r="V1475" s="4">
        <f t="shared" si="570"/>
        <v>0</v>
      </c>
      <c r="W1475" s="1" t="str">
        <f t="shared" si="581"/>
        <v>A+J=</v>
      </c>
      <c r="X1475" s="10">
        <f t="shared" si="582"/>
        <v>41556</v>
      </c>
      <c r="Y1475" s="4">
        <f t="shared" si="585"/>
        <v>0</v>
      </c>
      <c r="Z1475" s="28"/>
      <c r="AA1475" s="26"/>
      <c r="AE1475" s="5"/>
    </row>
    <row r="1476" spans="1:31" x14ac:dyDescent="0.2">
      <c r="A1476" s="127">
        <f t="shared" si="571"/>
        <v>41531</v>
      </c>
      <c r="B1476" s="4">
        <f t="shared" si="563"/>
        <v>297505.77015117998</v>
      </c>
      <c r="C1476" s="4">
        <f t="shared" si="577"/>
        <v>229162.15541874</v>
      </c>
      <c r="D1476" s="4">
        <f t="shared" si="572"/>
        <v>229162.15541874</v>
      </c>
      <c r="E1476" s="56">
        <f t="shared" si="578"/>
        <v>521.27</v>
      </c>
      <c r="F1476" s="11">
        <f>IF(DAY(A1476)=F$2+1,VLOOKUP(A1476,[1]Plan1!$BN$15:$BP$255,3),F1475)</f>
        <v>529.08500000000004</v>
      </c>
      <c r="G1476" s="6">
        <f t="shared" si="564"/>
        <v>41527</v>
      </c>
      <c r="H1476" s="2">
        <f t="shared" si="565"/>
        <v>1.4992230513937166E-2</v>
      </c>
      <c r="I1476" s="1">
        <f t="shared" si="573"/>
        <v>5</v>
      </c>
      <c r="J1476" s="1">
        <f t="shared" si="579"/>
        <v>30</v>
      </c>
      <c r="K1476" s="54">
        <f t="shared" si="566"/>
        <v>1.0024832377732</v>
      </c>
      <c r="L1476" s="3">
        <f t="shared" si="574"/>
        <v>1.29266215</v>
      </c>
      <c r="M1476" s="3">
        <f t="shared" si="584"/>
        <v>1.29587213</v>
      </c>
      <c r="N1476" s="3">
        <f t="shared" si="567"/>
        <v>296964.85045786999</v>
      </c>
      <c r="O1476" s="52">
        <f t="shared" si="580"/>
        <v>0</v>
      </c>
      <c r="P1476" s="5">
        <f t="shared" si="583"/>
        <v>0</v>
      </c>
      <c r="Q1476" s="53">
        <f t="shared" si="568"/>
        <v>0</v>
      </c>
      <c r="R1476" s="4">
        <f t="shared" si="586"/>
        <v>0</v>
      </c>
      <c r="S1476" s="2">
        <f t="shared" si="575"/>
        <v>0.14000000000000001</v>
      </c>
      <c r="T1476" s="9">
        <f t="shared" si="569"/>
        <v>1.0018214940000001</v>
      </c>
      <c r="U1476" s="4">
        <f t="shared" si="576"/>
        <v>540.91969330999996</v>
      </c>
      <c r="V1476" s="4">
        <f t="shared" si="570"/>
        <v>0</v>
      </c>
      <c r="W1476" s="1" t="str">
        <f t="shared" si="581"/>
        <v>A+J=</v>
      </c>
      <c r="X1476" s="10">
        <f t="shared" si="582"/>
        <v>41556</v>
      </c>
      <c r="Y1476" s="4">
        <f t="shared" si="585"/>
        <v>0</v>
      </c>
      <c r="Z1476" s="28"/>
      <c r="AA1476" s="26"/>
      <c r="AE1476" s="5"/>
    </row>
    <row r="1477" spans="1:31" x14ac:dyDescent="0.2">
      <c r="A1477" s="127">
        <f t="shared" si="571"/>
        <v>41532</v>
      </c>
      <c r="B1477" s="4">
        <f t="shared" si="563"/>
        <v>297761.73655867</v>
      </c>
      <c r="C1477" s="4">
        <f t="shared" si="577"/>
        <v>229162.15541874</v>
      </c>
      <c r="D1477" s="4">
        <f t="shared" si="572"/>
        <v>229162.15541874</v>
      </c>
      <c r="E1477" s="56">
        <f t="shared" si="578"/>
        <v>521.27</v>
      </c>
      <c r="F1477" s="11">
        <f>IF(DAY(A1477)=F$2+1,VLOOKUP(A1477,[1]Plan1!$BN$15:$BP$255,3),F1476)</f>
        <v>529.08500000000004</v>
      </c>
      <c r="G1477" s="6">
        <f t="shared" si="564"/>
        <v>41527</v>
      </c>
      <c r="H1477" s="2">
        <f t="shared" si="565"/>
        <v>1.4992230513937166E-2</v>
      </c>
      <c r="I1477" s="1">
        <f t="shared" si="573"/>
        <v>6</v>
      </c>
      <c r="J1477" s="1">
        <f t="shared" si="579"/>
        <v>30</v>
      </c>
      <c r="K1477" s="54">
        <f t="shared" si="566"/>
        <v>1.0029806248147575</v>
      </c>
      <c r="L1477" s="3">
        <f t="shared" si="574"/>
        <v>1.29266215</v>
      </c>
      <c r="M1477" s="3">
        <f t="shared" si="584"/>
        <v>1.29651509</v>
      </c>
      <c r="N1477" s="3">
        <f t="shared" si="567"/>
        <v>297112.19255732</v>
      </c>
      <c r="O1477" s="52">
        <f t="shared" si="580"/>
        <v>0</v>
      </c>
      <c r="P1477" s="5">
        <f t="shared" si="583"/>
        <v>0</v>
      </c>
      <c r="Q1477" s="53">
        <f t="shared" si="568"/>
        <v>0</v>
      </c>
      <c r="R1477" s="4">
        <f t="shared" si="586"/>
        <v>0</v>
      </c>
      <c r="S1477" s="2">
        <f t="shared" si="575"/>
        <v>0.14000000000000001</v>
      </c>
      <c r="T1477" s="9">
        <f t="shared" si="569"/>
        <v>1.0021861910000001</v>
      </c>
      <c r="U1477" s="4">
        <f t="shared" si="576"/>
        <v>649.54400135000003</v>
      </c>
      <c r="V1477" s="4">
        <f t="shared" si="570"/>
        <v>0</v>
      </c>
      <c r="W1477" s="1" t="str">
        <f t="shared" si="581"/>
        <v>A+J=</v>
      </c>
      <c r="X1477" s="10">
        <f t="shared" si="582"/>
        <v>41556</v>
      </c>
      <c r="Y1477" s="4">
        <f t="shared" si="585"/>
        <v>0</v>
      </c>
      <c r="Z1477" s="28"/>
      <c r="AA1477" s="26"/>
      <c r="AE1477" s="5"/>
    </row>
    <row r="1478" spans="1:31" x14ac:dyDescent="0.2">
      <c r="A1478" s="127">
        <f t="shared" si="571"/>
        <v>41533</v>
      </c>
      <c r="B1478" s="4">
        <f t="shared" si="563"/>
        <v>298017.92089635</v>
      </c>
      <c r="C1478" s="4">
        <f t="shared" si="577"/>
        <v>229162.15541874</v>
      </c>
      <c r="D1478" s="4">
        <f t="shared" si="572"/>
        <v>229162.15541874</v>
      </c>
      <c r="E1478" s="56">
        <f t="shared" si="578"/>
        <v>521.27</v>
      </c>
      <c r="F1478" s="11">
        <f>IF(DAY(A1478)=F$2+1,VLOOKUP(A1478,[1]Plan1!$BN$15:$BP$255,3),F1477)</f>
        <v>529.08500000000004</v>
      </c>
      <c r="G1478" s="6">
        <f t="shared" si="564"/>
        <v>41527</v>
      </c>
      <c r="H1478" s="2">
        <f t="shared" si="565"/>
        <v>1.4992230513937166E-2</v>
      </c>
      <c r="I1478" s="1">
        <f t="shared" si="573"/>
        <v>7</v>
      </c>
      <c r="J1478" s="1">
        <f t="shared" si="579"/>
        <v>30</v>
      </c>
      <c r="K1478" s="54">
        <f t="shared" si="566"/>
        <v>1.0034782586373678</v>
      </c>
      <c r="L1478" s="3">
        <f t="shared" si="574"/>
        <v>1.29266215</v>
      </c>
      <c r="M1478" s="3">
        <f t="shared" si="584"/>
        <v>1.2971583600000001</v>
      </c>
      <c r="N1478" s="3">
        <f t="shared" si="567"/>
        <v>297259.60569703003</v>
      </c>
      <c r="O1478" s="52">
        <f t="shared" si="580"/>
        <v>0</v>
      </c>
      <c r="P1478" s="5">
        <f t="shared" si="583"/>
        <v>0</v>
      </c>
      <c r="Q1478" s="53">
        <f t="shared" si="568"/>
        <v>0</v>
      </c>
      <c r="R1478" s="4">
        <f t="shared" si="586"/>
        <v>0</v>
      </c>
      <c r="S1478" s="2">
        <f t="shared" si="575"/>
        <v>0.14000000000000001</v>
      </c>
      <c r="T1478" s="9">
        <f t="shared" si="569"/>
        <v>1.0025510200000001</v>
      </c>
      <c r="U1478" s="4">
        <f t="shared" si="576"/>
        <v>758.31519932000003</v>
      </c>
      <c r="V1478" s="4">
        <f t="shared" si="570"/>
        <v>0</v>
      </c>
      <c r="W1478" s="1" t="str">
        <f t="shared" si="581"/>
        <v>A+J=</v>
      </c>
      <c r="X1478" s="10">
        <f t="shared" si="582"/>
        <v>41556</v>
      </c>
      <c r="Y1478" s="4">
        <f t="shared" si="585"/>
        <v>0</v>
      </c>
      <c r="Z1478" s="28"/>
      <c r="AA1478" s="26"/>
      <c r="AE1478" s="5"/>
    </row>
    <row r="1479" spans="1:31" x14ac:dyDescent="0.2">
      <c r="A1479" s="127">
        <f t="shared" si="571"/>
        <v>41534</v>
      </c>
      <c r="B1479" s="4">
        <f t="shared" si="563"/>
        <v>298274.32589606999</v>
      </c>
      <c r="C1479" s="4">
        <f t="shared" si="577"/>
        <v>229162.15541874</v>
      </c>
      <c r="D1479" s="4">
        <f t="shared" si="572"/>
        <v>229162.15541874</v>
      </c>
      <c r="E1479" s="56">
        <f t="shared" si="578"/>
        <v>521.27</v>
      </c>
      <c r="F1479" s="11">
        <f>IF(DAY(A1479)=F$2+1,VLOOKUP(A1479,[1]Plan1!$BN$15:$BP$255,3),F1478)</f>
        <v>529.08500000000004</v>
      </c>
      <c r="G1479" s="6">
        <f t="shared" si="564"/>
        <v>41527</v>
      </c>
      <c r="H1479" s="2">
        <f t="shared" si="565"/>
        <v>1.4992230513937166E-2</v>
      </c>
      <c r="I1479" s="1">
        <f t="shared" si="573"/>
        <v>8</v>
      </c>
      <c r="J1479" s="1">
        <f t="shared" si="579"/>
        <v>30</v>
      </c>
      <c r="K1479" s="54">
        <f t="shared" si="566"/>
        <v>1.0039761393634732</v>
      </c>
      <c r="L1479" s="3">
        <f t="shared" si="574"/>
        <v>1.29266215</v>
      </c>
      <c r="M1479" s="3">
        <f t="shared" si="584"/>
        <v>1.29780195</v>
      </c>
      <c r="N1479" s="3">
        <f t="shared" si="567"/>
        <v>297407.09216864</v>
      </c>
      <c r="O1479" s="52">
        <f t="shared" si="580"/>
        <v>0</v>
      </c>
      <c r="P1479" s="5">
        <f t="shared" si="583"/>
        <v>0</v>
      </c>
      <c r="Q1479" s="53">
        <f t="shared" si="568"/>
        <v>0</v>
      </c>
      <c r="R1479" s="4">
        <f t="shared" si="586"/>
        <v>0</v>
      </c>
      <c r="S1479" s="2">
        <f t="shared" si="575"/>
        <v>0.14000000000000001</v>
      </c>
      <c r="T1479" s="9">
        <f t="shared" si="569"/>
        <v>1.002915982</v>
      </c>
      <c r="U1479" s="4">
        <f t="shared" si="576"/>
        <v>867.23372743000004</v>
      </c>
      <c r="V1479" s="4">
        <f t="shared" si="570"/>
        <v>0</v>
      </c>
      <c r="W1479" s="1" t="str">
        <f t="shared" si="581"/>
        <v>A+J=</v>
      </c>
      <c r="X1479" s="10">
        <f t="shared" si="582"/>
        <v>41556</v>
      </c>
      <c r="Y1479" s="4">
        <f t="shared" si="585"/>
        <v>0</v>
      </c>
      <c r="Z1479" s="28"/>
      <c r="AA1479" s="26"/>
      <c r="AE1479" s="5"/>
    </row>
    <row r="1480" spans="1:31" x14ac:dyDescent="0.2">
      <c r="A1480" s="127">
        <f t="shared" si="571"/>
        <v>41535</v>
      </c>
      <c r="B1480" s="4">
        <f t="shared" si="563"/>
        <v>298530.95199451002</v>
      </c>
      <c r="C1480" s="4">
        <f t="shared" si="577"/>
        <v>229162.15541874</v>
      </c>
      <c r="D1480" s="4">
        <f t="shared" si="572"/>
        <v>229162.15541874</v>
      </c>
      <c r="E1480" s="56">
        <f t="shared" si="578"/>
        <v>521.27</v>
      </c>
      <c r="F1480" s="11">
        <f>IF(DAY(A1480)=F$2+1,VLOOKUP(A1480,[1]Plan1!$BN$15:$BP$255,3),F1479)</f>
        <v>529.08500000000004</v>
      </c>
      <c r="G1480" s="6">
        <f t="shared" si="564"/>
        <v>41527</v>
      </c>
      <c r="H1480" s="2">
        <f t="shared" si="565"/>
        <v>1.4992230513937166E-2</v>
      </c>
      <c r="I1480" s="1">
        <f t="shared" si="573"/>
        <v>9</v>
      </c>
      <c r="J1480" s="1">
        <f t="shared" si="579"/>
        <v>30</v>
      </c>
      <c r="K1480" s="54">
        <f t="shared" si="566"/>
        <v>1.0044742671155755</v>
      </c>
      <c r="L1480" s="3">
        <f t="shared" si="574"/>
        <v>1.29266215</v>
      </c>
      <c r="M1480" s="3">
        <f t="shared" si="584"/>
        <v>1.29844586</v>
      </c>
      <c r="N1480" s="3">
        <f t="shared" si="567"/>
        <v>297554.65197213</v>
      </c>
      <c r="O1480" s="52">
        <f t="shared" si="580"/>
        <v>0</v>
      </c>
      <c r="P1480" s="5">
        <f t="shared" si="583"/>
        <v>0</v>
      </c>
      <c r="Q1480" s="53">
        <f t="shared" si="568"/>
        <v>0</v>
      </c>
      <c r="R1480" s="4">
        <f t="shared" si="586"/>
        <v>0</v>
      </c>
      <c r="S1480" s="2">
        <f t="shared" si="575"/>
        <v>0.14000000000000001</v>
      </c>
      <c r="T1480" s="9">
        <f t="shared" si="569"/>
        <v>1.0032810780000001</v>
      </c>
      <c r="U1480" s="4">
        <f t="shared" si="576"/>
        <v>976.30002237999997</v>
      </c>
      <c r="V1480" s="4">
        <f t="shared" si="570"/>
        <v>0</v>
      </c>
      <c r="W1480" s="1" t="str">
        <f t="shared" si="581"/>
        <v>A+J=</v>
      </c>
      <c r="X1480" s="10">
        <f t="shared" si="582"/>
        <v>41556</v>
      </c>
      <c r="Y1480" s="4">
        <f t="shared" si="585"/>
        <v>0</v>
      </c>
      <c r="Z1480" s="28"/>
      <c r="AA1480" s="26"/>
      <c r="AE1480" s="5"/>
    </row>
    <row r="1481" spans="1:31" x14ac:dyDescent="0.2">
      <c r="A1481" s="127">
        <f t="shared" si="571"/>
        <v>41536</v>
      </c>
      <c r="B1481" s="4">
        <f t="shared" si="563"/>
        <v>298787.79873591999</v>
      </c>
      <c r="C1481" s="4">
        <f t="shared" si="577"/>
        <v>229162.15541874</v>
      </c>
      <c r="D1481" s="4">
        <f t="shared" si="572"/>
        <v>229162.15541874</v>
      </c>
      <c r="E1481" s="56">
        <f t="shared" si="578"/>
        <v>521.27</v>
      </c>
      <c r="F1481" s="11">
        <f>IF(DAY(A1481)=F$2+1,VLOOKUP(A1481,[1]Plan1!$BN$15:$BP$255,3),F1480)</f>
        <v>529.08500000000004</v>
      </c>
      <c r="G1481" s="6">
        <f t="shared" si="564"/>
        <v>41527</v>
      </c>
      <c r="H1481" s="2">
        <f t="shared" si="565"/>
        <v>1.4992230513937166E-2</v>
      </c>
      <c r="I1481" s="1">
        <f t="shared" si="573"/>
        <v>10</v>
      </c>
      <c r="J1481" s="1">
        <f t="shared" si="579"/>
        <v>30</v>
      </c>
      <c r="K1481" s="54">
        <f t="shared" si="566"/>
        <v>1.0049726420162381</v>
      </c>
      <c r="L1481" s="3">
        <f t="shared" si="574"/>
        <v>1.29266215</v>
      </c>
      <c r="M1481" s="3">
        <f t="shared" si="584"/>
        <v>1.29909009</v>
      </c>
      <c r="N1481" s="3">
        <f t="shared" si="567"/>
        <v>297702.28510752</v>
      </c>
      <c r="O1481" s="52">
        <f t="shared" si="580"/>
        <v>0</v>
      </c>
      <c r="P1481" s="5">
        <f t="shared" si="583"/>
        <v>0</v>
      </c>
      <c r="Q1481" s="53">
        <f t="shared" si="568"/>
        <v>0</v>
      </c>
      <c r="R1481" s="4">
        <f t="shared" si="586"/>
        <v>0</v>
      </c>
      <c r="S1481" s="2">
        <f t="shared" si="575"/>
        <v>0.14000000000000001</v>
      </c>
      <c r="T1481" s="9">
        <f t="shared" si="569"/>
        <v>1.003646306</v>
      </c>
      <c r="U1481" s="4">
        <f t="shared" si="576"/>
        <v>1085.5136284</v>
      </c>
      <c r="V1481" s="4">
        <f t="shared" si="570"/>
        <v>0</v>
      </c>
      <c r="W1481" s="1" t="str">
        <f t="shared" si="581"/>
        <v>A+J=</v>
      </c>
      <c r="X1481" s="10">
        <f t="shared" si="582"/>
        <v>41556</v>
      </c>
      <c r="Y1481" s="4">
        <f t="shared" si="585"/>
        <v>0</v>
      </c>
      <c r="Z1481" s="28"/>
      <c r="AA1481" s="26"/>
      <c r="AE1481" s="5"/>
    </row>
    <row r="1482" spans="1:31" x14ac:dyDescent="0.2">
      <c r="A1482" s="127">
        <f t="shared" si="571"/>
        <v>41537</v>
      </c>
      <c r="B1482" s="4">
        <f t="shared" ref="B1482:B1545" si="587">(N1482+U1482)</f>
        <v>299044.86655694997</v>
      </c>
      <c r="C1482" s="4">
        <f t="shared" si="577"/>
        <v>229162.15541874</v>
      </c>
      <c r="D1482" s="4">
        <f t="shared" si="572"/>
        <v>229162.15541874</v>
      </c>
      <c r="E1482" s="56">
        <f t="shared" si="578"/>
        <v>521.27</v>
      </c>
      <c r="F1482" s="11">
        <f>IF(DAY(A1482)=F$2+1,VLOOKUP(A1482,[1]Plan1!$BN$15:$BP$255,3),F1481)</f>
        <v>529.08500000000004</v>
      </c>
      <c r="G1482" s="6">
        <f t="shared" ref="G1482:G1545" si="588">IF(E1482=E1481,G1481,A1482)</f>
        <v>41527</v>
      </c>
      <c r="H1482" s="2">
        <f t="shared" ref="H1482:H1545" si="589">(F1482/E1482)-1</f>
        <v>1.4992230513937166E-2</v>
      </c>
      <c r="I1482" s="1">
        <f t="shared" si="573"/>
        <v>11</v>
      </c>
      <c r="J1482" s="1">
        <f t="shared" si="579"/>
        <v>30</v>
      </c>
      <c r="K1482" s="54">
        <f t="shared" ref="K1482:K1545" si="590">((F1482/E1482)^(I1482/J1482))</f>
        <v>1.0054712641880852</v>
      </c>
      <c r="L1482" s="3">
        <f t="shared" si="574"/>
        <v>1.29266215</v>
      </c>
      <c r="M1482" s="3">
        <f t="shared" si="584"/>
        <v>1.2997346400000001</v>
      </c>
      <c r="N1482" s="3">
        <f t="shared" ref="N1482:N1545" si="591">TRUNC(D1482*M1482,8)</f>
        <v>297849.99157479999</v>
      </c>
      <c r="O1482" s="52">
        <f t="shared" si="580"/>
        <v>0</v>
      </c>
      <c r="P1482" s="5">
        <f t="shared" si="583"/>
        <v>0</v>
      </c>
      <c r="Q1482" s="53">
        <f t="shared" ref="Q1482:Q1545" si="592">IF($P1482&gt;0,($P1482*D1482),0)</f>
        <v>0</v>
      </c>
      <c r="R1482" s="4">
        <f t="shared" si="586"/>
        <v>0</v>
      </c>
      <c r="S1482" s="2">
        <f t="shared" si="575"/>
        <v>0.14000000000000001</v>
      </c>
      <c r="T1482" s="9">
        <f t="shared" ref="T1482:T1545" si="593">ROUND((1+S1482)^(1/12)^(I1482/J1482),9)</f>
        <v>1.0040116670000001</v>
      </c>
      <c r="U1482" s="4">
        <f t="shared" si="576"/>
        <v>1194.8749821500001</v>
      </c>
      <c r="V1482" s="4">
        <f t="shared" ref="V1482:V1545" si="594">IF(R1482&gt;0,R1482+U1482,0)</f>
        <v>0</v>
      </c>
      <c r="W1482" s="1" t="str">
        <f t="shared" si="581"/>
        <v>A+J=</v>
      </c>
      <c r="X1482" s="10">
        <f t="shared" si="582"/>
        <v>41556</v>
      </c>
      <c r="Y1482" s="4">
        <f t="shared" si="585"/>
        <v>0</v>
      </c>
      <c r="Z1482" s="28"/>
      <c r="AA1482" s="26"/>
      <c r="AE1482" s="5"/>
    </row>
    <row r="1483" spans="1:31" x14ac:dyDescent="0.2">
      <c r="A1483" s="127">
        <f t="shared" ref="A1483:A1546" si="595">(A1482+1)</f>
        <v>41538</v>
      </c>
      <c r="B1483" s="4">
        <f t="shared" si="587"/>
        <v>299302.15559690003</v>
      </c>
      <c r="C1483" s="4">
        <f t="shared" si="577"/>
        <v>229162.15541874</v>
      </c>
      <c r="D1483" s="4">
        <f t="shared" ref="D1483:D1546" si="596">(C1483)</f>
        <v>229162.15541874</v>
      </c>
      <c r="E1483" s="56">
        <f t="shared" si="578"/>
        <v>521.27</v>
      </c>
      <c r="F1483" s="11">
        <f>IF(DAY(A1483)=F$2+1,VLOOKUP(A1483,[1]Plan1!$BN$15:$BP$255,3),F1482)</f>
        <v>529.08500000000004</v>
      </c>
      <c r="G1483" s="6">
        <f t="shared" si="588"/>
        <v>41527</v>
      </c>
      <c r="H1483" s="2">
        <f t="shared" si="589"/>
        <v>1.4992230513937166E-2</v>
      </c>
      <c r="I1483" s="1">
        <f t="shared" ref="I1483:I1546" si="597">IF(DAY(A1483)=F$2+1,1,I1482+1)</f>
        <v>12</v>
      </c>
      <c r="J1483" s="1">
        <f t="shared" si="579"/>
        <v>30</v>
      </c>
      <c r="K1483" s="54">
        <f t="shared" si="590"/>
        <v>1.0059701337538012</v>
      </c>
      <c r="L1483" s="3">
        <f t="shared" ref="L1483:L1546" si="598">IF(DAY(A1483)=F$2+1,M1482,L1482)</f>
        <v>1.29266215</v>
      </c>
      <c r="M1483" s="3">
        <f t="shared" si="584"/>
        <v>1.30037951</v>
      </c>
      <c r="N1483" s="3">
        <f t="shared" si="591"/>
        <v>297997.77137396001</v>
      </c>
      <c r="O1483" s="52">
        <f t="shared" si="580"/>
        <v>0</v>
      </c>
      <c r="P1483" s="5">
        <f t="shared" si="583"/>
        <v>0</v>
      </c>
      <c r="Q1483" s="53">
        <f t="shared" si="592"/>
        <v>0</v>
      </c>
      <c r="R1483" s="4">
        <f t="shared" si="586"/>
        <v>0</v>
      </c>
      <c r="S1483" s="2">
        <f t="shared" ref="S1483:S1546" si="599">(S1482)</f>
        <v>0.14000000000000001</v>
      </c>
      <c r="T1483" s="9">
        <f t="shared" si="593"/>
        <v>1.0043771610000001</v>
      </c>
      <c r="U1483" s="4">
        <f t="shared" ref="U1483:U1546" si="600">TRUNC(N1483*(T1483-1),8)</f>
        <v>1304.38422294</v>
      </c>
      <c r="V1483" s="4">
        <f t="shared" si="594"/>
        <v>0</v>
      </c>
      <c r="W1483" s="1" t="str">
        <f t="shared" si="581"/>
        <v>A+J=</v>
      </c>
      <c r="X1483" s="10">
        <f t="shared" si="582"/>
        <v>41556</v>
      </c>
      <c r="Y1483" s="4">
        <f t="shared" si="585"/>
        <v>0</v>
      </c>
      <c r="Z1483" s="28"/>
      <c r="AA1483" s="26"/>
      <c r="AE1483" s="5"/>
    </row>
    <row r="1484" spans="1:31" x14ac:dyDescent="0.2">
      <c r="A1484" s="127">
        <f t="shared" si="595"/>
        <v>41539</v>
      </c>
      <c r="B1484" s="4">
        <f t="shared" si="587"/>
        <v>299559.66599516995</v>
      </c>
      <c r="C1484" s="4">
        <f t="shared" ref="C1484:C1547" si="601">IF(DAY(A1483)=9,VLOOKUP(A1483,$AA$10:$AB$126,2),C1483)</f>
        <v>229162.15541874</v>
      </c>
      <c r="D1484" s="4">
        <f t="shared" si="596"/>
        <v>229162.15541874</v>
      </c>
      <c r="E1484" s="56">
        <f t="shared" ref="E1484:E1547" si="602">IF(F1484=F1483,E1483,F1483)</f>
        <v>521.27</v>
      </c>
      <c r="F1484" s="11">
        <f>IF(DAY(A1484)=F$2+1,VLOOKUP(A1484,[1]Plan1!$BN$15:$BP$255,3),F1483)</f>
        <v>529.08500000000004</v>
      </c>
      <c r="G1484" s="6">
        <f t="shared" si="588"/>
        <v>41527</v>
      </c>
      <c r="H1484" s="2">
        <f t="shared" si="589"/>
        <v>1.4992230513937166E-2</v>
      </c>
      <c r="I1484" s="1">
        <f t="shared" si="597"/>
        <v>13</v>
      </c>
      <c r="J1484" s="1">
        <f t="shared" ref="J1484:J1547" si="603">IF(DAY(A1484)=F$2+1,DAY(EOMONTH(A1484,0)),J1483)</f>
        <v>30</v>
      </c>
      <c r="K1484" s="54">
        <f t="shared" si="590"/>
        <v>1.0064692508361319</v>
      </c>
      <c r="L1484" s="3">
        <f t="shared" si="598"/>
        <v>1.29266215</v>
      </c>
      <c r="M1484" s="3">
        <f t="shared" si="584"/>
        <v>1.3010246999999999</v>
      </c>
      <c r="N1484" s="3">
        <f t="shared" si="591"/>
        <v>298145.62450501998</v>
      </c>
      <c r="O1484" s="52">
        <f t="shared" si="580"/>
        <v>0</v>
      </c>
      <c r="P1484" s="5">
        <f t="shared" si="583"/>
        <v>0</v>
      </c>
      <c r="Q1484" s="53">
        <f t="shared" si="592"/>
        <v>0</v>
      </c>
      <c r="R1484" s="4">
        <f t="shared" si="586"/>
        <v>0</v>
      </c>
      <c r="S1484" s="2">
        <f t="shared" si="599"/>
        <v>0.14000000000000001</v>
      </c>
      <c r="T1484" s="9">
        <f t="shared" si="593"/>
        <v>1.0047427879999999</v>
      </c>
      <c r="U1484" s="4">
        <f t="shared" si="600"/>
        <v>1414.0414901500001</v>
      </c>
      <c r="V1484" s="4">
        <f t="shared" si="594"/>
        <v>0</v>
      </c>
      <c r="W1484" s="1" t="str">
        <f t="shared" si="581"/>
        <v>A+J=</v>
      </c>
      <c r="X1484" s="10">
        <f t="shared" si="582"/>
        <v>41556</v>
      </c>
      <c r="Y1484" s="4">
        <f t="shared" si="585"/>
        <v>0</v>
      </c>
      <c r="Z1484" s="28"/>
      <c r="AA1484" s="26"/>
      <c r="AE1484" s="5"/>
    </row>
    <row r="1485" spans="1:31" x14ac:dyDescent="0.2">
      <c r="A1485" s="127">
        <f t="shared" si="595"/>
        <v>41540</v>
      </c>
      <c r="B1485" s="4">
        <f t="shared" si="587"/>
        <v>299817.39789117</v>
      </c>
      <c r="C1485" s="4">
        <f t="shared" si="601"/>
        <v>229162.15541874</v>
      </c>
      <c r="D1485" s="4">
        <f t="shared" si="596"/>
        <v>229162.15541874</v>
      </c>
      <c r="E1485" s="56">
        <f t="shared" si="602"/>
        <v>521.27</v>
      </c>
      <c r="F1485" s="11">
        <f>IF(DAY(A1485)=F$2+1,VLOOKUP(A1485,[1]Plan1!$BN$15:$BP$255,3),F1484)</f>
        <v>529.08500000000004</v>
      </c>
      <c r="G1485" s="6">
        <f t="shared" si="588"/>
        <v>41527</v>
      </c>
      <c r="H1485" s="2">
        <f t="shared" si="589"/>
        <v>1.4992230513937166E-2</v>
      </c>
      <c r="I1485" s="1">
        <f t="shared" si="597"/>
        <v>14</v>
      </c>
      <c r="J1485" s="1">
        <f t="shared" si="603"/>
        <v>30</v>
      </c>
      <c r="K1485" s="54">
        <f t="shared" si="590"/>
        <v>1.0069686155578843</v>
      </c>
      <c r="L1485" s="3">
        <f t="shared" si="598"/>
        <v>1.29266215</v>
      </c>
      <c r="M1485" s="3">
        <f t="shared" si="584"/>
        <v>1.3016702099999999</v>
      </c>
      <c r="N1485" s="3">
        <f t="shared" si="591"/>
        <v>298293.55096795998</v>
      </c>
      <c r="O1485" s="52">
        <f t="shared" si="580"/>
        <v>0</v>
      </c>
      <c r="P1485" s="5">
        <f t="shared" si="583"/>
        <v>0</v>
      </c>
      <c r="Q1485" s="53">
        <f t="shared" si="592"/>
        <v>0</v>
      </c>
      <c r="R1485" s="4">
        <f t="shared" si="586"/>
        <v>0</v>
      </c>
      <c r="S1485" s="2">
        <f t="shared" si="599"/>
        <v>0.14000000000000001</v>
      </c>
      <c r="T1485" s="9">
        <f t="shared" si="593"/>
        <v>1.0051085479999999</v>
      </c>
      <c r="U1485" s="4">
        <f t="shared" si="600"/>
        <v>1523.8469232100001</v>
      </c>
      <c r="V1485" s="4">
        <f t="shared" si="594"/>
        <v>0</v>
      </c>
      <c r="W1485" s="1" t="str">
        <f t="shared" si="581"/>
        <v>A+J=</v>
      </c>
      <c r="X1485" s="10">
        <f t="shared" si="582"/>
        <v>41556</v>
      </c>
      <c r="Y1485" s="4">
        <f t="shared" si="585"/>
        <v>0</v>
      </c>
      <c r="Z1485" s="28"/>
      <c r="AA1485" s="26"/>
      <c r="AE1485" s="5"/>
    </row>
    <row r="1486" spans="1:31" x14ac:dyDescent="0.2">
      <c r="A1486" s="127">
        <f t="shared" si="595"/>
        <v>41541</v>
      </c>
      <c r="B1486" s="4">
        <f t="shared" si="587"/>
        <v>300075.35142438003</v>
      </c>
      <c r="C1486" s="4">
        <f t="shared" si="601"/>
        <v>229162.15541874</v>
      </c>
      <c r="D1486" s="4">
        <f t="shared" si="596"/>
        <v>229162.15541874</v>
      </c>
      <c r="E1486" s="56">
        <f t="shared" si="602"/>
        <v>521.27</v>
      </c>
      <c r="F1486" s="11">
        <f>IF(DAY(A1486)=F$2+1,VLOOKUP(A1486,[1]Plan1!$BN$15:$BP$255,3),F1485)</f>
        <v>529.08500000000004</v>
      </c>
      <c r="G1486" s="6">
        <f t="shared" si="588"/>
        <v>41527</v>
      </c>
      <c r="H1486" s="2">
        <f t="shared" si="589"/>
        <v>1.4992230513937166E-2</v>
      </c>
      <c r="I1486" s="1">
        <f t="shared" si="597"/>
        <v>15</v>
      </c>
      <c r="J1486" s="1">
        <f t="shared" si="603"/>
        <v>30</v>
      </c>
      <c r="K1486" s="54">
        <f t="shared" si="590"/>
        <v>1.0074682280419254</v>
      </c>
      <c r="L1486" s="3">
        <f t="shared" si="598"/>
        <v>1.29266215</v>
      </c>
      <c r="M1486" s="3">
        <f t="shared" si="584"/>
        <v>1.30231604</v>
      </c>
      <c r="N1486" s="3">
        <f t="shared" si="591"/>
        <v>298441.55076279002</v>
      </c>
      <c r="O1486" s="52">
        <f t="shared" si="580"/>
        <v>0</v>
      </c>
      <c r="P1486" s="5">
        <f t="shared" si="583"/>
        <v>0</v>
      </c>
      <c r="Q1486" s="53">
        <f t="shared" si="592"/>
        <v>0</v>
      </c>
      <c r="R1486" s="4">
        <f t="shared" si="586"/>
        <v>0</v>
      </c>
      <c r="S1486" s="2">
        <f t="shared" si="599"/>
        <v>0.14000000000000001</v>
      </c>
      <c r="T1486" s="9">
        <f t="shared" si="593"/>
        <v>1.0054744410000001</v>
      </c>
      <c r="U1486" s="4">
        <f t="shared" si="600"/>
        <v>1633.8006615899999</v>
      </c>
      <c r="V1486" s="4">
        <f t="shared" si="594"/>
        <v>0</v>
      </c>
      <c r="W1486" s="1" t="str">
        <f t="shared" si="581"/>
        <v>A+J=</v>
      </c>
      <c r="X1486" s="10">
        <f t="shared" si="582"/>
        <v>41556</v>
      </c>
      <c r="Y1486" s="4">
        <f t="shared" si="585"/>
        <v>0</v>
      </c>
      <c r="Z1486" s="28"/>
      <c r="AA1486" s="26"/>
      <c r="AE1486" s="5"/>
    </row>
    <row r="1487" spans="1:31" x14ac:dyDescent="0.2">
      <c r="A1487" s="127">
        <f t="shared" si="595"/>
        <v>41542</v>
      </c>
      <c r="B1487" s="4">
        <f t="shared" si="587"/>
        <v>300333.52703296999</v>
      </c>
      <c r="C1487" s="4">
        <f t="shared" si="601"/>
        <v>229162.15541874</v>
      </c>
      <c r="D1487" s="4">
        <f t="shared" si="596"/>
        <v>229162.15541874</v>
      </c>
      <c r="E1487" s="56">
        <f t="shared" si="602"/>
        <v>521.27</v>
      </c>
      <c r="F1487" s="11">
        <f>IF(DAY(A1487)=F$2+1,VLOOKUP(A1487,[1]Plan1!$BN$15:$BP$255,3),F1486)</f>
        <v>529.08500000000004</v>
      </c>
      <c r="G1487" s="6">
        <f t="shared" si="588"/>
        <v>41527</v>
      </c>
      <c r="H1487" s="2">
        <f t="shared" si="589"/>
        <v>1.4992230513937166E-2</v>
      </c>
      <c r="I1487" s="1">
        <f t="shared" si="597"/>
        <v>16</v>
      </c>
      <c r="J1487" s="1">
        <f t="shared" si="603"/>
        <v>30</v>
      </c>
      <c r="K1487" s="54">
        <f t="shared" si="590"/>
        <v>1.0079680884111841</v>
      </c>
      <c r="L1487" s="3">
        <f t="shared" si="598"/>
        <v>1.29266215</v>
      </c>
      <c r="M1487" s="3">
        <f t="shared" si="584"/>
        <v>1.3029621899999999</v>
      </c>
      <c r="N1487" s="3">
        <f t="shared" si="591"/>
        <v>298589.62388952001</v>
      </c>
      <c r="O1487" s="52">
        <f t="shared" si="580"/>
        <v>0</v>
      </c>
      <c r="P1487" s="5">
        <f t="shared" si="583"/>
        <v>0</v>
      </c>
      <c r="Q1487" s="53">
        <f t="shared" si="592"/>
        <v>0</v>
      </c>
      <c r="R1487" s="4">
        <f t="shared" si="586"/>
        <v>0</v>
      </c>
      <c r="S1487" s="2">
        <f t="shared" si="599"/>
        <v>0.14000000000000001</v>
      </c>
      <c r="T1487" s="9">
        <f t="shared" si="593"/>
        <v>1.0058404679999999</v>
      </c>
      <c r="U1487" s="4">
        <f t="shared" si="600"/>
        <v>1743.90314345</v>
      </c>
      <c r="V1487" s="4">
        <f t="shared" si="594"/>
        <v>0</v>
      </c>
      <c r="W1487" s="1" t="str">
        <f t="shared" si="581"/>
        <v>A+J=</v>
      </c>
      <c r="X1487" s="10">
        <f t="shared" si="582"/>
        <v>41556</v>
      </c>
      <c r="Y1487" s="4">
        <f t="shared" si="585"/>
        <v>0</v>
      </c>
      <c r="Z1487" s="28"/>
      <c r="AA1487" s="26"/>
      <c r="AE1487" s="5"/>
    </row>
    <row r="1488" spans="1:31" x14ac:dyDescent="0.2">
      <c r="A1488" s="127">
        <f t="shared" si="595"/>
        <v>41543</v>
      </c>
      <c r="B1488" s="4">
        <f t="shared" si="587"/>
        <v>300591.92455823004</v>
      </c>
      <c r="C1488" s="4">
        <f t="shared" si="601"/>
        <v>229162.15541874</v>
      </c>
      <c r="D1488" s="4">
        <f t="shared" si="596"/>
        <v>229162.15541874</v>
      </c>
      <c r="E1488" s="56">
        <f t="shared" si="602"/>
        <v>521.27</v>
      </c>
      <c r="F1488" s="11">
        <f>IF(DAY(A1488)=F$2+1,VLOOKUP(A1488,[1]Plan1!$BN$15:$BP$255,3),F1487)</f>
        <v>529.08500000000004</v>
      </c>
      <c r="G1488" s="6">
        <f t="shared" si="588"/>
        <v>41527</v>
      </c>
      <c r="H1488" s="2">
        <f t="shared" si="589"/>
        <v>1.4992230513937166E-2</v>
      </c>
      <c r="I1488" s="1">
        <f t="shared" si="597"/>
        <v>17</v>
      </c>
      <c r="J1488" s="1">
        <f t="shared" si="603"/>
        <v>30</v>
      </c>
      <c r="K1488" s="54">
        <f t="shared" si="590"/>
        <v>1.0084681967886497</v>
      </c>
      <c r="L1488" s="3">
        <f t="shared" si="598"/>
        <v>1.29266215</v>
      </c>
      <c r="M1488" s="3">
        <f t="shared" si="584"/>
        <v>1.3036086600000001</v>
      </c>
      <c r="N1488" s="3">
        <f t="shared" si="591"/>
        <v>298737.77034813003</v>
      </c>
      <c r="O1488" s="52">
        <f t="shared" si="580"/>
        <v>0</v>
      </c>
      <c r="P1488" s="5">
        <f t="shared" si="583"/>
        <v>0</v>
      </c>
      <c r="Q1488" s="53">
        <f t="shared" si="592"/>
        <v>0</v>
      </c>
      <c r="R1488" s="4">
        <f t="shared" si="586"/>
        <v>0</v>
      </c>
      <c r="S1488" s="2">
        <f t="shared" si="599"/>
        <v>0.14000000000000001</v>
      </c>
      <c r="T1488" s="9">
        <f t="shared" si="593"/>
        <v>1.0062066279999999</v>
      </c>
      <c r="U1488" s="4">
        <f t="shared" si="600"/>
        <v>1854.1542101</v>
      </c>
      <c r="V1488" s="4">
        <f t="shared" si="594"/>
        <v>0</v>
      </c>
      <c r="W1488" s="1" t="str">
        <f t="shared" si="581"/>
        <v>A+J=</v>
      </c>
      <c r="X1488" s="10">
        <f t="shared" si="582"/>
        <v>41556</v>
      </c>
      <c r="Y1488" s="4">
        <f t="shared" si="585"/>
        <v>0</v>
      </c>
      <c r="Z1488" s="28"/>
      <c r="AA1488" s="26"/>
      <c r="AE1488" s="5"/>
    </row>
    <row r="1489" spans="1:31" x14ac:dyDescent="0.2">
      <c r="A1489" s="127">
        <f t="shared" si="595"/>
        <v>41544</v>
      </c>
      <c r="B1489" s="4">
        <f t="shared" si="587"/>
        <v>300850.54413980996</v>
      </c>
      <c r="C1489" s="4">
        <f t="shared" si="601"/>
        <v>229162.15541874</v>
      </c>
      <c r="D1489" s="4">
        <f t="shared" si="596"/>
        <v>229162.15541874</v>
      </c>
      <c r="E1489" s="56">
        <f t="shared" si="602"/>
        <v>521.27</v>
      </c>
      <c r="F1489" s="11">
        <f>IF(DAY(A1489)=F$2+1,VLOOKUP(A1489,[1]Plan1!$BN$15:$BP$255,3),F1488)</f>
        <v>529.08500000000004</v>
      </c>
      <c r="G1489" s="6">
        <f t="shared" si="588"/>
        <v>41527</v>
      </c>
      <c r="H1489" s="2">
        <f t="shared" si="589"/>
        <v>1.4992230513937166E-2</v>
      </c>
      <c r="I1489" s="1">
        <f t="shared" si="597"/>
        <v>18</v>
      </c>
      <c r="J1489" s="1">
        <f t="shared" si="603"/>
        <v>30</v>
      </c>
      <c r="K1489" s="54">
        <f t="shared" si="590"/>
        <v>1.0089685532973727</v>
      </c>
      <c r="L1489" s="3">
        <f t="shared" si="598"/>
        <v>1.29266215</v>
      </c>
      <c r="M1489" s="3">
        <f t="shared" si="584"/>
        <v>1.3042554500000001</v>
      </c>
      <c r="N1489" s="3">
        <f t="shared" si="591"/>
        <v>298885.99013862998</v>
      </c>
      <c r="O1489" s="52">
        <f t="shared" si="580"/>
        <v>0</v>
      </c>
      <c r="P1489" s="5">
        <f t="shared" si="583"/>
        <v>0</v>
      </c>
      <c r="Q1489" s="53">
        <f t="shared" si="592"/>
        <v>0</v>
      </c>
      <c r="R1489" s="4">
        <f t="shared" si="586"/>
        <v>0</v>
      </c>
      <c r="S1489" s="2">
        <f t="shared" si="599"/>
        <v>0.14000000000000001</v>
      </c>
      <c r="T1489" s="9">
        <f t="shared" si="593"/>
        <v>1.0065729210000001</v>
      </c>
      <c r="U1489" s="4">
        <f t="shared" si="600"/>
        <v>1964.5540011799999</v>
      </c>
      <c r="V1489" s="4">
        <f t="shared" si="594"/>
        <v>0</v>
      </c>
      <c r="W1489" s="1" t="str">
        <f t="shared" si="581"/>
        <v>A+J=</v>
      </c>
      <c r="X1489" s="10">
        <f t="shared" si="582"/>
        <v>41556</v>
      </c>
      <c r="Y1489" s="4">
        <f t="shared" si="585"/>
        <v>0</v>
      </c>
      <c r="Z1489" s="28"/>
      <c r="AA1489" s="26"/>
      <c r="AE1489" s="5"/>
    </row>
    <row r="1490" spans="1:31" x14ac:dyDescent="0.2">
      <c r="A1490" s="127">
        <f t="shared" si="595"/>
        <v>41545</v>
      </c>
      <c r="B1490" s="4">
        <f t="shared" si="587"/>
        <v>301109.38822498999</v>
      </c>
      <c r="C1490" s="4">
        <f t="shared" si="601"/>
        <v>229162.15541874</v>
      </c>
      <c r="D1490" s="4">
        <f t="shared" si="596"/>
        <v>229162.15541874</v>
      </c>
      <c r="E1490" s="56">
        <f t="shared" si="602"/>
        <v>521.27</v>
      </c>
      <c r="F1490" s="11">
        <f>IF(DAY(A1490)=F$2+1,VLOOKUP(A1490,[1]Plan1!$BN$15:$BP$255,3),F1489)</f>
        <v>529.08500000000004</v>
      </c>
      <c r="G1490" s="6">
        <f t="shared" si="588"/>
        <v>41527</v>
      </c>
      <c r="H1490" s="2">
        <f t="shared" si="589"/>
        <v>1.4992230513937166E-2</v>
      </c>
      <c r="I1490" s="1">
        <f t="shared" si="597"/>
        <v>19</v>
      </c>
      <c r="J1490" s="1">
        <f t="shared" si="603"/>
        <v>30</v>
      </c>
      <c r="K1490" s="54">
        <f t="shared" si="590"/>
        <v>1.0094691580604644</v>
      </c>
      <c r="L1490" s="3">
        <f t="shared" si="598"/>
        <v>1.29266215</v>
      </c>
      <c r="M1490" s="3">
        <f t="shared" si="584"/>
        <v>1.3049025700000001</v>
      </c>
      <c r="N1490" s="3">
        <f t="shared" si="591"/>
        <v>299034.28555264999</v>
      </c>
      <c r="O1490" s="52">
        <f t="shared" si="580"/>
        <v>0</v>
      </c>
      <c r="P1490" s="5">
        <f t="shared" si="583"/>
        <v>0</v>
      </c>
      <c r="Q1490" s="53">
        <f t="shared" si="592"/>
        <v>0</v>
      </c>
      <c r="R1490" s="4">
        <f t="shared" si="586"/>
        <v>0</v>
      </c>
      <c r="S1490" s="2">
        <f t="shared" si="599"/>
        <v>0.14000000000000001</v>
      </c>
      <c r="T1490" s="9">
        <f t="shared" si="593"/>
        <v>1.0069393470000001</v>
      </c>
      <c r="U1490" s="4">
        <f t="shared" si="600"/>
        <v>2075.10267234</v>
      </c>
      <c r="V1490" s="4">
        <f t="shared" si="594"/>
        <v>0</v>
      </c>
      <c r="W1490" s="1" t="str">
        <f t="shared" si="581"/>
        <v>A+J=</v>
      </c>
      <c r="X1490" s="10">
        <f t="shared" si="582"/>
        <v>41556</v>
      </c>
      <c r="Y1490" s="4">
        <f t="shared" si="585"/>
        <v>0</v>
      </c>
      <c r="Z1490" s="28"/>
      <c r="AA1490" s="26"/>
      <c r="AE1490" s="5"/>
    </row>
    <row r="1491" spans="1:31" x14ac:dyDescent="0.2">
      <c r="A1491" s="127">
        <f t="shared" si="595"/>
        <v>41546</v>
      </c>
      <c r="B1491" s="4">
        <f t="shared" si="587"/>
        <v>301368.45263849996</v>
      </c>
      <c r="C1491" s="4">
        <f t="shared" si="601"/>
        <v>229162.15541874</v>
      </c>
      <c r="D1491" s="4">
        <f t="shared" si="596"/>
        <v>229162.15541874</v>
      </c>
      <c r="E1491" s="56">
        <f t="shared" si="602"/>
        <v>521.27</v>
      </c>
      <c r="F1491" s="11">
        <f>IF(DAY(A1491)=F$2+1,VLOOKUP(A1491,[1]Plan1!$BN$15:$BP$255,3),F1490)</f>
        <v>529.08500000000004</v>
      </c>
      <c r="G1491" s="6">
        <f t="shared" si="588"/>
        <v>41527</v>
      </c>
      <c r="H1491" s="2">
        <f t="shared" si="589"/>
        <v>1.4992230513937166E-2</v>
      </c>
      <c r="I1491" s="1">
        <f t="shared" si="597"/>
        <v>20</v>
      </c>
      <c r="J1491" s="1">
        <f t="shared" si="603"/>
        <v>30</v>
      </c>
      <c r="K1491" s="54">
        <f t="shared" si="590"/>
        <v>1.0099700112010981</v>
      </c>
      <c r="L1491" s="3">
        <f t="shared" si="598"/>
        <v>1.29266215</v>
      </c>
      <c r="M1491" s="3">
        <f t="shared" si="584"/>
        <v>1.30555</v>
      </c>
      <c r="N1491" s="3">
        <f t="shared" si="591"/>
        <v>299182.65200692997</v>
      </c>
      <c r="O1491" s="52">
        <f t="shared" si="580"/>
        <v>0</v>
      </c>
      <c r="P1491" s="5">
        <f t="shared" si="583"/>
        <v>0</v>
      </c>
      <c r="Q1491" s="53">
        <f t="shared" si="592"/>
        <v>0</v>
      </c>
      <c r="R1491" s="4">
        <f t="shared" si="586"/>
        <v>0</v>
      </c>
      <c r="S1491" s="2">
        <f t="shared" si="599"/>
        <v>0.14000000000000001</v>
      </c>
      <c r="T1491" s="9">
        <f t="shared" si="593"/>
        <v>1.0073059069999999</v>
      </c>
      <c r="U1491" s="4">
        <f t="shared" si="600"/>
        <v>2185.80063157</v>
      </c>
      <c r="V1491" s="4">
        <f t="shared" si="594"/>
        <v>0</v>
      </c>
      <c r="W1491" s="1" t="str">
        <f t="shared" si="581"/>
        <v>A+J=</v>
      </c>
      <c r="X1491" s="10">
        <f t="shared" si="582"/>
        <v>41556</v>
      </c>
      <c r="Y1491" s="4">
        <f t="shared" si="585"/>
        <v>0</v>
      </c>
      <c r="Z1491" s="28"/>
      <c r="AA1491" s="26"/>
      <c r="AE1491" s="5"/>
    </row>
    <row r="1492" spans="1:31" x14ac:dyDescent="0.2">
      <c r="A1492" s="127">
        <f t="shared" si="595"/>
        <v>41547</v>
      </c>
      <c r="B1492" s="4">
        <f t="shared" si="587"/>
        <v>301627.74183720001</v>
      </c>
      <c r="C1492" s="4">
        <f t="shared" si="601"/>
        <v>229162.15541874</v>
      </c>
      <c r="D1492" s="4">
        <f t="shared" si="596"/>
        <v>229162.15541874</v>
      </c>
      <c r="E1492" s="56">
        <f t="shared" si="602"/>
        <v>521.27</v>
      </c>
      <c r="F1492" s="11">
        <f>IF(DAY(A1492)=F$2+1,VLOOKUP(A1492,[1]Plan1!$BN$15:$BP$255,3),F1491)</f>
        <v>529.08500000000004</v>
      </c>
      <c r="G1492" s="6">
        <f t="shared" si="588"/>
        <v>41527</v>
      </c>
      <c r="H1492" s="2">
        <f t="shared" si="589"/>
        <v>1.4992230513937166E-2</v>
      </c>
      <c r="I1492" s="1">
        <f t="shared" si="597"/>
        <v>21</v>
      </c>
      <c r="J1492" s="1">
        <f t="shared" si="603"/>
        <v>30</v>
      </c>
      <c r="K1492" s="54">
        <f t="shared" si="590"/>
        <v>1.010471112842507</v>
      </c>
      <c r="L1492" s="3">
        <f t="shared" si="598"/>
        <v>1.29266215</v>
      </c>
      <c r="M1492" s="3">
        <f t="shared" si="584"/>
        <v>1.3061977600000001</v>
      </c>
      <c r="N1492" s="3">
        <f t="shared" si="591"/>
        <v>299331.09408473002</v>
      </c>
      <c r="O1492" s="52">
        <f t="shared" si="580"/>
        <v>0</v>
      </c>
      <c r="P1492" s="5">
        <f t="shared" si="583"/>
        <v>0</v>
      </c>
      <c r="Q1492" s="53">
        <f t="shared" si="592"/>
        <v>0</v>
      </c>
      <c r="R1492" s="4">
        <f t="shared" si="586"/>
        <v>0</v>
      </c>
      <c r="S1492" s="2">
        <f t="shared" si="599"/>
        <v>0.14000000000000001</v>
      </c>
      <c r="T1492" s="9">
        <f t="shared" si="593"/>
        <v>1.0076726</v>
      </c>
      <c r="U1492" s="4">
        <f t="shared" si="600"/>
        <v>2296.6477524699999</v>
      </c>
      <c r="V1492" s="4">
        <f t="shared" si="594"/>
        <v>0</v>
      </c>
      <c r="W1492" s="1" t="str">
        <f t="shared" si="581"/>
        <v>A+J=</v>
      </c>
      <c r="X1492" s="10">
        <f t="shared" si="582"/>
        <v>41556</v>
      </c>
      <c r="Y1492" s="4">
        <f t="shared" si="585"/>
        <v>0</v>
      </c>
      <c r="Z1492" s="28"/>
      <c r="AA1492" s="26"/>
      <c r="AE1492" s="5"/>
    </row>
    <row r="1493" spans="1:31" x14ac:dyDescent="0.2">
      <c r="A1493" s="127">
        <f t="shared" si="595"/>
        <v>41548</v>
      </c>
      <c r="B1493" s="4">
        <f t="shared" si="587"/>
        <v>301887.25164287997</v>
      </c>
      <c r="C1493" s="4">
        <f t="shared" si="601"/>
        <v>229162.15541874</v>
      </c>
      <c r="D1493" s="4">
        <f t="shared" si="596"/>
        <v>229162.15541874</v>
      </c>
      <c r="E1493" s="56">
        <f t="shared" si="602"/>
        <v>521.27</v>
      </c>
      <c r="F1493" s="11">
        <f>IF(DAY(A1493)=F$2+1,VLOOKUP(A1493,[1]Plan1!$BN$15:$BP$255,3),F1492)</f>
        <v>529.08500000000004</v>
      </c>
      <c r="G1493" s="6">
        <f t="shared" si="588"/>
        <v>41527</v>
      </c>
      <c r="H1493" s="2">
        <f t="shared" si="589"/>
        <v>1.4992230513937166E-2</v>
      </c>
      <c r="I1493" s="1">
        <f t="shared" si="597"/>
        <v>22</v>
      </c>
      <c r="J1493" s="1">
        <f t="shared" si="603"/>
        <v>30</v>
      </c>
      <c r="K1493" s="54">
        <f t="shared" si="590"/>
        <v>1.0109724631079862</v>
      </c>
      <c r="L1493" s="3">
        <f t="shared" si="598"/>
        <v>1.29266215</v>
      </c>
      <c r="M1493" s="3">
        <f t="shared" si="584"/>
        <v>1.3068458300000001</v>
      </c>
      <c r="N1493" s="3">
        <f t="shared" si="591"/>
        <v>299479.60720278998</v>
      </c>
      <c r="O1493" s="52">
        <f t="shared" si="580"/>
        <v>0</v>
      </c>
      <c r="P1493" s="5">
        <f t="shared" si="583"/>
        <v>0</v>
      </c>
      <c r="Q1493" s="53">
        <f t="shared" si="592"/>
        <v>0</v>
      </c>
      <c r="R1493" s="4">
        <f t="shared" si="586"/>
        <v>0</v>
      </c>
      <c r="S1493" s="2">
        <f t="shared" si="599"/>
        <v>0.14000000000000001</v>
      </c>
      <c r="T1493" s="9">
        <f t="shared" si="593"/>
        <v>1.0080394269999999</v>
      </c>
      <c r="U1493" s="4">
        <f t="shared" si="600"/>
        <v>2407.64444009</v>
      </c>
      <c r="V1493" s="4">
        <f t="shared" si="594"/>
        <v>0</v>
      </c>
      <c r="W1493" s="1" t="str">
        <f t="shared" si="581"/>
        <v>A+J=</v>
      </c>
      <c r="X1493" s="10">
        <f t="shared" si="582"/>
        <v>41556</v>
      </c>
      <c r="Y1493" s="4">
        <f t="shared" si="585"/>
        <v>0</v>
      </c>
      <c r="Z1493" s="28"/>
      <c r="AA1493" s="26"/>
      <c r="AE1493" s="5"/>
    </row>
    <row r="1494" spans="1:31" x14ac:dyDescent="0.2">
      <c r="A1494" s="127">
        <f t="shared" si="595"/>
        <v>41549</v>
      </c>
      <c r="B1494" s="4">
        <f t="shared" si="587"/>
        <v>302146.98651557998</v>
      </c>
      <c r="C1494" s="4">
        <f t="shared" si="601"/>
        <v>229162.15541874</v>
      </c>
      <c r="D1494" s="4">
        <f t="shared" si="596"/>
        <v>229162.15541874</v>
      </c>
      <c r="E1494" s="56">
        <f t="shared" si="602"/>
        <v>521.27</v>
      </c>
      <c r="F1494" s="11">
        <f>IF(DAY(A1494)=F$2+1,VLOOKUP(A1494,[1]Plan1!$BN$15:$BP$255,3),F1493)</f>
        <v>529.08500000000004</v>
      </c>
      <c r="G1494" s="6">
        <f t="shared" si="588"/>
        <v>41527</v>
      </c>
      <c r="H1494" s="2">
        <f t="shared" si="589"/>
        <v>1.4992230513937166E-2</v>
      </c>
      <c r="I1494" s="1">
        <f t="shared" si="597"/>
        <v>23</v>
      </c>
      <c r="J1494" s="1">
        <f t="shared" si="603"/>
        <v>30</v>
      </c>
      <c r="K1494" s="54">
        <f t="shared" si="590"/>
        <v>1.0114740621208915</v>
      </c>
      <c r="L1494" s="3">
        <f t="shared" si="598"/>
        <v>1.29266215</v>
      </c>
      <c r="M1494" s="3">
        <f t="shared" si="584"/>
        <v>1.3074942300000001</v>
      </c>
      <c r="N1494" s="3">
        <f t="shared" si="591"/>
        <v>299628.19594435999</v>
      </c>
      <c r="O1494" s="52">
        <f t="shared" si="580"/>
        <v>0</v>
      </c>
      <c r="P1494" s="5">
        <f t="shared" si="583"/>
        <v>0</v>
      </c>
      <c r="Q1494" s="53">
        <f t="shared" si="592"/>
        <v>0</v>
      </c>
      <c r="R1494" s="4">
        <f t="shared" si="586"/>
        <v>0</v>
      </c>
      <c r="S1494" s="2">
        <f t="shared" si="599"/>
        <v>0.14000000000000001</v>
      </c>
      <c r="T1494" s="9">
        <f t="shared" si="593"/>
        <v>1.008406387</v>
      </c>
      <c r="U1494" s="4">
        <f t="shared" si="600"/>
        <v>2518.7905712199999</v>
      </c>
      <c r="V1494" s="4">
        <f t="shared" si="594"/>
        <v>0</v>
      </c>
      <c r="W1494" s="1" t="str">
        <f t="shared" si="581"/>
        <v>A+J=</v>
      </c>
      <c r="X1494" s="10">
        <f t="shared" si="582"/>
        <v>41556</v>
      </c>
      <c r="Y1494" s="4">
        <f t="shared" si="585"/>
        <v>0</v>
      </c>
      <c r="Z1494" s="28"/>
      <c r="AA1494" s="26"/>
      <c r="AE1494" s="5"/>
    </row>
    <row r="1495" spans="1:31" x14ac:dyDescent="0.2">
      <c r="A1495" s="127">
        <f t="shared" si="595"/>
        <v>41550</v>
      </c>
      <c r="B1495" s="4">
        <f t="shared" si="587"/>
        <v>302406.94458587002</v>
      </c>
      <c r="C1495" s="4">
        <f t="shared" si="601"/>
        <v>229162.15541874</v>
      </c>
      <c r="D1495" s="4">
        <f t="shared" si="596"/>
        <v>229162.15541874</v>
      </c>
      <c r="E1495" s="56">
        <f t="shared" si="602"/>
        <v>521.27</v>
      </c>
      <c r="F1495" s="11">
        <f>IF(DAY(A1495)=F$2+1,VLOOKUP(A1495,[1]Plan1!$BN$15:$BP$255,3),F1494)</f>
        <v>529.08500000000004</v>
      </c>
      <c r="G1495" s="6">
        <f t="shared" si="588"/>
        <v>41527</v>
      </c>
      <c r="H1495" s="2">
        <f t="shared" si="589"/>
        <v>1.4992230513937166E-2</v>
      </c>
      <c r="I1495" s="1">
        <f t="shared" si="597"/>
        <v>24</v>
      </c>
      <c r="J1495" s="1">
        <f t="shared" si="603"/>
        <v>30</v>
      </c>
      <c r="K1495" s="54">
        <f t="shared" si="590"/>
        <v>1.0119759100046406</v>
      </c>
      <c r="L1495" s="3">
        <f t="shared" si="598"/>
        <v>1.29266215</v>
      </c>
      <c r="M1495" s="3">
        <f t="shared" si="584"/>
        <v>1.3081429499999999</v>
      </c>
      <c r="N1495" s="3">
        <f t="shared" si="591"/>
        <v>299776.85801781999</v>
      </c>
      <c r="O1495" s="52">
        <f t="shared" si="580"/>
        <v>0</v>
      </c>
      <c r="P1495" s="5">
        <f t="shared" si="583"/>
        <v>0</v>
      </c>
      <c r="Q1495" s="53">
        <f t="shared" si="592"/>
        <v>0</v>
      </c>
      <c r="R1495" s="4">
        <f t="shared" si="586"/>
        <v>0</v>
      </c>
      <c r="S1495" s="2">
        <f t="shared" si="599"/>
        <v>0.14000000000000001</v>
      </c>
      <c r="T1495" s="9">
        <f t="shared" si="593"/>
        <v>1.008773481</v>
      </c>
      <c r="U1495" s="4">
        <f t="shared" si="600"/>
        <v>2630.0865680500001</v>
      </c>
      <c r="V1495" s="4">
        <f t="shared" si="594"/>
        <v>0</v>
      </c>
      <c r="W1495" s="1" t="str">
        <f t="shared" si="581"/>
        <v>A+J=</v>
      </c>
      <c r="X1495" s="10">
        <f t="shared" si="582"/>
        <v>41556</v>
      </c>
      <c r="Y1495" s="4">
        <f t="shared" si="585"/>
        <v>0</v>
      </c>
      <c r="Z1495" s="28"/>
      <c r="AA1495" s="26"/>
      <c r="AE1495" s="5"/>
    </row>
    <row r="1496" spans="1:31" x14ac:dyDescent="0.2">
      <c r="A1496" s="127">
        <f t="shared" si="595"/>
        <v>41551</v>
      </c>
      <c r="B1496" s="4">
        <f t="shared" si="587"/>
        <v>302667.12569437997</v>
      </c>
      <c r="C1496" s="4">
        <f t="shared" si="601"/>
        <v>229162.15541874</v>
      </c>
      <c r="D1496" s="4">
        <f t="shared" si="596"/>
        <v>229162.15541874</v>
      </c>
      <c r="E1496" s="56">
        <f t="shared" si="602"/>
        <v>521.27</v>
      </c>
      <c r="F1496" s="11">
        <f>IF(DAY(A1496)=F$2+1,VLOOKUP(A1496,[1]Plan1!$BN$15:$BP$255,3),F1495)</f>
        <v>529.08500000000004</v>
      </c>
      <c r="G1496" s="6">
        <f t="shared" si="588"/>
        <v>41527</v>
      </c>
      <c r="H1496" s="2">
        <f t="shared" si="589"/>
        <v>1.4992230513937166E-2</v>
      </c>
      <c r="I1496" s="1">
        <f t="shared" si="597"/>
        <v>25</v>
      </c>
      <c r="J1496" s="1">
        <f t="shared" si="603"/>
        <v>30</v>
      </c>
      <c r="K1496" s="54">
        <f t="shared" si="590"/>
        <v>1.0124780068827117</v>
      </c>
      <c r="L1496" s="3">
        <f t="shared" si="598"/>
        <v>1.29266215</v>
      </c>
      <c r="M1496" s="3">
        <f t="shared" si="584"/>
        <v>1.30879199</v>
      </c>
      <c r="N1496" s="3">
        <f t="shared" si="591"/>
        <v>299925.59342317999</v>
      </c>
      <c r="O1496" s="52">
        <f t="shared" si="580"/>
        <v>0</v>
      </c>
      <c r="P1496" s="5">
        <f t="shared" si="583"/>
        <v>0</v>
      </c>
      <c r="Q1496" s="53">
        <f t="shared" si="592"/>
        <v>0</v>
      </c>
      <c r="R1496" s="4">
        <f t="shared" si="586"/>
        <v>0</v>
      </c>
      <c r="S1496" s="2">
        <f t="shared" si="599"/>
        <v>0.14000000000000001</v>
      </c>
      <c r="T1496" s="9">
        <f t="shared" si="593"/>
        <v>1.0091407080000001</v>
      </c>
      <c r="U1496" s="4">
        <f t="shared" si="600"/>
        <v>2741.5322712000002</v>
      </c>
      <c r="V1496" s="4">
        <f t="shared" si="594"/>
        <v>0</v>
      </c>
      <c r="W1496" s="1" t="str">
        <f t="shared" si="581"/>
        <v>A+J=</v>
      </c>
      <c r="X1496" s="10">
        <f t="shared" si="582"/>
        <v>41556</v>
      </c>
      <c r="Y1496" s="4">
        <f t="shared" si="585"/>
        <v>0</v>
      </c>
      <c r="Z1496" s="28"/>
      <c r="AA1496" s="26"/>
      <c r="AE1496" s="5"/>
    </row>
    <row r="1497" spans="1:31" x14ac:dyDescent="0.2">
      <c r="A1497" s="127">
        <f t="shared" si="595"/>
        <v>41552</v>
      </c>
      <c r="B1497" s="4">
        <f t="shared" si="587"/>
        <v>302927.53259469999</v>
      </c>
      <c r="C1497" s="4">
        <f t="shared" si="601"/>
        <v>229162.15541874</v>
      </c>
      <c r="D1497" s="4">
        <f t="shared" si="596"/>
        <v>229162.15541874</v>
      </c>
      <c r="E1497" s="56">
        <f t="shared" si="602"/>
        <v>521.27</v>
      </c>
      <c r="F1497" s="11">
        <f>IF(DAY(A1497)=F$2+1,VLOOKUP(A1497,[1]Plan1!$BN$15:$BP$255,3),F1496)</f>
        <v>529.08500000000004</v>
      </c>
      <c r="G1497" s="6">
        <f t="shared" si="588"/>
        <v>41527</v>
      </c>
      <c r="H1497" s="2">
        <f t="shared" si="589"/>
        <v>1.4992230513937166E-2</v>
      </c>
      <c r="I1497" s="1">
        <f t="shared" si="597"/>
        <v>26</v>
      </c>
      <c r="J1497" s="1">
        <f t="shared" si="603"/>
        <v>30</v>
      </c>
      <c r="K1497" s="54">
        <f t="shared" si="590"/>
        <v>1.0129803528786447</v>
      </c>
      <c r="L1497" s="3">
        <f t="shared" si="598"/>
        <v>1.29266215</v>
      </c>
      <c r="M1497" s="3">
        <f t="shared" si="584"/>
        <v>1.3094413600000001</v>
      </c>
      <c r="N1497" s="3">
        <f t="shared" si="591"/>
        <v>300074.40445203998</v>
      </c>
      <c r="O1497" s="52">
        <f t="shared" si="580"/>
        <v>0</v>
      </c>
      <c r="P1497" s="5">
        <f t="shared" si="583"/>
        <v>0</v>
      </c>
      <c r="Q1497" s="53">
        <f t="shared" si="592"/>
        <v>0</v>
      </c>
      <c r="R1497" s="4">
        <f t="shared" si="586"/>
        <v>0</v>
      </c>
      <c r="S1497" s="2">
        <f t="shared" si="599"/>
        <v>0.14000000000000001</v>
      </c>
      <c r="T1497" s="9">
        <f t="shared" si="593"/>
        <v>1.009508069</v>
      </c>
      <c r="U1497" s="4">
        <f t="shared" si="600"/>
        <v>2853.1281426599999</v>
      </c>
      <c r="V1497" s="4">
        <f t="shared" si="594"/>
        <v>0</v>
      </c>
      <c r="W1497" s="1" t="str">
        <f t="shared" si="581"/>
        <v>A+J=</v>
      </c>
      <c r="X1497" s="10">
        <f t="shared" si="582"/>
        <v>41556</v>
      </c>
      <c r="Y1497" s="4">
        <f t="shared" si="585"/>
        <v>0</v>
      </c>
      <c r="Z1497" s="28"/>
      <c r="AA1497" s="26"/>
      <c r="AE1497" s="5"/>
    </row>
    <row r="1498" spans="1:31" x14ac:dyDescent="0.2">
      <c r="A1498" s="127">
        <f t="shared" si="595"/>
        <v>41553</v>
      </c>
      <c r="B1498" s="4">
        <f t="shared" si="587"/>
        <v>303188.16080150002</v>
      </c>
      <c r="C1498" s="4">
        <f t="shared" si="601"/>
        <v>229162.15541874</v>
      </c>
      <c r="D1498" s="4">
        <f t="shared" si="596"/>
        <v>229162.15541874</v>
      </c>
      <c r="E1498" s="56">
        <f t="shared" si="602"/>
        <v>521.27</v>
      </c>
      <c r="F1498" s="11">
        <f>IF(DAY(A1498)=F$2+1,VLOOKUP(A1498,[1]Plan1!$BN$15:$BP$255,3),F1497)</f>
        <v>529.08500000000004</v>
      </c>
      <c r="G1498" s="6">
        <f t="shared" si="588"/>
        <v>41527</v>
      </c>
      <c r="H1498" s="2">
        <f t="shared" si="589"/>
        <v>1.4992230513937166E-2</v>
      </c>
      <c r="I1498" s="1">
        <f t="shared" si="597"/>
        <v>27</v>
      </c>
      <c r="J1498" s="1">
        <f t="shared" si="603"/>
        <v>30</v>
      </c>
      <c r="K1498" s="54">
        <f t="shared" si="590"/>
        <v>1.0134829481160408</v>
      </c>
      <c r="L1498" s="3">
        <f t="shared" si="598"/>
        <v>1.29266215</v>
      </c>
      <c r="M1498" s="3">
        <f t="shared" si="584"/>
        <v>1.3100910400000001</v>
      </c>
      <c r="N1498" s="3">
        <f t="shared" si="591"/>
        <v>300223.28652117</v>
      </c>
      <c r="O1498" s="52">
        <f t="shared" si="580"/>
        <v>0</v>
      </c>
      <c r="P1498" s="5">
        <f t="shared" si="583"/>
        <v>0</v>
      </c>
      <c r="Q1498" s="53">
        <f t="shared" si="592"/>
        <v>0</v>
      </c>
      <c r="R1498" s="4">
        <f t="shared" si="586"/>
        <v>0</v>
      </c>
      <c r="S1498" s="2">
        <f t="shared" si="599"/>
        <v>0.14000000000000001</v>
      </c>
      <c r="T1498" s="9">
        <f t="shared" si="593"/>
        <v>1.0098755639999999</v>
      </c>
      <c r="U1498" s="4">
        <f t="shared" si="600"/>
        <v>2964.8742803300001</v>
      </c>
      <c r="V1498" s="4">
        <f t="shared" si="594"/>
        <v>0</v>
      </c>
      <c r="W1498" s="1" t="str">
        <f t="shared" si="581"/>
        <v>A+J=</v>
      </c>
      <c r="X1498" s="10">
        <f t="shared" si="582"/>
        <v>41556</v>
      </c>
      <c r="Y1498" s="4">
        <f t="shared" si="585"/>
        <v>0</v>
      </c>
      <c r="Z1498" s="28"/>
      <c r="AA1498" s="26"/>
      <c r="AE1498" s="5"/>
    </row>
    <row r="1499" spans="1:31" x14ac:dyDescent="0.2">
      <c r="A1499" s="127">
        <f t="shared" si="595"/>
        <v>41554</v>
      </c>
      <c r="B1499" s="4">
        <f t="shared" si="587"/>
        <v>303449.01508314005</v>
      </c>
      <c r="C1499" s="4">
        <f t="shared" si="601"/>
        <v>229162.15541874</v>
      </c>
      <c r="D1499" s="4">
        <f t="shared" si="596"/>
        <v>229162.15541874</v>
      </c>
      <c r="E1499" s="56">
        <f t="shared" si="602"/>
        <v>521.27</v>
      </c>
      <c r="F1499" s="11">
        <f>IF(DAY(A1499)=F$2+1,VLOOKUP(A1499,[1]Plan1!$BN$15:$BP$255,3),F1498)</f>
        <v>529.08500000000004</v>
      </c>
      <c r="G1499" s="6">
        <f t="shared" si="588"/>
        <v>41527</v>
      </c>
      <c r="H1499" s="2">
        <f t="shared" si="589"/>
        <v>1.4992230513937166E-2</v>
      </c>
      <c r="I1499" s="1">
        <f t="shared" si="597"/>
        <v>28</v>
      </c>
      <c r="J1499" s="1">
        <f t="shared" si="603"/>
        <v>30</v>
      </c>
      <c r="K1499" s="54">
        <f t="shared" si="590"/>
        <v>1.0139857927185623</v>
      </c>
      <c r="L1499" s="3">
        <f t="shared" si="598"/>
        <v>1.29266215</v>
      </c>
      <c r="M1499" s="3">
        <f t="shared" si="584"/>
        <v>1.3107410500000001</v>
      </c>
      <c r="N1499" s="3">
        <f t="shared" si="591"/>
        <v>300372.24421382003</v>
      </c>
      <c r="O1499" s="52">
        <f t="shared" si="580"/>
        <v>0</v>
      </c>
      <c r="P1499" s="5">
        <f t="shared" si="583"/>
        <v>0</v>
      </c>
      <c r="Q1499" s="53">
        <f t="shared" si="592"/>
        <v>0</v>
      </c>
      <c r="R1499" s="4">
        <f t="shared" si="586"/>
        <v>0</v>
      </c>
      <c r="S1499" s="2">
        <f t="shared" si="599"/>
        <v>0.14000000000000001</v>
      </c>
      <c r="T1499" s="9">
        <f t="shared" si="593"/>
        <v>1.010243193</v>
      </c>
      <c r="U1499" s="4">
        <f t="shared" si="600"/>
        <v>3076.7708693200002</v>
      </c>
      <c r="V1499" s="4">
        <f t="shared" si="594"/>
        <v>0</v>
      </c>
      <c r="W1499" s="1" t="str">
        <f t="shared" si="581"/>
        <v>A+J=</v>
      </c>
      <c r="X1499" s="10">
        <f t="shared" si="582"/>
        <v>41556</v>
      </c>
      <c r="Y1499" s="4">
        <f t="shared" si="585"/>
        <v>0</v>
      </c>
      <c r="Z1499" s="28"/>
      <c r="AA1499" s="26"/>
      <c r="AE1499" s="5"/>
    </row>
    <row r="1500" spans="1:31" x14ac:dyDescent="0.2">
      <c r="A1500" s="127">
        <f t="shared" si="595"/>
        <v>41555</v>
      </c>
      <c r="B1500" s="4">
        <f t="shared" si="587"/>
        <v>303710.09326696</v>
      </c>
      <c r="C1500" s="4">
        <f t="shared" si="601"/>
        <v>229162.15541874</v>
      </c>
      <c r="D1500" s="4">
        <f t="shared" si="596"/>
        <v>229162.15541874</v>
      </c>
      <c r="E1500" s="56">
        <f t="shared" si="602"/>
        <v>521.27</v>
      </c>
      <c r="F1500" s="11">
        <f>IF(DAY(A1500)=F$2+1,VLOOKUP(A1500,[1]Plan1!$BN$15:$BP$255,3),F1499)</f>
        <v>529.08500000000004</v>
      </c>
      <c r="G1500" s="6">
        <f t="shared" si="588"/>
        <v>41527</v>
      </c>
      <c r="H1500" s="2">
        <f t="shared" si="589"/>
        <v>1.4992230513937166E-2</v>
      </c>
      <c r="I1500" s="1">
        <f t="shared" si="597"/>
        <v>29</v>
      </c>
      <c r="J1500" s="1">
        <f t="shared" si="603"/>
        <v>30</v>
      </c>
      <c r="K1500" s="54">
        <f t="shared" si="590"/>
        <v>1.0144888868099327</v>
      </c>
      <c r="L1500" s="3">
        <f t="shared" si="598"/>
        <v>1.29266215</v>
      </c>
      <c r="M1500" s="3">
        <f t="shared" si="584"/>
        <v>1.3113913800000001</v>
      </c>
      <c r="N1500" s="3">
        <f t="shared" si="591"/>
        <v>300521.27523834998</v>
      </c>
      <c r="O1500" s="52">
        <f t="shared" si="580"/>
        <v>0</v>
      </c>
      <c r="P1500" s="5">
        <f t="shared" si="583"/>
        <v>0</v>
      </c>
      <c r="Q1500" s="53">
        <f t="shared" si="592"/>
        <v>0</v>
      </c>
      <c r="R1500" s="4">
        <f t="shared" si="586"/>
        <v>0</v>
      </c>
      <c r="S1500" s="2">
        <f t="shared" si="599"/>
        <v>0.14000000000000001</v>
      </c>
      <c r="T1500" s="9">
        <f t="shared" si="593"/>
        <v>1.0106109560000001</v>
      </c>
      <c r="U1500" s="4">
        <f t="shared" si="600"/>
        <v>3188.8180286100001</v>
      </c>
      <c r="V1500" s="4">
        <f t="shared" si="594"/>
        <v>0</v>
      </c>
      <c r="W1500" s="1" t="str">
        <f t="shared" si="581"/>
        <v>A+J=</v>
      </c>
      <c r="X1500" s="10">
        <f t="shared" si="582"/>
        <v>41556</v>
      </c>
      <c r="Y1500" s="4">
        <f t="shared" si="585"/>
        <v>0</v>
      </c>
      <c r="Z1500" s="28"/>
      <c r="AA1500" s="26"/>
      <c r="AE1500" s="5"/>
    </row>
    <row r="1501" spans="1:31" x14ac:dyDescent="0.2">
      <c r="A1501" s="127">
        <f t="shared" si="595"/>
        <v>41556</v>
      </c>
      <c r="B1501" s="4">
        <f t="shared" si="587"/>
        <v>303971.39519312</v>
      </c>
      <c r="C1501" s="4">
        <f t="shared" si="601"/>
        <v>229162.15541874</v>
      </c>
      <c r="D1501" s="4">
        <f t="shared" si="596"/>
        <v>229162.15541874</v>
      </c>
      <c r="E1501" s="56">
        <f t="shared" si="602"/>
        <v>521.27</v>
      </c>
      <c r="F1501" s="11">
        <f>IF(DAY(A1501)=F$2+1,VLOOKUP(A1501,[1]Plan1!$BN$15:$BP$255,3),F1500)</f>
        <v>529.08500000000004</v>
      </c>
      <c r="G1501" s="6">
        <f t="shared" si="588"/>
        <v>41527</v>
      </c>
      <c r="H1501" s="2">
        <f t="shared" si="589"/>
        <v>1.4992230513937166E-2</v>
      </c>
      <c r="I1501" s="1">
        <f t="shared" si="597"/>
        <v>30</v>
      </c>
      <c r="J1501" s="1">
        <f t="shared" si="603"/>
        <v>30</v>
      </c>
      <c r="K1501" s="54">
        <f t="shared" si="590"/>
        <v>1.0149922305139372</v>
      </c>
      <c r="L1501" s="3">
        <f t="shared" si="598"/>
        <v>1.29266215</v>
      </c>
      <c r="M1501" s="3">
        <f t="shared" si="584"/>
        <v>1.31204203</v>
      </c>
      <c r="N1501" s="3">
        <f t="shared" si="591"/>
        <v>300670.37959477003</v>
      </c>
      <c r="O1501" s="52">
        <f t="shared" si="580"/>
        <v>47</v>
      </c>
      <c r="P1501" s="5">
        <f t="shared" si="583"/>
        <v>0</v>
      </c>
      <c r="Q1501" s="53">
        <f t="shared" si="592"/>
        <v>0</v>
      </c>
      <c r="R1501" s="4">
        <f t="shared" si="586"/>
        <v>0</v>
      </c>
      <c r="S1501" s="2">
        <f t="shared" si="599"/>
        <v>0.14000000000000001</v>
      </c>
      <c r="T1501" s="9">
        <f t="shared" si="593"/>
        <v>1.010978852</v>
      </c>
      <c r="U1501" s="4">
        <f t="shared" si="600"/>
        <v>3301.0155983499999</v>
      </c>
      <c r="V1501" s="4">
        <f t="shared" si="594"/>
        <v>0</v>
      </c>
      <c r="W1501" s="1" t="str">
        <f t="shared" si="581"/>
        <v>A+J=</v>
      </c>
      <c r="X1501" s="10">
        <f t="shared" si="582"/>
        <v>41556</v>
      </c>
      <c r="Y1501" s="4">
        <f t="shared" si="585"/>
        <v>0</v>
      </c>
      <c r="Z1501" s="28"/>
      <c r="AA1501" s="26"/>
      <c r="AE1501" s="5"/>
    </row>
    <row r="1502" spans="1:31" x14ac:dyDescent="0.2">
      <c r="A1502" s="127">
        <f t="shared" si="595"/>
        <v>41557</v>
      </c>
      <c r="B1502" s="4">
        <f t="shared" si="587"/>
        <v>304162.22732834</v>
      </c>
      <c r="C1502" s="4">
        <f t="shared" si="601"/>
        <v>231678.09279565999</v>
      </c>
      <c r="D1502" s="4">
        <f t="shared" si="596"/>
        <v>231678.09279565999</v>
      </c>
      <c r="E1502" s="56">
        <f t="shared" si="602"/>
        <v>529.08500000000004</v>
      </c>
      <c r="F1502" s="11">
        <f>IF(DAY(A1502)=F$2+1,VLOOKUP(A1502,[1]Plan1!$BN$15:$BP$255,3),F1501)</f>
        <v>533.62099999999998</v>
      </c>
      <c r="G1502" s="6">
        <f t="shared" si="588"/>
        <v>41557</v>
      </c>
      <c r="H1502" s="2">
        <f t="shared" si="589"/>
        <v>8.5732916261092029E-3</v>
      </c>
      <c r="I1502" s="1">
        <f t="shared" si="597"/>
        <v>1</v>
      </c>
      <c r="J1502" s="1">
        <f t="shared" si="603"/>
        <v>31</v>
      </c>
      <c r="K1502" s="54">
        <f t="shared" si="590"/>
        <v>1.0002754169418799</v>
      </c>
      <c r="L1502" s="3">
        <f t="shared" si="598"/>
        <v>1.31204203</v>
      </c>
      <c r="M1502" s="3">
        <f t="shared" si="584"/>
        <v>1.3124033799999999</v>
      </c>
      <c r="N1502" s="3">
        <f t="shared" si="591"/>
        <v>304055.11205697001</v>
      </c>
      <c r="O1502" s="52">
        <f t="shared" si="580"/>
        <v>0</v>
      </c>
      <c r="P1502" s="5">
        <f t="shared" si="583"/>
        <v>0</v>
      </c>
      <c r="Q1502" s="53">
        <f t="shared" si="592"/>
        <v>0</v>
      </c>
      <c r="R1502" s="4">
        <f t="shared" si="586"/>
        <v>0</v>
      </c>
      <c r="S1502" s="2">
        <f t="shared" si="599"/>
        <v>0.14000000000000001</v>
      </c>
      <c r="T1502" s="9">
        <f t="shared" si="593"/>
        <v>1.0003522890000001</v>
      </c>
      <c r="U1502" s="4">
        <f t="shared" si="600"/>
        <v>107.11527137</v>
      </c>
      <c r="V1502" s="4">
        <f t="shared" si="594"/>
        <v>0</v>
      </c>
      <c r="W1502" s="1" t="str">
        <f t="shared" si="581"/>
        <v>A+J=</v>
      </c>
      <c r="X1502" s="10">
        <f t="shared" si="582"/>
        <v>41587</v>
      </c>
      <c r="Y1502" s="4">
        <f t="shared" si="585"/>
        <v>0</v>
      </c>
      <c r="Z1502" s="28"/>
      <c r="AA1502" s="26"/>
      <c r="AE1502" s="5"/>
    </row>
    <row r="1503" spans="1:31" x14ac:dyDescent="0.2">
      <c r="A1503" s="127">
        <f t="shared" si="595"/>
        <v>41558</v>
      </c>
      <c r="B1503" s="4">
        <f t="shared" si="587"/>
        <v>304353.18137523998</v>
      </c>
      <c r="C1503" s="4">
        <f t="shared" si="601"/>
        <v>231678.09279565999</v>
      </c>
      <c r="D1503" s="4">
        <f t="shared" si="596"/>
        <v>231678.09279565999</v>
      </c>
      <c r="E1503" s="56">
        <f t="shared" si="602"/>
        <v>529.08500000000004</v>
      </c>
      <c r="F1503" s="11">
        <f>IF(DAY(A1503)=F$2+1,VLOOKUP(A1503,[1]Plan1!$BN$15:$BP$255,3),F1502)</f>
        <v>533.62099999999998</v>
      </c>
      <c r="G1503" s="6">
        <f t="shared" si="588"/>
        <v>41557</v>
      </c>
      <c r="H1503" s="2">
        <f t="shared" si="589"/>
        <v>8.5732916261092029E-3</v>
      </c>
      <c r="I1503" s="1">
        <f t="shared" si="597"/>
        <v>2</v>
      </c>
      <c r="J1503" s="1">
        <f t="shared" si="603"/>
        <v>31</v>
      </c>
      <c r="K1503" s="54">
        <f t="shared" si="590"/>
        <v>1.0005509097382514</v>
      </c>
      <c r="L1503" s="3">
        <f t="shared" si="598"/>
        <v>1.31204203</v>
      </c>
      <c r="M1503" s="3">
        <f t="shared" si="584"/>
        <v>1.31276484</v>
      </c>
      <c r="N1503" s="3">
        <f t="shared" si="591"/>
        <v>304138.85442039999</v>
      </c>
      <c r="O1503" s="52">
        <f t="shared" si="580"/>
        <v>0</v>
      </c>
      <c r="P1503" s="5">
        <f t="shared" si="583"/>
        <v>0</v>
      </c>
      <c r="Q1503" s="53">
        <f t="shared" si="592"/>
        <v>0</v>
      </c>
      <c r="R1503" s="4">
        <f t="shared" si="586"/>
        <v>0</v>
      </c>
      <c r="S1503" s="2">
        <f t="shared" si="599"/>
        <v>0.14000000000000001</v>
      </c>
      <c r="T1503" s="9">
        <f t="shared" si="593"/>
        <v>1.0007047010000001</v>
      </c>
      <c r="U1503" s="4">
        <f t="shared" si="600"/>
        <v>214.32695484000001</v>
      </c>
      <c r="V1503" s="4">
        <f t="shared" si="594"/>
        <v>0</v>
      </c>
      <c r="W1503" s="1" t="str">
        <f t="shared" si="581"/>
        <v>A+J=</v>
      </c>
      <c r="X1503" s="10">
        <f t="shared" si="582"/>
        <v>41587</v>
      </c>
      <c r="Y1503" s="4">
        <f t="shared" si="585"/>
        <v>0</v>
      </c>
      <c r="Z1503" s="28"/>
      <c r="AA1503" s="26"/>
      <c r="AE1503" s="5"/>
    </row>
    <row r="1504" spans="1:31" x14ac:dyDescent="0.2">
      <c r="A1504" s="127">
        <f t="shared" si="595"/>
        <v>41559</v>
      </c>
      <c r="B1504" s="4">
        <f t="shared" si="587"/>
        <v>304544.25566590001</v>
      </c>
      <c r="C1504" s="4">
        <f t="shared" si="601"/>
        <v>231678.09279565999</v>
      </c>
      <c r="D1504" s="4">
        <f t="shared" si="596"/>
        <v>231678.09279565999</v>
      </c>
      <c r="E1504" s="56">
        <f t="shared" si="602"/>
        <v>529.08500000000004</v>
      </c>
      <c r="F1504" s="11">
        <f>IF(DAY(A1504)=F$2+1,VLOOKUP(A1504,[1]Plan1!$BN$15:$BP$255,3),F1503)</f>
        <v>533.62099999999998</v>
      </c>
      <c r="G1504" s="6">
        <f t="shared" si="588"/>
        <v>41557</v>
      </c>
      <c r="H1504" s="2">
        <f t="shared" si="589"/>
        <v>8.5732916261092029E-3</v>
      </c>
      <c r="I1504" s="1">
        <f t="shared" si="597"/>
        <v>3</v>
      </c>
      <c r="J1504" s="1">
        <f t="shared" si="603"/>
        <v>31</v>
      </c>
      <c r="K1504" s="54">
        <f t="shared" si="590"/>
        <v>1.0008264784100067</v>
      </c>
      <c r="L1504" s="3">
        <f t="shared" si="598"/>
        <v>1.31204203</v>
      </c>
      <c r="M1504" s="3">
        <f t="shared" si="584"/>
        <v>1.3131264</v>
      </c>
      <c r="N1504" s="3">
        <f t="shared" si="591"/>
        <v>304222.61995163001</v>
      </c>
      <c r="O1504" s="52">
        <f t="shared" si="580"/>
        <v>0</v>
      </c>
      <c r="P1504" s="5">
        <f t="shared" si="583"/>
        <v>0</v>
      </c>
      <c r="Q1504" s="53">
        <f t="shared" si="592"/>
        <v>0</v>
      </c>
      <c r="R1504" s="4">
        <f t="shared" si="586"/>
        <v>0</v>
      </c>
      <c r="S1504" s="2">
        <f t="shared" si="599"/>
        <v>0.14000000000000001</v>
      </c>
      <c r="T1504" s="9">
        <f t="shared" si="593"/>
        <v>1.001057238</v>
      </c>
      <c r="U1504" s="4">
        <f t="shared" si="600"/>
        <v>321.63571426999999</v>
      </c>
      <c r="V1504" s="4">
        <f t="shared" si="594"/>
        <v>0</v>
      </c>
      <c r="W1504" s="1" t="str">
        <f t="shared" si="581"/>
        <v>A+J=</v>
      </c>
      <c r="X1504" s="10">
        <f t="shared" si="582"/>
        <v>41587</v>
      </c>
      <c r="Y1504" s="4">
        <f t="shared" si="585"/>
        <v>0</v>
      </c>
      <c r="Z1504" s="28"/>
      <c r="AA1504" s="26"/>
      <c r="AE1504" s="5"/>
    </row>
    <row r="1505" spans="1:31" x14ac:dyDescent="0.2">
      <c r="A1505" s="127">
        <f t="shared" si="595"/>
        <v>41560</v>
      </c>
      <c r="B1505" s="4">
        <f t="shared" si="587"/>
        <v>304735.44995192002</v>
      </c>
      <c r="C1505" s="4">
        <f t="shared" si="601"/>
        <v>231678.09279565999</v>
      </c>
      <c r="D1505" s="4">
        <f t="shared" si="596"/>
        <v>231678.09279565999</v>
      </c>
      <c r="E1505" s="56">
        <f t="shared" si="602"/>
        <v>529.08500000000004</v>
      </c>
      <c r="F1505" s="11">
        <f>IF(DAY(A1505)=F$2+1,VLOOKUP(A1505,[1]Plan1!$BN$15:$BP$255,3),F1504)</f>
        <v>533.62099999999998</v>
      </c>
      <c r="G1505" s="6">
        <f t="shared" si="588"/>
        <v>41557</v>
      </c>
      <c r="H1505" s="2">
        <f t="shared" si="589"/>
        <v>8.5732916261092029E-3</v>
      </c>
      <c r="I1505" s="1">
        <f t="shared" si="597"/>
        <v>4</v>
      </c>
      <c r="J1505" s="1">
        <f t="shared" si="603"/>
        <v>31</v>
      </c>
      <c r="K1505" s="54">
        <f t="shared" si="590"/>
        <v>1.0011021229780428</v>
      </c>
      <c r="L1505" s="3">
        <f t="shared" si="598"/>
        <v>1.31204203</v>
      </c>
      <c r="M1505" s="3">
        <f t="shared" si="584"/>
        <v>1.3134880600000001</v>
      </c>
      <c r="N1505" s="3">
        <f t="shared" si="591"/>
        <v>304306.40865067003</v>
      </c>
      <c r="O1505" s="52">
        <f t="shared" si="580"/>
        <v>0</v>
      </c>
      <c r="P1505" s="5">
        <f t="shared" si="583"/>
        <v>0</v>
      </c>
      <c r="Q1505" s="53">
        <f t="shared" si="592"/>
        <v>0</v>
      </c>
      <c r="R1505" s="4">
        <f t="shared" si="586"/>
        <v>0</v>
      </c>
      <c r="S1505" s="2">
        <f t="shared" si="599"/>
        <v>0.14000000000000001</v>
      </c>
      <c r="T1505" s="9">
        <f t="shared" si="593"/>
        <v>1.001409899</v>
      </c>
      <c r="U1505" s="4">
        <f t="shared" si="600"/>
        <v>429.04130125</v>
      </c>
      <c r="V1505" s="4">
        <f t="shared" si="594"/>
        <v>0</v>
      </c>
      <c r="W1505" s="1" t="str">
        <f t="shared" si="581"/>
        <v>A+J=</v>
      </c>
      <c r="X1505" s="10">
        <f t="shared" si="582"/>
        <v>41587</v>
      </c>
      <c r="Y1505" s="4">
        <f t="shared" si="585"/>
        <v>0</v>
      </c>
      <c r="Z1505" s="28"/>
      <c r="AA1505" s="26"/>
      <c r="AE1505" s="5"/>
    </row>
    <row r="1506" spans="1:31" x14ac:dyDescent="0.2">
      <c r="A1506" s="127">
        <f t="shared" si="595"/>
        <v>41561</v>
      </c>
      <c r="B1506" s="4">
        <f t="shared" si="587"/>
        <v>304926.76196810999</v>
      </c>
      <c r="C1506" s="4">
        <f t="shared" si="601"/>
        <v>231678.09279565999</v>
      </c>
      <c r="D1506" s="4">
        <f t="shared" si="596"/>
        <v>231678.09279565999</v>
      </c>
      <c r="E1506" s="56">
        <f t="shared" si="602"/>
        <v>529.08500000000004</v>
      </c>
      <c r="F1506" s="11">
        <f>IF(DAY(A1506)=F$2+1,VLOOKUP(A1506,[1]Plan1!$BN$15:$BP$255,3),F1505)</f>
        <v>533.62099999999998</v>
      </c>
      <c r="G1506" s="6">
        <f t="shared" si="588"/>
        <v>41557</v>
      </c>
      <c r="H1506" s="2">
        <f t="shared" si="589"/>
        <v>8.5732916261092029E-3</v>
      </c>
      <c r="I1506" s="1">
        <f t="shared" si="597"/>
        <v>5</v>
      </c>
      <c r="J1506" s="1">
        <f t="shared" si="603"/>
        <v>31</v>
      </c>
      <c r="K1506" s="54">
        <f t="shared" si="590"/>
        <v>1.0013778434632628</v>
      </c>
      <c r="L1506" s="3">
        <f t="shared" si="598"/>
        <v>1.31204203</v>
      </c>
      <c r="M1506" s="3">
        <f t="shared" si="584"/>
        <v>1.31384981</v>
      </c>
      <c r="N1506" s="3">
        <f t="shared" si="591"/>
        <v>304390.21820074</v>
      </c>
      <c r="O1506" s="52">
        <f t="shared" si="580"/>
        <v>0</v>
      </c>
      <c r="P1506" s="5">
        <f t="shared" si="583"/>
        <v>0</v>
      </c>
      <c r="Q1506" s="53">
        <f t="shared" si="592"/>
        <v>0</v>
      </c>
      <c r="R1506" s="4">
        <f t="shared" si="586"/>
        <v>0</v>
      </c>
      <c r="S1506" s="2">
        <f t="shared" si="599"/>
        <v>0.14000000000000001</v>
      </c>
      <c r="T1506" s="9">
        <f t="shared" si="593"/>
        <v>1.001762684</v>
      </c>
      <c r="U1506" s="4">
        <f t="shared" si="600"/>
        <v>536.54376736999996</v>
      </c>
      <c r="V1506" s="4">
        <f t="shared" si="594"/>
        <v>0</v>
      </c>
      <c r="W1506" s="1" t="str">
        <f t="shared" si="581"/>
        <v>A+J=</v>
      </c>
      <c r="X1506" s="10">
        <f t="shared" si="582"/>
        <v>41587</v>
      </c>
      <c r="Y1506" s="4">
        <f t="shared" si="585"/>
        <v>0</v>
      </c>
      <c r="Z1506" s="28"/>
      <c r="AA1506" s="26"/>
      <c r="AE1506" s="5"/>
    </row>
    <row r="1507" spans="1:31" x14ac:dyDescent="0.2">
      <c r="A1507" s="127">
        <f t="shared" si="595"/>
        <v>41562</v>
      </c>
      <c r="B1507" s="4">
        <f t="shared" si="587"/>
        <v>305118.19671557</v>
      </c>
      <c r="C1507" s="4">
        <f t="shared" si="601"/>
        <v>231678.09279565999</v>
      </c>
      <c r="D1507" s="4">
        <f t="shared" si="596"/>
        <v>231678.09279565999</v>
      </c>
      <c r="E1507" s="56">
        <f t="shared" si="602"/>
        <v>529.08500000000004</v>
      </c>
      <c r="F1507" s="11">
        <f>IF(DAY(A1507)=F$2+1,VLOOKUP(A1507,[1]Plan1!$BN$15:$BP$255,3),F1506)</f>
        <v>533.62099999999998</v>
      </c>
      <c r="G1507" s="6">
        <f t="shared" si="588"/>
        <v>41557</v>
      </c>
      <c r="H1507" s="2">
        <f t="shared" si="589"/>
        <v>8.5732916261092029E-3</v>
      </c>
      <c r="I1507" s="1">
        <f t="shared" si="597"/>
        <v>6</v>
      </c>
      <c r="J1507" s="1">
        <f t="shared" si="603"/>
        <v>31</v>
      </c>
      <c r="K1507" s="54">
        <f t="shared" si="590"/>
        <v>1.0016536398865756</v>
      </c>
      <c r="L1507" s="3">
        <f t="shared" si="598"/>
        <v>1.31204203</v>
      </c>
      <c r="M1507" s="3">
        <f t="shared" si="584"/>
        <v>1.3142116699999999</v>
      </c>
      <c r="N1507" s="3">
        <f t="shared" si="591"/>
        <v>304474.05323538999</v>
      </c>
      <c r="O1507" s="52">
        <f t="shared" si="580"/>
        <v>0</v>
      </c>
      <c r="P1507" s="5">
        <f t="shared" si="583"/>
        <v>0</v>
      </c>
      <c r="Q1507" s="53">
        <f t="shared" si="592"/>
        <v>0</v>
      </c>
      <c r="R1507" s="4">
        <f t="shared" si="586"/>
        <v>0</v>
      </c>
      <c r="S1507" s="2">
        <f t="shared" si="599"/>
        <v>0.14000000000000001</v>
      </c>
      <c r="T1507" s="9">
        <f t="shared" si="593"/>
        <v>1.0021155939999999</v>
      </c>
      <c r="U1507" s="4">
        <f t="shared" si="600"/>
        <v>644.14348017999998</v>
      </c>
      <c r="V1507" s="4">
        <f t="shared" si="594"/>
        <v>0</v>
      </c>
      <c r="W1507" s="1" t="str">
        <f t="shared" si="581"/>
        <v>A+J=</v>
      </c>
      <c r="X1507" s="10">
        <f t="shared" si="582"/>
        <v>41587</v>
      </c>
      <c r="Y1507" s="4">
        <f t="shared" si="585"/>
        <v>0</v>
      </c>
      <c r="Z1507" s="28"/>
      <c r="AA1507" s="26"/>
      <c r="AE1507" s="5"/>
    </row>
    <row r="1508" spans="1:31" x14ac:dyDescent="0.2">
      <c r="A1508" s="127">
        <f t="shared" si="595"/>
        <v>41563</v>
      </c>
      <c r="B1508" s="4">
        <f t="shared" si="587"/>
        <v>305309.75162564998</v>
      </c>
      <c r="C1508" s="4">
        <f t="shared" si="601"/>
        <v>231678.09279565999</v>
      </c>
      <c r="D1508" s="4">
        <f t="shared" si="596"/>
        <v>231678.09279565999</v>
      </c>
      <c r="E1508" s="56">
        <f t="shared" si="602"/>
        <v>529.08500000000004</v>
      </c>
      <c r="F1508" s="11">
        <f>IF(DAY(A1508)=F$2+1,VLOOKUP(A1508,[1]Plan1!$BN$15:$BP$255,3),F1507)</f>
        <v>533.62099999999998</v>
      </c>
      <c r="G1508" s="6">
        <f t="shared" si="588"/>
        <v>41557</v>
      </c>
      <c r="H1508" s="2">
        <f t="shared" si="589"/>
        <v>8.5732916261092029E-3</v>
      </c>
      <c r="I1508" s="1">
        <f t="shared" si="597"/>
        <v>7</v>
      </c>
      <c r="J1508" s="1">
        <f t="shared" si="603"/>
        <v>31</v>
      </c>
      <c r="K1508" s="54">
        <f t="shared" si="590"/>
        <v>1.001929512268896</v>
      </c>
      <c r="L1508" s="3">
        <f t="shared" si="598"/>
        <v>1.31204203</v>
      </c>
      <c r="M1508" s="3">
        <f t="shared" si="584"/>
        <v>1.3145736299999999</v>
      </c>
      <c r="N1508" s="3">
        <f t="shared" si="591"/>
        <v>304557.91143785999</v>
      </c>
      <c r="O1508" s="52">
        <f t="shared" si="580"/>
        <v>0</v>
      </c>
      <c r="P1508" s="5">
        <f t="shared" si="583"/>
        <v>0</v>
      </c>
      <c r="Q1508" s="53">
        <f t="shared" si="592"/>
        <v>0</v>
      </c>
      <c r="R1508" s="4">
        <f t="shared" si="586"/>
        <v>0</v>
      </c>
      <c r="S1508" s="2">
        <f t="shared" si="599"/>
        <v>0.14000000000000001</v>
      </c>
      <c r="T1508" s="9">
        <f t="shared" si="593"/>
        <v>1.0024686279999999</v>
      </c>
      <c r="U1508" s="4">
        <f t="shared" si="600"/>
        <v>751.84018778999996</v>
      </c>
      <c r="V1508" s="4">
        <f t="shared" si="594"/>
        <v>0</v>
      </c>
      <c r="W1508" s="1" t="str">
        <f t="shared" si="581"/>
        <v>A+J=</v>
      </c>
      <c r="X1508" s="10">
        <f t="shared" si="582"/>
        <v>41587</v>
      </c>
      <c r="Y1508" s="4">
        <f t="shared" si="585"/>
        <v>0</v>
      </c>
      <c r="Z1508" s="28"/>
      <c r="AA1508" s="26"/>
      <c r="AE1508" s="5"/>
    </row>
    <row r="1509" spans="1:31" x14ac:dyDescent="0.2">
      <c r="A1509" s="127">
        <f t="shared" si="595"/>
        <v>41564</v>
      </c>
      <c r="B1509" s="4">
        <f t="shared" si="587"/>
        <v>305501.42443078</v>
      </c>
      <c r="C1509" s="4">
        <f t="shared" si="601"/>
        <v>231678.09279565999</v>
      </c>
      <c r="D1509" s="4">
        <f t="shared" si="596"/>
        <v>231678.09279565999</v>
      </c>
      <c r="E1509" s="56">
        <f t="shared" si="602"/>
        <v>529.08500000000004</v>
      </c>
      <c r="F1509" s="11">
        <f>IF(DAY(A1509)=F$2+1,VLOOKUP(A1509,[1]Plan1!$BN$15:$BP$255,3),F1508)</f>
        <v>533.62099999999998</v>
      </c>
      <c r="G1509" s="6">
        <f t="shared" si="588"/>
        <v>41557</v>
      </c>
      <c r="H1509" s="2">
        <f t="shared" si="589"/>
        <v>8.5732916261092029E-3</v>
      </c>
      <c r="I1509" s="1">
        <f t="shared" si="597"/>
        <v>8</v>
      </c>
      <c r="J1509" s="1">
        <f t="shared" si="603"/>
        <v>31</v>
      </c>
      <c r="K1509" s="54">
        <f t="shared" si="590"/>
        <v>1.0022054606311444</v>
      </c>
      <c r="L1509" s="3">
        <f t="shared" si="598"/>
        <v>1.31204203</v>
      </c>
      <c r="M1509" s="3">
        <f t="shared" si="584"/>
        <v>1.3149356800000001</v>
      </c>
      <c r="N1509" s="3">
        <f t="shared" si="591"/>
        <v>304641.79049136001</v>
      </c>
      <c r="O1509" s="52">
        <f t="shared" ref="O1509:O1572" si="604">IF(DAY(A1509)=F$2,VLOOKUP(A1509,$AA$10:$AH$115,7),0)</f>
        <v>0</v>
      </c>
      <c r="P1509" s="5">
        <f t="shared" si="583"/>
        <v>0</v>
      </c>
      <c r="Q1509" s="53">
        <f t="shared" si="592"/>
        <v>0</v>
      </c>
      <c r="R1509" s="4">
        <f t="shared" si="586"/>
        <v>0</v>
      </c>
      <c r="S1509" s="2">
        <f t="shared" si="599"/>
        <v>0.14000000000000001</v>
      </c>
      <c r="T1509" s="9">
        <f t="shared" si="593"/>
        <v>1.0028217859999999</v>
      </c>
      <c r="U1509" s="4">
        <f t="shared" si="600"/>
        <v>859.63393942000005</v>
      </c>
      <c r="V1509" s="4">
        <f t="shared" si="594"/>
        <v>0</v>
      </c>
      <c r="W1509" s="1" t="str">
        <f t="shared" ref="W1509:W1572" si="605">W1508</f>
        <v>A+J=</v>
      </c>
      <c r="X1509" s="10">
        <f t="shared" ref="X1509:X1572" si="606">IF(DAY(A1509)=F$2+1,VLOOKUP(A1508,$AA$10:$AH$130,8),X1508)</f>
        <v>41587</v>
      </c>
      <c r="Y1509" s="4">
        <f t="shared" si="585"/>
        <v>0</v>
      </c>
      <c r="Z1509" s="28"/>
      <c r="AA1509" s="26"/>
      <c r="AE1509" s="5"/>
    </row>
    <row r="1510" spans="1:31" x14ac:dyDescent="0.2">
      <c r="A1510" s="127">
        <f t="shared" si="595"/>
        <v>41565</v>
      </c>
      <c r="B1510" s="4">
        <f t="shared" si="587"/>
        <v>305693.21983250999</v>
      </c>
      <c r="C1510" s="4">
        <f t="shared" si="601"/>
        <v>231678.09279565999</v>
      </c>
      <c r="D1510" s="4">
        <f t="shared" si="596"/>
        <v>231678.09279565999</v>
      </c>
      <c r="E1510" s="56">
        <f t="shared" si="602"/>
        <v>529.08500000000004</v>
      </c>
      <c r="F1510" s="11">
        <f>IF(DAY(A1510)=F$2+1,VLOOKUP(A1510,[1]Plan1!$BN$15:$BP$255,3),F1509)</f>
        <v>533.62099999999998</v>
      </c>
      <c r="G1510" s="6">
        <f t="shared" si="588"/>
        <v>41557</v>
      </c>
      <c r="H1510" s="2">
        <f t="shared" si="589"/>
        <v>8.5732916261092029E-3</v>
      </c>
      <c r="I1510" s="1">
        <f t="shared" si="597"/>
        <v>9</v>
      </c>
      <c r="J1510" s="1">
        <f t="shared" si="603"/>
        <v>31</v>
      </c>
      <c r="K1510" s="54">
        <f t="shared" si="590"/>
        <v>1.0024814849942465</v>
      </c>
      <c r="L1510" s="3">
        <f t="shared" si="598"/>
        <v>1.31204203</v>
      </c>
      <c r="M1510" s="3">
        <f t="shared" si="584"/>
        <v>1.3152978399999999</v>
      </c>
      <c r="N1510" s="3">
        <f t="shared" si="591"/>
        <v>304725.69502945</v>
      </c>
      <c r="O1510" s="52">
        <f t="shared" si="604"/>
        <v>0</v>
      </c>
      <c r="P1510" s="5">
        <f t="shared" si="583"/>
        <v>0</v>
      </c>
      <c r="Q1510" s="53">
        <f t="shared" si="592"/>
        <v>0</v>
      </c>
      <c r="R1510" s="4">
        <f t="shared" si="586"/>
        <v>0</v>
      </c>
      <c r="S1510" s="2">
        <f t="shared" si="599"/>
        <v>0.14000000000000001</v>
      </c>
      <c r="T1510" s="9">
        <f t="shared" si="593"/>
        <v>1.003175068</v>
      </c>
      <c r="U1510" s="4">
        <f t="shared" si="600"/>
        <v>967.52480305999995</v>
      </c>
      <c r="V1510" s="4">
        <f t="shared" si="594"/>
        <v>0</v>
      </c>
      <c r="W1510" s="1" t="str">
        <f t="shared" si="605"/>
        <v>A+J=</v>
      </c>
      <c r="X1510" s="10">
        <f t="shared" si="606"/>
        <v>41587</v>
      </c>
      <c r="Y1510" s="4">
        <f t="shared" si="585"/>
        <v>0</v>
      </c>
      <c r="Z1510" s="28"/>
      <c r="AA1510" s="26"/>
      <c r="AE1510" s="5"/>
    </row>
    <row r="1511" spans="1:31" x14ac:dyDescent="0.2">
      <c r="A1511" s="127">
        <f t="shared" si="595"/>
        <v>41566</v>
      </c>
      <c r="B1511" s="4">
        <f t="shared" si="587"/>
        <v>305885.13384877</v>
      </c>
      <c r="C1511" s="4">
        <f t="shared" si="601"/>
        <v>231678.09279565999</v>
      </c>
      <c r="D1511" s="4">
        <f t="shared" si="596"/>
        <v>231678.09279565999</v>
      </c>
      <c r="E1511" s="56">
        <f t="shared" si="602"/>
        <v>529.08500000000004</v>
      </c>
      <c r="F1511" s="11">
        <f>IF(DAY(A1511)=F$2+1,VLOOKUP(A1511,[1]Plan1!$BN$15:$BP$255,3),F1510)</f>
        <v>533.62099999999998</v>
      </c>
      <c r="G1511" s="6">
        <f t="shared" si="588"/>
        <v>41557</v>
      </c>
      <c r="H1511" s="2">
        <f t="shared" si="589"/>
        <v>8.5732916261092029E-3</v>
      </c>
      <c r="I1511" s="1">
        <f t="shared" si="597"/>
        <v>10</v>
      </c>
      <c r="J1511" s="1">
        <f t="shared" si="603"/>
        <v>31</v>
      </c>
      <c r="K1511" s="54">
        <f t="shared" si="590"/>
        <v>1.0027575853791348</v>
      </c>
      <c r="L1511" s="3">
        <f t="shared" si="598"/>
        <v>1.31204203</v>
      </c>
      <c r="M1511" s="3">
        <f t="shared" si="584"/>
        <v>1.3156600899999999</v>
      </c>
      <c r="N1511" s="3">
        <f t="shared" si="591"/>
        <v>304809.62041855999</v>
      </c>
      <c r="O1511" s="52">
        <f t="shared" si="604"/>
        <v>0</v>
      </c>
      <c r="P1511" s="5">
        <f t="shared" ref="P1511:P1574" si="607">IF(DAY($A1511)=F$2,VLOOKUP($A1511,$AA$10:$AH$126,5),0)</f>
        <v>0</v>
      </c>
      <c r="Q1511" s="53">
        <f t="shared" si="592"/>
        <v>0</v>
      </c>
      <c r="R1511" s="4">
        <f t="shared" si="586"/>
        <v>0</v>
      </c>
      <c r="S1511" s="2">
        <f t="shared" si="599"/>
        <v>0.14000000000000001</v>
      </c>
      <c r="T1511" s="9">
        <f t="shared" si="593"/>
        <v>1.0035284760000001</v>
      </c>
      <c r="U1511" s="4">
        <f t="shared" si="600"/>
        <v>1075.51343021</v>
      </c>
      <c r="V1511" s="4">
        <f t="shared" si="594"/>
        <v>0</v>
      </c>
      <c r="W1511" s="1" t="str">
        <f t="shared" si="605"/>
        <v>A+J=</v>
      </c>
      <c r="X1511" s="10">
        <f t="shared" si="606"/>
        <v>41587</v>
      </c>
      <c r="Y1511" s="4">
        <f t="shared" si="585"/>
        <v>0</v>
      </c>
      <c r="Z1511" s="28"/>
      <c r="AA1511" s="26"/>
      <c r="AE1511" s="5"/>
    </row>
    <row r="1512" spans="1:31" x14ac:dyDescent="0.2">
      <c r="A1512" s="127">
        <f t="shared" si="595"/>
        <v>41567</v>
      </c>
      <c r="B1512" s="4">
        <f t="shared" si="587"/>
        <v>306077.17027027998</v>
      </c>
      <c r="C1512" s="4">
        <f t="shared" si="601"/>
        <v>231678.09279565999</v>
      </c>
      <c r="D1512" s="4">
        <f t="shared" si="596"/>
        <v>231678.09279565999</v>
      </c>
      <c r="E1512" s="56">
        <f t="shared" si="602"/>
        <v>529.08500000000004</v>
      </c>
      <c r="F1512" s="11">
        <f>IF(DAY(A1512)=F$2+1,VLOOKUP(A1512,[1]Plan1!$BN$15:$BP$255,3),F1511)</f>
        <v>533.62099999999998</v>
      </c>
      <c r="G1512" s="6">
        <f t="shared" si="588"/>
        <v>41557</v>
      </c>
      <c r="H1512" s="2">
        <f t="shared" si="589"/>
        <v>8.5732916261092029E-3</v>
      </c>
      <c r="I1512" s="1">
        <f t="shared" si="597"/>
        <v>11</v>
      </c>
      <c r="J1512" s="1">
        <f t="shared" si="603"/>
        <v>31</v>
      </c>
      <c r="K1512" s="54">
        <f t="shared" si="590"/>
        <v>1.0030337618067466</v>
      </c>
      <c r="L1512" s="3">
        <f t="shared" si="598"/>
        <v>1.31204203</v>
      </c>
      <c r="M1512" s="3">
        <f t="shared" si="584"/>
        <v>1.31602245</v>
      </c>
      <c r="N1512" s="3">
        <f t="shared" si="591"/>
        <v>304893.57129226997</v>
      </c>
      <c r="O1512" s="52">
        <f t="shared" si="604"/>
        <v>0</v>
      </c>
      <c r="P1512" s="5">
        <f t="shared" si="607"/>
        <v>0</v>
      </c>
      <c r="Q1512" s="53">
        <f t="shared" si="592"/>
        <v>0</v>
      </c>
      <c r="R1512" s="4">
        <f t="shared" si="586"/>
        <v>0</v>
      </c>
      <c r="S1512" s="2">
        <f t="shared" si="599"/>
        <v>0.14000000000000001</v>
      </c>
      <c r="T1512" s="9">
        <f t="shared" si="593"/>
        <v>1.0038820070000001</v>
      </c>
      <c r="U1512" s="4">
        <f t="shared" si="600"/>
        <v>1183.5989780100001</v>
      </c>
      <c r="V1512" s="4">
        <f t="shared" si="594"/>
        <v>0</v>
      </c>
      <c r="W1512" s="1" t="str">
        <f t="shared" si="605"/>
        <v>A+J=</v>
      </c>
      <c r="X1512" s="10">
        <f t="shared" si="606"/>
        <v>41587</v>
      </c>
      <c r="Y1512" s="4">
        <f t="shared" si="585"/>
        <v>0</v>
      </c>
      <c r="Z1512" s="28"/>
      <c r="AA1512" s="26"/>
      <c r="AE1512" s="5"/>
    </row>
    <row r="1513" spans="1:31" x14ac:dyDescent="0.2">
      <c r="A1513" s="127">
        <f t="shared" si="595"/>
        <v>41568</v>
      </c>
      <c r="B1513" s="4">
        <f t="shared" si="587"/>
        <v>306269.32511178002</v>
      </c>
      <c r="C1513" s="4">
        <f t="shared" si="601"/>
        <v>231678.09279565999</v>
      </c>
      <c r="D1513" s="4">
        <f t="shared" si="596"/>
        <v>231678.09279565999</v>
      </c>
      <c r="E1513" s="56">
        <f t="shared" si="602"/>
        <v>529.08500000000004</v>
      </c>
      <c r="F1513" s="11">
        <f>IF(DAY(A1513)=F$2+1,VLOOKUP(A1513,[1]Plan1!$BN$15:$BP$255,3),F1512)</f>
        <v>533.62099999999998</v>
      </c>
      <c r="G1513" s="6">
        <f t="shared" si="588"/>
        <v>41557</v>
      </c>
      <c r="H1513" s="2">
        <f t="shared" si="589"/>
        <v>8.5732916261092029E-3</v>
      </c>
      <c r="I1513" s="1">
        <f t="shared" si="597"/>
        <v>12</v>
      </c>
      <c r="J1513" s="1">
        <f t="shared" si="603"/>
        <v>31</v>
      </c>
      <c r="K1513" s="54">
        <f t="shared" si="590"/>
        <v>1.0033100142980258</v>
      </c>
      <c r="L1513" s="3">
        <f t="shared" si="598"/>
        <v>1.31204203</v>
      </c>
      <c r="M1513" s="3">
        <f t="shared" si="584"/>
        <v>1.3163849000000001</v>
      </c>
      <c r="N1513" s="3">
        <f t="shared" si="591"/>
        <v>304977.54301700002</v>
      </c>
      <c r="O1513" s="52">
        <f t="shared" si="604"/>
        <v>0</v>
      </c>
      <c r="P1513" s="5">
        <f t="shared" si="607"/>
        <v>0</v>
      </c>
      <c r="Q1513" s="53">
        <f t="shared" si="592"/>
        <v>0</v>
      </c>
      <c r="R1513" s="4">
        <f t="shared" si="586"/>
        <v>0</v>
      </c>
      <c r="S1513" s="2">
        <f t="shared" si="599"/>
        <v>0.14000000000000001</v>
      </c>
      <c r="T1513" s="9">
        <f t="shared" si="593"/>
        <v>1.004235663</v>
      </c>
      <c r="U1513" s="4">
        <f t="shared" si="600"/>
        <v>1291.7820947800001</v>
      </c>
      <c r="V1513" s="4">
        <f t="shared" si="594"/>
        <v>0</v>
      </c>
      <c r="W1513" s="1" t="str">
        <f t="shared" si="605"/>
        <v>A+J=</v>
      </c>
      <c r="X1513" s="10">
        <f t="shared" si="606"/>
        <v>41587</v>
      </c>
      <c r="Y1513" s="4">
        <f t="shared" si="585"/>
        <v>0</v>
      </c>
      <c r="Z1513" s="28"/>
      <c r="AA1513" s="26"/>
      <c r="AE1513" s="5"/>
    </row>
    <row r="1514" spans="1:31" x14ac:dyDescent="0.2">
      <c r="A1514" s="127">
        <f t="shared" si="595"/>
        <v>41569</v>
      </c>
      <c r="B1514" s="4">
        <f t="shared" si="587"/>
        <v>306461.60308174998</v>
      </c>
      <c r="C1514" s="4">
        <f t="shared" si="601"/>
        <v>231678.09279565999</v>
      </c>
      <c r="D1514" s="4">
        <f t="shared" si="596"/>
        <v>231678.09279565999</v>
      </c>
      <c r="E1514" s="56">
        <f t="shared" si="602"/>
        <v>529.08500000000004</v>
      </c>
      <c r="F1514" s="11">
        <f>IF(DAY(A1514)=F$2+1,VLOOKUP(A1514,[1]Plan1!$BN$15:$BP$255,3),F1513)</f>
        <v>533.62099999999998</v>
      </c>
      <c r="G1514" s="6">
        <f t="shared" si="588"/>
        <v>41557</v>
      </c>
      <c r="H1514" s="2">
        <f t="shared" si="589"/>
        <v>8.5732916261092029E-3</v>
      </c>
      <c r="I1514" s="1">
        <f t="shared" si="597"/>
        <v>13</v>
      </c>
      <c r="J1514" s="1">
        <f t="shared" si="603"/>
        <v>31</v>
      </c>
      <c r="K1514" s="54">
        <f t="shared" si="590"/>
        <v>1.0035863428739211</v>
      </c>
      <c r="L1514" s="3">
        <f t="shared" si="598"/>
        <v>1.31204203</v>
      </c>
      <c r="M1514" s="3">
        <f t="shared" ref="M1514:M1577" si="608">TRUNC((K1514*L1514),8)</f>
        <v>1.31674746</v>
      </c>
      <c r="N1514" s="3">
        <f t="shared" si="591"/>
        <v>305061.54022632999</v>
      </c>
      <c r="O1514" s="52">
        <f t="shared" si="604"/>
        <v>0</v>
      </c>
      <c r="P1514" s="5">
        <f t="shared" si="607"/>
        <v>0</v>
      </c>
      <c r="Q1514" s="53">
        <f t="shared" si="592"/>
        <v>0</v>
      </c>
      <c r="R1514" s="4">
        <f t="shared" si="586"/>
        <v>0</v>
      </c>
      <c r="S1514" s="2">
        <f t="shared" si="599"/>
        <v>0.14000000000000001</v>
      </c>
      <c r="T1514" s="9">
        <f t="shared" si="593"/>
        <v>1.0045894440000001</v>
      </c>
      <c r="U1514" s="4">
        <f t="shared" si="600"/>
        <v>1400.06285542</v>
      </c>
      <c r="V1514" s="4">
        <f t="shared" si="594"/>
        <v>0</v>
      </c>
      <c r="W1514" s="1" t="str">
        <f t="shared" si="605"/>
        <v>A+J=</v>
      </c>
      <c r="X1514" s="10">
        <f t="shared" si="606"/>
        <v>41587</v>
      </c>
      <c r="Y1514" s="4">
        <f t="shared" si="585"/>
        <v>0</v>
      </c>
      <c r="Z1514" s="28"/>
      <c r="AA1514" s="26"/>
      <c r="AE1514" s="5"/>
    </row>
    <row r="1515" spans="1:31" x14ac:dyDescent="0.2">
      <c r="A1515" s="127">
        <f t="shared" si="595"/>
        <v>41570</v>
      </c>
      <c r="B1515" s="4">
        <f t="shared" si="587"/>
        <v>306653.99927709001</v>
      </c>
      <c r="C1515" s="4">
        <f t="shared" si="601"/>
        <v>231678.09279565999</v>
      </c>
      <c r="D1515" s="4">
        <f t="shared" si="596"/>
        <v>231678.09279565999</v>
      </c>
      <c r="E1515" s="56">
        <f t="shared" si="602"/>
        <v>529.08500000000004</v>
      </c>
      <c r="F1515" s="11">
        <f>IF(DAY(A1515)=F$2+1,VLOOKUP(A1515,[1]Plan1!$BN$15:$BP$255,3),F1514)</f>
        <v>533.62099999999998</v>
      </c>
      <c r="G1515" s="6">
        <f t="shared" si="588"/>
        <v>41557</v>
      </c>
      <c r="H1515" s="2">
        <f t="shared" si="589"/>
        <v>8.5732916261092029E-3</v>
      </c>
      <c r="I1515" s="1">
        <f t="shared" si="597"/>
        <v>14</v>
      </c>
      <c r="J1515" s="1">
        <f t="shared" si="603"/>
        <v>31</v>
      </c>
      <c r="K1515" s="54">
        <f t="shared" si="590"/>
        <v>1.0038627475553878</v>
      </c>
      <c r="L1515" s="3">
        <f t="shared" si="598"/>
        <v>1.31204203</v>
      </c>
      <c r="M1515" s="3">
        <f t="shared" si="608"/>
        <v>1.31711011</v>
      </c>
      <c r="N1515" s="3">
        <f t="shared" si="591"/>
        <v>305145.55828668003</v>
      </c>
      <c r="O1515" s="52">
        <f t="shared" si="604"/>
        <v>0</v>
      </c>
      <c r="P1515" s="5">
        <f t="shared" si="607"/>
        <v>0</v>
      </c>
      <c r="Q1515" s="53">
        <f t="shared" si="592"/>
        <v>0</v>
      </c>
      <c r="R1515" s="4">
        <f t="shared" si="586"/>
        <v>0</v>
      </c>
      <c r="S1515" s="2">
        <f t="shared" si="599"/>
        <v>0.14000000000000001</v>
      </c>
      <c r="T1515" s="9">
        <f t="shared" si="593"/>
        <v>1.0049433489999999</v>
      </c>
      <c r="U1515" s="4">
        <f t="shared" si="600"/>
        <v>1508.44099041</v>
      </c>
      <c r="V1515" s="4">
        <f t="shared" si="594"/>
        <v>0</v>
      </c>
      <c r="W1515" s="1" t="str">
        <f t="shared" si="605"/>
        <v>A+J=</v>
      </c>
      <c r="X1515" s="10">
        <f t="shared" si="606"/>
        <v>41587</v>
      </c>
      <c r="Y1515" s="4">
        <f t="shared" si="585"/>
        <v>0</v>
      </c>
      <c r="Z1515" s="28"/>
      <c r="AA1515" s="26"/>
      <c r="AE1515" s="5"/>
    </row>
    <row r="1516" spans="1:31" x14ac:dyDescent="0.2">
      <c r="A1516" s="127">
        <f t="shared" si="595"/>
        <v>41571</v>
      </c>
      <c r="B1516" s="4">
        <f t="shared" si="587"/>
        <v>306846.51871454</v>
      </c>
      <c r="C1516" s="4">
        <f t="shared" si="601"/>
        <v>231678.09279565999</v>
      </c>
      <c r="D1516" s="4">
        <f t="shared" si="596"/>
        <v>231678.09279565999</v>
      </c>
      <c r="E1516" s="56">
        <f t="shared" si="602"/>
        <v>529.08500000000004</v>
      </c>
      <c r="F1516" s="11">
        <f>IF(DAY(A1516)=F$2+1,VLOOKUP(A1516,[1]Plan1!$BN$15:$BP$255,3),F1515)</f>
        <v>533.62099999999998</v>
      </c>
      <c r="G1516" s="6">
        <f t="shared" si="588"/>
        <v>41557</v>
      </c>
      <c r="H1516" s="2">
        <f t="shared" si="589"/>
        <v>8.5732916261092029E-3</v>
      </c>
      <c r="I1516" s="1">
        <f t="shared" si="597"/>
        <v>15</v>
      </c>
      <c r="J1516" s="1">
        <f t="shared" si="603"/>
        <v>31</v>
      </c>
      <c r="K1516" s="54">
        <f t="shared" si="590"/>
        <v>1.0041392283633865</v>
      </c>
      <c r="L1516" s="3">
        <f t="shared" si="598"/>
        <v>1.31204203</v>
      </c>
      <c r="M1516" s="3">
        <f t="shared" si="608"/>
        <v>1.31747287</v>
      </c>
      <c r="N1516" s="3">
        <f t="shared" si="591"/>
        <v>305229.60183161998</v>
      </c>
      <c r="O1516" s="52">
        <f t="shared" si="604"/>
        <v>0</v>
      </c>
      <c r="P1516" s="5">
        <f t="shared" si="607"/>
        <v>0</v>
      </c>
      <c r="Q1516" s="53">
        <f t="shared" si="592"/>
        <v>0</v>
      </c>
      <c r="R1516" s="4">
        <f t="shared" si="586"/>
        <v>0</v>
      </c>
      <c r="S1516" s="2">
        <f t="shared" si="599"/>
        <v>0.14000000000000001</v>
      </c>
      <c r="T1516" s="9">
        <f t="shared" si="593"/>
        <v>1.0052973789999999</v>
      </c>
      <c r="U1516" s="4">
        <f t="shared" si="600"/>
        <v>1616.91688292</v>
      </c>
      <c r="V1516" s="4">
        <f t="shared" si="594"/>
        <v>0</v>
      </c>
      <c r="W1516" s="1" t="str">
        <f t="shared" si="605"/>
        <v>A+J=</v>
      </c>
      <c r="X1516" s="10">
        <f t="shared" si="606"/>
        <v>41587</v>
      </c>
      <c r="Y1516" s="4">
        <f t="shared" si="585"/>
        <v>0</v>
      </c>
      <c r="Z1516" s="28"/>
      <c r="AA1516" s="26"/>
      <c r="AE1516" s="5"/>
    </row>
    <row r="1517" spans="1:31" x14ac:dyDescent="0.2">
      <c r="A1517" s="127">
        <f t="shared" si="595"/>
        <v>41572</v>
      </c>
      <c r="B1517" s="4">
        <f t="shared" si="587"/>
        <v>307039.15679292998</v>
      </c>
      <c r="C1517" s="4">
        <f t="shared" si="601"/>
        <v>231678.09279565999</v>
      </c>
      <c r="D1517" s="4">
        <f t="shared" si="596"/>
        <v>231678.09279565999</v>
      </c>
      <c r="E1517" s="56">
        <f t="shared" si="602"/>
        <v>529.08500000000004</v>
      </c>
      <c r="F1517" s="11">
        <f>IF(DAY(A1517)=F$2+1,VLOOKUP(A1517,[1]Plan1!$BN$15:$BP$255,3),F1516)</f>
        <v>533.62099999999998</v>
      </c>
      <c r="G1517" s="6">
        <f t="shared" si="588"/>
        <v>41557</v>
      </c>
      <c r="H1517" s="2">
        <f t="shared" si="589"/>
        <v>8.5732916261092029E-3</v>
      </c>
      <c r="I1517" s="1">
        <f t="shared" si="597"/>
        <v>16</v>
      </c>
      <c r="J1517" s="1">
        <f t="shared" si="603"/>
        <v>31</v>
      </c>
      <c r="K1517" s="54">
        <f t="shared" si="590"/>
        <v>1.004415785318884</v>
      </c>
      <c r="L1517" s="3">
        <f t="shared" si="598"/>
        <v>1.31204203</v>
      </c>
      <c r="M1517" s="3">
        <f t="shared" si="608"/>
        <v>1.3178357199999999</v>
      </c>
      <c r="N1517" s="3">
        <f t="shared" si="591"/>
        <v>305313.66622759</v>
      </c>
      <c r="O1517" s="52">
        <f t="shared" si="604"/>
        <v>0</v>
      </c>
      <c r="P1517" s="5">
        <f t="shared" si="607"/>
        <v>0</v>
      </c>
      <c r="Q1517" s="53">
        <f t="shared" si="592"/>
        <v>0</v>
      </c>
      <c r="R1517" s="4">
        <f t="shared" si="586"/>
        <v>0</v>
      </c>
      <c r="S1517" s="2">
        <f t="shared" si="599"/>
        <v>0.14000000000000001</v>
      </c>
      <c r="T1517" s="9">
        <f t="shared" si="593"/>
        <v>1.0056515340000001</v>
      </c>
      <c r="U1517" s="4">
        <f t="shared" si="600"/>
        <v>1725.4905653400001</v>
      </c>
      <c r="V1517" s="4">
        <f t="shared" si="594"/>
        <v>0</v>
      </c>
      <c r="W1517" s="1" t="str">
        <f t="shared" si="605"/>
        <v>A+J=</v>
      </c>
      <c r="X1517" s="10">
        <f t="shared" si="606"/>
        <v>41587</v>
      </c>
      <c r="Y1517" s="4">
        <f t="shared" si="585"/>
        <v>0</v>
      </c>
      <c r="Z1517" s="28"/>
      <c r="AA1517" s="26"/>
      <c r="AE1517" s="5"/>
    </row>
    <row r="1518" spans="1:31" x14ac:dyDescent="0.2">
      <c r="A1518" s="127">
        <f t="shared" si="595"/>
        <v>41573</v>
      </c>
      <c r="B1518" s="4">
        <f t="shared" si="587"/>
        <v>307231.91822734999</v>
      </c>
      <c r="C1518" s="4">
        <f t="shared" si="601"/>
        <v>231678.09279565999</v>
      </c>
      <c r="D1518" s="4">
        <f t="shared" si="596"/>
        <v>231678.09279565999</v>
      </c>
      <c r="E1518" s="56">
        <f t="shared" si="602"/>
        <v>529.08500000000004</v>
      </c>
      <c r="F1518" s="11">
        <f>IF(DAY(A1518)=F$2+1,VLOOKUP(A1518,[1]Plan1!$BN$15:$BP$255,3),F1517)</f>
        <v>533.62099999999998</v>
      </c>
      <c r="G1518" s="6">
        <f t="shared" si="588"/>
        <v>41557</v>
      </c>
      <c r="H1518" s="2">
        <f t="shared" si="589"/>
        <v>8.5732916261092029E-3</v>
      </c>
      <c r="I1518" s="1">
        <f t="shared" si="597"/>
        <v>17</v>
      </c>
      <c r="J1518" s="1">
        <f t="shared" si="603"/>
        <v>31</v>
      </c>
      <c r="K1518" s="54">
        <f t="shared" si="590"/>
        <v>1.0046924184428523</v>
      </c>
      <c r="L1518" s="3">
        <f t="shared" si="598"/>
        <v>1.31204203</v>
      </c>
      <c r="M1518" s="3">
        <f t="shared" si="608"/>
        <v>1.3181986800000001</v>
      </c>
      <c r="N1518" s="3">
        <f t="shared" si="591"/>
        <v>305397.75610815</v>
      </c>
      <c r="O1518" s="52">
        <f t="shared" si="604"/>
        <v>0</v>
      </c>
      <c r="P1518" s="5">
        <f t="shared" si="607"/>
        <v>0</v>
      </c>
      <c r="Q1518" s="53">
        <f t="shared" si="592"/>
        <v>0</v>
      </c>
      <c r="R1518" s="4">
        <f t="shared" si="586"/>
        <v>0</v>
      </c>
      <c r="S1518" s="2">
        <f t="shared" si="599"/>
        <v>0.14000000000000001</v>
      </c>
      <c r="T1518" s="9">
        <f t="shared" si="593"/>
        <v>1.0060058140000001</v>
      </c>
      <c r="U1518" s="4">
        <f t="shared" si="600"/>
        <v>1834.1621192</v>
      </c>
      <c r="V1518" s="4">
        <f t="shared" si="594"/>
        <v>0</v>
      </c>
      <c r="W1518" s="1" t="str">
        <f t="shared" si="605"/>
        <v>A+J=</v>
      </c>
      <c r="X1518" s="10">
        <f t="shared" si="606"/>
        <v>41587</v>
      </c>
      <c r="Y1518" s="4">
        <f t="shared" si="585"/>
        <v>0</v>
      </c>
      <c r="Z1518" s="28"/>
      <c r="AA1518" s="26"/>
      <c r="AE1518" s="5"/>
    </row>
    <row r="1519" spans="1:31" x14ac:dyDescent="0.2">
      <c r="A1519" s="127">
        <f t="shared" si="595"/>
        <v>41574</v>
      </c>
      <c r="B1519" s="4">
        <f t="shared" si="587"/>
        <v>307424.79810787999</v>
      </c>
      <c r="C1519" s="4">
        <f t="shared" si="601"/>
        <v>231678.09279565999</v>
      </c>
      <c r="D1519" s="4">
        <f t="shared" si="596"/>
        <v>231678.09279565999</v>
      </c>
      <c r="E1519" s="56">
        <f t="shared" si="602"/>
        <v>529.08500000000004</v>
      </c>
      <c r="F1519" s="11">
        <f>IF(DAY(A1519)=F$2+1,VLOOKUP(A1519,[1]Plan1!$BN$15:$BP$255,3),F1518)</f>
        <v>533.62099999999998</v>
      </c>
      <c r="G1519" s="6">
        <f t="shared" si="588"/>
        <v>41557</v>
      </c>
      <c r="H1519" s="2">
        <f t="shared" si="589"/>
        <v>8.5732916261092029E-3</v>
      </c>
      <c r="I1519" s="1">
        <f t="shared" si="597"/>
        <v>18</v>
      </c>
      <c r="J1519" s="1">
        <f t="shared" si="603"/>
        <v>31</v>
      </c>
      <c r="K1519" s="54">
        <f t="shared" si="590"/>
        <v>1.0049691277562698</v>
      </c>
      <c r="L1519" s="3">
        <f t="shared" si="598"/>
        <v>1.31204203</v>
      </c>
      <c r="M1519" s="3">
        <f t="shared" si="608"/>
        <v>1.3185617300000001</v>
      </c>
      <c r="N1519" s="3">
        <f t="shared" si="591"/>
        <v>305481.86683974002</v>
      </c>
      <c r="O1519" s="52">
        <f t="shared" si="604"/>
        <v>0</v>
      </c>
      <c r="P1519" s="5">
        <f t="shared" si="607"/>
        <v>0</v>
      </c>
      <c r="Q1519" s="53">
        <f t="shared" si="592"/>
        <v>0</v>
      </c>
      <c r="R1519" s="4">
        <f t="shared" si="586"/>
        <v>0</v>
      </c>
      <c r="S1519" s="2">
        <f t="shared" si="599"/>
        <v>0.14000000000000001</v>
      </c>
      <c r="T1519" s="9">
        <f t="shared" si="593"/>
        <v>1.006360218</v>
      </c>
      <c r="U1519" s="4">
        <f t="shared" si="600"/>
        <v>1942.9312681399999</v>
      </c>
      <c r="V1519" s="4">
        <f t="shared" si="594"/>
        <v>0</v>
      </c>
      <c r="W1519" s="1" t="str">
        <f t="shared" si="605"/>
        <v>A+J=</v>
      </c>
      <c r="X1519" s="10">
        <f t="shared" si="606"/>
        <v>41587</v>
      </c>
      <c r="Y1519" s="4">
        <f t="shared" si="585"/>
        <v>0</v>
      </c>
      <c r="Z1519" s="28"/>
      <c r="AA1519" s="26"/>
      <c r="AE1519" s="5"/>
    </row>
    <row r="1520" spans="1:31" x14ac:dyDescent="0.2">
      <c r="A1520" s="127">
        <f t="shared" si="595"/>
        <v>41575</v>
      </c>
      <c r="B1520" s="4">
        <f t="shared" si="587"/>
        <v>307617.79912590003</v>
      </c>
      <c r="C1520" s="4">
        <f t="shared" si="601"/>
        <v>231678.09279565999</v>
      </c>
      <c r="D1520" s="4">
        <f t="shared" si="596"/>
        <v>231678.09279565999</v>
      </c>
      <c r="E1520" s="56">
        <f t="shared" si="602"/>
        <v>529.08500000000004</v>
      </c>
      <c r="F1520" s="11">
        <f>IF(DAY(A1520)=F$2+1,VLOOKUP(A1520,[1]Plan1!$BN$15:$BP$255,3),F1519)</f>
        <v>533.62099999999998</v>
      </c>
      <c r="G1520" s="6">
        <f t="shared" si="588"/>
        <v>41557</v>
      </c>
      <c r="H1520" s="2">
        <f t="shared" si="589"/>
        <v>8.5732916261092029E-3</v>
      </c>
      <c r="I1520" s="1">
        <f t="shared" si="597"/>
        <v>19</v>
      </c>
      <c r="J1520" s="1">
        <f t="shared" si="603"/>
        <v>31</v>
      </c>
      <c r="K1520" s="54">
        <f t="shared" si="590"/>
        <v>1.0052459132801201</v>
      </c>
      <c r="L1520" s="3">
        <f t="shared" si="598"/>
        <v>1.31204203</v>
      </c>
      <c r="M1520" s="3">
        <f t="shared" si="608"/>
        <v>1.31892488</v>
      </c>
      <c r="N1520" s="3">
        <f t="shared" si="591"/>
        <v>305566.00073914003</v>
      </c>
      <c r="O1520" s="52">
        <f t="shared" si="604"/>
        <v>0</v>
      </c>
      <c r="P1520" s="5">
        <f t="shared" si="607"/>
        <v>0</v>
      </c>
      <c r="Q1520" s="53">
        <f t="shared" si="592"/>
        <v>0</v>
      </c>
      <c r="R1520" s="4">
        <f t="shared" si="586"/>
        <v>0</v>
      </c>
      <c r="S1520" s="2">
        <f t="shared" si="599"/>
        <v>0.14000000000000001</v>
      </c>
      <c r="T1520" s="9">
        <f t="shared" si="593"/>
        <v>1.006714747</v>
      </c>
      <c r="U1520" s="4">
        <f t="shared" si="600"/>
        <v>2051.7983867600001</v>
      </c>
      <c r="V1520" s="4">
        <f t="shared" si="594"/>
        <v>0</v>
      </c>
      <c r="W1520" s="1" t="str">
        <f t="shared" si="605"/>
        <v>A+J=</v>
      </c>
      <c r="X1520" s="10">
        <f t="shared" si="606"/>
        <v>41587</v>
      </c>
      <c r="Y1520" s="4">
        <f t="shared" si="585"/>
        <v>0</v>
      </c>
      <c r="Z1520" s="28"/>
      <c r="AA1520" s="26"/>
      <c r="AE1520" s="5"/>
    </row>
    <row r="1521" spans="1:31" x14ac:dyDescent="0.2">
      <c r="A1521" s="127">
        <f t="shared" si="595"/>
        <v>41576</v>
      </c>
      <c r="B1521" s="4">
        <f t="shared" si="587"/>
        <v>307810.92367074999</v>
      </c>
      <c r="C1521" s="4">
        <f t="shared" si="601"/>
        <v>231678.09279565999</v>
      </c>
      <c r="D1521" s="4">
        <f t="shared" si="596"/>
        <v>231678.09279565999</v>
      </c>
      <c r="E1521" s="56">
        <f t="shared" si="602"/>
        <v>529.08500000000004</v>
      </c>
      <c r="F1521" s="11">
        <f>IF(DAY(A1521)=F$2+1,VLOOKUP(A1521,[1]Plan1!$BN$15:$BP$255,3),F1520)</f>
        <v>533.62099999999998</v>
      </c>
      <c r="G1521" s="6">
        <f t="shared" si="588"/>
        <v>41557</v>
      </c>
      <c r="H1521" s="2">
        <f t="shared" si="589"/>
        <v>8.5732916261092029E-3</v>
      </c>
      <c r="I1521" s="1">
        <f t="shared" si="597"/>
        <v>20</v>
      </c>
      <c r="J1521" s="1">
        <f t="shared" si="603"/>
        <v>31</v>
      </c>
      <c r="K1521" s="54">
        <f t="shared" si="590"/>
        <v>1.0055227750353928</v>
      </c>
      <c r="L1521" s="3">
        <f t="shared" si="598"/>
        <v>1.31204203</v>
      </c>
      <c r="M1521" s="3">
        <f t="shared" si="608"/>
        <v>1.3192881400000001</v>
      </c>
      <c r="N1521" s="3">
        <f t="shared" si="591"/>
        <v>305650.16012313002</v>
      </c>
      <c r="O1521" s="52">
        <f t="shared" si="604"/>
        <v>0</v>
      </c>
      <c r="P1521" s="5">
        <f t="shared" si="607"/>
        <v>0</v>
      </c>
      <c r="Q1521" s="53">
        <f t="shared" si="592"/>
        <v>0</v>
      </c>
      <c r="R1521" s="4">
        <f t="shared" si="586"/>
        <v>0</v>
      </c>
      <c r="S1521" s="2">
        <f t="shared" si="599"/>
        <v>0.14000000000000001</v>
      </c>
      <c r="T1521" s="9">
        <f t="shared" si="593"/>
        <v>1.0070694010000001</v>
      </c>
      <c r="U1521" s="4">
        <f t="shared" si="600"/>
        <v>2160.7635476199998</v>
      </c>
      <c r="V1521" s="4">
        <f t="shared" si="594"/>
        <v>0</v>
      </c>
      <c r="W1521" s="1" t="str">
        <f t="shared" si="605"/>
        <v>A+J=</v>
      </c>
      <c r="X1521" s="10">
        <f t="shared" si="606"/>
        <v>41587</v>
      </c>
      <c r="Y1521" s="4">
        <f t="shared" ref="Y1521:Y1584" si="609">IF(V1521&gt;0,B1521-V1521,0)</f>
        <v>0</v>
      </c>
      <c r="Z1521" s="28"/>
      <c r="AA1521" s="26"/>
      <c r="AE1521" s="5"/>
    </row>
    <row r="1522" spans="1:31" x14ac:dyDescent="0.2">
      <c r="A1522" s="127">
        <f t="shared" si="595"/>
        <v>41577</v>
      </c>
      <c r="B1522" s="4">
        <f t="shared" si="587"/>
        <v>308004.16713315004</v>
      </c>
      <c r="C1522" s="4">
        <f t="shared" si="601"/>
        <v>231678.09279565999</v>
      </c>
      <c r="D1522" s="4">
        <f t="shared" si="596"/>
        <v>231678.09279565999</v>
      </c>
      <c r="E1522" s="56">
        <f t="shared" si="602"/>
        <v>529.08500000000004</v>
      </c>
      <c r="F1522" s="11">
        <f>IF(DAY(A1522)=F$2+1,VLOOKUP(A1522,[1]Plan1!$BN$15:$BP$255,3),F1521)</f>
        <v>533.62099999999998</v>
      </c>
      <c r="G1522" s="6">
        <f t="shared" si="588"/>
        <v>41557</v>
      </c>
      <c r="H1522" s="2">
        <f t="shared" si="589"/>
        <v>8.5732916261092029E-3</v>
      </c>
      <c r="I1522" s="1">
        <f t="shared" si="597"/>
        <v>21</v>
      </c>
      <c r="J1522" s="1">
        <f t="shared" si="603"/>
        <v>31</v>
      </c>
      <c r="K1522" s="54">
        <f t="shared" si="590"/>
        <v>1.0057997130430836</v>
      </c>
      <c r="L1522" s="3">
        <f t="shared" si="598"/>
        <v>1.31204203</v>
      </c>
      <c r="M1522" s="3">
        <f t="shared" si="608"/>
        <v>1.31965149</v>
      </c>
      <c r="N1522" s="3">
        <f t="shared" si="591"/>
        <v>305734.34035815002</v>
      </c>
      <c r="O1522" s="52">
        <f t="shared" si="604"/>
        <v>0</v>
      </c>
      <c r="P1522" s="5">
        <f t="shared" si="607"/>
        <v>0</v>
      </c>
      <c r="Q1522" s="53">
        <f t="shared" si="592"/>
        <v>0</v>
      </c>
      <c r="R1522" s="4">
        <f t="shared" si="586"/>
        <v>0</v>
      </c>
      <c r="S1522" s="2">
        <f t="shared" si="599"/>
        <v>0.14000000000000001</v>
      </c>
      <c r="T1522" s="9">
        <f t="shared" si="593"/>
        <v>1.0074241799999999</v>
      </c>
      <c r="U1522" s="4">
        <f t="shared" si="600"/>
        <v>2269.826775</v>
      </c>
      <c r="V1522" s="4">
        <f t="shared" si="594"/>
        <v>0</v>
      </c>
      <c r="W1522" s="1" t="str">
        <f t="shared" si="605"/>
        <v>A+J=</v>
      </c>
      <c r="X1522" s="10">
        <f t="shared" si="606"/>
        <v>41587</v>
      </c>
      <c r="Y1522" s="4">
        <f t="shared" si="609"/>
        <v>0</v>
      </c>
      <c r="Z1522" s="28"/>
      <c r="AA1522" s="26"/>
      <c r="AE1522" s="5"/>
    </row>
    <row r="1523" spans="1:31" x14ac:dyDescent="0.2">
      <c r="A1523" s="127">
        <f t="shared" si="595"/>
        <v>41578</v>
      </c>
      <c r="B1523" s="4">
        <f t="shared" si="587"/>
        <v>308197.53423643997</v>
      </c>
      <c r="C1523" s="4">
        <f t="shared" si="601"/>
        <v>231678.09279565999</v>
      </c>
      <c r="D1523" s="4">
        <f t="shared" si="596"/>
        <v>231678.09279565999</v>
      </c>
      <c r="E1523" s="56">
        <f t="shared" si="602"/>
        <v>529.08500000000004</v>
      </c>
      <c r="F1523" s="11">
        <f>IF(DAY(A1523)=F$2+1,VLOOKUP(A1523,[1]Plan1!$BN$15:$BP$255,3),F1522)</f>
        <v>533.62099999999998</v>
      </c>
      <c r="G1523" s="6">
        <f t="shared" si="588"/>
        <v>41557</v>
      </c>
      <c r="H1523" s="2">
        <f t="shared" si="589"/>
        <v>8.5732916261092029E-3</v>
      </c>
      <c r="I1523" s="1">
        <f t="shared" si="597"/>
        <v>22</v>
      </c>
      <c r="J1523" s="1">
        <f t="shared" si="603"/>
        <v>31</v>
      </c>
      <c r="K1523" s="54">
        <f t="shared" si="590"/>
        <v>1.0060767273241935</v>
      </c>
      <c r="L1523" s="3">
        <f t="shared" si="598"/>
        <v>1.31204203</v>
      </c>
      <c r="M1523" s="3">
        <f t="shared" si="608"/>
        <v>1.32001495</v>
      </c>
      <c r="N1523" s="3">
        <f t="shared" si="591"/>
        <v>305818.54607774998</v>
      </c>
      <c r="O1523" s="52">
        <f t="shared" si="604"/>
        <v>0</v>
      </c>
      <c r="P1523" s="5">
        <f t="shared" si="607"/>
        <v>0</v>
      </c>
      <c r="Q1523" s="53">
        <f t="shared" si="592"/>
        <v>0</v>
      </c>
      <c r="R1523" s="4">
        <f t="shared" si="586"/>
        <v>0</v>
      </c>
      <c r="S1523" s="2">
        <f t="shared" si="599"/>
        <v>0.14000000000000001</v>
      </c>
      <c r="T1523" s="9">
        <f t="shared" si="593"/>
        <v>1.007779084</v>
      </c>
      <c r="U1523" s="4">
        <f t="shared" si="600"/>
        <v>2378.9881586900001</v>
      </c>
      <c r="V1523" s="4">
        <f t="shared" si="594"/>
        <v>0</v>
      </c>
      <c r="W1523" s="1" t="str">
        <f t="shared" si="605"/>
        <v>A+J=</v>
      </c>
      <c r="X1523" s="10">
        <f t="shared" si="606"/>
        <v>41587</v>
      </c>
      <c r="Y1523" s="4">
        <f t="shared" si="609"/>
        <v>0</v>
      </c>
      <c r="Z1523" s="28"/>
      <c r="AA1523" s="26"/>
      <c r="AE1523" s="5"/>
    </row>
    <row r="1524" spans="1:31" x14ac:dyDescent="0.2">
      <c r="A1524" s="127">
        <f t="shared" si="595"/>
        <v>41579</v>
      </c>
      <c r="B1524" s="4">
        <f t="shared" si="587"/>
        <v>308391.02036811999</v>
      </c>
      <c r="C1524" s="4">
        <f t="shared" si="601"/>
        <v>231678.09279565999</v>
      </c>
      <c r="D1524" s="4">
        <f t="shared" si="596"/>
        <v>231678.09279565999</v>
      </c>
      <c r="E1524" s="56">
        <f t="shared" si="602"/>
        <v>529.08500000000004</v>
      </c>
      <c r="F1524" s="11">
        <f>IF(DAY(A1524)=F$2+1,VLOOKUP(A1524,[1]Plan1!$BN$15:$BP$255,3),F1523)</f>
        <v>533.62099999999998</v>
      </c>
      <c r="G1524" s="6">
        <f t="shared" si="588"/>
        <v>41557</v>
      </c>
      <c r="H1524" s="2">
        <f t="shared" si="589"/>
        <v>8.5732916261092029E-3</v>
      </c>
      <c r="I1524" s="1">
        <f t="shared" si="597"/>
        <v>23</v>
      </c>
      <c r="J1524" s="1">
        <f t="shared" si="603"/>
        <v>31</v>
      </c>
      <c r="K1524" s="54">
        <f t="shared" si="590"/>
        <v>1.0063538178997296</v>
      </c>
      <c r="L1524" s="3">
        <f t="shared" si="598"/>
        <v>1.31204203</v>
      </c>
      <c r="M1524" s="3">
        <f t="shared" si="608"/>
        <v>1.3203784999999999</v>
      </c>
      <c r="N1524" s="3">
        <f t="shared" si="591"/>
        <v>305902.77264838998</v>
      </c>
      <c r="O1524" s="52">
        <f t="shared" si="604"/>
        <v>0</v>
      </c>
      <c r="P1524" s="5">
        <f t="shared" si="607"/>
        <v>0</v>
      </c>
      <c r="Q1524" s="53">
        <f t="shared" si="592"/>
        <v>0</v>
      </c>
      <c r="R1524" s="4">
        <f t="shared" si="586"/>
        <v>0</v>
      </c>
      <c r="S1524" s="2">
        <f t="shared" si="599"/>
        <v>0.14000000000000001</v>
      </c>
      <c r="T1524" s="9">
        <f t="shared" si="593"/>
        <v>1.0081341130000001</v>
      </c>
      <c r="U1524" s="4">
        <f t="shared" si="600"/>
        <v>2488.24771973</v>
      </c>
      <c r="V1524" s="4">
        <f t="shared" si="594"/>
        <v>0</v>
      </c>
      <c r="W1524" s="1" t="str">
        <f t="shared" si="605"/>
        <v>A+J=</v>
      </c>
      <c r="X1524" s="10">
        <f t="shared" si="606"/>
        <v>41587</v>
      </c>
      <c r="Y1524" s="4">
        <f t="shared" si="609"/>
        <v>0</v>
      </c>
      <c r="Z1524" s="28"/>
      <c r="AA1524" s="26"/>
      <c r="AE1524" s="5"/>
    </row>
    <row r="1525" spans="1:31" x14ac:dyDescent="0.2">
      <c r="A1525" s="127">
        <f t="shared" si="595"/>
        <v>41580</v>
      </c>
      <c r="B1525" s="4">
        <f t="shared" si="587"/>
        <v>308584.63025485998</v>
      </c>
      <c r="C1525" s="4">
        <f t="shared" si="601"/>
        <v>231678.09279565999</v>
      </c>
      <c r="D1525" s="4">
        <f t="shared" si="596"/>
        <v>231678.09279565999</v>
      </c>
      <c r="E1525" s="56">
        <f t="shared" si="602"/>
        <v>529.08500000000004</v>
      </c>
      <c r="F1525" s="11">
        <f>IF(DAY(A1525)=F$2+1,VLOOKUP(A1525,[1]Plan1!$BN$15:$BP$255,3),F1524)</f>
        <v>533.62099999999998</v>
      </c>
      <c r="G1525" s="6">
        <f t="shared" si="588"/>
        <v>41557</v>
      </c>
      <c r="H1525" s="2">
        <f t="shared" si="589"/>
        <v>8.5732916261092029E-3</v>
      </c>
      <c r="I1525" s="1">
        <f t="shared" si="597"/>
        <v>24</v>
      </c>
      <c r="J1525" s="1">
        <f t="shared" si="603"/>
        <v>31</v>
      </c>
      <c r="K1525" s="54">
        <f t="shared" si="590"/>
        <v>1.0066309847907047</v>
      </c>
      <c r="L1525" s="3">
        <f t="shared" si="598"/>
        <v>1.31204203</v>
      </c>
      <c r="M1525" s="3">
        <f t="shared" si="608"/>
        <v>1.32074216</v>
      </c>
      <c r="N1525" s="3">
        <f t="shared" si="591"/>
        <v>305987.02470362</v>
      </c>
      <c r="O1525" s="52">
        <f t="shared" si="604"/>
        <v>0</v>
      </c>
      <c r="P1525" s="5">
        <f t="shared" si="607"/>
        <v>0</v>
      </c>
      <c r="Q1525" s="53">
        <f t="shared" si="592"/>
        <v>0</v>
      </c>
      <c r="R1525" s="4">
        <f t="shared" si="586"/>
        <v>0</v>
      </c>
      <c r="S1525" s="2">
        <f t="shared" si="599"/>
        <v>0.14000000000000001</v>
      </c>
      <c r="T1525" s="9">
        <f t="shared" si="593"/>
        <v>1.0084892670000001</v>
      </c>
      <c r="U1525" s="4">
        <f t="shared" si="600"/>
        <v>2597.6055512399998</v>
      </c>
      <c r="V1525" s="4">
        <f t="shared" si="594"/>
        <v>0</v>
      </c>
      <c r="W1525" s="1" t="str">
        <f t="shared" si="605"/>
        <v>A+J=</v>
      </c>
      <c r="X1525" s="10">
        <f t="shared" si="606"/>
        <v>41587</v>
      </c>
      <c r="Y1525" s="4">
        <f t="shared" si="609"/>
        <v>0</v>
      </c>
      <c r="Z1525" s="28"/>
      <c r="AA1525" s="26"/>
      <c r="AE1525" s="5"/>
    </row>
    <row r="1526" spans="1:31" x14ac:dyDescent="0.2">
      <c r="A1526" s="127">
        <f t="shared" si="595"/>
        <v>41581</v>
      </c>
      <c r="B1526" s="4">
        <f t="shared" si="587"/>
        <v>308778.35958692996</v>
      </c>
      <c r="C1526" s="4">
        <f t="shared" si="601"/>
        <v>231678.09279565999</v>
      </c>
      <c r="D1526" s="4">
        <f t="shared" si="596"/>
        <v>231678.09279565999</v>
      </c>
      <c r="E1526" s="56">
        <f t="shared" si="602"/>
        <v>529.08500000000004</v>
      </c>
      <c r="F1526" s="11">
        <f>IF(DAY(A1526)=F$2+1,VLOOKUP(A1526,[1]Plan1!$BN$15:$BP$255,3),F1525)</f>
        <v>533.62099999999998</v>
      </c>
      <c r="G1526" s="6">
        <f t="shared" si="588"/>
        <v>41557</v>
      </c>
      <c r="H1526" s="2">
        <f t="shared" si="589"/>
        <v>8.5732916261092029E-3</v>
      </c>
      <c r="I1526" s="1">
        <f t="shared" si="597"/>
        <v>25</v>
      </c>
      <c r="J1526" s="1">
        <f t="shared" si="603"/>
        <v>31</v>
      </c>
      <c r="K1526" s="54">
        <f t="shared" si="590"/>
        <v>1.0069082280181372</v>
      </c>
      <c r="L1526" s="3">
        <f t="shared" si="598"/>
        <v>1.31204203</v>
      </c>
      <c r="M1526" s="3">
        <f t="shared" si="608"/>
        <v>1.32110591</v>
      </c>
      <c r="N1526" s="3">
        <f t="shared" si="591"/>
        <v>306071.29760986997</v>
      </c>
      <c r="O1526" s="52">
        <f t="shared" si="604"/>
        <v>0</v>
      </c>
      <c r="P1526" s="5">
        <f t="shared" si="607"/>
        <v>0</v>
      </c>
      <c r="Q1526" s="53">
        <f t="shared" si="592"/>
        <v>0</v>
      </c>
      <c r="R1526" s="4">
        <f t="shared" si="586"/>
        <v>0</v>
      </c>
      <c r="S1526" s="2">
        <f t="shared" si="599"/>
        <v>0.14000000000000001</v>
      </c>
      <c r="T1526" s="9">
        <f t="shared" si="593"/>
        <v>1.008844547</v>
      </c>
      <c r="U1526" s="4">
        <f t="shared" si="600"/>
        <v>2707.0619770600001</v>
      </c>
      <c r="V1526" s="4">
        <f t="shared" si="594"/>
        <v>0</v>
      </c>
      <c r="W1526" s="1" t="str">
        <f t="shared" si="605"/>
        <v>A+J=</v>
      </c>
      <c r="X1526" s="10">
        <f t="shared" si="606"/>
        <v>41587</v>
      </c>
      <c r="Y1526" s="4">
        <f t="shared" si="609"/>
        <v>0</v>
      </c>
      <c r="Z1526" s="28"/>
      <c r="AA1526" s="26"/>
      <c r="AE1526" s="5"/>
    </row>
    <row r="1527" spans="1:31" x14ac:dyDescent="0.2">
      <c r="A1527" s="127">
        <f t="shared" si="595"/>
        <v>41582</v>
      </c>
      <c r="B1527" s="4">
        <f t="shared" si="587"/>
        <v>308972.21248228999</v>
      </c>
      <c r="C1527" s="4">
        <f t="shared" si="601"/>
        <v>231678.09279565999</v>
      </c>
      <c r="D1527" s="4">
        <f t="shared" si="596"/>
        <v>231678.09279565999</v>
      </c>
      <c r="E1527" s="56">
        <f t="shared" si="602"/>
        <v>529.08500000000004</v>
      </c>
      <c r="F1527" s="11">
        <f>IF(DAY(A1527)=F$2+1,VLOOKUP(A1527,[1]Plan1!$BN$15:$BP$255,3),F1526)</f>
        <v>533.62099999999998</v>
      </c>
      <c r="G1527" s="6">
        <f t="shared" si="588"/>
        <v>41557</v>
      </c>
      <c r="H1527" s="2">
        <f t="shared" si="589"/>
        <v>8.5732916261092029E-3</v>
      </c>
      <c r="I1527" s="1">
        <f t="shared" si="597"/>
        <v>26</v>
      </c>
      <c r="J1527" s="1">
        <f t="shared" si="603"/>
        <v>31</v>
      </c>
      <c r="K1527" s="54">
        <f t="shared" si="590"/>
        <v>1.0071855476030516</v>
      </c>
      <c r="L1527" s="3">
        <f t="shared" si="598"/>
        <v>1.31204203</v>
      </c>
      <c r="M1527" s="3">
        <f t="shared" si="608"/>
        <v>1.32146977</v>
      </c>
      <c r="N1527" s="3">
        <f t="shared" si="591"/>
        <v>306155.59600070998</v>
      </c>
      <c r="O1527" s="52">
        <f t="shared" si="604"/>
        <v>0</v>
      </c>
      <c r="P1527" s="5">
        <f t="shared" si="607"/>
        <v>0</v>
      </c>
      <c r="Q1527" s="53">
        <f t="shared" si="592"/>
        <v>0</v>
      </c>
      <c r="R1527" s="4">
        <f t="shared" si="586"/>
        <v>0</v>
      </c>
      <c r="S1527" s="2">
        <f t="shared" si="599"/>
        <v>0.14000000000000001</v>
      </c>
      <c r="T1527" s="9">
        <f t="shared" si="593"/>
        <v>1.009199951</v>
      </c>
      <c r="U1527" s="4">
        <f t="shared" si="600"/>
        <v>2816.6164815799998</v>
      </c>
      <c r="V1527" s="4">
        <f t="shared" si="594"/>
        <v>0</v>
      </c>
      <c r="W1527" s="1" t="str">
        <f t="shared" si="605"/>
        <v>A+J=</v>
      </c>
      <c r="X1527" s="10">
        <f t="shared" si="606"/>
        <v>41587</v>
      </c>
      <c r="Y1527" s="4">
        <f t="shared" si="609"/>
        <v>0</v>
      </c>
      <c r="Z1527" s="28"/>
      <c r="AA1527" s="26"/>
      <c r="AE1527" s="5"/>
    </row>
    <row r="1528" spans="1:31" x14ac:dyDescent="0.2">
      <c r="A1528" s="127">
        <f t="shared" si="595"/>
        <v>41583</v>
      </c>
      <c r="B1528" s="4">
        <f t="shared" si="587"/>
        <v>309166.18493413</v>
      </c>
      <c r="C1528" s="4">
        <f t="shared" si="601"/>
        <v>231678.09279565999</v>
      </c>
      <c r="D1528" s="4">
        <f t="shared" si="596"/>
        <v>231678.09279565999</v>
      </c>
      <c r="E1528" s="56">
        <f t="shared" si="602"/>
        <v>529.08500000000004</v>
      </c>
      <c r="F1528" s="11">
        <f>IF(DAY(A1528)=F$2+1,VLOOKUP(A1528,[1]Plan1!$BN$15:$BP$255,3),F1527)</f>
        <v>533.62099999999998</v>
      </c>
      <c r="G1528" s="6">
        <f t="shared" si="588"/>
        <v>41557</v>
      </c>
      <c r="H1528" s="2">
        <f t="shared" si="589"/>
        <v>8.5732916261092029E-3</v>
      </c>
      <c r="I1528" s="1">
        <f t="shared" si="597"/>
        <v>27</v>
      </c>
      <c r="J1528" s="1">
        <f t="shared" si="603"/>
        <v>31</v>
      </c>
      <c r="K1528" s="54">
        <f t="shared" si="590"/>
        <v>1.0074629435664779</v>
      </c>
      <c r="L1528" s="3">
        <f t="shared" si="598"/>
        <v>1.31204203</v>
      </c>
      <c r="M1528" s="3">
        <f t="shared" si="608"/>
        <v>1.3218337200000001</v>
      </c>
      <c r="N1528" s="3">
        <f t="shared" si="591"/>
        <v>306239.91524259001</v>
      </c>
      <c r="O1528" s="52">
        <f t="shared" si="604"/>
        <v>0</v>
      </c>
      <c r="P1528" s="5">
        <f t="shared" si="607"/>
        <v>0</v>
      </c>
      <c r="Q1528" s="53">
        <f t="shared" si="592"/>
        <v>0</v>
      </c>
      <c r="R1528" s="4">
        <f t="shared" si="586"/>
        <v>0</v>
      </c>
      <c r="S1528" s="2">
        <f t="shared" si="599"/>
        <v>0.14000000000000001</v>
      </c>
      <c r="T1528" s="9">
        <f t="shared" si="593"/>
        <v>1.009555481</v>
      </c>
      <c r="U1528" s="4">
        <f t="shared" si="600"/>
        <v>2926.2696915400002</v>
      </c>
      <c r="V1528" s="4">
        <f t="shared" si="594"/>
        <v>0</v>
      </c>
      <c r="W1528" s="1" t="str">
        <f t="shared" si="605"/>
        <v>A+J=</v>
      </c>
      <c r="X1528" s="10">
        <f t="shared" si="606"/>
        <v>41587</v>
      </c>
      <c r="Y1528" s="4">
        <f t="shared" si="609"/>
        <v>0</v>
      </c>
      <c r="Z1528" s="28"/>
      <c r="AA1528" s="26"/>
      <c r="AE1528" s="5"/>
    </row>
    <row r="1529" spans="1:31" x14ac:dyDescent="0.2">
      <c r="A1529" s="127">
        <f t="shared" si="595"/>
        <v>41584</v>
      </c>
      <c r="B1529" s="4">
        <f t="shared" si="587"/>
        <v>309360.28136969998</v>
      </c>
      <c r="C1529" s="4">
        <f t="shared" si="601"/>
        <v>231678.09279565999</v>
      </c>
      <c r="D1529" s="4">
        <f t="shared" si="596"/>
        <v>231678.09279565999</v>
      </c>
      <c r="E1529" s="56">
        <f t="shared" si="602"/>
        <v>529.08500000000004</v>
      </c>
      <c r="F1529" s="11">
        <f>IF(DAY(A1529)=F$2+1,VLOOKUP(A1529,[1]Plan1!$BN$15:$BP$255,3),F1528)</f>
        <v>533.62099999999998</v>
      </c>
      <c r="G1529" s="6">
        <f t="shared" si="588"/>
        <v>41557</v>
      </c>
      <c r="H1529" s="2">
        <f t="shared" si="589"/>
        <v>8.5732916261092029E-3</v>
      </c>
      <c r="I1529" s="1">
        <f t="shared" si="597"/>
        <v>28</v>
      </c>
      <c r="J1529" s="1">
        <f t="shared" si="603"/>
        <v>31</v>
      </c>
      <c r="K1529" s="54">
        <f t="shared" si="590"/>
        <v>1.0077404159294523</v>
      </c>
      <c r="L1529" s="3">
        <f t="shared" si="598"/>
        <v>1.31204203</v>
      </c>
      <c r="M1529" s="3">
        <f t="shared" si="608"/>
        <v>1.32219778</v>
      </c>
      <c r="N1529" s="3">
        <f t="shared" si="591"/>
        <v>306324.25996905001</v>
      </c>
      <c r="O1529" s="52">
        <f t="shared" si="604"/>
        <v>0</v>
      </c>
      <c r="P1529" s="5">
        <f t="shared" si="607"/>
        <v>0</v>
      </c>
      <c r="Q1529" s="53">
        <f t="shared" si="592"/>
        <v>0</v>
      </c>
      <c r="R1529" s="4">
        <f t="shared" si="586"/>
        <v>0</v>
      </c>
      <c r="S1529" s="2">
        <f t="shared" si="599"/>
        <v>0.14000000000000001</v>
      </c>
      <c r="T1529" s="9">
        <f t="shared" si="593"/>
        <v>1.0099111359999999</v>
      </c>
      <c r="U1529" s="4">
        <f t="shared" si="600"/>
        <v>3036.02140065</v>
      </c>
      <c r="V1529" s="4">
        <f t="shared" si="594"/>
        <v>0</v>
      </c>
      <c r="W1529" s="1" t="str">
        <f t="shared" si="605"/>
        <v>A+J=</v>
      </c>
      <c r="X1529" s="10">
        <f t="shared" si="606"/>
        <v>41587</v>
      </c>
      <c r="Y1529" s="4">
        <f t="shared" si="609"/>
        <v>0</v>
      </c>
      <c r="Z1529" s="28"/>
      <c r="AA1529" s="26"/>
      <c r="AE1529" s="5"/>
    </row>
    <row r="1530" spans="1:31" x14ac:dyDescent="0.2">
      <c r="A1530" s="127">
        <f t="shared" si="595"/>
        <v>41585</v>
      </c>
      <c r="B1530" s="4">
        <f t="shared" si="587"/>
        <v>309554.49716670002</v>
      </c>
      <c r="C1530" s="4">
        <f t="shared" si="601"/>
        <v>231678.09279565999</v>
      </c>
      <c r="D1530" s="4">
        <f t="shared" si="596"/>
        <v>231678.09279565999</v>
      </c>
      <c r="E1530" s="56">
        <f t="shared" si="602"/>
        <v>529.08500000000004</v>
      </c>
      <c r="F1530" s="11">
        <f>IF(DAY(A1530)=F$2+1,VLOOKUP(A1530,[1]Plan1!$BN$15:$BP$255,3),F1529)</f>
        <v>533.62099999999998</v>
      </c>
      <c r="G1530" s="6">
        <f t="shared" si="588"/>
        <v>41557</v>
      </c>
      <c r="H1530" s="2">
        <f t="shared" si="589"/>
        <v>8.5732916261092029E-3</v>
      </c>
      <c r="I1530" s="1">
        <f t="shared" si="597"/>
        <v>29</v>
      </c>
      <c r="J1530" s="1">
        <f t="shared" si="603"/>
        <v>31</v>
      </c>
      <c r="K1530" s="54">
        <f t="shared" si="590"/>
        <v>1.0080179647130163</v>
      </c>
      <c r="L1530" s="3">
        <f t="shared" si="598"/>
        <v>1.31204203</v>
      </c>
      <c r="M1530" s="3">
        <f t="shared" si="608"/>
        <v>1.32256193</v>
      </c>
      <c r="N1530" s="3">
        <f t="shared" si="591"/>
        <v>306408.62554654002</v>
      </c>
      <c r="O1530" s="52">
        <f t="shared" si="604"/>
        <v>0</v>
      </c>
      <c r="P1530" s="5">
        <f t="shared" si="607"/>
        <v>0</v>
      </c>
      <c r="Q1530" s="53">
        <f t="shared" si="592"/>
        <v>0</v>
      </c>
      <c r="R1530" s="4">
        <f t="shared" si="586"/>
        <v>0</v>
      </c>
      <c r="S1530" s="2">
        <f t="shared" si="599"/>
        <v>0.14000000000000001</v>
      </c>
      <c r="T1530" s="9">
        <f t="shared" si="593"/>
        <v>1.010266916</v>
      </c>
      <c r="U1530" s="4">
        <f t="shared" si="600"/>
        <v>3145.87162016</v>
      </c>
      <c r="V1530" s="4">
        <f t="shared" si="594"/>
        <v>0</v>
      </c>
      <c r="W1530" s="1" t="str">
        <f t="shared" si="605"/>
        <v>A+J=</v>
      </c>
      <c r="X1530" s="10">
        <f t="shared" si="606"/>
        <v>41587</v>
      </c>
      <c r="Y1530" s="4">
        <f t="shared" si="609"/>
        <v>0</v>
      </c>
      <c r="Z1530" s="28"/>
      <c r="AA1530" s="26"/>
      <c r="AE1530" s="5"/>
    </row>
    <row r="1531" spans="1:31" x14ac:dyDescent="0.2">
      <c r="A1531" s="127">
        <f t="shared" si="595"/>
        <v>41586</v>
      </c>
      <c r="B1531" s="4">
        <f t="shared" si="587"/>
        <v>309748.8370618</v>
      </c>
      <c r="C1531" s="4">
        <f t="shared" si="601"/>
        <v>231678.09279565999</v>
      </c>
      <c r="D1531" s="4">
        <f t="shared" si="596"/>
        <v>231678.09279565999</v>
      </c>
      <c r="E1531" s="56">
        <f t="shared" si="602"/>
        <v>529.08500000000004</v>
      </c>
      <c r="F1531" s="11">
        <f>IF(DAY(A1531)=F$2+1,VLOOKUP(A1531,[1]Plan1!$BN$15:$BP$255,3),F1530)</f>
        <v>533.62099999999998</v>
      </c>
      <c r="G1531" s="6">
        <f t="shared" si="588"/>
        <v>41557</v>
      </c>
      <c r="H1531" s="2">
        <f t="shared" si="589"/>
        <v>8.5732916261092029E-3</v>
      </c>
      <c r="I1531" s="1">
        <f t="shared" si="597"/>
        <v>30</v>
      </c>
      <c r="J1531" s="1">
        <f t="shared" si="603"/>
        <v>31</v>
      </c>
      <c r="K1531" s="54">
        <f t="shared" si="590"/>
        <v>1.0082955899382176</v>
      </c>
      <c r="L1531" s="3">
        <f t="shared" si="598"/>
        <v>1.31204203</v>
      </c>
      <c r="M1531" s="3">
        <f t="shared" si="608"/>
        <v>1.32292619</v>
      </c>
      <c r="N1531" s="3">
        <f t="shared" si="591"/>
        <v>306493.01660862</v>
      </c>
      <c r="O1531" s="52">
        <f t="shared" si="604"/>
        <v>0</v>
      </c>
      <c r="P1531" s="5">
        <f t="shared" si="607"/>
        <v>0</v>
      </c>
      <c r="Q1531" s="53">
        <f t="shared" si="592"/>
        <v>0</v>
      </c>
      <c r="R1531" s="4">
        <f t="shared" si="586"/>
        <v>0</v>
      </c>
      <c r="S1531" s="2">
        <f t="shared" si="599"/>
        <v>0.14000000000000001</v>
      </c>
      <c r="T1531" s="9">
        <f t="shared" si="593"/>
        <v>1.0106228209999999</v>
      </c>
      <c r="U1531" s="4">
        <f t="shared" si="600"/>
        <v>3255.8204531800002</v>
      </c>
      <c r="V1531" s="4">
        <f t="shared" si="594"/>
        <v>0</v>
      </c>
      <c r="W1531" s="1" t="str">
        <f t="shared" si="605"/>
        <v>A+J=</v>
      </c>
      <c r="X1531" s="10">
        <f t="shared" si="606"/>
        <v>41587</v>
      </c>
      <c r="Y1531" s="4">
        <f t="shared" si="609"/>
        <v>0</v>
      </c>
      <c r="Z1531" s="28"/>
      <c r="AA1531" s="26"/>
      <c r="AE1531" s="5"/>
    </row>
    <row r="1532" spans="1:31" x14ac:dyDescent="0.2">
      <c r="A1532" s="127">
        <f t="shared" si="595"/>
        <v>41587</v>
      </c>
      <c r="B1532" s="4">
        <f t="shared" si="587"/>
        <v>309943.29673601</v>
      </c>
      <c r="C1532" s="4">
        <f t="shared" si="601"/>
        <v>231678.09279565999</v>
      </c>
      <c r="D1532" s="4">
        <f t="shared" si="596"/>
        <v>231678.09279565999</v>
      </c>
      <c r="E1532" s="56">
        <f t="shared" si="602"/>
        <v>529.08500000000004</v>
      </c>
      <c r="F1532" s="11">
        <f>IF(DAY(A1532)=F$2+1,VLOOKUP(A1532,[1]Plan1!$BN$15:$BP$255,3),F1531)</f>
        <v>533.62099999999998</v>
      </c>
      <c r="G1532" s="6">
        <f t="shared" si="588"/>
        <v>41557</v>
      </c>
      <c r="H1532" s="2">
        <f t="shared" si="589"/>
        <v>8.5732916261092029E-3</v>
      </c>
      <c r="I1532" s="1">
        <f t="shared" si="597"/>
        <v>31</v>
      </c>
      <c r="J1532" s="1">
        <f t="shared" si="603"/>
        <v>31</v>
      </c>
      <c r="K1532" s="54">
        <f t="shared" si="590"/>
        <v>1.0085732916261092</v>
      </c>
      <c r="L1532" s="3">
        <f t="shared" si="598"/>
        <v>1.31204203</v>
      </c>
      <c r="M1532" s="3">
        <f t="shared" si="608"/>
        <v>1.3232905399999999</v>
      </c>
      <c r="N1532" s="3">
        <f t="shared" si="591"/>
        <v>306577.42852173001</v>
      </c>
      <c r="O1532" s="52">
        <f t="shared" si="604"/>
        <v>48</v>
      </c>
      <c r="P1532" s="5">
        <f t="shared" si="607"/>
        <v>0</v>
      </c>
      <c r="Q1532" s="53">
        <f t="shared" si="592"/>
        <v>0</v>
      </c>
      <c r="R1532" s="4">
        <f t="shared" si="586"/>
        <v>0</v>
      </c>
      <c r="S1532" s="2">
        <f t="shared" si="599"/>
        <v>0.14000000000000001</v>
      </c>
      <c r="T1532" s="9">
        <f t="shared" si="593"/>
        <v>1.010978852</v>
      </c>
      <c r="U1532" s="4">
        <f t="shared" si="600"/>
        <v>3365.8682142799998</v>
      </c>
      <c r="V1532" s="4">
        <f t="shared" si="594"/>
        <v>0</v>
      </c>
      <c r="W1532" s="1" t="str">
        <f t="shared" si="605"/>
        <v>A+J=</v>
      </c>
      <c r="X1532" s="10">
        <f t="shared" si="606"/>
        <v>41587</v>
      </c>
      <c r="Y1532" s="4">
        <f t="shared" si="609"/>
        <v>0</v>
      </c>
      <c r="Z1532" s="28"/>
      <c r="AA1532" s="26"/>
      <c r="AE1532" s="5"/>
    </row>
    <row r="1533" spans="1:31" x14ac:dyDescent="0.2">
      <c r="A1533" s="127">
        <f t="shared" si="595"/>
        <v>41588</v>
      </c>
      <c r="B1533" s="4">
        <f t="shared" si="587"/>
        <v>310086.04526903998</v>
      </c>
      <c r="C1533" s="4">
        <f t="shared" si="601"/>
        <v>234221.65227655999</v>
      </c>
      <c r="D1533" s="4">
        <f t="shared" si="596"/>
        <v>234221.65227655999</v>
      </c>
      <c r="E1533" s="56">
        <f t="shared" si="602"/>
        <v>533.62099999999998</v>
      </c>
      <c r="F1533" s="11">
        <f>IF(DAY(A1533)=F$2+1,VLOOKUP(A1533,[1]Plan1!$BN$15:$BP$255,3),F1532)</f>
        <v>535.16800000000001</v>
      </c>
      <c r="G1533" s="6">
        <f t="shared" si="588"/>
        <v>41588</v>
      </c>
      <c r="H1533" s="2">
        <f t="shared" si="589"/>
        <v>2.8990613188011327E-3</v>
      </c>
      <c r="I1533" s="1">
        <f t="shared" si="597"/>
        <v>1</v>
      </c>
      <c r="J1533" s="1">
        <f t="shared" si="603"/>
        <v>30</v>
      </c>
      <c r="K1533" s="54">
        <f t="shared" si="590"/>
        <v>1.0000965002273372</v>
      </c>
      <c r="L1533" s="3">
        <f t="shared" si="598"/>
        <v>1.3232905399999999</v>
      </c>
      <c r="M1533" s="3">
        <f t="shared" si="608"/>
        <v>1.3234182299999999</v>
      </c>
      <c r="N1533" s="3">
        <f t="shared" si="591"/>
        <v>309973.20448352001</v>
      </c>
      <c r="O1533" s="52">
        <f t="shared" si="604"/>
        <v>0</v>
      </c>
      <c r="P1533" s="5">
        <f t="shared" si="607"/>
        <v>0</v>
      </c>
      <c r="Q1533" s="53">
        <f t="shared" si="592"/>
        <v>0</v>
      </c>
      <c r="R1533" s="4">
        <f t="shared" si="586"/>
        <v>0</v>
      </c>
      <c r="S1533" s="2">
        <f t="shared" si="599"/>
        <v>0.14000000000000001</v>
      </c>
      <c r="T1533" s="9">
        <f t="shared" si="593"/>
        <v>1.000364034</v>
      </c>
      <c r="U1533" s="4">
        <f t="shared" si="600"/>
        <v>112.84078552</v>
      </c>
      <c r="V1533" s="4">
        <f t="shared" si="594"/>
        <v>0</v>
      </c>
      <c r="W1533" s="1" t="str">
        <f t="shared" si="605"/>
        <v>A+J=</v>
      </c>
      <c r="X1533" s="10">
        <f t="shared" si="606"/>
        <v>41617</v>
      </c>
      <c r="Y1533" s="4">
        <f t="shared" si="609"/>
        <v>0</v>
      </c>
      <c r="Z1533" s="28"/>
      <c r="AA1533" s="26"/>
      <c r="AE1533" s="5"/>
    </row>
    <row r="1534" spans="1:31" x14ac:dyDescent="0.2">
      <c r="A1534" s="127">
        <f t="shared" si="595"/>
        <v>41589</v>
      </c>
      <c r="B1534" s="4">
        <f t="shared" si="587"/>
        <v>310228.86120047001</v>
      </c>
      <c r="C1534" s="4">
        <f t="shared" si="601"/>
        <v>234221.65227655999</v>
      </c>
      <c r="D1534" s="4">
        <f t="shared" si="596"/>
        <v>234221.65227655999</v>
      </c>
      <c r="E1534" s="56">
        <f t="shared" si="602"/>
        <v>533.62099999999998</v>
      </c>
      <c r="F1534" s="11">
        <f>IF(DAY(A1534)=F$2+1,VLOOKUP(A1534,[1]Plan1!$BN$15:$BP$255,3),F1533)</f>
        <v>535.16800000000001</v>
      </c>
      <c r="G1534" s="6">
        <f t="shared" si="588"/>
        <v>41588</v>
      </c>
      <c r="H1534" s="2">
        <f t="shared" si="589"/>
        <v>2.8990613188011327E-3</v>
      </c>
      <c r="I1534" s="1">
        <f t="shared" si="597"/>
        <v>2</v>
      </c>
      <c r="J1534" s="1">
        <f t="shared" si="603"/>
        <v>30</v>
      </c>
      <c r="K1534" s="54">
        <f t="shared" si="590"/>
        <v>1.0001930097669682</v>
      </c>
      <c r="L1534" s="3">
        <f t="shared" si="598"/>
        <v>1.3232905399999999</v>
      </c>
      <c r="M1534" s="3">
        <f t="shared" si="608"/>
        <v>1.32354594</v>
      </c>
      <c r="N1534" s="3">
        <f t="shared" si="591"/>
        <v>310003.11693073</v>
      </c>
      <c r="O1534" s="52">
        <f t="shared" si="604"/>
        <v>0</v>
      </c>
      <c r="P1534" s="5">
        <f t="shared" si="607"/>
        <v>0</v>
      </c>
      <c r="Q1534" s="53">
        <f t="shared" si="592"/>
        <v>0</v>
      </c>
      <c r="R1534" s="4">
        <f t="shared" si="586"/>
        <v>0</v>
      </c>
      <c r="S1534" s="2">
        <f t="shared" si="599"/>
        <v>0.14000000000000001</v>
      </c>
      <c r="T1534" s="9">
        <f t="shared" si="593"/>
        <v>1.0007282</v>
      </c>
      <c r="U1534" s="4">
        <f t="shared" si="600"/>
        <v>225.74426973999999</v>
      </c>
      <c r="V1534" s="4">
        <f t="shared" si="594"/>
        <v>0</v>
      </c>
      <c r="W1534" s="1" t="str">
        <f t="shared" si="605"/>
        <v>A+J=</v>
      </c>
      <c r="X1534" s="10">
        <f t="shared" si="606"/>
        <v>41617</v>
      </c>
      <c r="Y1534" s="4">
        <f t="shared" si="609"/>
        <v>0</v>
      </c>
      <c r="Z1534" s="28"/>
      <c r="AA1534" s="26"/>
      <c r="AE1534" s="5"/>
    </row>
    <row r="1535" spans="1:31" x14ac:dyDescent="0.2">
      <c r="A1535" s="127">
        <f t="shared" si="595"/>
        <v>41590</v>
      </c>
      <c r="B1535" s="4">
        <f t="shared" si="587"/>
        <v>310371.74484205001</v>
      </c>
      <c r="C1535" s="4">
        <f t="shared" si="601"/>
        <v>234221.65227655999</v>
      </c>
      <c r="D1535" s="4">
        <f t="shared" si="596"/>
        <v>234221.65227655999</v>
      </c>
      <c r="E1535" s="56">
        <f t="shared" si="602"/>
        <v>533.62099999999998</v>
      </c>
      <c r="F1535" s="11">
        <f>IF(DAY(A1535)=F$2+1,VLOOKUP(A1535,[1]Plan1!$BN$15:$BP$255,3),F1534)</f>
        <v>535.16800000000001</v>
      </c>
      <c r="G1535" s="6">
        <f t="shared" si="588"/>
        <v>41588</v>
      </c>
      <c r="H1535" s="2">
        <f t="shared" si="589"/>
        <v>2.8990613188011327E-3</v>
      </c>
      <c r="I1535" s="1">
        <f t="shared" si="597"/>
        <v>3</v>
      </c>
      <c r="J1535" s="1">
        <f t="shared" si="603"/>
        <v>30</v>
      </c>
      <c r="K1535" s="54">
        <f t="shared" si="590"/>
        <v>1.0002895286197917</v>
      </c>
      <c r="L1535" s="3">
        <f t="shared" si="598"/>
        <v>1.3232905399999999</v>
      </c>
      <c r="M1535" s="3">
        <f t="shared" si="608"/>
        <v>1.32367367</v>
      </c>
      <c r="N1535" s="3">
        <f t="shared" si="591"/>
        <v>310033.03406237002</v>
      </c>
      <c r="O1535" s="52">
        <f t="shared" si="604"/>
        <v>0</v>
      </c>
      <c r="P1535" s="5">
        <f t="shared" si="607"/>
        <v>0</v>
      </c>
      <c r="Q1535" s="53">
        <f t="shared" si="592"/>
        <v>0</v>
      </c>
      <c r="R1535" s="4">
        <f t="shared" si="586"/>
        <v>0</v>
      </c>
      <c r="S1535" s="2">
        <f t="shared" si="599"/>
        <v>0.14000000000000001</v>
      </c>
      <c r="T1535" s="9">
        <f t="shared" si="593"/>
        <v>1.0010924990000001</v>
      </c>
      <c r="U1535" s="4">
        <f t="shared" si="600"/>
        <v>338.71077967999997</v>
      </c>
      <c r="V1535" s="4">
        <f t="shared" si="594"/>
        <v>0</v>
      </c>
      <c r="W1535" s="1" t="str">
        <f t="shared" si="605"/>
        <v>A+J=</v>
      </c>
      <c r="X1535" s="10">
        <f t="shared" si="606"/>
        <v>41617</v>
      </c>
      <c r="Y1535" s="4">
        <f t="shared" si="609"/>
        <v>0</v>
      </c>
      <c r="Z1535" s="28"/>
      <c r="AA1535" s="26"/>
      <c r="AE1535" s="5"/>
    </row>
    <row r="1536" spans="1:31" x14ac:dyDescent="0.2">
      <c r="A1536" s="127">
        <f t="shared" si="595"/>
        <v>41591</v>
      </c>
      <c r="B1536" s="4">
        <f t="shared" si="587"/>
        <v>310514.69120950002</v>
      </c>
      <c r="C1536" s="4">
        <f t="shared" si="601"/>
        <v>234221.65227655999</v>
      </c>
      <c r="D1536" s="4">
        <f t="shared" si="596"/>
        <v>234221.65227655999</v>
      </c>
      <c r="E1536" s="56">
        <f t="shared" si="602"/>
        <v>533.62099999999998</v>
      </c>
      <c r="F1536" s="11">
        <f>IF(DAY(A1536)=F$2+1,VLOOKUP(A1536,[1]Plan1!$BN$15:$BP$255,3),F1535)</f>
        <v>535.16800000000001</v>
      </c>
      <c r="G1536" s="6">
        <f t="shared" si="588"/>
        <v>41588</v>
      </c>
      <c r="H1536" s="2">
        <f t="shared" si="589"/>
        <v>2.8990613188011327E-3</v>
      </c>
      <c r="I1536" s="1">
        <f t="shared" si="597"/>
        <v>4</v>
      </c>
      <c r="J1536" s="1">
        <f t="shared" si="603"/>
        <v>30</v>
      </c>
      <c r="K1536" s="54">
        <f t="shared" si="590"/>
        <v>1.0003860567867067</v>
      </c>
      <c r="L1536" s="3">
        <f t="shared" si="598"/>
        <v>1.3232905399999999</v>
      </c>
      <c r="M1536" s="3">
        <f t="shared" si="608"/>
        <v>1.3238014</v>
      </c>
      <c r="N1536" s="3">
        <f t="shared" si="591"/>
        <v>310062.95119401999</v>
      </c>
      <c r="O1536" s="52">
        <f t="shared" si="604"/>
        <v>0</v>
      </c>
      <c r="P1536" s="5">
        <f t="shared" si="607"/>
        <v>0</v>
      </c>
      <c r="Q1536" s="53">
        <f t="shared" si="592"/>
        <v>0</v>
      </c>
      <c r="R1536" s="4">
        <f t="shared" ref="R1536:R1599" si="610">IF(P1536&gt;0,(P1536*N1536),0)</f>
        <v>0</v>
      </c>
      <c r="S1536" s="2">
        <f t="shared" si="599"/>
        <v>0.14000000000000001</v>
      </c>
      <c r="T1536" s="9">
        <f t="shared" si="593"/>
        <v>1.00145693</v>
      </c>
      <c r="U1536" s="4">
        <f t="shared" si="600"/>
        <v>451.74001548000001</v>
      </c>
      <c r="V1536" s="4">
        <f t="shared" si="594"/>
        <v>0</v>
      </c>
      <c r="W1536" s="1" t="str">
        <f t="shared" si="605"/>
        <v>A+J=</v>
      </c>
      <c r="X1536" s="10">
        <f t="shared" si="606"/>
        <v>41617</v>
      </c>
      <c r="Y1536" s="4">
        <f t="shared" si="609"/>
        <v>0</v>
      </c>
      <c r="Z1536" s="28"/>
      <c r="AA1536" s="26"/>
      <c r="AE1536" s="5"/>
    </row>
    <row r="1537" spans="1:31" x14ac:dyDescent="0.2">
      <c r="A1537" s="127">
        <f t="shared" si="595"/>
        <v>41592</v>
      </c>
      <c r="B1537" s="4">
        <f t="shared" si="587"/>
        <v>310657.70531772997</v>
      </c>
      <c r="C1537" s="4">
        <f t="shared" si="601"/>
        <v>234221.65227655999</v>
      </c>
      <c r="D1537" s="4">
        <f t="shared" si="596"/>
        <v>234221.65227655999</v>
      </c>
      <c r="E1537" s="56">
        <f t="shared" si="602"/>
        <v>533.62099999999998</v>
      </c>
      <c r="F1537" s="11">
        <f>IF(DAY(A1537)=F$2+1,VLOOKUP(A1537,[1]Plan1!$BN$15:$BP$255,3),F1536)</f>
        <v>535.16800000000001</v>
      </c>
      <c r="G1537" s="6">
        <f t="shared" si="588"/>
        <v>41588</v>
      </c>
      <c r="H1537" s="2">
        <f t="shared" si="589"/>
        <v>2.8990613188011327E-3</v>
      </c>
      <c r="I1537" s="1">
        <f t="shared" si="597"/>
        <v>5</v>
      </c>
      <c r="J1537" s="1">
        <f t="shared" si="603"/>
        <v>30</v>
      </c>
      <c r="K1537" s="54">
        <f t="shared" si="590"/>
        <v>1.0004825942686115</v>
      </c>
      <c r="L1537" s="3">
        <f t="shared" si="598"/>
        <v>1.3232905399999999</v>
      </c>
      <c r="M1537" s="3">
        <f t="shared" si="608"/>
        <v>1.3239291500000001</v>
      </c>
      <c r="N1537" s="3">
        <f t="shared" si="591"/>
        <v>310092.87301009998</v>
      </c>
      <c r="O1537" s="52">
        <f t="shared" si="604"/>
        <v>0</v>
      </c>
      <c r="P1537" s="5">
        <f t="shared" si="607"/>
        <v>0</v>
      </c>
      <c r="Q1537" s="53">
        <f t="shared" si="592"/>
        <v>0</v>
      </c>
      <c r="R1537" s="4">
        <f t="shared" si="610"/>
        <v>0</v>
      </c>
      <c r="S1537" s="2">
        <f t="shared" si="599"/>
        <v>0.14000000000000001</v>
      </c>
      <c r="T1537" s="9">
        <f t="shared" si="593"/>
        <v>1.0018214940000001</v>
      </c>
      <c r="U1537" s="4">
        <f t="shared" si="600"/>
        <v>564.83230762999995</v>
      </c>
      <c r="V1537" s="4">
        <f t="shared" si="594"/>
        <v>0</v>
      </c>
      <c r="W1537" s="1" t="str">
        <f t="shared" si="605"/>
        <v>A+J=</v>
      </c>
      <c r="X1537" s="10">
        <f t="shared" si="606"/>
        <v>41617</v>
      </c>
      <c r="Y1537" s="4">
        <f t="shared" si="609"/>
        <v>0</v>
      </c>
      <c r="Z1537" s="28"/>
      <c r="AA1537" s="26"/>
      <c r="AE1537" s="5"/>
    </row>
    <row r="1538" spans="1:31" x14ac:dyDescent="0.2">
      <c r="A1538" s="127">
        <f t="shared" si="595"/>
        <v>41593</v>
      </c>
      <c r="B1538" s="4">
        <f t="shared" si="587"/>
        <v>310800.78483645001</v>
      </c>
      <c r="C1538" s="4">
        <f t="shared" si="601"/>
        <v>234221.65227655999</v>
      </c>
      <c r="D1538" s="4">
        <f t="shared" si="596"/>
        <v>234221.65227655999</v>
      </c>
      <c r="E1538" s="56">
        <f t="shared" si="602"/>
        <v>533.62099999999998</v>
      </c>
      <c r="F1538" s="11">
        <f>IF(DAY(A1538)=F$2+1,VLOOKUP(A1538,[1]Plan1!$BN$15:$BP$255,3),F1537)</f>
        <v>535.16800000000001</v>
      </c>
      <c r="G1538" s="6">
        <f t="shared" si="588"/>
        <v>41588</v>
      </c>
      <c r="H1538" s="2">
        <f t="shared" si="589"/>
        <v>2.8990613188011327E-3</v>
      </c>
      <c r="I1538" s="1">
        <f t="shared" si="597"/>
        <v>6</v>
      </c>
      <c r="J1538" s="1">
        <f t="shared" si="603"/>
        <v>30</v>
      </c>
      <c r="K1538" s="54">
        <f t="shared" si="590"/>
        <v>1.0005791410664053</v>
      </c>
      <c r="L1538" s="3">
        <f t="shared" si="598"/>
        <v>1.3232905399999999</v>
      </c>
      <c r="M1538" s="3">
        <f t="shared" si="608"/>
        <v>1.3240569099999999</v>
      </c>
      <c r="N1538" s="3">
        <f t="shared" si="591"/>
        <v>310122.79716839001</v>
      </c>
      <c r="O1538" s="52">
        <f t="shared" si="604"/>
        <v>0</v>
      </c>
      <c r="P1538" s="5">
        <f t="shared" si="607"/>
        <v>0</v>
      </c>
      <c r="Q1538" s="53">
        <f t="shared" si="592"/>
        <v>0</v>
      </c>
      <c r="R1538" s="4">
        <f t="shared" si="610"/>
        <v>0</v>
      </c>
      <c r="S1538" s="2">
        <f t="shared" si="599"/>
        <v>0.14000000000000001</v>
      </c>
      <c r="T1538" s="9">
        <f t="shared" si="593"/>
        <v>1.0021861910000001</v>
      </c>
      <c r="U1538" s="4">
        <f t="shared" si="600"/>
        <v>677.98766806000003</v>
      </c>
      <c r="V1538" s="4">
        <f t="shared" si="594"/>
        <v>0</v>
      </c>
      <c r="W1538" s="1" t="str">
        <f t="shared" si="605"/>
        <v>A+J=</v>
      </c>
      <c r="X1538" s="10">
        <f t="shared" si="606"/>
        <v>41617</v>
      </c>
      <c r="Y1538" s="4">
        <f t="shared" si="609"/>
        <v>0</v>
      </c>
      <c r="Z1538" s="28"/>
      <c r="AA1538" s="26"/>
      <c r="AE1538" s="5"/>
    </row>
    <row r="1539" spans="1:31" x14ac:dyDescent="0.2">
      <c r="A1539" s="127">
        <f t="shared" si="595"/>
        <v>41594</v>
      </c>
      <c r="B1539" s="4">
        <f t="shared" si="587"/>
        <v>310943.92947003001</v>
      </c>
      <c r="C1539" s="4">
        <f t="shared" si="601"/>
        <v>234221.65227655999</v>
      </c>
      <c r="D1539" s="4">
        <f t="shared" si="596"/>
        <v>234221.65227655999</v>
      </c>
      <c r="E1539" s="56">
        <f t="shared" si="602"/>
        <v>533.62099999999998</v>
      </c>
      <c r="F1539" s="11">
        <f>IF(DAY(A1539)=F$2+1,VLOOKUP(A1539,[1]Plan1!$BN$15:$BP$255,3),F1538)</f>
        <v>535.16800000000001</v>
      </c>
      <c r="G1539" s="6">
        <f t="shared" si="588"/>
        <v>41588</v>
      </c>
      <c r="H1539" s="2">
        <f t="shared" si="589"/>
        <v>2.8990613188011327E-3</v>
      </c>
      <c r="I1539" s="1">
        <f t="shared" si="597"/>
        <v>7</v>
      </c>
      <c r="J1539" s="1">
        <f t="shared" si="603"/>
        <v>30</v>
      </c>
      <c r="K1539" s="54">
        <f t="shared" si="590"/>
        <v>1.0006756971809869</v>
      </c>
      <c r="L1539" s="3">
        <f t="shared" si="598"/>
        <v>1.3232905399999999</v>
      </c>
      <c r="M1539" s="3">
        <f t="shared" si="608"/>
        <v>1.3241846799999999</v>
      </c>
      <c r="N1539" s="3">
        <f t="shared" si="591"/>
        <v>310152.72366890003</v>
      </c>
      <c r="O1539" s="52">
        <f t="shared" si="604"/>
        <v>0</v>
      </c>
      <c r="P1539" s="5">
        <f t="shared" si="607"/>
        <v>0</v>
      </c>
      <c r="Q1539" s="53">
        <f t="shared" si="592"/>
        <v>0</v>
      </c>
      <c r="R1539" s="4">
        <f t="shared" si="610"/>
        <v>0</v>
      </c>
      <c r="S1539" s="2">
        <f t="shared" si="599"/>
        <v>0.14000000000000001</v>
      </c>
      <c r="T1539" s="9">
        <f t="shared" si="593"/>
        <v>1.0025510200000001</v>
      </c>
      <c r="U1539" s="4">
        <f t="shared" si="600"/>
        <v>791.20580113000005</v>
      </c>
      <c r="V1539" s="4">
        <f t="shared" si="594"/>
        <v>0</v>
      </c>
      <c r="W1539" s="1" t="str">
        <f t="shared" si="605"/>
        <v>A+J=</v>
      </c>
      <c r="X1539" s="10">
        <f t="shared" si="606"/>
        <v>41617</v>
      </c>
      <c r="Y1539" s="4">
        <f t="shared" si="609"/>
        <v>0</v>
      </c>
      <c r="Z1539" s="28"/>
      <c r="AA1539" s="26"/>
      <c r="AE1539" s="5"/>
    </row>
    <row r="1540" spans="1:31" x14ac:dyDescent="0.2">
      <c r="A1540" s="127">
        <f t="shared" si="595"/>
        <v>41595</v>
      </c>
      <c r="B1540" s="4">
        <f t="shared" si="587"/>
        <v>311087.13954305998</v>
      </c>
      <c r="C1540" s="4">
        <f t="shared" si="601"/>
        <v>234221.65227655999</v>
      </c>
      <c r="D1540" s="4">
        <f t="shared" si="596"/>
        <v>234221.65227655999</v>
      </c>
      <c r="E1540" s="56">
        <f t="shared" si="602"/>
        <v>533.62099999999998</v>
      </c>
      <c r="F1540" s="11">
        <f>IF(DAY(A1540)=F$2+1,VLOOKUP(A1540,[1]Plan1!$BN$15:$BP$255,3),F1539)</f>
        <v>535.16800000000001</v>
      </c>
      <c r="G1540" s="6">
        <f t="shared" si="588"/>
        <v>41588</v>
      </c>
      <c r="H1540" s="2">
        <f t="shared" si="589"/>
        <v>2.8990613188011327E-3</v>
      </c>
      <c r="I1540" s="1">
        <f t="shared" si="597"/>
        <v>8</v>
      </c>
      <c r="J1540" s="1">
        <f t="shared" si="603"/>
        <v>30</v>
      </c>
      <c r="K1540" s="54">
        <f t="shared" si="590"/>
        <v>1.0007722626132558</v>
      </c>
      <c r="L1540" s="3">
        <f t="shared" si="598"/>
        <v>1.3232905399999999</v>
      </c>
      <c r="M1540" s="3">
        <f t="shared" si="608"/>
        <v>1.32431246</v>
      </c>
      <c r="N1540" s="3">
        <f t="shared" si="591"/>
        <v>310182.65251162997</v>
      </c>
      <c r="O1540" s="52">
        <f t="shared" si="604"/>
        <v>0</v>
      </c>
      <c r="P1540" s="5">
        <f t="shared" si="607"/>
        <v>0</v>
      </c>
      <c r="Q1540" s="53">
        <f t="shared" si="592"/>
        <v>0</v>
      </c>
      <c r="R1540" s="4">
        <f t="shared" si="610"/>
        <v>0</v>
      </c>
      <c r="S1540" s="2">
        <f t="shared" si="599"/>
        <v>0.14000000000000001</v>
      </c>
      <c r="T1540" s="9">
        <f t="shared" si="593"/>
        <v>1.002915982</v>
      </c>
      <c r="U1540" s="4">
        <f t="shared" si="600"/>
        <v>904.48703143</v>
      </c>
      <c r="V1540" s="4">
        <f t="shared" si="594"/>
        <v>0</v>
      </c>
      <c r="W1540" s="1" t="str">
        <f t="shared" si="605"/>
        <v>A+J=</v>
      </c>
      <c r="X1540" s="10">
        <f t="shared" si="606"/>
        <v>41617</v>
      </c>
      <c r="Y1540" s="4">
        <f t="shared" si="609"/>
        <v>0</v>
      </c>
      <c r="Z1540" s="28"/>
      <c r="AA1540" s="26"/>
      <c r="AE1540" s="5"/>
    </row>
    <row r="1541" spans="1:31" x14ac:dyDescent="0.2">
      <c r="A1541" s="127">
        <f t="shared" si="595"/>
        <v>41596</v>
      </c>
      <c r="B1541" s="4">
        <f t="shared" si="587"/>
        <v>311230.41773016</v>
      </c>
      <c r="C1541" s="4">
        <f t="shared" si="601"/>
        <v>234221.65227655999</v>
      </c>
      <c r="D1541" s="4">
        <f t="shared" si="596"/>
        <v>234221.65227655999</v>
      </c>
      <c r="E1541" s="56">
        <f t="shared" si="602"/>
        <v>533.62099999999998</v>
      </c>
      <c r="F1541" s="11">
        <f>IF(DAY(A1541)=F$2+1,VLOOKUP(A1541,[1]Plan1!$BN$15:$BP$255,3),F1540)</f>
        <v>535.16800000000001</v>
      </c>
      <c r="G1541" s="6">
        <f t="shared" si="588"/>
        <v>41588</v>
      </c>
      <c r="H1541" s="2">
        <f t="shared" si="589"/>
        <v>2.8990613188011327E-3</v>
      </c>
      <c r="I1541" s="1">
        <f t="shared" si="597"/>
        <v>9</v>
      </c>
      <c r="J1541" s="1">
        <f t="shared" si="603"/>
        <v>30</v>
      </c>
      <c r="K1541" s="54">
        <f t="shared" si="590"/>
        <v>1.0008688373641106</v>
      </c>
      <c r="L1541" s="3">
        <f t="shared" si="598"/>
        <v>1.3232905399999999</v>
      </c>
      <c r="M1541" s="3">
        <f t="shared" si="608"/>
        <v>1.32444026</v>
      </c>
      <c r="N1541" s="3">
        <f t="shared" si="591"/>
        <v>310212.58603879</v>
      </c>
      <c r="O1541" s="52">
        <f t="shared" si="604"/>
        <v>0</v>
      </c>
      <c r="P1541" s="5">
        <f t="shared" si="607"/>
        <v>0</v>
      </c>
      <c r="Q1541" s="53">
        <f t="shared" si="592"/>
        <v>0</v>
      </c>
      <c r="R1541" s="4">
        <f t="shared" si="610"/>
        <v>0</v>
      </c>
      <c r="S1541" s="2">
        <f t="shared" si="599"/>
        <v>0.14000000000000001</v>
      </c>
      <c r="T1541" s="9">
        <f t="shared" si="593"/>
        <v>1.0032810780000001</v>
      </c>
      <c r="U1541" s="4">
        <f t="shared" si="600"/>
        <v>1017.83169137</v>
      </c>
      <c r="V1541" s="4">
        <f t="shared" si="594"/>
        <v>0</v>
      </c>
      <c r="W1541" s="1" t="str">
        <f t="shared" si="605"/>
        <v>A+J=</v>
      </c>
      <c r="X1541" s="10">
        <f t="shared" si="606"/>
        <v>41617</v>
      </c>
      <c r="Y1541" s="4">
        <f t="shared" si="609"/>
        <v>0</v>
      </c>
      <c r="Z1541" s="28"/>
      <c r="AA1541" s="26"/>
      <c r="AE1541" s="5"/>
    </row>
    <row r="1542" spans="1:31" x14ac:dyDescent="0.2">
      <c r="A1542" s="127">
        <f t="shared" si="595"/>
        <v>41597</v>
      </c>
      <c r="B1542" s="4">
        <f t="shared" si="587"/>
        <v>311373.76107725</v>
      </c>
      <c r="C1542" s="4">
        <f t="shared" si="601"/>
        <v>234221.65227655999</v>
      </c>
      <c r="D1542" s="4">
        <f t="shared" si="596"/>
        <v>234221.65227655999</v>
      </c>
      <c r="E1542" s="56">
        <f t="shared" si="602"/>
        <v>533.62099999999998</v>
      </c>
      <c r="F1542" s="11">
        <f>IF(DAY(A1542)=F$2+1,VLOOKUP(A1542,[1]Plan1!$BN$15:$BP$255,3),F1541)</f>
        <v>535.16800000000001</v>
      </c>
      <c r="G1542" s="6">
        <f t="shared" si="588"/>
        <v>41588</v>
      </c>
      <c r="H1542" s="2">
        <f t="shared" si="589"/>
        <v>2.8990613188011327E-3</v>
      </c>
      <c r="I1542" s="1">
        <f t="shared" si="597"/>
        <v>10</v>
      </c>
      <c r="J1542" s="1">
        <f t="shared" si="603"/>
        <v>30</v>
      </c>
      <c r="K1542" s="54">
        <f t="shared" si="590"/>
        <v>1.000965421434451</v>
      </c>
      <c r="L1542" s="3">
        <f t="shared" si="598"/>
        <v>1.3232905399999999</v>
      </c>
      <c r="M1542" s="3">
        <f t="shared" si="608"/>
        <v>1.32456807</v>
      </c>
      <c r="N1542" s="3">
        <f t="shared" si="591"/>
        <v>310242.52190817002</v>
      </c>
      <c r="O1542" s="52">
        <f t="shared" si="604"/>
        <v>0</v>
      </c>
      <c r="P1542" s="5">
        <f t="shared" si="607"/>
        <v>0</v>
      </c>
      <c r="Q1542" s="53">
        <f t="shared" si="592"/>
        <v>0</v>
      </c>
      <c r="R1542" s="4">
        <f t="shared" si="610"/>
        <v>0</v>
      </c>
      <c r="S1542" s="2">
        <f t="shared" si="599"/>
        <v>0.14000000000000001</v>
      </c>
      <c r="T1542" s="9">
        <f t="shared" si="593"/>
        <v>1.003646306</v>
      </c>
      <c r="U1542" s="4">
        <f t="shared" si="600"/>
        <v>1131.23916908</v>
      </c>
      <c r="V1542" s="4">
        <f t="shared" si="594"/>
        <v>0</v>
      </c>
      <c r="W1542" s="1" t="str">
        <f t="shared" si="605"/>
        <v>A+J=</v>
      </c>
      <c r="X1542" s="10">
        <f t="shared" si="606"/>
        <v>41617</v>
      </c>
      <c r="Y1542" s="4">
        <f t="shared" si="609"/>
        <v>0</v>
      </c>
      <c r="Z1542" s="28"/>
      <c r="AA1542" s="26"/>
      <c r="AE1542" s="5"/>
    </row>
    <row r="1543" spans="1:31" x14ac:dyDescent="0.2">
      <c r="A1543" s="127">
        <f t="shared" si="595"/>
        <v>41598</v>
      </c>
      <c r="B1543" s="4">
        <f t="shared" si="587"/>
        <v>311517.16990903002</v>
      </c>
      <c r="C1543" s="4">
        <f t="shared" si="601"/>
        <v>234221.65227655999</v>
      </c>
      <c r="D1543" s="4">
        <f t="shared" si="596"/>
        <v>234221.65227655999</v>
      </c>
      <c r="E1543" s="56">
        <f t="shared" si="602"/>
        <v>533.62099999999998</v>
      </c>
      <c r="F1543" s="11">
        <f>IF(DAY(A1543)=F$2+1,VLOOKUP(A1543,[1]Plan1!$BN$15:$BP$255,3),F1542)</f>
        <v>535.16800000000001</v>
      </c>
      <c r="G1543" s="6">
        <f t="shared" si="588"/>
        <v>41588</v>
      </c>
      <c r="H1543" s="2">
        <f t="shared" si="589"/>
        <v>2.8990613188011327E-3</v>
      </c>
      <c r="I1543" s="1">
        <f t="shared" si="597"/>
        <v>11</v>
      </c>
      <c r="J1543" s="1">
        <f t="shared" si="603"/>
        <v>30</v>
      </c>
      <c r="K1543" s="54">
        <f t="shared" si="590"/>
        <v>1.0010620148251761</v>
      </c>
      <c r="L1543" s="3">
        <f t="shared" si="598"/>
        <v>1.3232905399999999</v>
      </c>
      <c r="M1543" s="3">
        <f t="shared" si="608"/>
        <v>1.3246958900000001</v>
      </c>
      <c r="N1543" s="3">
        <f t="shared" si="591"/>
        <v>310272.46011976001</v>
      </c>
      <c r="O1543" s="52">
        <f t="shared" si="604"/>
        <v>0</v>
      </c>
      <c r="P1543" s="5">
        <f t="shared" si="607"/>
        <v>0</v>
      </c>
      <c r="Q1543" s="53">
        <f t="shared" si="592"/>
        <v>0</v>
      </c>
      <c r="R1543" s="4">
        <f t="shared" si="610"/>
        <v>0</v>
      </c>
      <c r="S1543" s="2">
        <f t="shared" si="599"/>
        <v>0.14000000000000001</v>
      </c>
      <c r="T1543" s="9">
        <f t="shared" si="593"/>
        <v>1.0040116670000001</v>
      </c>
      <c r="U1543" s="4">
        <f t="shared" si="600"/>
        <v>1244.7097892700001</v>
      </c>
      <c r="V1543" s="4">
        <f t="shared" si="594"/>
        <v>0</v>
      </c>
      <c r="W1543" s="1" t="str">
        <f t="shared" si="605"/>
        <v>A+J=</v>
      </c>
      <c r="X1543" s="10">
        <f t="shared" si="606"/>
        <v>41617</v>
      </c>
      <c r="Y1543" s="4">
        <f t="shared" si="609"/>
        <v>0</v>
      </c>
      <c r="Z1543" s="28"/>
      <c r="AA1543" s="26"/>
      <c r="AE1543" s="5"/>
    </row>
    <row r="1544" spans="1:31" x14ac:dyDescent="0.2">
      <c r="A1544" s="127">
        <f t="shared" si="595"/>
        <v>41599</v>
      </c>
      <c r="B1544" s="4">
        <f t="shared" si="587"/>
        <v>311660.64423999999</v>
      </c>
      <c r="C1544" s="4">
        <f t="shared" si="601"/>
        <v>234221.65227655999</v>
      </c>
      <c r="D1544" s="4">
        <f t="shared" si="596"/>
        <v>234221.65227655999</v>
      </c>
      <c r="E1544" s="56">
        <f t="shared" si="602"/>
        <v>533.62099999999998</v>
      </c>
      <c r="F1544" s="11">
        <f>IF(DAY(A1544)=F$2+1,VLOOKUP(A1544,[1]Plan1!$BN$15:$BP$255,3),F1543)</f>
        <v>535.16800000000001</v>
      </c>
      <c r="G1544" s="6">
        <f t="shared" si="588"/>
        <v>41588</v>
      </c>
      <c r="H1544" s="2">
        <f t="shared" si="589"/>
        <v>2.8990613188011327E-3</v>
      </c>
      <c r="I1544" s="1">
        <f t="shared" si="597"/>
        <v>12</v>
      </c>
      <c r="J1544" s="1">
        <f t="shared" si="603"/>
        <v>30</v>
      </c>
      <c r="K1544" s="54">
        <f t="shared" si="590"/>
        <v>1.0011586175371852</v>
      </c>
      <c r="L1544" s="3">
        <f t="shared" si="598"/>
        <v>1.3232905399999999</v>
      </c>
      <c r="M1544" s="3">
        <f t="shared" si="608"/>
        <v>1.3248237199999999</v>
      </c>
      <c r="N1544" s="3">
        <f t="shared" si="591"/>
        <v>310302.40067356999</v>
      </c>
      <c r="O1544" s="52">
        <f t="shared" si="604"/>
        <v>0</v>
      </c>
      <c r="P1544" s="5">
        <f t="shared" si="607"/>
        <v>0</v>
      </c>
      <c r="Q1544" s="53">
        <f t="shared" si="592"/>
        <v>0</v>
      </c>
      <c r="R1544" s="4">
        <f t="shared" si="610"/>
        <v>0</v>
      </c>
      <c r="S1544" s="2">
        <f t="shared" si="599"/>
        <v>0.14000000000000001</v>
      </c>
      <c r="T1544" s="9">
        <f t="shared" si="593"/>
        <v>1.0043771610000001</v>
      </c>
      <c r="U1544" s="4">
        <f t="shared" si="600"/>
        <v>1358.2435664300001</v>
      </c>
      <c r="V1544" s="4">
        <f t="shared" si="594"/>
        <v>0</v>
      </c>
      <c r="W1544" s="1" t="str">
        <f t="shared" si="605"/>
        <v>A+J=</v>
      </c>
      <c r="X1544" s="10">
        <f t="shared" si="606"/>
        <v>41617</v>
      </c>
      <c r="Y1544" s="4">
        <f t="shared" si="609"/>
        <v>0</v>
      </c>
      <c r="Z1544" s="28"/>
      <c r="AA1544" s="26"/>
      <c r="AE1544" s="5"/>
    </row>
    <row r="1545" spans="1:31" x14ac:dyDescent="0.2">
      <c r="A1545" s="127">
        <f t="shared" si="595"/>
        <v>41600</v>
      </c>
      <c r="B1545" s="4">
        <f t="shared" si="587"/>
        <v>311804.18643802003</v>
      </c>
      <c r="C1545" s="4">
        <f t="shared" si="601"/>
        <v>234221.65227655999</v>
      </c>
      <c r="D1545" s="4">
        <f t="shared" si="596"/>
        <v>234221.65227655999</v>
      </c>
      <c r="E1545" s="56">
        <f t="shared" si="602"/>
        <v>533.62099999999998</v>
      </c>
      <c r="F1545" s="11">
        <f>IF(DAY(A1545)=F$2+1,VLOOKUP(A1545,[1]Plan1!$BN$15:$BP$255,3),F1544)</f>
        <v>535.16800000000001</v>
      </c>
      <c r="G1545" s="6">
        <f t="shared" si="588"/>
        <v>41588</v>
      </c>
      <c r="H1545" s="2">
        <f t="shared" si="589"/>
        <v>2.8990613188011327E-3</v>
      </c>
      <c r="I1545" s="1">
        <f t="shared" si="597"/>
        <v>13</v>
      </c>
      <c r="J1545" s="1">
        <f t="shared" si="603"/>
        <v>30</v>
      </c>
      <c r="K1545" s="54">
        <f t="shared" si="590"/>
        <v>1.0012552295713781</v>
      </c>
      <c r="L1545" s="3">
        <f t="shared" si="598"/>
        <v>1.3232905399999999</v>
      </c>
      <c r="M1545" s="3">
        <f t="shared" si="608"/>
        <v>1.3249515700000001</v>
      </c>
      <c r="N1545" s="3">
        <f t="shared" si="591"/>
        <v>310332.34591182001</v>
      </c>
      <c r="O1545" s="52">
        <f t="shared" si="604"/>
        <v>0</v>
      </c>
      <c r="P1545" s="5">
        <f t="shared" si="607"/>
        <v>0</v>
      </c>
      <c r="Q1545" s="53">
        <f t="shared" si="592"/>
        <v>0</v>
      </c>
      <c r="R1545" s="4">
        <f t="shared" si="610"/>
        <v>0</v>
      </c>
      <c r="S1545" s="2">
        <f t="shared" si="599"/>
        <v>0.14000000000000001</v>
      </c>
      <c r="T1545" s="9">
        <f t="shared" si="593"/>
        <v>1.0047427879999999</v>
      </c>
      <c r="U1545" s="4">
        <f t="shared" si="600"/>
        <v>1471.8405262000001</v>
      </c>
      <c r="V1545" s="4">
        <f t="shared" si="594"/>
        <v>0</v>
      </c>
      <c r="W1545" s="1" t="str">
        <f t="shared" si="605"/>
        <v>A+J=</v>
      </c>
      <c r="X1545" s="10">
        <f t="shared" si="606"/>
        <v>41617</v>
      </c>
      <c r="Y1545" s="4">
        <f t="shared" si="609"/>
        <v>0</v>
      </c>
      <c r="Z1545" s="28"/>
      <c r="AA1545" s="26"/>
      <c r="AE1545" s="5"/>
    </row>
    <row r="1546" spans="1:31" x14ac:dyDescent="0.2">
      <c r="A1546" s="127">
        <f t="shared" si="595"/>
        <v>41601</v>
      </c>
      <c r="B1546" s="4">
        <f t="shared" ref="B1546:B1609" si="611">(N1546+U1546)</f>
        <v>311947.79416597</v>
      </c>
      <c r="C1546" s="4">
        <f t="shared" si="601"/>
        <v>234221.65227655999</v>
      </c>
      <c r="D1546" s="4">
        <f t="shared" si="596"/>
        <v>234221.65227655999</v>
      </c>
      <c r="E1546" s="56">
        <f t="shared" si="602"/>
        <v>533.62099999999998</v>
      </c>
      <c r="F1546" s="11">
        <f>IF(DAY(A1546)=F$2+1,VLOOKUP(A1546,[1]Plan1!$BN$15:$BP$255,3),F1545)</f>
        <v>535.16800000000001</v>
      </c>
      <c r="G1546" s="6">
        <f t="shared" ref="G1546:G1609" si="612">IF(E1546=E1545,G1545,A1546)</f>
        <v>41588</v>
      </c>
      <c r="H1546" s="2">
        <f t="shared" ref="H1546:H1609" si="613">(F1546/E1546)-1</f>
        <v>2.8990613188011327E-3</v>
      </c>
      <c r="I1546" s="1">
        <f t="shared" si="597"/>
        <v>14</v>
      </c>
      <c r="J1546" s="1">
        <f t="shared" si="603"/>
        <v>30</v>
      </c>
      <c r="K1546" s="54">
        <f t="shared" ref="K1546:K1609" si="614">((F1546/E1546)^(I1546/J1546))</f>
        <v>1.0013518509286543</v>
      </c>
      <c r="L1546" s="3">
        <f t="shared" si="598"/>
        <v>1.3232905399999999</v>
      </c>
      <c r="M1546" s="3">
        <f t="shared" si="608"/>
        <v>1.3250794299999999</v>
      </c>
      <c r="N1546" s="3">
        <f t="shared" ref="N1546:N1609" si="615">TRUNC(D1546*M1546,8)</f>
        <v>310362.29349228001</v>
      </c>
      <c r="O1546" s="52">
        <f t="shared" si="604"/>
        <v>0</v>
      </c>
      <c r="P1546" s="5">
        <f t="shared" si="607"/>
        <v>0</v>
      </c>
      <c r="Q1546" s="53">
        <f t="shared" ref="Q1546:Q1609" si="616">IF($P1546&gt;0,($P1546*D1546),0)</f>
        <v>0</v>
      </c>
      <c r="R1546" s="4">
        <f t="shared" si="610"/>
        <v>0</v>
      </c>
      <c r="S1546" s="2">
        <f t="shared" si="599"/>
        <v>0.14000000000000001</v>
      </c>
      <c r="T1546" s="9">
        <f t="shared" ref="T1546:T1609" si="617">ROUND((1+S1546)^(1/12)^(I1546/J1546),9)</f>
        <v>1.0051085479999999</v>
      </c>
      <c r="U1546" s="4">
        <f t="shared" si="600"/>
        <v>1585.50067369</v>
      </c>
      <c r="V1546" s="4">
        <f t="shared" ref="V1546:V1609" si="618">IF(R1546&gt;0,R1546+U1546,0)</f>
        <v>0</v>
      </c>
      <c r="W1546" s="1" t="str">
        <f t="shared" si="605"/>
        <v>A+J=</v>
      </c>
      <c r="X1546" s="10">
        <f t="shared" si="606"/>
        <v>41617</v>
      </c>
      <c r="Y1546" s="4">
        <f t="shared" si="609"/>
        <v>0</v>
      </c>
      <c r="Z1546" s="28"/>
      <c r="AA1546" s="26"/>
      <c r="AE1546" s="5"/>
    </row>
    <row r="1547" spans="1:31" x14ac:dyDescent="0.2">
      <c r="A1547" s="127">
        <f t="shared" ref="A1547:A1610" si="619">(A1546+1)</f>
        <v>41602</v>
      </c>
      <c r="B1547" s="4">
        <f t="shared" si="611"/>
        <v>312091.46743838</v>
      </c>
      <c r="C1547" s="4">
        <f t="shared" si="601"/>
        <v>234221.65227655999</v>
      </c>
      <c r="D1547" s="4">
        <f t="shared" ref="D1547:D1610" si="620">(C1547)</f>
        <v>234221.65227655999</v>
      </c>
      <c r="E1547" s="56">
        <f t="shared" si="602"/>
        <v>533.62099999999998</v>
      </c>
      <c r="F1547" s="11">
        <f>IF(DAY(A1547)=F$2+1,VLOOKUP(A1547,[1]Plan1!$BN$15:$BP$255,3),F1546)</f>
        <v>535.16800000000001</v>
      </c>
      <c r="G1547" s="6">
        <f t="shared" si="612"/>
        <v>41588</v>
      </c>
      <c r="H1547" s="2">
        <f t="shared" si="613"/>
        <v>2.8990613188011327E-3</v>
      </c>
      <c r="I1547" s="1">
        <f t="shared" ref="I1547:I1610" si="621">IF(DAY(A1547)=F$2+1,1,I1546+1)</f>
        <v>15</v>
      </c>
      <c r="J1547" s="1">
        <f t="shared" si="603"/>
        <v>30</v>
      </c>
      <c r="K1547" s="54">
        <f t="shared" si="614"/>
        <v>1.0014484816099134</v>
      </c>
      <c r="L1547" s="3">
        <f t="shared" ref="L1547:L1610" si="622">IF(DAY(A1547)=F$2+1,M1546,L1546)</f>
        <v>1.3232905399999999</v>
      </c>
      <c r="M1547" s="3">
        <f t="shared" si="608"/>
        <v>1.3252073</v>
      </c>
      <c r="N1547" s="3">
        <f t="shared" si="615"/>
        <v>310392.24341494997</v>
      </c>
      <c r="O1547" s="52">
        <f t="shared" si="604"/>
        <v>0</v>
      </c>
      <c r="P1547" s="5">
        <f t="shared" si="607"/>
        <v>0</v>
      </c>
      <c r="Q1547" s="53">
        <f t="shared" si="616"/>
        <v>0</v>
      </c>
      <c r="R1547" s="4">
        <f t="shared" si="610"/>
        <v>0</v>
      </c>
      <c r="S1547" s="2">
        <f t="shared" ref="S1547:S1610" si="623">(S1546)</f>
        <v>0.14000000000000001</v>
      </c>
      <c r="T1547" s="9">
        <f t="shared" si="617"/>
        <v>1.0054744410000001</v>
      </c>
      <c r="U1547" s="4">
        <f t="shared" ref="U1547:U1610" si="624">TRUNC(N1547*(T1547-1),8)</f>
        <v>1699.22402343</v>
      </c>
      <c r="V1547" s="4">
        <f t="shared" si="618"/>
        <v>0</v>
      </c>
      <c r="W1547" s="1" t="str">
        <f t="shared" si="605"/>
        <v>A+J=</v>
      </c>
      <c r="X1547" s="10">
        <f t="shared" si="606"/>
        <v>41617</v>
      </c>
      <c r="Y1547" s="4">
        <f t="shared" si="609"/>
        <v>0</v>
      </c>
      <c r="Z1547" s="28"/>
      <c r="AA1547" s="26"/>
      <c r="AE1547" s="5"/>
    </row>
    <row r="1548" spans="1:31" x14ac:dyDescent="0.2">
      <c r="A1548" s="127">
        <f t="shared" si="619"/>
        <v>41603</v>
      </c>
      <c r="B1548" s="4">
        <f t="shared" si="611"/>
        <v>312235.2065802</v>
      </c>
      <c r="C1548" s="4">
        <f t="shared" ref="C1548:C1611" si="625">IF(DAY(A1547)=9,VLOOKUP(A1547,$AA$10:$AB$126,2),C1547)</f>
        <v>234221.65227655999</v>
      </c>
      <c r="D1548" s="4">
        <f t="shared" si="620"/>
        <v>234221.65227655999</v>
      </c>
      <c r="E1548" s="56">
        <f t="shared" ref="E1548:E1611" si="626">IF(F1548=F1547,E1547,F1547)</f>
        <v>533.62099999999998</v>
      </c>
      <c r="F1548" s="11">
        <f>IF(DAY(A1548)=F$2+1,VLOOKUP(A1548,[1]Plan1!$BN$15:$BP$255,3),F1547)</f>
        <v>535.16800000000001</v>
      </c>
      <c r="G1548" s="6">
        <f t="shared" si="612"/>
        <v>41588</v>
      </c>
      <c r="H1548" s="2">
        <f t="shared" si="613"/>
        <v>2.8990613188011327E-3</v>
      </c>
      <c r="I1548" s="1">
        <f t="shared" si="621"/>
        <v>16</v>
      </c>
      <c r="J1548" s="1">
        <f t="shared" ref="J1548:J1611" si="627">IF(DAY(A1548)=F$2+1,DAY(EOMONTH(A1548,0)),J1547)</f>
        <v>30</v>
      </c>
      <c r="K1548" s="54">
        <f t="shared" si="614"/>
        <v>1.0015451216160554</v>
      </c>
      <c r="L1548" s="3">
        <f t="shared" si="622"/>
        <v>1.3232905399999999</v>
      </c>
      <c r="M1548" s="3">
        <f t="shared" si="608"/>
        <v>1.3253351799999999</v>
      </c>
      <c r="N1548" s="3">
        <f t="shared" si="615"/>
        <v>310422.19567985</v>
      </c>
      <c r="O1548" s="52">
        <f t="shared" si="604"/>
        <v>0</v>
      </c>
      <c r="P1548" s="5">
        <f t="shared" si="607"/>
        <v>0</v>
      </c>
      <c r="Q1548" s="53">
        <f t="shared" si="616"/>
        <v>0</v>
      </c>
      <c r="R1548" s="4">
        <f t="shared" si="610"/>
        <v>0</v>
      </c>
      <c r="S1548" s="2">
        <f t="shared" si="623"/>
        <v>0.14000000000000001</v>
      </c>
      <c r="T1548" s="9">
        <f t="shared" si="617"/>
        <v>1.0058404679999999</v>
      </c>
      <c r="U1548" s="4">
        <f t="shared" si="624"/>
        <v>1813.0109003499999</v>
      </c>
      <c r="V1548" s="4">
        <f t="shared" si="618"/>
        <v>0</v>
      </c>
      <c r="W1548" s="1" t="str">
        <f t="shared" si="605"/>
        <v>A+J=</v>
      </c>
      <c r="X1548" s="10">
        <f t="shared" si="606"/>
        <v>41617</v>
      </c>
      <c r="Y1548" s="4">
        <f t="shared" si="609"/>
        <v>0</v>
      </c>
      <c r="Z1548" s="28"/>
      <c r="AA1548" s="26"/>
      <c r="AE1548" s="5"/>
    </row>
    <row r="1549" spans="1:31" x14ac:dyDescent="0.2">
      <c r="A1549" s="127">
        <f t="shared" si="619"/>
        <v>41604</v>
      </c>
      <c r="B1549" s="4">
        <f t="shared" si="611"/>
        <v>312379.01129559003</v>
      </c>
      <c r="C1549" s="4">
        <f t="shared" si="625"/>
        <v>234221.65227655999</v>
      </c>
      <c r="D1549" s="4">
        <f t="shared" si="620"/>
        <v>234221.65227655999</v>
      </c>
      <c r="E1549" s="56">
        <f t="shared" si="626"/>
        <v>533.62099999999998</v>
      </c>
      <c r="F1549" s="11">
        <f>IF(DAY(A1549)=F$2+1,VLOOKUP(A1549,[1]Plan1!$BN$15:$BP$255,3),F1548)</f>
        <v>535.16800000000001</v>
      </c>
      <c r="G1549" s="6">
        <f t="shared" si="612"/>
        <v>41588</v>
      </c>
      <c r="H1549" s="2">
        <f t="shared" si="613"/>
        <v>2.8990613188011327E-3</v>
      </c>
      <c r="I1549" s="1">
        <f t="shared" si="621"/>
        <v>17</v>
      </c>
      <c r="J1549" s="1">
        <f t="shared" si="627"/>
        <v>30</v>
      </c>
      <c r="K1549" s="54">
        <f t="shared" si="614"/>
        <v>1.0016417709479797</v>
      </c>
      <c r="L1549" s="3">
        <f t="shared" si="622"/>
        <v>1.3232905399999999</v>
      </c>
      <c r="M1549" s="3">
        <f t="shared" si="608"/>
        <v>1.3254630700000001</v>
      </c>
      <c r="N1549" s="3">
        <f t="shared" si="615"/>
        <v>310452.15028696001</v>
      </c>
      <c r="O1549" s="52">
        <f t="shared" si="604"/>
        <v>0</v>
      </c>
      <c r="P1549" s="5">
        <f t="shared" si="607"/>
        <v>0</v>
      </c>
      <c r="Q1549" s="53">
        <f t="shared" si="616"/>
        <v>0</v>
      </c>
      <c r="R1549" s="4">
        <f t="shared" si="610"/>
        <v>0</v>
      </c>
      <c r="S1549" s="2">
        <f t="shared" si="623"/>
        <v>0.14000000000000001</v>
      </c>
      <c r="T1549" s="9">
        <f t="shared" si="617"/>
        <v>1.0062066279999999</v>
      </c>
      <c r="U1549" s="4">
        <f t="shared" si="624"/>
        <v>1926.86100863</v>
      </c>
      <c r="V1549" s="4">
        <f t="shared" si="618"/>
        <v>0</v>
      </c>
      <c r="W1549" s="1" t="str">
        <f t="shared" si="605"/>
        <v>A+J=</v>
      </c>
      <c r="X1549" s="10">
        <f t="shared" si="606"/>
        <v>41617</v>
      </c>
      <c r="Y1549" s="4">
        <f t="shared" si="609"/>
        <v>0</v>
      </c>
      <c r="Z1549" s="28"/>
      <c r="AA1549" s="26"/>
      <c r="AE1549" s="5"/>
    </row>
    <row r="1550" spans="1:31" x14ac:dyDescent="0.2">
      <c r="A1550" s="127">
        <f t="shared" si="619"/>
        <v>41605</v>
      </c>
      <c r="B1550" s="4">
        <f t="shared" si="611"/>
        <v>312522.88395667</v>
      </c>
      <c r="C1550" s="4">
        <f t="shared" si="625"/>
        <v>234221.65227655999</v>
      </c>
      <c r="D1550" s="4">
        <f t="shared" si="620"/>
        <v>234221.65227655999</v>
      </c>
      <c r="E1550" s="56">
        <f t="shared" si="626"/>
        <v>533.62099999999998</v>
      </c>
      <c r="F1550" s="11">
        <f>IF(DAY(A1550)=F$2+1,VLOOKUP(A1550,[1]Plan1!$BN$15:$BP$255,3),F1549)</f>
        <v>535.16800000000001</v>
      </c>
      <c r="G1550" s="6">
        <f t="shared" si="612"/>
        <v>41588</v>
      </c>
      <c r="H1550" s="2">
        <f t="shared" si="613"/>
        <v>2.8990613188011327E-3</v>
      </c>
      <c r="I1550" s="1">
        <f t="shared" si="621"/>
        <v>18</v>
      </c>
      <c r="J1550" s="1">
        <f t="shared" si="627"/>
        <v>30</v>
      </c>
      <c r="K1550" s="54">
        <f t="shared" si="614"/>
        <v>1.0017384296065865</v>
      </c>
      <c r="L1550" s="3">
        <f t="shared" si="622"/>
        <v>1.3232905399999999</v>
      </c>
      <c r="M1550" s="3">
        <f t="shared" si="608"/>
        <v>1.3255909800000001</v>
      </c>
      <c r="N1550" s="3">
        <f t="shared" si="615"/>
        <v>310482.10957849998</v>
      </c>
      <c r="O1550" s="52">
        <f t="shared" si="604"/>
        <v>0</v>
      </c>
      <c r="P1550" s="5">
        <f t="shared" si="607"/>
        <v>0</v>
      </c>
      <c r="Q1550" s="53">
        <f t="shared" si="616"/>
        <v>0</v>
      </c>
      <c r="R1550" s="4">
        <f t="shared" si="610"/>
        <v>0</v>
      </c>
      <c r="S1550" s="2">
        <f t="shared" si="623"/>
        <v>0.14000000000000001</v>
      </c>
      <c r="T1550" s="9">
        <f t="shared" si="617"/>
        <v>1.0065729210000001</v>
      </c>
      <c r="U1550" s="4">
        <f t="shared" si="624"/>
        <v>2040.7743781700001</v>
      </c>
      <c r="V1550" s="4">
        <f t="shared" si="618"/>
        <v>0</v>
      </c>
      <c r="W1550" s="1" t="str">
        <f t="shared" si="605"/>
        <v>A+J=</v>
      </c>
      <c r="X1550" s="10">
        <f t="shared" si="606"/>
        <v>41617</v>
      </c>
      <c r="Y1550" s="4">
        <f t="shared" si="609"/>
        <v>0</v>
      </c>
      <c r="Z1550" s="28"/>
      <c r="AA1550" s="26"/>
      <c r="AE1550" s="5"/>
    </row>
    <row r="1551" spans="1:31" x14ac:dyDescent="0.2">
      <c r="A1551" s="127">
        <f t="shared" si="619"/>
        <v>41606</v>
      </c>
      <c r="B1551" s="4">
        <f t="shared" si="611"/>
        <v>312666.82222208998</v>
      </c>
      <c r="C1551" s="4">
        <f t="shared" si="625"/>
        <v>234221.65227655999</v>
      </c>
      <c r="D1551" s="4">
        <f t="shared" si="620"/>
        <v>234221.65227655999</v>
      </c>
      <c r="E1551" s="56">
        <f t="shared" si="626"/>
        <v>533.62099999999998</v>
      </c>
      <c r="F1551" s="11">
        <f>IF(DAY(A1551)=F$2+1,VLOOKUP(A1551,[1]Plan1!$BN$15:$BP$255,3),F1550)</f>
        <v>535.16800000000001</v>
      </c>
      <c r="G1551" s="6">
        <f t="shared" si="612"/>
        <v>41588</v>
      </c>
      <c r="H1551" s="2">
        <f t="shared" si="613"/>
        <v>2.8990613188011327E-3</v>
      </c>
      <c r="I1551" s="1">
        <f t="shared" si="621"/>
        <v>19</v>
      </c>
      <c r="J1551" s="1">
        <f t="shared" si="627"/>
        <v>30</v>
      </c>
      <c r="K1551" s="54">
        <f t="shared" si="614"/>
        <v>1.0018350975927759</v>
      </c>
      <c r="L1551" s="3">
        <f t="shared" si="622"/>
        <v>1.3232905399999999</v>
      </c>
      <c r="M1551" s="3">
        <f t="shared" si="608"/>
        <v>1.3257189</v>
      </c>
      <c r="N1551" s="3">
        <f t="shared" si="615"/>
        <v>310512.07121225999</v>
      </c>
      <c r="O1551" s="52">
        <f t="shared" si="604"/>
        <v>0</v>
      </c>
      <c r="P1551" s="5">
        <f t="shared" si="607"/>
        <v>0</v>
      </c>
      <c r="Q1551" s="53">
        <f t="shared" si="616"/>
        <v>0</v>
      </c>
      <c r="R1551" s="4">
        <f t="shared" si="610"/>
        <v>0</v>
      </c>
      <c r="S1551" s="2">
        <f t="shared" si="623"/>
        <v>0.14000000000000001</v>
      </c>
      <c r="T1551" s="9">
        <f t="shared" si="617"/>
        <v>1.0069393470000001</v>
      </c>
      <c r="U1551" s="4">
        <f t="shared" si="624"/>
        <v>2154.7510098299999</v>
      </c>
      <c r="V1551" s="4">
        <f t="shared" si="618"/>
        <v>0</v>
      </c>
      <c r="W1551" s="1" t="str">
        <f t="shared" si="605"/>
        <v>A+J=</v>
      </c>
      <c r="X1551" s="10">
        <f t="shared" si="606"/>
        <v>41617</v>
      </c>
      <c r="Y1551" s="4">
        <f t="shared" si="609"/>
        <v>0</v>
      </c>
      <c r="Z1551" s="28"/>
      <c r="AA1551" s="26"/>
      <c r="AE1551" s="5"/>
    </row>
    <row r="1552" spans="1:31" x14ac:dyDescent="0.2">
      <c r="A1552" s="127">
        <f t="shared" si="619"/>
        <v>41607</v>
      </c>
      <c r="B1552" s="4">
        <f t="shared" si="611"/>
        <v>312810.82641689997</v>
      </c>
      <c r="C1552" s="4">
        <f t="shared" si="625"/>
        <v>234221.65227655999</v>
      </c>
      <c r="D1552" s="4">
        <f t="shared" si="620"/>
        <v>234221.65227655999</v>
      </c>
      <c r="E1552" s="56">
        <f t="shared" si="626"/>
        <v>533.62099999999998</v>
      </c>
      <c r="F1552" s="11">
        <f>IF(DAY(A1552)=F$2+1,VLOOKUP(A1552,[1]Plan1!$BN$15:$BP$255,3),F1551)</f>
        <v>535.16800000000001</v>
      </c>
      <c r="G1552" s="6">
        <f t="shared" si="612"/>
        <v>41588</v>
      </c>
      <c r="H1552" s="2">
        <f t="shared" si="613"/>
        <v>2.8990613188011327E-3</v>
      </c>
      <c r="I1552" s="1">
        <f t="shared" si="621"/>
        <v>20</v>
      </c>
      <c r="J1552" s="1">
        <f t="shared" si="627"/>
        <v>30</v>
      </c>
      <c r="K1552" s="54">
        <f t="shared" si="614"/>
        <v>1.0019317749074479</v>
      </c>
      <c r="L1552" s="3">
        <f t="shared" si="622"/>
        <v>1.3232905399999999</v>
      </c>
      <c r="M1552" s="3">
        <f t="shared" si="608"/>
        <v>1.3258468299999999</v>
      </c>
      <c r="N1552" s="3">
        <f t="shared" si="615"/>
        <v>310542.03518822999</v>
      </c>
      <c r="O1552" s="52">
        <f t="shared" si="604"/>
        <v>0</v>
      </c>
      <c r="P1552" s="5">
        <f t="shared" si="607"/>
        <v>0</v>
      </c>
      <c r="Q1552" s="53">
        <f t="shared" si="616"/>
        <v>0</v>
      </c>
      <c r="R1552" s="4">
        <f t="shared" si="610"/>
        <v>0</v>
      </c>
      <c r="S1552" s="2">
        <f t="shared" si="623"/>
        <v>0.14000000000000001</v>
      </c>
      <c r="T1552" s="9">
        <f t="shared" si="617"/>
        <v>1.0073059069999999</v>
      </c>
      <c r="U1552" s="4">
        <f t="shared" si="624"/>
        <v>2268.7912286699998</v>
      </c>
      <c r="V1552" s="4">
        <f t="shared" si="618"/>
        <v>0</v>
      </c>
      <c r="W1552" s="1" t="str">
        <f t="shared" si="605"/>
        <v>A+J=</v>
      </c>
      <c r="X1552" s="10">
        <f t="shared" si="606"/>
        <v>41617</v>
      </c>
      <c r="Y1552" s="4">
        <f t="shared" si="609"/>
        <v>0</v>
      </c>
      <c r="Z1552" s="28"/>
      <c r="AA1552" s="26"/>
      <c r="AE1552" s="5"/>
    </row>
    <row r="1553" spans="1:118" x14ac:dyDescent="0.2">
      <c r="A1553" s="127">
        <f t="shared" si="619"/>
        <v>41608</v>
      </c>
      <c r="B1553" s="4">
        <f t="shared" si="611"/>
        <v>312954.89860536001</v>
      </c>
      <c r="C1553" s="4">
        <f t="shared" si="625"/>
        <v>234221.65227655999</v>
      </c>
      <c r="D1553" s="4">
        <f t="shared" si="620"/>
        <v>234221.65227655999</v>
      </c>
      <c r="E1553" s="56">
        <f t="shared" si="626"/>
        <v>533.62099999999998</v>
      </c>
      <c r="F1553" s="11">
        <f>IF(DAY(A1553)=F$2+1,VLOOKUP(A1553,[1]Plan1!$BN$15:$BP$255,3),F1552)</f>
        <v>535.16800000000001</v>
      </c>
      <c r="G1553" s="6">
        <f t="shared" si="612"/>
        <v>41588</v>
      </c>
      <c r="H1553" s="2">
        <f t="shared" si="613"/>
        <v>2.8990613188011327E-3</v>
      </c>
      <c r="I1553" s="1">
        <f t="shared" si="621"/>
        <v>21</v>
      </c>
      <c r="J1553" s="1">
        <f t="shared" si="627"/>
        <v>30</v>
      </c>
      <c r="K1553" s="54">
        <f t="shared" si="614"/>
        <v>1.0020284615515029</v>
      </c>
      <c r="L1553" s="3">
        <f t="shared" si="622"/>
        <v>1.3232905399999999</v>
      </c>
      <c r="M1553" s="3">
        <f t="shared" si="608"/>
        <v>1.3259747799999999</v>
      </c>
      <c r="N1553" s="3">
        <f t="shared" si="615"/>
        <v>310572.00384864002</v>
      </c>
      <c r="O1553" s="52">
        <f t="shared" si="604"/>
        <v>0</v>
      </c>
      <c r="P1553" s="5">
        <f t="shared" si="607"/>
        <v>0</v>
      </c>
      <c r="Q1553" s="53">
        <f t="shared" si="616"/>
        <v>0</v>
      </c>
      <c r="R1553" s="4">
        <f t="shared" si="610"/>
        <v>0</v>
      </c>
      <c r="S1553" s="2">
        <f t="shared" si="623"/>
        <v>0.14000000000000001</v>
      </c>
      <c r="T1553" s="9">
        <f t="shared" si="617"/>
        <v>1.0076726</v>
      </c>
      <c r="U1553" s="4">
        <f t="shared" si="624"/>
        <v>2382.8947567199998</v>
      </c>
      <c r="V1553" s="4">
        <f t="shared" si="618"/>
        <v>0</v>
      </c>
      <c r="W1553" s="1" t="str">
        <f t="shared" si="605"/>
        <v>A+J=</v>
      </c>
      <c r="X1553" s="10">
        <f t="shared" si="606"/>
        <v>41617</v>
      </c>
      <c r="Y1553" s="4">
        <f t="shared" si="609"/>
        <v>0</v>
      </c>
      <c r="Z1553" s="28"/>
      <c r="AA1553" s="26"/>
      <c r="AE1553" s="5"/>
    </row>
    <row r="1554" spans="1:118" x14ac:dyDescent="0.2">
      <c r="A1554" s="127">
        <f t="shared" si="619"/>
        <v>41609</v>
      </c>
      <c r="B1554" s="4">
        <f t="shared" si="611"/>
        <v>313099.03675413999</v>
      </c>
      <c r="C1554" s="4">
        <f t="shared" si="625"/>
        <v>234221.65227655999</v>
      </c>
      <c r="D1554" s="4">
        <f t="shared" si="620"/>
        <v>234221.65227655999</v>
      </c>
      <c r="E1554" s="56">
        <f t="shared" si="626"/>
        <v>533.62099999999998</v>
      </c>
      <c r="F1554" s="11">
        <f>IF(DAY(A1554)=F$2+1,VLOOKUP(A1554,[1]Plan1!$BN$15:$BP$255,3),F1553)</f>
        <v>535.16800000000001</v>
      </c>
      <c r="G1554" s="6">
        <f t="shared" si="612"/>
        <v>41588</v>
      </c>
      <c r="H1554" s="2">
        <f t="shared" si="613"/>
        <v>2.8990613188011327E-3</v>
      </c>
      <c r="I1554" s="1">
        <f t="shared" si="621"/>
        <v>22</v>
      </c>
      <c r="J1554" s="1">
        <f t="shared" si="627"/>
        <v>30</v>
      </c>
      <c r="K1554" s="54">
        <f t="shared" si="614"/>
        <v>1.002125157525841</v>
      </c>
      <c r="L1554" s="3">
        <f t="shared" si="622"/>
        <v>1.3232905399999999</v>
      </c>
      <c r="M1554" s="3">
        <f t="shared" si="608"/>
        <v>1.3261027400000001</v>
      </c>
      <c r="N1554" s="3">
        <f t="shared" si="615"/>
        <v>310601.97485126997</v>
      </c>
      <c r="O1554" s="52">
        <f t="shared" si="604"/>
        <v>0</v>
      </c>
      <c r="P1554" s="5">
        <f t="shared" si="607"/>
        <v>0</v>
      </c>
      <c r="Q1554" s="53">
        <f t="shared" si="616"/>
        <v>0</v>
      </c>
      <c r="R1554" s="4">
        <f t="shared" si="610"/>
        <v>0</v>
      </c>
      <c r="S1554" s="2">
        <f t="shared" si="623"/>
        <v>0.14000000000000001</v>
      </c>
      <c r="T1554" s="9">
        <f t="shared" si="617"/>
        <v>1.0080394269999999</v>
      </c>
      <c r="U1554" s="4">
        <f t="shared" si="624"/>
        <v>2497.0619028699998</v>
      </c>
      <c r="V1554" s="4">
        <f t="shared" si="618"/>
        <v>0</v>
      </c>
      <c r="W1554" s="1" t="str">
        <f t="shared" si="605"/>
        <v>A+J=</v>
      </c>
      <c r="X1554" s="10">
        <f t="shared" si="606"/>
        <v>41617</v>
      </c>
      <c r="Y1554" s="4">
        <f t="shared" si="609"/>
        <v>0</v>
      </c>
      <c r="Z1554" s="28"/>
      <c r="AA1554" s="26"/>
      <c r="AE1554" s="5"/>
    </row>
    <row r="1555" spans="1:118" x14ac:dyDescent="0.2">
      <c r="A1555" s="127">
        <f t="shared" si="619"/>
        <v>41610</v>
      </c>
      <c r="B1555" s="4">
        <f t="shared" si="611"/>
        <v>313243.24056721001</v>
      </c>
      <c r="C1555" s="4">
        <f t="shared" si="625"/>
        <v>234221.65227655999</v>
      </c>
      <c r="D1555" s="4">
        <f t="shared" si="620"/>
        <v>234221.65227655999</v>
      </c>
      <c r="E1555" s="56">
        <f t="shared" si="626"/>
        <v>533.62099999999998</v>
      </c>
      <c r="F1555" s="11">
        <f>IF(DAY(A1555)=F$2+1,VLOOKUP(A1555,[1]Plan1!$BN$15:$BP$255,3),F1554)</f>
        <v>535.16800000000001</v>
      </c>
      <c r="G1555" s="6">
        <f t="shared" si="612"/>
        <v>41588</v>
      </c>
      <c r="H1555" s="2">
        <f t="shared" si="613"/>
        <v>2.8990613188011327E-3</v>
      </c>
      <c r="I1555" s="1">
        <f t="shared" si="621"/>
        <v>23</v>
      </c>
      <c r="J1555" s="1">
        <f t="shared" si="627"/>
        <v>30</v>
      </c>
      <c r="K1555" s="54">
        <f t="shared" si="614"/>
        <v>1.0022218628313624</v>
      </c>
      <c r="L1555" s="3">
        <f t="shared" si="622"/>
        <v>1.3232905399999999</v>
      </c>
      <c r="M1555" s="3">
        <f t="shared" si="608"/>
        <v>1.3262307099999999</v>
      </c>
      <c r="N1555" s="3">
        <f t="shared" si="615"/>
        <v>310631.94819611002</v>
      </c>
      <c r="O1555" s="52">
        <f t="shared" si="604"/>
        <v>0</v>
      </c>
      <c r="P1555" s="5">
        <f t="shared" si="607"/>
        <v>0</v>
      </c>
      <c r="Q1555" s="53">
        <f t="shared" si="616"/>
        <v>0</v>
      </c>
      <c r="R1555" s="4">
        <f t="shared" si="610"/>
        <v>0</v>
      </c>
      <c r="S1555" s="2">
        <f t="shared" si="623"/>
        <v>0.14000000000000001</v>
      </c>
      <c r="T1555" s="9">
        <f t="shared" si="617"/>
        <v>1.008406387</v>
      </c>
      <c r="U1555" s="4">
        <f t="shared" si="624"/>
        <v>2611.2923710999999</v>
      </c>
      <c r="V1555" s="4">
        <f t="shared" si="618"/>
        <v>0</v>
      </c>
      <c r="W1555" s="1" t="str">
        <f t="shared" si="605"/>
        <v>A+J=</v>
      </c>
      <c r="X1555" s="10">
        <f t="shared" si="606"/>
        <v>41617</v>
      </c>
      <c r="Y1555" s="4">
        <f t="shared" si="609"/>
        <v>0</v>
      </c>
      <c r="Z1555" s="28"/>
      <c r="AA1555" s="26"/>
      <c r="AE1555" s="5"/>
    </row>
    <row r="1556" spans="1:118" x14ac:dyDescent="0.2">
      <c r="A1556" s="127">
        <f t="shared" si="619"/>
        <v>41611</v>
      </c>
      <c r="B1556" s="4">
        <f t="shared" si="611"/>
        <v>313387.51036978001</v>
      </c>
      <c r="C1556" s="4">
        <f t="shared" si="625"/>
        <v>234221.65227655999</v>
      </c>
      <c r="D1556" s="4">
        <f t="shared" si="620"/>
        <v>234221.65227655999</v>
      </c>
      <c r="E1556" s="56">
        <f t="shared" si="626"/>
        <v>533.62099999999998</v>
      </c>
      <c r="F1556" s="11">
        <f>IF(DAY(A1556)=F$2+1,VLOOKUP(A1556,[1]Plan1!$BN$15:$BP$255,3),F1555)</f>
        <v>535.16800000000001</v>
      </c>
      <c r="G1556" s="6">
        <f t="shared" si="612"/>
        <v>41588</v>
      </c>
      <c r="H1556" s="2">
        <f t="shared" si="613"/>
        <v>2.8990613188011327E-3</v>
      </c>
      <c r="I1556" s="1">
        <f t="shared" si="621"/>
        <v>24</v>
      </c>
      <c r="J1556" s="1">
        <f t="shared" si="627"/>
        <v>30</v>
      </c>
      <c r="K1556" s="54">
        <f t="shared" si="614"/>
        <v>1.002318577468968</v>
      </c>
      <c r="L1556" s="3">
        <f t="shared" si="622"/>
        <v>1.3232905399999999</v>
      </c>
      <c r="M1556" s="3">
        <f t="shared" si="608"/>
        <v>1.32635869</v>
      </c>
      <c r="N1556" s="3">
        <f t="shared" si="615"/>
        <v>310661.92388317001</v>
      </c>
      <c r="O1556" s="52">
        <f t="shared" si="604"/>
        <v>0</v>
      </c>
      <c r="P1556" s="5">
        <f t="shared" si="607"/>
        <v>0</v>
      </c>
      <c r="Q1556" s="53">
        <f t="shared" si="616"/>
        <v>0</v>
      </c>
      <c r="R1556" s="4">
        <f t="shared" si="610"/>
        <v>0</v>
      </c>
      <c r="S1556" s="2">
        <f t="shared" si="623"/>
        <v>0.14000000000000001</v>
      </c>
      <c r="T1556" s="9">
        <f t="shared" si="617"/>
        <v>1.008773481</v>
      </c>
      <c r="U1556" s="4">
        <f t="shared" si="624"/>
        <v>2725.5864866100001</v>
      </c>
      <c r="V1556" s="4">
        <f t="shared" si="618"/>
        <v>0</v>
      </c>
      <c r="W1556" s="1" t="str">
        <f t="shared" si="605"/>
        <v>A+J=</v>
      </c>
      <c r="X1556" s="10">
        <f t="shared" si="606"/>
        <v>41617</v>
      </c>
      <c r="Y1556" s="4">
        <f t="shared" si="609"/>
        <v>0</v>
      </c>
      <c r="Z1556" s="28"/>
      <c r="AA1556" s="26"/>
      <c r="AE1556" s="5"/>
    </row>
    <row r="1557" spans="1:118" x14ac:dyDescent="0.2">
      <c r="A1557" s="127">
        <f t="shared" si="619"/>
        <v>41612</v>
      </c>
      <c r="B1557" s="4">
        <f t="shared" si="611"/>
        <v>313531.84586578002</v>
      </c>
      <c r="C1557" s="4">
        <f t="shared" si="625"/>
        <v>234221.65227655999</v>
      </c>
      <c r="D1557" s="4">
        <f t="shared" si="620"/>
        <v>234221.65227655999</v>
      </c>
      <c r="E1557" s="56">
        <f t="shared" si="626"/>
        <v>533.62099999999998</v>
      </c>
      <c r="F1557" s="11">
        <f>IF(DAY(A1557)=F$2+1,VLOOKUP(A1557,[1]Plan1!$BN$15:$BP$255,3),F1556)</f>
        <v>535.16800000000001</v>
      </c>
      <c r="G1557" s="6">
        <f t="shared" si="612"/>
        <v>41588</v>
      </c>
      <c r="H1557" s="2">
        <f t="shared" si="613"/>
        <v>2.8990613188011327E-3</v>
      </c>
      <c r="I1557" s="1">
        <f t="shared" si="621"/>
        <v>25</v>
      </c>
      <c r="J1557" s="1">
        <f t="shared" si="627"/>
        <v>30</v>
      </c>
      <c r="K1557" s="54">
        <f t="shared" si="614"/>
        <v>1.002415301439558</v>
      </c>
      <c r="L1557" s="3">
        <f t="shared" si="622"/>
        <v>1.3232905399999999</v>
      </c>
      <c r="M1557" s="3">
        <f t="shared" si="608"/>
        <v>1.3264866799999999</v>
      </c>
      <c r="N1557" s="3">
        <f t="shared" si="615"/>
        <v>310691.90191244002</v>
      </c>
      <c r="O1557" s="52">
        <f t="shared" si="604"/>
        <v>0</v>
      </c>
      <c r="P1557" s="5">
        <f t="shared" si="607"/>
        <v>0</v>
      </c>
      <c r="Q1557" s="53">
        <f t="shared" si="616"/>
        <v>0</v>
      </c>
      <c r="R1557" s="4">
        <f t="shared" si="610"/>
        <v>0</v>
      </c>
      <c r="S1557" s="2">
        <f t="shared" si="623"/>
        <v>0.14000000000000001</v>
      </c>
      <c r="T1557" s="9">
        <f t="shared" si="617"/>
        <v>1.0091407080000001</v>
      </c>
      <c r="U1557" s="4">
        <f t="shared" si="624"/>
        <v>2839.94395334</v>
      </c>
      <c r="V1557" s="4">
        <f t="shared" si="618"/>
        <v>0</v>
      </c>
      <c r="W1557" s="1" t="str">
        <f t="shared" si="605"/>
        <v>A+J=</v>
      </c>
      <c r="X1557" s="10">
        <f t="shared" si="606"/>
        <v>41617</v>
      </c>
      <c r="Y1557" s="4">
        <f t="shared" si="609"/>
        <v>0</v>
      </c>
      <c r="Z1557" s="28"/>
      <c r="AA1557" s="26"/>
      <c r="AE1557" s="5"/>
    </row>
    <row r="1558" spans="1:118" x14ac:dyDescent="0.2">
      <c r="A1558" s="127">
        <f t="shared" si="619"/>
        <v>41613</v>
      </c>
      <c r="B1558" s="4">
        <f t="shared" si="611"/>
        <v>313676.24974498001</v>
      </c>
      <c r="C1558" s="4">
        <f t="shared" si="625"/>
        <v>234221.65227655999</v>
      </c>
      <c r="D1558" s="4">
        <f t="shared" si="620"/>
        <v>234221.65227655999</v>
      </c>
      <c r="E1558" s="56">
        <f t="shared" si="626"/>
        <v>533.62099999999998</v>
      </c>
      <c r="F1558" s="11">
        <f>IF(DAY(A1558)=F$2+1,VLOOKUP(A1558,[1]Plan1!$BN$15:$BP$255,3),F1557)</f>
        <v>535.16800000000001</v>
      </c>
      <c r="G1558" s="6">
        <f t="shared" si="612"/>
        <v>41588</v>
      </c>
      <c r="H1558" s="2">
        <f t="shared" si="613"/>
        <v>2.8990613188011327E-3</v>
      </c>
      <c r="I1558" s="1">
        <f t="shared" si="621"/>
        <v>26</v>
      </c>
      <c r="J1558" s="1">
        <f t="shared" si="627"/>
        <v>30</v>
      </c>
      <c r="K1558" s="54">
        <f t="shared" si="614"/>
        <v>1.0025120347440333</v>
      </c>
      <c r="L1558" s="3">
        <f t="shared" si="622"/>
        <v>1.3232905399999999</v>
      </c>
      <c r="M1558" s="3">
        <f t="shared" si="608"/>
        <v>1.32661469</v>
      </c>
      <c r="N1558" s="3">
        <f t="shared" si="615"/>
        <v>310721.88462615001</v>
      </c>
      <c r="O1558" s="52">
        <f t="shared" si="604"/>
        <v>0</v>
      </c>
      <c r="P1558" s="5">
        <f t="shared" si="607"/>
        <v>0</v>
      </c>
      <c r="Q1558" s="53">
        <f t="shared" si="616"/>
        <v>0</v>
      </c>
      <c r="R1558" s="4">
        <f t="shared" si="610"/>
        <v>0</v>
      </c>
      <c r="S1558" s="2">
        <f t="shared" si="623"/>
        <v>0.14000000000000001</v>
      </c>
      <c r="T1558" s="9">
        <f t="shared" si="617"/>
        <v>1.009508069</v>
      </c>
      <c r="U1558" s="4">
        <f t="shared" si="624"/>
        <v>2954.36511883</v>
      </c>
      <c r="V1558" s="4">
        <f t="shared" si="618"/>
        <v>0</v>
      </c>
      <c r="W1558" s="1" t="str">
        <f t="shared" si="605"/>
        <v>A+J=</v>
      </c>
      <c r="X1558" s="10">
        <f t="shared" si="606"/>
        <v>41617</v>
      </c>
      <c r="Y1558" s="4">
        <f t="shared" si="609"/>
        <v>0</v>
      </c>
      <c r="Z1558" s="28"/>
      <c r="AA1558" s="26"/>
      <c r="AE1558" s="5"/>
    </row>
    <row r="1559" spans="1:118" x14ac:dyDescent="0.2">
      <c r="A1559" s="127">
        <f t="shared" si="619"/>
        <v>41614</v>
      </c>
      <c r="B1559" s="4">
        <f t="shared" si="611"/>
        <v>313820.71965923999</v>
      </c>
      <c r="C1559" s="4">
        <f t="shared" si="625"/>
        <v>234221.65227655999</v>
      </c>
      <c r="D1559" s="4">
        <f t="shared" si="620"/>
        <v>234221.65227655999</v>
      </c>
      <c r="E1559" s="56">
        <f t="shared" si="626"/>
        <v>533.62099999999998</v>
      </c>
      <c r="F1559" s="11">
        <f>IF(DAY(A1559)=F$2+1,VLOOKUP(A1559,[1]Plan1!$BN$15:$BP$255,3),F1558)</f>
        <v>535.16800000000001</v>
      </c>
      <c r="G1559" s="6">
        <f t="shared" si="612"/>
        <v>41588</v>
      </c>
      <c r="H1559" s="2">
        <f t="shared" si="613"/>
        <v>2.8990613188011327E-3</v>
      </c>
      <c r="I1559" s="1">
        <f t="shared" si="621"/>
        <v>27</v>
      </c>
      <c r="J1559" s="1">
        <f t="shared" si="627"/>
        <v>30</v>
      </c>
      <c r="K1559" s="54">
        <f t="shared" si="614"/>
        <v>1.0026087773832941</v>
      </c>
      <c r="L1559" s="3">
        <f t="shared" si="622"/>
        <v>1.3232905399999999</v>
      </c>
      <c r="M1559" s="3">
        <f t="shared" si="608"/>
        <v>1.32674271</v>
      </c>
      <c r="N1559" s="3">
        <f t="shared" si="615"/>
        <v>310751.86968208</v>
      </c>
      <c r="O1559" s="52">
        <f t="shared" si="604"/>
        <v>0</v>
      </c>
      <c r="P1559" s="5">
        <f t="shared" si="607"/>
        <v>0</v>
      </c>
      <c r="Q1559" s="53">
        <f t="shared" si="616"/>
        <v>0</v>
      </c>
      <c r="R1559" s="4">
        <f t="shared" si="610"/>
        <v>0</v>
      </c>
      <c r="S1559" s="2">
        <f t="shared" si="623"/>
        <v>0.14000000000000001</v>
      </c>
      <c r="T1559" s="9">
        <f t="shared" si="617"/>
        <v>1.0098755639999999</v>
      </c>
      <c r="U1559" s="4">
        <f t="shared" si="624"/>
        <v>3068.84997716</v>
      </c>
      <c r="V1559" s="4">
        <f t="shared" si="618"/>
        <v>0</v>
      </c>
      <c r="W1559" s="1" t="str">
        <f t="shared" si="605"/>
        <v>A+J=</v>
      </c>
      <c r="X1559" s="10">
        <f t="shared" si="606"/>
        <v>41617</v>
      </c>
      <c r="Y1559" s="4">
        <f t="shared" si="609"/>
        <v>0</v>
      </c>
      <c r="Z1559" s="28"/>
      <c r="AA1559" s="26"/>
      <c r="AE1559" s="5"/>
    </row>
    <row r="1560" spans="1:118" x14ac:dyDescent="0.2">
      <c r="A1560" s="127">
        <f t="shared" si="619"/>
        <v>41615</v>
      </c>
      <c r="B1560" s="4">
        <f t="shared" si="611"/>
        <v>313965.25562319002</v>
      </c>
      <c r="C1560" s="4">
        <f t="shared" si="625"/>
        <v>234221.65227655999</v>
      </c>
      <c r="D1560" s="4">
        <f t="shared" si="620"/>
        <v>234221.65227655999</v>
      </c>
      <c r="E1560" s="56">
        <f t="shared" si="626"/>
        <v>533.62099999999998</v>
      </c>
      <c r="F1560" s="11">
        <f>IF(DAY(A1560)=F$2+1,VLOOKUP(A1560,[1]Plan1!$BN$15:$BP$255,3),F1559)</f>
        <v>535.16800000000001</v>
      </c>
      <c r="G1560" s="6">
        <f t="shared" si="612"/>
        <v>41588</v>
      </c>
      <c r="H1560" s="2">
        <f t="shared" si="613"/>
        <v>2.8990613188011327E-3</v>
      </c>
      <c r="I1560" s="1">
        <f t="shared" si="621"/>
        <v>28</v>
      </c>
      <c r="J1560" s="1">
        <f t="shared" si="627"/>
        <v>30</v>
      </c>
      <c r="K1560" s="54">
        <f t="shared" si="614"/>
        <v>1.0027055293582419</v>
      </c>
      <c r="L1560" s="3">
        <f t="shared" si="622"/>
        <v>1.3232905399999999</v>
      </c>
      <c r="M1560" s="3">
        <f t="shared" si="608"/>
        <v>1.3268707399999999</v>
      </c>
      <c r="N1560" s="3">
        <f t="shared" si="615"/>
        <v>310781.85708022001</v>
      </c>
      <c r="O1560" s="52">
        <f t="shared" si="604"/>
        <v>0</v>
      </c>
      <c r="P1560" s="5">
        <f t="shared" si="607"/>
        <v>0</v>
      </c>
      <c r="Q1560" s="53">
        <f t="shared" si="616"/>
        <v>0</v>
      </c>
      <c r="R1560" s="4">
        <f t="shared" si="610"/>
        <v>0</v>
      </c>
      <c r="S1560" s="2">
        <f t="shared" si="623"/>
        <v>0.14000000000000001</v>
      </c>
      <c r="T1560" s="9">
        <f t="shared" si="617"/>
        <v>1.010243193</v>
      </c>
      <c r="U1560" s="4">
        <f t="shared" si="624"/>
        <v>3183.3985429700001</v>
      </c>
      <c r="V1560" s="4">
        <f t="shared" si="618"/>
        <v>0</v>
      </c>
      <c r="W1560" s="1" t="str">
        <f t="shared" si="605"/>
        <v>A+J=</v>
      </c>
      <c r="X1560" s="10">
        <f t="shared" si="606"/>
        <v>41617</v>
      </c>
      <c r="Y1560" s="4">
        <f t="shared" si="609"/>
        <v>0</v>
      </c>
      <c r="Z1560" s="28"/>
      <c r="AA1560" s="26"/>
      <c r="AE1560" s="5"/>
    </row>
    <row r="1561" spans="1:118" x14ac:dyDescent="0.2">
      <c r="A1561" s="127">
        <f t="shared" si="619"/>
        <v>41616</v>
      </c>
      <c r="B1561" s="4">
        <f t="shared" si="611"/>
        <v>314109.85765145998</v>
      </c>
      <c r="C1561" s="4">
        <f t="shared" si="625"/>
        <v>234221.65227655999</v>
      </c>
      <c r="D1561" s="4">
        <f t="shared" si="620"/>
        <v>234221.65227655999</v>
      </c>
      <c r="E1561" s="56">
        <f t="shared" si="626"/>
        <v>533.62099999999998</v>
      </c>
      <c r="F1561" s="11">
        <f>IF(DAY(A1561)=F$2+1,VLOOKUP(A1561,[1]Plan1!$BN$15:$BP$255,3),F1560)</f>
        <v>535.16800000000001</v>
      </c>
      <c r="G1561" s="6">
        <f t="shared" si="612"/>
        <v>41588</v>
      </c>
      <c r="H1561" s="2">
        <f t="shared" si="613"/>
        <v>2.8990613188011327E-3</v>
      </c>
      <c r="I1561" s="1">
        <f t="shared" si="621"/>
        <v>29</v>
      </c>
      <c r="J1561" s="1">
        <f t="shared" si="627"/>
        <v>30</v>
      </c>
      <c r="K1561" s="54">
        <f t="shared" si="614"/>
        <v>1.0028022906697773</v>
      </c>
      <c r="L1561" s="3">
        <f t="shared" si="622"/>
        <v>1.3232905399999999</v>
      </c>
      <c r="M1561" s="3">
        <f t="shared" si="608"/>
        <v>1.32699878</v>
      </c>
      <c r="N1561" s="3">
        <f t="shared" si="615"/>
        <v>310811.84682057</v>
      </c>
      <c r="O1561" s="52">
        <f t="shared" si="604"/>
        <v>0</v>
      </c>
      <c r="P1561" s="5">
        <f t="shared" si="607"/>
        <v>0</v>
      </c>
      <c r="Q1561" s="53">
        <f t="shared" si="616"/>
        <v>0</v>
      </c>
      <c r="R1561" s="4">
        <f t="shared" si="610"/>
        <v>0</v>
      </c>
      <c r="S1561" s="2">
        <f t="shared" si="623"/>
        <v>0.14000000000000001</v>
      </c>
      <c r="T1561" s="9">
        <f t="shared" si="617"/>
        <v>1.0106109560000001</v>
      </c>
      <c r="U1561" s="4">
        <f t="shared" si="624"/>
        <v>3298.0108308899999</v>
      </c>
      <c r="V1561" s="4">
        <f t="shared" si="618"/>
        <v>0</v>
      </c>
      <c r="W1561" s="1" t="str">
        <f t="shared" si="605"/>
        <v>A+J=</v>
      </c>
      <c r="X1561" s="10">
        <f t="shared" si="606"/>
        <v>41617</v>
      </c>
      <c r="Y1561" s="4">
        <f t="shared" si="609"/>
        <v>0</v>
      </c>
      <c r="Z1561" s="28"/>
      <c r="AA1561" s="26"/>
      <c r="AE1561" s="5"/>
    </row>
    <row r="1562" spans="1:118" x14ac:dyDescent="0.2">
      <c r="A1562" s="130">
        <f t="shared" si="619"/>
        <v>41617</v>
      </c>
      <c r="B1562" s="53">
        <f t="shared" si="611"/>
        <v>314254.52781581</v>
      </c>
      <c r="C1562" s="4">
        <f t="shared" si="625"/>
        <v>234221.65227655999</v>
      </c>
      <c r="D1562" s="53">
        <f t="shared" si="620"/>
        <v>234221.65227655999</v>
      </c>
      <c r="E1562" s="58">
        <f t="shared" si="626"/>
        <v>533.62099999999998</v>
      </c>
      <c r="F1562" s="62">
        <f>IF(DAY(A1562)=F$2+1,VLOOKUP(A1562,[1]Plan1!$BN$15:$BP$255,3),F1561)</f>
        <v>535.16800000000001</v>
      </c>
      <c r="G1562" s="23">
        <f t="shared" si="612"/>
        <v>41588</v>
      </c>
      <c r="H1562" s="55">
        <f t="shared" si="613"/>
        <v>2.8990613188011327E-3</v>
      </c>
      <c r="I1562" s="24">
        <f t="shared" si="621"/>
        <v>30</v>
      </c>
      <c r="J1562" s="24">
        <f t="shared" si="627"/>
        <v>30</v>
      </c>
      <c r="K1562" s="59">
        <f t="shared" si="614"/>
        <v>1.0028990613188011</v>
      </c>
      <c r="L1562" s="60">
        <f t="shared" si="622"/>
        <v>1.3232905399999999</v>
      </c>
      <c r="M1562" s="60">
        <f t="shared" si="608"/>
        <v>1.32712684</v>
      </c>
      <c r="N1562" s="60">
        <f t="shared" si="615"/>
        <v>310841.84124536999</v>
      </c>
      <c r="O1562" s="63">
        <f t="shared" si="604"/>
        <v>49</v>
      </c>
      <c r="P1562" s="5">
        <f t="shared" si="607"/>
        <v>0</v>
      </c>
      <c r="Q1562" s="53">
        <f t="shared" si="616"/>
        <v>0</v>
      </c>
      <c r="R1562" s="53">
        <f t="shared" si="610"/>
        <v>0</v>
      </c>
      <c r="S1562" s="55">
        <f t="shared" si="623"/>
        <v>0.14000000000000001</v>
      </c>
      <c r="T1562" s="61">
        <f t="shared" si="617"/>
        <v>1.010978852</v>
      </c>
      <c r="U1562" s="4">
        <f t="shared" si="624"/>
        <v>3412.6865704400002</v>
      </c>
      <c r="V1562" s="53">
        <f t="shared" si="618"/>
        <v>0</v>
      </c>
      <c r="W1562" s="24" t="str">
        <f t="shared" si="605"/>
        <v>A+J=</v>
      </c>
      <c r="X1562" s="23">
        <f t="shared" si="606"/>
        <v>41617</v>
      </c>
      <c r="Y1562" s="53">
        <f t="shared" si="609"/>
        <v>0</v>
      </c>
      <c r="Z1562" s="47"/>
      <c r="AA1562" s="45"/>
      <c r="AB1562" s="24"/>
      <c r="AC1562" s="24"/>
      <c r="AD1562" s="24"/>
      <c r="AE1562" s="25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  <c r="CY1562" s="24"/>
      <c r="CZ1562" s="24"/>
      <c r="DA1562" s="24"/>
      <c r="DB1562" s="24"/>
      <c r="DC1562" s="24"/>
      <c r="DD1562" s="24"/>
      <c r="DE1562" s="24"/>
      <c r="DF1562" s="24"/>
      <c r="DG1562" s="24"/>
      <c r="DH1562" s="24"/>
      <c r="DI1562" s="24"/>
      <c r="DJ1562" s="24"/>
      <c r="DK1562" s="24"/>
      <c r="DL1562" s="24"/>
      <c r="DM1562" s="24"/>
      <c r="DN1562" s="24"/>
    </row>
    <row r="1563" spans="1:118" x14ac:dyDescent="0.2">
      <c r="A1563" s="127">
        <f t="shared" si="619"/>
        <v>41618</v>
      </c>
      <c r="B1563" s="4">
        <f t="shared" si="611"/>
        <v>314425.73448625003</v>
      </c>
      <c r="C1563" s="4">
        <f t="shared" si="625"/>
        <v>236793.13712043001</v>
      </c>
      <c r="D1563" s="4">
        <f t="shared" si="620"/>
        <v>236793.13712043001</v>
      </c>
      <c r="E1563" s="56">
        <f t="shared" si="626"/>
        <v>535.16800000000001</v>
      </c>
      <c r="F1563" s="11">
        <f>IF(DAY(A1563)=F$2+1,VLOOKUP(A1563,[1]Plan1!$BN$15:$BP$255,3),F1562)</f>
        <v>538.37</v>
      </c>
      <c r="G1563" s="6">
        <f t="shared" si="612"/>
        <v>41618</v>
      </c>
      <c r="H1563" s="2">
        <f t="shared" si="613"/>
        <v>5.9831679024155981E-3</v>
      </c>
      <c r="I1563" s="1">
        <f t="shared" si="621"/>
        <v>1</v>
      </c>
      <c r="J1563" s="1">
        <f t="shared" si="627"/>
        <v>31</v>
      </c>
      <c r="K1563" s="54">
        <f t="shared" si="614"/>
        <v>1.0001924488330054</v>
      </c>
      <c r="L1563" s="3">
        <f t="shared" si="622"/>
        <v>1.32712684</v>
      </c>
      <c r="M1563" s="3">
        <f t="shared" si="608"/>
        <v>1.3273822399999999</v>
      </c>
      <c r="N1563" s="3">
        <f t="shared" si="615"/>
        <v>314315.00476754003</v>
      </c>
      <c r="O1563" s="52">
        <f t="shared" si="604"/>
        <v>0</v>
      </c>
      <c r="P1563" s="5">
        <f t="shared" si="607"/>
        <v>0</v>
      </c>
      <c r="Q1563" s="53">
        <f t="shared" si="616"/>
        <v>0</v>
      </c>
      <c r="R1563" s="4">
        <f t="shared" si="610"/>
        <v>0</v>
      </c>
      <c r="S1563" s="2">
        <f t="shared" si="623"/>
        <v>0.14000000000000001</v>
      </c>
      <c r="T1563" s="9">
        <f t="shared" si="617"/>
        <v>1.0003522890000001</v>
      </c>
      <c r="U1563" s="4">
        <f t="shared" si="624"/>
        <v>110.72971871</v>
      </c>
      <c r="V1563" s="4">
        <f t="shared" si="618"/>
        <v>0</v>
      </c>
      <c r="W1563" s="1" t="str">
        <f t="shared" si="605"/>
        <v>A+J=</v>
      </c>
      <c r="X1563" s="10">
        <f t="shared" si="606"/>
        <v>41648</v>
      </c>
      <c r="Y1563" s="4">
        <f t="shared" si="609"/>
        <v>0</v>
      </c>
      <c r="Z1563" s="28"/>
      <c r="AA1563" s="26"/>
      <c r="AE1563" s="5"/>
    </row>
    <row r="1564" spans="1:118" x14ac:dyDescent="0.2">
      <c r="A1564" s="127">
        <f t="shared" si="619"/>
        <v>41619</v>
      </c>
      <c r="B1564" s="4">
        <f t="shared" si="611"/>
        <v>314597.03429911</v>
      </c>
      <c r="C1564" s="4">
        <f t="shared" si="625"/>
        <v>236793.13712043001</v>
      </c>
      <c r="D1564" s="4">
        <f t="shared" si="620"/>
        <v>236793.13712043001</v>
      </c>
      <c r="E1564" s="56">
        <f t="shared" si="626"/>
        <v>535.16800000000001</v>
      </c>
      <c r="F1564" s="11">
        <f>IF(DAY(A1564)=F$2+1,VLOOKUP(A1564,[1]Plan1!$BN$15:$BP$255,3),F1563)</f>
        <v>538.37</v>
      </c>
      <c r="G1564" s="6">
        <f t="shared" si="612"/>
        <v>41618</v>
      </c>
      <c r="H1564" s="2">
        <f t="shared" si="613"/>
        <v>5.9831679024155981E-3</v>
      </c>
      <c r="I1564" s="1">
        <f t="shared" si="621"/>
        <v>2</v>
      </c>
      <c r="J1564" s="1">
        <f t="shared" si="627"/>
        <v>31</v>
      </c>
      <c r="K1564" s="54">
        <f t="shared" si="614"/>
        <v>1.000384934702564</v>
      </c>
      <c r="L1564" s="3">
        <f t="shared" si="622"/>
        <v>1.32712684</v>
      </c>
      <c r="M1564" s="3">
        <f t="shared" si="608"/>
        <v>1.32763769</v>
      </c>
      <c r="N1564" s="3">
        <f t="shared" si="615"/>
        <v>314375.49357441999</v>
      </c>
      <c r="O1564" s="52">
        <f t="shared" si="604"/>
        <v>0</v>
      </c>
      <c r="P1564" s="5">
        <f t="shared" si="607"/>
        <v>0</v>
      </c>
      <c r="Q1564" s="53">
        <f t="shared" si="616"/>
        <v>0</v>
      </c>
      <c r="R1564" s="4">
        <f t="shared" si="610"/>
        <v>0</v>
      </c>
      <c r="S1564" s="2">
        <f t="shared" si="623"/>
        <v>0.14000000000000001</v>
      </c>
      <c r="T1564" s="9">
        <f t="shared" si="617"/>
        <v>1.0007047010000001</v>
      </c>
      <c r="U1564" s="4">
        <f t="shared" si="624"/>
        <v>221.54072468999999</v>
      </c>
      <c r="V1564" s="4">
        <f t="shared" si="618"/>
        <v>0</v>
      </c>
      <c r="W1564" s="1" t="str">
        <f t="shared" si="605"/>
        <v>A+J=</v>
      </c>
      <c r="X1564" s="10">
        <f t="shared" si="606"/>
        <v>41648</v>
      </c>
      <c r="Y1564" s="4">
        <f t="shared" si="609"/>
        <v>0</v>
      </c>
      <c r="Z1564" s="28"/>
      <c r="AA1564" s="26"/>
      <c r="AE1564" s="5"/>
    </row>
    <row r="1565" spans="1:118" x14ac:dyDescent="0.2">
      <c r="A1565" s="127">
        <f t="shared" si="619"/>
        <v>41620</v>
      </c>
      <c r="B1565" s="4">
        <f t="shared" si="611"/>
        <v>314768.42790260003</v>
      </c>
      <c r="C1565" s="4">
        <f t="shared" si="625"/>
        <v>236793.13712043001</v>
      </c>
      <c r="D1565" s="4">
        <f t="shared" si="620"/>
        <v>236793.13712043001</v>
      </c>
      <c r="E1565" s="56">
        <f t="shared" si="626"/>
        <v>535.16800000000001</v>
      </c>
      <c r="F1565" s="11">
        <f>IF(DAY(A1565)=F$2+1,VLOOKUP(A1565,[1]Plan1!$BN$15:$BP$255,3),F1564)</f>
        <v>538.37</v>
      </c>
      <c r="G1565" s="6">
        <f t="shared" si="612"/>
        <v>41618</v>
      </c>
      <c r="H1565" s="2">
        <f t="shared" si="613"/>
        <v>5.9831679024155981E-3</v>
      </c>
      <c r="I1565" s="1">
        <f t="shared" si="621"/>
        <v>3</v>
      </c>
      <c r="J1565" s="1">
        <f t="shared" si="627"/>
        <v>31</v>
      </c>
      <c r="K1565" s="54">
        <f t="shared" si="614"/>
        <v>1.0005774576158035</v>
      </c>
      <c r="L1565" s="3">
        <f t="shared" si="622"/>
        <v>1.32712684</v>
      </c>
      <c r="M1565" s="3">
        <f t="shared" si="608"/>
        <v>1.3278931899999999</v>
      </c>
      <c r="N1565" s="3">
        <f t="shared" si="615"/>
        <v>314435.99422095</v>
      </c>
      <c r="O1565" s="52">
        <f t="shared" si="604"/>
        <v>0</v>
      </c>
      <c r="P1565" s="5">
        <f t="shared" si="607"/>
        <v>0</v>
      </c>
      <c r="Q1565" s="53">
        <f t="shared" si="616"/>
        <v>0</v>
      </c>
      <c r="R1565" s="4">
        <f t="shared" si="610"/>
        <v>0</v>
      </c>
      <c r="S1565" s="2">
        <f t="shared" si="623"/>
        <v>0.14000000000000001</v>
      </c>
      <c r="T1565" s="9">
        <f t="shared" si="617"/>
        <v>1.001057238</v>
      </c>
      <c r="U1565" s="4">
        <f t="shared" si="624"/>
        <v>332.43368164999998</v>
      </c>
      <c r="V1565" s="4">
        <f t="shared" si="618"/>
        <v>0</v>
      </c>
      <c r="W1565" s="1" t="str">
        <f t="shared" si="605"/>
        <v>A+J=</v>
      </c>
      <c r="X1565" s="10">
        <f t="shared" si="606"/>
        <v>41648</v>
      </c>
      <c r="Y1565" s="4">
        <f t="shared" si="609"/>
        <v>0</v>
      </c>
      <c r="Z1565" s="28"/>
      <c r="AA1565" s="26"/>
      <c r="AE1565" s="5"/>
    </row>
    <row r="1566" spans="1:118" x14ac:dyDescent="0.2">
      <c r="A1566" s="127">
        <f t="shared" si="619"/>
        <v>41621</v>
      </c>
      <c r="B1566" s="4">
        <f t="shared" si="611"/>
        <v>314939.91738870996</v>
      </c>
      <c r="C1566" s="4">
        <f t="shared" si="625"/>
        <v>236793.13712043001</v>
      </c>
      <c r="D1566" s="4">
        <f t="shared" si="620"/>
        <v>236793.13712043001</v>
      </c>
      <c r="E1566" s="56">
        <f t="shared" si="626"/>
        <v>535.16800000000001</v>
      </c>
      <c r="F1566" s="11">
        <f>IF(DAY(A1566)=F$2+1,VLOOKUP(A1566,[1]Plan1!$BN$15:$BP$255,3),F1565)</f>
        <v>538.37</v>
      </c>
      <c r="G1566" s="6">
        <f t="shared" si="612"/>
        <v>41618</v>
      </c>
      <c r="H1566" s="2">
        <f t="shared" si="613"/>
        <v>5.9831679024155981E-3</v>
      </c>
      <c r="I1566" s="1">
        <f t="shared" si="621"/>
        <v>4</v>
      </c>
      <c r="J1566" s="1">
        <f t="shared" si="627"/>
        <v>31</v>
      </c>
      <c r="K1566" s="54">
        <f t="shared" si="614"/>
        <v>1.0007700175798533</v>
      </c>
      <c r="L1566" s="3">
        <f t="shared" si="622"/>
        <v>1.32712684</v>
      </c>
      <c r="M1566" s="3">
        <f t="shared" si="608"/>
        <v>1.32814875</v>
      </c>
      <c r="N1566" s="3">
        <f t="shared" si="615"/>
        <v>314496.50907506997</v>
      </c>
      <c r="O1566" s="52">
        <f t="shared" si="604"/>
        <v>0</v>
      </c>
      <c r="P1566" s="5">
        <f t="shared" si="607"/>
        <v>0</v>
      </c>
      <c r="Q1566" s="53">
        <f t="shared" si="616"/>
        <v>0</v>
      </c>
      <c r="R1566" s="4">
        <f t="shared" si="610"/>
        <v>0</v>
      </c>
      <c r="S1566" s="2">
        <f t="shared" si="623"/>
        <v>0.14000000000000001</v>
      </c>
      <c r="T1566" s="9">
        <f t="shared" si="617"/>
        <v>1.001409899</v>
      </c>
      <c r="U1566" s="4">
        <f t="shared" si="624"/>
        <v>443.40831364000002</v>
      </c>
      <c r="V1566" s="4">
        <f t="shared" si="618"/>
        <v>0</v>
      </c>
      <c r="W1566" s="1" t="str">
        <f t="shared" si="605"/>
        <v>A+J=</v>
      </c>
      <c r="X1566" s="10">
        <f t="shared" si="606"/>
        <v>41648</v>
      </c>
      <c r="Y1566" s="4">
        <f t="shared" si="609"/>
        <v>0</v>
      </c>
      <c r="Z1566" s="28"/>
      <c r="AA1566" s="26"/>
      <c r="AE1566" s="5"/>
    </row>
    <row r="1567" spans="1:118" x14ac:dyDescent="0.2">
      <c r="A1567" s="127">
        <f t="shared" si="619"/>
        <v>41622</v>
      </c>
      <c r="B1567" s="4">
        <f t="shared" si="611"/>
        <v>315111.49805077998</v>
      </c>
      <c r="C1567" s="4">
        <f t="shared" si="625"/>
        <v>236793.13712043001</v>
      </c>
      <c r="D1567" s="4">
        <f t="shared" si="620"/>
        <v>236793.13712043001</v>
      </c>
      <c r="E1567" s="56">
        <f t="shared" si="626"/>
        <v>535.16800000000001</v>
      </c>
      <c r="F1567" s="11">
        <f>IF(DAY(A1567)=F$2+1,VLOOKUP(A1567,[1]Plan1!$BN$15:$BP$255,3),F1566)</f>
        <v>538.37</v>
      </c>
      <c r="G1567" s="6">
        <f t="shared" si="612"/>
        <v>41618</v>
      </c>
      <c r="H1567" s="2">
        <f t="shared" si="613"/>
        <v>5.9831679024155981E-3</v>
      </c>
      <c r="I1567" s="1">
        <f t="shared" si="621"/>
        <v>5</v>
      </c>
      <c r="J1567" s="1">
        <f t="shared" si="627"/>
        <v>31</v>
      </c>
      <c r="K1567" s="54">
        <f t="shared" si="614"/>
        <v>1.0009626146018431</v>
      </c>
      <c r="L1567" s="3">
        <f t="shared" si="622"/>
        <v>1.32712684</v>
      </c>
      <c r="M1567" s="3">
        <f t="shared" si="608"/>
        <v>1.32840435</v>
      </c>
      <c r="N1567" s="3">
        <f t="shared" si="615"/>
        <v>314557.03340091999</v>
      </c>
      <c r="O1567" s="52">
        <f t="shared" si="604"/>
        <v>0</v>
      </c>
      <c r="P1567" s="5">
        <f t="shared" si="607"/>
        <v>0</v>
      </c>
      <c r="Q1567" s="53">
        <f t="shared" si="616"/>
        <v>0</v>
      </c>
      <c r="R1567" s="4">
        <f t="shared" si="610"/>
        <v>0</v>
      </c>
      <c r="S1567" s="2">
        <f t="shared" si="623"/>
        <v>0.14000000000000001</v>
      </c>
      <c r="T1567" s="9">
        <f t="shared" si="617"/>
        <v>1.001762684</v>
      </c>
      <c r="U1567" s="4">
        <f t="shared" si="624"/>
        <v>554.46464986000001</v>
      </c>
      <c r="V1567" s="4">
        <f t="shared" si="618"/>
        <v>0</v>
      </c>
      <c r="W1567" s="1" t="str">
        <f t="shared" si="605"/>
        <v>A+J=</v>
      </c>
      <c r="X1567" s="10">
        <f t="shared" si="606"/>
        <v>41648</v>
      </c>
      <c r="Y1567" s="4">
        <f t="shared" si="609"/>
        <v>0</v>
      </c>
      <c r="Z1567" s="28"/>
      <c r="AA1567" s="26"/>
      <c r="AE1567" s="5"/>
    </row>
    <row r="1568" spans="1:118" x14ac:dyDescent="0.2">
      <c r="A1568" s="127">
        <f t="shared" si="619"/>
        <v>41623</v>
      </c>
      <c r="B1568" s="4">
        <f t="shared" si="611"/>
        <v>315283.17260888999</v>
      </c>
      <c r="C1568" s="4">
        <f t="shared" si="625"/>
        <v>236793.13712043001</v>
      </c>
      <c r="D1568" s="4">
        <f t="shared" si="620"/>
        <v>236793.13712043001</v>
      </c>
      <c r="E1568" s="56">
        <f t="shared" si="626"/>
        <v>535.16800000000001</v>
      </c>
      <c r="F1568" s="11">
        <f>IF(DAY(A1568)=F$2+1,VLOOKUP(A1568,[1]Plan1!$BN$15:$BP$255,3),F1567)</f>
        <v>538.37</v>
      </c>
      <c r="G1568" s="6">
        <f t="shared" si="612"/>
        <v>41618</v>
      </c>
      <c r="H1568" s="2">
        <f t="shared" si="613"/>
        <v>5.9831679024155981E-3</v>
      </c>
      <c r="I1568" s="1">
        <f t="shared" si="621"/>
        <v>6</v>
      </c>
      <c r="J1568" s="1">
        <f t="shared" si="627"/>
        <v>31</v>
      </c>
      <c r="K1568" s="54">
        <f t="shared" si="614"/>
        <v>1.0011552486889053</v>
      </c>
      <c r="L1568" s="3">
        <f t="shared" si="622"/>
        <v>1.32712684</v>
      </c>
      <c r="M1568" s="3">
        <f t="shared" si="608"/>
        <v>1.32866</v>
      </c>
      <c r="N1568" s="3">
        <f t="shared" si="615"/>
        <v>314617.56956643</v>
      </c>
      <c r="O1568" s="52">
        <f t="shared" si="604"/>
        <v>0</v>
      </c>
      <c r="P1568" s="5">
        <f t="shared" si="607"/>
        <v>0</v>
      </c>
      <c r="Q1568" s="53">
        <f t="shared" si="616"/>
        <v>0</v>
      </c>
      <c r="R1568" s="4">
        <f t="shared" si="610"/>
        <v>0</v>
      </c>
      <c r="S1568" s="2">
        <f t="shared" si="623"/>
        <v>0.14000000000000001</v>
      </c>
      <c r="T1568" s="9">
        <f t="shared" si="617"/>
        <v>1.0021155939999999</v>
      </c>
      <c r="U1568" s="4">
        <f t="shared" si="624"/>
        <v>665.60304245999998</v>
      </c>
      <c r="V1568" s="4">
        <f t="shared" si="618"/>
        <v>0</v>
      </c>
      <c r="W1568" s="1" t="str">
        <f t="shared" si="605"/>
        <v>A+J=</v>
      </c>
      <c r="X1568" s="10">
        <f t="shared" si="606"/>
        <v>41648</v>
      </c>
      <c r="Y1568" s="4">
        <f t="shared" si="609"/>
        <v>0</v>
      </c>
      <c r="Z1568" s="28"/>
      <c r="AA1568" s="26"/>
      <c r="AE1568" s="5"/>
    </row>
    <row r="1569" spans="1:31" x14ac:dyDescent="0.2">
      <c r="A1569" s="127">
        <f t="shared" si="619"/>
        <v>41624</v>
      </c>
      <c r="B1569" s="4">
        <f t="shared" si="611"/>
        <v>315454.94078360999</v>
      </c>
      <c r="C1569" s="4">
        <f t="shared" si="625"/>
        <v>236793.13712043001</v>
      </c>
      <c r="D1569" s="4">
        <f t="shared" si="620"/>
        <v>236793.13712043001</v>
      </c>
      <c r="E1569" s="56">
        <f t="shared" si="626"/>
        <v>535.16800000000001</v>
      </c>
      <c r="F1569" s="11">
        <f>IF(DAY(A1569)=F$2+1,VLOOKUP(A1569,[1]Plan1!$BN$15:$BP$255,3),F1568)</f>
        <v>538.37</v>
      </c>
      <c r="G1569" s="6">
        <f t="shared" si="612"/>
        <v>41618</v>
      </c>
      <c r="H1569" s="2">
        <f t="shared" si="613"/>
        <v>5.9831679024155981E-3</v>
      </c>
      <c r="I1569" s="1">
        <f t="shared" si="621"/>
        <v>7</v>
      </c>
      <c r="J1569" s="1">
        <f t="shared" si="627"/>
        <v>31</v>
      </c>
      <c r="K1569" s="54">
        <f t="shared" si="614"/>
        <v>1.0013479198481727</v>
      </c>
      <c r="L1569" s="3">
        <f t="shared" si="622"/>
        <v>1.32712684</v>
      </c>
      <c r="M1569" s="3">
        <f t="shared" si="608"/>
        <v>1.3289157</v>
      </c>
      <c r="N1569" s="3">
        <f t="shared" si="615"/>
        <v>314678.11757159</v>
      </c>
      <c r="O1569" s="52">
        <f t="shared" si="604"/>
        <v>0</v>
      </c>
      <c r="P1569" s="5">
        <f t="shared" si="607"/>
        <v>0</v>
      </c>
      <c r="Q1569" s="53">
        <f t="shared" si="616"/>
        <v>0</v>
      </c>
      <c r="R1569" s="4">
        <f t="shared" si="610"/>
        <v>0</v>
      </c>
      <c r="S1569" s="2">
        <f t="shared" si="623"/>
        <v>0.14000000000000001</v>
      </c>
      <c r="T1569" s="9">
        <f t="shared" si="617"/>
        <v>1.0024686279999999</v>
      </c>
      <c r="U1569" s="4">
        <f t="shared" si="624"/>
        <v>776.82321202000003</v>
      </c>
      <c r="V1569" s="4">
        <f t="shared" si="618"/>
        <v>0</v>
      </c>
      <c r="W1569" s="1" t="str">
        <f t="shared" si="605"/>
        <v>A+J=</v>
      </c>
      <c r="X1569" s="10">
        <f t="shared" si="606"/>
        <v>41648</v>
      </c>
      <c r="Y1569" s="4">
        <f t="shared" si="609"/>
        <v>0</v>
      </c>
      <c r="Z1569" s="28"/>
      <c r="AA1569" s="26"/>
      <c r="AE1569" s="5"/>
    </row>
    <row r="1570" spans="1:31" x14ac:dyDescent="0.2">
      <c r="A1570" s="127">
        <f t="shared" si="619"/>
        <v>41625</v>
      </c>
      <c r="B1570" s="4">
        <f t="shared" si="611"/>
        <v>315626.80023537995</v>
      </c>
      <c r="C1570" s="4">
        <f t="shared" si="625"/>
        <v>236793.13712043001</v>
      </c>
      <c r="D1570" s="4">
        <f t="shared" si="620"/>
        <v>236793.13712043001</v>
      </c>
      <c r="E1570" s="56">
        <f t="shared" si="626"/>
        <v>535.16800000000001</v>
      </c>
      <c r="F1570" s="11">
        <f>IF(DAY(A1570)=F$2+1,VLOOKUP(A1570,[1]Plan1!$BN$15:$BP$255,3),F1569)</f>
        <v>538.37</v>
      </c>
      <c r="G1570" s="6">
        <f t="shared" si="612"/>
        <v>41618</v>
      </c>
      <c r="H1570" s="2">
        <f t="shared" si="613"/>
        <v>5.9831679024155981E-3</v>
      </c>
      <c r="I1570" s="1">
        <f t="shared" si="621"/>
        <v>8</v>
      </c>
      <c r="J1570" s="1">
        <f t="shared" si="627"/>
        <v>31</v>
      </c>
      <c r="K1570" s="54">
        <f t="shared" si="614"/>
        <v>1.0015406280867798</v>
      </c>
      <c r="L1570" s="3">
        <f t="shared" si="622"/>
        <v>1.32712684</v>
      </c>
      <c r="M1570" s="3">
        <f t="shared" si="608"/>
        <v>1.3291714400000001</v>
      </c>
      <c r="N1570" s="3">
        <f t="shared" si="615"/>
        <v>314738.67504846997</v>
      </c>
      <c r="O1570" s="52">
        <f t="shared" si="604"/>
        <v>0</v>
      </c>
      <c r="P1570" s="5">
        <f t="shared" si="607"/>
        <v>0</v>
      </c>
      <c r="Q1570" s="53">
        <f t="shared" si="616"/>
        <v>0</v>
      </c>
      <c r="R1570" s="4">
        <f t="shared" si="610"/>
        <v>0</v>
      </c>
      <c r="S1570" s="2">
        <f t="shared" si="623"/>
        <v>0.14000000000000001</v>
      </c>
      <c r="T1570" s="9">
        <f t="shared" si="617"/>
        <v>1.0028217859999999</v>
      </c>
      <c r="U1570" s="4">
        <f t="shared" si="624"/>
        <v>888.12518691000002</v>
      </c>
      <c r="V1570" s="4">
        <f t="shared" si="618"/>
        <v>0</v>
      </c>
      <c r="W1570" s="1" t="str">
        <f t="shared" si="605"/>
        <v>A+J=</v>
      </c>
      <c r="X1570" s="10">
        <f t="shared" si="606"/>
        <v>41648</v>
      </c>
      <c r="Y1570" s="4">
        <f t="shared" si="609"/>
        <v>0</v>
      </c>
      <c r="Z1570" s="28"/>
      <c r="AA1570" s="26"/>
      <c r="AE1570" s="5"/>
    </row>
    <row r="1571" spans="1:31" x14ac:dyDescent="0.2">
      <c r="A1571" s="127">
        <f t="shared" si="619"/>
        <v>41626</v>
      </c>
      <c r="B1571" s="4">
        <f t="shared" si="611"/>
        <v>315798.75574766996</v>
      </c>
      <c r="C1571" s="4">
        <f t="shared" si="625"/>
        <v>236793.13712043001</v>
      </c>
      <c r="D1571" s="4">
        <f t="shared" si="620"/>
        <v>236793.13712043001</v>
      </c>
      <c r="E1571" s="56">
        <f t="shared" si="626"/>
        <v>535.16800000000001</v>
      </c>
      <c r="F1571" s="11">
        <f>IF(DAY(A1571)=F$2+1,VLOOKUP(A1571,[1]Plan1!$BN$15:$BP$255,3),F1570)</f>
        <v>538.37</v>
      </c>
      <c r="G1571" s="6">
        <f t="shared" si="612"/>
        <v>41618</v>
      </c>
      <c r="H1571" s="2">
        <f t="shared" si="613"/>
        <v>5.9831679024155981E-3</v>
      </c>
      <c r="I1571" s="1">
        <f t="shared" si="621"/>
        <v>9</v>
      </c>
      <c r="J1571" s="1">
        <f t="shared" si="627"/>
        <v>31</v>
      </c>
      <c r="K1571" s="54">
        <f t="shared" si="614"/>
        <v>1.0017333734118625</v>
      </c>
      <c r="L1571" s="3">
        <f t="shared" si="622"/>
        <v>1.32712684</v>
      </c>
      <c r="M1571" s="3">
        <f t="shared" si="608"/>
        <v>1.32942724</v>
      </c>
      <c r="N1571" s="3">
        <f t="shared" si="615"/>
        <v>314799.24673294998</v>
      </c>
      <c r="O1571" s="52">
        <f t="shared" si="604"/>
        <v>0</v>
      </c>
      <c r="P1571" s="5">
        <f t="shared" si="607"/>
        <v>0</v>
      </c>
      <c r="Q1571" s="53">
        <f t="shared" si="616"/>
        <v>0</v>
      </c>
      <c r="R1571" s="4">
        <f t="shared" si="610"/>
        <v>0</v>
      </c>
      <c r="S1571" s="2">
        <f t="shared" si="623"/>
        <v>0.14000000000000001</v>
      </c>
      <c r="T1571" s="9">
        <f t="shared" si="617"/>
        <v>1.003175068</v>
      </c>
      <c r="U1571" s="4">
        <f t="shared" si="624"/>
        <v>999.50901471999998</v>
      </c>
      <c r="V1571" s="4">
        <f t="shared" si="618"/>
        <v>0</v>
      </c>
      <c r="W1571" s="1" t="str">
        <f t="shared" si="605"/>
        <v>A+J=</v>
      </c>
      <c r="X1571" s="10">
        <f t="shared" si="606"/>
        <v>41648</v>
      </c>
      <c r="Y1571" s="4">
        <f t="shared" si="609"/>
        <v>0</v>
      </c>
      <c r="Z1571" s="28"/>
      <c r="AA1571" s="26"/>
      <c r="AE1571" s="5"/>
    </row>
    <row r="1572" spans="1:31" x14ac:dyDescent="0.2">
      <c r="A1572" s="127">
        <f t="shared" si="619"/>
        <v>41627</v>
      </c>
      <c r="B1572" s="4">
        <f t="shared" si="611"/>
        <v>315970.80561149999</v>
      </c>
      <c r="C1572" s="4">
        <f t="shared" si="625"/>
        <v>236793.13712043001</v>
      </c>
      <c r="D1572" s="4">
        <f t="shared" si="620"/>
        <v>236793.13712043001</v>
      </c>
      <c r="E1572" s="56">
        <f t="shared" si="626"/>
        <v>535.16800000000001</v>
      </c>
      <c r="F1572" s="11">
        <f>IF(DAY(A1572)=F$2+1,VLOOKUP(A1572,[1]Plan1!$BN$15:$BP$255,3),F1571)</f>
        <v>538.37</v>
      </c>
      <c r="G1572" s="6">
        <f t="shared" si="612"/>
        <v>41618</v>
      </c>
      <c r="H1572" s="2">
        <f t="shared" si="613"/>
        <v>5.9831679024155981E-3</v>
      </c>
      <c r="I1572" s="1">
        <f t="shared" si="621"/>
        <v>10</v>
      </c>
      <c r="J1572" s="1">
        <f t="shared" si="627"/>
        <v>31</v>
      </c>
      <c r="K1572" s="54">
        <f t="shared" si="614"/>
        <v>1.0019261558305581</v>
      </c>
      <c r="L1572" s="3">
        <f t="shared" si="622"/>
        <v>1.32712684</v>
      </c>
      <c r="M1572" s="3">
        <f t="shared" si="608"/>
        <v>1.3296830900000001</v>
      </c>
      <c r="N1572" s="3">
        <f t="shared" si="615"/>
        <v>314859.83025707997</v>
      </c>
      <c r="O1572" s="52">
        <f t="shared" si="604"/>
        <v>0</v>
      </c>
      <c r="P1572" s="5">
        <f t="shared" si="607"/>
        <v>0</v>
      </c>
      <c r="Q1572" s="53">
        <f t="shared" si="616"/>
        <v>0</v>
      </c>
      <c r="R1572" s="4">
        <f t="shared" si="610"/>
        <v>0</v>
      </c>
      <c r="S1572" s="2">
        <f t="shared" si="623"/>
        <v>0.14000000000000001</v>
      </c>
      <c r="T1572" s="9">
        <f t="shared" si="617"/>
        <v>1.0035284760000001</v>
      </c>
      <c r="U1572" s="4">
        <f t="shared" si="624"/>
        <v>1110.97535442</v>
      </c>
      <c r="V1572" s="4">
        <f t="shared" si="618"/>
        <v>0</v>
      </c>
      <c r="W1572" s="1" t="str">
        <f t="shared" si="605"/>
        <v>A+J=</v>
      </c>
      <c r="X1572" s="10">
        <f t="shared" si="606"/>
        <v>41648</v>
      </c>
      <c r="Y1572" s="4">
        <f t="shared" si="609"/>
        <v>0</v>
      </c>
      <c r="Z1572" s="28"/>
      <c r="AA1572" s="26"/>
      <c r="AE1572" s="5"/>
    </row>
    <row r="1573" spans="1:31" x14ac:dyDescent="0.2">
      <c r="A1573" s="127">
        <f t="shared" si="619"/>
        <v>41628</v>
      </c>
      <c r="B1573" s="4">
        <f t="shared" si="611"/>
        <v>316142.94654044998</v>
      </c>
      <c r="C1573" s="4">
        <f t="shared" si="625"/>
        <v>236793.13712043001</v>
      </c>
      <c r="D1573" s="4">
        <f t="shared" si="620"/>
        <v>236793.13712043001</v>
      </c>
      <c r="E1573" s="56">
        <f t="shared" si="626"/>
        <v>535.16800000000001</v>
      </c>
      <c r="F1573" s="11">
        <f>IF(DAY(A1573)=F$2+1,VLOOKUP(A1573,[1]Plan1!$BN$15:$BP$255,3),F1572)</f>
        <v>538.37</v>
      </c>
      <c r="G1573" s="6">
        <f t="shared" si="612"/>
        <v>41618</v>
      </c>
      <c r="H1573" s="2">
        <f t="shared" si="613"/>
        <v>5.9831679024155981E-3</v>
      </c>
      <c r="I1573" s="1">
        <f t="shared" si="621"/>
        <v>11</v>
      </c>
      <c r="J1573" s="1">
        <f t="shared" si="627"/>
        <v>31</v>
      </c>
      <c r="K1573" s="54">
        <f t="shared" si="614"/>
        <v>1.0021189753500053</v>
      </c>
      <c r="L1573" s="3">
        <f t="shared" si="622"/>
        <v>1.32712684</v>
      </c>
      <c r="M1573" s="3">
        <f t="shared" si="608"/>
        <v>1.3299389800000001</v>
      </c>
      <c r="N1573" s="3">
        <f t="shared" si="615"/>
        <v>314920.42325294</v>
      </c>
      <c r="O1573" s="52">
        <f t="shared" ref="O1573:O1636" si="628">IF(DAY(A1573)=F$2,VLOOKUP(A1573,$AA$10:$AH$115,7),0)</f>
        <v>0</v>
      </c>
      <c r="P1573" s="5">
        <f t="shared" si="607"/>
        <v>0</v>
      </c>
      <c r="Q1573" s="53">
        <f t="shared" si="616"/>
        <v>0</v>
      </c>
      <c r="R1573" s="4">
        <f t="shared" si="610"/>
        <v>0</v>
      </c>
      <c r="S1573" s="2">
        <f t="shared" si="623"/>
        <v>0.14000000000000001</v>
      </c>
      <c r="T1573" s="9">
        <f t="shared" si="617"/>
        <v>1.0038820070000001</v>
      </c>
      <c r="U1573" s="4">
        <f t="shared" si="624"/>
        <v>1222.52328751</v>
      </c>
      <c r="V1573" s="4">
        <f t="shared" si="618"/>
        <v>0</v>
      </c>
      <c r="W1573" s="1" t="str">
        <f t="shared" ref="W1573:W1636" si="629">W1572</f>
        <v>A+J=</v>
      </c>
      <c r="X1573" s="10">
        <f t="shared" ref="X1573:X1636" si="630">IF(DAY(A1573)=F$2+1,VLOOKUP(A1572,$AA$10:$AH$130,8),X1572)</f>
        <v>41648</v>
      </c>
      <c r="Y1573" s="4">
        <f t="shared" si="609"/>
        <v>0</v>
      </c>
      <c r="Z1573" s="28"/>
      <c r="AA1573" s="26"/>
      <c r="AE1573" s="5"/>
    </row>
    <row r="1574" spans="1:31" x14ac:dyDescent="0.2">
      <c r="A1574" s="127">
        <f t="shared" si="619"/>
        <v>41629</v>
      </c>
      <c r="B1574" s="4">
        <f t="shared" si="611"/>
        <v>316315.18395278999</v>
      </c>
      <c r="C1574" s="4">
        <f t="shared" si="625"/>
        <v>236793.13712043001</v>
      </c>
      <c r="D1574" s="4">
        <f t="shared" si="620"/>
        <v>236793.13712043001</v>
      </c>
      <c r="E1574" s="56">
        <f t="shared" si="626"/>
        <v>535.16800000000001</v>
      </c>
      <c r="F1574" s="11">
        <f>IF(DAY(A1574)=F$2+1,VLOOKUP(A1574,[1]Plan1!$BN$15:$BP$255,3),F1573)</f>
        <v>538.37</v>
      </c>
      <c r="G1574" s="6">
        <f t="shared" si="612"/>
        <v>41618</v>
      </c>
      <c r="H1574" s="2">
        <f t="shared" si="613"/>
        <v>5.9831679024155981E-3</v>
      </c>
      <c r="I1574" s="1">
        <f t="shared" si="621"/>
        <v>12</v>
      </c>
      <c r="J1574" s="1">
        <f t="shared" si="627"/>
        <v>31</v>
      </c>
      <c r="K1574" s="54">
        <f t="shared" si="614"/>
        <v>1.0023118319773439</v>
      </c>
      <c r="L1574" s="3">
        <f t="shared" si="622"/>
        <v>1.32712684</v>
      </c>
      <c r="M1574" s="3">
        <f t="shared" si="608"/>
        <v>1.33019493</v>
      </c>
      <c r="N1574" s="3">
        <f t="shared" si="615"/>
        <v>314981.03045639</v>
      </c>
      <c r="O1574" s="52">
        <f t="shared" si="628"/>
        <v>0</v>
      </c>
      <c r="P1574" s="5">
        <f t="shared" si="607"/>
        <v>0</v>
      </c>
      <c r="Q1574" s="53">
        <f t="shared" si="616"/>
        <v>0</v>
      </c>
      <c r="R1574" s="4">
        <f t="shared" si="610"/>
        <v>0</v>
      </c>
      <c r="S1574" s="2">
        <f t="shared" si="623"/>
        <v>0.14000000000000001</v>
      </c>
      <c r="T1574" s="9">
        <f t="shared" si="617"/>
        <v>1.004235663</v>
      </c>
      <c r="U1574" s="4">
        <f t="shared" si="624"/>
        <v>1334.1534964</v>
      </c>
      <c r="V1574" s="4">
        <f t="shared" si="618"/>
        <v>0</v>
      </c>
      <c r="W1574" s="1" t="str">
        <f t="shared" si="629"/>
        <v>A+J=</v>
      </c>
      <c r="X1574" s="10">
        <f t="shared" si="630"/>
        <v>41648</v>
      </c>
      <c r="Y1574" s="4">
        <f t="shared" si="609"/>
        <v>0</v>
      </c>
      <c r="Z1574" s="28"/>
      <c r="AA1574" s="26"/>
      <c r="AE1574" s="5"/>
    </row>
    <row r="1575" spans="1:31" x14ac:dyDescent="0.2">
      <c r="A1575" s="127">
        <f t="shared" si="619"/>
        <v>41630</v>
      </c>
      <c r="B1575" s="4">
        <f t="shared" si="611"/>
        <v>316487.51312873</v>
      </c>
      <c r="C1575" s="4">
        <f t="shared" si="625"/>
        <v>236793.13712043001</v>
      </c>
      <c r="D1575" s="4">
        <f t="shared" si="620"/>
        <v>236793.13712043001</v>
      </c>
      <c r="E1575" s="56">
        <f t="shared" si="626"/>
        <v>535.16800000000001</v>
      </c>
      <c r="F1575" s="11">
        <f>IF(DAY(A1575)=F$2+1,VLOOKUP(A1575,[1]Plan1!$BN$15:$BP$255,3),F1574)</f>
        <v>538.37</v>
      </c>
      <c r="G1575" s="6">
        <f t="shared" si="612"/>
        <v>41618</v>
      </c>
      <c r="H1575" s="2">
        <f t="shared" si="613"/>
        <v>5.9831679024155981E-3</v>
      </c>
      <c r="I1575" s="1">
        <f t="shared" si="621"/>
        <v>13</v>
      </c>
      <c r="J1575" s="1">
        <f t="shared" si="627"/>
        <v>31</v>
      </c>
      <c r="K1575" s="54">
        <f t="shared" si="614"/>
        <v>1.0025047257197153</v>
      </c>
      <c r="L1575" s="3">
        <f t="shared" si="622"/>
        <v>1.32712684</v>
      </c>
      <c r="M1575" s="3">
        <f t="shared" si="608"/>
        <v>1.3304509200000001</v>
      </c>
      <c r="N1575" s="3">
        <f t="shared" si="615"/>
        <v>315041.64713156002</v>
      </c>
      <c r="O1575" s="52">
        <f t="shared" si="628"/>
        <v>0</v>
      </c>
      <c r="P1575" s="5">
        <f t="shared" ref="P1575:P1638" si="631">IF(DAY($A1575)=F$2,VLOOKUP($A1575,$AA$10:$AH$126,5),0)</f>
        <v>0</v>
      </c>
      <c r="Q1575" s="53">
        <f t="shared" si="616"/>
        <v>0</v>
      </c>
      <c r="R1575" s="4">
        <f t="shared" si="610"/>
        <v>0</v>
      </c>
      <c r="S1575" s="2">
        <f t="shared" si="623"/>
        <v>0.14000000000000001</v>
      </c>
      <c r="T1575" s="9">
        <f t="shared" si="617"/>
        <v>1.0045894440000001</v>
      </c>
      <c r="U1575" s="4">
        <f t="shared" si="624"/>
        <v>1445.8659971699999</v>
      </c>
      <c r="V1575" s="4">
        <f t="shared" si="618"/>
        <v>0</v>
      </c>
      <c r="W1575" s="1" t="str">
        <f t="shared" si="629"/>
        <v>A+J=</v>
      </c>
      <c r="X1575" s="10">
        <f t="shared" si="630"/>
        <v>41648</v>
      </c>
      <c r="Y1575" s="4">
        <f t="shared" si="609"/>
        <v>0</v>
      </c>
      <c r="Z1575" s="28"/>
      <c r="AA1575" s="26"/>
      <c r="AE1575" s="5"/>
    </row>
    <row r="1576" spans="1:31" x14ac:dyDescent="0.2">
      <c r="A1576" s="127">
        <f t="shared" si="619"/>
        <v>41631</v>
      </c>
      <c r="B1576" s="4">
        <f t="shared" si="611"/>
        <v>316659.93854523002</v>
      </c>
      <c r="C1576" s="4">
        <f t="shared" si="625"/>
        <v>236793.13712043001</v>
      </c>
      <c r="D1576" s="4">
        <f t="shared" si="620"/>
        <v>236793.13712043001</v>
      </c>
      <c r="E1576" s="56">
        <f t="shared" si="626"/>
        <v>535.16800000000001</v>
      </c>
      <c r="F1576" s="11">
        <f>IF(DAY(A1576)=F$2+1,VLOOKUP(A1576,[1]Plan1!$BN$15:$BP$255,3),F1575)</f>
        <v>538.37</v>
      </c>
      <c r="G1576" s="6">
        <f t="shared" si="612"/>
        <v>41618</v>
      </c>
      <c r="H1576" s="2">
        <f t="shared" si="613"/>
        <v>5.9831679024155981E-3</v>
      </c>
      <c r="I1576" s="1">
        <f t="shared" si="621"/>
        <v>14</v>
      </c>
      <c r="J1576" s="1">
        <f t="shared" si="627"/>
        <v>31</v>
      </c>
      <c r="K1576" s="54">
        <f t="shared" si="614"/>
        <v>1.0026976565842625</v>
      </c>
      <c r="L1576" s="3">
        <f t="shared" si="622"/>
        <v>1.32712684</v>
      </c>
      <c r="M1576" s="3">
        <f t="shared" si="608"/>
        <v>1.33070697</v>
      </c>
      <c r="N1576" s="3">
        <f t="shared" si="615"/>
        <v>315102.27801432001</v>
      </c>
      <c r="O1576" s="52">
        <f t="shared" si="628"/>
        <v>0</v>
      </c>
      <c r="P1576" s="5">
        <f t="shared" si="631"/>
        <v>0</v>
      </c>
      <c r="Q1576" s="53">
        <f t="shared" si="616"/>
        <v>0</v>
      </c>
      <c r="R1576" s="4">
        <f t="shared" si="610"/>
        <v>0</v>
      </c>
      <c r="S1576" s="2">
        <f t="shared" si="623"/>
        <v>0.14000000000000001</v>
      </c>
      <c r="T1576" s="9">
        <f t="shared" si="617"/>
        <v>1.0049433489999999</v>
      </c>
      <c r="U1576" s="4">
        <f t="shared" si="624"/>
        <v>1557.66053091</v>
      </c>
      <c r="V1576" s="4">
        <f t="shared" si="618"/>
        <v>0</v>
      </c>
      <c r="W1576" s="1" t="str">
        <f t="shared" si="629"/>
        <v>A+J=</v>
      </c>
      <c r="X1576" s="10">
        <f t="shared" si="630"/>
        <v>41648</v>
      </c>
      <c r="Y1576" s="4">
        <f t="shared" si="609"/>
        <v>0</v>
      </c>
      <c r="Z1576" s="28"/>
      <c r="AA1576" s="26"/>
      <c r="AE1576" s="5"/>
    </row>
    <row r="1577" spans="1:31" x14ac:dyDescent="0.2">
      <c r="A1577" s="127">
        <f t="shared" si="619"/>
        <v>41632</v>
      </c>
      <c r="B1577" s="4">
        <f t="shared" si="611"/>
        <v>316832.45579414</v>
      </c>
      <c r="C1577" s="4">
        <f t="shared" si="625"/>
        <v>236793.13712043001</v>
      </c>
      <c r="D1577" s="4">
        <f t="shared" si="620"/>
        <v>236793.13712043001</v>
      </c>
      <c r="E1577" s="56">
        <f t="shared" si="626"/>
        <v>535.16800000000001</v>
      </c>
      <c r="F1577" s="11">
        <f>IF(DAY(A1577)=F$2+1,VLOOKUP(A1577,[1]Plan1!$BN$15:$BP$255,3),F1576)</f>
        <v>538.37</v>
      </c>
      <c r="G1577" s="6">
        <f t="shared" si="612"/>
        <v>41618</v>
      </c>
      <c r="H1577" s="2">
        <f t="shared" si="613"/>
        <v>5.9831679024155981E-3</v>
      </c>
      <c r="I1577" s="1">
        <f t="shared" si="621"/>
        <v>15</v>
      </c>
      <c r="J1577" s="1">
        <f t="shared" si="627"/>
        <v>31</v>
      </c>
      <c r="K1577" s="54">
        <f t="shared" si="614"/>
        <v>1.0028906245781293</v>
      </c>
      <c r="L1577" s="3">
        <f t="shared" si="622"/>
        <v>1.32712684</v>
      </c>
      <c r="M1577" s="3">
        <f t="shared" si="608"/>
        <v>1.33096306</v>
      </c>
      <c r="N1577" s="3">
        <f t="shared" si="615"/>
        <v>315162.91836880002</v>
      </c>
      <c r="O1577" s="52">
        <f t="shared" si="628"/>
        <v>0</v>
      </c>
      <c r="P1577" s="5">
        <f t="shared" si="631"/>
        <v>0</v>
      </c>
      <c r="Q1577" s="53">
        <f t="shared" si="616"/>
        <v>0</v>
      </c>
      <c r="R1577" s="4">
        <f t="shared" si="610"/>
        <v>0</v>
      </c>
      <c r="S1577" s="2">
        <f t="shared" si="623"/>
        <v>0.14000000000000001</v>
      </c>
      <c r="T1577" s="9">
        <f t="shared" si="617"/>
        <v>1.0052973789999999</v>
      </c>
      <c r="U1577" s="4">
        <f t="shared" si="624"/>
        <v>1669.53742534</v>
      </c>
      <c r="V1577" s="4">
        <f t="shared" si="618"/>
        <v>0</v>
      </c>
      <c r="W1577" s="1" t="str">
        <f t="shared" si="629"/>
        <v>A+J=</v>
      </c>
      <c r="X1577" s="10">
        <f t="shared" si="630"/>
        <v>41648</v>
      </c>
      <c r="Y1577" s="4">
        <f t="shared" si="609"/>
        <v>0</v>
      </c>
      <c r="Z1577" s="28"/>
      <c r="AA1577" s="26"/>
      <c r="AE1577" s="5"/>
    </row>
    <row r="1578" spans="1:31" x14ac:dyDescent="0.2">
      <c r="A1578" s="127">
        <f t="shared" si="619"/>
        <v>41633</v>
      </c>
      <c r="B1578" s="4">
        <f t="shared" si="611"/>
        <v>317005.06728957</v>
      </c>
      <c r="C1578" s="4">
        <f t="shared" si="625"/>
        <v>236793.13712043001</v>
      </c>
      <c r="D1578" s="4">
        <f t="shared" si="620"/>
        <v>236793.13712043001</v>
      </c>
      <c r="E1578" s="56">
        <f t="shared" si="626"/>
        <v>535.16800000000001</v>
      </c>
      <c r="F1578" s="11">
        <f>IF(DAY(A1578)=F$2+1,VLOOKUP(A1578,[1]Plan1!$BN$15:$BP$255,3),F1577)</f>
        <v>538.37</v>
      </c>
      <c r="G1578" s="6">
        <f t="shared" si="612"/>
        <v>41618</v>
      </c>
      <c r="H1578" s="2">
        <f t="shared" si="613"/>
        <v>5.9831679024155981E-3</v>
      </c>
      <c r="I1578" s="1">
        <f t="shared" si="621"/>
        <v>16</v>
      </c>
      <c r="J1578" s="1">
        <f t="shared" si="627"/>
        <v>31</v>
      </c>
      <c r="K1578" s="54">
        <f t="shared" si="614"/>
        <v>1.0030836297084613</v>
      </c>
      <c r="L1578" s="3">
        <f t="shared" si="622"/>
        <v>1.32712684</v>
      </c>
      <c r="M1578" s="3">
        <f t="shared" ref="M1578:M1641" si="632">TRUNC((K1578*L1578),8)</f>
        <v>1.3312192</v>
      </c>
      <c r="N1578" s="3">
        <f t="shared" si="615"/>
        <v>315223.57056293997</v>
      </c>
      <c r="O1578" s="52">
        <f t="shared" si="628"/>
        <v>0</v>
      </c>
      <c r="P1578" s="5">
        <f t="shared" si="631"/>
        <v>0</v>
      </c>
      <c r="Q1578" s="53">
        <f t="shared" si="616"/>
        <v>0</v>
      </c>
      <c r="R1578" s="4">
        <f t="shared" si="610"/>
        <v>0</v>
      </c>
      <c r="S1578" s="2">
        <f t="shared" si="623"/>
        <v>0.14000000000000001</v>
      </c>
      <c r="T1578" s="9">
        <f t="shared" si="617"/>
        <v>1.0056515340000001</v>
      </c>
      <c r="U1578" s="4">
        <f t="shared" si="624"/>
        <v>1781.49672663</v>
      </c>
      <c r="V1578" s="4">
        <f t="shared" si="618"/>
        <v>0</v>
      </c>
      <c r="W1578" s="1" t="str">
        <f t="shared" si="629"/>
        <v>A+J=</v>
      </c>
      <c r="X1578" s="10">
        <f t="shared" si="630"/>
        <v>41648</v>
      </c>
      <c r="Y1578" s="4">
        <f t="shared" si="609"/>
        <v>0</v>
      </c>
      <c r="Z1578" s="28"/>
      <c r="AA1578" s="26"/>
      <c r="AE1578" s="5"/>
    </row>
    <row r="1579" spans="1:31" x14ac:dyDescent="0.2">
      <c r="A1579" s="127">
        <f t="shared" si="619"/>
        <v>41634</v>
      </c>
      <c r="B1579" s="4">
        <f t="shared" si="611"/>
        <v>317177.77306685998</v>
      </c>
      <c r="C1579" s="4">
        <f t="shared" si="625"/>
        <v>236793.13712043001</v>
      </c>
      <c r="D1579" s="4">
        <f t="shared" si="620"/>
        <v>236793.13712043001</v>
      </c>
      <c r="E1579" s="56">
        <f t="shared" si="626"/>
        <v>535.16800000000001</v>
      </c>
      <c r="F1579" s="11">
        <f>IF(DAY(A1579)=F$2+1,VLOOKUP(A1579,[1]Plan1!$BN$15:$BP$255,3),F1578)</f>
        <v>538.37</v>
      </c>
      <c r="G1579" s="6">
        <f t="shared" si="612"/>
        <v>41618</v>
      </c>
      <c r="H1579" s="2">
        <f t="shared" si="613"/>
        <v>5.9831679024155981E-3</v>
      </c>
      <c r="I1579" s="1">
        <f t="shared" si="621"/>
        <v>17</v>
      </c>
      <c r="J1579" s="1">
        <f t="shared" si="627"/>
        <v>31</v>
      </c>
      <c r="K1579" s="54">
        <f t="shared" si="614"/>
        <v>1.0032766719824053</v>
      </c>
      <c r="L1579" s="3">
        <f t="shared" si="622"/>
        <v>1.32712684</v>
      </c>
      <c r="M1579" s="3">
        <f t="shared" si="632"/>
        <v>1.33147539</v>
      </c>
      <c r="N1579" s="3">
        <f t="shared" si="615"/>
        <v>315284.23459673999</v>
      </c>
      <c r="O1579" s="52">
        <f t="shared" si="628"/>
        <v>0</v>
      </c>
      <c r="P1579" s="5">
        <f t="shared" si="631"/>
        <v>0</v>
      </c>
      <c r="Q1579" s="53">
        <f t="shared" si="616"/>
        <v>0</v>
      </c>
      <c r="R1579" s="4">
        <f t="shared" si="610"/>
        <v>0</v>
      </c>
      <c r="S1579" s="2">
        <f t="shared" si="623"/>
        <v>0.14000000000000001</v>
      </c>
      <c r="T1579" s="9">
        <f t="shared" si="617"/>
        <v>1.0060058140000001</v>
      </c>
      <c r="U1579" s="4">
        <f t="shared" si="624"/>
        <v>1893.5384701200001</v>
      </c>
      <c r="V1579" s="4">
        <f t="shared" si="618"/>
        <v>0</v>
      </c>
      <c r="W1579" s="1" t="str">
        <f t="shared" si="629"/>
        <v>A+J=</v>
      </c>
      <c r="X1579" s="10">
        <f t="shared" si="630"/>
        <v>41648</v>
      </c>
      <c r="Y1579" s="4">
        <f t="shared" si="609"/>
        <v>0</v>
      </c>
      <c r="Z1579" s="28"/>
      <c r="AA1579" s="26"/>
      <c r="AE1579" s="5"/>
    </row>
    <row r="1580" spans="1:31" x14ac:dyDescent="0.2">
      <c r="A1580" s="127">
        <f t="shared" si="619"/>
        <v>41635</v>
      </c>
      <c r="B1580" s="4">
        <f t="shared" si="611"/>
        <v>317350.57522897003</v>
      </c>
      <c r="C1580" s="4">
        <f t="shared" si="625"/>
        <v>236793.13712043001</v>
      </c>
      <c r="D1580" s="4">
        <f t="shared" si="620"/>
        <v>236793.13712043001</v>
      </c>
      <c r="E1580" s="56">
        <f t="shared" si="626"/>
        <v>535.16800000000001</v>
      </c>
      <c r="F1580" s="11">
        <f>IF(DAY(A1580)=F$2+1,VLOOKUP(A1580,[1]Plan1!$BN$15:$BP$255,3),F1579)</f>
        <v>538.37</v>
      </c>
      <c r="G1580" s="6">
        <f t="shared" si="612"/>
        <v>41618</v>
      </c>
      <c r="H1580" s="2">
        <f t="shared" si="613"/>
        <v>5.9831679024155981E-3</v>
      </c>
      <c r="I1580" s="1">
        <f t="shared" si="621"/>
        <v>18</v>
      </c>
      <c r="J1580" s="1">
        <f t="shared" si="627"/>
        <v>31</v>
      </c>
      <c r="K1580" s="54">
        <f t="shared" si="614"/>
        <v>1.0034697514071098</v>
      </c>
      <c r="L1580" s="3">
        <f t="shared" si="622"/>
        <v>1.32712684</v>
      </c>
      <c r="M1580" s="3">
        <f t="shared" si="632"/>
        <v>1.3317316400000001</v>
      </c>
      <c r="N1580" s="3">
        <f t="shared" si="615"/>
        <v>315344.91283813003</v>
      </c>
      <c r="O1580" s="52">
        <f t="shared" si="628"/>
        <v>0</v>
      </c>
      <c r="P1580" s="5">
        <f t="shared" si="631"/>
        <v>0</v>
      </c>
      <c r="Q1580" s="53">
        <f t="shared" si="616"/>
        <v>0</v>
      </c>
      <c r="R1580" s="4">
        <f t="shared" si="610"/>
        <v>0</v>
      </c>
      <c r="S1580" s="2">
        <f t="shared" si="623"/>
        <v>0.14000000000000001</v>
      </c>
      <c r="T1580" s="9">
        <f t="shared" si="617"/>
        <v>1.006360218</v>
      </c>
      <c r="U1580" s="4">
        <f t="shared" si="624"/>
        <v>2005.6623908399999</v>
      </c>
      <c r="V1580" s="4">
        <f t="shared" si="618"/>
        <v>0</v>
      </c>
      <c r="W1580" s="1" t="str">
        <f t="shared" si="629"/>
        <v>A+J=</v>
      </c>
      <c r="X1580" s="10">
        <f t="shared" si="630"/>
        <v>41648</v>
      </c>
      <c r="Y1580" s="4">
        <f t="shared" si="609"/>
        <v>0</v>
      </c>
      <c r="Z1580" s="28"/>
      <c r="AA1580" s="26"/>
      <c r="AE1580" s="5"/>
    </row>
    <row r="1581" spans="1:31" x14ac:dyDescent="0.2">
      <c r="A1581" s="127">
        <f t="shared" si="619"/>
        <v>41636</v>
      </c>
      <c r="B1581" s="4">
        <f t="shared" si="611"/>
        <v>317523.46936131996</v>
      </c>
      <c r="C1581" s="4">
        <f t="shared" si="625"/>
        <v>236793.13712043001</v>
      </c>
      <c r="D1581" s="4">
        <f t="shared" si="620"/>
        <v>236793.13712043001</v>
      </c>
      <c r="E1581" s="56">
        <f t="shared" si="626"/>
        <v>535.16800000000001</v>
      </c>
      <c r="F1581" s="11">
        <f>IF(DAY(A1581)=F$2+1,VLOOKUP(A1581,[1]Plan1!$BN$15:$BP$255,3),F1580)</f>
        <v>538.37</v>
      </c>
      <c r="G1581" s="6">
        <f t="shared" si="612"/>
        <v>41618</v>
      </c>
      <c r="H1581" s="2">
        <f t="shared" si="613"/>
        <v>5.9831679024155981E-3</v>
      </c>
      <c r="I1581" s="1">
        <f t="shared" si="621"/>
        <v>19</v>
      </c>
      <c r="J1581" s="1">
        <f t="shared" si="627"/>
        <v>31</v>
      </c>
      <c r="K1581" s="54">
        <f t="shared" si="614"/>
        <v>1.0036628679897244</v>
      </c>
      <c r="L1581" s="3">
        <f t="shared" si="622"/>
        <v>1.32712684</v>
      </c>
      <c r="M1581" s="3">
        <f t="shared" si="632"/>
        <v>1.3319879299999999</v>
      </c>
      <c r="N1581" s="3">
        <f t="shared" si="615"/>
        <v>315405.60055123997</v>
      </c>
      <c r="O1581" s="52">
        <f t="shared" si="628"/>
        <v>0</v>
      </c>
      <c r="P1581" s="5">
        <f t="shared" si="631"/>
        <v>0</v>
      </c>
      <c r="Q1581" s="53">
        <f t="shared" si="616"/>
        <v>0</v>
      </c>
      <c r="R1581" s="4">
        <f t="shared" si="610"/>
        <v>0</v>
      </c>
      <c r="S1581" s="2">
        <f t="shared" si="623"/>
        <v>0.14000000000000001</v>
      </c>
      <c r="T1581" s="9">
        <f t="shared" si="617"/>
        <v>1.006714747</v>
      </c>
      <c r="U1581" s="4">
        <f t="shared" si="624"/>
        <v>2117.86881008</v>
      </c>
      <c r="V1581" s="4">
        <f t="shared" si="618"/>
        <v>0</v>
      </c>
      <c r="W1581" s="1" t="str">
        <f t="shared" si="629"/>
        <v>A+J=</v>
      </c>
      <c r="X1581" s="10">
        <f t="shared" si="630"/>
        <v>41648</v>
      </c>
      <c r="Y1581" s="4">
        <f t="shared" si="609"/>
        <v>0</v>
      </c>
      <c r="Z1581" s="28"/>
      <c r="AA1581" s="26"/>
      <c r="AE1581" s="5"/>
    </row>
    <row r="1582" spans="1:31" x14ac:dyDescent="0.2">
      <c r="A1582" s="127">
        <f t="shared" si="619"/>
        <v>41637</v>
      </c>
      <c r="B1582" s="4">
        <f t="shared" si="611"/>
        <v>317696.45549676003</v>
      </c>
      <c r="C1582" s="4">
        <f t="shared" si="625"/>
        <v>236793.13712043001</v>
      </c>
      <c r="D1582" s="4">
        <f t="shared" si="620"/>
        <v>236793.13712043001</v>
      </c>
      <c r="E1582" s="56">
        <f t="shared" si="626"/>
        <v>535.16800000000001</v>
      </c>
      <c r="F1582" s="11">
        <f>IF(DAY(A1582)=F$2+1,VLOOKUP(A1582,[1]Plan1!$BN$15:$BP$255,3),F1581)</f>
        <v>538.37</v>
      </c>
      <c r="G1582" s="6">
        <f t="shared" si="612"/>
        <v>41618</v>
      </c>
      <c r="H1582" s="2">
        <f t="shared" si="613"/>
        <v>5.9831679024155981E-3</v>
      </c>
      <c r="I1582" s="1">
        <f t="shared" si="621"/>
        <v>20</v>
      </c>
      <c r="J1582" s="1">
        <f t="shared" si="627"/>
        <v>31</v>
      </c>
      <c r="K1582" s="54">
        <f t="shared" si="614"/>
        <v>1.0038560217373997</v>
      </c>
      <c r="L1582" s="3">
        <f t="shared" si="622"/>
        <v>1.32712684</v>
      </c>
      <c r="M1582" s="3">
        <f t="shared" si="632"/>
        <v>1.33224426</v>
      </c>
      <c r="N1582" s="3">
        <f t="shared" si="615"/>
        <v>315466.29773608001</v>
      </c>
      <c r="O1582" s="52">
        <f t="shared" si="628"/>
        <v>0</v>
      </c>
      <c r="P1582" s="5">
        <f t="shared" si="631"/>
        <v>0</v>
      </c>
      <c r="Q1582" s="53">
        <f t="shared" si="616"/>
        <v>0</v>
      </c>
      <c r="R1582" s="4">
        <f t="shared" si="610"/>
        <v>0</v>
      </c>
      <c r="S1582" s="2">
        <f t="shared" si="623"/>
        <v>0.14000000000000001</v>
      </c>
      <c r="T1582" s="9">
        <f t="shared" si="617"/>
        <v>1.0070694010000001</v>
      </c>
      <c r="U1582" s="4">
        <f t="shared" si="624"/>
        <v>2230.1577606800001</v>
      </c>
      <c r="V1582" s="4">
        <f t="shared" si="618"/>
        <v>0</v>
      </c>
      <c r="W1582" s="1" t="str">
        <f t="shared" si="629"/>
        <v>A+J=</v>
      </c>
      <c r="X1582" s="10">
        <f t="shared" si="630"/>
        <v>41648</v>
      </c>
      <c r="Y1582" s="4">
        <f t="shared" si="609"/>
        <v>0</v>
      </c>
      <c r="Z1582" s="28"/>
      <c r="AA1582" s="26"/>
      <c r="AE1582" s="5"/>
    </row>
    <row r="1583" spans="1:31" x14ac:dyDescent="0.2">
      <c r="A1583" s="127">
        <f t="shared" si="619"/>
        <v>41638</v>
      </c>
      <c r="B1583" s="4">
        <f t="shared" si="611"/>
        <v>317869.53843914001</v>
      </c>
      <c r="C1583" s="4">
        <f t="shared" si="625"/>
        <v>236793.13712043001</v>
      </c>
      <c r="D1583" s="4">
        <f t="shared" si="620"/>
        <v>236793.13712043001</v>
      </c>
      <c r="E1583" s="56">
        <f t="shared" si="626"/>
        <v>535.16800000000001</v>
      </c>
      <c r="F1583" s="11">
        <f>IF(DAY(A1583)=F$2+1,VLOOKUP(A1583,[1]Plan1!$BN$15:$BP$255,3),F1582)</f>
        <v>538.37</v>
      </c>
      <c r="G1583" s="6">
        <f t="shared" si="612"/>
        <v>41618</v>
      </c>
      <c r="H1583" s="2">
        <f t="shared" si="613"/>
        <v>5.9831679024155981E-3</v>
      </c>
      <c r="I1583" s="1">
        <f t="shared" si="621"/>
        <v>21</v>
      </c>
      <c r="J1583" s="1">
        <f t="shared" si="627"/>
        <v>31</v>
      </c>
      <c r="K1583" s="54">
        <f t="shared" si="614"/>
        <v>1.0040492126572884</v>
      </c>
      <c r="L1583" s="3">
        <f t="shared" si="622"/>
        <v>1.32712684</v>
      </c>
      <c r="M1583" s="3">
        <f t="shared" si="632"/>
        <v>1.3325006500000001</v>
      </c>
      <c r="N1583" s="3">
        <f t="shared" si="615"/>
        <v>315527.00912851002</v>
      </c>
      <c r="O1583" s="52">
        <f t="shared" si="628"/>
        <v>0</v>
      </c>
      <c r="P1583" s="5">
        <f t="shared" si="631"/>
        <v>0</v>
      </c>
      <c r="Q1583" s="53">
        <f t="shared" si="616"/>
        <v>0</v>
      </c>
      <c r="R1583" s="4">
        <f t="shared" si="610"/>
        <v>0</v>
      </c>
      <c r="S1583" s="2">
        <f t="shared" si="623"/>
        <v>0.14000000000000001</v>
      </c>
      <c r="T1583" s="9">
        <f t="shared" si="617"/>
        <v>1.0074241799999999</v>
      </c>
      <c r="U1583" s="4">
        <f t="shared" si="624"/>
        <v>2342.5293106300001</v>
      </c>
      <c r="V1583" s="4">
        <f t="shared" si="618"/>
        <v>0</v>
      </c>
      <c r="W1583" s="1" t="str">
        <f t="shared" si="629"/>
        <v>A+J=</v>
      </c>
      <c r="X1583" s="10">
        <f t="shared" si="630"/>
        <v>41648</v>
      </c>
      <c r="Y1583" s="4">
        <f t="shared" si="609"/>
        <v>0</v>
      </c>
      <c r="Z1583" s="28"/>
      <c r="AA1583" s="26"/>
      <c r="AE1583" s="5"/>
    </row>
    <row r="1584" spans="1:31" x14ac:dyDescent="0.2">
      <c r="A1584" s="127">
        <f t="shared" si="619"/>
        <v>41639</v>
      </c>
      <c r="B1584" s="4">
        <f t="shared" si="611"/>
        <v>318042.71583999001</v>
      </c>
      <c r="C1584" s="4">
        <f t="shared" si="625"/>
        <v>236793.13712043001</v>
      </c>
      <c r="D1584" s="4">
        <f t="shared" si="620"/>
        <v>236793.13712043001</v>
      </c>
      <c r="E1584" s="56">
        <f t="shared" si="626"/>
        <v>535.16800000000001</v>
      </c>
      <c r="F1584" s="11">
        <f>IF(DAY(A1584)=F$2+1,VLOOKUP(A1584,[1]Plan1!$BN$15:$BP$255,3),F1583)</f>
        <v>538.37</v>
      </c>
      <c r="G1584" s="6">
        <f t="shared" si="612"/>
        <v>41618</v>
      </c>
      <c r="H1584" s="2">
        <f t="shared" si="613"/>
        <v>5.9831679024155981E-3</v>
      </c>
      <c r="I1584" s="1">
        <f t="shared" si="621"/>
        <v>22</v>
      </c>
      <c r="J1584" s="1">
        <f t="shared" si="627"/>
        <v>31</v>
      </c>
      <c r="K1584" s="54">
        <f t="shared" si="614"/>
        <v>1.0042424407565442</v>
      </c>
      <c r="L1584" s="3">
        <f t="shared" si="622"/>
        <v>1.32712684</v>
      </c>
      <c r="M1584" s="3">
        <f t="shared" si="632"/>
        <v>1.3327570900000001</v>
      </c>
      <c r="N1584" s="3">
        <f t="shared" si="615"/>
        <v>315587.73236059002</v>
      </c>
      <c r="O1584" s="52">
        <f t="shared" si="628"/>
        <v>0</v>
      </c>
      <c r="P1584" s="5">
        <f t="shared" si="631"/>
        <v>0</v>
      </c>
      <c r="Q1584" s="53">
        <f t="shared" si="616"/>
        <v>0</v>
      </c>
      <c r="R1584" s="4">
        <f t="shared" si="610"/>
        <v>0</v>
      </c>
      <c r="S1584" s="2">
        <f t="shared" si="623"/>
        <v>0.14000000000000001</v>
      </c>
      <c r="T1584" s="9">
        <f t="shared" si="617"/>
        <v>1.007779084</v>
      </c>
      <c r="U1584" s="4">
        <f t="shared" si="624"/>
        <v>2454.9834793999999</v>
      </c>
      <c r="V1584" s="4">
        <f t="shared" si="618"/>
        <v>0</v>
      </c>
      <c r="W1584" s="1" t="str">
        <f t="shared" si="629"/>
        <v>A+J=</v>
      </c>
      <c r="X1584" s="10">
        <f t="shared" si="630"/>
        <v>41648</v>
      </c>
      <c r="Y1584" s="4">
        <f t="shared" si="609"/>
        <v>0</v>
      </c>
      <c r="Z1584" s="28"/>
      <c r="AA1584" s="26"/>
      <c r="AE1584" s="5"/>
    </row>
    <row r="1585" spans="1:31" x14ac:dyDescent="0.2">
      <c r="A1585" s="127">
        <f t="shared" si="619"/>
        <v>41640</v>
      </c>
      <c r="B1585" s="4">
        <f t="shared" si="611"/>
        <v>318215.98773470003</v>
      </c>
      <c r="C1585" s="4">
        <f t="shared" si="625"/>
        <v>236793.13712043001</v>
      </c>
      <c r="D1585" s="4">
        <f t="shared" si="620"/>
        <v>236793.13712043001</v>
      </c>
      <c r="E1585" s="56">
        <f t="shared" si="626"/>
        <v>535.16800000000001</v>
      </c>
      <c r="F1585" s="11">
        <f>IF(DAY(A1585)=F$2+1,VLOOKUP(A1585,[1]Plan1!$BN$15:$BP$255,3),F1584)</f>
        <v>538.37</v>
      </c>
      <c r="G1585" s="6">
        <f t="shared" si="612"/>
        <v>41618</v>
      </c>
      <c r="H1585" s="2">
        <f t="shared" si="613"/>
        <v>5.9831679024155981E-3</v>
      </c>
      <c r="I1585" s="1">
        <f t="shared" si="621"/>
        <v>23</v>
      </c>
      <c r="J1585" s="1">
        <f t="shared" si="627"/>
        <v>31</v>
      </c>
      <c r="K1585" s="54">
        <f t="shared" si="614"/>
        <v>1.0044357060423224</v>
      </c>
      <c r="L1585" s="3">
        <f t="shared" si="622"/>
        <v>1.32712684</v>
      </c>
      <c r="M1585" s="3">
        <f t="shared" si="632"/>
        <v>1.33301358</v>
      </c>
      <c r="N1585" s="3">
        <f t="shared" si="615"/>
        <v>315648.46743233001</v>
      </c>
      <c r="O1585" s="52">
        <f t="shared" si="628"/>
        <v>0</v>
      </c>
      <c r="P1585" s="5">
        <f t="shared" si="631"/>
        <v>0</v>
      </c>
      <c r="Q1585" s="53">
        <f t="shared" si="616"/>
        <v>0</v>
      </c>
      <c r="R1585" s="4">
        <f t="shared" si="610"/>
        <v>0</v>
      </c>
      <c r="S1585" s="2">
        <f t="shared" si="623"/>
        <v>0.14000000000000001</v>
      </c>
      <c r="T1585" s="9">
        <f t="shared" si="617"/>
        <v>1.0081341130000001</v>
      </c>
      <c r="U1585" s="4">
        <f t="shared" si="624"/>
        <v>2567.5203023700001</v>
      </c>
      <c r="V1585" s="4">
        <f t="shared" si="618"/>
        <v>0</v>
      </c>
      <c r="W1585" s="1" t="str">
        <f t="shared" si="629"/>
        <v>A+J=</v>
      </c>
      <c r="X1585" s="10">
        <f t="shared" si="630"/>
        <v>41648</v>
      </c>
      <c r="Y1585" s="4">
        <f t="shared" ref="Y1585:Y1648" si="633">IF(V1585&gt;0,B1585-V1585,0)</f>
        <v>0</v>
      </c>
      <c r="Z1585" s="28"/>
      <c r="AA1585" s="26"/>
      <c r="AE1585" s="5"/>
    </row>
    <row r="1586" spans="1:31" x14ac:dyDescent="0.2">
      <c r="A1586" s="127">
        <f t="shared" si="619"/>
        <v>41641</v>
      </c>
      <c r="B1586" s="4">
        <f t="shared" si="611"/>
        <v>318389.35415865004</v>
      </c>
      <c r="C1586" s="4">
        <f t="shared" si="625"/>
        <v>236793.13712043001</v>
      </c>
      <c r="D1586" s="4">
        <f t="shared" si="620"/>
        <v>236793.13712043001</v>
      </c>
      <c r="E1586" s="56">
        <f t="shared" si="626"/>
        <v>535.16800000000001</v>
      </c>
      <c r="F1586" s="11">
        <f>IF(DAY(A1586)=F$2+1,VLOOKUP(A1586,[1]Plan1!$BN$15:$BP$255,3),F1585)</f>
        <v>538.37</v>
      </c>
      <c r="G1586" s="6">
        <f t="shared" si="612"/>
        <v>41618</v>
      </c>
      <c r="H1586" s="2">
        <f t="shared" si="613"/>
        <v>5.9831679024155981E-3</v>
      </c>
      <c r="I1586" s="1">
        <f t="shared" si="621"/>
        <v>24</v>
      </c>
      <c r="J1586" s="1">
        <f t="shared" si="627"/>
        <v>31</v>
      </c>
      <c r="K1586" s="54">
        <f t="shared" si="614"/>
        <v>1.0046290085217791</v>
      </c>
      <c r="L1586" s="3">
        <f t="shared" si="622"/>
        <v>1.32712684</v>
      </c>
      <c r="M1586" s="3">
        <f t="shared" si="632"/>
        <v>1.3332701199999999</v>
      </c>
      <c r="N1586" s="3">
        <f t="shared" si="615"/>
        <v>315709.21434373001</v>
      </c>
      <c r="O1586" s="52">
        <f t="shared" si="628"/>
        <v>0</v>
      </c>
      <c r="P1586" s="5">
        <f t="shared" si="631"/>
        <v>0</v>
      </c>
      <c r="Q1586" s="53">
        <f t="shared" si="616"/>
        <v>0</v>
      </c>
      <c r="R1586" s="4">
        <f t="shared" si="610"/>
        <v>0</v>
      </c>
      <c r="S1586" s="2">
        <f t="shared" si="623"/>
        <v>0.14000000000000001</v>
      </c>
      <c r="T1586" s="9">
        <f t="shared" si="617"/>
        <v>1.0084892670000001</v>
      </c>
      <c r="U1586" s="4">
        <f t="shared" si="624"/>
        <v>2680.1398149199999</v>
      </c>
      <c r="V1586" s="4">
        <f t="shared" si="618"/>
        <v>0</v>
      </c>
      <c r="W1586" s="1" t="str">
        <f t="shared" si="629"/>
        <v>A+J=</v>
      </c>
      <c r="X1586" s="10">
        <f t="shared" si="630"/>
        <v>41648</v>
      </c>
      <c r="Y1586" s="4">
        <f t="shared" si="633"/>
        <v>0</v>
      </c>
      <c r="Z1586" s="28"/>
      <c r="AA1586" s="26"/>
      <c r="AE1586" s="5"/>
    </row>
    <row r="1587" spans="1:31" x14ac:dyDescent="0.2">
      <c r="A1587" s="127">
        <f t="shared" si="619"/>
        <v>41642</v>
      </c>
      <c r="B1587" s="4">
        <f t="shared" si="611"/>
        <v>318562.81307412998</v>
      </c>
      <c r="C1587" s="4">
        <f t="shared" si="625"/>
        <v>236793.13712043001</v>
      </c>
      <c r="D1587" s="4">
        <f t="shared" si="620"/>
        <v>236793.13712043001</v>
      </c>
      <c r="E1587" s="56">
        <f t="shared" si="626"/>
        <v>535.16800000000001</v>
      </c>
      <c r="F1587" s="11">
        <f>IF(DAY(A1587)=F$2+1,VLOOKUP(A1587,[1]Plan1!$BN$15:$BP$255,3),F1586)</f>
        <v>538.37</v>
      </c>
      <c r="G1587" s="6">
        <f t="shared" si="612"/>
        <v>41618</v>
      </c>
      <c r="H1587" s="2">
        <f t="shared" si="613"/>
        <v>5.9831679024155981E-3</v>
      </c>
      <c r="I1587" s="1">
        <f t="shared" si="621"/>
        <v>25</v>
      </c>
      <c r="J1587" s="1">
        <f t="shared" si="627"/>
        <v>31</v>
      </c>
      <c r="K1587" s="54">
        <f t="shared" si="614"/>
        <v>1.0048223482020724</v>
      </c>
      <c r="L1587" s="3">
        <f t="shared" si="622"/>
        <v>1.32712684</v>
      </c>
      <c r="M1587" s="3">
        <f t="shared" si="632"/>
        <v>1.3335267</v>
      </c>
      <c r="N1587" s="3">
        <f t="shared" si="615"/>
        <v>315769.97072684998</v>
      </c>
      <c r="O1587" s="52">
        <f t="shared" si="628"/>
        <v>0</v>
      </c>
      <c r="P1587" s="5">
        <f t="shared" si="631"/>
        <v>0</v>
      </c>
      <c r="Q1587" s="53">
        <f t="shared" si="616"/>
        <v>0</v>
      </c>
      <c r="R1587" s="4">
        <f t="shared" si="610"/>
        <v>0</v>
      </c>
      <c r="S1587" s="2">
        <f t="shared" si="623"/>
        <v>0.14000000000000001</v>
      </c>
      <c r="T1587" s="9">
        <f t="shared" si="617"/>
        <v>1.008844547</v>
      </c>
      <c r="U1587" s="4">
        <f t="shared" si="624"/>
        <v>2792.84234728</v>
      </c>
      <c r="V1587" s="4">
        <f t="shared" si="618"/>
        <v>0</v>
      </c>
      <c r="W1587" s="1" t="str">
        <f t="shared" si="629"/>
        <v>A+J=</v>
      </c>
      <c r="X1587" s="10">
        <f t="shared" si="630"/>
        <v>41648</v>
      </c>
      <c r="Y1587" s="4">
        <f t="shared" si="633"/>
        <v>0</v>
      </c>
      <c r="Z1587" s="28"/>
      <c r="AA1587" s="26"/>
      <c r="AE1587" s="5"/>
    </row>
    <row r="1588" spans="1:31" x14ac:dyDescent="0.2">
      <c r="A1588" s="127">
        <f t="shared" si="619"/>
        <v>41643</v>
      </c>
      <c r="B1588" s="4">
        <f t="shared" si="611"/>
        <v>318736.36866197002</v>
      </c>
      <c r="C1588" s="4">
        <f t="shared" si="625"/>
        <v>236793.13712043001</v>
      </c>
      <c r="D1588" s="4">
        <f t="shared" si="620"/>
        <v>236793.13712043001</v>
      </c>
      <c r="E1588" s="56">
        <f t="shared" si="626"/>
        <v>535.16800000000001</v>
      </c>
      <c r="F1588" s="11">
        <f>IF(DAY(A1588)=F$2+1,VLOOKUP(A1588,[1]Plan1!$BN$15:$BP$255,3),F1587)</f>
        <v>538.37</v>
      </c>
      <c r="G1588" s="6">
        <f t="shared" si="612"/>
        <v>41618</v>
      </c>
      <c r="H1588" s="2">
        <f t="shared" si="613"/>
        <v>5.9831679024155981E-3</v>
      </c>
      <c r="I1588" s="1">
        <f t="shared" si="621"/>
        <v>26</v>
      </c>
      <c r="J1588" s="1">
        <f t="shared" si="627"/>
        <v>31</v>
      </c>
      <c r="K1588" s="54">
        <f t="shared" si="614"/>
        <v>1.0050157250903615</v>
      </c>
      <c r="L1588" s="3">
        <f t="shared" si="622"/>
        <v>1.32712684</v>
      </c>
      <c r="M1588" s="3">
        <f t="shared" si="632"/>
        <v>1.3337833400000001</v>
      </c>
      <c r="N1588" s="3">
        <f t="shared" si="615"/>
        <v>315830.74131756002</v>
      </c>
      <c r="O1588" s="52">
        <f t="shared" si="628"/>
        <v>0</v>
      </c>
      <c r="P1588" s="5">
        <f t="shared" si="631"/>
        <v>0</v>
      </c>
      <c r="Q1588" s="53">
        <f t="shared" si="616"/>
        <v>0</v>
      </c>
      <c r="R1588" s="4">
        <f t="shared" si="610"/>
        <v>0</v>
      </c>
      <c r="S1588" s="2">
        <f t="shared" si="623"/>
        <v>0.14000000000000001</v>
      </c>
      <c r="T1588" s="9">
        <f t="shared" si="617"/>
        <v>1.009199951</v>
      </c>
      <c r="U1588" s="4">
        <f t="shared" si="624"/>
        <v>2905.6273444100002</v>
      </c>
      <c r="V1588" s="4">
        <f t="shared" si="618"/>
        <v>0</v>
      </c>
      <c r="W1588" s="1" t="str">
        <f t="shared" si="629"/>
        <v>A+J=</v>
      </c>
      <c r="X1588" s="10">
        <f t="shared" si="630"/>
        <v>41648</v>
      </c>
      <c r="Y1588" s="4">
        <f t="shared" si="633"/>
        <v>0</v>
      </c>
      <c r="Z1588" s="28"/>
      <c r="AA1588" s="26"/>
      <c r="AE1588" s="5"/>
    </row>
    <row r="1589" spans="1:31" x14ac:dyDescent="0.2">
      <c r="A1589" s="127">
        <f t="shared" si="619"/>
        <v>41644</v>
      </c>
      <c r="B1589" s="4">
        <f t="shared" si="611"/>
        <v>318910.01681060001</v>
      </c>
      <c r="C1589" s="4">
        <f t="shared" si="625"/>
        <v>236793.13712043001</v>
      </c>
      <c r="D1589" s="4">
        <f t="shared" si="620"/>
        <v>236793.13712043001</v>
      </c>
      <c r="E1589" s="56">
        <f t="shared" si="626"/>
        <v>535.16800000000001</v>
      </c>
      <c r="F1589" s="11">
        <f>IF(DAY(A1589)=F$2+1,VLOOKUP(A1589,[1]Plan1!$BN$15:$BP$255,3),F1588)</f>
        <v>538.37</v>
      </c>
      <c r="G1589" s="6">
        <f t="shared" si="612"/>
        <v>41618</v>
      </c>
      <c r="H1589" s="2">
        <f t="shared" si="613"/>
        <v>5.9831679024155981E-3</v>
      </c>
      <c r="I1589" s="1">
        <f t="shared" si="621"/>
        <v>27</v>
      </c>
      <c r="J1589" s="1">
        <f t="shared" si="627"/>
        <v>31</v>
      </c>
      <c r="K1589" s="54">
        <f t="shared" si="614"/>
        <v>1.0052091391938072</v>
      </c>
      <c r="L1589" s="3">
        <f t="shared" si="622"/>
        <v>1.32712684</v>
      </c>
      <c r="M1589" s="3">
        <f t="shared" si="632"/>
        <v>1.33404002</v>
      </c>
      <c r="N1589" s="3">
        <f t="shared" si="615"/>
        <v>315891.52137999999</v>
      </c>
      <c r="O1589" s="52">
        <f t="shared" si="628"/>
        <v>0</v>
      </c>
      <c r="P1589" s="5">
        <f t="shared" si="631"/>
        <v>0</v>
      </c>
      <c r="Q1589" s="53">
        <f t="shared" si="616"/>
        <v>0</v>
      </c>
      <c r="R1589" s="4">
        <f t="shared" si="610"/>
        <v>0</v>
      </c>
      <c r="S1589" s="2">
        <f t="shared" si="623"/>
        <v>0.14000000000000001</v>
      </c>
      <c r="T1589" s="9">
        <f t="shared" si="617"/>
        <v>1.009555481</v>
      </c>
      <c r="U1589" s="4">
        <f t="shared" si="624"/>
        <v>3018.4954306</v>
      </c>
      <c r="V1589" s="4">
        <f t="shared" si="618"/>
        <v>0</v>
      </c>
      <c r="W1589" s="1" t="str">
        <f t="shared" si="629"/>
        <v>A+J=</v>
      </c>
      <c r="X1589" s="10">
        <f t="shared" si="630"/>
        <v>41648</v>
      </c>
      <c r="Y1589" s="4">
        <f t="shared" si="633"/>
        <v>0</v>
      </c>
      <c r="Z1589" s="28"/>
      <c r="AA1589" s="26"/>
      <c r="AE1589" s="5"/>
    </row>
    <row r="1590" spans="1:31" x14ac:dyDescent="0.2">
      <c r="A1590" s="127">
        <f t="shared" si="619"/>
        <v>41645</v>
      </c>
      <c r="B1590" s="4">
        <f t="shared" si="611"/>
        <v>319083.76201994001</v>
      </c>
      <c r="C1590" s="4">
        <f t="shared" si="625"/>
        <v>236793.13712043001</v>
      </c>
      <c r="D1590" s="4">
        <f t="shared" si="620"/>
        <v>236793.13712043001</v>
      </c>
      <c r="E1590" s="56">
        <f t="shared" si="626"/>
        <v>535.16800000000001</v>
      </c>
      <c r="F1590" s="11">
        <f>IF(DAY(A1590)=F$2+1,VLOOKUP(A1590,[1]Plan1!$BN$15:$BP$255,3),F1589)</f>
        <v>538.37</v>
      </c>
      <c r="G1590" s="6">
        <f t="shared" si="612"/>
        <v>41618</v>
      </c>
      <c r="H1590" s="2">
        <f t="shared" si="613"/>
        <v>5.9831679024155981E-3</v>
      </c>
      <c r="I1590" s="1">
        <f t="shared" si="621"/>
        <v>28</v>
      </c>
      <c r="J1590" s="1">
        <f t="shared" si="627"/>
        <v>31</v>
      </c>
      <c r="K1590" s="54">
        <f t="shared" si="614"/>
        <v>1.0054025905195714</v>
      </c>
      <c r="L1590" s="3">
        <f t="shared" si="622"/>
        <v>1.32712684</v>
      </c>
      <c r="M1590" s="3">
        <f t="shared" si="632"/>
        <v>1.33429676</v>
      </c>
      <c r="N1590" s="3">
        <f t="shared" si="615"/>
        <v>315952.31565002003</v>
      </c>
      <c r="O1590" s="52">
        <f t="shared" si="628"/>
        <v>0</v>
      </c>
      <c r="P1590" s="5">
        <f t="shared" si="631"/>
        <v>0</v>
      </c>
      <c r="Q1590" s="53">
        <f t="shared" si="616"/>
        <v>0</v>
      </c>
      <c r="R1590" s="4">
        <f t="shared" si="610"/>
        <v>0</v>
      </c>
      <c r="S1590" s="2">
        <f t="shared" si="623"/>
        <v>0.14000000000000001</v>
      </c>
      <c r="T1590" s="9">
        <f t="shared" si="617"/>
        <v>1.0099111359999999</v>
      </c>
      <c r="U1590" s="4">
        <f t="shared" si="624"/>
        <v>3131.4463699200001</v>
      </c>
      <c r="V1590" s="4">
        <f t="shared" si="618"/>
        <v>0</v>
      </c>
      <c r="W1590" s="1" t="str">
        <f t="shared" si="629"/>
        <v>A+J=</v>
      </c>
      <c r="X1590" s="10">
        <f t="shared" si="630"/>
        <v>41648</v>
      </c>
      <c r="Y1590" s="4">
        <f t="shared" si="633"/>
        <v>0</v>
      </c>
      <c r="Z1590" s="28"/>
      <c r="AA1590" s="26"/>
      <c r="AE1590" s="5"/>
    </row>
    <row r="1591" spans="1:31" x14ac:dyDescent="0.2">
      <c r="A1591" s="127">
        <f t="shared" si="619"/>
        <v>41646</v>
      </c>
      <c r="B1591" s="4">
        <f t="shared" si="611"/>
        <v>319257.59954346</v>
      </c>
      <c r="C1591" s="4">
        <f t="shared" si="625"/>
        <v>236793.13712043001</v>
      </c>
      <c r="D1591" s="4">
        <f t="shared" si="620"/>
        <v>236793.13712043001</v>
      </c>
      <c r="E1591" s="56">
        <f t="shared" si="626"/>
        <v>535.16800000000001</v>
      </c>
      <c r="F1591" s="11">
        <f>IF(DAY(A1591)=F$2+1,VLOOKUP(A1591,[1]Plan1!$BN$15:$BP$255,3),F1590)</f>
        <v>538.37</v>
      </c>
      <c r="G1591" s="6">
        <f t="shared" si="612"/>
        <v>41618</v>
      </c>
      <c r="H1591" s="2">
        <f t="shared" si="613"/>
        <v>5.9831679024155981E-3</v>
      </c>
      <c r="I1591" s="1">
        <f t="shared" si="621"/>
        <v>29</v>
      </c>
      <c r="J1591" s="1">
        <f t="shared" si="627"/>
        <v>31</v>
      </c>
      <c r="K1591" s="54">
        <f t="shared" si="614"/>
        <v>1.0055960790748175</v>
      </c>
      <c r="L1591" s="3">
        <f t="shared" si="622"/>
        <v>1.32712684</v>
      </c>
      <c r="M1591" s="3">
        <f t="shared" si="632"/>
        <v>1.3345535399999999</v>
      </c>
      <c r="N1591" s="3">
        <f t="shared" si="615"/>
        <v>316013.11939176999</v>
      </c>
      <c r="O1591" s="52">
        <f t="shared" si="628"/>
        <v>0</v>
      </c>
      <c r="P1591" s="5">
        <f t="shared" si="631"/>
        <v>0</v>
      </c>
      <c r="Q1591" s="53">
        <f t="shared" si="616"/>
        <v>0</v>
      </c>
      <c r="R1591" s="4">
        <f t="shared" si="610"/>
        <v>0</v>
      </c>
      <c r="S1591" s="2">
        <f t="shared" si="623"/>
        <v>0.14000000000000001</v>
      </c>
      <c r="T1591" s="9">
        <f t="shared" si="617"/>
        <v>1.010266916</v>
      </c>
      <c r="U1591" s="4">
        <f t="shared" si="624"/>
        <v>3244.4801516900002</v>
      </c>
      <c r="V1591" s="4">
        <f t="shared" si="618"/>
        <v>0</v>
      </c>
      <c r="W1591" s="1" t="str">
        <f t="shared" si="629"/>
        <v>A+J=</v>
      </c>
      <c r="X1591" s="10">
        <f t="shared" si="630"/>
        <v>41648</v>
      </c>
      <c r="Y1591" s="4">
        <f t="shared" si="633"/>
        <v>0</v>
      </c>
      <c r="Z1591" s="28"/>
      <c r="AA1591" s="26"/>
      <c r="AE1591" s="5"/>
    </row>
    <row r="1592" spans="1:31" x14ac:dyDescent="0.2">
      <c r="A1592" s="127">
        <f t="shared" si="619"/>
        <v>41647</v>
      </c>
      <c r="B1592" s="4">
        <f t="shared" si="611"/>
        <v>319431.53420024004</v>
      </c>
      <c r="C1592" s="4">
        <f t="shared" si="625"/>
        <v>236793.13712043001</v>
      </c>
      <c r="D1592" s="4">
        <f t="shared" si="620"/>
        <v>236793.13712043001</v>
      </c>
      <c r="E1592" s="56">
        <f t="shared" si="626"/>
        <v>535.16800000000001</v>
      </c>
      <c r="F1592" s="11">
        <f>IF(DAY(A1592)=F$2+1,VLOOKUP(A1592,[1]Plan1!$BN$15:$BP$255,3),F1591)</f>
        <v>538.37</v>
      </c>
      <c r="G1592" s="6">
        <f t="shared" si="612"/>
        <v>41618</v>
      </c>
      <c r="H1592" s="2">
        <f t="shared" si="613"/>
        <v>5.9831679024155981E-3</v>
      </c>
      <c r="I1592" s="1">
        <f t="shared" si="621"/>
        <v>30</v>
      </c>
      <c r="J1592" s="1">
        <f t="shared" si="627"/>
        <v>31</v>
      </c>
      <c r="K1592" s="54">
        <f t="shared" si="614"/>
        <v>1.0057896048667101</v>
      </c>
      <c r="L1592" s="3">
        <f t="shared" si="622"/>
        <v>1.32712684</v>
      </c>
      <c r="M1592" s="3">
        <f t="shared" si="632"/>
        <v>1.33481038</v>
      </c>
      <c r="N1592" s="3">
        <f t="shared" si="615"/>
        <v>316073.93734111002</v>
      </c>
      <c r="O1592" s="52">
        <f t="shared" si="628"/>
        <v>0</v>
      </c>
      <c r="P1592" s="5">
        <f t="shared" si="631"/>
        <v>0</v>
      </c>
      <c r="Q1592" s="53">
        <f t="shared" si="616"/>
        <v>0</v>
      </c>
      <c r="R1592" s="4">
        <f t="shared" si="610"/>
        <v>0</v>
      </c>
      <c r="S1592" s="2">
        <f t="shared" si="623"/>
        <v>0.14000000000000001</v>
      </c>
      <c r="T1592" s="9">
        <f t="shared" si="617"/>
        <v>1.0106228209999999</v>
      </c>
      <c r="U1592" s="4">
        <f t="shared" si="624"/>
        <v>3357.5968591300002</v>
      </c>
      <c r="V1592" s="4">
        <f t="shared" si="618"/>
        <v>0</v>
      </c>
      <c r="W1592" s="1" t="str">
        <f t="shared" si="629"/>
        <v>A+J=</v>
      </c>
      <c r="X1592" s="10">
        <f t="shared" si="630"/>
        <v>41648</v>
      </c>
      <c r="Y1592" s="4">
        <f t="shared" si="633"/>
        <v>0</v>
      </c>
      <c r="Z1592" s="28"/>
      <c r="AA1592" s="26"/>
      <c r="AE1592" s="5"/>
    </row>
    <row r="1593" spans="1:31" x14ac:dyDescent="0.2">
      <c r="A1593" s="127">
        <f t="shared" si="619"/>
        <v>41648</v>
      </c>
      <c r="B1593" s="4">
        <f t="shared" si="611"/>
        <v>319605.56155653996</v>
      </c>
      <c r="C1593" s="4">
        <f t="shared" si="625"/>
        <v>236793.13712043001</v>
      </c>
      <c r="D1593" s="4">
        <f t="shared" si="620"/>
        <v>236793.13712043001</v>
      </c>
      <c r="E1593" s="56">
        <f t="shared" si="626"/>
        <v>535.16800000000001</v>
      </c>
      <c r="F1593" s="11">
        <f>IF(DAY(A1593)=F$2+1,VLOOKUP(A1593,[1]Plan1!$BN$15:$BP$255,3),F1592)</f>
        <v>538.37</v>
      </c>
      <c r="G1593" s="6">
        <f t="shared" si="612"/>
        <v>41618</v>
      </c>
      <c r="H1593" s="2">
        <f t="shared" si="613"/>
        <v>5.9831679024155981E-3</v>
      </c>
      <c r="I1593" s="1">
        <f t="shared" si="621"/>
        <v>31</v>
      </c>
      <c r="J1593" s="1">
        <f t="shared" si="627"/>
        <v>31</v>
      </c>
      <c r="K1593" s="54">
        <f t="shared" si="614"/>
        <v>1.0059831679024156</v>
      </c>
      <c r="L1593" s="3">
        <f t="shared" si="622"/>
        <v>1.32712684</v>
      </c>
      <c r="M1593" s="3">
        <f t="shared" si="632"/>
        <v>1.33506726</v>
      </c>
      <c r="N1593" s="3">
        <f t="shared" si="615"/>
        <v>316134.76476216997</v>
      </c>
      <c r="O1593" s="52">
        <f t="shared" si="628"/>
        <v>50</v>
      </c>
      <c r="P1593" s="5">
        <f t="shared" si="631"/>
        <v>0</v>
      </c>
      <c r="Q1593" s="53">
        <f t="shared" si="616"/>
        <v>0</v>
      </c>
      <c r="R1593" s="4">
        <f t="shared" si="610"/>
        <v>0</v>
      </c>
      <c r="S1593" s="2">
        <f t="shared" si="623"/>
        <v>0.14000000000000001</v>
      </c>
      <c r="T1593" s="9">
        <f t="shared" si="617"/>
        <v>1.010978852</v>
      </c>
      <c r="U1593" s="4">
        <f t="shared" si="624"/>
        <v>3470.79679437</v>
      </c>
      <c r="V1593" s="4">
        <f t="shared" si="618"/>
        <v>0</v>
      </c>
      <c r="W1593" s="1" t="str">
        <f t="shared" si="629"/>
        <v>A+J=</v>
      </c>
      <c r="X1593" s="10">
        <f t="shared" si="630"/>
        <v>41648</v>
      </c>
      <c r="Y1593" s="4">
        <f t="shared" si="633"/>
        <v>0</v>
      </c>
      <c r="Z1593" s="28"/>
      <c r="AA1593" s="26"/>
      <c r="AE1593" s="5"/>
    </row>
    <row r="1594" spans="1:31" x14ac:dyDescent="0.2">
      <c r="A1594" s="127">
        <f t="shared" si="619"/>
        <v>41649</v>
      </c>
      <c r="B1594" s="4">
        <f t="shared" si="611"/>
        <v>319767.63584135001</v>
      </c>
      <c r="C1594" s="4">
        <f t="shared" si="625"/>
        <v>239392.85391569999</v>
      </c>
      <c r="D1594" s="4">
        <f t="shared" si="620"/>
        <v>239392.85391569999</v>
      </c>
      <c r="E1594" s="56">
        <f t="shared" si="626"/>
        <v>538.37</v>
      </c>
      <c r="F1594" s="11">
        <f>IF(DAY(A1594)=F$2+1,VLOOKUP(A1594,[1]Plan1!$BN$15:$BP$255,3),F1593)</f>
        <v>540.95899999999995</v>
      </c>
      <c r="G1594" s="6">
        <f t="shared" si="612"/>
        <v>41649</v>
      </c>
      <c r="H1594" s="2">
        <f t="shared" si="613"/>
        <v>4.8089603804073455E-3</v>
      </c>
      <c r="I1594" s="1">
        <f t="shared" si="621"/>
        <v>1</v>
      </c>
      <c r="J1594" s="1">
        <f t="shared" si="627"/>
        <v>31</v>
      </c>
      <c r="K1594" s="54">
        <f t="shared" si="614"/>
        <v>1.0001547679194505</v>
      </c>
      <c r="L1594" s="3">
        <f t="shared" si="622"/>
        <v>1.33506726</v>
      </c>
      <c r="M1594" s="3">
        <f t="shared" si="632"/>
        <v>1.3352738799999999</v>
      </c>
      <c r="N1594" s="3">
        <f t="shared" si="615"/>
        <v>319655.02489229001</v>
      </c>
      <c r="O1594" s="52">
        <f t="shared" si="628"/>
        <v>0</v>
      </c>
      <c r="P1594" s="5">
        <f t="shared" si="631"/>
        <v>0</v>
      </c>
      <c r="Q1594" s="53">
        <f t="shared" si="616"/>
        <v>0</v>
      </c>
      <c r="R1594" s="4">
        <f t="shared" si="610"/>
        <v>0</v>
      </c>
      <c r="S1594" s="2">
        <f t="shared" si="623"/>
        <v>0.14000000000000001</v>
      </c>
      <c r="T1594" s="9">
        <f t="shared" si="617"/>
        <v>1.0003522890000001</v>
      </c>
      <c r="U1594" s="4">
        <f t="shared" si="624"/>
        <v>112.61094906</v>
      </c>
      <c r="V1594" s="4">
        <f t="shared" si="618"/>
        <v>0</v>
      </c>
      <c r="W1594" s="1" t="str">
        <f t="shared" si="629"/>
        <v>A+J=</v>
      </c>
      <c r="X1594" s="10">
        <f t="shared" si="630"/>
        <v>41679</v>
      </c>
      <c r="Y1594" s="4">
        <f t="shared" si="633"/>
        <v>0</v>
      </c>
      <c r="Z1594" s="28"/>
      <c r="AA1594" s="26"/>
      <c r="AE1594" s="5"/>
    </row>
    <row r="1595" spans="1:31" x14ac:dyDescent="0.2">
      <c r="A1595" s="127">
        <f t="shared" si="619"/>
        <v>41650</v>
      </c>
      <c r="B1595" s="4">
        <f t="shared" si="611"/>
        <v>319929.79389879003</v>
      </c>
      <c r="C1595" s="4">
        <f t="shared" si="625"/>
        <v>239392.85391569999</v>
      </c>
      <c r="D1595" s="4">
        <f t="shared" si="620"/>
        <v>239392.85391569999</v>
      </c>
      <c r="E1595" s="56">
        <f t="shared" si="626"/>
        <v>538.37</v>
      </c>
      <c r="F1595" s="11">
        <f>IF(DAY(A1595)=F$2+1,VLOOKUP(A1595,[1]Plan1!$BN$15:$BP$255,3),F1594)</f>
        <v>540.95899999999995</v>
      </c>
      <c r="G1595" s="6">
        <f t="shared" si="612"/>
        <v>41649</v>
      </c>
      <c r="H1595" s="2">
        <f t="shared" si="613"/>
        <v>4.8089603804073455E-3</v>
      </c>
      <c r="I1595" s="1">
        <f t="shared" si="621"/>
        <v>2</v>
      </c>
      <c r="J1595" s="1">
        <f t="shared" si="627"/>
        <v>31</v>
      </c>
      <c r="K1595" s="54">
        <f t="shared" si="614"/>
        <v>1.0003095597920098</v>
      </c>
      <c r="L1595" s="3">
        <f t="shared" si="622"/>
        <v>1.33506726</v>
      </c>
      <c r="M1595" s="3">
        <f t="shared" si="632"/>
        <v>1.33548054</v>
      </c>
      <c r="N1595" s="3">
        <f t="shared" si="615"/>
        <v>319704.49781948002</v>
      </c>
      <c r="O1595" s="52">
        <f t="shared" si="628"/>
        <v>0</v>
      </c>
      <c r="P1595" s="5">
        <f t="shared" si="631"/>
        <v>0</v>
      </c>
      <c r="Q1595" s="53">
        <f t="shared" si="616"/>
        <v>0</v>
      </c>
      <c r="R1595" s="4">
        <f t="shared" si="610"/>
        <v>0</v>
      </c>
      <c r="S1595" s="2">
        <f t="shared" si="623"/>
        <v>0.14000000000000001</v>
      </c>
      <c r="T1595" s="9">
        <f t="shared" si="617"/>
        <v>1.0007047010000001</v>
      </c>
      <c r="U1595" s="4">
        <f t="shared" si="624"/>
        <v>225.29607931000001</v>
      </c>
      <c r="V1595" s="4">
        <f t="shared" si="618"/>
        <v>0</v>
      </c>
      <c r="W1595" s="1" t="str">
        <f t="shared" si="629"/>
        <v>A+J=</v>
      </c>
      <c r="X1595" s="10">
        <f t="shared" si="630"/>
        <v>41679</v>
      </c>
      <c r="Y1595" s="4">
        <f t="shared" si="633"/>
        <v>0</v>
      </c>
      <c r="Z1595" s="28"/>
      <c r="AA1595" s="26"/>
      <c r="AE1595" s="5"/>
    </row>
    <row r="1596" spans="1:31" x14ac:dyDescent="0.2">
      <c r="A1596" s="127">
        <f t="shared" si="619"/>
        <v>41651</v>
      </c>
      <c r="B1596" s="4">
        <f t="shared" si="611"/>
        <v>320092.03398456</v>
      </c>
      <c r="C1596" s="4">
        <f t="shared" si="625"/>
        <v>239392.85391569999</v>
      </c>
      <c r="D1596" s="4">
        <f t="shared" si="620"/>
        <v>239392.85391569999</v>
      </c>
      <c r="E1596" s="56">
        <f t="shared" si="626"/>
        <v>538.37</v>
      </c>
      <c r="F1596" s="11">
        <f>IF(DAY(A1596)=F$2+1,VLOOKUP(A1596,[1]Plan1!$BN$15:$BP$255,3),F1595)</f>
        <v>540.95899999999995</v>
      </c>
      <c r="G1596" s="6">
        <f t="shared" si="612"/>
        <v>41649</v>
      </c>
      <c r="H1596" s="2">
        <f t="shared" si="613"/>
        <v>4.8089603804073455E-3</v>
      </c>
      <c r="I1596" s="1">
        <f t="shared" si="621"/>
        <v>3</v>
      </c>
      <c r="J1596" s="1">
        <f t="shared" si="627"/>
        <v>31</v>
      </c>
      <c r="K1596" s="54">
        <f t="shared" si="614"/>
        <v>1.0004643756213851</v>
      </c>
      <c r="L1596" s="3">
        <f t="shared" si="622"/>
        <v>1.33506726</v>
      </c>
      <c r="M1596" s="3">
        <f t="shared" si="632"/>
        <v>1.33568723</v>
      </c>
      <c r="N1596" s="3">
        <f t="shared" si="615"/>
        <v>319753.97792844998</v>
      </c>
      <c r="O1596" s="52">
        <f t="shared" si="628"/>
        <v>0</v>
      </c>
      <c r="P1596" s="5">
        <f t="shared" si="631"/>
        <v>0</v>
      </c>
      <c r="Q1596" s="53">
        <f t="shared" si="616"/>
        <v>0</v>
      </c>
      <c r="R1596" s="4">
        <f t="shared" si="610"/>
        <v>0</v>
      </c>
      <c r="S1596" s="2">
        <f t="shared" si="623"/>
        <v>0.14000000000000001</v>
      </c>
      <c r="T1596" s="9">
        <f t="shared" si="617"/>
        <v>1.001057238</v>
      </c>
      <c r="U1596" s="4">
        <f t="shared" si="624"/>
        <v>338.05605610999999</v>
      </c>
      <c r="V1596" s="4">
        <f t="shared" si="618"/>
        <v>0</v>
      </c>
      <c r="W1596" s="1" t="str">
        <f t="shared" si="629"/>
        <v>A+J=</v>
      </c>
      <c r="X1596" s="10">
        <f t="shared" si="630"/>
        <v>41679</v>
      </c>
      <c r="Y1596" s="4">
        <f t="shared" si="633"/>
        <v>0</v>
      </c>
      <c r="Z1596" s="28"/>
      <c r="AA1596" s="26"/>
      <c r="AE1596" s="5"/>
    </row>
    <row r="1597" spans="1:31" x14ac:dyDescent="0.2">
      <c r="A1597" s="127">
        <f t="shared" si="619"/>
        <v>41652</v>
      </c>
      <c r="B1597" s="4">
        <f t="shared" si="611"/>
        <v>320254.35580501001</v>
      </c>
      <c r="C1597" s="4">
        <f t="shared" si="625"/>
        <v>239392.85391569999</v>
      </c>
      <c r="D1597" s="4">
        <f t="shared" si="620"/>
        <v>239392.85391569999</v>
      </c>
      <c r="E1597" s="56">
        <f t="shared" si="626"/>
        <v>538.37</v>
      </c>
      <c r="F1597" s="11">
        <f>IF(DAY(A1597)=F$2+1,VLOOKUP(A1597,[1]Plan1!$BN$15:$BP$255,3),F1596)</f>
        <v>540.95899999999995</v>
      </c>
      <c r="G1597" s="6">
        <f t="shared" si="612"/>
        <v>41649</v>
      </c>
      <c r="H1597" s="2">
        <f t="shared" si="613"/>
        <v>4.8089603804073455E-3</v>
      </c>
      <c r="I1597" s="1">
        <f t="shared" si="621"/>
        <v>4</v>
      </c>
      <c r="J1597" s="1">
        <f t="shared" si="627"/>
        <v>31</v>
      </c>
      <c r="K1597" s="54">
        <f t="shared" si="614"/>
        <v>1.0006192154112843</v>
      </c>
      <c r="L1597" s="3">
        <f t="shared" si="622"/>
        <v>1.33506726</v>
      </c>
      <c r="M1597" s="3">
        <f t="shared" si="632"/>
        <v>1.33589395</v>
      </c>
      <c r="N1597" s="3">
        <f t="shared" si="615"/>
        <v>319803.46521921002</v>
      </c>
      <c r="O1597" s="52">
        <f t="shared" si="628"/>
        <v>0</v>
      </c>
      <c r="P1597" s="5">
        <f t="shared" si="631"/>
        <v>0</v>
      </c>
      <c r="Q1597" s="53">
        <f t="shared" si="616"/>
        <v>0</v>
      </c>
      <c r="R1597" s="4">
        <f t="shared" si="610"/>
        <v>0</v>
      </c>
      <c r="S1597" s="2">
        <f t="shared" si="623"/>
        <v>0.14000000000000001</v>
      </c>
      <c r="T1597" s="9">
        <f t="shared" si="617"/>
        <v>1.001409899</v>
      </c>
      <c r="U1597" s="4">
        <f t="shared" si="624"/>
        <v>450.8905858</v>
      </c>
      <c r="V1597" s="4">
        <f t="shared" si="618"/>
        <v>0</v>
      </c>
      <c r="W1597" s="1" t="str">
        <f t="shared" si="629"/>
        <v>A+J=</v>
      </c>
      <c r="X1597" s="10">
        <f t="shared" si="630"/>
        <v>41679</v>
      </c>
      <c r="Y1597" s="4">
        <f t="shared" si="633"/>
        <v>0</v>
      </c>
      <c r="Z1597" s="28"/>
      <c r="AA1597" s="26"/>
      <c r="AE1597" s="5"/>
    </row>
    <row r="1598" spans="1:31" x14ac:dyDescent="0.2">
      <c r="A1598" s="127">
        <f t="shared" si="619"/>
        <v>41653</v>
      </c>
      <c r="B1598" s="4">
        <f t="shared" si="611"/>
        <v>320416.75938616</v>
      </c>
      <c r="C1598" s="4">
        <f t="shared" si="625"/>
        <v>239392.85391569999</v>
      </c>
      <c r="D1598" s="4">
        <f t="shared" si="620"/>
        <v>239392.85391569999</v>
      </c>
      <c r="E1598" s="56">
        <f t="shared" si="626"/>
        <v>538.37</v>
      </c>
      <c r="F1598" s="11">
        <f>IF(DAY(A1598)=F$2+1,VLOOKUP(A1598,[1]Plan1!$BN$15:$BP$255,3),F1597)</f>
        <v>540.95899999999995</v>
      </c>
      <c r="G1598" s="6">
        <f t="shared" si="612"/>
        <v>41649</v>
      </c>
      <c r="H1598" s="2">
        <f t="shared" si="613"/>
        <v>4.8089603804073455E-3</v>
      </c>
      <c r="I1598" s="1">
        <f t="shared" si="621"/>
        <v>5</v>
      </c>
      <c r="J1598" s="1">
        <f t="shared" si="627"/>
        <v>31</v>
      </c>
      <c r="K1598" s="54">
        <f t="shared" si="614"/>
        <v>1.0007740791654156</v>
      </c>
      <c r="L1598" s="3">
        <f t="shared" si="622"/>
        <v>1.33506726</v>
      </c>
      <c r="M1598" s="3">
        <f t="shared" si="632"/>
        <v>1.3361007</v>
      </c>
      <c r="N1598" s="3">
        <f t="shared" si="615"/>
        <v>319852.95969176001</v>
      </c>
      <c r="O1598" s="52">
        <f t="shared" si="628"/>
        <v>0</v>
      </c>
      <c r="P1598" s="5">
        <f t="shared" si="631"/>
        <v>0</v>
      </c>
      <c r="Q1598" s="53">
        <f t="shared" si="616"/>
        <v>0</v>
      </c>
      <c r="R1598" s="4">
        <f t="shared" si="610"/>
        <v>0</v>
      </c>
      <c r="S1598" s="2">
        <f t="shared" si="623"/>
        <v>0.14000000000000001</v>
      </c>
      <c r="T1598" s="9">
        <f t="shared" si="617"/>
        <v>1.001762684</v>
      </c>
      <c r="U1598" s="4">
        <f t="shared" si="624"/>
        <v>563.79969440000002</v>
      </c>
      <c r="V1598" s="4">
        <f t="shared" si="618"/>
        <v>0</v>
      </c>
      <c r="W1598" s="1" t="str">
        <f t="shared" si="629"/>
        <v>A+J=</v>
      </c>
      <c r="X1598" s="10">
        <f t="shared" si="630"/>
        <v>41679</v>
      </c>
      <c r="Y1598" s="4">
        <f t="shared" si="633"/>
        <v>0</v>
      </c>
      <c r="Z1598" s="28"/>
      <c r="AA1598" s="26"/>
      <c r="AE1598" s="5"/>
    </row>
    <row r="1599" spans="1:31" x14ac:dyDescent="0.2">
      <c r="A1599" s="127">
        <f t="shared" si="619"/>
        <v>41654</v>
      </c>
      <c r="B1599" s="4">
        <f t="shared" si="611"/>
        <v>320579.24747289001</v>
      </c>
      <c r="C1599" s="4">
        <f t="shared" si="625"/>
        <v>239392.85391569999</v>
      </c>
      <c r="D1599" s="4">
        <f t="shared" si="620"/>
        <v>239392.85391569999</v>
      </c>
      <c r="E1599" s="56">
        <f t="shared" si="626"/>
        <v>538.37</v>
      </c>
      <c r="F1599" s="11">
        <f>IF(DAY(A1599)=F$2+1,VLOOKUP(A1599,[1]Plan1!$BN$15:$BP$255,3),F1598)</f>
        <v>540.95899999999995</v>
      </c>
      <c r="G1599" s="6">
        <f t="shared" si="612"/>
        <v>41649</v>
      </c>
      <c r="H1599" s="2">
        <f t="shared" si="613"/>
        <v>4.8089603804073455E-3</v>
      </c>
      <c r="I1599" s="1">
        <f t="shared" si="621"/>
        <v>6</v>
      </c>
      <c r="J1599" s="1">
        <f t="shared" si="627"/>
        <v>31</v>
      </c>
      <c r="K1599" s="54">
        <f t="shared" si="614"/>
        <v>1.0009289668874879</v>
      </c>
      <c r="L1599" s="3">
        <f t="shared" si="622"/>
        <v>1.33506726</v>
      </c>
      <c r="M1599" s="3">
        <f t="shared" si="632"/>
        <v>1.33630749</v>
      </c>
      <c r="N1599" s="3">
        <f t="shared" si="615"/>
        <v>319902.46374002</v>
      </c>
      <c r="O1599" s="52">
        <f t="shared" si="628"/>
        <v>0</v>
      </c>
      <c r="P1599" s="5">
        <f t="shared" si="631"/>
        <v>0</v>
      </c>
      <c r="Q1599" s="53">
        <f t="shared" si="616"/>
        <v>0</v>
      </c>
      <c r="R1599" s="4">
        <f t="shared" si="610"/>
        <v>0</v>
      </c>
      <c r="S1599" s="2">
        <f t="shared" si="623"/>
        <v>0.14000000000000001</v>
      </c>
      <c r="T1599" s="9">
        <f t="shared" si="617"/>
        <v>1.0021155939999999</v>
      </c>
      <c r="U1599" s="4">
        <f t="shared" si="624"/>
        <v>676.78373286999999</v>
      </c>
      <c r="V1599" s="4">
        <f t="shared" si="618"/>
        <v>0</v>
      </c>
      <c r="W1599" s="1" t="str">
        <f t="shared" si="629"/>
        <v>A+J=</v>
      </c>
      <c r="X1599" s="10">
        <f t="shared" si="630"/>
        <v>41679</v>
      </c>
      <c r="Y1599" s="4">
        <f t="shared" si="633"/>
        <v>0</v>
      </c>
      <c r="Z1599" s="28"/>
      <c r="AA1599" s="26"/>
      <c r="AE1599" s="5"/>
    </row>
    <row r="1600" spans="1:31" x14ac:dyDescent="0.2">
      <c r="A1600" s="127">
        <f t="shared" si="619"/>
        <v>41655</v>
      </c>
      <c r="B1600" s="4">
        <f t="shared" si="611"/>
        <v>320741.81737413001</v>
      </c>
      <c r="C1600" s="4">
        <f t="shared" si="625"/>
        <v>239392.85391569999</v>
      </c>
      <c r="D1600" s="4">
        <f t="shared" si="620"/>
        <v>239392.85391569999</v>
      </c>
      <c r="E1600" s="56">
        <f t="shared" si="626"/>
        <v>538.37</v>
      </c>
      <c r="F1600" s="11">
        <f>IF(DAY(A1600)=F$2+1,VLOOKUP(A1600,[1]Plan1!$BN$15:$BP$255,3),F1599)</f>
        <v>540.95899999999995</v>
      </c>
      <c r="G1600" s="6">
        <f t="shared" si="612"/>
        <v>41649</v>
      </c>
      <c r="H1600" s="2">
        <f t="shared" si="613"/>
        <v>4.8089603804073455E-3</v>
      </c>
      <c r="I1600" s="1">
        <f t="shared" si="621"/>
        <v>7</v>
      </c>
      <c r="J1600" s="1">
        <f t="shared" si="627"/>
        <v>31</v>
      </c>
      <c r="K1600" s="54">
        <f t="shared" si="614"/>
        <v>1.0010838785812108</v>
      </c>
      <c r="L1600" s="3">
        <f t="shared" si="622"/>
        <v>1.33506726</v>
      </c>
      <c r="M1600" s="3">
        <f t="shared" si="632"/>
        <v>1.3365143100000001</v>
      </c>
      <c r="N1600" s="3">
        <f t="shared" si="615"/>
        <v>319951.97497007</v>
      </c>
      <c r="O1600" s="52">
        <f t="shared" si="628"/>
        <v>0</v>
      </c>
      <c r="P1600" s="5">
        <f t="shared" si="631"/>
        <v>0</v>
      </c>
      <c r="Q1600" s="53">
        <f t="shared" si="616"/>
        <v>0</v>
      </c>
      <c r="R1600" s="4">
        <f t="shared" ref="R1600:R1663" si="634">IF(P1600&gt;0,(P1600*N1600),0)</f>
        <v>0</v>
      </c>
      <c r="S1600" s="2">
        <f t="shared" si="623"/>
        <v>0.14000000000000001</v>
      </c>
      <c r="T1600" s="9">
        <f t="shared" si="617"/>
        <v>1.0024686279999999</v>
      </c>
      <c r="U1600" s="4">
        <f t="shared" si="624"/>
        <v>789.84240406000004</v>
      </c>
      <c r="V1600" s="4">
        <f t="shared" si="618"/>
        <v>0</v>
      </c>
      <c r="W1600" s="1" t="str">
        <f t="shared" si="629"/>
        <v>A+J=</v>
      </c>
      <c r="X1600" s="10">
        <f t="shared" si="630"/>
        <v>41679</v>
      </c>
      <c r="Y1600" s="4">
        <f t="shared" si="633"/>
        <v>0</v>
      </c>
      <c r="Z1600" s="28"/>
      <c r="AA1600" s="26"/>
      <c r="AE1600" s="5"/>
    </row>
    <row r="1601" spans="1:31" x14ac:dyDescent="0.2">
      <c r="A1601" s="127">
        <f t="shared" si="619"/>
        <v>41656</v>
      </c>
      <c r="B1601" s="4">
        <f t="shared" si="611"/>
        <v>320904.46911589999</v>
      </c>
      <c r="C1601" s="4">
        <f t="shared" si="625"/>
        <v>239392.85391569999</v>
      </c>
      <c r="D1601" s="4">
        <f t="shared" si="620"/>
        <v>239392.85391569999</v>
      </c>
      <c r="E1601" s="56">
        <f t="shared" si="626"/>
        <v>538.37</v>
      </c>
      <c r="F1601" s="11">
        <f>IF(DAY(A1601)=F$2+1,VLOOKUP(A1601,[1]Plan1!$BN$15:$BP$255,3),F1600)</f>
        <v>540.95899999999995</v>
      </c>
      <c r="G1601" s="6">
        <f t="shared" si="612"/>
        <v>41649</v>
      </c>
      <c r="H1601" s="2">
        <f t="shared" si="613"/>
        <v>4.8089603804073455E-3</v>
      </c>
      <c r="I1601" s="1">
        <f t="shared" si="621"/>
        <v>8</v>
      </c>
      <c r="J1601" s="1">
        <f t="shared" si="627"/>
        <v>31</v>
      </c>
      <c r="K1601" s="54">
        <f t="shared" si="614"/>
        <v>1.0012388142502942</v>
      </c>
      <c r="L1601" s="3">
        <f t="shared" si="622"/>
        <v>1.33506726</v>
      </c>
      <c r="M1601" s="3">
        <f t="shared" si="632"/>
        <v>1.33672116</v>
      </c>
      <c r="N1601" s="3">
        <f t="shared" si="615"/>
        <v>320001.49338190001</v>
      </c>
      <c r="O1601" s="52">
        <f t="shared" si="628"/>
        <v>0</v>
      </c>
      <c r="P1601" s="5">
        <f t="shared" si="631"/>
        <v>0</v>
      </c>
      <c r="Q1601" s="53">
        <f t="shared" si="616"/>
        <v>0</v>
      </c>
      <c r="R1601" s="4">
        <f t="shared" si="634"/>
        <v>0</v>
      </c>
      <c r="S1601" s="2">
        <f t="shared" si="623"/>
        <v>0.14000000000000001</v>
      </c>
      <c r="T1601" s="9">
        <f t="shared" si="617"/>
        <v>1.0028217859999999</v>
      </c>
      <c r="U1601" s="4">
        <f t="shared" si="624"/>
        <v>902.97573399999999</v>
      </c>
      <c r="V1601" s="4">
        <f t="shared" si="618"/>
        <v>0</v>
      </c>
      <c r="W1601" s="1" t="str">
        <f t="shared" si="629"/>
        <v>A+J=</v>
      </c>
      <c r="X1601" s="10">
        <f t="shared" si="630"/>
        <v>41679</v>
      </c>
      <c r="Y1601" s="4">
        <f t="shared" si="633"/>
        <v>0</v>
      </c>
      <c r="Z1601" s="28"/>
      <c r="AA1601" s="26"/>
      <c r="AE1601" s="5"/>
    </row>
    <row r="1602" spans="1:31" x14ac:dyDescent="0.2">
      <c r="A1602" s="127">
        <f t="shared" si="619"/>
        <v>41657</v>
      </c>
      <c r="B1602" s="4">
        <f t="shared" si="611"/>
        <v>321067.20272423001</v>
      </c>
      <c r="C1602" s="4">
        <f t="shared" si="625"/>
        <v>239392.85391569999</v>
      </c>
      <c r="D1602" s="4">
        <f t="shared" si="620"/>
        <v>239392.85391569999</v>
      </c>
      <c r="E1602" s="56">
        <f t="shared" si="626"/>
        <v>538.37</v>
      </c>
      <c r="F1602" s="11">
        <f>IF(DAY(A1602)=F$2+1,VLOOKUP(A1602,[1]Plan1!$BN$15:$BP$255,3),F1601)</f>
        <v>540.95899999999995</v>
      </c>
      <c r="G1602" s="6">
        <f t="shared" si="612"/>
        <v>41649</v>
      </c>
      <c r="H1602" s="2">
        <f t="shared" si="613"/>
        <v>4.8089603804073455E-3</v>
      </c>
      <c r="I1602" s="1">
        <f t="shared" si="621"/>
        <v>9</v>
      </c>
      <c r="J1602" s="1">
        <f t="shared" si="627"/>
        <v>31</v>
      </c>
      <c r="K1602" s="54">
        <f t="shared" si="614"/>
        <v>1.0013937738984486</v>
      </c>
      <c r="L1602" s="3">
        <f t="shared" si="622"/>
        <v>1.33506726</v>
      </c>
      <c r="M1602" s="3">
        <f t="shared" si="632"/>
        <v>1.3369280400000001</v>
      </c>
      <c r="N1602" s="3">
        <f t="shared" si="615"/>
        <v>320051.01897551998</v>
      </c>
      <c r="O1602" s="52">
        <f t="shared" si="628"/>
        <v>0</v>
      </c>
      <c r="P1602" s="5">
        <f t="shared" si="631"/>
        <v>0</v>
      </c>
      <c r="Q1602" s="53">
        <f t="shared" si="616"/>
        <v>0</v>
      </c>
      <c r="R1602" s="4">
        <f t="shared" si="634"/>
        <v>0</v>
      </c>
      <c r="S1602" s="2">
        <f t="shared" si="623"/>
        <v>0.14000000000000001</v>
      </c>
      <c r="T1602" s="9">
        <f t="shared" si="617"/>
        <v>1.003175068</v>
      </c>
      <c r="U1602" s="4">
        <f t="shared" si="624"/>
        <v>1016.18374871</v>
      </c>
      <c r="V1602" s="4">
        <f t="shared" si="618"/>
        <v>0</v>
      </c>
      <c r="W1602" s="1" t="str">
        <f t="shared" si="629"/>
        <v>A+J=</v>
      </c>
      <c r="X1602" s="10">
        <f t="shared" si="630"/>
        <v>41679</v>
      </c>
      <c r="Y1602" s="4">
        <f t="shared" si="633"/>
        <v>0</v>
      </c>
      <c r="Z1602" s="28"/>
      <c r="AA1602" s="26"/>
      <c r="AE1602" s="5"/>
    </row>
    <row r="1603" spans="1:31" x14ac:dyDescent="0.2">
      <c r="A1603" s="127">
        <f t="shared" si="619"/>
        <v>41658</v>
      </c>
      <c r="B1603" s="4">
        <f t="shared" si="611"/>
        <v>321230.01886534999</v>
      </c>
      <c r="C1603" s="4">
        <f t="shared" si="625"/>
        <v>239392.85391569999</v>
      </c>
      <c r="D1603" s="4">
        <f t="shared" si="620"/>
        <v>239392.85391569999</v>
      </c>
      <c r="E1603" s="56">
        <f t="shared" si="626"/>
        <v>538.37</v>
      </c>
      <c r="F1603" s="11">
        <f>IF(DAY(A1603)=F$2+1,VLOOKUP(A1603,[1]Plan1!$BN$15:$BP$255,3),F1602)</f>
        <v>540.95899999999995</v>
      </c>
      <c r="G1603" s="6">
        <f t="shared" si="612"/>
        <v>41649</v>
      </c>
      <c r="H1603" s="2">
        <f t="shared" si="613"/>
        <v>4.8089603804073455E-3</v>
      </c>
      <c r="I1603" s="1">
        <f t="shared" si="621"/>
        <v>10</v>
      </c>
      <c r="J1603" s="1">
        <f t="shared" si="627"/>
        <v>31</v>
      </c>
      <c r="K1603" s="54">
        <f t="shared" si="614"/>
        <v>1.0015487575293855</v>
      </c>
      <c r="L1603" s="3">
        <f t="shared" si="622"/>
        <v>1.33506726</v>
      </c>
      <c r="M1603" s="3">
        <f t="shared" si="632"/>
        <v>1.33713495</v>
      </c>
      <c r="N1603" s="3">
        <f t="shared" si="615"/>
        <v>320100.55175092001</v>
      </c>
      <c r="O1603" s="52">
        <f t="shared" si="628"/>
        <v>0</v>
      </c>
      <c r="P1603" s="5">
        <f t="shared" si="631"/>
        <v>0</v>
      </c>
      <c r="Q1603" s="53">
        <f t="shared" si="616"/>
        <v>0</v>
      </c>
      <c r="R1603" s="4">
        <f t="shared" si="634"/>
        <v>0</v>
      </c>
      <c r="S1603" s="2">
        <f t="shared" si="623"/>
        <v>0.14000000000000001</v>
      </c>
      <c r="T1603" s="9">
        <f t="shared" si="617"/>
        <v>1.0035284760000001</v>
      </c>
      <c r="U1603" s="4">
        <f t="shared" si="624"/>
        <v>1129.46711443</v>
      </c>
      <c r="V1603" s="4">
        <f t="shared" si="618"/>
        <v>0</v>
      </c>
      <c r="W1603" s="1" t="str">
        <f t="shared" si="629"/>
        <v>A+J=</v>
      </c>
      <c r="X1603" s="10">
        <f t="shared" si="630"/>
        <v>41679</v>
      </c>
      <c r="Y1603" s="4">
        <f t="shared" si="633"/>
        <v>0</v>
      </c>
      <c r="Z1603" s="28"/>
      <c r="AA1603" s="26"/>
      <c r="AE1603" s="5"/>
    </row>
    <row r="1604" spans="1:31" x14ac:dyDescent="0.2">
      <c r="A1604" s="127">
        <f t="shared" si="619"/>
        <v>41659</v>
      </c>
      <c r="B1604" s="4">
        <f t="shared" si="611"/>
        <v>321392.91900838999</v>
      </c>
      <c r="C1604" s="4">
        <f t="shared" si="625"/>
        <v>239392.85391569999</v>
      </c>
      <c r="D1604" s="4">
        <f t="shared" si="620"/>
        <v>239392.85391569999</v>
      </c>
      <c r="E1604" s="56">
        <f t="shared" si="626"/>
        <v>538.37</v>
      </c>
      <c r="F1604" s="11">
        <f>IF(DAY(A1604)=F$2+1,VLOOKUP(A1604,[1]Plan1!$BN$15:$BP$255,3),F1603)</f>
        <v>540.95899999999995</v>
      </c>
      <c r="G1604" s="6">
        <f t="shared" si="612"/>
        <v>41649</v>
      </c>
      <c r="H1604" s="2">
        <f t="shared" si="613"/>
        <v>4.8089603804073455E-3</v>
      </c>
      <c r="I1604" s="1">
        <f t="shared" si="621"/>
        <v>11</v>
      </c>
      <c r="J1604" s="1">
        <f t="shared" si="627"/>
        <v>31</v>
      </c>
      <c r="K1604" s="54">
        <f t="shared" si="614"/>
        <v>1.0017037651468166</v>
      </c>
      <c r="L1604" s="3">
        <f t="shared" si="622"/>
        <v>1.33506726</v>
      </c>
      <c r="M1604" s="3">
        <f t="shared" si="632"/>
        <v>1.3373419</v>
      </c>
      <c r="N1604" s="3">
        <f t="shared" si="615"/>
        <v>320150.09410203999</v>
      </c>
      <c r="O1604" s="52">
        <f t="shared" si="628"/>
        <v>0</v>
      </c>
      <c r="P1604" s="5">
        <f t="shared" si="631"/>
        <v>0</v>
      </c>
      <c r="Q1604" s="53">
        <f t="shared" si="616"/>
        <v>0</v>
      </c>
      <c r="R1604" s="4">
        <f t="shared" si="634"/>
        <v>0</v>
      </c>
      <c r="S1604" s="2">
        <f t="shared" si="623"/>
        <v>0.14000000000000001</v>
      </c>
      <c r="T1604" s="9">
        <f t="shared" si="617"/>
        <v>1.0038820070000001</v>
      </c>
      <c r="U1604" s="4">
        <f t="shared" si="624"/>
        <v>1242.82490635</v>
      </c>
      <c r="V1604" s="4">
        <f t="shared" si="618"/>
        <v>0</v>
      </c>
      <c r="W1604" s="1" t="str">
        <f t="shared" si="629"/>
        <v>A+J=</v>
      </c>
      <c r="X1604" s="10">
        <f t="shared" si="630"/>
        <v>41679</v>
      </c>
      <c r="Y1604" s="4">
        <f t="shared" si="633"/>
        <v>0</v>
      </c>
      <c r="Z1604" s="28"/>
      <c r="AA1604" s="26"/>
      <c r="AE1604" s="5"/>
    </row>
    <row r="1605" spans="1:31" x14ac:dyDescent="0.2">
      <c r="A1605" s="127">
        <f t="shared" si="619"/>
        <v>41660</v>
      </c>
      <c r="B1605" s="4">
        <f t="shared" si="611"/>
        <v>321555.89901403</v>
      </c>
      <c r="C1605" s="4">
        <f t="shared" si="625"/>
        <v>239392.85391569999</v>
      </c>
      <c r="D1605" s="4">
        <f t="shared" si="620"/>
        <v>239392.85391569999</v>
      </c>
      <c r="E1605" s="56">
        <f t="shared" si="626"/>
        <v>538.37</v>
      </c>
      <c r="F1605" s="11">
        <f>IF(DAY(A1605)=F$2+1,VLOOKUP(A1605,[1]Plan1!$BN$15:$BP$255,3),F1604)</f>
        <v>540.95899999999995</v>
      </c>
      <c r="G1605" s="6">
        <f t="shared" si="612"/>
        <v>41649</v>
      </c>
      <c r="H1605" s="2">
        <f t="shared" si="613"/>
        <v>4.8089603804073455E-3</v>
      </c>
      <c r="I1605" s="1">
        <f t="shared" si="621"/>
        <v>12</v>
      </c>
      <c r="J1605" s="1">
        <f t="shared" si="627"/>
        <v>31</v>
      </c>
      <c r="K1605" s="54">
        <f t="shared" si="614"/>
        <v>1.0018587967544539</v>
      </c>
      <c r="L1605" s="3">
        <f t="shared" si="622"/>
        <v>1.33506726</v>
      </c>
      <c r="M1605" s="3">
        <f t="shared" si="632"/>
        <v>1.33754887</v>
      </c>
      <c r="N1605" s="3">
        <f t="shared" si="615"/>
        <v>320199.64124102</v>
      </c>
      <c r="O1605" s="52">
        <f t="shared" si="628"/>
        <v>0</v>
      </c>
      <c r="P1605" s="5">
        <f t="shared" si="631"/>
        <v>0</v>
      </c>
      <c r="Q1605" s="53">
        <f t="shared" si="616"/>
        <v>0</v>
      </c>
      <c r="R1605" s="4">
        <f t="shared" si="634"/>
        <v>0</v>
      </c>
      <c r="S1605" s="2">
        <f t="shared" si="623"/>
        <v>0.14000000000000001</v>
      </c>
      <c r="T1605" s="9">
        <f t="shared" si="617"/>
        <v>1.004235663</v>
      </c>
      <c r="U1605" s="4">
        <f t="shared" si="624"/>
        <v>1356.2577730099999</v>
      </c>
      <c r="V1605" s="4">
        <f t="shared" si="618"/>
        <v>0</v>
      </c>
      <c r="W1605" s="1" t="str">
        <f t="shared" si="629"/>
        <v>A+J=</v>
      </c>
      <c r="X1605" s="10">
        <f t="shared" si="630"/>
        <v>41679</v>
      </c>
      <c r="Y1605" s="4">
        <f t="shared" si="633"/>
        <v>0</v>
      </c>
      <c r="Z1605" s="28"/>
      <c r="AA1605" s="26"/>
      <c r="AE1605" s="5"/>
    </row>
    <row r="1606" spans="1:31" x14ac:dyDescent="0.2">
      <c r="A1606" s="127">
        <f t="shared" si="619"/>
        <v>41661</v>
      </c>
      <c r="B1606" s="4">
        <f t="shared" si="611"/>
        <v>321718.96371575998</v>
      </c>
      <c r="C1606" s="4">
        <f t="shared" si="625"/>
        <v>239392.85391569999</v>
      </c>
      <c r="D1606" s="4">
        <f t="shared" si="620"/>
        <v>239392.85391569999</v>
      </c>
      <c r="E1606" s="56">
        <f t="shared" si="626"/>
        <v>538.37</v>
      </c>
      <c r="F1606" s="11">
        <f>IF(DAY(A1606)=F$2+1,VLOOKUP(A1606,[1]Plan1!$BN$15:$BP$255,3),F1605)</f>
        <v>540.95899999999995</v>
      </c>
      <c r="G1606" s="6">
        <f t="shared" si="612"/>
        <v>41649</v>
      </c>
      <c r="H1606" s="2">
        <f t="shared" si="613"/>
        <v>4.8089603804073455E-3</v>
      </c>
      <c r="I1606" s="1">
        <f t="shared" si="621"/>
        <v>13</v>
      </c>
      <c r="J1606" s="1">
        <f t="shared" si="627"/>
        <v>31</v>
      </c>
      <c r="K1606" s="54">
        <f t="shared" si="614"/>
        <v>1.0020138523560107</v>
      </c>
      <c r="L1606" s="3">
        <f t="shared" si="622"/>
        <v>1.33506726</v>
      </c>
      <c r="M1606" s="3">
        <f t="shared" si="632"/>
        <v>1.33775588</v>
      </c>
      <c r="N1606" s="3">
        <f t="shared" si="615"/>
        <v>320249.19795569999</v>
      </c>
      <c r="O1606" s="52">
        <f t="shared" si="628"/>
        <v>0</v>
      </c>
      <c r="P1606" s="5">
        <f t="shared" si="631"/>
        <v>0</v>
      </c>
      <c r="Q1606" s="53">
        <f t="shared" si="616"/>
        <v>0</v>
      </c>
      <c r="R1606" s="4">
        <f t="shared" si="634"/>
        <v>0</v>
      </c>
      <c r="S1606" s="2">
        <f t="shared" si="623"/>
        <v>0.14000000000000001</v>
      </c>
      <c r="T1606" s="9">
        <f t="shared" si="617"/>
        <v>1.0045894440000001</v>
      </c>
      <c r="U1606" s="4">
        <f t="shared" si="624"/>
        <v>1469.76576006</v>
      </c>
      <c r="V1606" s="4">
        <f t="shared" si="618"/>
        <v>0</v>
      </c>
      <c r="W1606" s="1" t="str">
        <f t="shared" si="629"/>
        <v>A+J=</v>
      </c>
      <c r="X1606" s="10">
        <f t="shared" si="630"/>
        <v>41679</v>
      </c>
      <c r="Y1606" s="4">
        <f t="shared" si="633"/>
        <v>0</v>
      </c>
      <c r="Z1606" s="28"/>
      <c r="AA1606" s="26"/>
      <c r="AE1606" s="5"/>
    </row>
    <row r="1607" spans="1:31" x14ac:dyDescent="0.2">
      <c r="A1607" s="127">
        <f t="shared" si="619"/>
        <v>41662</v>
      </c>
      <c r="B1607" s="4">
        <f t="shared" si="611"/>
        <v>321882.11282203998</v>
      </c>
      <c r="C1607" s="4">
        <f t="shared" si="625"/>
        <v>239392.85391569999</v>
      </c>
      <c r="D1607" s="4">
        <f t="shared" si="620"/>
        <v>239392.85391569999</v>
      </c>
      <c r="E1607" s="56">
        <f t="shared" si="626"/>
        <v>538.37</v>
      </c>
      <c r="F1607" s="11">
        <f>IF(DAY(A1607)=F$2+1,VLOOKUP(A1607,[1]Plan1!$BN$15:$BP$255,3),F1606)</f>
        <v>540.95899999999995</v>
      </c>
      <c r="G1607" s="6">
        <f t="shared" si="612"/>
        <v>41649</v>
      </c>
      <c r="H1607" s="2">
        <f t="shared" si="613"/>
        <v>4.8089603804073455E-3</v>
      </c>
      <c r="I1607" s="1">
        <f t="shared" si="621"/>
        <v>14</v>
      </c>
      <c r="J1607" s="1">
        <f t="shared" si="627"/>
        <v>31</v>
      </c>
      <c r="K1607" s="54">
        <f t="shared" si="614"/>
        <v>1.0021689319552003</v>
      </c>
      <c r="L1607" s="3">
        <f t="shared" si="622"/>
        <v>1.33506726</v>
      </c>
      <c r="M1607" s="3">
        <f t="shared" si="632"/>
        <v>1.33796293</v>
      </c>
      <c r="N1607" s="3">
        <f t="shared" si="615"/>
        <v>320298.76424610999</v>
      </c>
      <c r="O1607" s="52">
        <f t="shared" si="628"/>
        <v>0</v>
      </c>
      <c r="P1607" s="5">
        <f t="shared" si="631"/>
        <v>0</v>
      </c>
      <c r="Q1607" s="53">
        <f t="shared" si="616"/>
        <v>0</v>
      </c>
      <c r="R1607" s="4">
        <f t="shared" si="634"/>
        <v>0</v>
      </c>
      <c r="S1607" s="2">
        <f t="shared" si="623"/>
        <v>0.14000000000000001</v>
      </c>
      <c r="T1607" s="9">
        <f t="shared" si="617"/>
        <v>1.0049433489999999</v>
      </c>
      <c r="U1607" s="4">
        <f t="shared" si="624"/>
        <v>1583.3485759299999</v>
      </c>
      <c r="V1607" s="4">
        <f t="shared" si="618"/>
        <v>0</v>
      </c>
      <c r="W1607" s="1" t="str">
        <f t="shared" si="629"/>
        <v>A+J=</v>
      </c>
      <c r="X1607" s="10">
        <f t="shared" si="630"/>
        <v>41679</v>
      </c>
      <c r="Y1607" s="4">
        <f t="shared" si="633"/>
        <v>0</v>
      </c>
      <c r="Z1607" s="28"/>
      <c r="AA1607" s="26"/>
      <c r="AE1607" s="5"/>
    </row>
    <row r="1608" spans="1:31" x14ac:dyDescent="0.2">
      <c r="A1608" s="127">
        <f t="shared" si="619"/>
        <v>41663</v>
      </c>
      <c r="B1608" s="4">
        <f t="shared" si="611"/>
        <v>322045.34186859999</v>
      </c>
      <c r="C1608" s="4">
        <f t="shared" si="625"/>
        <v>239392.85391569999</v>
      </c>
      <c r="D1608" s="4">
        <f t="shared" si="620"/>
        <v>239392.85391569999</v>
      </c>
      <c r="E1608" s="56">
        <f t="shared" si="626"/>
        <v>538.37</v>
      </c>
      <c r="F1608" s="11">
        <f>IF(DAY(A1608)=F$2+1,VLOOKUP(A1608,[1]Plan1!$BN$15:$BP$255,3),F1607)</f>
        <v>540.95899999999995</v>
      </c>
      <c r="G1608" s="6">
        <f t="shared" si="612"/>
        <v>41649</v>
      </c>
      <c r="H1608" s="2">
        <f t="shared" si="613"/>
        <v>4.8089603804073455E-3</v>
      </c>
      <c r="I1608" s="1">
        <f t="shared" si="621"/>
        <v>15</v>
      </c>
      <c r="J1608" s="1">
        <f t="shared" si="627"/>
        <v>31</v>
      </c>
      <c r="K1608" s="54">
        <f t="shared" si="614"/>
        <v>1.002324035555737</v>
      </c>
      <c r="L1608" s="3">
        <f t="shared" si="622"/>
        <v>1.33506726</v>
      </c>
      <c r="M1608" s="3">
        <f t="shared" si="632"/>
        <v>1.3381700000000001</v>
      </c>
      <c r="N1608" s="3">
        <f t="shared" si="615"/>
        <v>320348.33532437001</v>
      </c>
      <c r="O1608" s="52">
        <f t="shared" si="628"/>
        <v>0</v>
      </c>
      <c r="P1608" s="5">
        <f t="shared" si="631"/>
        <v>0</v>
      </c>
      <c r="Q1608" s="53">
        <f t="shared" si="616"/>
        <v>0</v>
      </c>
      <c r="R1608" s="4">
        <f t="shared" si="634"/>
        <v>0</v>
      </c>
      <c r="S1608" s="2">
        <f t="shared" si="623"/>
        <v>0.14000000000000001</v>
      </c>
      <c r="T1608" s="9">
        <f t="shared" si="617"/>
        <v>1.0052973789999999</v>
      </c>
      <c r="U1608" s="4">
        <f t="shared" si="624"/>
        <v>1697.0065442299999</v>
      </c>
      <c r="V1608" s="4">
        <f t="shared" si="618"/>
        <v>0</v>
      </c>
      <c r="W1608" s="1" t="str">
        <f t="shared" si="629"/>
        <v>A+J=</v>
      </c>
      <c r="X1608" s="10">
        <f t="shared" si="630"/>
        <v>41679</v>
      </c>
      <c r="Y1608" s="4">
        <f t="shared" si="633"/>
        <v>0</v>
      </c>
      <c r="Z1608" s="28"/>
      <c r="AA1608" s="26"/>
      <c r="AE1608" s="5"/>
    </row>
    <row r="1609" spans="1:31" x14ac:dyDescent="0.2">
      <c r="A1609" s="127">
        <f t="shared" si="619"/>
        <v>41664</v>
      </c>
      <c r="B1609" s="4">
        <f t="shared" si="611"/>
        <v>322208.65328655997</v>
      </c>
      <c r="C1609" s="4">
        <f t="shared" si="625"/>
        <v>239392.85391569999</v>
      </c>
      <c r="D1609" s="4">
        <f t="shared" si="620"/>
        <v>239392.85391569999</v>
      </c>
      <c r="E1609" s="56">
        <f t="shared" si="626"/>
        <v>538.37</v>
      </c>
      <c r="F1609" s="11">
        <f>IF(DAY(A1609)=F$2+1,VLOOKUP(A1609,[1]Plan1!$BN$15:$BP$255,3),F1608)</f>
        <v>540.95899999999995</v>
      </c>
      <c r="G1609" s="6">
        <f t="shared" si="612"/>
        <v>41649</v>
      </c>
      <c r="H1609" s="2">
        <f t="shared" si="613"/>
        <v>4.8089603804073455E-3</v>
      </c>
      <c r="I1609" s="1">
        <f t="shared" si="621"/>
        <v>16</v>
      </c>
      <c r="J1609" s="1">
        <f t="shared" si="627"/>
        <v>31</v>
      </c>
      <c r="K1609" s="54">
        <f t="shared" si="614"/>
        <v>1.002479163161335</v>
      </c>
      <c r="L1609" s="3">
        <f t="shared" si="622"/>
        <v>1.33506726</v>
      </c>
      <c r="M1609" s="3">
        <f t="shared" si="632"/>
        <v>1.3383771</v>
      </c>
      <c r="N1609" s="3">
        <f t="shared" si="615"/>
        <v>320397.91358440998</v>
      </c>
      <c r="O1609" s="52">
        <f t="shared" si="628"/>
        <v>0</v>
      </c>
      <c r="P1609" s="5">
        <f t="shared" si="631"/>
        <v>0</v>
      </c>
      <c r="Q1609" s="53">
        <f t="shared" si="616"/>
        <v>0</v>
      </c>
      <c r="R1609" s="4">
        <f t="shared" si="634"/>
        <v>0</v>
      </c>
      <c r="S1609" s="2">
        <f t="shared" si="623"/>
        <v>0.14000000000000001</v>
      </c>
      <c r="T1609" s="9">
        <f t="shared" si="617"/>
        <v>1.0056515340000001</v>
      </c>
      <c r="U1609" s="4">
        <f t="shared" si="624"/>
        <v>1810.7397021500001</v>
      </c>
      <c r="V1609" s="4">
        <f t="shared" si="618"/>
        <v>0</v>
      </c>
      <c r="W1609" s="1" t="str">
        <f t="shared" si="629"/>
        <v>A+J=</v>
      </c>
      <c r="X1609" s="10">
        <f t="shared" si="630"/>
        <v>41679</v>
      </c>
      <c r="Y1609" s="4">
        <f t="shared" si="633"/>
        <v>0</v>
      </c>
      <c r="Z1609" s="28"/>
      <c r="AA1609" s="26"/>
      <c r="AE1609" s="5"/>
    </row>
    <row r="1610" spans="1:31" x14ac:dyDescent="0.2">
      <c r="A1610" s="127">
        <f t="shared" si="619"/>
        <v>41665</v>
      </c>
      <c r="B1610" s="4">
        <f t="shared" ref="B1610:B1673" si="635">(N1610+U1610)</f>
        <v>322372.04951046</v>
      </c>
      <c r="C1610" s="4">
        <f t="shared" si="625"/>
        <v>239392.85391569999</v>
      </c>
      <c r="D1610" s="4">
        <f t="shared" si="620"/>
        <v>239392.85391569999</v>
      </c>
      <c r="E1610" s="56">
        <f t="shared" si="626"/>
        <v>538.37</v>
      </c>
      <c r="F1610" s="11">
        <f>IF(DAY(A1610)=F$2+1,VLOOKUP(A1610,[1]Plan1!$BN$15:$BP$255,3),F1609)</f>
        <v>540.95899999999995</v>
      </c>
      <c r="G1610" s="6">
        <f t="shared" ref="G1610:G1673" si="636">IF(E1610=E1609,G1609,A1610)</f>
        <v>41649</v>
      </c>
      <c r="H1610" s="2">
        <f t="shared" ref="H1610:H1673" si="637">(F1610/E1610)-1</f>
        <v>4.8089603804073455E-3</v>
      </c>
      <c r="I1610" s="1">
        <f t="shared" si="621"/>
        <v>17</v>
      </c>
      <c r="J1610" s="1">
        <f t="shared" si="627"/>
        <v>31</v>
      </c>
      <c r="K1610" s="54">
        <f t="shared" ref="K1610:K1673" si="638">((F1610/E1610)^(I1610/J1610))</f>
        <v>1.00263431477571</v>
      </c>
      <c r="L1610" s="3">
        <f t="shared" si="622"/>
        <v>1.33506726</v>
      </c>
      <c r="M1610" s="3">
        <f t="shared" si="632"/>
        <v>1.3385842400000001</v>
      </c>
      <c r="N1610" s="3">
        <f t="shared" ref="N1610:N1673" si="639">TRUNC(D1610*M1610,8)</f>
        <v>320447.50142017001</v>
      </c>
      <c r="O1610" s="52">
        <f t="shared" si="628"/>
        <v>0</v>
      </c>
      <c r="P1610" s="5">
        <f t="shared" si="631"/>
        <v>0</v>
      </c>
      <c r="Q1610" s="53">
        <f t="shared" ref="Q1610:Q1673" si="640">IF($P1610&gt;0,($P1610*D1610),0)</f>
        <v>0</v>
      </c>
      <c r="R1610" s="4">
        <f t="shared" si="634"/>
        <v>0</v>
      </c>
      <c r="S1610" s="2">
        <f t="shared" si="623"/>
        <v>0.14000000000000001</v>
      </c>
      <c r="T1610" s="9">
        <f t="shared" ref="T1610:T1673" si="641">ROUND((1+S1610)^(1/12)^(I1610/J1610),9)</f>
        <v>1.0060058140000001</v>
      </c>
      <c r="U1610" s="4">
        <f t="shared" si="624"/>
        <v>1924.5480902899999</v>
      </c>
      <c r="V1610" s="4">
        <f t="shared" ref="V1610:V1673" si="642">IF(R1610&gt;0,R1610+U1610,0)</f>
        <v>0</v>
      </c>
      <c r="W1610" s="1" t="str">
        <f t="shared" si="629"/>
        <v>A+J=</v>
      </c>
      <c r="X1610" s="10">
        <f t="shared" si="630"/>
        <v>41679</v>
      </c>
      <c r="Y1610" s="4">
        <f t="shared" si="633"/>
        <v>0</v>
      </c>
      <c r="Z1610" s="28"/>
      <c r="AA1610" s="26"/>
      <c r="AE1610" s="5"/>
    </row>
    <row r="1611" spans="1:31" x14ac:dyDescent="0.2">
      <c r="A1611" s="127">
        <f t="shared" ref="A1611:A1674" si="643">(A1610+1)</f>
        <v>41666</v>
      </c>
      <c r="B1611" s="4">
        <f t="shared" si="635"/>
        <v>322535.52783943003</v>
      </c>
      <c r="C1611" s="4">
        <f t="shared" si="625"/>
        <v>239392.85391569999</v>
      </c>
      <c r="D1611" s="4">
        <f t="shared" ref="D1611:D1674" si="644">(C1611)</f>
        <v>239392.85391569999</v>
      </c>
      <c r="E1611" s="56">
        <f t="shared" si="626"/>
        <v>538.37</v>
      </c>
      <c r="F1611" s="11">
        <f>IF(DAY(A1611)=F$2+1,VLOOKUP(A1611,[1]Plan1!$BN$15:$BP$255,3),F1610)</f>
        <v>540.95899999999995</v>
      </c>
      <c r="G1611" s="6">
        <f t="shared" si="636"/>
        <v>41649</v>
      </c>
      <c r="H1611" s="2">
        <f t="shared" si="637"/>
        <v>4.8089603804073455E-3</v>
      </c>
      <c r="I1611" s="1">
        <f t="shared" ref="I1611:I1674" si="645">IF(DAY(A1611)=F$2+1,1,I1610+1)</f>
        <v>18</v>
      </c>
      <c r="J1611" s="1">
        <f t="shared" si="627"/>
        <v>31</v>
      </c>
      <c r="K1611" s="54">
        <f t="shared" si="638"/>
        <v>1.0027894904025774</v>
      </c>
      <c r="L1611" s="3">
        <f t="shared" ref="L1611:L1674" si="646">IF(DAY(A1611)=F$2+1,M1610,L1610)</f>
        <v>1.33506726</v>
      </c>
      <c r="M1611" s="3">
        <f t="shared" si="632"/>
        <v>1.33879141</v>
      </c>
      <c r="N1611" s="3">
        <f t="shared" si="639"/>
        <v>320497.09643772</v>
      </c>
      <c r="O1611" s="52">
        <f t="shared" si="628"/>
        <v>0</v>
      </c>
      <c r="P1611" s="5">
        <f t="shared" si="631"/>
        <v>0</v>
      </c>
      <c r="Q1611" s="53">
        <f t="shared" si="640"/>
        <v>0</v>
      </c>
      <c r="R1611" s="4">
        <f t="shared" si="634"/>
        <v>0</v>
      </c>
      <c r="S1611" s="2">
        <f t="shared" ref="S1611:S1674" si="647">(S1610)</f>
        <v>0.14000000000000001</v>
      </c>
      <c r="T1611" s="9">
        <f t="shared" si="641"/>
        <v>1.006360218</v>
      </c>
      <c r="U1611" s="4">
        <f t="shared" ref="U1611:U1674" si="648">TRUNC(N1611*(T1611-1),8)</f>
        <v>2038.43140171</v>
      </c>
      <c r="V1611" s="4">
        <f t="shared" si="642"/>
        <v>0</v>
      </c>
      <c r="W1611" s="1" t="str">
        <f t="shared" si="629"/>
        <v>A+J=</v>
      </c>
      <c r="X1611" s="10">
        <f t="shared" si="630"/>
        <v>41679</v>
      </c>
      <c r="Y1611" s="4">
        <f t="shared" si="633"/>
        <v>0</v>
      </c>
      <c r="Z1611" s="28"/>
      <c r="AA1611" s="26"/>
      <c r="AE1611" s="5"/>
    </row>
    <row r="1612" spans="1:31" x14ac:dyDescent="0.2">
      <c r="A1612" s="127">
        <f t="shared" si="643"/>
        <v>41667</v>
      </c>
      <c r="B1612" s="4">
        <f t="shared" si="635"/>
        <v>322699.08862007997</v>
      </c>
      <c r="C1612" s="4">
        <f t="shared" ref="C1612:C1675" si="649">IF(DAY(A1611)=9,VLOOKUP(A1611,$AA$10:$AB$126,2),C1611)</f>
        <v>239392.85391569999</v>
      </c>
      <c r="D1612" s="4">
        <f t="shared" si="644"/>
        <v>239392.85391569999</v>
      </c>
      <c r="E1612" s="56">
        <f t="shared" ref="E1612:E1675" si="650">IF(F1612=F1611,E1611,F1611)</f>
        <v>538.37</v>
      </c>
      <c r="F1612" s="11">
        <f>IF(DAY(A1612)=F$2+1,VLOOKUP(A1612,[1]Plan1!$BN$15:$BP$255,3),F1611)</f>
        <v>540.95899999999995</v>
      </c>
      <c r="G1612" s="6">
        <f t="shared" si="636"/>
        <v>41649</v>
      </c>
      <c r="H1612" s="2">
        <f t="shared" si="637"/>
        <v>4.8089603804073455E-3</v>
      </c>
      <c r="I1612" s="1">
        <f t="shared" si="645"/>
        <v>19</v>
      </c>
      <c r="J1612" s="1">
        <f t="shared" ref="J1612:J1675" si="651">IF(DAY(A1612)=F$2+1,DAY(EOMONTH(A1612,0)),J1611)</f>
        <v>31</v>
      </c>
      <c r="K1612" s="54">
        <f t="shared" si="638"/>
        <v>1.0029446900456538</v>
      </c>
      <c r="L1612" s="3">
        <f t="shared" si="646"/>
        <v>1.33506726</v>
      </c>
      <c r="M1612" s="3">
        <f t="shared" si="632"/>
        <v>1.33899861</v>
      </c>
      <c r="N1612" s="3">
        <f t="shared" si="639"/>
        <v>320546.69863704999</v>
      </c>
      <c r="O1612" s="52">
        <f t="shared" si="628"/>
        <v>0</v>
      </c>
      <c r="P1612" s="5">
        <f t="shared" si="631"/>
        <v>0</v>
      </c>
      <c r="Q1612" s="53">
        <f t="shared" si="640"/>
        <v>0</v>
      </c>
      <c r="R1612" s="4">
        <f t="shared" si="634"/>
        <v>0</v>
      </c>
      <c r="S1612" s="2">
        <f t="shared" si="647"/>
        <v>0.14000000000000001</v>
      </c>
      <c r="T1612" s="9">
        <f t="shared" si="641"/>
        <v>1.006714747</v>
      </c>
      <c r="U1612" s="4">
        <f t="shared" si="648"/>
        <v>2152.3899830300002</v>
      </c>
      <c r="V1612" s="4">
        <f t="shared" si="642"/>
        <v>0</v>
      </c>
      <c r="W1612" s="1" t="str">
        <f t="shared" si="629"/>
        <v>A+J=</v>
      </c>
      <c r="X1612" s="10">
        <f t="shared" si="630"/>
        <v>41679</v>
      </c>
      <c r="Y1612" s="4">
        <f t="shared" si="633"/>
        <v>0</v>
      </c>
      <c r="Z1612" s="28"/>
      <c r="AA1612" s="26"/>
      <c r="AE1612" s="5"/>
    </row>
    <row r="1613" spans="1:31" x14ac:dyDescent="0.2">
      <c r="A1613" s="127">
        <f t="shared" si="643"/>
        <v>41668</v>
      </c>
      <c r="B1613" s="4">
        <f t="shared" si="635"/>
        <v>322862.73428952001</v>
      </c>
      <c r="C1613" s="4">
        <f t="shared" si="649"/>
        <v>239392.85391569999</v>
      </c>
      <c r="D1613" s="4">
        <f t="shared" si="644"/>
        <v>239392.85391569999</v>
      </c>
      <c r="E1613" s="56">
        <f t="shared" si="650"/>
        <v>538.37</v>
      </c>
      <c r="F1613" s="11">
        <f>IF(DAY(A1613)=F$2+1,VLOOKUP(A1613,[1]Plan1!$BN$15:$BP$255,3),F1612)</f>
        <v>540.95899999999995</v>
      </c>
      <c r="G1613" s="6">
        <f t="shared" si="636"/>
        <v>41649</v>
      </c>
      <c r="H1613" s="2">
        <f t="shared" si="637"/>
        <v>4.8089603804073455E-3</v>
      </c>
      <c r="I1613" s="1">
        <f t="shared" si="645"/>
        <v>20</v>
      </c>
      <c r="J1613" s="1">
        <f t="shared" si="651"/>
        <v>31</v>
      </c>
      <c r="K1613" s="54">
        <f t="shared" si="638"/>
        <v>1.0030999137086558</v>
      </c>
      <c r="L1613" s="3">
        <f t="shared" si="646"/>
        <v>1.33506726</v>
      </c>
      <c r="M1613" s="3">
        <f t="shared" si="632"/>
        <v>1.3392058499999999</v>
      </c>
      <c r="N1613" s="3">
        <f t="shared" si="639"/>
        <v>320596.31041209999</v>
      </c>
      <c r="O1613" s="52">
        <f t="shared" si="628"/>
        <v>0</v>
      </c>
      <c r="P1613" s="5">
        <f t="shared" si="631"/>
        <v>0</v>
      </c>
      <c r="Q1613" s="53">
        <f t="shared" si="640"/>
        <v>0</v>
      </c>
      <c r="R1613" s="4">
        <f t="shared" si="634"/>
        <v>0</v>
      </c>
      <c r="S1613" s="2">
        <f t="shared" si="647"/>
        <v>0.14000000000000001</v>
      </c>
      <c r="T1613" s="9">
        <f t="shared" si="641"/>
        <v>1.0070694010000001</v>
      </c>
      <c r="U1613" s="4">
        <f t="shared" si="648"/>
        <v>2266.4238774199998</v>
      </c>
      <c r="V1613" s="4">
        <f t="shared" si="642"/>
        <v>0</v>
      </c>
      <c r="W1613" s="1" t="str">
        <f t="shared" si="629"/>
        <v>A+J=</v>
      </c>
      <c r="X1613" s="10">
        <f t="shared" si="630"/>
        <v>41679</v>
      </c>
      <c r="Y1613" s="4">
        <f t="shared" si="633"/>
        <v>0</v>
      </c>
      <c r="Z1613" s="28"/>
      <c r="AA1613" s="26"/>
      <c r="AE1613" s="5"/>
    </row>
    <row r="1614" spans="1:31" x14ac:dyDescent="0.2">
      <c r="A1614" s="127">
        <f t="shared" si="643"/>
        <v>41669</v>
      </c>
      <c r="B1614" s="4">
        <f t="shared" si="635"/>
        <v>323026.46005311998</v>
      </c>
      <c r="C1614" s="4">
        <f t="shared" si="649"/>
        <v>239392.85391569999</v>
      </c>
      <c r="D1614" s="4">
        <f t="shared" si="644"/>
        <v>239392.85391569999</v>
      </c>
      <c r="E1614" s="56">
        <f t="shared" si="650"/>
        <v>538.37</v>
      </c>
      <c r="F1614" s="11">
        <f>IF(DAY(A1614)=F$2+1,VLOOKUP(A1614,[1]Plan1!$BN$15:$BP$255,3),F1613)</f>
        <v>540.95899999999995</v>
      </c>
      <c r="G1614" s="6">
        <f t="shared" si="636"/>
        <v>41649</v>
      </c>
      <c r="H1614" s="2">
        <f t="shared" si="637"/>
        <v>4.8089603804073455E-3</v>
      </c>
      <c r="I1614" s="1">
        <f t="shared" si="645"/>
        <v>21</v>
      </c>
      <c r="J1614" s="1">
        <f t="shared" si="651"/>
        <v>31</v>
      </c>
      <c r="K1614" s="54">
        <f t="shared" si="638"/>
        <v>1.0032551613953016</v>
      </c>
      <c r="L1614" s="3">
        <f t="shared" si="646"/>
        <v>1.33506726</v>
      </c>
      <c r="M1614" s="3">
        <f t="shared" si="632"/>
        <v>1.33941311</v>
      </c>
      <c r="N1614" s="3">
        <f t="shared" si="639"/>
        <v>320645.92697500001</v>
      </c>
      <c r="O1614" s="52">
        <f t="shared" si="628"/>
        <v>0</v>
      </c>
      <c r="P1614" s="5">
        <f t="shared" si="631"/>
        <v>0</v>
      </c>
      <c r="Q1614" s="53">
        <f t="shared" si="640"/>
        <v>0</v>
      </c>
      <c r="R1614" s="4">
        <f t="shared" si="634"/>
        <v>0</v>
      </c>
      <c r="S1614" s="2">
        <f t="shared" si="647"/>
        <v>0.14000000000000001</v>
      </c>
      <c r="T1614" s="9">
        <f t="shared" si="641"/>
        <v>1.0074241799999999</v>
      </c>
      <c r="U1614" s="4">
        <f t="shared" si="648"/>
        <v>2380.53307812</v>
      </c>
      <c r="V1614" s="4">
        <f t="shared" si="642"/>
        <v>0</v>
      </c>
      <c r="W1614" s="1" t="str">
        <f t="shared" si="629"/>
        <v>A+J=</v>
      </c>
      <c r="X1614" s="10">
        <f t="shared" si="630"/>
        <v>41679</v>
      </c>
      <c r="Y1614" s="4">
        <f t="shared" si="633"/>
        <v>0</v>
      </c>
      <c r="Z1614" s="28"/>
      <c r="AA1614" s="26"/>
      <c r="AE1614" s="5"/>
    </row>
    <row r="1615" spans="1:31" x14ac:dyDescent="0.2">
      <c r="A1615" s="127">
        <f t="shared" si="643"/>
        <v>41670</v>
      </c>
      <c r="B1615" s="4">
        <f t="shared" si="635"/>
        <v>323190.27075970999</v>
      </c>
      <c r="C1615" s="4">
        <f t="shared" si="649"/>
        <v>239392.85391569999</v>
      </c>
      <c r="D1615" s="4">
        <f t="shared" si="644"/>
        <v>239392.85391569999</v>
      </c>
      <c r="E1615" s="56">
        <f t="shared" si="650"/>
        <v>538.37</v>
      </c>
      <c r="F1615" s="11">
        <f>IF(DAY(A1615)=F$2+1,VLOOKUP(A1615,[1]Plan1!$BN$15:$BP$255,3),F1614)</f>
        <v>540.95899999999995</v>
      </c>
      <c r="G1615" s="6">
        <f t="shared" si="636"/>
        <v>41649</v>
      </c>
      <c r="H1615" s="2">
        <f t="shared" si="637"/>
        <v>4.8089603804073455E-3</v>
      </c>
      <c r="I1615" s="1">
        <f t="shared" si="645"/>
        <v>22</v>
      </c>
      <c r="J1615" s="1">
        <f t="shared" si="651"/>
        <v>31</v>
      </c>
      <c r="K1615" s="54">
        <f t="shared" si="638"/>
        <v>1.0034104331093086</v>
      </c>
      <c r="L1615" s="3">
        <f t="shared" si="646"/>
        <v>1.33506726</v>
      </c>
      <c r="M1615" s="3">
        <f t="shared" si="632"/>
        <v>1.33962041</v>
      </c>
      <c r="N1615" s="3">
        <f t="shared" si="639"/>
        <v>320695.55311361997</v>
      </c>
      <c r="O1615" s="52">
        <f t="shared" si="628"/>
        <v>0</v>
      </c>
      <c r="P1615" s="5">
        <f t="shared" si="631"/>
        <v>0</v>
      </c>
      <c r="Q1615" s="53">
        <f t="shared" si="640"/>
        <v>0</v>
      </c>
      <c r="R1615" s="4">
        <f t="shared" si="634"/>
        <v>0</v>
      </c>
      <c r="S1615" s="2">
        <f t="shared" si="647"/>
        <v>0.14000000000000001</v>
      </c>
      <c r="T1615" s="9">
        <f t="shared" si="641"/>
        <v>1.007779084</v>
      </c>
      <c r="U1615" s="4">
        <f t="shared" si="648"/>
        <v>2494.71764609</v>
      </c>
      <c r="V1615" s="4">
        <f t="shared" si="642"/>
        <v>0</v>
      </c>
      <c r="W1615" s="1" t="str">
        <f t="shared" si="629"/>
        <v>A+J=</v>
      </c>
      <c r="X1615" s="10">
        <f t="shared" si="630"/>
        <v>41679</v>
      </c>
      <c r="Y1615" s="4">
        <f t="shared" si="633"/>
        <v>0</v>
      </c>
      <c r="Z1615" s="28"/>
      <c r="AA1615" s="26"/>
      <c r="AE1615" s="5"/>
    </row>
    <row r="1616" spans="1:31" x14ac:dyDescent="0.2">
      <c r="A1616" s="127">
        <f t="shared" si="643"/>
        <v>41671</v>
      </c>
      <c r="B1616" s="4">
        <f t="shared" si="635"/>
        <v>323354.16402467998</v>
      </c>
      <c r="C1616" s="4">
        <f t="shared" si="649"/>
        <v>239392.85391569999</v>
      </c>
      <c r="D1616" s="4">
        <f t="shared" si="644"/>
        <v>239392.85391569999</v>
      </c>
      <c r="E1616" s="56">
        <f t="shared" si="650"/>
        <v>538.37</v>
      </c>
      <c r="F1616" s="11">
        <f>IF(DAY(A1616)=F$2+1,VLOOKUP(A1616,[1]Plan1!$BN$15:$BP$255,3),F1615)</f>
        <v>540.95899999999995</v>
      </c>
      <c r="G1616" s="6">
        <f t="shared" si="636"/>
        <v>41649</v>
      </c>
      <c r="H1616" s="2">
        <f t="shared" si="637"/>
        <v>4.8089603804073455E-3</v>
      </c>
      <c r="I1616" s="1">
        <f t="shared" si="645"/>
        <v>23</v>
      </c>
      <c r="J1616" s="1">
        <f t="shared" si="651"/>
        <v>31</v>
      </c>
      <c r="K1616" s="54">
        <f t="shared" si="638"/>
        <v>1.0035657288543958</v>
      </c>
      <c r="L1616" s="3">
        <f t="shared" si="646"/>
        <v>1.33506726</v>
      </c>
      <c r="M1616" s="3">
        <f t="shared" si="632"/>
        <v>1.33982774</v>
      </c>
      <c r="N1616" s="3">
        <f t="shared" si="639"/>
        <v>320745.18643402</v>
      </c>
      <c r="O1616" s="52">
        <f t="shared" si="628"/>
        <v>0</v>
      </c>
      <c r="P1616" s="5">
        <f t="shared" si="631"/>
        <v>0</v>
      </c>
      <c r="Q1616" s="53">
        <f t="shared" si="640"/>
        <v>0</v>
      </c>
      <c r="R1616" s="4">
        <f t="shared" si="634"/>
        <v>0</v>
      </c>
      <c r="S1616" s="2">
        <f t="shared" si="647"/>
        <v>0.14000000000000001</v>
      </c>
      <c r="T1616" s="9">
        <f t="shared" si="641"/>
        <v>1.0081341130000001</v>
      </c>
      <c r="U1616" s="4">
        <f t="shared" si="648"/>
        <v>2608.9775906599998</v>
      </c>
      <c r="V1616" s="4">
        <f t="shared" si="642"/>
        <v>0</v>
      </c>
      <c r="W1616" s="1" t="str">
        <f t="shared" si="629"/>
        <v>A+J=</v>
      </c>
      <c r="X1616" s="10">
        <f t="shared" si="630"/>
        <v>41679</v>
      </c>
      <c r="Y1616" s="4">
        <f t="shared" si="633"/>
        <v>0</v>
      </c>
      <c r="Z1616" s="28"/>
      <c r="AA1616" s="26"/>
      <c r="AE1616" s="5"/>
    </row>
    <row r="1617" spans="1:31" x14ac:dyDescent="0.2">
      <c r="A1617" s="127">
        <f t="shared" si="643"/>
        <v>41672</v>
      </c>
      <c r="B1617" s="4">
        <f t="shared" si="635"/>
        <v>323518.14228853001</v>
      </c>
      <c r="C1617" s="4">
        <f t="shared" si="649"/>
        <v>239392.85391569999</v>
      </c>
      <c r="D1617" s="4">
        <f t="shared" si="644"/>
        <v>239392.85391569999</v>
      </c>
      <c r="E1617" s="56">
        <f t="shared" si="650"/>
        <v>538.37</v>
      </c>
      <c r="F1617" s="11">
        <f>IF(DAY(A1617)=F$2+1,VLOOKUP(A1617,[1]Plan1!$BN$15:$BP$255,3),F1616)</f>
        <v>540.95899999999995</v>
      </c>
      <c r="G1617" s="6">
        <f t="shared" si="636"/>
        <v>41649</v>
      </c>
      <c r="H1617" s="2">
        <f t="shared" si="637"/>
        <v>4.8089603804073455E-3</v>
      </c>
      <c r="I1617" s="1">
        <f t="shared" si="645"/>
        <v>24</v>
      </c>
      <c r="J1617" s="1">
        <f t="shared" si="651"/>
        <v>31</v>
      </c>
      <c r="K1617" s="54">
        <f t="shared" si="638"/>
        <v>1.0037210486342822</v>
      </c>
      <c r="L1617" s="3">
        <f t="shared" si="646"/>
        <v>1.33506726</v>
      </c>
      <c r="M1617" s="3">
        <f t="shared" si="632"/>
        <v>1.3400351100000001</v>
      </c>
      <c r="N1617" s="3">
        <f t="shared" si="639"/>
        <v>320794.82933013001</v>
      </c>
      <c r="O1617" s="52">
        <f t="shared" si="628"/>
        <v>0</v>
      </c>
      <c r="P1617" s="5">
        <f t="shared" si="631"/>
        <v>0</v>
      </c>
      <c r="Q1617" s="53">
        <f t="shared" si="640"/>
        <v>0</v>
      </c>
      <c r="R1617" s="4">
        <f t="shared" si="634"/>
        <v>0</v>
      </c>
      <c r="S1617" s="2">
        <f t="shared" si="647"/>
        <v>0.14000000000000001</v>
      </c>
      <c r="T1617" s="9">
        <f t="shared" si="641"/>
        <v>1.0084892670000001</v>
      </c>
      <c r="U1617" s="4">
        <f t="shared" si="648"/>
        <v>2723.3129583999998</v>
      </c>
      <c r="V1617" s="4">
        <f t="shared" si="642"/>
        <v>0</v>
      </c>
      <c r="W1617" s="1" t="str">
        <f t="shared" si="629"/>
        <v>A+J=</v>
      </c>
      <c r="X1617" s="10">
        <f t="shared" si="630"/>
        <v>41679</v>
      </c>
      <c r="Y1617" s="4">
        <f t="shared" si="633"/>
        <v>0</v>
      </c>
      <c r="Z1617" s="28"/>
      <c r="AA1617" s="26"/>
      <c r="AE1617" s="5"/>
    </row>
    <row r="1618" spans="1:31" x14ac:dyDescent="0.2">
      <c r="A1618" s="127">
        <f t="shared" si="643"/>
        <v>41673</v>
      </c>
      <c r="B1618" s="4">
        <f t="shared" si="635"/>
        <v>323682.20107075002</v>
      </c>
      <c r="C1618" s="4">
        <f t="shared" si="649"/>
        <v>239392.85391569999</v>
      </c>
      <c r="D1618" s="4">
        <f t="shared" si="644"/>
        <v>239392.85391569999</v>
      </c>
      <c r="E1618" s="56">
        <f t="shared" si="650"/>
        <v>538.37</v>
      </c>
      <c r="F1618" s="11">
        <f>IF(DAY(A1618)=F$2+1,VLOOKUP(A1618,[1]Plan1!$BN$15:$BP$255,3),F1617)</f>
        <v>540.95899999999995</v>
      </c>
      <c r="G1618" s="6">
        <f t="shared" si="636"/>
        <v>41649</v>
      </c>
      <c r="H1618" s="2">
        <f t="shared" si="637"/>
        <v>4.8089603804073455E-3</v>
      </c>
      <c r="I1618" s="1">
        <f t="shared" si="645"/>
        <v>25</v>
      </c>
      <c r="J1618" s="1">
        <f t="shared" si="651"/>
        <v>31</v>
      </c>
      <c r="K1618" s="54">
        <f t="shared" si="638"/>
        <v>1.0038763924526879</v>
      </c>
      <c r="L1618" s="3">
        <f t="shared" si="646"/>
        <v>1.33506726</v>
      </c>
      <c r="M1618" s="3">
        <f t="shared" si="632"/>
        <v>1.3402425</v>
      </c>
      <c r="N1618" s="3">
        <f t="shared" si="639"/>
        <v>320844.47701411002</v>
      </c>
      <c r="O1618" s="52">
        <f t="shared" si="628"/>
        <v>0</v>
      </c>
      <c r="P1618" s="5">
        <f t="shared" si="631"/>
        <v>0</v>
      </c>
      <c r="Q1618" s="53">
        <f t="shared" si="640"/>
        <v>0</v>
      </c>
      <c r="R1618" s="4">
        <f t="shared" si="634"/>
        <v>0</v>
      </c>
      <c r="S1618" s="2">
        <f t="shared" si="647"/>
        <v>0.14000000000000001</v>
      </c>
      <c r="T1618" s="9">
        <f t="shared" si="641"/>
        <v>1.008844547</v>
      </c>
      <c r="U1618" s="4">
        <f t="shared" si="648"/>
        <v>2837.7240566400001</v>
      </c>
      <c r="V1618" s="4">
        <f t="shared" si="642"/>
        <v>0</v>
      </c>
      <c r="W1618" s="1" t="str">
        <f t="shared" si="629"/>
        <v>A+J=</v>
      </c>
      <c r="X1618" s="10">
        <f t="shared" si="630"/>
        <v>41679</v>
      </c>
      <c r="Y1618" s="4">
        <f t="shared" si="633"/>
        <v>0</v>
      </c>
      <c r="Z1618" s="28"/>
      <c r="AA1618" s="26"/>
      <c r="AE1618" s="5"/>
    </row>
    <row r="1619" spans="1:31" x14ac:dyDescent="0.2">
      <c r="A1619" s="127">
        <f t="shared" si="643"/>
        <v>41674</v>
      </c>
      <c r="B1619" s="4">
        <f t="shared" si="635"/>
        <v>323846.34458530002</v>
      </c>
      <c r="C1619" s="4">
        <f t="shared" si="649"/>
        <v>239392.85391569999</v>
      </c>
      <c r="D1619" s="4">
        <f t="shared" si="644"/>
        <v>239392.85391569999</v>
      </c>
      <c r="E1619" s="56">
        <f t="shared" si="650"/>
        <v>538.37</v>
      </c>
      <c r="F1619" s="11">
        <f>IF(DAY(A1619)=F$2+1,VLOOKUP(A1619,[1]Plan1!$BN$15:$BP$255,3),F1618)</f>
        <v>540.95899999999995</v>
      </c>
      <c r="G1619" s="6">
        <f t="shared" si="636"/>
        <v>41649</v>
      </c>
      <c r="H1619" s="2">
        <f t="shared" si="637"/>
        <v>4.8089603804073455E-3</v>
      </c>
      <c r="I1619" s="1">
        <f t="shared" si="645"/>
        <v>26</v>
      </c>
      <c r="J1619" s="1">
        <f t="shared" si="651"/>
        <v>31</v>
      </c>
      <c r="K1619" s="54">
        <f t="shared" si="638"/>
        <v>1.0040317603133333</v>
      </c>
      <c r="L1619" s="3">
        <f t="shared" si="646"/>
        <v>1.33506726</v>
      </c>
      <c r="M1619" s="3">
        <f t="shared" si="632"/>
        <v>1.3404499299999999</v>
      </c>
      <c r="N1619" s="3">
        <f t="shared" si="639"/>
        <v>320894.13427380001</v>
      </c>
      <c r="O1619" s="52">
        <f t="shared" si="628"/>
        <v>0</v>
      </c>
      <c r="P1619" s="5">
        <f t="shared" si="631"/>
        <v>0</v>
      </c>
      <c r="Q1619" s="53">
        <f t="shared" si="640"/>
        <v>0</v>
      </c>
      <c r="R1619" s="4">
        <f t="shared" si="634"/>
        <v>0</v>
      </c>
      <c r="S1619" s="2">
        <f t="shared" si="647"/>
        <v>0.14000000000000001</v>
      </c>
      <c r="T1619" s="9">
        <f t="shared" si="641"/>
        <v>1.009199951</v>
      </c>
      <c r="U1619" s="4">
        <f t="shared" si="648"/>
        <v>2952.2103115</v>
      </c>
      <c r="V1619" s="4">
        <f t="shared" si="642"/>
        <v>0</v>
      </c>
      <c r="W1619" s="1" t="str">
        <f t="shared" si="629"/>
        <v>A+J=</v>
      </c>
      <c r="X1619" s="10">
        <f t="shared" si="630"/>
        <v>41679</v>
      </c>
      <c r="Y1619" s="4">
        <f t="shared" si="633"/>
        <v>0</v>
      </c>
      <c r="Z1619" s="28"/>
      <c r="AA1619" s="26"/>
      <c r="AE1619" s="5"/>
    </row>
    <row r="1620" spans="1:31" x14ac:dyDescent="0.2">
      <c r="A1620" s="127">
        <f t="shared" si="643"/>
        <v>41675</v>
      </c>
      <c r="B1620" s="4">
        <f t="shared" si="635"/>
        <v>324010.56866915</v>
      </c>
      <c r="C1620" s="4">
        <f t="shared" si="649"/>
        <v>239392.85391569999</v>
      </c>
      <c r="D1620" s="4">
        <f t="shared" si="644"/>
        <v>239392.85391569999</v>
      </c>
      <c r="E1620" s="56">
        <f t="shared" si="650"/>
        <v>538.37</v>
      </c>
      <c r="F1620" s="11">
        <f>IF(DAY(A1620)=F$2+1,VLOOKUP(A1620,[1]Plan1!$BN$15:$BP$255,3),F1619)</f>
        <v>540.95899999999995</v>
      </c>
      <c r="G1620" s="6">
        <f t="shared" si="636"/>
        <v>41649</v>
      </c>
      <c r="H1620" s="2">
        <f t="shared" si="637"/>
        <v>4.8089603804073455E-3</v>
      </c>
      <c r="I1620" s="1">
        <f t="shared" si="645"/>
        <v>27</v>
      </c>
      <c r="J1620" s="1">
        <f t="shared" si="651"/>
        <v>31</v>
      </c>
      <c r="K1620" s="54">
        <f t="shared" si="638"/>
        <v>1.004187152219939</v>
      </c>
      <c r="L1620" s="3">
        <f t="shared" si="646"/>
        <v>1.33506726</v>
      </c>
      <c r="M1620" s="3">
        <f t="shared" si="632"/>
        <v>1.3406573799999999</v>
      </c>
      <c r="N1620" s="3">
        <f t="shared" si="639"/>
        <v>320943.79632134002</v>
      </c>
      <c r="O1620" s="52">
        <f t="shared" si="628"/>
        <v>0</v>
      </c>
      <c r="P1620" s="5">
        <f t="shared" si="631"/>
        <v>0</v>
      </c>
      <c r="Q1620" s="53">
        <f t="shared" si="640"/>
        <v>0</v>
      </c>
      <c r="R1620" s="4">
        <f t="shared" si="634"/>
        <v>0</v>
      </c>
      <c r="S1620" s="2">
        <f t="shared" si="647"/>
        <v>0.14000000000000001</v>
      </c>
      <c r="T1620" s="9">
        <f t="shared" si="641"/>
        <v>1.009555481</v>
      </c>
      <c r="U1620" s="4">
        <f t="shared" si="648"/>
        <v>3066.7723478100002</v>
      </c>
      <c r="V1620" s="4">
        <f t="shared" si="642"/>
        <v>0</v>
      </c>
      <c r="W1620" s="1" t="str">
        <f t="shared" si="629"/>
        <v>A+J=</v>
      </c>
      <c r="X1620" s="10">
        <f t="shared" si="630"/>
        <v>41679</v>
      </c>
      <c r="Y1620" s="4">
        <f t="shared" si="633"/>
        <v>0</v>
      </c>
      <c r="Z1620" s="28"/>
      <c r="AA1620" s="26"/>
      <c r="AE1620" s="5"/>
    </row>
    <row r="1621" spans="1:31" x14ac:dyDescent="0.2">
      <c r="A1621" s="127">
        <f t="shared" si="643"/>
        <v>41676</v>
      </c>
      <c r="B1621" s="4">
        <f t="shared" si="635"/>
        <v>324174.88027816004</v>
      </c>
      <c r="C1621" s="4">
        <f t="shared" si="649"/>
        <v>239392.85391569999</v>
      </c>
      <c r="D1621" s="4">
        <f t="shared" si="644"/>
        <v>239392.85391569999</v>
      </c>
      <c r="E1621" s="56">
        <f t="shared" si="650"/>
        <v>538.37</v>
      </c>
      <c r="F1621" s="11">
        <f>IF(DAY(A1621)=F$2+1,VLOOKUP(A1621,[1]Plan1!$BN$15:$BP$255,3),F1620)</f>
        <v>540.95899999999995</v>
      </c>
      <c r="G1621" s="6">
        <f t="shared" si="636"/>
        <v>41649</v>
      </c>
      <c r="H1621" s="2">
        <f t="shared" si="637"/>
        <v>4.8089603804073455E-3</v>
      </c>
      <c r="I1621" s="1">
        <f t="shared" si="645"/>
        <v>28</v>
      </c>
      <c r="J1621" s="1">
        <f t="shared" si="651"/>
        <v>31</v>
      </c>
      <c r="K1621" s="54">
        <f t="shared" si="638"/>
        <v>1.004342568176227</v>
      </c>
      <c r="L1621" s="3">
        <f t="shared" si="646"/>
        <v>1.33506726</v>
      </c>
      <c r="M1621" s="3">
        <f t="shared" si="632"/>
        <v>1.34086488</v>
      </c>
      <c r="N1621" s="3">
        <f t="shared" si="639"/>
        <v>320993.47033853002</v>
      </c>
      <c r="O1621" s="52">
        <f t="shared" si="628"/>
        <v>0</v>
      </c>
      <c r="P1621" s="5">
        <f t="shared" si="631"/>
        <v>0</v>
      </c>
      <c r="Q1621" s="53">
        <f t="shared" si="640"/>
        <v>0</v>
      </c>
      <c r="R1621" s="4">
        <f t="shared" si="634"/>
        <v>0</v>
      </c>
      <c r="S1621" s="2">
        <f t="shared" si="647"/>
        <v>0.14000000000000001</v>
      </c>
      <c r="T1621" s="9">
        <f t="shared" si="641"/>
        <v>1.0099111359999999</v>
      </c>
      <c r="U1621" s="4">
        <f t="shared" si="648"/>
        <v>3181.4099396299998</v>
      </c>
      <c r="V1621" s="4">
        <f t="shared" si="642"/>
        <v>0</v>
      </c>
      <c r="W1621" s="1" t="str">
        <f t="shared" si="629"/>
        <v>A+J=</v>
      </c>
      <c r="X1621" s="10">
        <f t="shared" si="630"/>
        <v>41679</v>
      </c>
      <c r="Y1621" s="4">
        <f t="shared" si="633"/>
        <v>0</v>
      </c>
      <c r="Z1621" s="28"/>
      <c r="AA1621" s="26"/>
      <c r="AE1621" s="5"/>
    </row>
    <row r="1622" spans="1:31" x14ac:dyDescent="0.2">
      <c r="A1622" s="127">
        <f t="shared" si="643"/>
        <v>41677</v>
      </c>
      <c r="B1622" s="4">
        <f t="shared" si="635"/>
        <v>324339.27218819998</v>
      </c>
      <c r="C1622" s="4">
        <f t="shared" si="649"/>
        <v>239392.85391569999</v>
      </c>
      <c r="D1622" s="4">
        <f t="shared" si="644"/>
        <v>239392.85391569999</v>
      </c>
      <c r="E1622" s="56">
        <f t="shared" si="650"/>
        <v>538.37</v>
      </c>
      <c r="F1622" s="11">
        <f>IF(DAY(A1622)=F$2+1,VLOOKUP(A1622,[1]Plan1!$BN$15:$BP$255,3),F1621)</f>
        <v>540.95899999999995</v>
      </c>
      <c r="G1622" s="6">
        <f t="shared" si="636"/>
        <v>41649</v>
      </c>
      <c r="H1622" s="2">
        <f t="shared" si="637"/>
        <v>4.8089603804073455E-3</v>
      </c>
      <c r="I1622" s="1">
        <f t="shared" si="645"/>
        <v>29</v>
      </c>
      <c r="J1622" s="1">
        <f t="shared" si="651"/>
        <v>31</v>
      </c>
      <c r="K1622" s="54">
        <f t="shared" si="638"/>
        <v>1.0044980081859192</v>
      </c>
      <c r="L1622" s="3">
        <f t="shared" si="646"/>
        <v>1.33506726</v>
      </c>
      <c r="M1622" s="3">
        <f t="shared" si="632"/>
        <v>1.3410724000000001</v>
      </c>
      <c r="N1622" s="3">
        <f t="shared" si="639"/>
        <v>321043.14914356999</v>
      </c>
      <c r="O1622" s="52">
        <f t="shared" si="628"/>
        <v>0</v>
      </c>
      <c r="P1622" s="5">
        <f t="shared" si="631"/>
        <v>0</v>
      </c>
      <c r="Q1622" s="53">
        <f t="shared" si="640"/>
        <v>0</v>
      </c>
      <c r="R1622" s="4">
        <f t="shared" si="634"/>
        <v>0</v>
      </c>
      <c r="S1622" s="2">
        <f t="shared" si="647"/>
        <v>0.14000000000000001</v>
      </c>
      <c r="T1622" s="9">
        <f t="shared" si="641"/>
        <v>1.010266916</v>
      </c>
      <c r="U1622" s="4">
        <f t="shared" si="648"/>
        <v>3296.1230446300001</v>
      </c>
      <c r="V1622" s="4">
        <f t="shared" si="642"/>
        <v>0</v>
      </c>
      <c r="W1622" s="1" t="str">
        <f t="shared" si="629"/>
        <v>A+J=</v>
      </c>
      <c r="X1622" s="10">
        <f t="shared" si="630"/>
        <v>41679</v>
      </c>
      <c r="Y1622" s="4">
        <f t="shared" si="633"/>
        <v>0</v>
      </c>
      <c r="Z1622" s="28"/>
      <c r="AA1622" s="26"/>
      <c r="AE1622" s="5"/>
    </row>
    <row r="1623" spans="1:31" x14ac:dyDescent="0.2">
      <c r="A1623" s="127">
        <f t="shared" si="643"/>
        <v>41678</v>
      </c>
      <c r="B1623" s="4">
        <f t="shared" si="635"/>
        <v>324503.74684237002</v>
      </c>
      <c r="C1623" s="4">
        <f t="shared" si="649"/>
        <v>239392.85391569999</v>
      </c>
      <c r="D1623" s="4">
        <f t="shared" si="644"/>
        <v>239392.85391569999</v>
      </c>
      <c r="E1623" s="56">
        <f t="shared" si="650"/>
        <v>538.37</v>
      </c>
      <c r="F1623" s="11">
        <f>IF(DAY(A1623)=F$2+1,VLOOKUP(A1623,[1]Plan1!$BN$15:$BP$255,3),F1622)</f>
        <v>540.95899999999995</v>
      </c>
      <c r="G1623" s="6">
        <f t="shared" si="636"/>
        <v>41649</v>
      </c>
      <c r="H1623" s="2">
        <f t="shared" si="637"/>
        <v>4.8089603804073455E-3</v>
      </c>
      <c r="I1623" s="1">
        <f t="shared" si="645"/>
        <v>30</v>
      </c>
      <c r="J1623" s="1">
        <f t="shared" si="651"/>
        <v>31</v>
      </c>
      <c r="K1623" s="54">
        <f t="shared" si="638"/>
        <v>1.004653472252738</v>
      </c>
      <c r="L1623" s="3">
        <f t="shared" si="646"/>
        <v>1.33506726</v>
      </c>
      <c r="M1623" s="3">
        <f t="shared" si="632"/>
        <v>1.3412799500000001</v>
      </c>
      <c r="N1623" s="3">
        <f t="shared" si="639"/>
        <v>321092.83513040002</v>
      </c>
      <c r="O1623" s="52">
        <f t="shared" si="628"/>
        <v>0</v>
      </c>
      <c r="P1623" s="5">
        <f t="shared" si="631"/>
        <v>0</v>
      </c>
      <c r="Q1623" s="53">
        <f t="shared" si="640"/>
        <v>0</v>
      </c>
      <c r="R1623" s="4">
        <f t="shared" si="634"/>
        <v>0</v>
      </c>
      <c r="S1623" s="2">
        <f t="shared" si="647"/>
        <v>0.14000000000000001</v>
      </c>
      <c r="T1623" s="9">
        <f t="shared" si="641"/>
        <v>1.0106228209999999</v>
      </c>
      <c r="U1623" s="4">
        <f t="shared" si="648"/>
        <v>3410.9117119699999</v>
      </c>
      <c r="V1623" s="4">
        <f t="shared" si="642"/>
        <v>0</v>
      </c>
      <c r="W1623" s="1" t="str">
        <f t="shared" si="629"/>
        <v>A+J=</v>
      </c>
      <c r="X1623" s="10">
        <f t="shared" si="630"/>
        <v>41679</v>
      </c>
      <c r="Y1623" s="4">
        <f t="shared" si="633"/>
        <v>0</v>
      </c>
      <c r="Z1623" s="28"/>
      <c r="AA1623" s="26"/>
      <c r="AE1623" s="5"/>
    </row>
    <row r="1624" spans="1:31" x14ac:dyDescent="0.2">
      <c r="A1624" s="127">
        <f t="shared" si="643"/>
        <v>41679</v>
      </c>
      <c r="B1624" s="4">
        <f t="shared" si="635"/>
        <v>324668.30700833001</v>
      </c>
      <c r="C1624" s="4">
        <f t="shared" si="649"/>
        <v>239392.85391569999</v>
      </c>
      <c r="D1624" s="4">
        <f t="shared" si="644"/>
        <v>239392.85391569999</v>
      </c>
      <c r="E1624" s="56">
        <f t="shared" si="650"/>
        <v>538.37</v>
      </c>
      <c r="F1624" s="11">
        <f>IF(DAY(A1624)=F$2+1,VLOOKUP(A1624,[1]Plan1!$BN$15:$BP$255,3),F1623)</f>
        <v>540.95899999999995</v>
      </c>
      <c r="G1624" s="6">
        <f t="shared" si="636"/>
        <v>41649</v>
      </c>
      <c r="H1624" s="2">
        <f t="shared" si="637"/>
        <v>4.8089603804073455E-3</v>
      </c>
      <c r="I1624" s="1">
        <f t="shared" si="645"/>
        <v>31</v>
      </c>
      <c r="J1624" s="1">
        <f t="shared" si="651"/>
        <v>31</v>
      </c>
      <c r="K1624" s="54">
        <f t="shared" si="638"/>
        <v>1.0048089603804073</v>
      </c>
      <c r="L1624" s="3">
        <f t="shared" si="646"/>
        <v>1.33506726</v>
      </c>
      <c r="M1624" s="3">
        <f t="shared" si="632"/>
        <v>1.3414875399999999</v>
      </c>
      <c r="N1624" s="3">
        <f t="shared" si="639"/>
        <v>321142.53069295001</v>
      </c>
      <c r="O1624" s="52">
        <f t="shared" si="628"/>
        <v>51</v>
      </c>
      <c r="P1624" s="5">
        <f t="shared" si="631"/>
        <v>0</v>
      </c>
      <c r="Q1624" s="53">
        <f t="shared" si="640"/>
        <v>0</v>
      </c>
      <c r="R1624" s="4">
        <f t="shared" si="634"/>
        <v>0</v>
      </c>
      <c r="S1624" s="2">
        <f t="shared" si="647"/>
        <v>0.14000000000000001</v>
      </c>
      <c r="T1624" s="9">
        <f t="shared" si="641"/>
        <v>1.010978852</v>
      </c>
      <c r="U1624" s="4">
        <f t="shared" si="648"/>
        <v>3525.7763153800001</v>
      </c>
      <c r="V1624" s="4">
        <f t="shared" si="642"/>
        <v>0</v>
      </c>
      <c r="W1624" s="1" t="str">
        <f t="shared" si="629"/>
        <v>A+J=</v>
      </c>
      <c r="X1624" s="10">
        <f t="shared" si="630"/>
        <v>41679</v>
      </c>
      <c r="Y1624" s="4">
        <f t="shared" si="633"/>
        <v>0</v>
      </c>
      <c r="Z1624" s="28"/>
      <c r="AA1624" s="26"/>
      <c r="AE1624" s="5"/>
    </row>
    <row r="1625" spans="1:31" x14ac:dyDescent="0.2">
      <c r="A1625" s="127">
        <f t="shared" si="643"/>
        <v>41680</v>
      </c>
      <c r="B1625" s="4">
        <f t="shared" si="635"/>
        <v>324839.43693203002</v>
      </c>
      <c r="C1625" s="4">
        <f t="shared" si="649"/>
        <v>242021.11261677</v>
      </c>
      <c r="D1625" s="4">
        <f t="shared" si="644"/>
        <v>242021.11261677</v>
      </c>
      <c r="E1625" s="56">
        <f t="shared" si="650"/>
        <v>540.95899999999995</v>
      </c>
      <c r="F1625" s="11">
        <f>IF(DAY(A1625)=F$2+1,VLOOKUP(A1625,[1]Plan1!$BN$15:$BP$255,3),F1624)</f>
        <v>543.03800000000001</v>
      </c>
      <c r="G1625" s="6">
        <f t="shared" si="636"/>
        <v>41680</v>
      </c>
      <c r="H1625" s="2">
        <f t="shared" si="637"/>
        <v>3.8431748062239812E-3</v>
      </c>
      <c r="I1625" s="1">
        <f t="shared" si="645"/>
        <v>1</v>
      </c>
      <c r="J1625" s="1">
        <f t="shared" si="651"/>
        <v>28</v>
      </c>
      <c r="K1625" s="54">
        <f t="shared" si="638"/>
        <v>1.0001370025510201</v>
      </c>
      <c r="L1625" s="3">
        <f t="shared" si="646"/>
        <v>1.3414875399999999</v>
      </c>
      <c r="M1625" s="3">
        <f t="shared" si="632"/>
        <v>1.3416713199999999</v>
      </c>
      <c r="N1625" s="3">
        <f t="shared" si="639"/>
        <v>324712.78563241003</v>
      </c>
      <c r="O1625" s="52">
        <f t="shared" si="628"/>
        <v>0</v>
      </c>
      <c r="P1625" s="5">
        <f t="shared" si="631"/>
        <v>0</v>
      </c>
      <c r="Q1625" s="53">
        <f t="shared" si="640"/>
        <v>0</v>
      </c>
      <c r="R1625" s="4">
        <f t="shared" si="634"/>
        <v>0</v>
      </c>
      <c r="S1625" s="2">
        <f t="shared" si="647"/>
        <v>0.14000000000000001</v>
      </c>
      <c r="T1625" s="9">
        <f t="shared" si="641"/>
        <v>1.000390041</v>
      </c>
      <c r="U1625" s="4">
        <f t="shared" si="648"/>
        <v>126.65129962</v>
      </c>
      <c r="V1625" s="4">
        <f t="shared" si="642"/>
        <v>0</v>
      </c>
      <c r="W1625" s="1" t="str">
        <f t="shared" si="629"/>
        <v>A+J=</v>
      </c>
      <c r="X1625" s="10">
        <f t="shared" si="630"/>
        <v>41707</v>
      </c>
      <c r="Y1625" s="4">
        <f t="shared" si="633"/>
        <v>0</v>
      </c>
      <c r="Z1625" s="28"/>
      <c r="AA1625" s="26"/>
      <c r="AE1625" s="5"/>
    </row>
    <row r="1626" spans="1:31" x14ac:dyDescent="0.2">
      <c r="A1626" s="127">
        <f t="shared" si="643"/>
        <v>41681</v>
      </c>
      <c r="B1626" s="4">
        <f t="shared" si="635"/>
        <v>325010.65819811</v>
      </c>
      <c r="C1626" s="4">
        <f t="shared" si="649"/>
        <v>242021.11261677</v>
      </c>
      <c r="D1626" s="4">
        <f t="shared" si="644"/>
        <v>242021.11261677</v>
      </c>
      <c r="E1626" s="56">
        <f t="shared" si="650"/>
        <v>540.95899999999995</v>
      </c>
      <c r="F1626" s="11">
        <f>IF(DAY(A1626)=F$2+1,VLOOKUP(A1626,[1]Plan1!$BN$15:$BP$255,3),F1625)</f>
        <v>543.03800000000001</v>
      </c>
      <c r="G1626" s="6">
        <f t="shared" si="636"/>
        <v>41680</v>
      </c>
      <c r="H1626" s="2">
        <f t="shared" si="637"/>
        <v>3.8431748062239812E-3</v>
      </c>
      <c r="I1626" s="1">
        <f t="shared" si="645"/>
        <v>2</v>
      </c>
      <c r="J1626" s="1">
        <f t="shared" si="651"/>
        <v>28</v>
      </c>
      <c r="K1626" s="54">
        <f t="shared" si="638"/>
        <v>1.0002740238717394</v>
      </c>
      <c r="L1626" s="3">
        <f t="shared" si="646"/>
        <v>1.3414875399999999</v>
      </c>
      <c r="M1626" s="3">
        <f t="shared" si="632"/>
        <v>1.3418551299999999</v>
      </c>
      <c r="N1626" s="3">
        <f t="shared" si="639"/>
        <v>324757.27153312002</v>
      </c>
      <c r="O1626" s="52">
        <f t="shared" si="628"/>
        <v>0</v>
      </c>
      <c r="P1626" s="5">
        <f t="shared" si="631"/>
        <v>0</v>
      </c>
      <c r="Q1626" s="53">
        <f t="shared" si="640"/>
        <v>0</v>
      </c>
      <c r="R1626" s="4">
        <f t="shared" si="634"/>
        <v>0</v>
      </c>
      <c r="S1626" s="2">
        <f t="shared" si="647"/>
        <v>0.14000000000000001</v>
      </c>
      <c r="T1626" s="9">
        <f t="shared" si="641"/>
        <v>1.000780234</v>
      </c>
      <c r="U1626" s="4">
        <f t="shared" si="648"/>
        <v>253.38666499000001</v>
      </c>
      <c r="V1626" s="4">
        <f t="shared" si="642"/>
        <v>0</v>
      </c>
      <c r="W1626" s="1" t="str">
        <f t="shared" si="629"/>
        <v>A+J=</v>
      </c>
      <c r="X1626" s="10">
        <f t="shared" si="630"/>
        <v>41707</v>
      </c>
      <c r="Y1626" s="4">
        <f t="shared" si="633"/>
        <v>0</v>
      </c>
      <c r="Z1626" s="28"/>
      <c r="AA1626" s="26"/>
      <c r="AE1626" s="5"/>
    </row>
    <row r="1627" spans="1:31" x14ac:dyDescent="0.2">
      <c r="A1627" s="127">
        <f t="shared" si="643"/>
        <v>41682</v>
      </c>
      <c r="B1627" s="4">
        <f t="shared" si="635"/>
        <v>325181.97114417003</v>
      </c>
      <c r="C1627" s="4">
        <f t="shared" si="649"/>
        <v>242021.11261677</v>
      </c>
      <c r="D1627" s="4">
        <f t="shared" si="644"/>
        <v>242021.11261677</v>
      </c>
      <c r="E1627" s="56">
        <f t="shared" si="650"/>
        <v>540.95899999999995</v>
      </c>
      <c r="F1627" s="11">
        <f>IF(DAY(A1627)=F$2+1,VLOOKUP(A1627,[1]Plan1!$BN$15:$BP$255,3),F1626)</f>
        <v>543.03800000000001</v>
      </c>
      <c r="G1627" s="6">
        <f t="shared" si="636"/>
        <v>41680</v>
      </c>
      <c r="H1627" s="2">
        <f t="shared" si="637"/>
        <v>3.8431748062239812E-3</v>
      </c>
      <c r="I1627" s="1">
        <f t="shared" si="645"/>
        <v>3</v>
      </c>
      <c r="J1627" s="1">
        <f t="shared" si="651"/>
        <v>28</v>
      </c>
      <c r="K1627" s="54">
        <f t="shared" si="638"/>
        <v>1.000411063964729</v>
      </c>
      <c r="L1627" s="3">
        <f t="shared" si="646"/>
        <v>1.3414875399999999</v>
      </c>
      <c r="M1627" s="3">
        <f t="shared" si="632"/>
        <v>1.3420389699999999</v>
      </c>
      <c r="N1627" s="3">
        <f t="shared" si="639"/>
        <v>324801.76469446003</v>
      </c>
      <c r="O1627" s="52">
        <f t="shared" si="628"/>
        <v>0</v>
      </c>
      <c r="P1627" s="5">
        <f t="shared" si="631"/>
        <v>0</v>
      </c>
      <c r="Q1627" s="53">
        <f t="shared" si="640"/>
        <v>0</v>
      </c>
      <c r="R1627" s="4">
        <f t="shared" si="634"/>
        <v>0</v>
      </c>
      <c r="S1627" s="2">
        <f t="shared" si="647"/>
        <v>0.14000000000000001</v>
      </c>
      <c r="T1627" s="9">
        <f t="shared" si="641"/>
        <v>1.0011705799999999</v>
      </c>
      <c r="U1627" s="4">
        <f t="shared" si="648"/>
        <v>380.20644971000002</v>
      </c>
      <c r="V1627" s="4">
        <f t="shared" si="642"/>
        <v>0</v>
      </c>
      <c r="W1627" s="1" t="str">
        <f t="shared" si="629"/>
        <v>A+J=</v>
      </c>
      <c r="X1627" s="10">
        <f t="shared" si="630"/>
        <v>41707</v>
      </c>
      <c r="Y1627" s="4">
        <f t="shared" si="633"/>
        <v>0</v>
      </c>
      <c r="Z1627" s="28"/>
      <c r="AA1627" s="26"/>
      <c r="AE1627" s="5"/>
    </row>
    <row r="1628" spans="1:31" x14ac:dyDescent="0.2">
      <c r="A1628" s="127">
        <f t="shared" si="643"/>
        <v>41683</v>
      </c>
      <c r="B1628" s="4">
        <f t="shared" si="635"/>
        <v>325353.37272546004</v>
      </c>
      <c r="C1628" s="4">
        <f t="shared" si="649"/>
        <v>242021.11261677</v>
      </c>
      <c r="D1628" s="4">
        <f t="shared" si="644"/>
        <v>242021.11261677</v>
      </c>
      <c r="E1628" s="56">
        <f t="shared" si="650"/>
        <v>540.95899999999995</v>
      </c>
      <c r="F1628" s="11">
        <f>IF(DAY(A1628)=F$2+1,VLOOKUP(A1628,[1]Plan1!$BN$15:$BP$255,3),F1627)</f>
        <v>543.03800000000001</v>
      </c>
      <c r="G1628" s="6">
        <f t="shared" si="636"/>
        <v>41680</v>
      </c>
      <c r="H1628" s="2">
        <f t="shared" si="637"/>
        <v>3.8431748062239812E-3</v>
      </c>
      <c r="I1628" s="1">
        <f t="shared" si="645"/>
        <v>4</v>
      </c>
      <c r="J1628" s="1">
        <f t="shared" si="651"/>
        <v>28</v>
      </c>
      <c r="K1628" s="54">
        <f t="shared" si="638"/>
        <v>1.0005481228325612</v>
      </c>
      <c r="L1628" s="3">
        <f t="shared" si="646"/>
        <v>1.3414875399999999</v>
      </c>
      <c r="M1628" s="3">
        <f t="shared" si="632"/>
        <v>1.3422228300000001</v>
      </c>
      <c r="N1628" s="3">
        <f t="shared" si="639"/>
        <v>324846.26269623003</v>
      </c>
      <c r="O1628" s="52">
        <f t="shared" si="628"/>
        <v>0</v>
      </c>
      <c r="P1628" s="5">
        <f t="shared" si="631"/>
        <v>0</v>
      </c>
      <c r="Q1628" s="53">
        <f t="shared" si="640"/>
        <v>0</v>
      </c>
      <c r="R1628" s="4">
        <f t="shared" si="634"/>
        <v>0</v>
      </c>
      <c r="S1628" s="2">
        <f t="shared" si="647"/>
        <v>0.14000000000000001</v>
      </c>
      <c r="T1628" s="9">
        <f t="shared" si="641"/>
        <v>1.0015610770000001</v>
      </c>
      <c r="U1628" s="4">
        <f t="shared" si="648"/>
        <v>507.11002923000001</v>
      </c>
      <c r="V1628" s="4">
        <f t="shared" si="642"/>
        <v>0</v>
      </c>
      <c r="W1628" s="1" t="str">
        <f t="shared" si="629"/>
        <v>A+J=</v>
      </c>
      <c r="X1628" s="10">
        <f t="shared" si="630"/>
        <v>41707</v>
      </c>
      <c r="Y1628" s="4">
        <f t="shared" si="633"/>
        <v>0</v>
      </c>
      <c r="Z1628" s="28"/>
      <c r="AA1628" s="26"/>
      <c r="AE1628" s="5"/>
    </row>
    <row r="1629" spans="1:31" x14ac:dyDescent="0.2">
      <c r="A1629" s="127">
        <f t="shared" si="643"/>
        <v>41684</v>
      </c>
      <c r="B1629" s="4">
        <f t="shared" si="635"/>
        <v>325524.86604249</v>
      </c>
      <c r="C1629" s="4">
        <f t="shared" si="649"/>
        <v>242021.11261677</v>
      </c>
      <c r="D1629" s="4">
        <f t="shared" si="644"/>
        <v>242021.11261677</v>
      </c>
      <c r="E1629" s="56">
        <f t="shared" si="650"/>
        <v>540.95899999999995</v>
      </c>
      <c r="F1629" s="11">
        <f>IF(DAY(A1629)=F$2+1,VLOOKUP(A1629,[1]Plan1!$BN$15:$BP$255,3),F1628)</f>
        <v>543.03800000000001</v>
      </c>
      <c r="G1629" s="6">
        <f t="shared" si="636"/>
        <v>41680</v>
      </c>
      <c r="H1629" s="2">
        <f t="shared" si="637"/>
        <v>3.8431748062239812E-3</v>
      </c>
      <c r="I1629" s="1">
        <f t="shared" si="645"/>
        <v>5</v>
      </c>
      <c r="J1629" s="1">
        <f t="shared" si="651"/>
        <v>28</v>
      </c>
      <c r="K1629" s="54">
        <f t="shared" si="638"/>
        <v>1.0006852004778077</v>
      </c>
      <c r="L1629" s="3">
        <f t="shared" si="646"/>
        <v>1.3414875399999999</v>
      </c>
      <c r="M1629" s="3">
        <f t="shared" si="632"/>
        <v>1.3424067200000001</v>
      </c>
      <c r="N1629" s="3">
        <f t="shared" si="639"/>
        <v>324890.76795861998</v>
      </c>
      <c r="O1629" s="52">
        <f t="shared" si="628"/>
        <v>0</v>
      </c>
      <c r="P1629" s="5">
        <f t="shared" si="631"/>
        <v>0</v>
      </c>
      <c r="Q1629" s="53">
        <f t="shared" si="640"/>
        <v>0</v>
      </c>
      <c r="R1629" s="4">
        <f t="shared" si="634"/>
        <v>0</v>
      </c>
      <c r="S1629" s="2">
        <f t="shared" si="647"/>
        <v>0.14000000000000001</v>
      </c>
      <c r="T1629" s="9">
        <f t="shared" si="641"/>
        <v>1.001951727</v>
      </c>
      <c r="U1629" s="4">
        <f t="shared" si="648"/>
        <v>634.09808386999998</v>
      </c>
      <c r="V1629" s="4">
        <f t="shared" si="642"/>
        <v>0</v>
      </c>
      <c r="W1629" s="1" t="str">
        <f t="shared" si="629"/>
        <v>A+J=</v>
      </c>
      <c r="X1629" s="10">
        <f t="shared" si="630"/>
        <v>41707</v>
      </c>
      <c r="Y1629" s="4">
        <f t="shared" si="633"/>
        <v>0</v>
      </c>
      <c r="Z1629" s="28"/>
      <c r="AA1629" s="26"/>
      <c r="AE1629" s="5"/>
    </row>
    <row r="1630" spans="1:31" x14ac:dyDescent="0.2">
      <c r="A1630" s="127">
        <f t="shared" si="643"/>
        <v>41685</v>
      </c>
      <c r="B1630" s="4">
        <f t="shared" si="635"/>
        <v>325696.45112424</v>
      </c>
      <c r="C1630" s="4">
        <f t="shared" si="649"/>
        <v>242021.11261677</v>
      </c>
      <c r="D1630" s="4">
        <f t="shared" si="644"/>
        <v>242021.11261677</v>
      </c>
      <c r="E1630" s="56">
        <f t="shared" si="650"/>
        <v>540.95899999999995</v>
      </c>
      <c r="F1630" s="11">
        <f>IF(DAY(A1630)=F$2+1,VLOOKUP(A1630,[1]Plan1!$BN$15:$BP$255,3),F1629)</f>
        <v>543.03800000000001</v>
      </c>
      <c r="G1630" s="6">
        <f t="shared" si="636"/>
        <v>41680</v>
      </c>
      <c r="H1630" s="2">
        <f t="shared" si="637"/>
        <v>3.8431748062239812E-3</v>
      </c>
      <c r="I1630" s="1">
        <f t="shared" si="645"/>
        <v>6</v>
      </c>
      <c r="J1630" s="1">
        <f t="shared" si="651"/>
        <v>28</v>
      </c>
      <c r="K1630" s="54">
        <f t="shared" si="638"/>
        <v>1.0008222969030414</v>
      </c>
      <c r="L1630" s="3">
        <f t="shared" si="646"/>
        <v>1.3414875399999999</v>
      </c>
      <c r="M1630" s="3">
        <f t="shared" si="632"/>
        <v>1.3425906400000001</v>
      </c>
      <c r="N1630" s="3">
        <f t="shared" si="639"/>
        <v>324935.28048165998</v>
      </c>
      <c r="O1630" s="52">
        <f t="shared" si="628"/>
        <v>0</v>
      </c>
      <c r="P1630" s="5">
        <f t="shared" si="631"/>
        <v>0</v>
      </c>
      <c r="Q1630" s="53">
        <f t="shared" si="640"/>
        <v>0</v>
      </c>
      <c r="R1630" s="4">
        <f t="shared" si="634"/>
        <v>0</v>
      </c>
      <c r="S1630" s="2">
        <f t="shared" si="647"/>
        <v>0.14000000000000001</v>
      </c>
      <c r="T1630" s="9">
        <f t="shared" si="641"/>
        <v>1.00234253</v>
      </c>
      <c r="U1630" s="4">
        <f t="shared" si="648"/>
        <v>761.17064258000005</v>
      </c>
      <c r="V1630" s="4">
        <f t="shared" si="642"/>
        <v>0</v>
      </c>
      <c r="W1630" s="1" t="str">
        <f t="shared" si="629"/>
        <v>A+J=</v>
      </c>
      <c r="X1630" s="10">
        <f t="shared" si="630"/>
        <v>41707</v>
      </c>
      <c r="Y1630" s="4">
        <f t="shared" si="633"/>
        <v>0</v>
      </c>
      <c r="Z1630" s="28"/>
      <c r="AA1630" s="26"/>
      <c r="AE1630" s="5"/>
    </row>
    <row r="1631" spans="1:31" x14ac:dyDescent="0.2">
      <c r="A1631" s="127">
        <f t="shared" si="643"/>
        <v>41686</v>
      </c>
      <c r="B1631" s="4">
        <f t="shared" si="635"/>
        <v>325868.12282099004</v>
      </c>
      <c r="C1631" s="4">
        <f t="shared" si="649"/>
        <v>242021.11261677</v>
      </c>
      <c r="D1631" s="4">
        <f t="shared" si="644"/>
        <v>242021.11261677</v>
      </c>
      <c r="E1631" s="56">
        <f t="shared" si="650"/>
        <v>540.95899999999995</v>
      </c>
      <c r="F1631" s="11">
        <f>IF(DAY(A1631)=F$2+1,VLOOKUP(A1631,[1]Plan1!$BN$15:$BP$255,3),F1630)</f>
        <v>543.03800000000001</v>
      </c>
      <c r="G1631" s="6">
        <f t="shared" si="636"/>
        <v>41680</v>
      </c>
      <c r="H1631" s="2">
        <f t="shared" si="637"/>
        <v>3.8431748062239812E-3</v>
      </c>
      <c r="I1631" s="1">
        <f t="shared" si="645"/>
        <v>7</v>
      </c>
      <c r="J1631" s="1">
        <f t="shared" si="651"/>
        <v>28</v>
      </c>
      <c r="K1631" s="54">
        <f t="shared" si="638"/>
        <v>1.0009594121108349</v>
      </c>
      <c r="L1631" s="3">
        <f t="shared" si="646"/>
        <v>1.3414875399999999</v>
      </c>
      <c r="M1631" s="3">
        <f t="shared" si="632"/>
        <v>1.34277457</v>
      </c>
      <c r="N1631" s="3">
        <f t="shared" si="639"/>
        <v>324979.79542490002</v>
      </c>
      <c r="O1631" s="52">
        <f t="shared" si="628"/>
        <v>0</v>
      </c>
      <c r="P1631" s="5">
        <f t="shared" si="631"/>
        <v>0</v>
      </c>
      <c r="Q1631" s="53">
        <f t="shared" si="640"/>
        <v>0</v>
      </c>
      <c r="R1631" s="4">
        <f t="shared" si="634"/>
        <v>0</v>
      </c>
      <c r="S1631" s="2">
        <f t="shared" si="647"/>
        <v>0.14000000000000001</v>
      </c>
      <c r="T1631" s="9">
        <f t="shared" si="641"/>
        <v>1.002733485</v>
      </c>
      <c r="U1631" s="4">
        <f t="shared" si="648"/>
        <v>888.32739608999998</v>
      </c>
      <c r="V1631" s="4">
        <f t="shared" si="642"/>
        <v>0</v>
      </c>
      <c r="W1631" s="1" t="str">
        <f t="shared" si="629"/>
        <v>A+J=</v>
      </c>
      <c r="X1631" s="10">
        <f t="shared" si="630"/>
        <v>41707</v>
      </c>
      <c r="Y1631" s="4">
        <f t="shared" si="633"/>
        <v>0</v>
      </c>
      <c r="Z1631" s="28"/>
      <c r="AA1631" s="26"/>
      <c r="AE1631" s="5"/>
    </row>
    <row r="1632" spans="1:31" x14ac:dyDescent="0.2">
      <c r="A1632" s="127">
        <f t="shared" si="643"/>
        <v>41687</v>
      </c>
      <c r="B1632" s="4">
        <f t="shared" si="635"/>
        <v>326039.88843922003</v>
      </c>
      <c r="C1632" s="4">
        <f t="shared" si="649"/>
        <v>242021.11261677</v>
      </c>
      <c r="D1632" s="4">
        <f t="shared" si="644"/>
        <v>242021.11261677</v>
      </c>
      <c r="E1632" s="56">
        <f t="shared" si="650"/>
        <v>540.95899999999995</v>
      </c>
      <c r="F1632" s="11">
        <f>IF(DAY(A1632)=F$2+1,VLOOKUP(A1632,[1]Plan1!$BN$15:$BP$255,3),F1631)</f>
        <v>543.03800000000001</v>
      </c>
      <c r="G1632" s="6">
        <f t="shared" si="636"/>
        <v>41680</v>
      </c>
      <c r="H1632" s="2">
        <f t="shared" si="637"/>
        <v>3.8431748062239812E-3</v>
      </c>
      <c r="I1632" s="1">
        <f t="shared" si="645"/>
        <v>8</v>
      </c>
      <c r="J1632" s="1">
        <f t="shared" si="651"/>
        <v>28</v>
      </c>
      <c r="K1632" s="54">
        <f t="shared" si="638"/>
        <v>1.0010965461037618</v>
      </c>
      <c r="L1632" s="3">
        <f t="shared" si="646"/>
        <v>1.3414875399999999</v>
      </c>
      <c r="M1632" s="3">
        <f t="shared" si="632"/>
        <v>1.3429585399999999</v>
      </c>
      <c r="N1632" s="3">
        <f t="shared" si="639"/>
        <v>325024.32004899002</v>
      </c>
      <c r="O1632" s="52">
        <f t="shared" si="628"/>
        <v>0</v>
      </c>
      <c r="P1632" s="5">
        <f t="shared" si="631"/>
        <v>0</v>
      </c>
      <c r="Q1632" s="53">
        <f t="shared" si="640"/>
        <v>0</v>
      </c>
      <c r="R1632" s="4">
        <f t="shared" si="634"/>
        <v>0</v>
      </c>
      <c r="S1632" s="2">
        <f t="shared" si="647"/>
        <v>0.14000000000000001</v>
      </c>
      <c r="T1632" s="9">
        <f t="shared" si="641"/>
        <v>1.003124592</v>
      </c>
      <c r="U1632" s="4">
        <f t="shared" si="648"/>
        <v>1015.56839023</v>
      </c>
      <c r="V1632" s="4">
        <f t="shared" si="642"/>
        <v>0</v>
      </c>
      <c r="W1632" s="1" t="str">
        <f t="shared" si="629"/>
        <v>A+J=</v>
      </c>
      <c r="X1632" s="10">
        <f t="shared" si="630"/>
        <v>41707</v>
      </c>
      <c r="Y1632" s="4">
        <f t="shared" si="633"/>
        <v>0</v>
      </c>
      <c r="Z1632" s="28"/>
      <c r="AA1632" s="26"/>
      <c r="AE1632" s="5"/>
    </row>
    <row r="1633" spans="1:31" x14ac:dyDescent="0.2">
      <c r="A1633" s="127">
        <f t="shared" si="643"/>
        <v>41688</v>
      </c>
      <c r="B1633" s="4">
        <f t="shared" si="635"/>
        <v>326211.74347818998</v>
      </c>
      <c r="C1633" s="4">
        <f t="shared" si="649"/>
        <v>242021.11261677</v>
      </c>
      <c r="D1633" s="4">
        <f t="shared" si="644"/>
        <v>242021.11261677</v>
      </c>
      <c r="E1633" s="56">
        <f t="shared" si="650"/>
        <v>540.95899999999995</v>
      </c>
      <c r="F1633" s="11">
        <f>IF(DAY(A1633)=F$2+1,VLOOKUP(A1633,[1]Plan1!$BN$15:$BP$255,3),F1632)</f>
        <v>543.03800000000001</v>
      </c>
      <c r="G1633" s="6">
        <f t="shared" si="636"/>
        <v>41680</v>
      </c>
      <c r="H1633" s="2">
        <f t="shared" si="637"/>
        <v>3.8431748062239812E-3</v>
      </c>
      <c r="I1633" s="1">
        <f t="shared" si="645"/>
        <v>9</v>
      </c>
      <c r="J1633" s="1">
        <f t="shared" si="651"/>
        <v>28</v>
      </c>
      <c r="K1633" s="54">
        <f t="shared" si="638"/>
        <v>1.0012336988843955</v>
      </c>
      <c r="L1633" s="3">
        <f t="shared" si="646"/>
        <v>1.3414875399999999</v>
      </c>
      <c r="M1633" s="3">
        <f t="shared" si="632"/>
        <v>1.3431425299999999</v>
      </c>
      <c r="N1633" s="3">
        <f t="shared" si="639"/>
        <v>325068.8495135</v>
      </c>
      <c r="O1633" s="52">
        <f t="shared" si="628"/>
        <v>0</v>
      </c>
      <c r="P1633" s="5">
        <f t="shared" si="631"/>
        <v>0</v>
      </c>
      <c r="Q1633" s="53">
        <f t="shared" si="640"/>
        <v>0</v>
      </c>
      <c r="R1633" s="4">
        <f t="shared" si="634"/>
        <v>0</v>
      </c>
      <c r="S1633" s="2">
        <f t="shared" si="647"/>
        <v>0.14000000000000001</v>
      </c>
      <c r="T1633" s="9">
        <f t="shared" si="641"/>
        <v>1.003515852</v>
      </c>
      <c r="U1633" s="4">
        <f t="shared" si="648"/>
        <v>1142.8939646900001</v>
      </c>
      <c r="V1633" s="4">
        <f t="shared" si="642"/>
        <v>0</v>
      </c>
      <c r="W1633" s="1" t="str">
        <f t="shared" si="629"/>
        <v>A+J=</v>
      </c>
      <c r="X1633" s="10">
        <f t="shared" si="630"/>
        <v>41707</v>
      </c>
      <c r="Y1633" s="4">
        <f t="shared" si="633"/>
        <v>0</v>
      </c>
      <c r="Z1633" s="28"/>
      <c r="AA1633" s="26"/>
      <c r="AE1633" s="5"/>
    </row>
    <row r="1634" spans="1:31" x14ac:dyDescent="0.2">
      <c r="A1634" s="127">
        <f t="shared" si="643"/>
        <v>41689</v>
      </c>
      <c r="B1634" s="4">
        <f t="shared" si="635"/>
        <v>326383.68763894</v>
      </c>
      <c r="C1634" s="4">
        <f t="shared" si="649"/>
        <v>242021.11261677</v>
      </c>
      <c r="D1634" s="4">
        <f t="shared" si="644"/>
        <v>242021.11261677</v>
      </c>
      <c r="E1634" s="56">
        <f t="shared" si="650"/>
        <v>540.95899999999995</v>
      </c>
      <c r="F1634" s="11">
        <f>IF(DAY(A1634)=F$2+1,VLOOKUP(A1634,[1]Plan1!$BN$15:$BP$255,3),F1633)</f>
        <v>543.03800000000001</v>
      </c>
      <c r="G1634" s="6">
        <f t="shared" si="636"/>
        <v>41680</v>
      </c>
      <c r="H1634" s="2">
        <f t="shared" si="637"/>
        <v>3.8431748062239812E-3</v>
      </c>
      <c r="I1634" s="1">
        <f t="shared" si="645"/>
        <v>10</v>
      </c>
      <c r="J1634" s="1">
        <f t="shared" si="651"/>
        <v>28</v>
      </c>
      <c r="K1634" s="54">
        <f t="shared" si="638"/>
        <v>1.0013708704553101</v>
      </c>
      <c r="L1634" s="3">
        <f t="shared" si="646"/>
        <v>1.3414875399999999</v>
      </c>
      <c r="M1634" s="3">
        <f t="shared" si="632"/>
        <v>1.3433265400000001</v>
      </c>
      <c r="N1634" s="3">
        <f t="shared" si="639"/>
        <v>325113.38381843001</v>
      </c>
      <c r="O1634" s="52">
        <f t="shared" si="628"/>
        <v>0</v>
      </c>
      <c r="P1634" s="5">
        <f t="shared" si="631"/>
        <v>0</v>
      </c>
      <c r="Q1634" s="53">
        <f t="shared" si="640"/>
        <v>0</v>
      </c>
      <c r="R1634" s="4">
        <f t="shared" si="634"/>
        <v>0</v>
      </c>
      <c r="S1634" s="2">
        <f t="shared" si="647"/>
        <v>0.14000000000000001</v>
      </c>
      <c r="T1634" s="9">
        <f t="shared" si="641"/>
        <v>1.003907264</v>
      </c>
      <c r="U1634" s="4">
        <f t="shared" si="648"/>
        <v>1270.3038205099999</v>
      </c>
      <c r="V1634" s="4">
        <f t="shared" si="642"/>
        <v>0</v>
      </c>
      <c r="W1634" s="1" t="str">
        <f t="shared" si="629"/>
        <v>A+J=</v>
      </c>
      <c r="X1634" s="10">
        <f t="shared" si="630"/>
        <v>41707</v>
      </c>
      <c r="Y1634" s="4">
        <f t="shared" si="633"/>
        <v>0</v>
      </c>
      <c r="Z1634" s="28"/>
      <c r="AA1634" s="26"/>
      <c r="AE1634" s="5"/>
    </row>
    <row r="1635" spans="1:31" x14ac:dyDescent="0.2">
      <c r="A1635" s="127">
        <f t="shared" si="643"/>
        <v>41690</v>
      </c>
      <c r="B1635" s="4">
        <f t="shared" si="635"/>
        <v>326555.72370322002</v>
      </c>
      <c r="C1635" s="4">
        <f t="shared" si="649"/>
        <v>242021.11261677</v>
      </c>
      <c r="D1635" s="4">
        <f t="shared" si="644"/>
        <v>242021.11261677</v>
      </c>
      <c r="E1635" s="56">
        <f t="shared" si="650"/>
        <v>540.95899999999995</v>
      </c>
      <c r="F1635" s="11">
        <f>IF(DAY(A1635)=F$2+1,VLOOKUP(A1635,[1]Plan1!$BN$15:$BP$255,3),F1634)</f>
        <v>543.03800000000001</v>
      </c>
      <c r="G1635" s="6">
        <f t="shared" si="636"/>
        <v>41680</v>
      </c>
      <c r="H1635" s="2">
        <f t="shared" si="637"/>
        <v>3.8431748062239812E-3</v>
      </c>
      <c r="I1635" s="1">
        <f t="shared" si="645"/>
        <v>11</v>
      </c>
      <c r="J1635" s="1">
        <f t="shared" si="651"/>
        <v>28</v>
      </c>
      <c r="K1635" s="54">
        <f t="shared" si="638"/>
        <v>1.0015080608190798</v>
      </c>
      <c r="L1635" s="3">
        <f t="shared" si="646"/>
        <v>1.3414875399999999</v>
      </c>
      <c r="M1635" s="3">
        <f t="shared" si="632"/>
        <v>1.34351058</v>
      </c>
      <c r="N1635" s="3">
        <f t="shared" si="639"/>
        <v>325157.925384</v>
      </c>
      <c r="O1635" s="52">
        <f t="shared" si="628"/>
        <v>0</v>
      </c>
      <c r="P1635" s="5">
        <f t="shared" si="631"/>
        <v>0</v>
      </c>
      <c r="Q1635" s="53">
        <f t="shared" si="640"/>
        <v>0</v>
      </c>
      <c r="R1635" s="4">
        <f t="shared" si="634"/>
        <v>0</v>
      </c>
      <c r="S1635" s="2">
        <f t="shared" si="647"/>
        <v>0.14000000000000001</v>
      </c>
      <c r="T1635" s="9">
        <f t="shared" si="641"/>
        <v>1.0042988289999999</v>
      </c>
      <c r="U1635" s="4">
        <f t="shared" si="648"/>
        <v>1397.7983192199999</v>
      </c>
      <c r="V1635" s="4">
        <f t="shared" si="642"/>
        <v>0</v>
      </c>
      <c r="W1635" s="1" t="str">
        <f t="shared" si="629"/>
        <v>A+J=</v>
      </c>
      <c r="X1635" s="10">
        <f t="shared" si="630"/>
        <v>41707</v>
      </c>
      <c r="Y1635" s="4">
        <f t="shared" si="633"/>
        <v>0</v>
      </c>
      <c r="Z1635" s="28"/>
      <c r="AA1635" s="26"/>
      <c r="AE1635" s="5"/>
    </row>
    <row r="1636" spans="1:31" x14ac:dyDescent="0.2">
      <c r="A1636" s="127">
        <f t="shared" si="643"/>
        <v>41691</v>
      </c>
      <c r="B1636" s="4">
        <f t="shared" si="635"/>
        <v>326727.84926843003</v>
      </c>
      <c r="C1636" s="4">
        <f t="shared" si="649"/>
        <v>242021.11261677</v>
      </c>
      <c r="D1636" s="4">
        <f t="shared" si="644"/>
        <v>242021.11261677</v>
      </c>
      <c r="E1636" s="56">
        <f t="shared" si="650"/>
        <v>540.95899999999995</v>
      </c>
      <c r="F1636" s="11">
        <f>IF(DAY(A1636)=F$2+1,VLOOKUP(A1636,[1]Plan1!$BN$15:$BP$255,3),F1635)</f>
        <v>543.03800000000001</v>
      </c>
      <c r="G1636" s="6">
        <f t="shared" si="636"/>
        <v>41680</v>
      </c>
      <c r="H1636" s="2">
        <f t="shared" si="637"/>
        <v>3.8431748062239812E-3</v>
      </c>
      <c r="I1636" s="1">
        <f t="shared" si="645"/>
        <v>12</v>
      </c>
      <c r="J1636" s="1">
        <f t="shared" si="651"/>
        <v>28</v>
      </c>
      <c r="K1636" s="54">
        <f t="shared" si="638"/>
        <v>1.0016452699782794</v>
      </c>
      <c r="L1636" s="3">
        <f t="shared" si="646"/>
        <v>1.3414875399999999</v>
      </c>
      <c r="M1636" s="3">
        <f t="shared" si="632"/>
        <v>1.3436946400000001</v>
      </c>
      <c r="N1636" s="3">
        <f t="shared" si="639"/>
        <v>325202.47178999003</v>
      </c>
      <c r="O1636" s="52">
        <f t="shared" si="628"/>
        <v>0</v>
      </c>
      <c r="P1636" s="5">
        <f t="shared" si="631"/>
        <v>0</v>
      </c>
      <c r="Q1636" s="53">
        <f t="shared" si="640"/>
        <v>0</v>
      </c>
      <c r="R1636" s="4">
        <f t="shared" si="634"/>
        <v>0</v>
      </c>
      <c r="S1636" s="2">
        <f t="shared" si="647"/>
        <v>0.14000000000000001</v>
      </c>
      <c r="T1636" s="9">
        <f t="shared" si="641"/>
        <v>1.004690547</v>
      </c>
      <c r="U1636" s="4">
        <f t="shared" si="648"/>
        <v>1525.37747844</v>
      </c>
      <c r="V1636" s="4">
        <f t="shared" si="642"/>
        <v>0</v>
      </c>
      <c r="W1636" s="1" t="str">
        <f t="shared" si="629"/>
        <v>A+J=</v>
      </c>
      <c r="X1636" s="10">
        <f t="shared" si="630"/>
        <v>41707</v>
      </c>
      <c r="Y1636" s="4">
        <f t="shared" si="633"/>
        <v>0</v>
      </c>
      <c r="Z1636" s="28"/>
      <c r="AA1636" s="26"/>
      <c r="AE1636" s="5"/>
    </row>
    <row r="1637" spans="1:31" x14ac:dyDescent="0.2">
      <c r="A1637" s="127">
        <f t="shared" si="643"/>
        <v>41692</v>
      </c>
      <c r="B1637" s="4">
        <f t="shared" si="635"/>
        <v>326900.06679323001</v>
      </c>
      <c r="C1637" s="4">
        <f t="shared" si="649"/>
        <v>242021.11261677</v>
      </c>
      <c r="D1637" s="4">
        <f t="shared" si="644"/>
        <v>242021.11261677</v>
      </c>
      <c r="E1637" s="56">
        <f t="shared" si="650"/>
        <v>540.95899999999995</v>
      </c>
      <c r="F1637" s="11">
        <f>IF(DAY(A1637)=F$2+1,VLOOKUP(A1637,[1]Plan1!$BN$15:$BP$255,3),F1636)</f>
        <v>543.03800000000001</v>
      </c>
      <c r="G1637" s="6">
        <f t="shared" si="636"/>
        <v>41680</v>
      </c>
      <c r="H1637" s="2">
        <f t="shared" si="637"/>
        <v>3.8431748062239812E-3</v>
      </c>
      <c r="I1637" s="1">
        <f t="shared" si="645"/>
        <v>13</v>
      </c>
      <c r="J1637" s="1">
        <f t="shared" si="651"/>
        <v>28</v>
      </c>
      <c r="K1637" s="54">
        <f t="shared" si="638"/>
        <v>1.0017824979354837</v>
      </c>
      <c r="L1637" s="3">
        <f t="shared" si="646"/>
        <v>1.3414875399999999</v>
      </c>
      <c r="M1637" s="3">
        <f t="shared" si="632"/>
        <v>1.3438787299999999</v>
      </c>
      <c r="N1637" s="3">
        <f t="shared" si="639"/>
        <v>325247.02545661002</v>
      </c>
      <c r="O1637" s="52">
        <f t="shared" ref="O1637:O1700" si="652">IF(DAY(A1637)=F$2,VLOOKUP(A1637,$AA$10:$AH$115,7),0)</f>
        <v>0</v>
      </c>
      <c r="P1637" s="5">
        <f t="shared" si="631"/>
        <v>0</v>
      </c>
      <c r="Q1637" s="53">
        <f t="shared" si="640"/>
        <v>0</v>
      </c>
      <c r="R1637" s="4">
        <f t="shared" si="634"/>
        <v>0</v>
      </c>
      <c r="S1637" s="2">
        <f t="shared" si="647"/>
        <v>0.14000000000000001</v>
      </c>
      <c r="T1637" s="9">
        <f t="shared" si="641"/>
        <v>1.005082418</v>
      </c>
      <c r="U1637" s="4">
        <f t="shared" si="648"/>
        <v>1653.04133662</v>
      </c>
      <c r="V1637" s="4">
        <f t="shared" si="642"/>
        <v>0</v>
      </c>
      <c r="W1637" s="1" t="str">
        <f t="shared" ref="W1637:W1700" si="653">W1636</f>
        <v>A+J=</v>
      </c>
      <c r="X1637" s="10">
        <f t="shared" ref="X1637:X1700" si="654">IF(DAY(A1637)=F$2+1,VLOOKUP(A1636,$AA$10:$AH$130,8),X1636)</f>
        <v>41707</v>
      </c>
      <c r="Y1637" s="4">
        <f t="shared" si="633"/>
        <v>0</v>
      </c>
      <c r="Z1637" s="28"/>
      <c r="AA1637" s="26"/>
      <c r="AE1637" s="5"/>
    </row>
    <row r="1638" spans="1:31" x14ac:dyDescent="0.2">
      <c r="A1638" s="127">
        <f t="shared" si="643"/>
        <v>41693</v>
      </c>
      <c r="B1638" s="4">
        <f t="shared" si="635"/>
        <v>327072.37598130998</v>
      </c>
      <c r="C1638" s="4">
        <f t="shared" si="649"/>
        <v>242021.11261677</v>
      </c>
      <c r="D1638" s="4">
        <f t="shared" si="644"/>
        <v>242021.11261677</v>
      </c>
      <c r="E1638" s="56">
        <f t="shared" si="650"/>
        <v>540.95899999999995</v>
      </c>
      <c r="F1638" s="11">
        <f>IF(DAY(A1638)=F$2+1,VLOOKUP(A1638,[1]Plan1!$BN$15:$BP$255,3),F1637)</f>
        <v>543.03800000000001</v>
      </c>
      <c r="G1638" s="6">
        <f t="shared" si="636"/>
        <v>41680</v>
      </c>
      <c r="H1638" s="2">
        <f t="shared" si="637"/>
        <v>3.8431748062239812E-3</v>
      </c>
      <c r="I1638" s="1">
        <f t="shared" si="645"/>
        <v>14</v>
      </c>
      <c r="J1638" s="1">
        <f t="shared" si="651"/>
        <v>28</v>
      </c>
      <c r="K1638" s="54">
        <f t="shared" si="638"/>
        <v>1.0019197446932684</v>
      </c>
      <c r="L1638" s="3">
        <f t="shared" si="646"/>
        <v>1.3414875399999999</v>
      </c>
      <c r="M1638" s="3">
        <f t="shared" si="632"/>
        <v>1.34406285</v>
      </c>
      <c r="N1638" s="3">
        <f t="shared" si="639"/>
        <v>325291.58638385998</v>
      </c>
      <c r="O1638" s="52">
        <f t="shared" si="652"/>
        <v>0</v>
      </c>
      <c r="P1638" s="5">
        <f t="shared" si="631"/>
        <v>0</v>
      </c>
      <c r="Q1638" s="53">
        <f t="shared" si="640"/>
        <v>0</v>
      </c>
      <c r="R1638" s="4">
        <f t="shared" si="634"/>
        <v>0</v>
      </c>
      <c r="S1638" s="2">
        <f t="shared" si="647"/>
        <v>0.14000000000000001</v>
      </c>
      <c r="T1638" s="9">
        <f t="shared" si="641"/>
        <v>1.0054744410000001</v>
      </c>
      <c r="U1638" s="4">
        <f t="shared" si="648"/>
        <v>1780.78959745</v>
      </c>
      <c r="V1638" s="4">
        <f t="shared" si="642"/>
        <v>0</v>
      </c>
      <c r="W1638" s="1" t="str">
        <f t="shared" si="653"/>
        <v>A+J=</v>
      </c>
      <c r="X1638" s="10">
        <f t="shared" si="654"/>
        <v>41707</v>
      </c>
      <c r="Y1638" s="4">
        <f t="shared" si="633"/>
        <v>0</v>
      </c>
      <c r="Z1638" s="28"/>
      <c r="AA1638" s="26"/>
      <c r="AE1638" s="5"/>
    </row>
    <row r="1639" spans="1:31" x14ac:dyDescent="0.2">
      <c r="A1639" s="127">
        <f t="shared" si="643"/>
        <v>41694</v>
      </c>
      <c r="B1639" s="4">
        <f t="shared" si="635"/>
        <v>327244.77507779998</v>
      </c>
      <c r="C1639" s="4">
        <f t="shared" si="649"/>
        <v>242021.11261677</v>
      </c>
      <c r="D1639" s="4">
        <f t="shared" si="644"/>
        <v>242021.11261677</v>
      </c>
      <c r="E1639" s="56">
        <f t="shared" si="650"/>
        <v>540.95899999999995</v>
      </c>
      <c r="F1639" s="11">
        <f>IF(DAY(A1639)=F$2+1,VLOOKUP(A1639,[1]Plan1!$BN$15:$BP$255,3),F1638)</f>
        <v>543.03800000000001</v>
      </c>
      <c r="G1639" s="6">
        <f t="shared" si="636"/>
        <v>41680</v>
      </c>
      <c r="H1639" s="2">
        <f t="shared" si="637"/>
        <v>3.8431748062239812E-3</v>
      </c>
      <c r="I1639" s="1">
        <f t="shared" si="645"/>
        <v>15</v>
      </c>
      <c r="J1639" s="1">
        <f t="shared" si="651"/>
        <v>28</v>
      </c>
      <c r="K1639" s="54">
        <f t="shared" si="638"/>
        <v>1.0020570102542088</v>
      </c>
      <c r="L1639" s="3">
        <f t="shared" si="646"/>
        <v>1.3414875399999999</v>
      </c>
      <c r="M1639" s="3">
        <f t="shared" si="632"/>
        <v>1.34424699</v>
      </c>
      <c r="N1639" s="3">
        <f t="shared" si="639"/>
        <v>325336.15215153998</v>
      </c>
      <c r="O1639" s="52">
        <f t="shared" si="652"/>
        <v>0</v>
      </c>
      <c r="P1639" s="5">
        <f t="shared" ref="P1639:P1702" si="655">IF(DAY($A1639)=F$2,VLOOKUP($A1639,$AA$10:$AH$126,5),0)</f>
        <v>0</v>
      </c>
      <c r="Q1639" s="53">
        <f t="shared" si="640"/>
        <v>0</v>
      </c>
      <c r="R1639" s="4">
        <f t="shared" si="634"/>
        <v>0</v>
      </c>
      <c r="S1639" s="2">
        <f t="shared" si="647"/>
        <v>0.14000000000000001</v>
      </c>
      <c r="T1639" s="9">
        <f t="shared" si="641"/>
        <v>1.005866618</v>
      </c>
      <c r="U1639" s="4">
        <f t="shared" si="648"/>
        <v>1908.62292626</v>
      </c>
      <c r="V1639" s="4">
        <f t="shared" si="642"/>
        <v>0</v>
      </c>
      <c r="W1639" s="1" t="str">
        <f t="shared" si="653"/>
        <v>A+J=</v>
      </c>
      <c r="X1639" s="10">
        <f t="shared" si="654"/>
        <v>41707</v>
      </c>
      <c r="Y1639" s="4">
        <f t="shared" si="633"/>
        <v>0</v>
      </c>
      <c r="Z1639" s="28"/>
      <c r="AA1639" s="26"/>
      <c r="AE1639" s="5"/>
    </row>
    <row r="1640" spans="1:31" x14ac:dyDescent="0.2">
      <c r="A1640" s="127">
        <f t="shared" si="643"/>
        <v>41695</v>
      </c>
      <c r="B1640" s="4">
        <f t="shared" si="635"/>
        <v>327417.26345821004</v>
      </c>
      <c r="C1640" s="4">
        <f t="shared" si="649"/>
        <v>242021.11261677</v>
      </c>
      <c r="D1640" s="4">
        <f t="shared" si="644"/>
        <v>242021.11261677</v>
      </c>
      <c r="E1640" s="56">
        <f t="shared" si="650"/>
        <v>540.95899999999995</v>
      </c>
      <c r="F1640" s="11">
        <f>IF(DAY(A1640)=F$2+1,VLOOKUP(A1640,[1]Plan1!$BN$15:$BP$255,3),F1639)</f>
        <v>543.03800000000001</v>
      </c>
      <c r="G1640" s="6">
        <f t="shared" si="636"/>
        <v>41680</v>
      </c>
      <c r="H1640" s="2">
        <f t="shared" si="637"/>
        <v>3.8431748062239812E-3</v>
      </c>
      <c r="I1640" s="1">
        <f t="shared" si="645"/>
        <v>16</v>
      </c>
      <c r="J1640" s="1">
        <f t="shared" si="651"/>
        <v>28</v>
      </c>
      <c r="K1640" s="54">
        <f t="shared" si="638"/>
        <v>1.0021942946208813</v>
      </c>
      <c r="L1640" s="3">
        <f t="shared" si="646"/>
        <v>1.3414875399999999</v>
      </c>
      <c r="M1640" s="3">
        <f t="shared" si="632"/>
        <v>1.3444311499999999</v>
      </c>
      <c r="N1640" s="3">
        <f t="shared" si="639"/>
        <v>325380.72275964002</v>
      </c>
      <c r="O1640" s="52">
        <f t="shared" si="652"/>
        <v>0</v>
      </c>
      <c r="P1640" s="5">
        <f t="shared" si="655"/>
        <v>0</v>
      </c>
      <c r="Q1640" s="53">
        <f t="shared" si="640"/>
        <v>0</v>
      </c>
      <c r="R1640" s="4">
        <f t="shared" si="634"/>
        <v>0</v>
      </c>
      <c r="S1640" s="2">
        <f t="shared" si="647"/>
        <v>0.14000000000000001</v>
      </c>
      <c r="T1640" s="9">
        <f t="shared" si="641"/>
        <v>1.0062589470000001</v>
      </c>
      <c r="U1640" s="4">
        <f t="shared" si="648"/>
        <v>2036.5406985699999</v>
      </c>
      <c r="V1640" s="4">
        <f t="shared" si="642"/>
        <v>0</v>
      </c>
      <c r="W1640" s="1" t="str">
        <f t="shared" si="653"/>
        <v>A+J=</v>
      </c>
      <c r="X1640" s="10">
        <f t="shared" si="654"/>
        <v>41707</v>
      </c>
      <c r="Y1640" s="4">
        <f t="shared" si="633"/>
        <v>0</v>
      </c>
      <c r="Z1640" s="28"/>
      <c r="AA1640" s="26"/>
      <c r="AE1640" s="5"/>
    </row>
    <row r="1641" spans="1:31" x14ac:dyDescent="0.2">
      <c r="A1641" s="127">
        <f t="shared" si="643"/>
        <v>41696</v>
      </c>
      <c r="B1641" s="4">
        <f t="shared" si="635"/>
        <v>327589.8439103</v>
      </c>
      <c r="C1641" s="4">
        <f t="shared" si="649"/>
        <v>242021.11261677</v>
      </c>
      <c r="D1641" s="4">
        <f t="shared" si="644"/>
        <v>242021.11261677</v>
      </c>
      <c r="E1641" s="56">
        <f t="shared" si="650"/>
        <v>540.95899999999995</v>
      </c>
      <c r="F1641" s="11">
        <f>IF(DAY(A1641)=F$2+1,VLOOKUP(A1641,[1]Plan1!$BN$15:$BP$255,3),F1640)</f>
        <v>543.03800000000001</v>
      </c>
      <c r="G1641" s="6">
        <f t="shared" si="636"/>
        <v>41680</v>
      </c>
      <c r="H1641" s="2">
        <f t="shared" si="637"/>
        <v>3.8431748062239812E-3</v>
      </c>
      <c r="I1641" s="1">
        <f t="shared" si="645"/>
        <v>17</v>
      </c>
      <c r="J1641" s="1">
        <f t="shared" si="651"/>
        <v>28</v>
      </c>
      <c r="K1641" s="54">
        <f t="shared" si="638"/>
        <v>1.0023315977958622</v>
      </c>
      <c r="L1641" s="3">
        <f t="shared" si="646"/>
        <v>1.3414875399999999</v>
      </c>
      <c r="M1641" s="3">
        <f t="shared" si="632"/>
        <v>1.34461534</v>
      </c>
      <c r="N1641" s="3">
        <f t="shared" si="639"/>
        <v>325425.30062837002</v>
      </c>
      <c r="O1641" s="52">
        <f t="shared" si="652"/>
        <v>0</v>
      </c>
      <c r="P1641" s="5">
        <f t="shared" si="655"/>
        <v>0</v>
      </c>
      <c r="Q1641" s="53">
        <f t="shared" si="640"/>
        <v>0</v>
      </c>
      <c r="R1641" s="4">
        <f t="shared" si="634"/>
        <v>0</v>
      </c>
      <c r="S1641" s="2">
        <f t="shared" si="647"/>
        <v>0.14000000000000001</v>
      </c>
      <c r="T1641" s="9">
        <f t="shared" si="641"/>
        <v>1.0066514289999999</v>
      </c>
      <c r="U1641" s="4">
        <f t="shared" si="648"/>
        <v>2164.5432819299999</v>
      </c>
      <c r="V1641" s="4">
        <f t="shared" si="642"/>
        <v>0</v>
      </c>
      <c r="W1641" s="1" t="str">
        <f t="shared" si="653"/>
        <v>A+J=</v>
      </c>
      <c r="X1641" s="10">
        <f t="shared" si="654"/>
        <v>41707</v>
      </c>
      <c r="Y1641" s="4">
        <f t="shared" si="633"/>
        <v>0</v>
      </c>
      <c r="Z1641" s="28"/>
      <c r="AA1641" s="26"/>
      <c r="AE1641" s="5"/>
    </row>
    <row r="1642" spans="1:31" x14ac:dyDescent="0.2">
      <c r="A1642" s="127">
        <f t="shared" si="643"/>
        <v>41697</v>
      </c>
      <c r="B1642" s="4">
        <f t="shared" si="635"/>
        <v>327762.51678856002</v>
      </c>
      <c r="C1642" s="4">
        <f t="shared" si="649"/>
        <v>242021.11261677</v>
      </c>
      <c r="D1642" s="4">
        <f t="shared" si="644"/>
        <v>242021.11261677</v>
      </c>
      <c r="E1642" s="56">
        <f t="shared" si="650"/>
        <v>540.95899999999995</v>
      </c>
      <c r="F1642" s="11">
        <f>IF(DAY(A1642)=F$2+1,VLOOKUP(A1642,[1]Plan1!$BN$15:$BP$255,3),F1641)</f>
        <v>543.03800000000001</v>
      </c>
      <c r="G1642" s="6">
        <f t="shared" si="636"/>
        <v>41680</v>
      </c>
      <c r="H1642" s="2">
        <f t="shared" si="637"/>
        <v>3.8431748062239812E-3</v>
      </c>
      <c r="I1642" s="1">
        <f t="shared" si="645"/>
        <v>18</v>
      </c>
      <c r="J1642" s="1">
        <f t="shared" si="651"/>
        <v>28</v>
      </c>
      <c r="K1642" s="54">
        <f t="shared" si="638"/>
        <v>1.0024689197817285</v>
      </c>
      <c r="L1642" s="3">
        <f t="shared" si="646"/>
        <v>1.3414875399999999</v>
      </c>
      <c r="M1642" s="3">
        <f t="shared" ref="M1642:M1705" si="656">TRUNC((K1642*L1642),8)</f>
        <v>1.34479956</v>
      </c>
      <c r="N1642" s="3">
        <f t="shared" si="639"/>
        <v>325469.88575774</v>
      </c>
      <c r="O1642" s="52">
        <f t="shared" si="652"/>
        <v>0</v>
      </c>
      <c r="P1642" s="5">
        <f t="shared" si="655"/>
        <v>0</v>
      </c>
      <c r="Q1642" s="53">
        <f t="shared" si="640"/>
        <v>0</v>
      </c>
      <c r="R1642" s="4">
        <f t="shared" si="634"/>
        <v>0</v>
      </c>
      <c r="S1642" s="2">
        <f t="shared" si="647"/>
        <v>0.14000000000000001</v>
      </c>
      <c r="T1642" s="9">
        <f t="shared" si="641"/>
        <v>1.0070440650000001</v>
      </c>
      <c r="U1642" s="4">
        <f t="shared" si="648"/>
        <v>2292.63103082</v>
      </c>
      <c r="V1642" s="4">
        <f t="shared" si="642"/>
        <v>0</v>
      </c>
      <c r="W1642" s="1" t="str">
        <f t="shared" si="653"/>
        <v>A+J=</v>
      </c>
      <c r="X1642" s="10">
        <f t="shared" si="654"/>
        <v>41707</v>
      </c>
      <c r="Y1642" s="4">
        <f t="shared" si="633"/>
        <v>0</v>
      </c>
      <c r="Z1642" s="28"/>
      <c r="AA1642" s="26"/>
      <c r="AE1642" s="5"/>
    </row>
    <row r="1643" spans="1:31" x14ac:dyDescent="0.2">
      <c r="A1643" s="127">
        <f t="shared" si="643"/>
        <v>41698</v>
      </c>
      <c r="B1643" s="4">
        <f t="shared" si="635"/>
        <v>327935.27903288003</v>
      </c>
      <c r="C1643" s="4">
        <f t="shared" si="649"/>
        <v>242021.11261677</v>
      </c>
      <c r="D1643" s="4">
        <f t="shared" si="644"/>
        <v>242021.11261677</v>
      </c>
      <c r="E1643" s="56">
        <f t="shared" si="650"/>
        <v>540.95899999999995</v>
      </c>
      <c r="F1643" s="11">
        <f>IF(DAY(A1643)=F$2+1,VLOOKUP(A1643,[1]Plan1!$BN$15:$BP$255,3),F1642)</f>
        <v>543.03800000000001</v>
      </c>
      <c r="G1643" s="6">
        <f t="shared" si="636"/>
        <v>41680</v>
      </c>
      <c r="H1643" s="2">
        <f t="shared" si="637"/>
        <v>3.8431748062239812E-3</v>
      </c>
      <c r="I1643" s="1">
        <f t="shared" si="645"/>
        <v>19</v>
      </c>
      <c r="J1643" s="1">
        <f t="shared" si="651"/>
        <v>28</v>
      </c>
      <c r="K1643" s="54">
        <f t="shared" si="638"/>
        <v>1.0026062605810571</v>
      </c>
      <c r="L1643" s="3">
        <f t="shared" si="646"/>
        <v>1.3414875399999999</v>
      </c>
      <c r="M1643" s="3">
        <f t="shared" si="656"/>
        <v>1.3449838000000001</v>
      </c>
      <c r="N1643" s="3">
        <f t="shared" si="639"/>
        <v>325514.47572753002</v>
      </c>
      <c r="O1643" s="52">
        <f t="shared" si="652"/>
        <v>0</v>
      </c>
      <c r="P1643" s="5">
        <f t="shared" si="655"/>
        <v>0</v>
      </c>
      <c r="Q1643" s="53">
        <f t="shared" si="640"/>
        <v>0</v>
      </c>
      <c r="R1643" s="4">
        <f t="shared" si="634"/>
        <v>0</v>
      </c>
      <c r="S1643" s="2">
        <f t="shared" si="647"/>
        <v>0.14000000000000001</v>
      </c>
      <c r="T1643" s="9">
        <f t="shared" si="641"/>
        <v>1.007436853</v>
      </c>
      <c r="U1643" s="4">
        <f t="shared" si="648"/>
        <v>2420.8033053499998</v>
      </c>
      <c r="V1643" s="4">
        <f t="shared" si="642"/>
        <v>0</v>
      </c>
      <c r="W1643" s="1" t="str">
        <f t="shared" si="653"/>
        <v>A+J=</v>
      </c>
      <c r="X1643" s="10">
        <f t="shared" si="654"/>
        <v>41707</v>
      </c>
      <c r="Y1643" s="4">
        <f t="shared" si="633"/>
        <v>0</v>
      </c>
      <c r="Z1643" s="28"/>
      <c r="AA1643" s="26"/>
      <c r="AE1643" s="5"/>
    </row>
    <row r="1644" spans="1:31" x14ac:dyDescent="0.2">
      <c r="A1644" s="127">
        <f t="shared" si="643"/>
        <v>41699</v>
      </c>
      <c r="B1644" s="4">
        <f t="shared" si="635"/>
        <v>328108.13375959999</v>
      </c>
      <c r="C1644" s="4">
        <f t="shared" si="649"/>
        <v>242021.11261677</v>
      </c>
      <c r="D1644" s="4">
        <f t="shared" si="644"/>
        <v>242021.11261677</v>
      </c>
      <c r="E1644" s="56">
        <f t="shared" si="650"/>
        <v>540.95899999999995</v>
      </c>
      <c r="F1644" s="11">
        <f>IF(DAY(A1644)=F$2+1,VLOOKUP(A1644,[1]Plan1!$BN$15:$BP$255,3),F1643)</f>
        <v>543.03800000000001</v>
      </c>
      <c r="G1644" s="6">
        <f t="shared" si="636"/>
        <v>41680</v>
      </c>
      <c r="H1644" s="2">
        <f t="shared" si="637"/>
        <v>3.8431748062239812E-3</v>
      </c>
      <c r="I1644" s="1">
        <f t="shared" si="645"/>
        <v>20</v>
      </c>
      <c r="J1644" s="1">
        <f t="shared" si="651"/>
        <v>28</v>
      </c>
      <c r="K1644" s="54">
        <f t="shared" si="638"/>
        <v>1.0027436201964255</v>
      </c>
      <c r="L1644" s="3">
        <f t="shared" si="646"/>
        <v>1.3414875399999999</v>
      </c>
      <c r="M1644" s="3">
        <f t="shared" si="656"/>
        <v>1.3451680699999999</v>
      </c>
      <c r="N1644" s="3">
        <f t="shared" si="639"/>
        <v>325559.07295795</v>
      </c>
      <c r="O1644" s="52">
        <f t="shared" si="652"/>
        <v>0</v>
      </c>
      <c r="P1644" s="5">
        <f t="shared" si="655"/>
        <v>0</v>
      </c>
      <c r="Q1644" s="53">
        <f t="shared" si="640"/>
        <v>0</v>
      </c>
      <c r="R1644" s="4">
        <f t="shared" si="634"/>
        <v>0</v>
      </c>
      <c r="S1644" s="2">
        <f t="shared" si="647"/>
        <v>0.14000000000000001</v>
      </c>
      <c r="T1644" s="9">
        <f t="shared" si="641"/>
        <v>1.0078297949999999</v>
      </c>
      <c r="U1644" s="4">
        <f t="shared" si="648"/>
        <v>2549.06080165</v>
      </c>
      <c r="V1644" s="4">
        <f t="shared" si="642"/>
        <v>0</v>
      </c>
      <c r="W1644" s="1" t="str">
        <f t="shared" si="653"/>
        <v>A+J=</v>
      </c>
      <c r="X1644" s="10">
        <f t="shared" si="654"/>
        <v>41707</v>
      </c>
      <c r="Y1644" s="4">
        <f t="shared" si="633"/>
        <v>0</v>
      </c>
      <c r="Z1644" s="28"/>
      <c r="AA1644" s="26"/>
      <c r="AE1644" s="5"/>
    </row>
    <row r="1645" spans="1:31" x14ac:dyDescent="0.2">
      <c r="A1645" s="127">
        <f t="shared" si="643"/>
        <v>41700</v>
      </c>
      <c r="B1645" s="4">
        <f t="shared" si="635"/>
        <v>328281.07823214005</v>
      </c>
      <c r="C1645" s="4">
        <f t="shared" si="649"/>
        <v>242021.11261677</v>
      </c>
      <c r="D1645" s="4">
        <f t="shared" si="644"/>
        <v>242021.11261677</v>
      </c>
      <c r="E1645" s="56">
        <f t="shared" si="650"/>
        <v>540.95899999999995</v>
      </c>
      <c r="F1645" s="11">
        <f>IF(DAY(A1645)=F$2+1,VLOOKUP(A1645,[1]Plan1!$BN$15:$BP$255,3),F1644)</f>
        <v>543.03800000000001</v>
      </c>
      <c r="G1645" s="6">
        <f t="shared" si="636"/>
        <v>41680</v>
      </c>
      <c r="H1645" s="2">
        <f t="shared" si="637"/>
        <v>3.8431748062239812E-3</v>
      </c>
      <c r="I1645" s="1">
        <f t="shared" si="645"/>
        <v>21</v>
      </c>
      <c r="J1645" s="1">
        <f t="shared" si="651"/>
        <v>28</v>
      </c>
      <c r="K1645" s="54">
        <f t="shared" si="638"/>
        <v>1.0028809986304117</v>
      </c>
      <c r="L1645" s="3">
        <f t="shared" si="646"/>
        <v>1.3414875399999999</v>
      </c>
      <c r="M1645" s="3">
        <f t="shared" si="656"/>
        <v>1.3453523599999999</v>
      </c>
      <c r="N1645" s="3">
        <f t="shared" si="639"/>
        <v>325603.67502879002</v>
      </c>
      <c r="O1645" s="52">
        <f t="shared" si="652"/>
        <v>0</v>
      </c>
      <c r="P1645" s="5">
        <f t="shared" si="655"/>
        <v>0</v>
      </c>
      <c r="Q1645" s="53">
        <f t="shared" si="640"/>
        <v>0</v>
      </c>
      <c r="R1645" s="4">
        <f t="shared" si="634"/>
        <v>0</v>
      </c>
      <c r="S1645" s="2">
        <f t="shared" si="647"/>
        <v>0.14000000000000001</v>
      </c>
      <c r="T1645" s="9">
        <f t="shared" si="641"/>
        <v>1.0082228900000001</v>
      </c>
      <c r="U1645" s="4">
        <f t="shared" si="648"/>
        <v>2677.4032033499998</v>
      </c>
      <c r="V1645" s="4">
        <f t="shared" si="642"/>
        <v>0</v>
      </c>
      <c r="W1645" s="1" t="str">
        <f t="shared" si="653"/>
        <v>A+J=</v>
      </c>
      <c r="X1645" s="10">
        <f t="shared" si="654"/>
        <v>41707</v>
      </c>
      <c r="Y1645" s="4">
        <f t="shared" si="633"/>
        <v>0</v>
      </c>
      <c r="Z1645" s="28"/>
      <c r="AA1645" s="26"/>
      <c r="AE1645" s="5"/>
    </row>
    <row r="1646" spans="1:31" x14ac:dyDescent="0.2">
      <c r="A1646" s="127">
        <f t="shared" si="643"/>
        <v>41701</v>
      </c>
      <c r="B1646" s="4">
        <f t="shared" si="635"/>
        <v>328454.11524342</v>
      </c>
      <c r="C1646" s="4">
        <f t="shared" si="649"/>
        <v>242021.11261677</v>
      </c>
      <c r="D1646" s="4">
        <f t="shared" si="644"/>
        <v>242021.11261677</v>
      </c>
      <c r="E1646" s="56">
        <f t="shared" si="650"/>
        <v>540.95899999999995</v>
      </c>
      <c r="F1646" s="11">
        <f>IF(DAY(A1646)=F$2+1,VLOOKUP(A1646,[1]Plan1!$BN$15:$BP$255,3),F1645)</f>
        <v>543.03800000000001</v>
      </c>
      <c r="G1646" s="6">
        <f t="shared" si="636"/>
        <v>41680</v>
      </c>
      <c r="H1646" s="2">
        <f t="shared" si="637"/>
        <v>3.8431748062239812E-3</v>
      </c>
      <c r="I1646" s="1">
        <f t="shared" si="645"/>
        <v>22</v>
      </c>
      <c r="J1646" s="1">
        <f t="shared" si="651"/>
        <v>28</v>
      </c>
      <c r="K1646" s="54">
        <f t="shared" si="638"/>
        <v>1.0030183958855938</v>
      </c>
      <c r="L1646" s="3">
        <f t="shared" si="646"/>
        <v>1.3414875399999999</v>
      </c>
      <c r="M1646" s="3">
        <f t="shared" si="656"/>
        <v>1.3455366799999999</v>
      </c>
      <c r="N1646" s="3">
        <f t="shared" si="639"/>
        <v>325648.28436027002</v>
      </c>
      <c r="O1646" s="52">
        <f t="shared" si="652"/>
        <v>0</v>
      </c>
      <c r="P1646" s="5">
        <f t="shared" si="655"/>
        <v>0</v>
      </c>
      <c r="Q1646" s="53">
        <f t="shared" si="640"/>
        <v>0</v>
      </c>
      <c r="R1646" s="4">
        <f t="shared" si="634"/>
        <v>0</v>
      </c>
      <c r="S1646" s="2">
        <f t="shared" si="647"/>
        <v>0.14000000000000001</v>
      </c>
      <c r="T1646" s="9">
        <f t="shared" si="641"/>
        <v>1.0086161389999999</v>
      </c>
      <c r="U1646" s="4">
        <f t="shared" si="648"/>
        <v>2805.8308831499999</v>
      </c>
      <c r="V1646" s="4">
        <f t="shared" si="642"/>
        <v>0</v>
      </c>
      <c r="W1646" s="1" t="str">
        <f t="shared" si="653"/>
        <v>A+J=</v>
      </c>
      <c r="X1646" s="10">
        <f t="shared" si="654"/>
        <v>41707</v>
      </c>
      <c r="Y1646" s="4">
        <f t="shared" si="633"/>
        <v>0</v>
      </c>
      <c r="Z1646" s="28"/>
      <c r="AA1646" s="26"/>
      <c r="AE1646" s="5"/>
    </row>
    <row r="1647" spans="1:31" x14ac:dyDescent="0.2">
      <c r="A1647" s="127">
        <f t="shared" si="643"/>
        <v>41702</v>
      </c>
      <c r="B1647" s="4">
        <f t="shared" si="635"/>
        <v>328627.24172921001</v>
      </c>
      <c r="C1647" s="4">
        <f t="shared" si="649"/>
        <v>242021.11261677</v>
      </c>
      <c r="D1647" s="4">
        <f t="shared" si="644"/>
        <v>242021.11261677</v>
      </c>
      <c r="E1647" s="56">
        <f t="shared" si="650"/>
        <v>540.95899999999995</v>
      </c>
      <c r="F1647" s="11">
        <f>IF(DAY(A1647)=F$2+1,VLOOKUP(A1647,[1]Plan1!$BN$15:$BP$255,3),F1646)</f>
        <v>543.03800000000001</v>
      </c>
      <c r="G1647" s="6">
        <f t="shared" si="636"/>
        <v>41680</v>
      </c>
      <c r="H1647" s="2">
        <f t="shared" si="637"/>
        <v>3.8431748062239812E-3</v>
      </c>
      <c r="I1647" s="1">
        <f t="shared" si="645"/>
        <v>23</v>
      </c>
      <c r="J1647" s="1">
        <f t="shared" si="651"/>
        <v>28</v>
      </c>
      <c r="K1647" s="54">
        <f t="shared" si="638"/>
        <v>1.0031558119645503</v>
      </c>
      <c r="L1647" s="3">
        <f t="shared" si="646"/>
        <v>1.3414875399999999</v>
      </c>
      <c r="M1647" s="3">
        <f t="shared" si="656"/>
        <v>1.34572102</v>
      </c>
      <c r="N1647" s="3">
        <f t="shared" si="639"/>
        <v>325692.89853216999</v>
      </c>
      <c r="O1647" s="52">
        <f t="shared" si="652"/>
        <v>0</v>
      </c>
      <c r="P1647" s="5">
        <f t="shared" si="655"/>
        <v>0</v>
      </c>
      <c r="Q1647" s="53">
        <f t="shared" si="640"/>
        <v>0</v>
      </c>
      <c r="R1647" s="4">
        <f t="shared" si="634"/>
        <v>0</v>
      </c>
      <c r="S1647" s="2">
        <f t="shared" si="647"/>
        <v>0.14000000000000001</v>
      </c>
      <c r="T1647" s="9">
        <f t="shared" si="641"/>
        <v>1.0090095400000001</v>
      </c>
      <c r="U1647" s="4">
        <f t="shared" si="648"/>
        <v>2934.3431970400002</v>
      </c>
      <c r="V1647" s="4">
        <f t="shared" si="642"/>
        <v>0</v>
      </c>
      <c r="W1647" s="1" t="str">
        <f t="shared" si="653"/>
        <v>A+J=</v>
      </c>
      <c r="X1647" s="10">
        <f t="shared" si="654"/>
        <v>41707</v>
      </c>
      <c r="Y1647" s="4">
        <f t="shared" si="633"/>
        <v>0</v>
      </c>
      <c r="Z1647" s="28"/>
      <c r="AA1647" s="26"/>
      <c r="AE1647" s="5"/>
    </row>
    <row r="1648" spans="1:31" x14ac:dyDescent="0.2">
      <c r="A1648" s="127">
        <f t="shared" si="643"/>
        <v>41703</v>
      </c>
      <c r="B1648" s="4">
        <f t="shared" si="635"/>
        <v>328800.45869275997</v>
      </c>
      <c r="C1648" s="4">
        <f t="shared" si="649"/>
        <v>242021.11261677</v>
      </c>
      <c r="D1648" s="4">
        <f t="shared" si="644"/>
        <v>242021.11261677</v>
      </c>
      <c r="E1648" s="56">
        <f t="shared" si="650"/>
        <v>540.95899999999995</v>
      </c>
      <c r="F1648" s="11">
        <f>IF(DAY(A1648)=F$2+1,VLOOKUP(A1648,[1]Plan1!$BN$15:$BP$255,3),F1647)</f>
        <v>543.03800000000001</v>
      </c>
      <c r="G1648" s="6">
        <f t="shared" si="636"/>
        <v>41680</v>
      </c>
      <c r="H1648" s="2">
        <f t="shared" si="637"/>
        <v>3.8431748062239812E-3</v>
      </c>
      <c r="I1648" s="1">
        <f t="shared" si="645"/>
        <v>24</v>
      </c>
      <c r="J1648" s="1">
        <f t="shared" si="651"/>
        <v>28</v>
      </c>
      <c r="K1648" s="54">
        <f t="shared" si="638"/>
        <v>1.0032932468698603</v>
      </c>
      <c r="L1648" s="3">
        <f t="shared" si="646"/>
        <v>1.3414875399999999</v>
      </c>
      <c r="M1648" s="3">
        <f t="shared" si="656"/>
        <v>1.34590538</v>
      </c>
      <c r="N1648" s="3">
        <f t="shared" si="639"/>
        <v>325737.51754448999</v>
      </c>
      <c r="O1648" s="52">
        <f t="shared" si="652"/>
        <v>0</v>
      </c>
      <c r="P1648" s="5">
        <f t="shared" si="655"/>
        <v>0</v>
      </c>
      <c r="Q1648" s="53">
        <f t="shared" si="640"/>
        <v>0</v>
      </c>
      <c r="R1648" s="4">
        <f t="shared" si="634"/>
        <v>0</v>
      </c>
      <c r="S1648" s="2">
        <f t="shared" si="647"/>
        <v>0.14000000000000001</v>
      </c>
      <c r="T1648" s="9">
        <f t="shared" si="641"/>
        <v>1.009403096</v>
      </c>
      <c r="U1648" s="4">
        <f t="shared" si="648"/>
        <v>3062.9411482700002</v>
      </c>
      <c r="V1648" s="4">
        <f t="shared" si="642"/>
        <v>0</v>
      </c>
      <c r="W1648" s="1" t="str">
        <f t="shared" si="653"/>
        <v>A+J=</v>
      </c>
      <c r="X1648" s="10">
        <f t="shared" si="654"/>
        <v>41707</v>
      </c>
      <c r="Y1648" s="4">
        <f t="shared" si="633"/>
        <v>0</v>
      </c>
      <c r="Z1648" s="28"/>
      <c r="AA1648" s="26"/>
      <c r="AE1648" s="5"/>
    </row>
    <row r="1649" spans="1:31" x14ac:dyDescent="0.2">
      <c r="A1649" s="127">
        <f t="shared" si="643"/>
        <v>41704</v>
      </c>
      <c r="B1649" s="4">
        <f t="shared" si="635"/>
        <v>328973.77007104002</v>
      </c>
      <c r="C1649" s="4">
        <f t="shared" si="649"/>
        <v>242021.11261677</v>
      </c>
      <c r="D1649" s="4">
        <f t="shared" si="644"/>
        <v>242021.11261677</v>
      </c>
      <c r="E1649" s="56">
        <f t="shared" si="650"/>
        <v>540.95899999999995</v>
      </c>
      <c r="F1649" s="11">
        <f>IF(DAY(A1649)=F$2+1,VLOOKUP(A1649,[1]Plan1!$BN$15:$BP$255,3),F1648)</f>
        <v>543.03800000000001</v>
      </c>
      <c r="G1649" s="6">
        <f t="shared" si="636"/>
        <v>41680</v>
      </c>
      <c r="H1649" s="2">
        <f t="shared" si="637"/>
        <v>3.8431748062239812E-3</v>
      </c>
      <c r="I1649" s="1">
        <f t="shared" si="645"/>
        <v>25</v>
      </c>
      <c r="J1649" s="1">
        <f t="shared" si="651"/>
        <v>28</v>
      </c>
      <c r="K1649" s="54">
        <f t="shared" si="638"/>
        <v>1.0034307006041028</v>
      </c>
      <c r="L1649" s="3">
        <f t="shared" si="646"/>
        <v>1.3414875399999999</v>
      </c>
      <c r="M1649" s="3">
        <f t="shared" si="656"/>
        <v>1.34608978</v>
      </c>
      <c r="N1649" s="3">
        <f t="shared" si="639"/>
        <v>325782.14623766002</v>
      </c>
      <c r="O1649" s="52">
        <f t="shared" si="652"/>
        <v>0</v>
      </c>
      <c r="P1649" s="5">
        <f t="shared" si="655"/>
        <v>0</v>
      </c>
      <c r="Q1649" s="53">
        <f t="shared" si="640"/>
        <v>0</v>
      </c>
      <c r="R1649" s="4">
        <f t="shared" si="634"/>
        <v>0</v>
      </c>
      <c r="S1649" s="2">
        <f t="shared" si="647"/>
        <v>0.14000000000000001</v>
      </c>
      <c r="T1649" s="9">
        <f t="shared" si="641"/>
        <v>1.009796804</v>
      </c>
      <c r="U1649" s="4">
        <f t="shared" si="648"/>
        <v>3191.6238333800002</v>
      </c>
      <c r="V1649" s="4">
        <f t="shared" si="642"/>
        <v>0</v>
      </c>
      <c r="W1649" s="1" t="str">
        <f t="shared" si="653"/>
        <v>A+J=</v>
      </c>
      <c r="X1649" s="10">
        <f t="shared" si="654"/>
        <v>41707</v>
      </c>
      <c r="Y1649" s="4">
        <f t="shared" ref="Y1649:Y1712" si="657">IF(V1649&gt;0,B1649-V1649,0)</f>
        <v>0</v>
      </c>
      <c r="Z1649" s="28"/>
      <c r="AA1649" s="26"/>
      <c r="AE1649" s="5"/>
    </row>
    <row r="1650" spans="1:31" x14ac:dyDescent="0.2">
      <c r="A1650" s="127">
        <f t="shared" si="643"/>
        <v>41705</v>
      </c>
      <c r="B1650" s="4">
        <f t="shared" si="635"/>
        <v>329147.16921287996</v>
      </c>
      <c r="C1650" s="4">
        <f t="shared" si="649"/>
        <v>242021.11261677</v>
      </c>
      <c r="D1650" s="4">
        <f t="shared" si="644"/>
        <v>242021.11261677</v>
      </c>
      <c r="E1650" s="56">
        <f t="shared" si="650"/>
        <v>540.95899999999995</v>
      </c>
      <c r="F1650" s="11">
        <f>IF(DAY(A1650)=F$2+1,VLOOKUP(A1650,[1]Plan1!$BN$15:$BP$255,3),F1649)</f>
        <v>543.03800000000001</v>
      </c>
      <c r="G1650" s="6">
        <f t="shared" si="636"/>
        <v>41680</v>
      </c>
      <c r="H1650" s="2">
        <f t="shared" si="637"/>
        <v>3.8431748062239812E-3</v>
      </c>
      <c r="I1650" s="1">
        <f t="shared" si="645"/>
        <v>26</v>
      </c>
      <c r="J1650" s="1">
        <f t="shared" si="651"/>
        <v>28</v>
      </c>
      <c r="K1650" s="54">
        <f t="shared" si="638"/>
        <v>1.0035681731698576</v>
      </c>
      <c r="L1650" s="3">
        <f t="shared" si="646"/>
        <v>1.3414875399999999</v>
      </c>
      <c r="M1650" s="3">
        <f t="shared" si="656"/>
        <v>1.3462741899999999</v>
      </c>
      <c r="N1650" s="3">
        <f t="shared" si="639"/>
        <v>325826.77735103999</v>
      </c>
      <c r="O1650" s="52">
        <f t="shared" si="652"/>
        <v>0</v>
      </c>
      <c r="P1650" s="5">
        <f t="shared" si="655"/>
        <v>0</v>
      </c>
      <c r="Q1650" s="53">
        <f t="shared" si="640"/>
        <v>0</v>
      </c>
      <c r="R1650" s="4">
        <f t="shared" si="634"/>
        <v>0</v>
      </c>
      <c r="S1650" s="2">
        <f t="shared" si="647"/>
        <v>0.14000000000000001</v>
      </c>
      <c r="T1650" s="9">
        <f t="shared" si="641"/>
        <v>1.010190666</v>
      </c>
      <c r="U1650" s="4">
        <f t="shared" si="648"/>
        <v>3320.3918618399998</v>
      </c>
      <c r="V1650" s="4">
        <f t="shared" si="642"/>
        <v>0</v>
      </c>
      <c r="W1650" s="1" t="str">
        <f t="shared" si="653"/>
        <v>A+J=</v>
      </c>
      <c r="X1650" s="10">
        <f t="shared" si="654"/>
        <v>41707</v>
      </c>
      <c r="Y1650" s="4">
        <f t="shared" si="657"/>
        <v>0</v>
      </c>
      <c r="Z1650" s="28"/>
      <c r="AA1650" s="26"/>
      <c r="AE1650" s="5"/>
    </row>
    <row r="1651" spans="1:31" x14ac:dyDescent="0.2">
      <c r="A1651" s="127">
        <f t="shared" si="643"/>
        <v>41706</v>
      </c>
      <c r="B1651" s="4">
        <f t="shared" si="635"/>
        <v>329320.66347920999</v>
      </c>
      <c r="C1651" s="4">
        <f t="shared" si="649"/>
        <v>242021.11261677</v>
      </c>
      <c r="D1651" s="4">
        <f t="shared" si="644"/>
        <v>242021.11261677</v>
      </c>
      <c r="E1651" s="56">
        <f t="shared" si="650"/>
        <v>540.95899999999995</v>
      </c>
      <c r="F1651" s="11">
        <f>IF(DAY(A1651)=F$2+1,VLOOKUP(A1651,[1]Plan1!$BN$15:$BP$255,3),F1650)</f>
        <v>543.03800000000001</v>
      </c>
      <c r="G1651" s="6">
        <f t="shared" si="636"/>
        <v>41680</v>
      </c>
      <c r="H1651" s="2">
        <f t="shared" si="637"/>
        <v>3.8431748062239812E-3</v>
      </c>
      <c r="I1651" s="1">
        <f t="shared" si="645"/>
        <v>27</v>
      </c>
      <c r="J1651" s="1">
        <f t="shared" si="651"/>
        <v>28</v>
      </c>
      <c r="K1651" s="54">
        <f t="shared" si="638"/>
        <v>1.0037056645697044</v>
      </c>
      <c r="L1651" s="3">
        <f t="shared" si="646"/>
        <v>1.3414875399999999</v>
      </c>
      <c r="M1651" s="3">
        <f t="shared" si="656"/>
        <v>1.34645864</v>
      </c>
      <c r="N1651" s="3">
        <f t="shared" si="639"/>
        <v>325871.41814526002</v>
      </c>
      <c r="O1651" s="52">
        <f t="shared" si="652"/>
        <v>0</v>
      </c>
      <c r="P1651" s="5">
        <f t="shared" si="655"/>
        <v>0</v>
      </c>
      <c r="Q1651" s="53">
        <f t="shared" si="640"/>
        <v>0</v>
      </c>
      <c r="R1651" s="4">
        <f t="shared" si="634"/>
        <v>0</v>
      </c>
      <c r="S1651" s="2">
        <f t="shared" si="647"/>
        <v>0.14000000000000001</v>
      </c>
      <c r="T1651" s="9">
        <f t="shared" si="641"/>
        <v>1.010584682</v>
      </c>
      <c r="U1651" s="4">
        <f t="shared" si="648"/>
        <v>3449.2453339499998</v>
      </c>
      <c r="V1651" s="4">
        <f t="shared" si="642"/>
        <v>0</v>
      </c>
      <c r="W1651" s="1" t="str">
        <f t="shared" si="653"/>
        <v>A+J=</v>
      </c>
      <c r="X1651" s="10">
        <f t="shared" si="654"/>
        <v>41707</v>
      </c>
      <c r="Y1651" s="4">
        <f t="shared" si="657"/>
        <v>0</v>
      </c>
      <c r="Z1651" s="28"/>
      <c r="AA1651" s="26"/>
      <c r="AE1651" s="5"/>
    </row>
    <row r="1652" spans="1:31" x14ac:dyDescent="0.2">
      <c r="A1652" s="127">
        <f t="shared" si="643"/>
        <v>41707</v>
      </c>
      <c r="B1652" s="4">
        <f t="shared" si="635"/>
        <v>329494.24800856004</v>
      </c>
      <c r="C1652" s="4">
        <f t="shared" si="649"/>
        <v>242021.11261677</v>
      </c>
      <c r="D1652" s="4">
        <f t="shared" si="644"/>
        <v>242021.11261677</v>
      </c>
      <c r="E1652" s="56">
        <f t="shared" si="650"/>
        <v>540.95899999999995</v>
      </c>
      <c r="F1652" s="11">
        <f>IF(DAY(A1652)=F$2+1,VLOOKUP(A1652,[1]Plan1!$BN$15:$BP$255,3),F1651)</f>
        <v>543.03800000000001</v>
      </c>
      <c r="G1652" s="6">
        <f t="shared" si="636"/>
        <v>41680</v>
      </c>
      <c r="H1652" s="2">
        <f t="shared" si="637"/>
        <v>3.8431748062239812E-3</v>
      </c>
      <c r="I1652" s="1">
        <f t="shared" si="645"/>
        <v>28</v>
      </c>
      <c r="J1652" s="1">
        <f t="shared" si="651"/>
        <v>28</v>
      </c>
      <c r="K1652" s="54">
        <f t="shared" si="638"/>
        <v>1.003843174806224</v>
      </c>
      <c r="L1652" s="3">
        <f t="shared" si="646"/>
        <v>1.3414875399999999</v>
      </c>
      <c r="M1652" s="3">
        <f t="shared" si="656"/>
        <v>1.34664311</v>
      </c>
      <c r="N1652" s="3">
        <f t="shared" si="639"/>
        <v>325916.06377990003</v>
      </c>
      <c r="O1652" s="52">
        <f t="shared" si="652"/>
        <v>52</v>
      </c>
      <c r="P1652" s="5">
        <f t="shared" si="655"/>
        <v>0</v>
      </c>
      <c r="Q1652" s="53">
        <f t="shared" si="640"/>
        <v>0</v>
      </c>
      <c r="R1652" s="4">
        <f t="shared" si="634"/>
        <v>0</v>
      </c>
      <c r="S1652" s="2">
        <f t="shared" si="647"/>
        <v>0.14000000000000001</v>
      </c>
      <c r="T1652" s="9">
        <f t="shared" si="641"/>
        <v>1.010978852</v>
      </c>
      <c r="U1652" s="4">
        <f t="shared" si="648"/>
        <v>3578.1842286599999</v>
      </c>
      <c r="V1652" s="4">
        <f t="shared" si="642"/>
        <v>0</v>
      </c>
      <c r="W1652" s="1" t="str">
        <f t="shared" si="653"/>
        <v>A+J=</v>
      </c>
      <c r="X1652" s="10">
        <f t="shared" si="654"/>
        <v>41707</v>
      </c>
      <c r="Y1652" s="4">
        <f t="shared" si="657"/>
        <v>0</v>
      </c>
      <c r="Z1652" s="28"/>
      <c r="AA1652" s="26"/>
      <c r="AE1652" s="5"/>
    </row>
    <row r="1653" spans="1:31" x14ac:dyDescent="0.2">
      <c r="A1653" s="127">
        <f t="shared" si="643"/>
        <v>41708</v>
      </c>
      <c r="B1653" s="4">
        <f t="shared" si="635"/>
        <v>329786.08807668998</v>
      </c>
      <c r="C1653" s="4">
        <f t="shared" si="649"/>
        <v>244678.226581</v>
      </c>
      <c r="D1653" s="4">
        <f t="shared" si="644"/>
        <v>244678.226581</v>
      </c>
      <c r="E1653" s="56">
        <f t="shared" si="650"/>
        <v>543.03800000000001</v>
      </c>
      <c r="F1653" s="11">
        <f>IF(DAY(A1653)=F$2+1,VLOOKUP(A1653,[1]Plan1!$BN$15:$BP$255,3),F1652)</f>
        <v>552.08699999999999</v>
      </c>
      <c r="G1653" s="6">
        <f t="shared" si="636"/>
        <v>41708</v>
      </c>
      <c r="H1653" s="2">
        <f t="shared" si="637"/>
        <v>1.6663658896798994E-2</v>
      </c>
      <c r="I1653" s="1">
        <f t="shared" si="645"/>
        <v>1</v>
      </c>
      <c r="J1653" s="1">
        <f t="shared" si="651"/>
        <v>31</v>
      </c>
      <c r="K1653" s="54">
        <f t="shared" si="638"/>
        <v>1.0005332499815915</v>
      </c>
      <c r="L1653" s="3">
        <f t="shared" si="646"/>
        <v>1.34664311</v>
      </c>
      <c r="M1653" s="3">
        <f t="shared" si="656"/>
        <v>1.3473611999999999</v>
      </c>
      <c r="N1653" s="3">
        <f t="shared" si="639"/>
        <v>329669.94898003998</v>
      </c>
      <c r="O1653" s="52">
        <f t="shared" si="652"/>
        <v>0</v>
      </c>
      <c r="P1653" s="5">
        <f t="shared" si="655"/>
        <v>0</v>
      </c>
      <c r="Q1653" s="53">
        <f t="shared" si="640"/>
        <v>0</v>
      </c>
      <c r="R1653" s="4">
        <f t="shared" si="634"/>
        <v>0</v>
      </c>
      <c r="S1653" s="2">
        <f t="shared" si="647"/>
        <v>0.14000000000000001</v>
      </c>
      <c r="T1653" s="9">
        <f t="shared" si="641"/>
        <v>1.0003522890000001</v>
      </c>
      <c r="U1653" s="4">
        <f t="shared" si="648"/>
        <v>116.13909665</v>
      </c>
      <c r="V1653" s="4">
        <f t="shared" si="642"/>
        <v>0</v>
      </c>
      <c r="W1653" s="1" t="str">
        <f t="shared" si="653"/>
        <v>A+J=</v>
      </c>
      <c r="X1653" s="10">
        <f t="shared" si="654"/>
        <v>41738</v>
      </c>
      <c r="Y1653" s="4">
        <f t="shared" si="657"/>
        <v>0</v>
      </c>
      <c r="Z1653" s="28"/>
      <c r="AA1653" s="26"/>
      <c r="AE1653" s="5"/>
    </row>
    <row r="1654" spans="1:31" x14ac:dyDescent="0.2">
      <c r="A1654" s="127">
        <f t="shared" si="643"/>
        <v>41709</v>
      </c>
      <c r="B1654" s="4">
        <f t="shared" si="635"/>
        <v>330078.18801889999</v>
      </c>
      <c r="C1654" s="4">
        <f t="shared" si="649"/>
        <v>244678.226581</v>
      </c>
      <c r="D1654" s="4">
        <f t="shared" si="644"/>
        <v>244678.226581</v>
      </c>
      <c r="E1654" s="56">
        <f t="shared" si="650"/>
        <v>543.03800000000001</v>
      </c>
      <c r="F1654" s="11">
        <f>IF(DAY(A1654)=F$2+1,VLOOKUP(A1654,[1]Plan1!$BN$15:$BP$255,3),F1653)</f>
        <v>552.08699999999999</v>
      </c>
      <c r="G1654" s="6">
        <f t="shared" si="636"/>
        <v>41708</v>
      </c>
      <c r="H1654" s="2">
        <f t="shared" si="637"/>
        <v>1.6663658896798994E-2</v>
      </c>
      <c r="I1654" s="1">
        <f t="shared" si="645"/>
        <v>2</v>
      </c>
      <c r="J1654" s="1">
        <f t="shared" si="651"/>
        <v>31</v>
      </c>
      <c r="K1654" s="54">
        <f t="shared" si="638"/>
        <v>1.0010667843187262</v>
      </c>
      <c r="L1654" s="3">
        <f t="shared" si="646"/>
        <v>1.34664311</v>
      </c>
      <c r="M1654" s="3">
        <f t="shared" si="656"/>
        <v>1.3480796799999999</v>
      </c>
      <c r="N1654" s="3">
        <f t="shared" si="639"/>
        <v>329845.74539227999</v>
      </c>
      <c r="O1654" s="52">
        <f t="shared" si="652"/>
        <v>0</v>
      </c>
      <c r="P1654" s="5">
        <f t="shared" si="655"/>
        <v>0</v>
      </c>
      <c r="Q1654" s="53">
        <f t="shared" si="640"/>
        <v>0</v>
      </c>
      <c r="R1654" s="4">
        <f t="shared" si="634"/>
        <v>0</v>
      </c>
      <c r="S1654" s="2">
        <f t="shared" si="647"/>
        <v>0.14000000000000001</v>
      </c>
      <c r="T1654" s="9">
        <f t="shared" si="641"/>
        <v>1.0007047010000001</v>
      </c>
      <c r="U1654" s="4">
        <f t="shared" si="648"/>
        <v>232.44262662</v>
      </c>
      <c r="V1654" s="4">
        <f t="shared" si="642"/>
        <v>0</v>
      </c>
      <c r="W1654" s="1" t="str">
        <f t="shared" si="653"/>
        <v>A+J=</v>
      </c>
      <c r="X1654" s="10">
        <f t="shared" si="654"/>
        <v>41738</v>
      </c>
      <c r="Y1654" s="4">
        <f t="shared" si="657"/>
        <v>0</v>
      </c>
      <c r="Z1654" s="28"/>
      <c r="AA1654" s="26"/>
      <c r="AE1654" s="5"/>
    </row>
    <row r="1655" spans="1:31" x14ac:dyDescent="0.2">
      <c r="A1655" s="127">
        <f t="shared" si="643"/>
        <v>41710</v>
      </c>
      <c r="B1655" s="4">
        <f t="shared" si="635"/>
        <v>330370.54864471999</v>
      </c>
      <c r="C1655" s="4">
        <f t="shared" si="649"/>
        <v>244678.226581</v>
      </c>
      <c r="D1655" s="4">
        <f t="shared" si="644"/>
        <v>244678.226581</v>
      </c>
      <c r="E1655" s="56">
        <f t="shared" si="650"/>
        <v>543.03800000000001</v>
      </c>
      <c r="F1655" s="11">
        <f>IF(DAY(A1655)=F$2+1,VLOOKUP(A1655,[1]Plan1!$BN$15:$BP$255,3),F1654)</f>
        <v>552.08699999999999</v>
      </c>
      <c r="G1655" s="6">
        <f t="shared" si="636"/>
        <v>41708</v>
      </c>
      <c r="H1655" s="2">
        <f t="shared" si="637"/>
        <v>1.6663658896798994E-2</v>
      </c>
      <c r="I1655" s="1">
        <f t="shared" si="645"/>
        <v>3</v>
      </c>
      <c r="J1655" s="1">
        <f t="shared" si="651"/>
        <v>31</v>
      </c>
      <c r="K1655" s="54">
        <f t="shared" si="638"/>
        <v>1.001600603163036</v>
      </c>
      <c r="L1655" s="3">
        <f t="shared" si="646"/>
        <v>1.34664311</v>
      </c>
      <c r="M1655" s="3">
        <f t="shared" si="656"/>
        <v>1.3487985499999999</v>
      </c>
      <c r="N1655" s="3">
        <f t="shared" si="639"/>
        <v>330021.63722902001</v>
      </c>
      <c r="O1655" s="52">
        <f t="shared" si="652"/>
        <v>0</v>
      </c>
      <c r="P1655" s="5">
        <f t="shared" si="655"/>
        <v>0</v>
      </c>
      <c r="Q1655" s="53">
        <f t="shared" si="640"/>
        <v>0</v>
      </c>
      <c r="R1655" s="4">
        <f t="shared" si="634"/>
        <v>0</v>
      </c>
      <c r="S1655" s="2">
        <f t="shared" si="647"/>
        <v>0.14000000000000001</v>
      </c>
      <c r="T1655" s="9">
        <f t="shared" si="641"/>
        <v>1.001057238</v>
      </c>
      <c r="U1655" s="4">
        <f t="shared" si="648"/>
        <v>348.91141570000002</v>
      </c>
      <c r="V1655" s="4">
        <f t="shared" si="642"/>
        <v>0</v>
      </c>
      <c r="W1655" s="1" t="str">
        <f t="shared" si="653"/>
        <v>A+J=</v>
      </c>
      <c r="X1655" s="10">
        <f t="shared" si="654"/>
        <v>41738</v>
      </c>
      <c r="Y1655" s="4">
        <f t="shared" si="657"/>
        <v>0</v>
      </c>
      <c r="Z1655" s="28"/>
      <c r="AA1655" s="26"/>
      <c r="AE1655" s="5"/>
    </row>
    <row r="1656" spans="1:31" x14ac:dyDescent="0.2">
      <c r="A1656" s="127">
        <f t="shared" si="643"/>
        <v>41711</v>
      </c>
      <c r="B1656" s="4">
        <f t="shared" si="635"/>
        <v>330663.16489037999</v>
      </c>
      <c r="C1656" s="4">
        <f t="shared" si="649"/>
        <v>244678.226581</v>
      </c>
      <c r="D1656" s="4">
        <f t="shared" si="644"/>
        <v>244678.226581</v>
      </c>
      <c r="E1656" s="56">
        <f t="shared" si="650"/>
        <v>543.03800000000001</v>
      </c>
      <c r="F1656" s="11">
        <f>IF(DAY(A1656)=F$2+1,VLOOKUP(A1656,[1]Plan1!$BN$15:$BP$255,3),F1655)</f>
        <v>552.08699999999999</v>
      </c>
      <c r="G1656" s="6">
        <f t="shared" si="636"/>
        <v>41708</v>
      </c>
      <c r="H1656" s="2">
        <f t="shared" si="637"/>
        <v>1.6663658896798994E-2</v>
      </c>
      <c r="I1656" s="1">
        <f t="shared" si="645"/>
        <v>4</v>
      </c>
      <c r="J1656" s="1">
        <f t="shared" si="651"/>
        <v>31</v>
      </c>
      <c r="K1656" s="54">
        <f t="shared" si="638"/>
        <v>1.0021347066662349</v>
      </c>
      <c r="L1656" s="3">
        <f t="shared" si="646"/>
        <v>1.34664311</v>
      </c>
      <c r="M1656" s="3">
        <f t="shared" si="656"/>
        <v>1.3495177899999999</v>
      </c>
      <c r="N1656" s="3">
        <f t="shared" si="639"/>
        <v>330197.61959671002</v>
      </c>
      <c r="O1656" s="52">
        <f t="shared" si="652"/>
        <v>0</v>
      </c>
      <c r="P1656" s="5">
        <f t="shared" si="655"/>
        <v>0</v>
      </c>
      <c r="Q1656" s="53">
        <f t="shared" si="640"/>
        <v>0</v>
      </c>
      <c r="R1656" s="4">
        <f t="shared" si="634"/>
        <v>0</v>
      </c>
      <c r="S1656" s="2">
        <f t="shared" si="647"/>
        <v>0.14000000000000001</v>
      </c>
      <c r="T1656" s="9">
        <f t="shared" si="641"/>
        <v>1.001409899</v>
      </c>
      <c r="U1656" s="4">
        <f t="shared" si="648"/>
        <v>465.54529366999998</v>
      </c>
      <c r="V1656" s="4">
        <f t="shared" si="642"/>
        <v>0</v>
      </c>
      <c r="W1656" s="1" t="str">
        <f t="shared" si="653"/>
        <v>A+J=</v>
      </c>
      <c r="X1656" s="10">
        <f t="shared" si="654"/>
        <v>41738</v>
      </c>
      <c r="Y1656" s="4">
        <f t="shared" si="657"/>
        <v>0</v>
      </c>
      <c r="Z1656" s="28"/>
      <c r="AA1656" s="26"/>
      <c r="AE1656" s="5"/>
    </row>
    <row r="1657" spans="1:31" x14ac:dyDescent="0.2">
      <c r="A1657" s="127">
        <f t="shared" si="643"/>
        <v>41712</v>
      </c>
      <c r="B1657" s="4">
        <f t="shared" si="635"/>
        <v>330956.04181929998</v>
      </c>
      <c r="C1657" s="4">
        <f t="shared" si="649"/>
        <v>244678.226581</v>
      </c>
      <c r="D1657" s="4">
        <f t="shared" si="644"/>
        <v>244678.226581</v>
      </c>
      <c r="E1657" s="56">
        <f t="shared" si="650"/>
        <v>543.03800000000001</v>
      </c>
      <c r="F1657" s="11">
        <f>IF(DAY(A1657)=F$2+1,VLOOKUP(A1657,[1]Plan1!$BN$15:$BP$255,3),F1656)</f>
        <v>552.08699999999999</v>
      </c>
      <c r="G1657" s="6">
        <f t="shared" si="636"/>
        <v>41708</v>
      </c>
      <c r="H1657" s="2">
        <f t="shared" si="637"/>
        <v>1.6663658896798994E-2</v>
      </c>
      <c r="I1657" s="1">
        <f t="shared" si="645"/>
        <v>5</v>
      </c>
      <c r="J1657" s="1">
        <f t="shared" si="651"/>
        <v>31</v>
      </c>
      <c r="K1657" s="54">
        <f t="shared" si="638"/>
        <v>1.0026690949801169</v>
      </c>
      <c r="L1657" s="3">
        <f t="shared" si="646"/>
        <v>1.34664311</v>
      </c>
      <c r="M1657" s="3">
        <f t="shared" si="656"/>
        <v>1.35023742</v>
      </c>
      <c r="N1657" s="3">
        <f t="shared" si="639"/>
        <v>330373.69738889998</v>
      </c>
      <c r="O1657" s="52">
        <f t="shared" si="652"/>
        <v>0</v>
      </c>
      <c r="P1657" s="5">
        <f t="shared" si="655"/>
        <v>0</v>
      </c>
      <c r="Q1657" s="53">
        <f t="shared" si="640"/>
        <v>0</v>
      </c>
      <c r="R1657" s="4">
        <f t="shared" si="634"/>
        <v>0</v>
      </c>
      <c r="S1657" s="2">
        <f t="shared" si="647"/>
        <v>0.14000000000000001</v>
      </c>
      <c r="T1657" s="9">
        <f t="shared" si="641"/>
        <v>1.001762684</v>
      </c>
      <c r="U1657" s="4">
        <f t="shared" si="648"/>
        <v>582.34443039999996</v>
      </c>
      <c r="V1657" s="4">
        <f t="shared" si="642"/>
        <v>0</v>
      </c>
      <c r="W1657" s="1" t="str">
        <f t="shared" si="653"/>
        <v>A+J=</v>
      </c>
      <c r="X1657" s="10">
        <f t="shared" si="654"/>
        <v>41738</v>
      </c>
      <c r="Y1657" s="4">
        <f t="shared" si="657"/>
        <v>0</v>
      </c>
      <c r="Z1657" s="28"/>
      <c r="AA1657" s="26"/>
      <c r="AE1657" s="5"/>
    </row>
    <row r="1658" spans="1:31" x14ac:dyDescent="0.2">
      <c r="A1658" s="127">
        <f t="shared" si="643"/>
        <v>41713</v>
      </c>
      <c r="B1658" s="4">
        <f t="shared" si="635"/>
        <v>331249.17992855003</v>
      </c>
      <c r="C1658" s="4">
        <f t="shared" si="649"/>
        <v>244678.226581</v>
      </c>
      <c r="D1658" s="4">
        <f t="shared" si="644"/>
        <v>244678.226581</v>
      </c>
      <c r="E1658" s="56">
        <f t="shared" si="650"/>
        <v>543.03800000000001</v>
      </c>
      <c r="F1658" s="11">
        <f>IF(DAY(A1658)=F$2+1,VLOOKUP(A1658,[1]Plan1!$BN$15:$BP$255,3),F1657)</f>
        <v>552.08699999999999</v>
      </c>
      <c r="G1658" s="6">
        <f t="shared" si="636"/>
        <v>41708</v>
      </c>
      <c r="H1658" s="2">
        <f t="shared" si="637"/>
        <v>1.6663658896798994E-2</v>
      </c>
      <c r="I1658" s="1">
        <f t="shared" si="645"/>
        <v>6</v>
      </c>
      <c r="J1658" s="1">
        <f t="shared" si="651"/>
        <v>31</v>
      </c>
      <c r="K1658" s="54">
        <f t="shared" si="638"/>
        <v>1.0032037682565575</v>
      </c>
      <c r="L1658" s="3">
        <f t="shared" si="646"/>
        <v>1.34664311</v>
      </c>
      <c r="M1658" s="3">
        <f t="shared" si="656"/>
        <v>1.35095744</v>
      </c>
      <c r="N1658" s="3">
        <f t="shared" si="639"/>
        <v>330549.87060560001</v>
      </c>
      <c r="O1658" s="52">
        <f t="shared" si="652"/>
        <v>0</v>
      </c>
      <c r="P1658" s="5">
        <f t="shared" si="655"/>
        <v>0</v>
      </c>
      <c r="Q1658" s="53">
        <f t="shared" si="640"/>
        <v>0</v>
      </c>
      <c r="R1658" s="4">
        <f t="shared" si="634"/>
        <v>0</v>
      </c>
      <c r="S1658" s="2">
        <f t="shared" si="647"/>
        <v>0.14000000000000001</v>
      </c>
      <c r="T1658" s="9">
        <f t="shared" si="641"/>
        <v>1.0021155939999999</v>
      </c>
      <c r="U1658" s="4">
        <f t="shared" si="648"/>
        <v>699.30932295000002</v>
      </c>
      <c r="V1658" s="4">
        <f t="shared" si="642"/>
        <v>0</v>
      </c>
      <c r="W1658" s="1" t="str">
        <f t="shared" si="653"/>
        <v>A+J=</v>
      </c>
      <c r="X1658" s="10">
        <f t="shared" si="654"/>
        <v>41738</v>
      </c>
      <c r="Y1658" s="4">
        <f t="shared" si="657"/>
        <v>0</v>
      </c>
      <c r="Z1658" s="28"/>
      <c r="AA1658" s="26"/>
      <c r="AE1658" s="5"/>
    </row>
    <row r="1659" spans="1:31" x14ac:dyDescent="0.2">
      <c r="A1659" s="127">
        <f t="shared" si="643"/>
        <v>41714</v>
      </c>
      <c r="B1659" s="4">
        <f t="shared" si="635"/>
        <v>331542.57660166</v>
      </c>
      <c r="C1659" s="4">
        <f t="shared" si="649"/>
        <v>244678.226581</v>
      </c>
      <c r="D1659" s="4">
        <f t="shared" si="644"/>
        <v>244678.226581</v>
      </c>
      <c r="E1659" s="56">
        <f t="shared" si="650"/>
        <v>543.03800000000001</v>
      </c>
      <c r="F1659" s="11">
        <f>IF(DAY(A1659)=F$2+1,VLOOKUP(A1659,[1]Plan1!$BN$15:$BP$255,3),F1658)</f>
        <v>552.08699999999999</v>
      </c>
      <c r="G1659" s="6">
        <f t="shared" si="636"/>
        <v>41708</v>
      </c>
      <c r="H1659" s="2">
        <f t="shared" si="637"/>
        <v>1.6663658896798994E-2</v>
      </c>
      <c r="I1659" s="1">
        <f t="shared" si="645"/>
        <v>7</v>
      </c>
      <c r="J1659" s="1">
        <f t="shared" si="651"/>
        <v>31</v>
      </c>
      <c r="K1659" s="54">
        <f t="shared" si="638"/>
        <v>1.0037387266475131</v>
      </c>
      <c r="L1659" s="3">
        <f t="shared" si="646"/>
        <v>1.34664311</v>
      </c>
      <c r="M1659" s="3">
        <f t="shared" si="656"/>
        <v>1.35167784</v>
      </c>
      <c r="N1659" s="3">
        <f t="shared" si="639"/>
        <v>330726.13680003001</v>
      </c>
      <c r="O1659" s="52">
        <f t="shared" si="652"/>
        <v>0</v>
      </c>
      <c r="P1659" s="5">
        <f t="shared" si="655"/>
        <v>0</v>
      </c>
      <c r="Q1659" s="53">
        <f t="shared" si="640"/>
        <v>0</v>
      </c>
      <c r="R1659" s="4">
        <f t="shared" si="634"/>
        <v>0</v>
      </c>
      <c r="S1659" s="2">
        <f t="shared" si="647"/>
        <v>0.14000000000000001</v>
      </c>
      <c r="T1659" s="9">
        <f t="shared" si="641"/>
        <v>1.0024686279999999</v>
      </c>
      <c r="U1659" s="4">
        <f t="shared" si="648"/>
        <v>816.43980163000003</v>
      </c>
      <c r="V1659" s="4">
        <f t="shared" si="642"/>
        <v>0</v>
      </c>
      <c r="W1659" s="1" t="str">
        <f t="shared" si="653"/>
        <v>A+J=</v>
      </c>
      <c r="X1659" s="10">
        <f t="shared" si="654"/>
        <v>41738</v>
      </c>
      <c r="Y1659" s="4">
        <f t="shared" si="657"/>
        <v>0</v>
      </c>
      <c r="Z1659" s="28"/>
      <c r="AA1659" s="26"/>
      <c r="AE1659" s="5"/>
    </row>
    <row r="1660" spans="1:31" x14ac:dyDescent="0.2">
      <c r="A1660" s="127">
        <f t="shared" si="643"/>
        <v>41715</v>
      </c>
      <c r="B1660" s="4">
        <f t="shared" si="635"/>
        <v>331836.23200268002</v>
      </c>
      <c r="C1660" s="4">
        <f t="shared" si="649"/>
        <v>244678.226581</v>
      </c>
      <c r="D1660" s="4">
        <f t="shared" si="644"/>
        <v>244678.226581</v>
      </c>
      <c r="E1660" s="56">
        <f t="shared" si="650"/>
        <v>543.03800000000001</v>
      </c>
      <c r="F1660" s="11">
        <f>IF(DAY(A1660)=F$2+1,VLOOKUP(A1660,[1]Plan1!$BN$15:$BP$255,3),F1659)</f>
        <v>552.08699999999999</v>
      </c>
      <c r="G1660" s="6">
        <f t="shared" si="636"/>
        <v>41708</v>
      </c>
      <c r="H1660" s="2">
        <f t="shared" si="637"/>
        <v>1.6663658896798994E-2</v>
      </c>
      <c r="I1660" s="1">
        <f t="shared" si="645"/>
        <v>8</v>
      </c>
      <c r="J1660" s="1">
        <f t="shared" si="651"/>
        <v>31</v>
      </c>
      <c r="K1660" s="54">
        <f t="shared" si="638"/>
        <v>1.0042739703050205</v>
      </c>
      <c r="L1660" s="3">
        <f t="shared" si="646"/>
        <v>1.34664311</v>
      </c>
      <c r="M1660" s="3">
        <f t="shared" si="656"/>
        <v>1.35239862</v>
      </c>
      <c r="N1660" s="3">
        <f t="shared" si="639"/>
        <v>330902.49597218999</v>
      </c>
      <c r="O1660" s="52">
        <f t="shared" si="652"/>
        <v>0</v>
      </c>
      <c r="P1660" s="5">
        <f t="shared" si="655"/>
        <v>0</v>
      </c>
      <c r="Q1660" s="53">
        <f t="shared" si="640"/>
        <v>0</v>
      </c>
      <c r="R1660" s="4">
        <f t="shared" si="634"/>
        <v>0</v>
      </c>
      <c r="S1660" s="2">
        <f t="shared" si="647"/>
        <v>0.14000000000000001</v>
      </c>
      <c r="T1660" s="9">
        <f t="shared" si="641"/>
        <v>1.0028217859999999</v>
      </c>
      <c r="U1660" s="4">
        <f t="shared" si="648"/>
        <v>933.73603048999996</v>
      </c>
      <c r="V1660" s="4">
        <f t="shared" si="642"/>
        <v>0</v>
      </c>
      <c r="W1660" s="1" t="str">
        <f t="shared" si="653"/>
        <v>A+J=</v>
      </c>
      <c r="X1660" s="10">
        <f t="shared" si="654"/>
        <v>41738</v>
      </c>
      <c r="Y1660" s="4">
        <f t="shared" si="657"/>
        <v>0</v>
      </c>
      <c r="Z1660" s="28"/>
      <c r="AA1660" s="26"/>
      <c r="AE1660" s="5"/>
    </row>
    <row r="1661" spans="1:31" x14ac:dyDescent="0.2">
      <c r="A1661" s="127">
        <f t="shared" si="643"/>
        <v>41716</v>
      </c>
      <c r="B1661" s="4">
        <f t="shared" si="635"/>
        <v>332130.14629572001</v>
      </c>
      <c r="C1661" s="4">
        <f t="shared" si="649"/>
        <v>244678.226581</v>
      </c>
      <c r="D1661" s="4">
        <f t="shared" si="644"/>
        <v>244678.226581</v>
      </c>
      <c r="E1661" s="56">
        <f t="shared" si="650"/>
        <v>543.03800000000001</v>
      </c>
      <c r="F1661" s="11">
        <f>IF(DAY(A1661)=F$2+1,VLOOKUP(A1661,[1]Plan1!$BN$15:$BP$255,3),F1660)</f>
        <v>552.08699999999999</v>
      </c>
      <c r="G1661" s="6">
        <f t="shared" si="636"/>
        <v>41708</v>
      </c>
      <c r="H1661" s="2">
        <f t="shared" si="637"/>
        <v>1.6663658896798994E-2</v>
      </c>
      <c r="I1661" s="1">
        <f t="shared" si="645"/>
        <v>9</v>
      </c>
      <c r="J1661" s="1">
        <f t="shared" si="651"/>
        <v>31</v>
      </c>
      <c r="K1661" s="54">
        <f t="shared" si="638"/>
        <v>1.0048094993811987</v>
      </c>
      <c r="L1661" s="3">
        <f t="shared" si="646"/>
        <v>1.34664311</v>
      </c>
      <c r="M1661" s="3">
        <f t="shared" si="656"/>
        <v>1.3531197800000001</v>
      </c>
      <c r="N1661" s="3">
        <f t="shared" si="639"/>
        <v>331078.94812207</v>
      </c>
      <c r="O1661" s="52">
        <f t="shared" si="652"/>
        <v>0</v>
      </c>
      <c r="P1661" s="5">
        <f t="shared" si="655"/>
        <v>0</v>
      </c>
      <c r="Q1661" s="53">
        <f t="shared" si="640"/>
        <v>0</v>
      </c>
      <c r="R1661" s="4">
        <f t="shared" si="634"/>
        <v>0</v>
      </c>
      <c r="S1661" s="2">
        <f t="shared" si="647"/>
        <v>0.14000000000000001</v>
      </c>
      <c r="T1661" s="9">
        <f t="shared" si="641"/>
        <v>1.003175068</v>
      </c>
      <c r="U1661" s="4">
        <f t="shared" si="648"/>
        <v>1051.1981736499999</v>
      </c>
      <c r="V1661" s="4">
        <f t="shared" si="642"/>
        <v>0</v>
      </c>
      <c r="W1661" s="1" t="str">
        <f t="shared" si="653"/>
        <v>A+J=</v>
      </c>
      <c r="X1661" s="10">
        <f t="shared" si="654"/>
        <v>41738</v>
      </c>
      <c r="Y1661" s="4">
        <f t="shared" si="657"/>
        <v>0</v>
      </c>
      <c r="Z1661" s="28"/>
      <c r="AA1661" s="26"/>
      <c r="AE1661" s="5"/>
    </row>
    <row r="1662" spans="1:31" x14ac:dyDescent="0.2">
      <c r="A1662" s="127">
        <f t="shared" si="643"/>
        <v>41717</v>
      </c>
      <c r="B1662" s="4">
        <f t="shared" si="635"/>
        <v>332424.32521829999</v>
      </c>
      <c r="C1662" s="4">
        <f t="shared" si="649"/>
        <v>244678.226581</v>
      </c>
      <c r="D1662" s="4">
        <f t="shared" si="644"/>
        <v>244678.226581</v>
      </c>
      <c r="E1662" s="56">
        <f t="shared" si="650"/>
        <v>543.03800000000001</v>
      </c>
      <c r="F1662" s="11">
        <f>IF(DAY(A1662)=F$2+1,VLOOKUP(A1662,[1]Plan1!$BN$15:$BP$255,3),F1661)</f>
        <v>552.08699999999999</v>
      </c>
      <c r="G1662" s="6">
        <f t="shared" si="636"/>
        <v>41708</v>
      </c>
      <c r="H1662" s="2">
        <f t="shared" si="637"/>
        <v>1.6663658896798994E-2</v>
      </c>
      <c r="I1662" s="1">
        <f t="shared" si="645"/>
        <v>10</v>
      </c>
      <c r="J1662" s="1">
        <f t="shared" si="651"/>
        <v>31</v>
      </c>
      <c r="K1662" s="54">
        <f t="shared" si="638"/>
        <v>1.0053453140282469</v>
      </c>
      <c r="L1662" s="3">
        <f t="shared" si="646"/>
        <v>1.34664311</v>
      </c>
      <c r="M1662" s="3">
        <f t="shared" si="656"/>
        <v>1.35384134</v>
      </c>
      <c r="N1662" s="3">
        <f t="shared" si="639"/>
        <v>331255.49814323999</v>
      </c>
      <c r="O1662" s="52">
        <f t="shared" si="652"/>
        <v>0</v>
      </c>
      <c r="P1662" s="5">
        <f t="shared" si="655"/>
        <v>0</v>
      </c>
      <c r="Q1662" s="53">
        <f t="shared" si="640"/>
        <v>0</v>
      </c>
      <c r="R1662" s="4">
        <f t="shared" si="634"/>
        <v>0</v>
      </c>
      <c r="S1662" s="2">
        <f t="shared" si="647"/>
        <v>0.14000000000000001</v>
      </c>
      <c r="T1662" s="9">
        <f t="shared" si="641"/>
        <v>1.0035284760000001</v>
      </c>
      <c r="U1662" s="4">
        <f t="shared" si="648"/>
        <v>1168.82707506</v>
      </c>
      <c r="V1662" s="4">
        <f t="shared" si="642"/>
        <v>0</v>
      </c>
      <c r="W1662" s="1" t="str">
        <f t="shared" si="653"/>
        <v>A+J=</v>
      </c>
      <c r="X1662" s="10">
        <f t="shared" si="654"/>
        <v>41738</v>
      </c>
      <c r="Y1662" s="4">
        <f t="shared" si="657"/>
        <v>0</v>
      </c>
      <c r="Z1662" s="28"/>
      <c r="AA1662" s="26"/>
      <c r="AE1662" s="5"/>
    </row>
    <row r="1663" spans="1:31" x14ac:dyDescent="0.2">
      <c r="A1663" s="127">
        <f t="shared" si="643"/>
        <v>41718</v>
      </c>
      <c r="B1663" s="4">
        <f t="shared" si="635"/>
        <v>332718.76057779999</v>
      </c>
      <c r="C1663" s="4">
        <f t="shared" si="649"/>
        <v>244678.226581</v>
      </c>
      <c r="D1663" s="4">
        <f t="shared" si="644"/>
        <v>244678.226581</v>
      </c>
      <c r="E1663" s="56">
        <f t="shared" si="650"/>
        <v>543.03800000000001</v>
      </c>
      <c r="F1663" s="11">
        <f>IF(DAY(A1663)=F$2+1,VLOOKUP(A1663,[1]Plan1!$BN$15:$BP$255,3),F1662)</f>
        <v>552.08699999999999</v>
      </c>
      <c r="G1663" s="6">
        <f t="shared" si="636"/>
        <v>41708</v>
      </c>
      <c r="H1663" s="2">
        <f t="shared" si="637"/>
        <v>1.6663658896798994E-2</v>
      </c>
      <c r="I1663" s="1">
        <f t="shared" si="645"/>
        <v>11</v>
      </c>
      <c r="J1663" s="1">
        <f t="shared" si="651"/>
        <v>31</v>
      </c>
      <c r="K1663" s="54">
        <f t="shared" si="638"/>
        <v>1.0058814143984456</v>
      </c>
      <c r="L1663" s="3">
        <f t="shared" si="646"/>
        <v>1.34664311</v>
      </c>
      <c r="M1663" s="3">
        <f t="shared" si="656"/>
        <v>1.3545632700000001</v>
      </c>
      <c r="N1663" s="3">
        <f t="shared" si="639"/>
        <v>331432.13869535999</v>
      </c>
      <c r="O1663" s="52">
        <f t="shared" si="652"/>
        <v>0</v>
      </c>
      <c r="P1663" s="5">
        <f t="shared" si="655"/>
        <v>0</v>
      </c>
      <c r="Q1663" s="53">
        <f t="shared" si="640"/>
        <v>0</v>
      </c>
      <c r="R1663" s="4">
        <f t="shared" si="634"/>
        <v>0</v>
      </c>
      <c r="S1663" s="2">
        <f t="shared" si="647"/>
        <v>0.14000000000000001</v>
      </c>
      <c r="T1663" s="9">
        <f t="shared" si="641"/>
        <v>1.0038820070000001</v>
      </c>
      <c r="U1663" s="4">
        <f t="shared" si="648"/>
        <v>1286.62188244</v>
      </c>
      <c r="V1663" s="4">
        <f t="shared" si="642"/>
        <v>0</v>
      </c>
      <c r="W1663" s="1" t="str">
        <f t="shared" si="653"/>
        <v>A+J=</v>
      </c>
      <c r="X1663" s="10">
        <f t="shared" si="654"/>
        <v>41738</v>
      </c>
      <c r="Y1663" s="4">
        <f t="shared" si="657"/>
        <v>0</v>
      </c>
      <c r="Z1663" s="28"/>
      <c r="AA1663" s="26"/>
      <c r="AE1663" s="5"/>
    </row>
    <row r="1664" spans="1:31" x14ac:dyDescent="0.2">
      <c r="A1664" s="127">
        <f t="shared" si="643"/>
        <v>41719</v>
      </c>
      <c r="B1664" s="4">
        <f t="shared" si="635"/>
        <v>333013.45811288996</v>
      </c>
      <c r="C1664" s="4">
        <f t="shared" si="649"/>
        <v>244678.226581</v>
      </c>
      <c r="D1664" s="4">
        <f t="shared" si="644"/>
        <v>244678.226581</v>
      </c>
      <c r="E1664" s="56">
        <f t="shared" si="650"/>
        <v>543.03800000000001</v>
      </c>
      <c r="F1664" s="11">
        <f>IF(DAY(A1664)=F$2+1,VLOOKUP(A1664,[1]Plan1!$BN$15:$BP$255,3),F1663)</f>
        <v>552.08699999999999</v>
      </c>
      <c r="G1664" s="6">
        <f t="shared" si="636"/>
        <v>41708</v>
      </c>
      <c r="H1664" s="2">
        <f t="shared" si="637"/>
        <v>1.6663658896798994E-2</v>
      </c>
      <c r="I1664" s="1">
        <f t="shared" si="645"/>
        <v>12</v>
      </c>
      <c r="J1664" s="1">
        <f t="shared" si="651"/>
        <v>31</v>
      </c>
      <c r="K1664" s="54">
        <f t="shared" si="638"/>
        <v>1.0064178006441569</v>
      </c>
      <c r="L1664" s="3">
        <f t="shared" si="646"/>
        <v>1.34664311</v>
      </c>
      <c r="M1664" s="3">
        <f t="shared" si="656"/>
        <v>1.35528559</v>
      </c>
      <c r="N1664" s="3">
        <f t="shared" si="639"/>
        <v>331608.87467197998</v>
      </c>
      <c r="O1664" s="52">
        <f t="shared" si="652"/>
        <v>0</v>
      </c>
      <c r="P1664" s="5">
        <f t="shared" si="655"/>
        <v>0</v>
      </c>
      <c r="Q1664" s="53">
        <f t="shared" si="640"/>
        <v>0</v>
      </c>
      <c r="R1664" s="4">
        <f t="shared" ref="R1664:R1727" si="658">IF(P1664&gt;0,(P1664*N1664),0)</f>
        <v>0</v>
      </c>
      <c r="S1664" s="2">
        <f t="shared" si="647"/>
        <v>0.14000000000000001</v>
      </c>
      <c r="T1664" s="9">
        <f t="shared" si="641"/>
        <v>1.004235663</v>
      </c>
      <c r="U1664" s="4">
        <f t="shared" si="648"/>
        <v>1404.58344091</v>
      </c>
      <c r="V1664" s="4">
        <f t="shared" si="642"/>
        <v>0</v>
      </c>
      <c r="W1664" s="1" t="str">
        <f t="shared" si="653"/>
        <v>A+J=</v>
      </c>
      <c r="X1664" s="10">
        <f t="shared" si="654"/>
        <v>41738</v>
      </c>
      <c r="Y1664" s="4">
        <f t="shared" si="657"/>
        <v>0</v>
      </c>
      <c r="Z1664" s="28"/>
      <c r="AA1664" s="26"/>
      <c r="AE1664" s="5"/>
    </row>
    <row r="1665" spans="1:31" x14ac:dyDescent="0.2">
      <c r="A1665" s="127">
        <f t="shared" si="643"/>
        <v>41720</v>
      </c>
      <c r="B1665" s="4">
        <f t="shared" si="635"/>
        <v>333308.41799112997</v>
      </c>
      <c r="C1665" s="4">
        <f t="shared" si="649"/>
        <v>244678.226581</v>
      </c>
      <c r="D1665" s="4">
        <f t="shared" si="644"/>
        <v>244678.226581</v>
      </c>
      <c r="E1665" s="56">
        <f t="shared" si="650"/>
        <v>543.03800000000001</v>
      </c>
      <c r="F1665" s="11">
        <f>IF(DAY(A1665)=F$2+1,VLOOKUP(A1665,[1]Plan1!$BN$15:$BP$255,3),F1664)</f>
        <v>552.08699999999999</v>
      </c>
      <c r="G1665" s="6">
        <f t="shared" si="636"/>
        <v>41708</v>
      </c>
      <c r="H1665" s="2">
        <f t="shared" si="637"/>
        <v>1.6663658896798994E-2</v>
      </c>
      <c r="I1665" s="1">
        <f t="shared" si="645"/>
        <v>13</v>
      </c>
      <c r="J1665" s="1">
        <f t="shared" si="651"/>
        <v>31</v>
      </c>
      <c r="K1665" s="54">
        <f t="shared" si="638"/>
        <v>1.0069544729178239</v>
      </c>
      <c r="L1665" s="3">
        <f t="shared" si="646"/>
        <v>1.34664311</v>
      </c>
      <c r="M1665" s="3">
        <f t="shared" si="656"/>
        <v>1.3560083000000001</v>
      </c>
      <c r="N1665" s="3">
        <f t="shared" si="639"/>
        <v>331785.70607310999</v>
      </c>
      <c r="O1665" s="52">
        <f t="shared" si="652"/>
        <v>0</v>
      </c>
      <c r="P1665" s="5">
        <f t="shared" si="655"/>
        <v>0</v>
      </c>
      <c r="Q1665" s="53">
        <f t="shared" si="640"/>
        <v>0</v>
      </c>
      <c r="R1665" s="4">
        <f t="shared" si="658"/>
        <v>0</v>
      </c>
      <c r="S1665" s="2">
        <f t="shared" si="647"/>
        <v>0.14000000000000001</v>
      </c>
      <c r="T1665" s="9">
        <f t="shared" si="641"/>
        <v>1.0045894440000001</v>
      </c>
      <c r="U1665" s="4">
        <f t="shared" si="648"/>
        <v>1522.71191802</v>
      </c>
      <c r="V1665" s="4">
        <f t="shared" si="642"/>
        <v>0</v>
      </c>
      <c r="W1665" s="1" t="str">
        <f t="shared" si="653"/>
        <v>A+J=</v>
      </c>
      <c r="X1665" s="10">
        <f t="shared" si="654"/>
        <v>41738</v>
      </c>
      <c r="Y1665" s="4">
        <f t="shared" si="657"/>
        <v>0</v>
      </c>
      <c r="Z1665" s="28"/>
      <c r="AA1665" s="26"/>
      <c r="AE1665" s="5"/>
    </row>
    <row r="1666" spans="1:31" x14ac:dyDescent="0.2">
      <c r="A1666" s="127">
        <f t="shared" si="643"/>
        <v>41721</v>
      </c>
      <c r="B1666" s="4">
        <f t="shared" si="635"/>
        <v>333603.63758924999</v>
      </c>
      <c r="C1666" s="4">
        <f t="shared" si="649"/>
        <v>244678.226581</v>
      </c>
      <c r="D1666" s="4">
        <f t="shared" si="644"/>
        <v>244678.226581</v>
      </c>
      <c r="E1666" s="56">
        <f t="shared" si="650"/>
        <v>543.03800000000001</v>
      </c>
      <c r="F1666" s="11">
        <f>IF(DAY(A1666)=F$2+1,VLOOKUP(A1666,[1]Plan1!$BN$15:$BP$255,3),F1665)</f>
        <v>552.08699999999999</v>
      </c>
      <c r="G1666" s="6">
        <f t="shared" si="636"/>
        <v>41708</v>
      </c>
      <c r="H1666" s="2">
        <f t="shared" si="637"/>
        <v>1.6663658896798994E-2</v>
      </c>
      <c r="I1666" s="1">
        <f t="shared" si="645"/>
        <v>14</v>
      </c>
      <c r="J1666" s="1">
        <f t="shared" si="651"/>
        <v>31</v>
      </c>
      <c r="K1666" s="54">
        <f t="shared" si="638"/>
        <v>1.0074914313719709</v>
      </c>
      <c r="L1666" s="3">
        <f t="shared" si="646"/>
        <v>1.34664311</v>
      </c>
      <c r="M1666" s="3">
        <f t="shared" si="656"/>
        <v>1.35673139</v>
      </c>
      <c r="N1666" s="3">
        <f t="shared" si="639"/>
        <v>331962.63045196998</v>
      </c>
      <c r="O1666" s="52">
        <f t="shared" si="652"/>
        <v>0</v>
      </c>
      <c r="P1666" s="5">
        <f t="shared" si="655"/>
        <v>0</v>
      </c>
      <c r="Q1666" s="53">
        <f t="shared" si="640"/>
        <v>0</v>
      </c>
      <c r="R1666" s="4">
        <f t="shared" si="658"/>
        <v>0</v>
      </c>
      <c r="S1666" s="2">
        <f t="shared" si="647"/>
        <v>0.14000000000000001</v>
      </c>
      <c r="T1666" s="9">
        <f t="shared" si="641"/>
        <v>1.0049433489999999</v>
      </c>
      <c r="U1666" s="4">
        <f t="shared" si="648"/>
        <v>1641.0071372800001</v>
      </c>
      <c r="V1666" s="4">
        <f t="shared" si="642"/>
        <v>0</v>
      </c>
      <c r="W1666" s="1" t="str">
        <f t="shared" si="653"/>
        <v>A+J=</v>
      </c>
      <c r="X1666" s="10">
        <f t="shared" si="654"/>
        <v>41738</v>
      </c>
      <c r="Y1666" s="4">
        <f t="shared" si="657"/>
        <v>0</v>
      </c>
      <c r="Z1666" s="28"/>
      <c r="AA1666" s="26"/>
      <c r="AE1666" s="5"/>
    </row>
    <row r="1667" spans="1:31" x14ac:dyDescent="0.2">
      <c r="A1667" s="127">
        <f t="shared" si="643"/>
        <v>41722</v>
      </c>
      <c r="B1667" s="4">
        <f t="shared" si="635"/>
        <v>333899.11986365996</v>
      </c>
      <c r="C1667" s="4">
        <f t="shared" si="649"/>
        <v>244678.226581</v>
      </c>
      <c r="D1667" s="4">
        <f t="shared" si="644"/>
        <v>244678.226581</v>
      </c>
      <c r="E1667" s="56">
        <f t="shared" si="650"/>
        <v>543.03800000000001</v>
      </c>
      <c r="F1667" s="11">
        <f>IF(DAY(A1667)=F$2+1,VLOOKUP(A1667,[1]Plan1!$BN$15:$BP$255,3),F1666)</f>
        <v>552.08699999999999</v>
      </c>
      <c r="G1667" s="6">
        <f t="shared" si="636"/>
        <v>41708</v>
      </c>
      <c r="H1667" s="2">
        <f t="shared" si="637"/>
        <v>1.6663658896798994E-2</v>
      </c>
      <c r="I1667" s="1">
        <f t="shared" si="645"/>
        <v>15</v>
      </c>
      <c r="J1667" s="1">
        <f t="shared" si="651"/>
        <v>31</v>
      </c>
      <c r="K1667" s="54">
        <f t="shared" si="638"/>
        <v>1.0080286761592037</v>
      </c>
      <c r="L1667" s="3">
        <f t="shared" si="646"/>
        <v>1.34664311</v>
      </c>
      <c r="M1667" s="3">
        <f t="shared" si="656"/>
        <v>1.35745487</v>
      </c>
      <c r="N1667" s="3">
        <f t="shared" si="639"/>
        <v>332139.65025533998</v>
      </c>
      <c r="O1667" s="52">
        <f t="shared" si="652"/>
        <v>0</v>
      </c>
      <c r="P1667" s="5">
        <f t="shared" si="655"/>
        <v>0</v>
      </c>
      <c r="Q1667" s="53">
        <f t="shared" si="640"/>
        <v>0</v>
      </c>
      <c r="R1667" s="4">
        <f t="shared" si="658"/>
        <v>0</v>
      </c>
      <c r="S1667" s="2">
        <f t="shared" si="647"/>
        <v>0.14000000000000001</v>
      </c>
      <c r="T1667" s="9">
        <f t="shared" si="641"/>
        <v>1.0052973789999999</v>
      </c>
      <c r="U1667" s="4">
        <f t="shared" si="648"/>
        <v>1759.4696083199999</v>
      </c>
      <c r="V1667" s="4">
        <f t="shared" si="642"/>
        <v>0</v>
      </c>
      <c r="W1667" s="1" t="str">
        <f t="shared" si="653"/>
        <v>A+J=</v>
      </c>
      <c r="X1667" s="10">
        <f t="shared" si="654"/>
        <v>41738</v>
      </c>
      <c r="Y1667" s="4">
        <f t="shared" si="657"/>
        <v>0</v>
      </c>
      <c r="Z1667" s="28"/>
      <c r="AA1667" s="26"/>
      <c r="AE1667" s="5"/>
    </row>
    <row r="1668" spans="1:31" x14ac:dyDescent="0.2">
      <c r="A1668" s="127">
        <f t="shared" si="643"/>
        <v>41723</v>
      </c>
      <c r="B1668" s="4">
        <f t="shared" si="635"/>
        <v>334194.86252149998</v>
      </c>
      <c r="C1668" s="4">
        <f t="shared" si="649"/>
        <v>244678.226581</v>
      </c>
      <c r="D1668" s="4">
        <f t="shared" si="644"/>
        <v>244678.226581</v>
      </c>
      <c r="E1668" s="56">
        <f t="shared" si="650"/>
        <v>543.03800000000001</v>
      </c>
      <c r="F1668" s="11">
        <f>IF(DAY(A1668)=F$2+1,VLOOKUP(A1668,[1]Plan1!$BN$15:$BP$255,3),F1667)</f>
        <v>552.08699999999999</v>
      </c>
      <c r="G1668" s="6">
        <f t="shared" si="636"/>
        <v>41708</v>
      </c>
      <c r="H1668" s="2">
        <f t="shared" si="637"/>
        <v>1.6663658896798994E-2</v>
      </c>
      <c r="I1668" s="1">
        <f t="shared" si="645"/>
        <v>16</v>
      </c>
      <c r="J1668" s="1">
        <f t="shared" si="651"/>
        <v>31</v>
      </c>
      <c r="K1668" s="54">
        <f t="shared" si="638"/>
        <v>1.0085662074322095</v>
      </c>
      <c r="L1668" s="3">
        <f t="shared" si="646"/>
        <v>1.34664311</v>
      </c>
      <c r="M1668" s="3">
        <f t="shared" si="656"/>
        <v>1.3581787299999999</v>
      </c>
      <c r="N1668" s="3">
        <f t="shared" si="639"/>
        <v>332316.76303643</v>
      </c>
      <c r="O1668" s="52">
        <f t="shared" si="652"/>
        <v>0</v>
      </c>
      <c r="P1668" s="5">
        <f t="shared" si="655"/>
        <v>0</v>
      </c>
      <c r="Q1668" s="53">
        <f t="shared" si="640"/>
        <v>0</v>
      </c>
      <c r="R1668" s="4">
        <f t="shared" si="658"/>
        <v>0</v>
      </c>
      <c r="S1668" s="2">
        <f t="shared" si="647"/>
        <v>0.14000000000000001</v>
      </c>
      <c r="T1668" s="9">
        <f t="shared" si="641"/>
        <v>1.0056515340000001</v>
      </c>
      <c r="U1668" s="4">
        <f t="shared" si="648"/>
        <v>1878.0994850699999</v>
      </c>
      <c r="V1668" s="4">
        <f t="shared" si="642"/>
        <v>0</v>
      </c>
      <c r="W1668" s="1" t="str">
        <f t="shared" si="653"/>
        <v>A+J=</v>
      </c>
      <c r="X1668" s="10">
        <f t="shared" si="654"/>
        <v>41738</v>
      </c>
      <c r="Y1668" s="4">
        <f t="shared" si="657"/>
        <v>0</v>
      </c>
      <c r="Z1668" s="28"/>
      <c r="AA1668" s="26"/>
      <c r="AE1668" s="5"/>
    </row>
    <row r="1669" spans="1:31" x14ac:dyDescent="0.2">
      <c r="A1669" s="127">
        <f t="shared" si="643"/>
        <v>41724</v>
      </c>
      <c r="B1669" s="4">
        <f t="shared" si="635"/>
        <v>334490.86818942998</v>
      </c>
      <c r="C1669" s="4">
        <f t="shared" si="649"/>
        <v>244678.226581</v>
      </c>
      <c r="D1669" s="4">
        <f t="shared" si="644"/>
        <v>244678.226581</v>
      </c>
      <c r="E1669" s="56">
        <f t="shared" si="650"/>
        <v>543.03800000000001</v>
      </c>
      <c r="F1669" s="11">
        <f>IF(DAY(A1669)=F$2+1,VLOOKUP(A1669,[1]Plan1!$BN$15:$BP$255,3),F1668)</f>
        <v>552.08699999999999</v>
      </c>
      <c r="G1669" s="6">
        <f t="shared" si="636"/>
        <v>41708</v>
      </c>
      <c r="H1669" s="2">
        <f t="shared" si="637"/>
        <v>1.6663658896798994E-2</v>
      </c>
      <c r="I1669" s="1">
        <f t="shared" si="645"/>
        <v>17</v>
      </c>
      <c r="J1669" s="1">
        <f t="shared" si="651"/>
        <v>31</v>
      </c>
      <c r="K1669" s="54">
        <f t="shared" si="638"/>
        <v>1.0091040253437566</v>
      </c>
      <c r="L1669" s="3">
        <f t="shared" si="646"/>
        <v>1.34664311</v>
      </c>
      <c r="M1669" s="3">
        <f t="shared" si="656"/>
        <v>1.3589029800000001</v>
      </c>
      <c r="N1669" s="3">
        <f t="shared" si="639"/>
        <v>332493.97124202998</v>
      </c>
      <c r="O1669" s="52">
        <f t="shared" si="652"/>
        <v>0</v>
      </c>
      <c r="P1669" s="5">
        <f t="shared" si="655"/>
        <v>0</v>
      </c>
      <c r="Q1669" s="53">
        <f t="shared" si="640"/>
        <v>0</v>
      </c>
      <c r="R1669" s="4">
        <f t="shared" si="658"/>
        <v>0</v>
      </c>
      <c r="S1669" s="2">
        <f t="shared" si="647"/>
        <v>0.14000000000000001</v>
      </c>
      <c r="T1669" s="9">
        <f t="shared" si="641"/>
        <v>1.0060058140000001</v>
      </c>
      <c r="U1669" s="4">
        <f t="shared" si="648"/>
        <v>1996.8969474</v>
      </c>
      <c r="V1669" s="4">
        <f t="shared" si="642"/>
        <v>0</v>
      </c>
      <c r="W1669" s="1" t="str">
        <f t="shared" si="653"/>
        <v>A+J=</v>
      </c>
      <c r="X1669" s="10">
        <f t="shared" si="654"/>
        <v>41738</v>
      </c>
      <c r="Y1669" s="4">
        <f t="shared" si="657"/>
        <v>0</v>
      </c>
      <c r="Z1669" s="28"/>
      <c r="AA1669" s="26"/>
      <c r="AE1669" s="5"/>
    </row>
    <row r="1670" spans="1:31" x14ac:dyDescent="0.2">
      <c r="A1670" s="127">
        <f t="shared" si="643"/>
        <v>41725</v>
      </c>
      <c r="B1670" s="4">
        <f t="shared" si="635"/>
        <v>334787.13424032001</v>
      </c>
      <c r="C1670" s="4">
        <f t="shared" si="649"/>
        <v>244678.226581</v>
      </c>
      <c r="D1670" s="4">
        <f t="shared" si="644"/>
        <v>244678.226581</v>
      </c>
      <c r="E1670" s="56">
        <f t="shared" si="650"/>
        <v>543.03800000000001</v>
      </c>
      <c r="F1670" s="11">
        <f>IF(DAY(A1670)=F$2+1,VLOOKUP(A1670,[1]Plan1!$BN$15:$BP$255,3),F1669)</f>
        <v>552.08699999999999</v>
      </c>
      <c r="G1670" s="6">
        <f t="shared" si="636"/>
        <v>41708</v>
      </c>
      <c r="H1670" s="2">
        <f t="shared" si="637"/>
        <v>1.6663658896798994E-2</v>
      </c>
      <c r="I1670" s="1">
        <f t="shared" si="645"/>
        <v>18</v>
      </c>
      <c r="J1670" s="1">
        <f t="shared" si="651"/>
        <v>31</v>
      </c>
      <c r="K1670" s="54">
        <f t="shared" si="638"/>
        <v>1.0096421300466951</v>
      </c>
      <c r="L1670" s="3">
        <f t="shared" si="646"/>
        <v>1.34664311</v>
      </c>
      <c r="M1670" s="3">
        <f t="shared" si="656"/>
        <v>1.35962761</v>
      </c>
      <c r="N1670" s="3">
        <f t="shared" si="639"/>
        <v>332671.27242535999</v>
      </c>
      <c r="O1670" s="52">
        <f t="shared" si="652"/>
        <v>0</v>
      </c>
      <c r="P1670" s="5">
        <f t="shared" si="655"/>
        <v>0</v>
      </c>
      <c r="Q1670" s="53">
        <f t="shared" si="640"/>
        <v>0</v>
      </c>
      <c r="R1670" s="4">
        <f t="shared" si="658"/>
        <v>0</v>
      </c>
      <c r="S1670" s="2">
        <f t="shared" si="647"/>
        <v>0.14000000000000001</v>
      </c>
      <c r="T1670" s="9">
        <f t="shared" si="641"/>
        <v>1.006360218</v>
      </c>
      <c r="U1670" s="4">
        <f t="shared" si="648"/>
        <v>2115.8618149600002</v>
      </c>
      <c r="V1670" s="4">
        <f t="shared" si="642"/>
        <v>0</v>
      </c>
      <c r="W1670" s="1" t="str">
        <f t="shared" si="653"/>
        <v>A+J=</v>
      </c>
      <c r="X1670" s="10">
        <f t="shared" si="654"/>
        <v>41738</v>
      </c>
      <c r="Y1670" s="4">
        <f t="shared" si="657"/>
        <v>0</v>
      </c>
      <c r="Z1670" s="28"/>
      <c r="AA1670" s="26"/>
      <c r="AE1670" s="5"/>
    </row>
    <row r="1671" spans="1:31" x14ac:dyDescent="0.2">
      <c r="A1671" s="127">
        <f t="shared" si="643"/>
        <v>41726</v>
      </c>
      <c r="B1671" s="4">
        <f t="shared" si="635"/>
        <v>335083.66363502998</v>
      </c>
      <c r="C1671" s="4">
        <f t="shared" si="649"/>
        <v>244678.226581</v>
      </c>
      <c r="D1671" s="4">
        <f t="shared" si="644"/>
        <v>244678.226581</v>
      </c>
      <c r="E1671" s="56">
        <f t="shared" si="650"/>
        <v>543.03800000000001</v>
      </c>
      <c r="F1671" s="11">
        <f>IF(DAY(A1671)=F$2+1,VLOOKUP(A1671,[1]Plan1!$BN$15:$BP$255,3),F1670)</f>
        <v>552.08699999999999</v>
      </c>
      <c r="G1671" s="6">
        <f t="shared" si="636"/>
        <v>41708</v>
      </c>
      <c r="H1671" s="2">
        <f t="shared" si="637"/>
        <v>1.6663658896798994E-2</v>
      </c>
      <c r="I1671" s="1">
        <f t="shared" si="645"/>
        <v>19</v>
      </c>
      <c r="J1671" s="1">
        <f t="shared" si="651"/>
        <v>31</v>
      </c>
      <c r="K1671" s="54">
        <f t="shared" si="638"/>
        <v>1.0101805216939568</v>
      </c>
      <c r="L1671" s="3">
        <f t="shared" si="646"/>
        <v>1.34664311</v>
      </c>
      <c r="M1671" s="3">
        <f t="shared" si="656"/>
        <v>1.36035263</v>
      </c>
      <c r="N1671" s="3">
        <f t="shared" si="639"/>
        <v>332848.66903319</v>
      </c>
      <c r="O1671" s="52">
        <f t="shared" si="652"/>
        <v>0</v>
      </c>
      <c r="P1671" s="5">
        <f t="shared" si="655"/>
        <v>0</v>
      </c>
      <c r="Q1671" s="53">
        <f t="shared" si="640"/>
        <v>0</v>
      </c>
      <c r="R1671" s="4">
        <f t="shared" si="658"/>
        <v>0</v>
      </c>
      <c r="S1671" s="2">
        <f t="shared" si="647"/>
        <v>0.14000000000000001</v>
      </c>
      <c r="T1671" s="9">
        <f t="shared" si="641"/>
        <v>1.006714747</v>
      </c>
      <c r="U1671" s="4">
        <f t="shared" si="648"/>
        <v>2234.9946018400001</v>
      </c>
      <c r="V1671" s="4">
        <f t="shared" si="642"/>
        <v>0</v>
      </c>
      <c r="W1671" s="1" t="str">
        <f t="shared" si="653"/>
        <v>A+J=</v>
      </c>
      <c r="X1671" s="10">
        <f t="shared" si="654"/>
        <v>41738</v>
      </c>
      <c r="Y1671" s="4">
        <f t="shared" si="657"/>
        <v>0</v>
      </c>
      <c r="Z1671" s="28"/>
      <c r="AA1671" s="26"/>
      <c r="AE1671" s="5"/>
    </row>
    <row r="1672" spans="1:31" x14ac:dyDescent="0.2">
      <c r="A1672" s="127">
        <f t="shared" si="643"/>
        <v>41727</v>
      </c>
      <c r="B1672" s="4">
        <f t="shared" si="635"/>
        <v>335380.4565416</v>
      </c>
      <c r="C1672" s="4">
        <f t="shared" si="649"/>
        <v>244678.226581</v>
      </c>
      <c r="D1672" s="4">
        <f t="shared" si="644"/>
        <v>244678.226581</v>
      </c>
      <c r="E1672" s="56">
        <f t="shared" si="650"/>
        <v>543.03800000000001</v>
      </c>
      <c r="F1672" s="11">
        <f>IF(DAY(A1672)=F$2+1,VLOOKUP(A1672,[1]Plan1!$BN$15:$BP$255,3),F1671)</f>
        <v>552.08699999999999</v>
      </c>
      <c r="G1672" s="6">
        <f t="shared" si="636"/>
        <v>41708</v>
      </c>
      <c r="H1672" s="2">
        <f t="shared" si="637"/>
        <v>1.6663658896798994E-2</v>
      </c>
      <c r="I1672" s="1">
        <f t="shared" si="645"/>
        <v>20</v>
      </c>
      <c r="J1672" s="1">
        <f t="shared" si="651"/>
        <v>31</v>
      </c>
      <c r="K1672" s="54">
        <f t="shared" si="638"/>
        <v>1.0107192004385543</v>
      </c>
      <c r="L1672" s="3">
        <f t="shared" si="646"/>
        <v>1.34664311</v>
      </c>
      <c r="M1672" s="3">
        <f t="shared" si="656"/>
        <v>1.36107804</v>
      </c>
      <c r="N1672" s="3">
        <f t="shared" si="639"/>
        <v>333026.16106553999</v>
      </c>
      <c r="O1672" s="52">
        <f t="shared" si="652"/>
        <v>0</v>
      </c>
      <c r="P1672" s="5">
        <f t="shared" si="655"/>
        <v>0</v>
      </c>
      <c r="Q1672" s="53">
        <f t="shared" si="640"/>
        <v>0</v>
      </c>
      <c r="R1672" s="4">
        <f t="shared" si="658"/>
        <v>0</v>
      </c>
      <c r="S1672" s="2">
        <f t="shared" si="647"/>
        <v>0.14000000000000001</v>
      </c>
      <c r="T1672" s="9">
        <f t="shared" si="641"/>
        <v>1.0070694010000001</v>
      </c>
      <c r="U1672" s="4">
        <f t="shared" si="648"/>
        <v>2354.2954760600001</v>
      </c>
      <c r="V1672" s="4">
        <f t="shared" si="642"/>
        <v>0</v>
      </c>
      <c r="W1672" s="1" t="str">
        <f t="shared" si="653"/>
        <v>A+J=</v>
      </c>
      <c r="X1672" s="10">
        <f t="shared" si="654"/>
        <v>41738</v>
      </c>
      <c r="Y1672" s="4">
        <f t="shared" si="657"/>
        <v>0</v>
      </c>
      <c r="Z1672" s="28"/>
      <c r="AA1672" s="26"/>
      <c r="AE1672" s="5"/>
    </row>
    <row r="1673" spans="1:31" x14ac:dyDescent="0.2">
      <c r="A1673" s="127">
        <f t="shared" si="643"/>
        <v>41728</v>
      </c>
      <c r="B1673" s="4">
        <f t="shared" si="635"/>
        <v>335677.51312808995</v>
      </c>
      <c r="C1673" s="4">
        <f t="shared" si="649"/>
        <v>244678.226581</v>
      </c>
      <c r="D1673" s="4">
        <f t="shared" si="644"/>
        <v>244678.226581</v>
      </c>
      <c r="E1673" s="56">
        <f t="shared" si="650"/>
        <v>543.03800000000001</v>
      </c>
      <c r="F1673" s="11">
        <f>IF(DAY(A1673)=F$2+1,VLOOKUP(A1673,[1]Plan1!$BN$15:$BP$255,3),F1672)</f>
        <v>552.08699999999999</v>
      </c>
      <c r="G1673" s="6">
        <f t="shared" si="636"/>
        <v>41708</v>
      </c>
      <c r="H1673" s="2">
        <f t="shared" si="637"/>
        <v>1.6663658896798994E-2</v>
      </c>
      <c r="I1673" s="1">
        <f t="shared" si="645"/>
        <v>21</v>
      </c>
      <c r="J1673" s="1">
        <f t="shared" si="651"/>
        <v>31</v>
      </c>
      <c r="K1673" s="54">
        <f t="shared" si="638"/>
        <v>1.0112581664335825</v>
      </c>
      <c r="L1673" s="3">
        <f t="shared" si="646"/>
        <v>1.34664311</v>
      </c>
      <c r="M1673" s="3">
        <f t="shared" si="656"/>
        <v>1.3618038400000001</v>
      </c>
      <c r="N1673" s="3">
        <f t="shared" si="639"/>
        <v>333203.74852238997</v>
      </c>
      <c r="O1673" s="52">
        <f t="shared" si="652"/>
        <v>0</v>
      </c>
      <c r="P1673" s="5">
        <f t="shared" si="655"/>
        <v>0</v>
      </c>
      <c r="Q1673" s="53">
        <f t="shared" si="640"/>
        <v>0</v>
      </c>
      <c r="R1673" s="4">
        <f t="shared" si="658"/>
        <v>0</v>
      </c>
      <c r="S1673" s="2">
        <f t="shared" si="647"/>
        <v>0.14000000000000001</v>
      </c>
      <c r="T1673" s="9">
        <f t="shared" si="641"/>
        <v>1.0074241799999999</v>
      </c>
      <c r="U1673" s="4">
        <f t="shared" si="648"/>
        <v>2473.7646057000002</v>
      </c>
      <c r="V1673" s="4">
        <f t="shared" si="642"/>
        <v>0</v>
      </c>
      <c r="W1673" s="1" t="str">
        <f t="shared" si="653"/>
        <v>A+J=</v>
      </c>
      <c r="X1673" s="10">
        <f t="shared" si="654"/>
        <v>41738</v>
      </c>
      <c r="Y1673" s="4">
        <f t="shared" si="657"/>
        <v>0</v>
      </c>
      <c r="Z1673" s="28"/>
      <c r="AA1673" s="26"/>
      <c r="AE1673" s="5"/>
    </row>
    <row r="1674" spans="1:31" x14ac:dyDescent="0.2">
      <c r="A1674" s="127">
        <f t="shared" si="643"/>
        <v>41729</v>
      </c>
      <c r="B1674" s="4">
        <f t="shared" ref="B1674:B1737" si="659">(N1674+U1674)</f>
        <v>335974.83109686</v>
      </c>
      <c r="C1674" s="4">
        <f t="shared" si="649"/>
        <v>244678.226581</v>
      </c>
      <c r="D1674" s="4">
        <f t="shared" si="644"/>
        <v>244678.226581</v>
      </c>
      <c r="E1674" s="56">
        <f t="shared" si="650"/>
        <v>543.03800000000001</v>
      </c>
      <c r="F1674" s="11">
        <f>IF(DAY(A1674)=F$2+1,VLOOKUP(A1674,[1]Plan1!$BN$15:$BP$255,3),F1673)</f>
        <v>552.08699999999999</v>
      </c>
      <c r="G1674" s="6">
        <f t="shared" ref="G1674:G1737" si="660">IF(E1674=E1673,G1673,A1674)</f>
        <v>41708</v>
      </c>
      <c r="H1674" s="2">
        <f t="shared" ref="H1674:H1737" si="661">(F1674/E1674)-1</f>
        <v>1.6663658896798994E-2</v>
      </c>
      <c r="I1674" s="1">
        <f t="shared" si="645"/>
        <v>22</v>
      </c>
      <c r="J1674" s="1">
        <f t="shared" si="651"/>
        <v>31</v>
      </c>
      <c r="K1674" s="54">
        <f t="shared" ref="K1674:K1737" si="662">((F1674/E1674)^(I1674/J1674))</f>
        <v>1.0117974198322175</v>
      </c>
      <c r="L1674" s="3">
        <f t="shared" si="646"/>
        <v>1.34664311</v>
      </c>
      <c r="M1674" s="3">
        <f t="shared" si="656"/>
        <v>1.3625300199999999</v>
      </c>
      <c r="N1674" s="3">
        <f t="shared" ref="N1674:N1737" si="663">TRUNC(D1674*M1674,8)</f>
        <v>333381.42895696999</v>
      </c>
      <c r="O1674" s="52">
        <f t="shared" si="652"/>
        <v>0</v>
      </c>
      <c r="P1674" s="5">
        <f t="shared" si="655"/>
        <v>0</v>
      </c>
      <c r="Q1674" s="53">
        <f t="shared" ref="Q1674:Q1737" si="664">IF($P1674&gt;0,($P1674*D1674),0)</f>
        <v>0</v>
      </c>
      <c r="R1674" s="4">
        <f t="shared" si="658"/>
        <v>0</v>
      </c>
      <c r="S1674" s="2">
        <f t="shared" si="647"/>
        <v>0.14000000000000001</v>
      </c>
      <c r="T1674" s="9">
        <f t="shared" ref="T1674:T1737" si="665">ROUND((1+S1674)^(1/12)^(I1674/J1674),9)</f>
        <v>1.007779084</v>
      </c>
      <c r="U1674" s="4">
        <f t="shared" si="648"/>
        <v>2593.4021398899999</v>
      </c>
      <c r="V1674" s="4">
        <f t="shared" ref="V1674:V1737" si="666">IF(R1674&gt;0,R1674+U1674,0)</f>
        <v>0</v>
      </c>
      <c r="W1674" s="1" t="str">
        <f t="shared" si="653"/>
        <v>A+J=</v>
      </c>
      <c r="X1674" s="10">
        <f t="shared" si="654"/>
        <v>41738</v>
      </c>
      <c r="Y1674" s="4">
        <f t="shared" si="657"/>
        <v>0</v>
      </c>
      <c r="Z1674" s="28"/>
      <c r="AA1674" s="26"/>
      <c r="AE1674" s="5"/>
    </row>
    <row r="1675" spans="1:31" x14ac:dyDescent="0.2">
      <c r="A1675" s="127">
        <f t="shared" ref="A1675:A1738" si="667">(A1674+1)</f>
        <v>41730</v>
      </c>
      <c r="B1675" s="4">
        <f t="shared" si="659"/>
        <v>336272.41308022005</v>
      </c>
      <c r="C1675" s="4">
        <f t="shared" si="649"/>
        <v>244678.226581</v>
      </c>
      <c r="D1675" s="4">
        <f t="shared" ref="D1675:D1738" si="668">(C1675)</f>
        <v>244678.226581</v>
      </c>
      <c r="E1675" s="56">
        <f t="shared" si="650"/>
        <v>543.03800000000001</v>
      </c>
      <c r="F1675" s="11">
        <f>IF(DAY(A1675)=F$2+1,VLOOKUP(A1675,[1]Plan1!$BN$15:$BP$255,3),F1674)</f>
        <v>552.08699999999999</v>
      </c>
      <c r="G1675" s="6">
        <f t="shared" si="660"/>
        <v>41708</v>
      </c>
      <c r="H1675" s="2">
        <f t="shared" si="661"/>
        <v>1.6663658896798994E-2</v>
      </c>
      <c r="I1675" s="1">
        <f t="shared" ref="I1675:I1738" si="669">IF(DAY(A1675)=F$2+1,1,I1674+1)</f>
        <v>23</v>
      </c>
      <c r="J1675" s="1">
        <f t="shared" si="651"/>
        <v>31</v>
      </c>
      <c r="K1675" s="54">
        <f t="shared" si="662"/>
        <v>1.0123369607877175</v>
      </c>
      <c r="L1675" s="3">
        <f t="shared" ref="L1675:L1738" si="670">IF(DAY(A1675)=F$2+1,M1674,L1674)</f>
        <v>1.34664311</v>
      </c>
      <c r="M1675" s="3">
        <f t="shared" si="656"/>
        <v>1.36325659</v>
      </c>
      <c r="N1675" s="3">
        <f t="shared" si="663"/>
        <v>333559.20481606002</v>
      </c>
      <c r="O1675" s="52">
        <f t="shared" si="652"/>
        <v>0</v>
      </c>
      <c r="P1675" s="5">
        <f t="shared" si="655"/>
        <v>0</v>
      </c>
      <c r="Q1675" s="53">
        <f t="shared" si="664"/>
        <v>0</v>
      </c>
      <c r="R1675" s="4">
        <f t="shared" si="658"/>
        <v>0</v>
      </c>
      <c r="S1675" s="2">
        <f t="shared" ref="S1675:S1738" si="671">(S1674)</f>
        <v>0.14000000000000001</v>
      </c>
      <c r="T1675" s="9">
        <f t="shared" si="665"/>
        <v>1.0081341130000001</v>
      </c>
      <c r="U1675" s="4">
        <f t="shared" ref="U1675:U1738" si="672">TRUNC(N1675*(T1675-1),8)</f>
        <v>2713.20826416</v>
      </c>
      <c r="V1675" s="4">
        <f t="shared" si="666"/>
        <v>0</v>
      </c>
      <c r="W1675" s="1" t="str">
        <f t="shared" si="653"/>
        <v>A+J=</v>
      </c>
      <c r="X1675" s="10">
        <f t="shared" si="654"/>
        <v>41738</v>
      </c>
      <c r="Y1675" s="4">
        <f t="shared" si="657"/>
        <v>0</v>
      </c>
      <c r="Z1675" s="28"/>
      <c r="AA1675" s="26"/>
      <c r="AE1675" s="5"/>
    </row>
    <row r="1676" spans="1:31" x14ac:dyDescent="0.2">
      <c r="A1676" s="127">
        <f t="shared" si="667"/>
        <v>41731</v>
      </c>
      <c r="B1676" s="4">
        <f t="shared" si="659"/>
        <v>336570.25677890005</v>
      </c>
      <c r="C1676" s="4">
        <f t="shared" ref="C1676:C1739" si="673">IF(DAY(A1675)=9,VLOOKUP(A1675,$AA$10:$AB$126,2),C1675)</f>
        <v>244678.226581</v>
      </c>
      <c r="D1676" s="4">
        <f t="shared" si="668"/>
        <v>244678.226581</v>
      </c>
      <c r="E1676" s="56">
        <f t="shared" ref="E1676:E1739" si="674">IF(F1676=F1675,E1675,F1675)</f>
        <v>543.03800000000001</v>
      </c>
      <c r="F1676" s="11">
        <f>IF(DAY(A1676)=F$2+1,VLOOKUP(A1676,[1]Plan1!$BN$15:$BP$255,3),F1675)</f>
        <v>552.08699999999999</v>
      </c>
      <c r="G1676" s="6">
        <f t="shared" si="660"/>
        <v>41708</v>
      </c>
      <c r="H1676" s="2">
        <f t="shared" si="661"/>
        <v>1.6663658896798994E-2</v>
      </c>
      <c r="I1676" s="1">
        <f t="shared" si="669"/>
        <v>24</v>
      </c>
      <c r="J1676" s="1">
        <f t="shared" ref="J1676:J1739" si="675">IF(DAY(A1676)=F$2+1,DAY(EOMONTH(A1676,0)),J1675)</f>
        <v>31</v>
      </c>
      <c r="K1676" s="54">
        <f t="shared" si="662"/>
        <v>1.0128767894534221</v>
      </c>
      <c r="L1676" s="3">
        <f t="shared" si="670"/>
        <v>1.34664311</v>
      </c>
      <c r="M1676" s="3">
        <f t="shared" si="656"/>
        <v>1.36398354</v>
      </c>
      <c r="N1676" s="3">
        <f t="shared" si="663"/>
        <v>333737.07365287002</v>
      </c>
      <c r="O1676" s="52">
        <f t="shared" si="652"/>
        <v>0</v>
      </c>
      <c r="P1676" s="5">
        <f t="shared" si="655"/>
        <v>0</v>
      </c>
      <c r="Q1676" s="53">
        <f t="shared" si="664"/>
        <v>0</v>
      </c>
      <c r="R1676" s="4">
        <f t="shared" si="658"/>
        <v>0</v>
      </c>
      <c r="S1676" s="2">
        <f t="shared" si="671"/>
        <v>0.14000000000000001</v>
      </c>
      <c r="T1676" s="9">
        <f t="shared" si="665"/>
        <v>1.0084892670000001</v>
      </c>
      <c r="U1676" s="4">
        <f t="shared" si="672"/>
        <v>2833.18312603</v>
      </c>
      <c r="V1676" s="4">
        <f t="shared" si="666"/>
        <v>0</v>
      </c>
      <c r="W1676" s="1" t="str">
        <f t="shared" si="653"/>
        <v>A+J=</v>
      </c>
      <c r="X1676" s="10">
        <f t="shared" si="654"/>
        <v>41738</v>
      </c>
      <c r="Y1676" s="4">
        <f t="shared" si="657"/>
        <v>0</v>
      </c>
      <c r="Z1676" s="28"/>
      <c r="AA1676" s="26"/>
      <c r="AE1676" s="5"/>
    </row>
    <row r="1677" spans="1:31" x14ac:dyDescent="0.2">
      <c r="A1677" s="127">
        <f t="shared" si="667"/>
        <v>41732</v>
      </c>
      <c r="B1677" s="4">
        <f t="shared" si="659"/>
        <v>336868.36762944004</v>
      </c>
      <c r="C1677" s="4">
        <f t="shared" si="673"/>
        <v>244678.226581</v>
      </c>
      <c r="D1677" s="4">
        <f t="shared" si="668"/>
        <v>244678.226581</v>
      </c>
      <c r="E1677" s="56">
        <f t="shared" si="674"/>
        <v>543.03800000000001</v>
      </c>
      <c r="F1677" s="11">
        <f>IF(DAY(A1677)=F$2+1,VLOOKUP(A1677,[1]Plan1!$BN$15:$BP$255,3),F1676)</f>
        <v>552.08699999999999</v>
      </c>
      <c r="G1677" s="6">
        <f t="shared" si="660"/>
        <v>41708</v>
      </c>
      <c r="H1677" s="2">
        <f t="shared" si="661"/>
        <v>1.6663658896798994E-2</v>
      </c>
      <c r="I1677" s="1">
        <f t="shared" si="669"/>
        <v>25</v>
      </c>
      <c r="J1677" s="1">
        <f t="shared" si="675"/>
        <v>31</v>
      </c>
      <c r="K1677" s="54">
        <f t="shared" si="662"/>
        <v>1.0134169059827527</v>
      </c>
      <c r="L1677" s="3">
        <f t="shared" si="670"/>
        <v>1.34664311</v>
      </c>
      <c r="M1677" s="3">
        <f t="shared" si="656"/>
        <v>1.36471089</v>
      </c>
      <c r="N1677" s="3">
        <f t="shared" si="663"/>
        <v>333915.04036097002</v>
      </c>
      <c r="O1677" s="52">
        <f t="shared" si="652"/>
        <v>0</v>
      </c>
      <c r="P1677" s="5">
        <f t="shared" si="655"/>
        <v>0</v>
      </c>
      <c r="Q1677" s="53">
        <f t="shared" si="664"/>
        <v>0</v>
      </c>
      <c r="R1677" s="4">
        <f t="shared" si="658"/>
        <v>0</v>
      </c>
      <c r="S1677" s="2">
        <f t="shared" si="671"/>
        <v>0.14000000000000001</v>
      </c>
      <c r="T1677" s="9">
        <f t="shared" si="665"/>
        <v>1.008844547</v>
      </c>
      <c r="U1677" s="4">
        <f t="shared" si="672"/>
        <v>2953.32726847</v>
      </c>
      <c r="V1677" s="4">
        <f t="shared" si="666"/>
        <v>0</v>
      </c>
      <c r="W1677" s="1" t="str">
        <f t="shared" si="653"/>
        <v>A+J=</v>
      </c>
      <c r="X1677" s="10">
        <f t="shared" si="654"/>
        <v>41738</v>
      </c>
      <c r="Y1677" s="4">
        <f t="shared" si="657"/>
        <v>0</v>
      </c>
      <c r="Z1677" s="28"/>
      <c r="AA1677" s="26"/>
      <c r="AE1677" s="5"/>
    </row>
    <row r="1678" spans="1:31" x14ac:dyDescent="0.2">
      <c r="A1678" s="127">
        <f t="shared" si="667"/>
        <v>41733</v>
      </c>
      <c r="B1678" s="4">
        <f t="shared" si="659"/>
        <v>337166.74019665999</v>
      </c>
      <c r="C1678" s="4">
        <f t="shared" si="673"/>
        <v>244678.226581</v>
      </c>
      <c r="D1678" s="4">
        <f t="shared" si="668"/>
        <v>244678.226581</v>
      </c>
      <c r="E1678" s="56">
        <f t="shared" si="674"/>
        <v>543.03800000000001</v>
      </c>
      <c r="F1678" s="11">
        <f>IF(DAY(A1678)=F$2+1,VLOOKUP(A1678,[1]Plan1!$BN$15:$BP$255,3),F1677)</f>
        <v>552.08699999999999</v>
      </c>
      <c r="G1678" s="6">
        <f t="shared" si="660"/>
        <v>41708</v>
      </c>
      <c r="H1678" s="2">
        <f t="shared" si="661"/>
        <v>1.6663658896798994E-2</v>
      </c>
      <c r="I1678" s="1">
        <f t="shared" si="669"/>
        <v>26</v>
      </c>
      <c r="J1678" s="1">
        <f t="shared" si="675"/>
        <v>31</v>
      </c>
      <c r="K1678" s="54">
        <f t="shared" si="662"/>
        <v>1.0139573105292126</v>
      </c>
      <c r="L1678" s="3">
        <f t="shared" si="670"/>
        <v>1.34664311</v>
      </c>
      <c r="M1678" s="3">
        <f t="shared" si="656"/>
        <v>1.3654386199999999</v>
      </c>
      <c r="N1678" s="3">
        <f t="shared" si="663"/>
        <v>334093.10004679998</v>
      </c>
      <c r="O1678" s="52">
        <f t="shared" si="652"/>
        <v>0</v>
      </c>
      <c r="P1678" s="5">
        <f t="shared" si="655"/>
        <v>0</v>
      </c>
      <c r="Q1678" s="53">
        <f t="shared" si="664"/>
        <v>0</v>
      </c>
      <c r="R1678" s="4">
        <f t="shared" si="658"/>
        <v>0</v>
      </c>
      <c r="S1678" s="2">
        <f t="shared" si="671"/>
        <v>0.14000000000000001</v>
      </c>
      <c r="T1678" s="9">
        <f t="shared" si="665"/>
        <v>1.009199951</v>
      </c>
      <c r="U1678" s="4">
        <f t="shared" si="672"/>
        <v>3073.6401498599998</v>
      </c>
      <c r="V1678" s="4">
        <f t="shared" si="666"/>
        <v>0</v>
      </c>
      <c r="W1678" s="1" t="str">
        <f t="shared" si="653"/>
        <v>A+J=</v>
      </c>
      <c r="X1678" s="10">
        <f t="shared" si="654"/>
        <v>41738</v>
      </c>
      <c r="Y1678" s="4">
        <f t="shared" si="657"/>
        <v>0</v>
      </c>
      <c r="Z1678" s="28"/>
      <c r="AA1678" s="26"/>
      <c r="AE1678" s="5"/>
    </row>
    <row r="1679" spans="1:31" x14ac:dyDescent="0.2">
      <c r="A1679" s="127">
        <f t="shared" si="667"/>
        <v>41734</v>
      </c>
      <c r="B1679" s="4">
        <f t="shared" si="659"/>
        <v>337465.37778464</v>
      </c>
      <c r="C1679" s="4">
        <f t="shared" si="673"/>
        <v>244678.226581</v>
      </c>
      <c r="D1679" s="4">
        <f t="shared" si="668"/>
        <v>244678.226581</v>
      </c>
      <c r="E1679" s="56">
        <f t="shared" si="674"/>
        <v>543.03800000000001</v>
      </c>
      <c r="F1679" s="11">
        <f>IF(DAY(A1679)=F$2+1,VLOOKUP(A1679,[1]Plan1!$BN$15:$BP$255,3),F1678)</f>
        <v>552.08699999999999</v>
      </c>
      <c r="G1679" s="6">
        <f t="shared" si="660"/>
        <v>41708</v>
      </c>
      <c r="H1679" s="2">
        <f t="shared" si="661"/>
        <v>1.6663658896798994E-2</v>
      </c>
      <c r="I1679" s="1">
        <f t="shared" si="669"/>
        <v>27</v>
      </c>
      <c r="J1679" s="1">
        <f t="shared" si="675"/>
        <v>31</v>
      </c>
      <c r="K1679" s="54">
        <f t="shared" si="662"/>
        <v>1.0144980032463871</v>
      </c>
      <c r="L1679" s="3">
        <f t="shared" si="670"/>
        <v>1.34664311</v>
      </c>
      <c r="M1679" s="3">
        <f t="shared" si="656"/>
        <v>1.3661667399999999</v>
      </c>
      <c r="N1679" s="3">
        <f t="shared" si="663"/>
        <v>334271.25515714003</v>
      </c>
      <c r="O1679" s="52">
        <f t="shared" si="652"/>
        <v>0</v>
      </c>
      <c r="P1679" s="5">
        <f t="shared" si="655"/>
        <v>0</v>
      </c>
      <c r="Q1679" s="53">
        <f t="shared" si="664"/>
        <v>0</v>
      </c>
      <c r="R1679" s="4">
        <f t="shared" si="658"/>
        <v>0</v>
      </c>
      <c r="S1679" s="2">
        <f t="shared" si="671"/>
        <v>0.14000000000000001</v>
      </c>
      <c r="T1679" s="9">
        <f t="shared" si="665"/>
        <v>1.009555481</v>
      </c>
      <c r="U1679" s="4">
        <f t="shared" si="672"/>
        <v>3194.1226274999999</v>
      </c>
      <c r="V1679" s="4">
        <f t="shared" si="666"/>
        <v>0</v>
      </c>
      <c r="W1679" s="1" t="str">
        <f t="shared" si="653"/>
        <v>A+J=</v>
      </c>
      <c r="X1679" s="10">
        <f t="shared" si="654"/>
        <v>41738</v>
      </c>
      <c r="Y1679" s="4">
        <f t="shared" si="657"/>
        <v>0</v>
      </c>
      <c r="Z1679" s="28"/>
      <c r="AA1679" s="26"/>
      <c r="AE1679" s="5"/>
    </row>
    <row r="1680" spans="1:31" x14ac:dyDescent="0.2">
      <c r="A1680" s="127">
        <f t="shared" si="667"/>
        <v>41735</v>
      </c>
      <c r="B1680" s="4">
        <f t="shared" si="659"/>
        <v>337764.28022802999</v>
      </c>
      <c r="C1680" s="4">
        <f t="shared" si="673"/>
        <v>244678.226581</v>
      </c>
      <c r="D1680" s="4">
        <f t="shared" si="668"/>
        <v>244678.226581</v>
      </c>
      <c r="E1680" s="56">
        <f t="shared" si="674"/>
        <v>543.03800000000001</v>
      </c>
      <c r="F1680" s="11">
        <f>IF(DAY(A1680)=F$2+1,VLOOKUP(A1680,[1]Plan1!$BN$15:$BP$255,3),F1679)</f>
        <v>552.08699999999999</v>
      </c>
      <c r="G1680" s="6">
        <f t="shared" si="660"/>
        <v>41708</v>
      </c>
      <c r="H1680" s="2">
        <f t="shared" si="661"/>
        <v>1.6663658896798994E-2</v>
      </c>
      <c r="I1680" s="1">
        <f t="shared" si="669"/>
        <v>28</v>
      </c>
      <c r="J1680" s="1">
        <f t="shared" si="675"/>
        <v>31</v>
      </c>
      <c r="K1680" s="54">
        <f t="shared" si="662"/>
        <v>1.0150389842879428</v>
      </c>
      <c r="L1680" s="3">
        <f t="shared" si="670"/>
        <v>1.34664311</v>
      </c>
      <c r="M1680" s="3">
        <f t="shared" si="656"/>
        <v>1.36689525</v>
      </c>
      <c r="N1680" s="3">
        <f t="shared" si="663"/>
        <v>334449.50569199002</v>
      </c>
      <c r="O1680" s="52">
        <f t="shared" si="652"/>
        <v>0</v>
      </c>
      <c r="P1680" s="5">
        <f t="shared" si="655"/>
        <v>0</v>
      </c>
      <c r="Q1680" s="53">
        <f t="shared" si="664"/>
        <v>0</v>
      </c>
      <c r="R1680" s="4">
        <f t="shared" si="658"/>
        <v>0</v>
      </c>
      <c r="S1680" s="2">
        <f t="shared" si="671"/>
        <v>0.14000000000000001</v>
      </c>
      <c r="T1680" s="9">
        <f t="shared" si="665"/>
        <v>1.0099111359999999</v>
      </c>
      <c r="U1680" s="4">
        <f t="shared" si="672"/>
        <v>3314.7745360399999</v>
      </c>
      <c r="V1680" s="4">
        <f t="shared" si="666"/>
        <v>0</v>
      </c>
      <c r="W1680" s="1" t="str">
        <f t="shared" si="653"/>
        <v>A+J=</v>
      </c>
      <c r="X1680" s="10">
        <f t="shared" si="654"/>
        <v>41738</v>
      </c>
      <c r="Y1680" s="4">
        <f t="shared" si="657"/>
        <v>0</v>
      </c>
      <c r="Z1680" s="28"/>
      <c r="AA1680" s="26"/>
      <c r="AE1680" s="5"/>
    </row>
    <row r="1681" spans="1:31" x14ac:dyDescent="0.2">
      <c r="A1681" s="127">
        <f t="shared" si="667"/>
        <v>41736</v>
      </c>
      <c r="B1681" s="4">
        <f t="shared" si="659"/>
        <v>338063.44769550004</v>
      </c>
      <c r="C1681" s="4">
        <f t="shared" si="673"/>
        <v>244678.226581</v>
      </c>
      <c r="D1681" s="4">
        <f t="shared" si="668"/>
        <v>244678.226581</v>
      </c>
      <c r="E1681" s="56">
        <f t="shared" si="674"/>
        <v>543.03800000000001</v>
      </c>
      <c r="F1681" s="11">
        <f>IF(DAY(A1681)=F$2+1,VLOOKUP(A1681,[1]Plan1!$BN$15:$BP$255,3),F1680)</f>
        <v>552.08699999999999</v>
      </c>
      <c r="G1681" s="6">
        <f t="shared" si="660"/>
        <v>41708</v>
      </c>
      <c r="H1681" s="2">
        <f t="shared" si="661"/>
        <v>1.6663658896798994E-2</v>
      </c>
      <c r="I1681" s="1">
        <f t="shared" si="669"/>
        <v>29</v>
      </c>
      <c r="J1681" s="1">
        <f t="shared" si="675"/>
        <v>31</v>
      </c>
      <c r="K1681" s="54">
        <f t="shared" si="662"/>
        <v>1.0155802538076291</v>
      </c>
      <c r="L1681" s="3">
        <f t="shared" si="670"/>
        <v>1.34664311</v>
      </c>
      <c r="M1681" s="3">
        <f t="shared" si="656"/>
        <v>1.3676241499999999</v>
      </c>
      <c r="N1681" s="3">
        <f t="shared" si="663"/>
        <v>334627.85165134002</v>
      </c>
      <c r="O1681" s="52">
        <f t="shared" si="652"/>
        <v>0</v>
      </c>
      <c r="P1681" s="5">
        <f t="shared" si="655"/>
        <v>0</v>
      </c>
      <c r="Q1681" s="53">
        <f t="shared" si="664"/>
        <v>0</v>
      </c>
      <c r="R1681" s="4">
        <f t="shared" si="658"/>
        <v>0</v>
      </c>
      <c r="S1681" s="2">
        <f t="shared" si="671"/>
        <v>0.14000000000000001</v>
      </c>
      <c r="T1681" s="9">
        <f t="shared" si="665"/>
        <v>1.010266916</v>
      </c>
      <c r="U1681" s="4">
        <f t="shared" si="672"/>
        <v>3435.59604416</v>
      </c>
      <c r="V1681" s="4">
        <f t="shared" si="666"/>
        <v>0</v>
      </c>
      <c r="W1681" s="1" t="str">
        <f t="shared" si="653"/>
        <v>A+J=</v>
      </c>
      <c r="X1681" s="10">
        <f t="shared" si="654"/>
        <v>41738</v>
      </c>
      <c r="Y1681" s="4">
        <f t="shared" si="657"/>
        <v>0</v>
      </c>
      <c r="Z1681" s="28"/>
      <c r="AA1681" s="26"/>
      <c r="AE1681" s="5"/>
    </row>
    <row r="1682" spans="1:31" x14ac:dyDescent="0.2">
      <c r="A1682" s="127">
        <f t="shared" si="667"/>
        <v>41737</v>
      </c>
      <c r="B1682" s="4">
        <f t="shared" si="659"/>
        <v>338362.87788301002</v>
      </c>
      <c r="C1682" s="4">
        <f t="shared" si="673"/>
        <v>244678.226581</v>
      </c>
      <c r="D1682" s="4">
        <f t="shared" si="668"/>
        <v>244678.226581</v>
      </c>
      <c r="E1682" s="56">
        <f t="shared" si="674"/>
        <v>543.03800000000001</v>
      </c>
      <c r="F1682" s="11">
        <f>IF(DAY(A1682)=F$2+1,VLOOKUP(A1682,[1]Plan1!$BN$15:$BP$255,3),F1681)</f>
        <v>552.08699999999999</v>
      </c>
      <c r="G1682" s="6">
        <f t="shared" si="660"/>
        <v>41708</v>
      </c>
      <c r="H1682" s="2">
        <f t="shared" si="661"/>
        <v>1.6663658896798994E-2</v>
      </c>
      <c r="I1682" s="1">
        <f t="shared" si="669"/>
        <v>30</v>
      </c>
      <c r="J1682" s="1">
        <f t="shared" si="675"/>
        <v>31</v>
      </c>
      <c r="K1682" s="54">
        <f t="shared" si="662"/>
        <v>1.016121811959277</v>
      </c>
      <c r="L1682" s="3">
        <f t="shared" si="670"/>
        <v>1.34664311</v>
      </c>
      <c r="M1682" s="3">
        <f t="shared" si="656"/>
        <v>1.36835343</v>
      </c>
      <c r="N1682" s="3">
        <f t="shared" si="663"/>
        <v>334806.29058842</v>
      </c>
      <c r="O1682" s="52">
        <f t="shared" si="652"/>
        <v>0</v>
      </c>
      <c r="P1682" s="5">
        <f t="shared" si="655"/>
        <v>0</v>
      </c>
      <c r="Q1682" s="53">
        <f t="shared" si="664"/>
        <v>0</v>
      </c>
      <c r="R1682" s="4">
        <f t="shared" si="658"/>
        <v>0</v>
      </c>
      <c r="S1682" s="2">
        <f t="shared" si="671"/>
        <v>0.14000000000000001</v>
      </c>
      <c r="T1682" s="9">
        <f t="shared" si="665"/>
        <v>1.0106228209999999</v>
      </c>
      <c r="U1682" s="4">
        <f t="shared" si="672"/>
        <v>3556.5872945900001</v>
      </c>
      <c r="V1682" s="4">
        <f t="shared" si="666"/>
        <v>0</v>
      </c>
      <c r="W1682" s="1" t="str">
        <f t="shared" si="653"/>
        <v>A+J=</v>
      </c>
      <c r="X1682" s="10">
        <f t="shared" si="654"/>
        <v>41738</v>
      </c>
      <c r="Y1682" s="4">
        <f t="shared" si="657"/>
        <v>0</v>
      </c>
      <c r="Z1682" s="28"/>
      <c r="AA1682" s="26"/>
      <c r="AE1682" s="5"/>
    </row>
    <row r="1683" spans="1:31" x14ac:dyDescent="0.2">
      <c r="A1683" s="130">
        <f t="shared" si="667"/>
        <v>41738</v>
      </c>
      <c r="B1683" s="53">
        <f t="shared" si="659"/>
        <v>338662.57623902999</v>
      </c>
      <c r="C1683" s="4">
        <f t="shared" si="673"/>
        <v>244678.226581</v>
      </c>
      <c r="D1683" s="53">
        <f t="shared" si="668"/>
        <v>244678.226581</v>
      </c>
      <c r="E1683" s="58">
        <f t="shared" si="674"/>
        <v>543.03800000000001</v>
      </c>
      <c r="F1683" s="62">
        <f>IF(DAY(A1683)=F$2+1,VLOOKUP(A1683,[1]Plan1!$BN$15:$BP$255,3),F1682)</f>
        <v>552.08699999999999</v>
      </c>
      <c r="G1683" s="23">
        <f t="shared" si="660"/>
        <v>41708</v>
      </c>
      <c r="H1683" s="55">
        <f t="shared" si="661"/>
        <v>1.6663658896798994E-2</v>
      </c>
      <c r="I1683" s="24">
        <f t="shared" si="669"/>
        <v>31</v>
      </c>
      <c r="J1683" s="24">
        <f t="shared" si="675"/>
        <v>31</v>
      </c>
      <c r="K1683" s="59">
        <f t="shared" si="662"/>
        <v>1.016663658896799</v>
      </c>
      <c r="L1683" s="60">
        <f t="shared" si="670"/>
        <v>1.34664311</v>
      </c>
      <c r="M1683" s="60">
        <f t="shared" si="656"/>
        <v>1.36908311</v>
      </c>
      <c r="N1683" s="60">
        <f t="shared" si="663"/>
        <v>334984.82739679998</v>
      </c>
      <c r="O1683" s="63">
        <f t="shared" si="652"/>
        <v>53</v>
      </c>
      <c r="P1683" s="5">
        <f t="shared" si="655"/>
        <v>0</v>
      </c>
      <c r="Q1683" s="53">
        <f t="shared" si="664"/>
        <v>0</v>
      </c>
      <c r="R1683" s="53">
        <f t="shared" si="658"/>
        <v>0</v>
      </c>
      <c r="S1683" s="55">
        <f t="shared" si="671"/>
        <v>0.14000000000000001</v>
      </c>
      <c r="T1683" s="61">
        <f t="shared" si="665"/>
        <v>1.010978852</v>
      </c>
      <c r="U1683" s="4">
        <f t="shared" si="672"/>
        <v>3677.7488422299998</v>
      </c>
      <c r="V1683" s="53">
        <f t="shared" si="666"/>
        <v>0</v>
      </c>
      <c r="W1683" s="24" t="str">
        <f t="shared" si="653"/>
        <v>A+J=</v>
      </c>
      <c r="X1683" s="23">
        <f t="shared" si="654"/>
        <v>41738</v>
      </c>
      <c r="Y1683" s="53">
        <f t="shared" si="657"/>
        <v>0</v>
      </c>
      <c r="Z1683" s="28"/>
      <c r="AA1683" s="26"/>
      <c r="AE1683" s="5"/>
    </row>
    <row r="1684" spans="1:31" x14ac:dyDescent="0.2">
      <c r="A1684" s="127">
        <f t="shared" si="667"/>
        <v>41739</v>
      </c>
      <c r="B1684" s="4">
        <f t="shared" si="659"/>
        <v>338874.15517677</v>
      </c>
      <c r="C1684" s="4">
        <f t="shared" si="673"/>
        <v>247364.51260607</v>
      </c>
      <c r="D1684" s="4">
        <f t="shared" si="668"/>
        <v>247364.51260607</v>
      </c>
      <c r="E1684" s="56">
        <f t="shared" si="674"/>
        <v>552.08699999999999</v>
      </c>
      <c r="F1684" s="11">
        <f>IF(DAY(A1684)=F$2+1,VLOOKUP(A1684,[1]Plan1!$BN$15:$BP$255,3),F1683)</f>
        <v>556.41999999999996</v>
      </c>
      <c r="G1684" s="6">
        <f t="shared" si="660"/>
        <v>41739</v>
      </c>
      <c r="H1684" s="2">
        <f t="shared" si="661"/>
        <v>7.8484007049612892E-3</v>
      </c>
      <c r="I1684" s="1">
        <f t="shared" si="669"/>
        <v>1</v>
      </c>
      <c r="J1684" s="1">
        <f t="shared" si="675"/>
        <v>30</v>
      </c>
      <c r="K1684" s="54">
        <f t="shared" si="662"/>
        <v>1.0002606260308144</v>
      </c>
      <c r="L1684" s="3">
        <f t="shared" si="670"/>
        <v>1.36908311</v>
      </c>
      <c r="M1684" s="3">
        <f t="shared" si="656"/>
        <v>1.36943992</v>
      </c>
      <c r="N1684" s="3">
        <f t="shared" si="663"/>
        <v>338750.83835409</v>
      </c>
      <c r="O1684" s="52">
        <f t="shared" si="652"/>
        <v>0</v>
      </c>
      <c r="P1684" s="5">
        <f t="shared" si="655"/>
        <v>0</v>
      </c>
      <c r="Q1684" s="53">
        <f t="shared" si="664"/>
        <v>0</v>
      </c>
      <c r="R1684" s="4">
        <f t="shared" si="658"/>
        <v>0</v>
      </c>
      <c r="S1684" s="2">
        <f t="shared" si="671"/>
        <v>0.14000000000000001</v>
      </c>
      <c r="T1684" s="9">
        <f t="shared" si="665"/>
        <v>1.000364034</v>
      </c>
      <c r="U1684" s="4">
        <f t="shared" si="672"/>
        <v>123.31682268</v>
      </c>
      <c r="V1684" s="4">
        <f t="shared" si="666"/>
        <v>0</v>
      </c>
      <c r="W1684" s="1" t="str">
        <f t="shared" si="653"/>
        <v>A+J=</v>
      </c>
      <c r="X1684" s="10">
        <f t="shared" si="654"/>
        <v>41768</v>
      </c>
      <c r="Y1684" s="4">
        <f t="shared" si="657"/>
        <v>0</v>
      </c>
      <c r="Z1684" s="28"/>
      <c r="AA1684" s="26"/>
      <c r="AE1684" s="5"/>
    </row>
    <row r="1685" spans="1:31" x14ac:dyDescent="0.2">
      <c r="A1685" s="127">
        <f t="shared" si="667"/>
        <v>41740</v>
      </c>
      <c r="B1685" s="4">
        <f t="shared" si="659"/>
        <v>339085.87034871004</v>
      </c>
      <c r="C1685" s="4">
        <f t="shared" si="673"/>
        <v>247364.51260607</v>
      </c>
      <c r="D1685" s="4">
        <f t="shared" si="668"/>
        <v>247364.51260607</v>
      </c>
      <c r="E1685" s="56">
        <f t="shared" si="674"/>
        <v>552.08699999999999</v>
      </c>
      <c r="F1685" s="11">
        <f>IF(DAY(A1685)=F$2+1,VLOOKUP(A1685,[1]Plan1!$BN$15:$BP$255,3),F1684)</f>
        <v>556.41999999999996</v>
      </c>
      <c r="G1685" s="6">
        <f t="shared" si="660"/>
        <v>41739</v>
      </c>
      <c r="H1685" s="2">
        <f t="shared" si="661"/>
        <v>7.8484007049612892E-3</v>
      </c>
      <c r="I1685" s="1">
        <f t="shared" si="669"/>
        <v>2</v>
      </c>
      <c r="J1685" s="1">
        <f t="shared" si="675"/>
        <v>30</v>
      </c>
      <c r="K1685" s="54">
        <f t="shared" si="662"/>
        <v>1.0005213199875571</v>
      </c>
      <c r="L1685" s="3">
        <f t="shared" si="670"/>
        <v>1.36908311</v>
      </c>
      <c r="M1685" s="3">
        <f t="shared" si="656"/>
        <v>1.36979684</v>
      </c>
      <c r="N1685" s="3">
        <f t="shared" si="663"/>
        <v>338839.12769593002</v>
      </c>
      <c r="O1685" s="52">
        <f t="shared" si="652"/>
        <v>0</v>
      </c>
      <c r="P1685" s="5">
        <f t="shared" si="655"/>
        <v>0</v>
      </c>
      <c r="Q1685" s="53">
        <f t="shared" si="664"/>
        <v>0</v>
      </c>
      <c r="R1685" s="4">
        <f t="shared" si="658"/>
        <v>0</v>
      </c>
      <c r="S1685" s="2">
        <f t="shared" si="671"/>
        <v>0.14000000000000001</v>
      </c>
      <c r="T1685" s="9">
        <f t="shared" si="665"/>
        <v>1.0007282</v>
      </c>
      <c r="U1685" s="4">
        <f t="shared" si="672"/>
        <v>246.74265277999999</v>
      </c>
      <c r="V1685" s="4">
        <f t="shared" si="666"/>
        <v>0</v>
      </c>
      <c r="W1685" s="1" t="str">
        <f t="shared" si="653"/>
        <v>A+J=</v>
      </c>
      <c r="X1685" s="10">
        <f t="shared" si="654"/>
        <v>41768</v>
      </c>
      <c r="Y1685" s="4">
        <f t="shared" si="657"/>
        <v>0</v>
      </c>
      <c r="Z1685" s="28"/>
      <c r="AA1685" s="26"/>
      <c r="AE1685" s="5"/>
    </row>
    <row r="1686" spans="1:31" x14ac:dyDescent="0.2">
      <c r="A1686" s="127">
        <f t="shared" si="667"/>
        <v>41741</v>
      </c>
      <c r="B1686" s="4">
        <f t="shared" si="659"/>
        <v>339297.71471272997</v>
      </c>
      <c r="C1686" s="4">
        <f t="shared" si="673"/>
        <v>247364.51260607</v>
      </c>
      <c r="D1686" s="4">
        <f t="shared" si="668"/>
        <v>247364.51260607</v>
      </c>
      <c r="E1686" s="56">
        <f t="shared" si="674"/>
        <v>552.08699999999999</v>
      </c>
      <c r="F1686" s="11">
        <f>IF(DAY(A1686)=F$2+1,VLOOKUP(A1686,[1]Plan1!$BN$15:$BP$255,3),F1685)</f>
        <v>556.41999999999996</v>
      </c>
      <c r="G1686" s="6">
        <f t="shared" si="660"/>
        <v>41739</v>
      </c>
      <c r="H1686" s="2">
        <f t="shared" si="661"/>
        <v>7.8484007049612892E-3</v>
      </c>
      <c r="I1686" s="1">
        <f t="shared" si="669"/>
        <v>3</v>
      </c>
      <c r="J1686" s="1">
        <f t="shared" si="675"/>
        <v>30</v>
      </c>
      <c r="K1686" s="54">
        <f t="shared" si="662"/>
        <v>1.0007820818879307</v>
      </c>
      <c r="L1686" s="3">
        <f t="shared" si="670"/>
        <v>1.36908311</v>
      </c>
      <c r="M1686" s="3">
        <f t="shared" si="656"/>
        <v>1.37015384</v>
      </c>
      <c r="N1686" s="3">
        <f t="shared" si="663"/>
        <v>338927.43682692997</v>
      </c>
      <c r="O1686" s="52">
        <f t="shared" si="652"/>
        <v>0</v>
      </c>
      <c r="P1686" s="5">
        <f t="shared" si="655"/>
        <v>0</v>
      </c>
      <c r="Q1686" s="53">
        <f t="shared" si="664"/>
        <v>0</v>
      </c>
      <c r="R1686" s="4">
        <f t="shared" si="658"/>
        <v>0</v>
      </c>
      <c r="S1686" s="2">
        <f t="shared" si="671"/>
        <v>0.14000000000000001</v>
      </c>
      <c r="T1686" s="9">
        <f t="shared" si="665"/>
        <v>1.0010924990000001</v>
      </c>
      <c r="U1686" s="4">
        <f t="shared" si="672"/>
        <v>370.27788579999998</v>
      </c>
      <c r="V1686" s="4">
        <f t="shared" si="666"/>
        <v>0</v>
      </c>
      <c r="W1686" s="1" t="str">
        <f t="shared" si="653"/>
        <v>A+J=</v>
      </c>
      <c r="X1686" s="10">
        <f t="shared" si="654"/>
        <v>41768</v>
      </c>
      <c r="Y1686" s="4">
        <f t="shared" si="657"/>
        <v>0</v>
      </c>
      <c r="Z1686" s="28"/>
      <c r="AA1686" s="26"/>
      <c r="AE1686" s="5"/>
    </row>
    <row r="1687" spans="1:31" x14ac:dyDescent="0.2">
      <c r="A1687" s="127">
        <f t="shared" si="667"/>
        <v>41742</v>
      </c>
      <c r="B1687" s="4">
        <f t="shared" si="659"/>
        <v>339509.69294117001</v>
      </c>
      <c r="C1687" s="4">
        <f t="shared" si="673"/>
        <v>247364.51260607</v>
      </c>
      <c r="D1687" s="4">
        <f t="shared" si="668"/>
        <v>247364.51260607</v>
      </c>
      <c r="E1687" s="56">
        <f t="shared" si="674"/>
        <v>552.08699999999999</v>
      </c>
      <c r="F1687" s="11">
        <f>IF(DAY(A1687)=F$2+1,VLOOKUP(A1687,[1]Plan1!$BN$15:$BP$255,3),F1686)</f>
        <v>556.41999999999996</v>
      </c>
      <c r="G1687" s="6">
        <f t="shared" si="660"/>
        <v>41739</v>
      </c>
      <c r="H1687" s="2">
        <f t="shared" si="661"/>
        <v>7.8484007049612892E-3</v>
      </c>
      <c r="I1687" s="1">
        <f t="shared" si="669"/>
        <v>4</v>
      </c>
      <c r="J1687" s="1">
        <f t="shared" si="675"/>
        <v>30</v>
      </c>
      <c r="K1687" s="54">
        <f t="shared" si="662"/>
        <v>1.0010429117496433</v>
      </c>
      <c r="L1687" s="3">
        <f t="shared" si="670"/>
        <v>1.36908311</v>
      </c>
      <c r="M1687" s="3">
        <f t="shared" si="656"/>
        <v>1.37051094</v>
      </c>
      <c r="N1687" s="3">
        <f t="shared" si="663"/>
        <v>339015.77069437999</v>
      </c>
      <c r="O1687" s="52">
        <f t="shared" si="652"/>
        <v>0</v>
      </c>
      <c r="P1687" s="5">
        <f t="shared" si="655"/>
        <v>0</v>
      </c>
      <c r="Q1687" s="53">
        <f t="shared" si="664"/>
        <v>0</v>
      </c>
      <c r="R1687" s="4">
        <f t="shared" si="658"/>
        <v>0</v>
      </c>
      <c r="S1687" s="2">
        <f t="shared" si="671"/>
        <v>0.14000000000000001</v>
      </c>
      <c r="T1687" s="9">
        <f t="shared" si="665"/>
        <v>1.00145693</v>
      </c>
      <c r="U1687" s="4">
        <f t="shared" si="672"/>
        <v>493.92224678999997</v>
      </c>
      <c r="V1687" s="4">
        <f t="shared" si="666"/>
        <v>0</v>
      </c>
      <c r="W1687" s="1" t="str">
        <f t="shared" si="653"/>
        <v>A+J=</v>
      </c>
      <c r="X1687" s="10">
        <f t="shared" si="654"/>
        <v>41768</v>
      </c>
      <c r="Y1687" s="4">
        <f t="shared" si="657"/>
        <v>0</v>
      </c>
      <c r="Z1687" s="28"/>
      <c r="AA1687" s="26"/>
      <c r="AE1687" s="5"/>
    </row>
    <row r="1688" spans="1:31" x14ac:dyDescent="0.2">
      <c r="A1688" s="127">
        <f t="shared" si="667"/>
        <v>41743</v>
      </c>
      <c r="B1688" s="4">
        <f t="shared" si="659"/>
        <v>339721.80295702</v>
      </c>
      <c r="C1688" s="4">
        <f t="shared" si="673"/>
        <v>247364.51260607</v>
      </c>
      <c r="D1688" s="4">
        <f t="shared" si="668"/>
        <v>247364.51260607</v>
      </c>
      <c r="E1688" s="56">
        <f t="shared" si="674"/>
        <v>552.08699999999999</v>
      </c>
      <c r="F1688" s="11">
        <f>IF(DAY(A1688)=F$2+1,VLOOKUP(A1688,[1]Plan1!$BN$15:$BP$255,3),F1687)</f>
        <v>556.41999999999996</v>
      </c>
      <c r="G1688" s="6">
        <f t="shared" si="660"/>
        <v>41739</v>
      </c>
      <c r="H1688" s="2">
        <f t="shared" si="661"/>
        <v>7.8484007049612892E-3</v>
      </c>
      <c r="I1688" s="1">
        <f t="shared" si="669"/>
        <v>5</v>
      </c>
      <c r="J1688" s="1">
        <f t="shared" si="675"/>
        <v>30</v>
      </c>
      <c r="K1688" s="54">
        <f t="shared" si="662"/>
        <v>1.0013038095904079</v>
      </c>
      <c r="L1688" s="3">
        <f t="shared" si="670"/>
        <v>1.36908311</v>
      </c>
      <c r="M1688" s="3">
        <f t="shared" si="656"/>
        <v>1.3708681300000001</v>
      </c>
      <c r="N1688" s="3">
        <f t="shared" si="663"/>
        <v>339104.12682464003</v>
      </c>
      <c r="O1688" s="52">
        <f t="shared" si="652"/>
        <v>0</v>
      </c>
      <c r="P1688" s="5">
        <f t="shared" si="655"/>
        <v>0</v>
      </c>
      <c r="Q1688" s="53">
        <f t="shared" si="664"/>
        <v>0</v>
      </c>
      <c r="R1688" s="4">
        <f t="shared" si="658"/>
        <v>0</v>
      </c>
      <c r="S1688" s="2">
        <f t="shared" si="671"/>
        <v>0.14000000000000001</v>
      </c>
      <c r="T1688" s="9">
        <f t="shared" si="665"/>
        <v>1.0018214940000001</v>
      </c>
      <c r="U1688" s="4">
        <f t="shared" si="672"/>
        <v>617.67613238000001</v>
      </c>
      <c r="V1688" s="4">
        <f t="shared" si="666"/>
        <v>0</v>
      </c>
      <c r="W1688" s="1" t="str">
        <f t="shared" si="653"/>
        <v>A+J=</v>
      </c>
      <c r="X1688" s="10">
        <f t="shared" si="654"/>
        <v>41768</v>
      </c>
      <c r="Y1688" s="4">
        <f t="shared" si="657"/>
        <v>0</v>
      </c>
      <c r="Z1688" s="28"/>
      <c r="AA1688" s="26"/>
      <c r="AE1688" s="5"/>
    </row>
    <row r="1689" spans="1:31" x14ac:dyDescent="0.2">
      <c r="A1689" s="127">
        <f t="shared" si="667"/>
        <v>41744</v>
      </c>
      <c r="B1689" s="4">
        <f t="shared" si="659"/>
        <v>339934.04481986997</v>
      </c>
      <c r="C1689" s="4">
        <f t="shared" si="673"/>
        <v>247364.51260607</v>
      </c>
      <c r="D1689" s="4">
        <f t="shared" si="668"/>
        <v>247364.51260607</v>
      </c>
      <c r="E1689" s="56">
        <f t="shared" si="674"/>
        <v>552.08699999999999</v>
      </c>
      <c r="F1689" s="11">
        <f>IF(DAY(A1689)=F$2+1,VLOOKUP(A1689,[1]Plan1!$BN$15:$BP$255,3),F1688)</f>
        <v>556.41999999999996</v>
      </c>
      <c r="G1689" s="6">
        <f t="shared" si="660"/>
        <v>41739</v>
      </c>
      <c r="H1689" s="2">
        <f t="shared" si="661"/>
        <v>7.8484007049612892E-3</v>
      </c>
      <c r="I1689" s="1">
        <f t="shared" si="669"/>
        <v>6</v>
      </c>
      <c r="J1689" s="1">
        <f t="shared" si="675"/>
        <v>30</v>
      </c>
      <c r="K1689" s="54">
        <f t="shared" si="662"/>
        <v>1.0015647754279409</v>
      </c>
      <c r="L1689" s="3">
        <f t="shared" si="670"/>
        <v>1.36908311</v>
      </c>
      <c r="M1689" s="3">
        <f t="shared" si="656"/>
        <v>1.3712254100000001</v>
      </c>
      <c r="N1689" s="3">
        <f t="shared" si="663"/>
        <v>339192.50521769997</v>
      </c>
      <c r="O1689" s="52">
        <f t="shared" si="652"/>
        <v>0</v>
      </c>
      <c r="P1689" s="5">
        <f t="shared" si="655"/>
        <v>0</v>
      </c>
      <c r="Q1689" s="53">
        <f t="shared" si="664"/>
        <v>0</v>
      </c>
      <c r="R1689" s="4">
        <f t="shared" si="658"/>
        <v>0</v>
      </c>
      <c r="S1689" s="2">
        <f t="shared" si="671"/>
        <v>0.14000000000000001</v>
      </c>
      <c r="T1689" s="9">
        <f t="shared" si="665"/>
        <v>1.0021861910000001</v>
      </c>
      <c r="U1689" s="4">
        <f t="shared" si="672"/>
        <v>741.53960216999997</v>
      </c>
      <c r="V1689" s="4">
        <f t="shared" si="666"/>
        <v>0</v>
      </c>
      <c r="W1689" s="1" t="str">
        <f t="shared" si="653"/>
        <v>A+J=</v>
      </c>
      <c r="X1689" s="10">
        <f t="shared" si="654"/>
        <v>41768</v>
      </c>
      <c r="Y1689" s="4">
        <f t="shared" si="657"/>
        <v>0</v>
      </c>
      <c r="Z1689" s="28"/>
      <c r="AA1689" s="26"/>
      <c r="AE1689" s="5"/>
    </row>
    <row r="1690" spans="1:31" x14ac:dyDescent="0.2">
      <c r="A1690" s="127">
        <f t="shared" si="667"/>
        <v>41745</v>
      </c>
      <c r="B1690" s="4">
        <f t="shared" si="659"/>
        <v>340146.42073002999</v>
      </c>
      <c r="C1690" s="4">
        <f t="shared" si="673"/>
        <v>247364.51260607</v>
      </c>
      <c r="D1690" s="4">
        <f t="shared" si="668"/>
        <v>247364.51260607</v>
      </c>
      <c r="E1690" s="56">
        <f t="shared" si="674"/>
        <v>552.08699999999999</v>
      </c>
      <c r="F1690" s="11">
        <f>IF(DAY(A1690)=F$2+1,VLOOKUP(A1690,[1]Plan1!$BN$15:$BP$255,3),F1689)</f>
        <v>556.41999999999996</v>
      </c>
      <c r="G1690" s="6">
        <f t="shared" si="660"/>
        <v>41739</v>
      </c>
      <c r="H1690" s="2">
        <f t="shared" si="661"/>
        <v>7.8484007049612892E-3</v>
      </c>
      <c r="I1690" s="1">
        <f t="shared" si="669"/>
        <v>7</v>
      </c>
      <c r="J1690" s="1">
        <f t="shared" si="675"/>
        <v>30</v>
      </c>
      <c r="K1690" s="54">
        <f t="shared" si="662"/>
        <v>1.0018258092799641</v>
      </c>
      <c r="L1690" s="3">
        <f t="shared" si="670"/>
        <v>1.36908311</v>
      </c>
      <c r="M1690" s="3">
        <f t="shared" si="656"/>
        <v>1.3715827899999999</v>
      </c>
      <c r="N1690" s="3">
        <f t="shared" si="663"/>
        <v>339280.90834721999</v>
      </c>
      <c r="O1690" s="52">
        <f t="shared" si="652"/>
        <v>0</v>
      </c>
      <c r="P1690" s="5">
        <f t="shared" si="655"/>
        <v>0</v>
      </c>
      <c r="Q1690" s="53">
        <f t="shared" si="664"/>
        <v>0</v>
      </c>
      <c r="R1690" s="4">
        <f t="shared" si="658"/>
        <v>0</v>
      </c>
      <c r="S1690" s="2">
        <f t="shared" si="671"/>
        <v>0.14000000000000001</v>
      </c>
      <c r="T1690" s="9">
        <f t="shared" si="665"/>
        <v>1.0025510200000001</v>
      </c>
      <c r="U1690" s="4">
        <f t="shared" si="672"/>
        <v>865.51238280999996</v>
      </c>
      <c r="V1690" s="4">
        <f t="shared" si="666"/>
        <v>0</v>
      </c>
      <c r="W1690" s="1" t="str">
        <f t="shared" si="653"/>
        <v>A+J=</v>
      </c>
      <c r="X1690" s="10">
        <f t="shared" si="654"/>
        <v>41768</v>
      </c>
      <c r="Y1690" s="4">
        <f t="shared" si="657"/>
        <v>0</v>
      </c>
      <c r="Z1690" s="28"/>
      <c r="AA1690" s="26"/>
      <c r="AE1690" s="5"/>
    </row>
    <row r="1691" spans="1:31" x14ac:dyDescent="0.2">
      <c r="A1691" s="127">
        <f t="shared" si="667"/>
        <v>41746</v>
      </c>
      <c r="B1691" s="4">
        <f t="shared" si="659"/>
        <v>340358.92860807001</v>
      </c>
      <c r="C1691" s="4">
        <f t="shared" si="673"/>
        <v>247364.51260607</v>
      </c>
      <c r="D1691" s="4">
        <f t="shared" si="668"/>
        <v>247364.51260607</v>
      </c>
      <c r="E1691" s="56">
        <f t="shared" si="674"/>
        <v>552.08699999999999</v>
      </c>
      <c r="F1691" s="11">
        <f>IF(DAY(A1691)=F$2+1,VLOOKUP(A1691,[1]Plan1!$BN$15:$BP$255,3),F1690)</f>
        <v>556.41999999999996</v>
      </c>
      <c r="G1691" s="6">
        <f t="shared" si="660"/>
        <v>41739</v>
      </c>
      <c r="H1691" s="2">
        <f t="shared" si="661"/>
        <v>7.8484007049612892E-3</v>
      </c>
      <c r="I1691" s="1">
        <f t="shared" si="669"/>
        <v>8</v>
      </c>
      <c r="J1691" s="1">
        <f t="shared" si="675"/>
        <v>30</v>
      </c>
      <c r="K1691" s="54">
        <f t="shared" si="662"/>
        <v>1.0020869111642043</v>
      </c>
      <c r="L1691" s="3">
        <f t="shared" si="670"/>
        <v>1.36908311</v>
      </c>
      <c r="M1691" s="3">
        <f t="shared" si="656"/>
        <v>1.3719402599999999</v>
      </c>
      <c r="N1691" s="3">
        <f t="shared" si="663"/>
        <v>339369.33373954002</v>
      </c>
      <c r="O1691" s="52">
        <f t="shared" si="652"/>
        <v>0</v>
      </c>
      <c r="P1691" s="5">
        <f t="shared" si="655"/>
        <v>0</v>
      </c>
      <c r="Q1691" s="53">
        <f t="shared" si="664"/>
        <v>0</v>
      </c>
      <c r="R1691" s="4">
        <f t="shared" si="658"/>
        <v>0</v>
      </c>
      <c r="S1691" s="2">
        <f t="shared" si="671"/>
        <v>0.14000000000000001</v>
      </c>
      <c r="T1691" s="9">
        <f t="shared" si="665"/>
        <v>1.002915982</v>
      </c>
      <c r="U1691" s="4">
        <f t="shared" si="672"/>
        <v>989.59486852999999</v>
      </c>
      <c r="V1691" s="4">
        <f t="shared" si="666"/>
        <v>0</v>
      </c>
      <c r="W1691" s="1" t="str">
        <f t="shared" si="653"/>
        <v>A+J=</v>
      </c>
      <c r="X1691" s="10">
        <f t="shared" si="654"/>
        <v>41768</v>
      </c>
      <c r="Y1691" s="4">
        <f t="shared" si="657"/>
        <v>0</v>
      </c>
      <c r="Z1691" s="28"/>
      <c r="AA1691" s="26"/>
      <c r="AE1691" s="5"/>
    </row>
    <row r="1692" spans="1:31" x14ac:dyDescent="0.2">
      <c r="A1692" s="127">
        <f t="shared" si="667"/>
        <v>41747</v>
      </c>
      <c r="B1692" s="4">
        <f t="shared" si="659"/>
        <v>340571.56885313004</v>
      </c>
      <c r="C1692" s="4">
        <f t="shared" si="673"/>
        <v>247364.51260607</v>
      </c>
      <c r="D1692" s="4">
        <f t="shared" si="668"/>
        <v>247364.51260607</v>
      </c>
      <c r="E1692" s="56">
        <f t="shared" si="674"/>
        <v>552.08699999999999</v>
      </c>
      <c r="F1692" s="11">
        <f>IF(DAY(A1692)=F$2+1,VLOOKUP(A1692,[1]Plan1!$BN$15:$BP$255,3),F1691)</f>
        <v>556.41999999999996</v>
      </c>
      <c r="G1692" s="6">
        <f t="shared" si="660"/>
        <v>41739</v>
      </c>
      <c r="H1692" s="2">
        <f t="shared" si="661"/>
        <v>7.8484007049612892E-3</v>
      </c>
      <c r="I1692" s="1">
        <f t="shared" si="669"/>
        <v>9</v>
      </c>
      <c r="J1692" s="1">
        <f t="shared" si="675"/>
        <v>30</v>
      </c>
      <c r="K1692" s="54">
        <f t="shared" si="662"/>
        <v>1.0023480810983922</v>
      </c>
      <c r="L1692" s="3">
        <f t="shared" si="670"/>
        <v>1.36908311</v>
      </c>
      <c r="M1692" s="3">
        <f t="shared" si="656"/>
        <v>1.37229782</v>
      </c>
      <c r="N1692" s="3">
        <f t="shared" si="663"/>
        <v>339457.78139467002</v>
      </c>
      <c r="O1692" s="52">
        <f t="shared" si="652"/>
        <v>0</v>
      </c>
      <c r="P1692" s="5">
        <f t="shared" si="655"/>
        <v>0</v>
      </c>
      <c r="Q1692" s="53">
        <f t="shared" si="664"/>
        <v>0</v>
      </c>
      <c r="R1692" s="4">
        <f t="shared" si="658"/>
        <v>0</v>
      </c>
      <c r="S1692" s="2">
        <f t="shared" si="671"/>
        <v>0.14000000000000001</v>
      </c>
      <c r="T1692" s="9">
        <f t="shared" si="665"/>
        <v>1.0032810780000001</v>
      </c>
      <c r="U1692" s="4">
        <f t="shared" si="672"/>
        <v>1113.7874584599999</v>
      </c>
      <c r="V1692" s="4">
        <f t="shared" si="666"/>
        <v>0</v>
      </c>
      <c r="W1692" s="1" t="str">
        <f t="shared" si="653"/>
        <v>A+J=</v>
      </c>
      <c r="X1692" s="10">
        <f t="shared" si="654"/>
        <v>41768</v>
      </c>
      <c r="Y1692" s="4">
        <f t="shared" si="657"/>
        <v>0</v>
      </c>
      <c r="Z1692" s="28"/>
      <c r="AA1692" s="26"/>
      <c r="AE1692" s="5"/>
    </row>
    <row r="1693" spans="1:31" x14ac:dyDescent="0.2">
      <c r="A1693" s="127">
        <f t="shared" si="667"/>
        <v>41748</v>
      </c>
      <c r="B1693" s="4">
        <f t="shared" si="659"/>
        <v>340784.34332869999</v>
      </c>
      <c r="C1693" s="4">
        <f t="shared" si="673"/>
        <v>247364.51260607</v>
      </c>
      <c r="D1693" s="4">
        <f t="shared" si="668"/>
        <v>247364.51260607</v>
      </c>
      <c r="E1693" s="56">
        <f t="shared" si="674"/>
        <v>552.08699999999999</v>
      </c>
      <c r="F1693" s="11">
        <f>IF(DAY(A1693)=F$2+1,VLOOKUP(A1693,[1]Plan1!$BN$15:$BP$255,3),F1692)</f>
        <v>556.41999999999996</v>
      </c>
      <c r="G1693" s="6">
        <f t="shared" si="660"/>
        <v>41739</v>
      </c>
      <c r="H1693" s="2">
        <f t="shared" si="661"/>
        <v>7.8484007049612892E-3</v>
      </c>
      <c r="I1693" s="1">
        <f t="shared" si="669"/>
        <v>10</v>
      </c>
      <c r="J1693" s="1">
        <f t="shared" si="675"/>
        <v>30</v>
      </c>
      <c r="K1693" s="54">
        <f t="shared" si="662"/>
        <v>1.0026093191002636</v>
      </c>
      <c r="L1693" s="3">
        <f t="shared" si="670"/>
        <v>1.36908311</v>
      </c>
      <c r="M1693" s="3">
        <f t="shared" si="656"/>
        <v>1.3726554799999999</v>
      </c>
      <c r="N1693" s="3">
        <f t="shared" si="663"/>
        <v>339546.25378625002</v>
      </c>
      <c r="O1693" s="52">
        <f t="shared" si="652"/>
        <v>0</v>
      </c>
      <c r="P1693" s="5">
        <f t="shared" si="655"/>
        <v>0</v>
      </c>
      <c r="Q1693" s="53">
        <f t="shared" si="664"/>
        <v>0</v>
      </c>
      <c r="R1693" s="4">
        <f t="shared" si="658"/>
        <v>0</v>
      </c>
      <c r="S1693" s="2">
        <f t="shared" si="671"/>
        <v>0.14000000000000001</v>
      </c>
      <c r="T1693" s="9">
        <f t="shared" si="665"/>
        <v>1.003646306</v>
      </c>
      <c r="U1693" s="4">
        <f t="shared" si="672"/>
        <v>1238.08954245</v>
      </c>
      <c r="V1693" s="4">
        <f t="shared" si="666"/>
        <v>0</v>
      </c>
      <c r="W1693" s="1" t="str">
        <f t="shared" si="653"/>
        <v>A+J=</v>
      </c>
      <c r="X1693" s="10">
        <f t="shared" si="654"/>
        <v>41768</v>
      </c>
      <c r="Y1693" s="4">
        <f t="shared" si="657"/>
        <v>0</v>
      </c>
      <c r="Z1693" s="28"/>
      <c r="AA1693" s="26"/>
      <c r="AE1693" s="5"/>
    </row>
    <row r="1694" spans="1:31" x14ac:dyDescent="0.2">
      <c r="A1694" s="127">
        <f t="shared" si="667"/>
        <v>41749</v>
      </c>
      <c r="B1694" s="4">
        <f t="shared" si="659"/>
        <v>340997.24995299999</v>
      </c>
      <c r="C1694" s="4">
        <f t="shared" si="673"/>
        <v>247364.51260607</v>
      </c>
      <c r="D1694" s="4">
        <f t="shared" si="668"/>
        <v>247364.51260607</v>
      </c>
      <c r="E1694" s="56">
        <f t="shared" si="674"/>
        <v>552.08699999999999</v>
      </c>
      <c r="F1694" s="11">
        <f>IF(DAY(A1694)=F$2+1,VLOOKUP(A1694,[1]Plan1!$BN$15:$BP$255,3),F1693)</f>
        <v>556.41999999999996</v>
      </c>
      <c r="G1694" s="6">
        <f t="shared" si="660"/>
        <v>41739</v>
      </c>
      <c r="H1694" s="2">
        <f t="shared" si="661"/>
        <v>7.8484007049612892E-3</v>
      </c>
      <c r="I1694" s="1">
        <f t="shared" si="669"/>
        <v>11</v>
      </c>
      <c r="J1694" s="1">
        <f t="shared" si="675"/>
        <v>30</v>
      </c>
      <c r="K1694" s="54">
        <f t="shared" si="662"/>
        <v>1.0028706251875583</v>
      </c>
      <c r="L1694" s="3">
        <f t="shared" si="670"/>
        <v>1.36908311</v>
      </c>
      <c r="M1694" s="3">
        <f t="shared" si="656"/>
        <v>1.37301323</v>
      </c>
      <c r="N1694" s="3">
        <f t="shared" si="663"/>
        <v>339634.74844062998</v>
      </c>
      <c r="O1694" s="52">
        <f t="shared" si="652"/>
        <v>0</v>
      </c>
      <c r="P1694" s="5">
        <f t="shared" si="655"/>
        <v>0</v>
      </c>
      <c r="Q1694" s="53">
        <f t="shared" si="664"/>
        <v>0</v>
      </c>
      <c r="R1694" s="4">
        <f t="shared" si="658"/>
        <v>0</v>
      </c>
      <c r="S1694" s="2">
        <f t="shared" si="671"/>
        <v>0.14000000000000001</v>
      </c>
      <c r="T1694" s="9">
        <f t="shared" si="665"/>
        <v>1.0040116670000001</v>
      </c>
      <c r="U1694" s="4">
        <f t="shared" si="672"/>
        <v>1362.50151237</v>
      </c>
      <c r="V1694" s="4">
        <f t="shared" si="666"/>
        <v>0</v>
      </c>
      <c r="W1694" s="1" t="str">
        <f t="shared" si="653"/>
        <v>A+J=</v>
      </c>
      <c r="X1694" s="10">
        <f t="shared" si="654"/>
        <v>41768</v>
      </c>
      <c r="Y1694" s="4">
        <f t="shared" si="657"/>
        <v>0</v>
      </c>
      <c r="Z1694" s="28"/>
      <c r="AA1694" s="26"/>
      <c r="AE1694" s="5"/>
    </row>
    <row r="1695" spans="1:31" x14ac:dyDescent="0.2">
      <c r="A1695" s="127">
        <f t="shared" si="667"/>
        <v>41750</v>
      </c>
      <c r="B1695" s="4">
        <f t="shared" si="659"/>
        <v>341210.28878573002</v>
      </c>
      <c r="C1695" s="4">
        <f t="shared" si="673"/>
        <v>247364.51260607</v>
      </c>
      <c r="D1695" s="4">
        <f t="shared" si="668"/>
        <v>247364.51260607</v>
      </c>
      <c r="E1695" s="56">
        <f t="shared" si="674"/>
        <v>552.08699999999999</v>
      </c>
      <c r="F1695" s="11">
        <f>IF(DAY(A1695)=F$2+1,VLOOKUP(A1695,[1]Plan1!$BN$15:$BP$255,3),F1694)</f>
        <v>556.41999999999996</v>
      </c>
      <c r="G1695" s="6">
        <f t="shared" si="660"/>
        <v>41739</v>
      </c>
      <c r="H1695" s="2">
        <f t="shared" si="661"/>
        <v>7.8484007049612892E-3</v>
      </c>
      <c r="I1695" s="1">
        <f t="shared" si="669"/>
        <v>12</v>
      </c>
      <c r="J1695" s="1">
        <f t="shared" si="675"/>
        <v>30</v>
      </c>
      <c r="K1695" s="54">
        <f t="shared" si="662"/>
        <v>1.0031319993780214</v>
      </c>
      <c r="L1695" s="3">
        <f t="shared" si="670"/>
        <v>1.36908311</v>
      </c>
      <c r="M1695" s="3">
        <f t="shared" si="656"/>
        <v>1.3733710699999999</v>
      </c>
      <c r="N1695" s="3">
        <f t="shared" si="663"/>
        <v>339723.26535782003</v>
      </c>
      <c r="O1695" s="52">
        <f t="shared" si="652"/>
        <v>0</v>
      </c>
      <c r="P1695" s="5">
        <f t="shared" si="655"/>
        <v>0</v>
      </c>
      <c r="Q1695" s="53">
        <f t="shared" si="664"/>
        <v>0</v>
      </c>
      <c r="R1695" s="4">
        <f t="shared" si="658"/>
        <v>0</v>
      </c>
      <c r="S1695" s="2">
        <f t="shared" si="671"/>
        <v>0.14000000000000001</v>
      </c>
      <c r="T1695" s="9">
        <f t="shared" si="665"/>
        <v>1.0043771610000001</v>
      </c>
      <c r="U1695" s="4">
        <f t="shared" si="672"/>
        <v>1487.02342791</v>
      </c>
      <c r="V1695" s="4">
        <f t="shared" si="666"/>
        <v>0</v>
      </c>
      <c r="W1695" s="1" t="str">
        <f t="shared" si="653"/>
        <v>A+J=</v>
      </c>
      <c r="X1695" s="10">
        <f t="shared" si="654"/>
        <v>41768</v>
      </c>
      <c r="Y1695" s="4">
        <f t="shared" si="657"/>
        <v>0</v>
      </c>
      <c r="Z1695" s="28"/>
      <c r="AA1695" s="26"/>
      <c r="AE1695" s="5"/>
    </row>
    <row r="1696" spans="1:31" x14ac:dyDescent="0.2">
      <c r="A1696" s="127">
        <f t="shared" si="667"/>
        <v>41751</v>
      </c>
      <c r="B1696" s="4">
        <f t="shared" si="659"/>
        <v>341423.46237200999</v>
      </c>
      <c r="C1696" s="4">
        <f t="shared" si="673"/>
        <v>247364.51260607</v>
      </c>
      <c r="D1696" s="4">
        <f t="shared" si="668"/>
        <v>247364.51260607</v>
      </c>
      <c r="E1696" s="56">
        <f t="shared" si="674"/>
        <v>552.08699999999999</v>
      </c>
      <c r="F1696" s="11">
        <f>IF(DAY(A1696)=F$2+1,VLOOKUP(A1696,[1]Plan1!$BN$15:$BP$255,3),F1695)</f>
        <v>556.41999999999996</v>
      </c>
      <c r="G1696" s="6">
        <f t="shared" si="660"/>
        <v>41739</v>
      </c>
      <c r="H1696" s="2">
        <f t="shared" si="661"/>
        <v>7.8484007049612892E-3</v>
      </c>
      <c r="I1696" s="1">
        <f t="shared" si="669"/>
        <v>13</v>
      </c>
      <c r="J1696" s="1">
        <f t="shared" si="675"/>
        <v>30</v>
      </c>
      <c r="K1696" s="54">
        <f t="shared" si="662"/>
        <v>1.0033934416894024</v>
      </c>
      <c r="L1696" s="3">
        <f t="shared" si="670"/>
        <v>1.36908311</v>
      </c>
      <c r="M1696" s="3">
        <f t="shared" si="656"/>
        <v>1.3737290099999999</v>
      </c>
      <c r="N1696" s="3">
        <f t="shared" si="663"/>
        <v>339811.80701146001</v>
      </c>
      <c r="O1696" s="52">
        <f t="shared" si="652"/>
        <v>0</v>
      </c>
      <c r="P1696" s="5">
        <f t="shared" si="655"/>
        <v>0</v>
      </c>
      <c r="Q1696" s="53">
        <f t="shared" si="664"/>
        <v>0</v>
      </c>
      <c r="R1696" s="4">
        <f t="shared" si="658"/>
        <v>0</v>
      </c>
      <c r="S1696" s="2">
        <f t="shared" si="671"/>
        <v>0.14000000000000001</v>
      </c>
      <c r="T1696" s="9">
        <f t="shared" si="665"/>
        <v>1.0047427879999999</v>
      </c>
      <c r="U1696" s="4">
        <f t="shared" si="672"/>
        <v>1611.6553605500001</v>
      </c>
      <c r="V1696" s="4">
        <f t="shared" si="666"/>
        <v>0</v>
      </c>
      <c r="W1696" s="1" t="str">
        <f t="shared" si="653"/>
        <v>A+J=</v>
      </c>
      <c r="X1696" s="10">
        <f t="shared" si="654"/>
        <v>41768</v>
      </c>
      <c r="Y1696" s="4">
        <f t="shared" si="657"/>
        <v>0</v>
      </c>
      <c r="Z1696" s="28"/>
      <c r="AA1696" s="26"/>
      <c r="AE1696" s="5"/>
    </row>
    <row r="1697" spans="1:31" x14ac:dyDescent="0.2">
      <c r="A1697" s="127">
        <f t="shared" si="667"/>
        <v>41752</v>
      </c>
      <c r="B1697" s="4">
        <f t="shared" si="659"/>
        <v>341636.76828800997</v>
      </c>
      <c r="C1697" s="4">
        <f t="shared" si="673"/>
        <v>247364.51260607</v>
      </c>
      <c r="D1697" s="4">
        <f t="shared" si="668"/>
        <v>247364.51260607</v>
      </c>
      <c r="E1697" s="56">
        <f t="shared" si="674"/>
        <v>552.08699999999999</v>
      </c>
      <c r="F1697" s="11">
        <f>IF(DAY(A1697)=F$2+1,VLOOKUP(A1697,[1]Plan1!$BN$15:$BP$255,3),F1696)</f>
        <v>556.41999999999996</v>
      </c>
      <c r="G1697" s="6">
        <f t="shared" si="660"/>
        <v>41739</v>
      </c>
      <c r="H1697" s="2">
        <f t="shared" si="661"/>
        <v>7.8484007049612892E-3</v>
      </c>
      <c r="I1697" s="1">
        <f t="shared" si="669"/>
        <v>14</v>
      </c>
      <c r="J1697" s="1">
        <f t="shared" si="675"/>
        <v>30</v>
      </c>
      <c r="K1697" s="54">
        <f t="shared" si="662"/>
        <v>1.0036549521394553</v>
      </c>
      <c r="L1697" s="3">
        <f t="shared" si="670"/>
        <v>1.36908311</v>
      </c>
      <c r="M1697" s="3">
        <f t="shared" si="656"/>
        <v>1.37408704</v>
      </c>
      <c r="N1697" s="3">
        <f t="shared" si="663"/>
        <v>339900.37092790997</v>
      </c>
      <c r="O1697" s="52">
        <f t="shared" si="652"/>
        <v>0</v>
      </c>
      <c r="P1697" s="5">
        <f t="shared" si="655"/>
        <v>0</v>
      </c>
      <c r="Q1697" s="53">
        <f t="shared" si="664"/>
        <v>0</v>
      </c>
      <c r="R1697" s="4">
        <f t="shared" si="658"/>
        <v>0</v>
      </c>
      <c r="S1697" s="2">
        <f t="shared" si="671"/>
        <v>0.14000000000000001</v>
      </c>
      <c r="T1697" s="9">
        <f t="shared" si="665"/>
        <v>1.0051085479999999</v>
      </c>
      <c r="U1697" s="4">
        <f t="shared" si="672"/>
        <v>1736.3973601</v>
      </c>
      <c r="V1697" s="4">
        <f t="shared" si="666"/>
        <v>0</v>
      </c>
      <c r="W1697" s="1" t="str">
        <f t="shared" si="653"/>
        <v>A+J=</v>
      </c>
      <c r="X1697" s="10">
        <f t="shared" si="654"/>
        <v>41768</v>
      </c>
      <c r="Y1697" s="4">
        <f t="shared" si="657"/>
        <v>0</v>
      </c>
      <c r="Z1697" s="28"/>
      <c r="AA1697" s="26"/>
      <c r="AE1697" s="5"/>
    </row>
    <row r="1698" spans="1:31" x14ac:dyDescent="0.2">
      <c r="A1698" s="127">
        <f t="shared" si="667"/>
        <v>41753</v>
      </c>
      <c r="B1698" s="4">
        <f t="shared" si="659"/>
        <v>341850.20659350004</v>
      </c>
      <c r="C1698" s="4">
        <f t="shared" si="673"/>
        <v>247364.51260607</v>
      </c>
      <c r="D1698" s="4">
        <f t="shared" si="668"/>
        <v>247364.51260607</v>
      </c>
      <c r="E1698" s="56">
        <f t="shared" si="674"/>
        <v>552.08699999999999</v>
      </c>
      <c r="F1698" s="11">
        <f>IF(DAY(A1698)=F$2+1,VLOOKUP(A1698,[1]Plan1!$BN$15:$BP$255,3),F1697)</f>
        <v>556.41999999999996</v>
      </c>
      <c r="G1698" s="6">
        <f t="shared" si="660"/>
        <v>41739</v>
      </c>
      <c r="H1698" s="2">
        <f t="shared" si="661"/>
        <v>7.8484007049612892E-3</v>
      </c>
      <c r="I1698" s="1">
        <f t="shared" si="669"/>
        <v>15</v>
      </c>
      <c r="J1698" s="1">
        <f t="shared" si="675"/>
        <v>30</v>
      </c>
      <c r="K1698" s="54">
        <f t="shared" si="662"/>
        <v>1.0039165307459388</v>
      </c>
      <c r="L1698" s="3">
        <f t="shared" si="670"/>
        <v>1.36908311</v>
      </c>
      <c r="M1698" s="3">
        <f t="shared" si="656"/>
        <v>1.3744451600000001</v>
      </c>
      <c r="N1698" s="3">
        <f t="shared" si="663"/>
        <v>339988.95710717002</v>
      </c>
      <c r="O1698" s="52">
        <f t="shared" si="652"/>
        <v>0</v>
      </c>
      <c r="P1698" s="5">
        <f t="shared" si="655"/>
        <v>0</v>
      </c>
      <c r="Q1698" s="53">
        <f t="shared" si="664"/>
        <v>0</v>
      </c>
      <c r="R1698" s="4">
        <f t="shared" si="658"/>
        <v>0</v>
      </c>
      <c r="S1698" s="2">
        <f t="shared" si="671"/>
        <v>0.14000000000000001</v>
      </c>
      <c r="T1698" s="9">
        <f t="shared" si="665"/>
        <v>1.0054744410000001</v>
      </c>
      <c r="U1698" s="4">
        <f t="shared" si="672"/>
        <v>1861.2494863300001</v>
      </c>
      <c r="V1698" s="4">
        <f t="shared" si="666"/>
        <v>0</v>
      </c>
      <c r="W1698" s="1" t="str">
        <f t="shared" si="653"/>
        <v>A+J=</v>
      </c>
      <c r="X1698" s="10">
        <f t="shared" si="654"/>
        <v>41768</v>
      </c>
      <c r="Y1698" s="4">
        <f t="shared" si="657"/>
        <v>0</v>
      </c>
      <c r="Z1698" s="28"/>
      <c r="AA1698" s="26"/>
      <c r="AE1698" s="5"/>
    </row>
    <row r="1699" spans="1:31" x14ac:dyDescent="0.2">
      <c r="A1699" s="127">
        <f t="shared" si="667"/>
        <v>41754</v>
      </c>
      <c r="B1699" s="4">
        <f t="shared" si="659"/>
        <v>342063.78017642</v>
      </c>
      <c r="C1699" s="4">
        <f t="shared" si="673"/>
        <v>247364.51260607</v>
      </c>
      <c r="D1699" s="4">
        <f t="shared" si="668"/>
        <v>247364.51260607</v>
      </c>
      <c r="E1699" s="56">
        <f t="shared" si="674"/>
        <v>552.08699999999999</v>
      </c>
      <c r="F1699" s="11">
        <f>IF(DAY(A1699)=F$2+1,VLOOKUP(A1699,[1]Plan1!$BN$15:$BP$255,3),F1698)</f>
        <v>556.41999999999996</v>
      </c>
      <c r="G1699" s="6">
        <f t="shared" si="660"/>
        <v>41739</v>
      </c>
      <c r="H1699" s="2">
        <f t="shared" si="661"/>
        <v>7.8484007049612892E-3</v>
      </c>
      <c r="I1699" s="1">
        <f t="shared" si="669"/>
        <v>16</v>
      </c>
      <c r="J1699" s="1">
        <f t="shared" si="675"/>
        <v>30</v>
      </c>
      <c r="K1699" s="54">
        <f t="shared" si="662"/>
        <v>1.0041781775266161</v>
      </c>
      <c r="L1699" s="3">
        <f t="shared" si="670"/>
        <v>1.36908311</v>
      </c>
      <c r="M1699" s="3">
        <f t="shared" si="656"/>
        <v>1.3748033799999999</v>
      </c>
      <c r="N1699" s="3">
        <f t="shared" si="663"/>
        <v>340077.56802286999</v>
      </c>
      <c r="O1699" s="52">
        <f t="shared" si="652"/>
        <v>0</v>
      </c>
      <c r="P1699" s="5">
        <f t="shared" si="655"/>
        <v>0</v>
      </c>
      <c r="Q1699" s="53">
        <f t="shared" si="664"/>
        <v>0</v>
      </c>
      <c r="R1699" s="4">
        <f t="shared" si="658"/>
        <v>0</v>
      </c>
      <c r="S1699" s="2">
        <f t="shared" si="671"/>
        <v>0.14000000000000001</v>
      </c>
      <c r="T1699" s="9">
        <f t="shared" si="665"/>
        <v>1.0058404679999999</v>
      </c>
      <c r="U1699" s="4">
        <f t="shared" si="672"/>
        <v>1986.21215355</v>
      </c>
      <c r="V1699" s="4">
        <f t="shared" si="666"/>
        <v>0</v>
      </c>
      <c r="W1699" s="1" t="str">
        <f t="shared" si="653"/>
        <v>A+J=</v>
      </c>
      <c r="X1699" s="10">
        <f t="shared" si="654"/>
        <v>41768</v>
      </c>
      <c r="Y1699" s="4">
        <f t="shared" si="657"/>
        <v>0</v>
      </c>
      <c r="Z1699" s="28"/>
      <c r="AA1699" s="26"/>
      <c r="AE1699" s="5"/>
    </row>
    <row r="1700" spans="1:31" x14ac:dyDescent="0.2">
      <c r="A1700" s="127">
        <f t="shared" si="667"/>
        <v>41755</v>
      </c>
      <c r="B1700" s="4">
        <f t="shared" si="659"/>
        <v>342277.48627042002</v>
      </c>
      <c r="C1700" s="4">
        <f t="shared" si="673"/>
        <v>247364.51260607</v>
      </c>
      <c r="D1700" s="4">
        <f t="shared" si="668"/>
        <v>247364.51260607</v>
      </c>
      <c r="E1700" s="56">
        <f t="shared" si="674"/>
        <v>552.08699999999999</v>
      </c>
      <c r="F1700" s="11">
        <f>IF(DAY(A1700)=F$2+1,VLOOKUP(A1700,[1]Plan1!$BN$15:$BP$255,3),F1699)</f>
        <v>556.41999999999996</v>
      </c>
      <c r="G1700" s="6">
        <f t="shared" si="660"/>
        <v>41739</v>
      </c>
      <c r="H1700" s="2">
        <f t="shared" si="661"/>
        <v>7.8484007049612892E-3</v>
      </c>
      <c r="I1700" s="1">
        <f t="shared" si="669"/>
        <v>17</v>
      </c>
      <c r="J1700" s="1">
        <f t="shared" si="675"/>
        <v>30</v>
      </c>
      <c r="K1700" s="54">
        <f t="shared" si="662"/>
        <v>1.0044398924992555</v>
      </c>
      <c r="L1700" s="3">
        <f t="shared" si="670"/>
        <v>1.36908311</v>
      </c>
      <c r="M1700" s="3">
        <f t="shared" si="656"/>
        <v>1.3751616900000001</v>
      </c>
      <c r="N1700" s="3">
        <f t="shared" si="663"/>
        <v>340166.20120139001</v>
      </c>
      <c r="O1700" s="52">
        <f t="shared" si="652"/>
        <v>0</v>
      </c>
      <c r="P1700" s="5">
        <f t="shared" si="655"/>
        <v>0</v>
      </c>
      <c r="Q1700" s="53">
        <f t="shared" si="664"/>
        <v>0</v>
      </c>
      <c r="R1700" s="4">
        <f t="shared" si="658"/>
        <v>0</v>
      </c>
      <c r="S1700" s="2">
        <f t="shared" si="671"/>
        <v>0.14000000000000001</v>
      </c>
      <c r="T1700" s="9">
        <f t="shared" si="665"/>
        <v>1.0062066279999999</v>
      </c>
      <c r="U1700" s="4">
        <f t="shared" si="672"/>
        <v>2111.2850690300002</v>
      </c>
      <c r="V1700" s="4">
        <f t="shared" si="666"/>
        <v>0</v>
      </c>
      <c r="W1700" s="1" t="str">
        <f t="shared" si="653"/>
        <v>A+J=</v>
      </c>
      <c r="X1700" s="10">
        <f t="shared" si="654"/>
        <v>41768</v>
      </c>
      <c r="Y1700" s="4">
        <f t="shared" si="657"/>
        <v>0</v>
      </c>
      <c r="Z1700" s="28"/>
      <c r="AA1700" s="26"/>
      <c r="AE1700" s="5"/>
    </row>
    <row r="1701" spans="1:31" x14ac:dyDescent="0.2">
      <c r="A1701" s="127">
        <f t="shared" si="667"/>
        <v>41756</v>
      </c>
      <c r="B1701" s="4">
        <f t="shared" si="659"/>
        <v>342491.32493526995</v>
      </c>
      <c r="C1701" s="4">
        <f t="shared" si="673"/>
        <v>247364.51260607</v>
      </c>
      <c r="D1701" s="4">
        <f t="shared" si="668"/>
        <v>247364.51260607</v>
      </c>
      <c r="E1701" s="56">
        <f t="shared" si="674"/>
        <v>552.08699999999999</v>
      </c>
      <c r="F1701" s="11">
        <f>IF(DAY(A1701)=F$2+1,VLOOKUP(A1701,[1]Plan1!$BN$15:$BP$255,3),F1700)</f>
        <v>556.41999999999996</v>
      </c>
      <c r="G1701" s="6">
        <f t="shared" si="660"/>
        <v>41739</v>
      </c>
      <c r="H1701" s="2">
        <f t="shared" si="661"/>
        <v>7.8484007049612892E-3</v>
      </c>
      <c r="I1701" s="1">
        <f t="shared" si="669"/>
        <v>18</v>
      </c>
      <c r="J1701" s="1">
        <f t="shared" si="675"/>
        <v>30</v>
      </c>
      <c r="K1701" s="54">
        <f t="shared" si="662"/>
        <v>1.0047016756816294</v>
      </c>
      <c r="L1701" s="3">
        <f t="shared" si="670"/>
        <v>1.36908311</v>
      </c>
      <c r="M1701" s="3">
        <f t="shared" si="656"/>
        <v>1.37552009</v>
      </c>
      <c r="N1701" s="3">
        <f t="shared" si="663"/>
        <v>340254.85664269998</v>
      </c>
      <c r="O1701" s="52">
        <f t="shared" ref="O1701:O1764" si="676">IF(DAY(A1701)=F$2,VLOOKUP(A1701,$AA$10:$AH$115,7),0)</f>
        <v>0</v>
      </c>
      <c r="P1701" s="5">
        <f t="shared" si="655"/>
        <v>0</v>
      </c>
      <c r="Q1701" s="53">
        <f t="shared" si="664"/>
        <v>0</v>
      </c>
      <c r="R1701" s="4">
        <f t="shared" si="658"/>
        <v>0</v>
      </c>
      <c r="S1701" s="2">
        <f t="shared" si="671"/>
        <v>0.14000000000000001</v>
      </c>
      <c r="T1701" s="9">
        <f t="shared" si="665"/>
        <v>1.0065729210000001</v>
      </c>
      <c r="U1701" s="4">
        <f t="shared" si="672"/>
        <v>2236.4682925699999</v>
      </c>
      <c r="V1701" s="4">
        <f t="shared" si="666"/>
        <v>0</v>
      </c>
      <c r="W1701" s="1" t="str">
        <f t="shared" ref="W1701:W1764" si="677">W1700</f>
        <v>A+J=</v>
      </c>
      <c r="X1701" s="10">
        <f t="shared" ref="X1701:X1764" si="678">IF(DAY(A1701)=F$2+1,VLOOKUP(A1700,$AA$10:$AH$130,8),X1700)</f>
        <v>41768</v>
      </c>
      <c r="Y1701" s="4">
        <f t="shared" si="657"/>
        <v>0</v>
      </c>
      <c r="Z1701" s="28"/>
      <c r="AA1701" s="26"/>
      <c r="AE1701" s="5"/>
    </row>
    <row r="1702" spans="1:31" x14ac:dyDescent="0.2">
      <c r="A1702" s="127">
        <f t="shared" si="667"/>
        <v>41757</v>
      </c>
      <c r="B1702" s="4">
        <f t="shared" si="659"/>
        <v>342705.29872167</v>
      </c>
      <c r="C1702" s="4">
        <f t="shared" si="673"/>
        <v>247364.51260607</v>
      </c>
      <c r="D1702" s="4">
        <f t="shared" si="668"/>
        <v>247364.51260607</v>
      </c>
      <c r="E1702" s="56">
        <f t="shared" si="674"/>
        <v>552.08699999999999</v>
      </c>
      <c r="F1702" s="11">
        <f>IF(DAY(A1702)=F$2+1,VLOOKUP(A1702,[1]Plan1!$BN$15:$BP$255,3),F1701)</f>
        <v>556.41999999999996</v>
      </c>
      <c r="G1702" s="6">
        <f t="shared" si="660"/>
        <v>41739</v>
      </c>
      <c r="H1702" s="2">
        <f t="shared" si="661"/>
        <v>7.8484007049612892E-3</v>
      </c>
      <c r="I1702" s="1">
        <f t="shared" si="669"/>
        <v>19</v>
      </c>
      <c r="J1702" s="1">
        <f t="shared" si="675"/>
        <v>30</v>
      </c>
      <c r="K1702" s="54">
        <f t="shared" si="662"/>
        <v>1.0049635270915149</v>
      </c>
      <c r="L1702" s="3">
        <f t="shared" si="670"/>
        <v>1.36908311</v>
      </c>
      <c r="M1702" s="3">
        <f t="shared" si="656"/>
        <v>1.3758785899999999</v>
      </c>
      <c r="N1702" s="3">
        <f t="shared" si="663"/>
        <v>340343.53682047001</v>
      </c>
      <c r="O1702" s="52">
        <f t="shared" si="676"/>
        <v>0</v>
      </c>
      <c r="P1702" s="5">
        <f t="shared" si="655"/>
        <v>0</v>
      </c>
      <c r="Q1702" s="53">
        <f t="shared" si="664"/>
        <v>0</v>
      </c>
      <c r="R1702" s="4">
        <f t="shared" si="658"/>
        <v>0</v>
      </c>
      <c r="S1702" s="2">
        <f t="shared" si="671"/>
        <v>0.14000000000000001</v>
      </c>
      <c r="T1702" s="9">
        <f t="shared" si="665"/>
        <v>1.0069393470000001</v>
      </c>
      <c r="U1702" s="4">
        <f t="shared" si="672"/>
        <v>2361.7619012</v>
      </c>
      <c r="V1702" s="4">
        <f t="shared" si="666"/>
        <v>0</v>
      </c>
      <c r="W1702" s="1" t="str">
        <f t="shared" si="677"/>
        <v>A+J=</v>
      </c>
      <c r="X1702" s="10">
        <f t="shared" si="678"/>
        <v>41768</v>
      </c>
      <c r="Y1702" s="4">
        <f t="shared" si="657"/>
        <v>0</v>
      </c>
      <c r="Z1702" s="28"/>
      <c r="AA1702" s="26"/>
      <c r="AE1702" s="5"/>
    </row>
    <row r="1703" spans="1:31" x14ac:dyDescent="0.2">
      <c r="A1703" s="127">
        <f t="shared" si="667"/>
        <v>41758</v>
      </c>
      <c r="B1703" s="4">
        <f t="shared" si="659"/>
        <v>342919.40554089</v>
      </c>
      <c r="C1703" s="4">
        <f t="shared" si="673"/>
        <v>247364.51260607</v>
      </c>
      <c r="D1703" s="4">
        <f t="shared" si="668"/>
        <v>247364.51260607</v>
      </c>
      <c r="E1703" s="56">
        <f t="shared" si="674"/>
        <v>552.08699999999999</v>
      </c>
      <c r="F1703" s="11">
        <f>IF(DAY(A1703)=F$2+1,VLOOKUP(A1703,[1]Plan1!$BN$15:$BP$255,3),F1702)</f>
        <v>556.41999999999996</v>
      </c>
      <c r="G1703" s="6">
        <f t="shared" si="660"/>
        <v>41739</v>
      </c>
      <c r="H1703" s="2">
        <f t="shared" si="661"/>
        <v>7.8484007049612892E-3</v>
      </c>
      <c r="I1703" s="1">
        <f t="shared" si="669"/>
        <v>20</v>
      </c>
      <c r="J1703" s="1">
        <f t="shared" si="675"/>
        <v>30</v>
      </c>
      <c r="K1703" s="54">
        <f t="shared" si="662"/>
        <v>1.0052254467466941</v>
      </c>
      <c r="L1703" s="3">
        <f t="shared" si="670"/>
        <v>1.36908311</v>
      </c>
      <c r="M1703" s="3">
        <f t="shared" si="656"/>
        <v>1.3762371799999999</v>
      </c>
      <c r="N1703" s="3">
        <f t="shared" si="663"/>
        <v>340432.23926105001</v>
      </c>
      <c r="O1703" s="52">
        <f t="shared" si="676"/>
        <v>0</v>
      </c>
      <c r="P1703" s="5">
        <f t="shared" ref="P1703:P1766" si="679">IF(DAY($A1703)=F$2,VLOOKUP($A1703,$AA$10:$AH$126,5),0)</f>
        <v>0</v>
      </c>
      <c r="Q1703" s="53">
        <f t="shared" si="664"/>
        <v>0</v>
      </c>
      <c r="R1703" s="4">
        <f t="shared" si="658"/>
        <v>0</v>
      </c>
      <c r="S1703" s="2">
        <f t="shared" si="671"/>
        <v>0.14000000000000001</v>
      </c>
      <c r="T1703" s="9">
        <f t="shared" si="665"/>
        <v>1.0073059069999999</v>
      </c>
      <c r="U1703" s="4">
        <f t="shared" si="672"/>
        <v>2487.1662798399998</v>
      </c>
      <c r="V1703" s="4">
        <f t="shared" si="666"/>
        <v>0</v>
      </c>
      <c r="W1703" s="1" t="str">
        <f t="shared" si="677"/>
        <v>A+J=</v>
      </c>
      <c r="X1703" s="10">
        <f t="shared" si="678"/>
        <v>41768</v>
      </c>
      <c r="Y1703" s="4">
        <f t="shared" si="657"/>
        <v>0</v>
      </c>
      <c r="Z1703" s="28"/>
      <c r="AA1703" s="26"/>
      <c r="AE1703" s="5"/>
    </row>
    <row r="1704" spans="1:31" x14ac:dyDescent="0.2">
      <c r="A1704" s="127">
        <f t="shared" si="667"/>
        <v>41759</v>
      </c>
      <c r="B1704" s="4">
        <f t="shared" si="659"/>
        <v>343133.64511253999</v>
      </c>
      <c r="C1704" s="4">
        <f t="shared" si="673"/>
        <v>247364.51260607</v>
      </c>
      <c r="D1704" s="4">
        <f t="shared" si="668"/>
        <v>247364.51260607</v>
      </c>
      <c r="E1704" s="56">
        <f t="shared" si="674"/>
        <v>552.08699999999999</v>
      </c>
      <c r="F1704" s="11">
        <f>IF(DAY(A1704)=F$2+1,VLOOKUP(A1704,[1]Plan1!$BN$15:$BP$255,3),F1703)</f>
        <v>556.41999999999996</v>
      </c>
      <c r="G1704" s="6">
        <f t="shared" si="660"/>
        <v>41739</v>
      </c>
      <c r="H1704" s="2">
        <f t="shared" si="661"/>
        <v>7.8484007049612892E-3</v>
      </c>
      <c r="I1704" s="1">
        <f t="shared" si="669"/>
        <v>21</v>
      </c>
      <c r="J1704" s="1">
        <f t="shared" si="675"/>
        <v>30</v>
      </c>
      <c r="K1704" s="54">
        <f t="shared" si="662"/>
        <v>1.0054874346649536</v>
      </c>
      <c r="L1704" s="3">
        <f t="shared" si="670"/>
        <v>1.36908311</v>
      </c>
      <c r="M1704" s="3">
        <f t="shared" si="656"/>
        <v>1.3765958599999999</v>
      </c>
      <c r="N1704" s="3">
        <f t="shared" si="663"/>
        <v>340520.96396442998</v>
      </c>
      <c r="O1704" s="52">
        <f t="shared" si="676"/>
        <v>0</v>
      </c>
      <c r="P1704" s="5">
        <f t="shared" si="679"/>
        <v>0</v>
      </c>
      <c r="Q1704" s="53">
        <f t="shared" si="664"/>
        <v>0</v>
      </c>
      <c r="R1704" s="4">
        <f t="shared" si="658"/>
        <v>0</v>
      </c>
      <c r="S1704" s="2">
        <f t="shared" si="671"/>
        <v>0.14000000000000001</v>
      </c>
      <c r="T1704" s="9">
        <f t="shared" si="665"/>
        <v>1.0076726</v>
      </c>
      <c r="U1704" s="4">
        <f t="shared" si="672"/>
        <v>2612.6811481099999</v>
      </c>
      <c r="V1704" s="4">
        <f t="shared" si="666"/>
        <v>0</v>
      </c>
      <c r="W1704" s="1" t="str">
        <f t="shared" si="677"/>
        <v>A+J=</v>
      </c>
      <c r="X1704" s="10">
        <f t="shared" si="678"/>
        <v>41768</v>
      </c>
      <c r="Y1704" s="4">
        <f t="shared" si="657"/>
        <v>0</v>
      </c>
      <c r="Z1704" s="28"/>
      <c r="AA1704" s="26"/>
      <c r="AE1704" s="5"/>
    </row>
    <row r="1705" spans="1:31" x14ac:dyDescent="0.2">
      <c r="A1705" s="127">
        <f t="shared" si="667"/>
        <v>41760</v>
      </c>
      <c r="B1705" s="4">
        <f t="shared" si="659"/>
        <v>343348.02033065999</v>
      </c>
      <c r="C1705" s="4">
        <f t="shared" si="673"/>
        <v>247364.51260607</v>
      </c>
      <c r="D1705" s="4">
        <f t="shared" si="668"/>
        <v>247364.51260607</v>
      </c>
      <c r="E1705" s="56">
        <f t="shared" si="674"/>
        <v>552.08699999999999</v>
      </c>
      <c r="F1705" s="11">
        <f>IF(DAY(A1705)=F$2+1,VLOOKUP(A1705,[1]Plan1!$BN$15:$BP$255,3),F1704)</f>
        <v>556.41999999999996</v>
      </c>
      <c r="G1705" s="6">
        <f t="shared" si="660"/>
        <v>41739</v>
      </c>
      <c r="H1705" s="2">
        <f t="shared" si="661"/>
        <v>7.8484007049612892E-3</v>
      </c>
      <c r="I1705" s="1">
        <f t="shared" si="669"/>
        <v>22</v>
      </c>
      <c r="J1705" s="1">
        <f t="shared" si="675"/>
        <v>30</v>
      </c>
      <c r="K1705" s="54">
        <f t="shared" si="662"/>
        <v>1.0057494908640841</v>
      </c>
      <c r="L1705" s="3">
        <f t="shared" si="670"/>
        <v>1.36908311</v>
      </c>
      <c r="M1705" s="3">
        <f t="shared" si="656"/>
        <v>1.3769546399999999</v>
      </c>
      <c r="N1705" s="3">
        <f t="shared" si="663"/>
        <v>340609.71340425999</v>
      </c>
      <c r="O1705" s="52">
        <f t="shared" si="676"/>
        <v>0</v>
      </c>
      <c r="P1705" s="5">
        <f t="shared" si="679"/>
        <v>0</v>
      </c>
      <c r="Q1705" s="53">
        <f t="shared" si="664"/>
        <v>0</v>
      </c>
      <c r="R1705" s="4">
        <f t="shared" si="658"/>
        <v>0</v>
      </c>
      <c r="S1705" s="2">
        <f t="shared" si="671"/>
        <v>0.14000000000000001</v>
      </c>
      <c r="T1705" s="9">
        <f t="shared" si="665"/>
        <v>1.0080394269999999</v>
      </c>
      <c r="U1705" s="4">
        <f t="shared" si="672"/>
        <v>2738.3069264000001</v>
      </c>
      <c r="V1705" s="4">
        <f t="shared" si="666"/>
        <v>0</v>
      </c>
      <c r="W1705" s="1" t="str">
        <f t="shared" si="677"/>
        <v>A+J=</v>
      </c>
      <c r="X1705" s="10">
        <f t="shared" si="678"/>
        <v>41768</v>
      </c>
      <c r="Y1705" s="4">
        <f t="shared" si="657"/>
        <v>0</v>
      </c>
      <c r="Z1705" s="28"/>
      <c r="AA1705" s="26"/>
      <c r="AE1705" s="5"/>
    </row>
    <row r="1706" spans="1:31" x14ac:dyDescent="0.2">
      <c r="A1706" s="127">
        <f t="shared" si="667"/>
        <v>41761</v>
      </c>
      <c r="B1706" s="4">
        <f t="shared" si="659"/>
        <v>343562.52842301998</v>
      </c>
      <c r="C1706" s="4">
        <f t="shared" si="673"/>
        <v>247364.51260607</v>
      </c>
      <c r="D1706" s="4">
        <f t="shared" si="668"/>
        <v>247364.51260607</v>
      </c>
      <c r="E1706" s="56">
        <f t="shared" si="674"/>
        <v>552.08699999999999</v>
      </c>
      <c r="F1706" s="11">
        <f>IF(DAY(A1706)=F$2+1,VLOOKUP(A1706,[1]Plan1!$BN$15:$BP$255,3),F1705)</f>
        <v>556.41999999999996</v>
      </c>
      <c r="G1706" s="6">
        <f t="shared" si="660"/>
        <v>41739</v>
      </c>
      <c r="H1706" s="2">
        <f t="shared" si="661"/>
        <v>7.8484007049612892E-3</v>
      </c>
      <c r="I1706" s="1">
        <f t="shared" si="669"/>
        <v>23</v>
      </c>
      <c r="J1706" s="1">
        <f t="shared" si="675"/>
        <v>30</v>
      </c>
      <c r="K1706" s="54">
        <f t="shared" si="662"/>
        <v>1.0060116153618817</v>
      </c>
      <c r="L1706" s="3">
        <f t="shared" si="670"/>
        <v>1.36908311</v>
      </c>
      <c r="M1706" s="3">
        <f t="shared" ref="M1706:M1769" si="680">TRUNC((K1706*L1706),8)</f>
        <v>1.37731351</v>
      </c>
      <c r="N1706" s="3">
        <f t="shared" si="663"/>
        <v>340698.48510689999</v>
      </c>
      <c r="O1706" s="52">
        <f t="shared" si="676"/>
        <v>0</v>
      </c>
      <c r="P1706" s="5">
        <f t="shared" si="679"/>
        <v>0</v>
      </c>
      <c r="Q1706" s="53">
        <f t="shared" si="664"/>
        <v>0</v>
      </c>
      <c r="R1706" s="4">
        <f t="shared" si="658"/>
        <v>0</v>
      </c>
      <c r="S1706" s="2">
        <f t="shared" si="671"/>
        <v>0.14000000000000001</v>
      </c>
      <c r="T1706" s="9">
        <f t="shared" si="665"/>
        <v>1.008406387</v>
      </c>
      <c r="U1706" s="4">
        <f t="shared" si="672"/>
        <v>2864.0433161199999</v>
      </c>
      <c r="V1706" s="4">
        <f t="shared" si="666"/>
        <v>0</v>
      </c>
      <c r="W1706" s="1" t="str">
        <f t="shared" si="677"/>
        <v>A+J=</v>
      </c>
      <c r="X1706" s="10">
        <f t="shared" si="678"/>
        <v>41768</v>
      </c>
      <c r="Y1706" s="4">
        <f t="shared" si="657"/>
        <v>0</v>
      </c>
      <c r="Z1706" s="28"/>
      <c r="AA1706" s="26"/>
      <c r="AE1706" s="5"/>
    </row>
    <row r="1707" spans="1:31" x14ac:dyDescent="0.2">
      <c r="A1707" s="127">
        <f t="shared" si="667"/>
        <v>41762</v>
      </c>
      <c r="B1707" s="4">
        <f t="shared" si="659"/>
        <v>343777.16979032999</v>
      </c>
      <c r="C1707" s="4">
        <f t="shared" si="673"/>
        <v>247364.51260607</v>
      </c>
      <c r="D1707" s="4">
        <f t="shared" si="668"/>
        <v>247364.51260607</v>
      </c>
      <c r="E1707" s="56">
        <f t="shared" si="674"/>
        <v>552.08699999999999</v>
      </c>
      <c r="F1707" s="11">
        <f>IF(DAY(A1707)=F$2+1,VLOOKUP(A1707,[1]Plan1!$BN$15:$BP$255,3),F1706)</f>
        <v>556.41999999999996</v>
      </c>
      <c r="G1707" s="6">
        <f t="shared" si="660"/>
        <v>41739</v>
      </c>
      <c r="H1707" s="2">
        <f t="shared" si="661"/>
        <v>7.8484007049612892E-3</v>
      </c>
      <c r="I1707" s="1">
        <f t="shared" si="669"/>
        <v>24</v>
      </c>
      <c r="J1707" s="1">
        <f t="shared" si="675"/>
        <v>30</v>
      </c>
      <c r="K1707" s="54">
        <f t="shared" si="662"/>
        <v>1.0062738081761469</v>
      </c>
      <c r="L1707" s="3">
        <f t="shared" si="670"/>
        <v>1.36908311</v>
      </c>
      <c r="M1707" s="3">
        <f t="shared" si="680"/>
        <v>1.37767247</v>
      </c>
      <c r="N1707" s="3">
        <f t="shared" si="663"/>
        <v>340787.27907235001</v>
      </c>
      <c r="O1707" s="52">
        <f t="shared" si="676"/>
        <v>0</v>
      </c>
      <c r="P1707" s="5">
        <f t="shared" si="679"/>
        <v>0</v>
      </c>
      <c r="Q1707" s="53">
        <f t="shared" si="664"/>
        <v>0</v>
      </c>
      <c r="R1707" s="4">
        <f t="shared" si="658"/>
        <v>0</v>
      </c>
      <c r="S1707" s="2">
        <f t="shared" si="671"/>
        <v>0.14000000000000001</v>
      </c>
      <c r="T1707" s="9">
        <f t="shared" si="665"/>
        <v>1.008773481</v>
      </c>
      <c r="U1707" s="4">
        <f t="shared" si="672"/>
        <v>2989.8907179799999</v>
      </c>
      <c r="V1707" s="4">
        <f t="shared" si="666"/>
        <v>0</v>
      </c>
      <c r="W1707" s="1" t="str">
        <f t="shared" si="677"/>
        <v>A+J=</v>
      </c>
      <c r="X1707" s="10">
        <f t="shared" si="678"/>
        <v>41768</v>
      </c>
      <c r="Y1707" s="4">
        <f t="shared" si="657"/>
        <v>0</v>
      </c>
      <c r="Z1707" s="28"/>
      <c r="AA1707" s="26"/>
      <c r="AE1707" s="5"/>
    </row>
    <row r="1708" spans="1:31" x14ac:dyDescent="0.2">
      <c r="A1708" s="127">
        <f t="shared" si="667"/>
        <v>41763</v>
      </c>
      <c r="B1708" s="4">
        <f t="shared" si="659"/>
        <v>343991.94664817001</v>
      </c>
      <c r="C1708" s="4">
        <f t="shared" si="673"/>
        <v>247364.51260607</v>
      </c>
      <c r="D1708" s="4">
        <f t="shared" si="668"/>
        <v>247364.51260607</v>
      </c>
      <c r="E1708" s="56">
        <f t="shared" si="674"/>
        <v>552.08699999999999</v>
      </c>
      <c r="F1708" s="11">
        <f>IF(DAY(A1708)=F$2+1,VLOOKUP(A1708,[1]Plan1!$BN$15:$BP$255,3),F1707)</f>
        <v>556.41999999999996</v>
      </c>
      <c r="G1708" s="6">
        <f t="shared" si="660"/>
        <v>41739</v>
      </c>
      <c r="H1708" s="2">
        <f t="shared" si="661"/>
        <v>7.8484007049612892E-3</v>
      </c>
      <c r="I1708" s="1">
        <f t="shared" si="669"/>
        <v>25</v>
      </c>
      <c r="J1708" s="1">
        <f t="shared" si="675"/>
        <v>30</v>
      </c>
      <c r="K1708" s="54">
        <f t="shared" si="662"/>
        <v>1.0065360693246845</v>
      </c>
      <c r="L1708" s="3">
        <f t="shared" si="670"/>
        <v>1.36908311</v>
      </c>
      <c r="M1708" s="3">
        <f t="shared" si="680"/>
        <v>1.3780315299999999</v>
      </c>
      <c r="N1708" s="3">
        <f t="shared" si="663"/>
        <v>340876.09777424001</v>
      </c>
      <c r="O1708" s="52">
        <f t="shared" si="676"/>
        <v>0</v>
      </c>
      <c r="P1708" s="5">
        <f t="shared" si="679"/>
        <v>0</v>
      </c>
      <c r="Q1708" s="53">
        <f t="shared" si="664"/>
        <v>0</v>
      </c>
      <c r="R1708" s="4">
        <f t="shared" si="658"/>
        <v>0</v>
      </c>
      <c r="S1708" s="2">
        <f t="shared" si="671"/>
        <v>0.14000000000000001</v>
      </c>
      <c r="T1708" s="9">
        <f t="shared" si="665"/>
        <v>1.0091407080000001</v>
      </c>
      <c r="U1708" s="4">
        <f t="shared" si="672"/>
        <v>3115.8488739300001</v>
      </c>
      <c r="V1708" s="4">
        <f t="shared" si="666"/>
        <v>0</v>
      </c>
      <c r="W1708" s="1" t="str">
        <f t="shared" si="677"/>
        <v>A+J=</v>
      </c>
      <c r="X1708" s="10">
        <f t="shared" si="678"/>
        <v>41768</v>
      </c>
      <c r="Y1708" s="4">
        <f t="shared" si="657"/>
        <v>0</v>
      </c>
      <c r="Z1708" s="28"/>
      <c r="AA1708" s="26"/>
      <c r="AE1708" s="5"/>
    </row>
    <row r="1709" spans="1:31" x14ac:dyDescent="0.2">
      <c r="A1709" s="127">
        <f t="shared" si="667"/>
        <v>41764</v>
      </c>
      <c r="B1709" s="4">
        <f t="shared" si="659"/>
        <v>344206.85690304998</v>
      </c>
      <c r="C1709" s="4">
        <f t="shared" si="673"/>
        <v>247364.51260607</v>
      </c>
      <c r="D1709" s="4">
        <f t="shared" si="668"/>
        <v>247364.51260607</v>
      </c>
      <c r="E1709" s="56">
        <f t="shared" si="674"/>
        <v>552.08699999999999</v>
      </c>
      <c r="F1709" s="11">
        <f>IF(DAY(A1709)=F$2+1,VLOOKUP(A1709,[1]Plan1!$BN$15:$BP$255,3),F1708)</f>
        <v>556.41999999999996</v>
      </c>
      <c r="G1709" s="6">
        <f t="shared" si="660"/>
        <v>41739</v>
      </c>
      <c r="H1709" s="2">
        <f t="shared" si="661"/>
        <v>7.8484007049612892E-3</v>
      </c>
      <c r="I1709" s="1">
        <f t="shared" si="669"/>
        <v>26</v>
      </c>
      <c r="J1709" s="1">
        <f t="shared" si="675"/>
        <v>30</v>
      </c>
      <c r="K1709" s="54">
        <f t="shared" si="662"/>
        <v>1.0067983988253042</v>
      </c>
      <c r="L1709" s="3">
        <f t="shared" si="670"/>
        <v>1.36908311</v>
      </c>
      <c r="M1709" s="3">
        <f t="shared" si="680"/>
        <v>1.3783906800000001</v>
      </c>
      <c r="N1709" s="3">
        <f t="shared" si="663"/>
        <v>340964.93873893999</v>
      </c>
      <c r="O1709" s="52">
        <f t="shared" si="676"/>
        <v>0</v>
      </c>
      <c r="P1709" s="5">
        <f t="shared" si="679"/>
        <v>0</v>
      </c>
      <c r="Q1709" s="53">
        <f t="shared" si="664"/>
        <v>0</v>
      </c>
      <c r="R1709" s="4">
        <f t="shared" si="658"/>
        <v>0</v>
      </c>
      <c r="S1709" s="2">
        <f t="shared" si="671"/>
        <v>0.14000000000000001</v>
      </c>
      <c r="T1709" s="9">
        <f t="shared" si="665"/>
        <v>1.009508069</v>
      </c>
      <c r="U1709" s="4">
        <f t="shared" si="672"/>
        <v>3241.9181641099999</v>
      </c>
      <c r="V1709" s="4">
        <f t="shared" si="666"/>
        <v>0</v>
      </c>
      <c r="W1709" s="1" t="str">
        <f t="shared" si="677"/>
        <v>A+J=</v>
      </c>
      <c r="X1709" s="10">
        <f t="shared" si="678"/>
        <v>41768</v>
      </c>
      <c r="Y1709" s="4">
        <f t="shared" si="657"/>
        <v>0</v>
      </c>
      <c r="Z1709" s="28"/>
      <c r="AA1709" s="26"/>
      <c r="AE1709" s="5"/>
    </row>
    <row r="1710" spans="1:31" x14ac:dyDescent="0.2">
      <c r="A1710" s="127">
        <f t="shared" si="667"/>
        <v>41765</v>
      </c>
      <c r="B1710" s="4">
        <f t="shared" si="659"/>
        <v>344421.90061521</v>
      </c>
      <c r="C1710" s="4">
        <f t="shared" si="673"/>
        <v>247364.51260607</v>
      </c>
      <c r="D1710" s="4">
        <f t="shared" si="668"/>
        <v>247364.51260607</v>
      </c>
      <c r="E1710" s="56">
        <f t="shared" si="674"/>
        <v>552.08699999999999</v>
      </c>
      <c r="F1710" s="11">
        <f>IF(DAY(A1710)=F$2+1,VLOOKUP(A1710,[1]Plan1!$BN$15:$BP$255,3),F1709)</f>
        <v>556.41999999999996</v>
      </c>
      <c r="G1710" s="6">
        <f t="shared" si="660"/>
        <v>41739</v>
      </c>
      <c r="H1710" s="2">
        <f t="shared" si="661"/>
        <v>7.8484007049612892E-3</v>
      </c>
      <c r="I1710" s="1">
        <f t="shared" si="669"/>
        <v>27</v>
      </c>
      <c r="J1710" s="1">
        <f t="shared" si="675"/>
        <v>30</v>
      </c>
      <c r="K1710" s="54">
        <f t="shared" si="662"/>
        <v>1.0070607966958205</v>
      </c>
      <c r="L1710" s="3">
        <f t="shared" si="670"/>
        <v>1.36908311</v>
      </c>
      <c r="M1710" s="3">
        <f t="shared" si="680"/>
        <v>1.37874992</v>
      </c>
      <c r="N1710" s="3">
        <f t="shared" si="663"/>
        <v>341053.80196645</v>
      </c>
      <c r="O1710" s="52">
        <f t="shared" si="676"/>
        <v>0</v>
      </c>
      <c r="P1710" s="5">
        <f t="shared" si="679"/>
        <v>0</v>
      </c>
      <c r="Q1710" s="53">
        <f t="shared" si="664"/>
        <v>0</v>
      </c>
      <c r="R1710" s="4">
        <f t="shared" si="658"/>
        <v>0</v>
      </c>
      <c r="S1710" s="2">
        <f t="shared" si="671"/>
        <v>0.14000000000000001</v>
      </c>
      <c r="T1710" s="9">
        <f t="shared" si="665"/>
        <v>1.0098755639999999</v>
      </c>
      <c r="U1710" s="4">
        <f t="shared" si="672"/>
        <v>3368.0986487599998</v>
      </c>
      <c r="V1710" s="4">
        <f t="shared" si="666"/>
        <v>0</v>
      </c>
      <c r="W1710" s="1" t="str">
        <f t="shared" si="677"/>
        <v>A+J=</v>
      </c>
      <c r="X1710" s="10">
        <f t="shared" si="678"/>
        <v>41768</v>
      </c>
      <c r="Y1710" s="4">
        <f t="shared" si="657"/>
        <v>0</v>
      </c>
      <c r="Z1710" s="28"/>
      <c r="AA1710" s="26"/>
      <c r="AE1710" s="5"/>
    </row>
    <row r="1711" spans="1:31" x14ac:dyDescent="0.2">
      <c r="A1711" s="127">
        <f t="shared" si="667"/>
        <v>41766</v>
      </c>
      <c r="B1711" s="4">
        <f t="shared" si="659"/>
        <v>344637.08034390002</v>
      </c>
      <c r="C1711" s="4">
        <f t="shared" si="673"/>
        <v>247364.51260607</v>
      </c>
      <c r="D1711" s="4">
        <f t="shared" si="668"/>
        <v>247364.51260607</v>
      </c>
      <c r="E1711" s="56">
        <f t="shared" si="674"/>
        <v>552.08699999999999</v>
      </c>
      <c r="F1711" s="11">
        <f>IF(DAY(A1711)=F$2+1,VLOOKUP(A1711,[1]Plan1!$BN$15:$BP$255,3),F1710)</f>
        <v>556.41999999999996</v>
      </c>
      <c r="G1711" s="6">
        <f t="shared" si="660"/>
        <v>41739</v>
      </c>
      <c r="H1711" s="2">
        <f t="shared" si="661"/>
        <v>7.8484007049612892E-3</v>
      </c>
      <c r="I1711" s="1">
        <f t="shared" si="669"/>
        <v>28</v>
      </c>
      <c r="J1711" s="1">
        <f t="shared" si="675"/>
        <v>30</v>
      </c>
      <c r="K1711" s="54">
        <f t="shared" si="662"/>
        <v>1.0073232629540523</v>
      </c>
      <c r="L1711" s="3">
        <f t="shared" si="670"/>
        <v>1.36908311</v>
      </c>
      <c r="M1711" s="3">
        <f t="shared" si="680"/>
        <v>1.3791092599999999</v>
      </c>
      <c r="N1711" s="3">
        <f t="shared" si="663"/>
        <v>341142.68993041001</v>
      </c>
      <c r="O1711" s="52">
        <f t="shared" si="676"/>
        <v>0</v>
      </c>
      <c r="P1711" s="5">
        <f t="shared" si="679"/>
        <v>0</v>
      </c>
      <c r="Q1711" s="53">
        <f t="shared" si="664"/>
        <v>0</v>
      </c>
      <c r="R1711" s="4">
        <f t="shared" si="658"/>
        <v>0</v>
      </c>
      <c r="S1711" s="2">
        <f t="shared" si="671"/>
        <v>0.14000000000000001</v>
      </c>
      <c r="T1711" s="9">
        <f t="shared" si="665"/>
        <v>1.010243193</v>
      </c>
      <c r="U1711" s="4">
        <f t="shared" si="672"/>
        <v>3494.3904134899999</v>
      </c>
      <c r="V1711" s="4">
        <f t="shared" si="666"/>
        <v>0</v>
      </c>
      <c r="W1711" s="1" t="str">
        <f t="shared" si="677"/>
        <v>A+J=</v>
      </c>
      <c r="X1711" s="10">
        <f t="shared" si="678"/>
        <v>41768</v>
      </c>
      <c r="Y1711" s="4">
        <f t="shared" si="657"/>
        <v>0</v>
      </c>
      <c r="Z1711" s="28"/>
      <c r="AA1711" s="26"/>
      <c r="AE1711" s="5"/>
    </row>
    <row r="1712" spans="1:31" x14ac:dyDescent="0.2">
      <c r="A1712" s="127">
        <f t="shared" si="667"/>
        <v>41767</v>
      </c>
      <c r="B1712" s="4">
        <f t="shared" si="659"/>
        <v>344852.39365225</v>
      </c>
      <c r="C1712" s="4">
        <f t="shared" si="673"/>
        <v>247364.51260607</v>
      </c>
      <c r="D1712" s="4">
        <f t="shared" si="668"/>
        <v>247364.51260607</v>
      </c>
      <c r="E1712" s="56">
        <f t="shared" si="674"/>
        <v>552.08699999999999</v>
      </c>
      <c r="F1712" s="11">
        <f>IF(DAY(A1712)=F$2+1,VLOOKUP(A1712,[1]Plan1!$BN$15:$BP$255,3),F1711)</f>
        <v>556.41999999999996</v>
      </c>
      <c r="G1712" s="6">
        <f t="shared" si="660"/>
        <v>41739</v>
      </c>
      <c r="H1712" s="2">
        <f t="shared" si="661"/>
        <v>7.8484007049612892E-3</v>
      </c>
      <c r="I1712" s="1">
        <f t="shared" si="669"/>
        <v>29</v>
      </c>
      <c r="J1712" s="1">
        <f t="shared" si="675"/>
        <v>30</v>
      </c>
      <c r="K1712" s="54">
        <f t="shared" si="662"/>
        <v>1.0075857976178231</v>
      </c>
      <c r="L1712" s="3">
        <f t="shared" si="670"/>
        <v>1.36908311</v>
      </c>
      <c r="M1712" s="3">
        <f t="shared" si="680"/>
        <v>1.3794686899999999</v>
      </c>
      <c r="N1712" s="3">
        <f t="shared" si="663"/>
        <v>341231.60015717999</v>
      </c>
      <c r="O1712" s="52">
        <f t="shared" si="676"/>
        <v>0</v>
      </c>
      <c r="P1712" s="5">
        <f t="shared" si="679"/>
        <v>0</v>
      </c>
      <c r="Q1712" s="53">
        <f t="shared" si="664"/>
        <v>0</v>
      </c>
      <c r="R1712" s="4">
        <f t="shared" si="658"/>
        <v>0</v>
      </c>
      <c r="S1712" s="2">
        <f t="shared" si="671"/>
        <v>0.14000000000000001</v>
      </c>
      <c r="T1712" s="9">
        <f t="shared" si="665"/>
        <v>1.0106109560000001</v>
      </c>
      <c r="U1712" s="4">
        <f t="shared" si="672"/>
        <v>3620.7934950700001</v>
      </c>
      <c r="V1712" s="4">
        <f t="shared" si="666"/>
        <v>0</v>
      </c>
      <c r="W1712" s="1" t="str">
        <f t="shared" si="677"/>
        <v>A+J=</v>
      </c>
      <c r="X1712" s="10">
        <f t="shared" si="678"/>
        <v>41768</v>
      </c>
      <c r="Y1712" s="4">
        <f t="shared" si="657"/>
        <v>0</v>
      </c>
      <c r="Z1712" s="28"/>
      <c r="AA1712" s="26"/>
      <c r="AE1712" s="5"/>
    </row>
    <row r="1713" spans="1:31" x14ac:dyDescent="0.2">
      <c r="A1713" s="127">
        <f t="shared" si="667"/>
        <v>41768</v>
      </c>
      <c r="B1713" s="4">
        <f t="shared" si="659"/>
        <v>345067.84276004002</v>
      </c>
      <c r="C1713" s="4">
        <f t="shared" si="673"/>
        <v>247364.51260607</v>
      </c>
      <c r="D1713" s="4">
        <f t="shared" si="668"/>
        <v>247364.51260607</v>
      </c>
      <c r="E1713" s="56">
        <f t="shared" si="674"/>
        <v>552.08699999999999</v>
      </c>
      <c r="F1713" s="11">
        <f>IF(DAY(A1713)=F$2+1,VLOOKUP(A1713,[1]Plan1!$BN$15:$BP$255,3),F1712)</f>
        <v>556.41999999999996</v>
      </c>
      <c r="G1713" s="6">
        <f t="shared" si="660"/>
        <v>41739</v>
      </c>
      <c r="H1713" s="2">
        <f t="shared" si="661"/>
        <v>7.8484007049612892E-3</v>
      </c>
      <c r="I1713" s="1">
        <f t="shared" si="669"/>
        <v>30</v>
      </c>
      <c r="J1713" s="1">
        <f t="shared" si="675"/>
        <v>30</v>
      </c>
      <c r="K1713" s="54">
        <f t="shared" si="662"/>
        <v>1.0078484007049613</v>
      </c>
      <c r="L1713" s="3">
        <f t="shared" si="670"/>
        <v>1.36908311</v>
      </c>
      <c r="M1713" s="3">
        <f t="shared" si="680"/>
        <v>1.37982822</v>
      </c>
      <c r="N1713" s="3">
        <f t="shared" si="663"/>
        <v>341320.53512040002</v>
      </c>
      <c r="O1713" s="52">
        <f t="shared" si="676"/>
        <v>54</v>
      </c>
      <c r="P1713" s="5">
        <f t="shared" si="679"/>
        <v>0</v>
      </c>
      <c r="Q1713" s="53">
        <f t="shared" si="664"/>
        <v>0</v>
      </c>
      <c r="R1713" s="4">
        <f t="shared" si="658"/>
        <v>0</v>
      </c>
      <c r="S1713" s="2">
        <f t="shared" si="671"/>
        <v>0.14000000000000001</v>
      </c>
      <c r="T1713" s="9">
        <f t="shared" si="665"/>
        <v>1.010978852</v>
      </c>
      <c r="U1713" s="4">
        <f t="shared" si="672"/>
        <v>3747.3076396400002</v>
      </c>
      <c r="V1713" s="4">
        <f t="shared" si="666"/>
        <v>0</v>
      </c>
      <c r="W1713" s="1" t="str">
        <f t="shared" si="677"/>
        <v>A+J=</v>
      </c>
      <c r="X1713" s="10">
        <f t="shared" si="678"/>
        <v>41768</v>
      </c>
      <c r="Y1713" s="4">
        <f t="shared" ref="Y1713:Y1773" si="681">IF(V1713&gt;0,B1713-V1713,0)</f>
        <v>0</v>
      </c>
      <c r="Z1713" s="28"/>
      <c r="AA1713" s="26"/>
      <c r="AE1713" s="5"/>
    </row>
    <row r="1714" spans="1:31" x14ac:dyDescent="0.2">
      <c r="A1714" s="127">
        <f t="shared" si="667"/>
        <v>41769</v>
      </c>
      <c r="B1714" s="4">
        <f t="shared" si="659"/>
        <v>345174.56635929004</v>
      </c>
      <c r="C1714" s="4">
        <f t="shared" si="673"/>
        <v>250080.29096769</v>
      </c>
      <c r="D1714" s="4">
        <f t="shared" si="668"/>
        <v>250080.29096769</v>
      </c>
      <c r="E1714" s="56">
        <f t="shared" si="674"/>
        <v>556.41999999999996</v>
      </c>
      <c r="F1714" s="11">
        <f>IF(DAY(A1714)=F$2+1,VLOOKUP(A1714,[1]Plan1!$BN$15:$BP$255,3),F1713)</f>
        <v>555.67899999999997</v>
      </c>
      <c r="G1714" s="6">
        <f t="shared" si="660"/>
        <v>41769</v>
      </c>
      <c r="H1714" s="2">
        <f t="shared" si="661"/>
        <v>-1.3317278314941561E-3</v>
      </c>
      <c r="I1714" s="1">
        <f t="shared" si="669"/>
        <v>1</v>
      </c>
      <c r="J1714" s="1">
        <f t="shared" si="675"/>
        <v>31</v>
      </c>
      <c r="K1714" s="54">
        <f t="shared" si="662"/>
        <v>0.99995701333140297</v>
      </c>
      <c r="L1714" s="3">
        <f t="shared" si="670"/>
        <v>1.37982822</v>
      </c>
      <c r="M1714" s="3">
        <f t="shared" si="680"/>
        <v>1.3797689</v>
      </c>
      <c r="N1714" s="3">
        <f t="shared" si="663"/>
        <v>345053.00798017002</v>
      </c>
      <c r="O1714" s="52">
        <f t="shared" si="676"/>
        <v>0</v>
      </c>
      <c r="P1714" s="5">
        <f t="shared" si="679"/>
        <v>0</v>
      </c>
      <c r="Q1714" s="53">
        <f t="shared" si="664"/>
        <v>0</v>
      </c>
      <c r="R1714" s="4">
        <f t="shared" si="658"/>
        <v>0</v>
      </c>
      <c r="S1714" s="2">
        <f t="shared" si="671"/>
        <v>0.14000000000000001</v>
      </c>
      <c r="T1714" s="9">
        <f t="shared" si="665"/>
        <v>1.0003522890000001</v>
      </c>
      <c r="U1714" s="4">
        <f t="shared" si="672"/>
        <v>121.55837912</v>
      </c>
      <c r="V1714" s="4">
        <f t="shared" si="666"/>
        <v>0</v>
      </c>
      <c r="W1714" s="1" t="str">
        <f t="shared" si="677"/>
        <v>A+J=</v>
      </c>
      <c r="X1714" s="10">
        <f t="shared" si="678"/>
        <v>41799</v>
      </c>
      <c r="Y1714" s="4">
        <f t="shared" si="681"/>
        <v>0</v>
      </c>
      <c r="Z1714" s="28"/>
      <c r="AA1714" s="26"/>
      <c r="AE1714" s="5"/>
    </row>
    <row r="1715" spans="1:31" x14ac:dyDescent="0.2">
      <c r="A1715" s="127">
        <f t="shared" si="667"/>
        <v>41770</v>
      </c>
      <c r="B1715" s="4">
        <f t="shared" si="659"/>
        <v>345281.32446556998</v>
      </c>
      <c r="C1715" s="4">
        <f t="shared" si="673"/>
        <v>250080.29096769</v>
      </c>
      <c r="D1715" s="4">
        <f t="shared" si="668"/>
        <v>250080.29096769</v>
      </c>
      <c r="E1715" s="56">
        <f t="shared" si="674"/>
        <v>556.41999999999996</v>
      </c>
      <c r="F1715" s="11">
        <f>IF(DAY(A1715)=F$2+1,VLOOKUP(A1715,[1]Plan1!$BN$15:$BP$255,3),F1714)</f>
        <v>555.67899999999997</v>
      </c>
      <c r="G1715" s="6">
        <f t="shared" si="660"/>
        <v>41769</v>
      </c>
      <c r="H1715" s="2">
        <f t="shared" si="661"/>
        <v>-1.3317278314941561E-3</v>
      </c>
      <c r="I1715" s="1">
        <f t="shared" si="669"/>
        <v>2</v>
      </c>
      <c r="J1715" s="1">
        <f t="shared" si="675"/>
        <v>31</v>
      </c>
      <c r="K1715" s="54">
        <f t="shared" si="662"/>
        <v>0.99991402851065947</v>
      </c>
      <c r="L1715" s="3">
        <f t="shared" si="670"/>
        <v>1.37982822</v>
      </c>
      <c r="M1715" s="3">
        <f t="shared" si="680"/>
        <v>1.37970959</v>
      </c>
      <c r="N1715" s="3">
        <f t="shared" si="663"/>
        <v>345038.17571811</v>
      </c>
      <c r="O1715" s="52">
        <f t="shared" si="676"/>
        <v>0</v>
      </c>
      <c r="P1715" s="5">
        <f t="shared" si="679"/>
        <v>0</v>
      </c>
      <c r="Q1715" s="53">
        <f t="shared" si="664"/>
        <v>0</v>
      </c>
      <c r="R1715" s="4">
        <f t="shared" si="658"/>
        <v>0</v>
      </c>
      <c r="S1715" s="2">
        <f t="shared" si="671"/>
        <v>0.14000000000000001</v>
      </c>
      <c r="T1715" s="9">
        <f t="shared" si="665"/>
        <v>1.0007047010000001</v>
      </c>
      <c r="U1715" s="4">
        <f t="shared" si="672"/>
        <v>243.14874746000001</v>
      </c>
      <c r="V1715" s="4">
        <f t="shared" si="666"/>
        <v>0</v>
      </c>
      <c r="W1715" s="1" t="str">
        <f t="shared" si="677"/>
        <v>A+J=</v>
      </c>
      <c r="X1715" s="10">
        <f t="shared" si="678"/>
        <v>41799</v>
      </c>
      <c r="Y1715" s="4">
        <f t="shared" si="681"/>
        <v>0</v>
      </c>
      <c r="Z1715" s="28"/>
      <c r="AA1715" s="26"/>
      <c r="AE1715" s="5"/>
    </row>
    <row r="1716" spans="1:31" x14ac:dyDescent="0.2">
      <c r="A1716" s="127">
        <f t="shared" si="667"/>
        <v>41771</v>
      </c>
      <c r="B1716" s="4">
        <f t="shared" si="659"/>
        <v>345388.11524562998</v>
      </c>
      <c r="C1716" s="4">
        <f t="shared" si="673"/>
        <v>250080.29096769</v>
      </c>
      <c r="D1716" s="4">
        <f t="shared" si="668"/>
        <v>250080.29096769</v>
      </c>
      <c r="E1716" s="56">
        <f t="shared" si="674"/>
        <v>556.41999999999996</v>
      </c>
      <c r="F1716" s="11">
        <f>IF(DAY(A1716)=F$2+1,VLOOKUP(A1716,[1]Plan1!$BN$15:$BP$255,3),F1715)</f>
        <v>555.67899999999997</v>
      </c>
      <c r="G1716" s="6">
        <f t="shared" si="660"/>
        <v>41769</v>
      </c>
      <c r="H1716" s="2">
        <f t="shared" si="661"/>
        <v>-1.3317278314941561E-3</v>
      </c>
      <c r="I1716" s="1">
        <f t="shared" si="669"/>
        <v>3</v>
      </c>
      <c r="J1716" s="1">
        <f t="shared" si="675"/>
        <v>31</v>
      </c>
      <c r="K1716" s="54">
        <f t="shared" si="662"/>
        <v>0.99987104553769035</v>
      </c>
      <c r="L1716" s="3">
        <f t="shared" si="670"/>
        <v>1.37982822</v>
      </c>
      <c r="M1716" s="3">
        <f t="shared" si="680"/>
        <v>1.3796502799999999</v>
      </c>
      <c r="N1716" s="3">
        <f t="shared" si="663"/>
        <v>345023.34345604997</v>
      </c>
      <c r="O1716" s="52">
        <f t="shared" si="676"/>
        <v>0</v>
      </c>
      <c r="P1716" s="5">
        <f t="shared" si="679"/>
        <v>0</v>
      </c>
      <c r="Q1716" s="53">
        <f t="shared" si="664"/>
        <v>0</v>
      </c>
      <c r="R1716" s="4">
        <f t="shared" si="658"/>
        <v>0</v>
      </c>
      <c r="S1716" s="2">
        <f t="shared" si="671"/>
        <v>0.14000000000000001</v>
      </c>
      <c r="T1716" s="9">
        <f t="shared" si="665"/>
        <v>1.001057238</v>
      </c>
      <c r="U1716" s="4">
        <f t="shared" si="672"/>
        <v>364.77178958000002</v>
      </c>
      <c r="V1716" s="4">
        <f t="shared" si="666"/>
        <v>0</v>
      </c>
      <c r="W1716" s="1" t="str">
        <f t="shared" si="677"/>
        <v>A+J=</v>
      </c>
      <c r="X1716" s="10">
        <f t="shared" si="678"/>
        <v>41799</v>
      </c>
      <c r="Y1716" s="4">
        <f t="shared" si="681"/>
        <v>0</v>
      </c>
      <c r="Z1716" s="28"/>
      <c r="AA1716" s="26"/>
      <c r="AE1716" s="5"/>
    </row>
    <row r="1717" spans="1:31" x14ac:dyDescent="0.2">
      <c r="A1717" s="127">
        <f t="shared" si="667"/>
        <v>41772</v>
      </c>
      <c r="B1717" s="4">
        <f t="shared" si="659"/>
        <v>345494.93834891001</v>
      </c>
      <c r="C1717" s="4">
        <f t="shared" si="673"/>
        <v>250080.29096769</v>
      </c>
      <c r="D1717" s="4">
        <f t="shared" si="668"/>
        <v>250080.29096769</v>
      </c>
      <c r="E1717" s="56">
        <f t="shared" si="674"/>
        <v>556.41999999999996</v>
      </c>
      <c r="F1717" s="11">
        <f>IF(DAY(A1717)=F$2+1,VLOOKUP(A1717,[1]Plan1!$BN$15:$BP$255,3),F1716)</f>
        <v>555.67899999999997</v>
      </c>
      <c r="G1717" s="6">
        <f t="shared" si="660"/>
        <v>41769</v>
      </c>
      <c r="H1717" s="2">
        <f t="shared" si="661"/>
        <v>-1.3317278314941561E-3</v>
      </c>
      <c r="I1717" s="1">
        <f t="shared" si="669"/>
        <v>4</v>
      </c>
      <c r="J1717" s="1">
        <f t="shared" si="675"/>
        <v>31</v>
      </c>
      <c r="K1717" s="54">
        <f t="shared" si="662"/>
        <v>0.99982806441241601</v>
      </c>
      <c r="L1717" s="3">
        <f t="shared" si="670"/>
        <v>1.37982822</v>
      </c>
      <c r="M1717" s="3">
        <f t="shared" si="680"/>
        <v>1.37959097</v>
      </c>
      <c r="N1717" s="3">
        <f t="shared" si="663"/>
        <v>345008.51119399001</v>
      </c>
      <c r="O1717" s="52">
        <f t="shared" si="676"/>
        <v>0</v>
      </c>
      <c r="P1717" s="5">
        <f t="shared" si="679"/>
        <v>0</v>
      </c>
      <c r="Q1717" s="53">
        <f t="shared" si="664"/>
        <v>0</v>
      </c>
      <c r="R1717" s="4">
        <f t="shared" si="658"/>
        <v>0</v>
      </c>
      <c r="S1717" s="2">
        <f t="shared" si="671"/>
        <v>0.14000000000000001</v>
      </c>
      <c r="T1717" s="9">
        <f t="shared" si="665"/>
        <v>1.001409899</v>
      </c>
      <c r="U1717" s="4">
        <f t="shared" si="672"/>
        <v>486.42715492000002</v>
      </c>
      <c r="V1717" s="4">
        <f t="shared" si="666"/>
        <v>0</v>
      </c>
      <c r="W1717" s="1" t="str">
        <f t="shared" si="677"/>
        <v>A+J=</v>
      </c>
      <c r="X1717" s="10">
        <f t="shared" si="678"/>
        <v>41799</v>
      </c>
      <c r="Y1717" s="4">
        <f t="shared" si="681"/>
        <v>0</v>
      </c>
      <c r="Z1717" s="28"/>
      <c r="AA1717" s="26"/>
      <c r="AE1717" s="5"/>
    </row>
    <row r="1718" spans="1:31" x14ac:dyDescent="0.2">
      <c r="A1718" s="127">
        <f t="shared" si="667"/>
        <v>41773</v>
      </c>
      <c r="B1718" s="4">
        <f t="shared" si="659"/>
        <v>345601.79627510003</v>
      </c>
      <c r="C1718" s="4">
        <f t="shared" si="673"/>
        <v>250080.29096769</v>
      </c>
      <c r="D1718" s="4">
        <f t="shared" si="668"/>
        <v>250080.29096769</v>
      </c>
      <c r="E1718" s="56">
        <f t="shared" si="674"/>
        <v>556.41999999999996</v>
      </c>
      <c r="F1718" s="11">
        <f>IF(DAY(A1718)=F$2+1,VLOOKUP(A1718,[1]Plan1!$BN$15:$BP$255,3),F1717)</f>
        <v>555.67899999999997</v>
      </c>
      <c r="G1718" s="6">
        <f t="shared" si="660"/>
        <v>41769</v>
      </c>
      <c r="H1718" s="2">
        <f t="shared" si="661"/>
        <v>-1.3317278314941561E-3</v>
      </c>
      <c r="I1718" s="1">
        <f t="shared" si="669"/>
        <v>5</v>
      </c>
      <c r="J1718" s="1">
        <f t="shared" si="675"/>
        <v>31</v>
      </c>
      <c r="K1718" s="54">
        <f t="shared" si="662"/>
        <v>0.99978508513475706</v>
      </c>
      <c r="L1718" s="3">
        <f t="shared" si="670"/>
        <v>1.37982822</v>
      </c>
      <c r="M1718" s="3">
        <f t="shared" si="680"/>
        <v>1.37953167</v>
      </c>
      <c r="N1718" s="3">
        <f t="shared" si="663"/>
        <v>344993.68143274001</v>
      </c>
      <c r="O1718" s="52">
        <f t="shared" si="676"/>
        <v>0</v>
      </c>
      <c r="P1718" s="5">
        <f t="shared" si="679"/>
        <v>0</v>
      </c>
      <c r="Q1718" s="53">
        <f t="shared" si="664"/>
        <v>0</v>
      </c>
      <c r="R1718" s="4">
        <f t="shared" si="658"/>
        <v>0</v>
      </c>
      <c r="S1718" s="2">
        <f t="shared" si="671"/>
        <v>0.14000000000000001</v>
      </c>
      <c r="T1718" s="9">
        <f t="shared" si="665"/>
        <v>1.001762684</v>
      </c>
      <c r="U1718" s="4">
        <f t="shared" si="672"/>
        <v>608.11484236000001</v>
      </c>
      <c r="V1718" s="4">
        <f t="shared" si="666"/>
        <v>0</v>
      </c>
      <c r="W1718" s="1" t="str">
        <f t="shared" si="677"/>
        <v>A+J=</v>
      </c>
      <c r="X1718" s="10">
        <f t="shared" si="678"/>
        <v>41799</v>
      </c>
      <c r="Y1718" s="4">
        <f t="shared" si="681"/>
        <v>0</v>
      </c>
      <c r="Z1718" s="28"/>
      <c r="AA1718" s="26"/>
      <c r="AE1718" s="5"/>
    </row>
    <row r="1719" spans="1:31" x14ac:dyDescent="0.2">
      <c r="A1719" s="127">
        <f t="shared" si="667"/>
        <v>41774</v>
      </c>
      <c r="B1719" s="4">
        <f t="shared" si="659"/>
        <v>345708.68686020002</v>
      </c>
      <c r="C1719" s="4">
        <f t="shared" si="673"/>
        <v>250080.29096769</v>
      </c>
      <c r="D1719" s="4">
        <f t="shared" si="668"/>
        <v>250080.29096769</v>
      </c>
      <c r="E1719" s="56">
        <f t="shared" si="674"/>
        <v>556.41999999999996</v>
      </c>
      <c r="F1719" s="11">
        <f>IF(DAY(A1719)=F$2+1,VLOOKUP(A1719,[1]Plan1!$BN$15:$BP$255,3),F1718)</f>
        <v>555.67899999999997</v>
      </c>
      <c r="G1719" s="6">
        <f t="shared" si="660"/>
        <v>41769</v>
      </c>
      <c r="H1719" s="2">
        <f t="shared" si="661"/>
        <v>-1.3317278314941561E-3</v>
      </c>
      <c r="I1719" s="1">
        <f t="shared" si="669"/>
        <v>6</v>
      </c>
      <c r="J1719" s="1">
        <f t="shared" si="675"/>
        <v>31</v>
      </c>
      <c r="K1719" s="54">
        <f t="shared" si="662"/>
        <v>0.99974210770463401</v>
      </c>
      <c r="L1719" s="3">
        <f t="shared" si="670"/>
        <v>1.37982822</v>
      </c>
      <c r="M1719" s="3">
        <f t="shared" si="680"/>
        <v>1.37947237</v>
      </c>
      <c r="N1719" s="3">
        <f t="shared" si="663"/>
        <v>344978.85167147999</v>
      </c>
      <c r="O1719" s="52">
        <f t="shared" si="676"/>
        <v>0</v>
      </c>
      <c r="P1719" s="5">
        <f t="shared" si="679"/>
        <v>0</v>
      </c>
      <c r="Q1719" s="53">
        <f t="shared" si="664"/>
        <v>0</v>
      </c>
      <c r="R1719" s="4">
        <f t="shared" si="658"/>
        <v>0</v>
      </c>
      <c r="S1719" s="2">
        <f t="shared" si="671"/>
        <v>0.14000000000000001</v>
      </c>
      <c r="T1719" s="9">
        <f t="shared" si="665"/>
        <v>1.0021155939999999</v>
      </c>
      <c r="U1719" s="4">
        <f t="shared" si="672"/>
        <v>729.83518872000002</v>
      </c>
      <c r="V1719" s="4">
        <f t="shared" si="666"/>
        <v>0</v>
      </c>
      <c r="W1719" s="1" t="str">
        <f t="shared" si="677"/>
        <v>A+J=</v>
      </c>
      <c r="X1719" s="10">
        <f t="shared" si="678"/>
        <v>41799</v>
      </c>
      <c r="Y1719" s="4">
        <f t="shared" si="681"/>
        <v>0</v>
      </c>
      <c r="Z1719" s="28"/>
      <c r="AA1719" s="26"/>
      <c r="AE1719" s="5"/>
    </row>
    <row r="1720" spans="1:31" x14ac:dyDescent="0.2">
      <c r="A1720" s="127">
        <f t="shared" si="667"/>
        <v>41775</v>
      </c>
      <c r="B1720" s="4">
        <f t="shared" si="659"/>
        <v>345815.60975370998</v>
      </c>
      <c r="C1720" s="4">
        <f t="shared" si="673"/>
        <v>250080.29096769</v>
      </c>
      <c r="D1720" s="4">
        <f t="shared" si="668"/>
        <v>250080.29096769</v>
      </c>
      <c r="E1720" s="56">
        <f t="shared" si="674"/>
        <v>556.41999999999996</v>
      </c>
      <c r="F1720" s="11">
        <f>IF(DAY(A1720)=F$2+1,VLOOKUP(A1720,[1]Plan1!$BN$15:$BP$255,3),F1719)</f>
        <v>555.67899999999997</v>
      </c>
      <c r="G1720" s="6">
        <f t="shared" si="660"/>
        <v>41769</v>
      </c>
      <c r="H1720" s="2">
        <f t="shared" si="661"/>
        <v>-1.3317278314941561E-3</v>
      </c>
      <c r="I1720" s="1">
        <f t="shared" si="669"/>
        <v>7</v>
      </c>
      <c r="J1720" s="1">
        <f t="shared" si="675"/>
        <v>31</v>
      </c>
      <c r="K1720" s="54">
        <f t="shared" si="662"/>
        <v>0.99969913212196759</v>
      </c>
      <c r="L1720" s="3">
        <f t="shared" si="670"/>
        <v>1.37982822</v>
      </c>
      <c r="M1720" s="3">
        <f t="shared" si="680"/>
        <v>1.37941307</v>
      </c>
      <c r="N1720" s="3">
        <f t="shared" si="663"/>
        <v>344964.02191022999</v>
      </c>
      <c r="O1720" s="52">
        <f t="shared" si="676"/>
        <v>0</v>
      </c>
      <c r="P1720" s="5">
        <f t="shared" si="679"/>
        <v>0</v>
      </c>
      <c r="Q1720" s="53">
        <f t="shared" si="664"/>
        <v>0</v>
      </c>
      <c r="R1720" s="4">
        <f t="shared" si="658"/>
        <v>0</v>
      </c>
      <c r="S1720" s="2">
        <f t="shared" si="671"/>
        <v>0.14000000000000001</v>
      </c>
      <c r="T1720" s="9">
        <f t="shared" si="665"/>
        <v>1.0024686279999999</v>
      </c>
      <c r="U1720" s="4">
        <f t="shared" si="672"/>
        <v>851.58784347999995</v>
      </c>
      <c r="V1720" s="4">
        <f t="shared" si="666"/>
        <v>0</v>
      </c>
      <c r="W1720" s="1" t="str">
        <f t="shared" si="677"/>
        <v>A+J=</v>
      </c>
      <c r="X1720" s="10">
        <f t="shared" si="678"/>
        <v>41799</v>
      </c>
      <c r="Y1720" s="4">
        <f t="shared" si="681"/>
        <v>0</v>
      </c>
      <c r="Z1720" s="28"/>
      <c r="AA1720" s="26"/>
      <c r="AE1720" s="5"/>
    </row>
    <row r="1721" spans="1:31" x14ac:dyDescent="0.2">
      <c r="A1721" s="127">
        <f t="shared" si="667"/>
        <v>41776</v>
      </c>
      <c r="B1721" s="4">
        <f t="shared" si="659"/>
        <v>345922.56495008996</v>
      </c>
      <c r="C1721" s="4">
        <f t="shared" si="673"/>
        <v>250080.29096769</v>
      </c>
      <c r="D1721" s="4">
        <f t="shared" si="668"/>
        <v>250080.29096769</v>
      </c>
      <c r="E1721" s="56">
        <f t="shared" si="674"/>
        <v>556.41999999999996</v>
      </c>
      <c r="F1721" s="11">
        <f>IF(DAY(A1721)=F$2+1,VLOOKUP(A1721,[1]Plan1!$BN$15:$BP$255,3),F1720)</f>
        <v>555.67899999999997</v>
      </c>
      <c r="G1721" s="6">
        <f t="shared" si="660"/>
        <v>41769</v>
      </c>
      <c r="H1721" s="2">
        <f t="shared" si="661"/>
        <v>-1.3317278314941561E-3</v>
      </c>
      <c r="I1721" s="1">
        <f t="shared" si="669"/>
        <v>8</v>
      </c>
      <c r="J1721" s="1">
        <f t="shared" si="675"/>
        <v>31</v>
      </c>
      <c r="K1721" s="54">
        <f t="shared" si="662"/>
        <v>0.99965615838667821</v>
      </c>
      <c r="L1721" s="3">
        <f t="shared" si="670"/>
        <v>1.37982822</v>
      </c>
      <c r="M1721" s="3">
        <f t="shared" si="680"/>
        <v>1.37935377</v>
      </c>
      <c r="N1721" s="3">
        <f t="shared" si="663"/>
        <v>344949.19214897999</v>
      </c>
      <c r="O1721" s="52">
        <f t="shared" si="676"/>
        <v>0</v>
      </c>
      <c r="P1721" s="5">
        <f t="shared" si="679"/>
        <v>0</v>
      </c>
      <c r="Q1721" s="53">
        <f t="shared" si="664"/>
        <v>0</v>
      </c>
      <c r="R1721" s="4">
        <f t="shared" si="658"/>
        <v>0</v>
      </c>
      <c r="S1721" s="2">
        <f t="shared" si="671"/>
        <v>0.14000000000000001</v>
      </c>
      <c r="T1721" s="9">
        <f t="shared" si="665"/>
        <v>1.0028217859999999</v>
      </c>
      <c r="U1721" s="4">
        <f t="shared" si="672"/>
        <v>973.37280110999995</v>
      </c>
      <c r="V1721" s="4">
        <f t="shared" si="666"/>
        <v>0</v>
      </c>
      <c r="W1721" s="1" t="str">
        <f t="shared" si="677"/>
        <v>A+J=</v>
      </c>
      <c r="X1721" s="10">
        <f t="shared" si="678"/>
        <v>41799</v>
      </c>
      <c r="Y1721" s="4">
        <f t="shared" si="681"/>
        <v>0</v>
      </c>
      <c r="Z1721" s="28"/>
      <c r="AA1721" s="26"/>
      <c r="AE1721" s="5"/>
    </row>
    <row r="1722" spans="1:31" x14ac:dyDescent="0.2">
      <c r="A1722" s="127">
        <f t="shared" si="667"/>
        <v>41777</v>
      </c>
      <c r="B1722" s="4">
        <f t="shared" si="659"/>
        <v>346029.55495257</v>
      </c>
      <c r="C1722" s="4">
        <f t="shared" si="673"/>
        <v>250080.29096769</v>
      </c>
      <c r="D1722" s="4">
        <f t="shared" si="668"/>
        <v>250080.29096769</v>
      </c>
      <c r="E1722" s="56">
        <f t="shared" si="674"/>
        <v>556.41999999999996</v>
      </c>
      <c r="F1722" s="11">
        <f>IF(DAY(A1722)=F$2+1,VLOOKUP(A1722,[1]Plan1!$BN$15:$BP$255,3),F1721)</f>
        <v>555.67899999999997</v>
      </c>
      <c r="G1722" s="6">
        <f t="shared" si="660"/>
        <v>41769</v>
      </c>
      <c r="H1722" s="2">
        <f t="shared" si="661"/>
        <v>-1.3317278314941561E-3</v>
      </c>
      <c r="I1722" s="1">
        <f t="shared" si="669"/>
        <v>9</v>
      </c>
      <c r="J1722" s="1">
        <f t="shared" si="675"/>
        <v>31</v>
      </c>
      <c r="K1722" s="54">
        <f t="shared" si="662"/>
        <v>0.99961318649868658</v>
      </c>
      <c r="L1722" s="3">
        <f t="shared" si="670"/>
        <v>1.37982822</v>
      </c>
      <c r="M1722" s="3">
        <f t="shared" si="680"/>
        <v>1.37929448</v>
      </c>
      <c r="N1722" s="3">
        <f t="shared" si="663"/>
        <v>344934.36488851998</v>
      </c>
      <c r="O1722" s="52">
        <f t="shared" si="676"/>
        <v>0</v>
      </c>
      <c r="P1722" s="5">
        <f t="shared" si="679"/>
        <v>0</v>
      </c>
      <c r="Q1722" s="53">
        <f t="shared" si="664"/>
        <v>0</v>
      </c>
      <c r="R1722" s="4">
        <f t="shared" si="658"/>
        <v>0</v>
      </c>
      <c r="S1722" s="2">
        <f t="shared" si="671"/>
        <v>0.14000000000000001</v>
      </c>
      <c r="T1722" s="9">
        <f t="shared" si="665"/>
        <v>1.003175068</v>
      </c>
      <c r="U1722" s="4">
        <f t="shared" si="672"/>
        <v>1095.19006405</v>
      </c>
      <c r="V1722" s="4">
        <f t="shared" si="666"/>
        <v>0</v>
      </c>
      <c r="W1722" s="1" t="str">
        <f t="shared" si="677"/>
        <v>A+J=</v>
      </c>
      <c r="X1722" s="10">
        <f t="shared" si="678"/>
        <v>41799</v>
      </c>
      <c r="Y1722" s="4">
        <f t="shared" si="681"/>
        <v>0</v>
      </c>
      <c r="Z1722" s="28"/>
      <c r="AA1722" s="26"/>
      <c r="AE1722" s="5"/>
    </row>
    <row r="1723" spans="1:31" x14ac:dyDescent="0.2">
      <c r="A1723" s="127">
        <f t="shared" si="667"/>
        <v>41778</v>
      </c>
      <c r="B1723" s="4">
        <f t="shared" si="659"/>
        <v>346136.57793852</v>
      </c>
      <c r="C1723" s="4">
        <f t="shared" si="673"/>
        <v>250080.29096769</v>
      </c>
      <c r="D1723" s="4">
        <f t="shared" si="668"/>
        <v>250080.29096769</v>
      </c>
      <c r="E1723" s="56">
        <f t="shared" si="674"/>
        <v>556.41999999999996</v>
      </c>
      <c r="F1723" s="11">
        <f>IF(DAY(A1723)=F$2+1,VLOOKUP(A1723,[1]Plan1!$BN$15:$BP$255,3),F1722)</f>
        <v>555.67899999999997</v>
      </c>
      <c r="G1723" s="6">
        <f t="shared" si="660"/>
        <v>41769</v>
      </c>
      <c r="H1723" s="2">
        <f t="shared" si="661"/>
        <v>-1.3317278314941561E-3</v>
      </c>
      <c r="I1723" s="1">
        <f t="shared" si="669"/>
        <v>10</v>
      </c>
      <c r="J1723" s="1">
        <f t="shared" si="675"/>
        <v>31</v>
      </c>
      <c r="K1723" s="54">
        <f t="shared" si="662"/>
        <v>0.99957021645791333</v>
      </c>
      <c r="L1723" s="3">
        <f t="shared" si="670"/>
        <v>1.37982822</v>
      </c>
      <c r="M1723" s="3">
        <f t="shared" si="680"/>
        <v>1.3792351899999999</v>
      </c>
      <c r="N1723" s="3">
        <f t="shared" si="663"/>
        <v>344919.53762806999</v>
      </c>
      <c r="O1723" s="52">
        <f t="shared" si="676"/>
        <v>0</v>
      </c>
      <c r="P1723" s="5">
        <f t="shared" si="679"/>
        <v>0</v>
      </c>
      <c r="Q1723" s="53">
        <f t="shared" si="664"/>
        <v>0</v>
      </c>
      <c r="R1723" s="4">
        <f t="shared" si="658"/>
        <v>0</v>
      </c>
      <c r="S1723" s="2">
        <f t="shared" si="671"/>
        <v>0.14000000000000001</v>
      </c>
      <c r="T1723" s="9">
        <f t="shared" si="665"/>
        <v>1.0035284760000001</v>
      </c>
      <c r="U1723" s="4">
        <f t="shared" si="672"/>
        <v>1217.0403104500001</v>
      </c>
      <c r="V1723" s="4">
        <f t="shared" si="666"/>
        <v>0</v>
      </c>
      <c r="W1723" s="1" t="str">
        <f t="shared" si="677"/>
        <v>A+J=</v>
      </c>
      <c r="X1723" s="10">
        <f t="shared" si="678"/>
        <v>41799</v>
      </c>
      <c r="Y1723" s="4">
        <f t="shared" si="681"/>
        <v>0</v>
      </c>
      <c r="Z1723" s="28"/>
      <c r="AA1723" s="26"/>
      <c r="AE1723" s="5"/>
    </row>
    <row r="1724" spans="1:31" x14ac:dyDescent="0.2">
      <c r="A1724" s="127">
        <f t="shared" si="667"/>
        <v>41779</v>
      </c>
      <c r="B1724" s="4">
        <f t="shared" si="659"/>
        <v>346243.63286760001</v>
      </c>
      <c r="C1724" s="4">
        <f t="shared" si="673"/>
        <v>250080.29096769</v>
      </c>
      <c r="D1724" s="4">
        <f t="shared" si="668"/>
        <v>250080.29096769</v>
      </c>
      <c r="E1724" s="56">
        <f t="shared" si="674"/>
        <v>556.41999999999996</v>
      </c>
      <c r="F1724" s="11">
        <f>IF(DAY(A1724)=F$2+1,VLOOKUP(A1724,[1]Plan1!$BN$15:$BP$255,3),F1723)</f>
        <v>555.67899999999997</v>
      </c>
      <c r="G1724" s="6">
        <f t="shared" si="660"/>
        <v>41769</v>
      </c>
      <c r="H1724" s="2">
        <f t="shared" si="661"/>
        <v>-1.3317278314941561E-3</v>
      </c>
      <c r="I1724" s="1">
        <f t="shared" si="669"/>
        <v>11</v>
      </c>
      <c r="J1724" s="1">
        <f t="shared" si="675"/>
        <v>31</v>
      </c>
      <c r="K1724" s="54">
        <f t="shared" si="662"/>
        <v>0.99952724826427897</v>
      </c>
      <c r="L1724" s="3">
        <f t="shared" si="670"/>
        <v>1.37982822</v>
      </c>
      <c r="M1724" s="3">
        <f t="shared" si="680"/>
        <v>1.3791758999999999</v>
      </c>
      <c r="N1724" s="3">
        <f t="shared" si="663"/>
        <v>344904.71036761999</v>
      </c>
      <c r="O1724" s="52">
        <f t="shared" si="676"/>
        <v>0</v>
      </c>
      <c r="P1724" s="5">
        <f t="shared" si="679"/>
        <v>0</v>
      </c>
      <c r="Q1724" s="53">
        <f t="shared" si="664"/>
        <v>0</v>
      </c>
      <c r="R1724" s="4">
        <f t="shared" si="658"/>
        <v>0</v>
      </c>
      <c r="S1724" s="2">
        <f t="shared" si="671"/>
        <v>0.14000000000000001</v>
      </c>
      <c r="T1724" s="9">
        <f t="shared" si="665"/>
        <v>1.0038820070000001</v>
      </c>
      <c r="U1724" s="4">
        <f t="shared" si="672"/>
        <v>1338.9224999800001</v>
      </c>
      <c r="V1724" s="4">
        <f t="shared" si="666"/>
        <v>0</v>
      </c>
      <c r="W1724" s="1" t="str">
        <f t="shared" si="677"/>
        <v>A+J=</v>
      </c>
      <c r="X1724" s="10">
        <f t="shared" si="678"/>
        <v>41799</v>
      </c>
      <c r="Y1724" s="4">
        <f t="shared" si="681"/>
        <v>0</v>
      </c>
      <c r="Z1724" s="28"/>
      <c r="AA1724" s="26"/>
      <c r="AE1724" s="5"/>
    </row>
    <row r="1725" spans="1:31" x14ac:dyDescent="0.2">
      <c r="A1725" s="127">
        <f t="shared" si="667"/>
        <v>41780</v>
      </c>
      <c r="B1725" s="4">
        <f t="shared" si="659"/>
        <v>346350.72042412002</v>
      </c>
      <c r="C1725" s="4">
        <f t="shared" si="673"/>
        <v>250080.29096769</v>
      </c>
      <c r="D1725" s="4">
        <f t="shared" si="668"/>
        <v>250080.29096769</v>
      </c>
      <c r="E1725" s="56">
        <f t="shared" si="674"/>
        <v>556.41999999999996</v>
      </c>
      <c r="F1725" s="11">
        <f>IF(DAY(A1725)=F$2+1,VLOOKUP(A1725,[1]Plan1!$BN$15:$BP$255,3),F1724)</f>
        <v>555.67899999999997</v>
      </c>
      <c r="G1725" s="6">
        <f t="shared" si="660"/>
        <v>41769</v>
      </c>
      <c r="H1725" s="2">
        <f t="shared" si="661"/>
        <v>-1.3317278314941561E-3</v>
      </c>
      <c r="I1725" s="1">
        <f t="shared" si="669"/>
        <v>12</v>
      </c>
      <c r="J1725" s="1">
        <f t="shared" si="675"/>
        <v>31</v>
      </c>
      <c r="K1725" s="54">
        <f t="shared" si="662"/>
        <v>0.999484281917704</v>
      </c>
      <c r="L1725" s="3">
        <f t="shared" si="670"/>
        <v>1.37982822</v>
      </c>
      <c r="M1725" s="3">
        <f t="shared" si="680"/>
        <v>1.3791166100000001</v>
      </c>
      <c r="N1725" s="3">
        <f t="shared" si="663"/>
        <v>344889.88310717</v>
      </c>
      <c r="O1725" s="52">
        <f t="shared" si="676"/>
        <v>0</v>
      </c>
      <c r="P1725" s="5">
        <f t="shared" si="679"/>
        <v>0</v>
      </c>
      <c r="Q1725" s="53">
        <f t="shared" si="664"/>
        <v>0</v>
      </c>
      <c r="R1725" s="4">
        <f t="shared" si="658"/>
        <v>0</v>
      </c>
      <c r="S1725" s="2">
        <f t="shared" si="671"/>
        <v>0.14000000000000001</v>
      </c>
      <c r="T1725" s="9">
        <f t="shared" si="665"/>
        <v>1.004235663</v>
      </c>
      <c r="U1725" s="4">
        <f t="shared" si="672"/>
        <v>1460.8373169500001</v>
      </c>
      <c r="V1725" s="4">
        <f t="shared" si="666"/>
        <v>0</v>
      </c>
      <c r="W1725" s="1" t="str">
        <f t="shared" si="677"/>
        <v>A+J=</v>
      </c>
      <c r="X1725" s="10">
        <f t="shared" si="678"/>
        <v>41799</v>
      </c>
      <c r="Y1725" s="4">
        <f t="shared" si="681"/>
        <v>0</v>
      </c>
      <c r="Z1725" s="28"/>
      <c r="AA1725" s="26"/>
      <c r="AE1725" s="5"/>
    </row>
    <row r="1726" spans="1:31" x14ac:dyDescent="0.2">
      <c r="A1726" s="127">
        <f t="shared" si="667"/>
        <v>41781</v>
      </c>
      <c r="B1726" s="4">
        <f t="shared" si="659"/>
        <v>346457.84311479999</v>
      </c>
      <c r="C1726" s="4">
        <f t="shared" si="673"/>
        <v>250080.29096769</v>
      </c>
      <c r="D1726" s="4">
        <f t="shared" si="668"/>
        <v>250080.29096769</v>
      </c>
      <c r="E1726" s="56">
        <f t="shared" si="674"/>
        <v>556.41999999999996</v>
      </c>
      <c r="F1726" s="11">
        <f>IF(DAY(A1726)=F$2+1,VLOOKUP(A1726,[1]Plan1!$BN$15:$BP$255,3),F1725)</f>
        <v>555.67899999999997</v>
      </c>
      <c r="G1726" s="6">
        <f t="shared" si="660"/>
        <v>41769</v>
      </c>
      <c r="H1726" s="2">
        <f t="shared" si="661"/>
        <v>-1.3317278314941561E-3</v>
      </c>
      <c r="I1726" s="1">
        <f t="shared" si="669"/>
        <v>13</v>
      </c>
      <c r="J1726" s="1">
        <f t="shared" si="675"/>
        <v>31</v>
      </c>
      <c r="K1726" s="54">
        <f t="shared" si="662"/>
        <v>0.99944131741810927</v>
      </c>
      <c r="L1726" s="3">
        <f t="shared" si="670"/>
        <v>1.37982822</v>
      </c>
      <c r="M1726" s="3">
        <f t="shared" si="680"/>
        <v>1.37905733</v>
      </c>
      <c r="N1726" s="3">
        <f t="shared" si="663"/>
        <v>344875.05834752001</v>
      </c>
      <c r="O1726" s="52">
        <f t="shared" si="676"/>
        <v>0</v>
      </c>
      <c r="P1726" s="5">
        <f t="shared" si="679"/>
        <v>0</v>
      </c>
      <c r="Q1726" s="53">
        <f t="shared" si="664"/>
        <v>0</v>
      </c>
      <c r="R1726" s="4">
        <f t="shared" si="658"/>
        <v>0</v>
      </c>
      <c r="S1726" s="2">
        <f t="shared" si="671"/>
        <v>0.14000000000000001</v>
      </c>
      <c r="T1726" s="9">
        <f t="shared" si="665"/>
        <v>1.0045894440000001</v>
      </c>
      <c r="U1726" s="4">
        <f t="shared" si="672"/>
        <v>1582.7847672800001</v>
      </c>
      <c r="V1726" s="4">
        <f t="shared" si="666"/>
        <v>0</v>
      </c>
      <c r="W1726" s="1" t="str">
        <f t="shared" si="677"/>
        <v>A+J=</v>
      </c>
      <c r="X1726" s="10">
        <f t="shared" si="678"/>
        <v>41799</v>
      </c>
      <c r="Y1726" s="4">
        <f t="shared" si="681"/>
        <v>0</v>
      </c>
      <c r="Z1726" s="28"/>
      <c r="AA1726" s="26"/>
      <c r="AE1726" s="5"/>
    </row>
    <row r="1727" spans="1:31" x14ac:dyDescent="0.2">
      <c r="A1727" s="127">
        <f t="shared" si="667"/>
        <v>41782</v>
      </c>
      <c r="B1727" s="4">
        <f t="shared" si="659"/>
        <v>346564.99807871005</v>
      </c>
      <c r="C1727" s="4">
        <f t="shared" si="673"/>
        <v>250080.29096769</v>
      </c>
      <c r="D1727" s="4">
        <f t="shared" si="668"/>
        <v>250080.29096769</v>
      </c>
      <c r="E1727" s="56">
        <f t="shared" si="674"/>
        <v>556.41999999999996</v>
      </c>
      <c r="F1727" s="11">
        <f>IF(DAY(A1727)=F$2+1,VLOOKUP(A1727,[1]Plan1!$BN$15:$BP$255,3),F1726)</f>
        <v>555.67899999999997</v>
      </c>
      <c r="G1727" s="6">
        <f t="shared" si="660"/>
        <v>41769</v>
      </c>
      <c r="H1727" s="2">
        <f t="shared" si="661"/>
        <v>-1.3317278314941561E-3</v>
      </c>
      <c r="I1727" s="1">
        <f t="shared" si="669"/>
        <v>14</v>
      </c>
      <c r="J1727" s="1">
        <f t="shared" si="675"/>
        <v>31</v>
      </c>
      <c r="K1727" s="54">
        <f t="shared" si="662"/>
        <v>0.99939835476541516</v>
      </c>
      <c r="L1727" s="3">
        <f t="shared" si="670"/>
        <v>1.37982822</v>
      </c>
      <c r="M1727" s="3">
        <f t="shared" si="680"/>
        <v>1.3789980500000001</v>
      </c>
      <c r="N1727" s="3">
        <f t="shared" si="663"/>
        <v>344860.23358787003</v>
      </c>
      <c r="O1727" s="52">
        <f t="shared" si="676"/>
        <v>0</v>
      </c>
      <c r="P1727" s="5">
        <f t="shared" si="679"/>
        <v>0</v>
      </c>
      <c r="Q1727" s="53">
        <f t="shared" si="664"/>
        <v>0</v>
      </c>
      <c r="R1727" s="4">
        <f t="shared" si="658"/>
        <v>0</v>
      </c>
      <c r="S1727" s="2">
        <f t="shared" si="671"/>
        <v>0.14000000000000001</v>
      </c>
      <c r="T1727" s="9">
        <f t="shared" si="665"/>
        <v>1.0049433489999999</v>
      </c>
      <c r="U1727" s="4">
        <f t="shared" si="672"/>
        <v>1704.76449084</v>
      </c>
      <c r="V1727" s="4">
        <f t="shared" si="666"/>
        <v>0</v>
      </c>
      <c r="W1727" s="1" t="str">
        <f t="shared" si="677"/>
        <v>A+J=</v>
      </c>
      <c r="X1727" s="10">
        <f t="shared" si="678"/>
        <v>41799</v>
      </c>
      <c r="Y1727" s="4">
        <f t="shared" si="681"/>
        <v>0</v>
      </c>
      <c r="Z1727" s="28"/>
      <c r="AA1727" s="26"/>
      <c r="AE1727" s="5"/>
    </row>
    <row r="1728" spans="1:31" x14ac:dyDescent="0.2">
      <c r="A1728" s="127">
        <f t="shared" si="667"/>
        <v>41783</v>
      </c>
      <c r="B1728" s="4">
        <f t="shared" si="659"/>
        <v>346672.18565518997</v>
      </c>
      <c r="C1728" s="4">
        <f t="shared" si="673"/>
        <v>250080.29096769</v>
      </c>
      <c r="D1728" s="4">
        <f t="shared" si="668"/>
        <v>250080.29096769</v>
      </c>
      <c r="E1728" s="56">
        <f t="shared" si="674"/>
        <v>556.41999999999996</v>
      </c>
      <c r="F1728" s="11">
        <f>IF(DAY(A1728)=F$2+1,VLOOKUP(A1728,[1]Plan1!$BN$15:$BP$255,3),F1727)</f>
        <v>555.67899999999997</v>
      </c>
      <c r="G1728" s="6">
        <f t="shared" si="660"/>
        <v>41769</v>
      </c>
      <c r="H1728" s="2">
        <f t="shared" si="661"/>
        <v>-1.3317278314941561E-3</v>
      </c>
      <c r="I1728" s="1">
        <f t="shared" si="669"/>
        <v>15</v>
      </c>
      <c r="J1728" s="1">
        <f t="shared" si="675"/>
        <v>31</v>
      </c>
      <c r="K1728" s="54">
        <f t="shared" si="662"/>
        <v>0.99935539395954243</v>
      </c>
      <c r="L1728" s="3">
        <f t="shared" si="670"/>
        <v>1.37982822</v>
      </c>
      <c r="M1728" s="3">
        <f t="shared" si="680"/>
        <v>1.37893877</v>
      </c>
      <c r="N1728" s="3">
        <f t="shared" si="663"/>
        <v>344845.40882821998</v>
      </c>
      <c r="O1728" s="52">
        <f t="shared" si="676"/>
        <v>0</v>
      </c>
      <c r="P1728" s="5">
        <f t="shared" si="679"/>
        <v>0</v>
      </c>
      <c r="Q1728" s="53">
        <f t="shared" si="664"/>
        <v>0</v>
      </c>
      <c r="R1728" s="4">
        <f t="shared" ref="R1728:R1791" si="682">IF(P1728&gt;0,(P1728*N1728),0)</f>
        <v>0</v>
      </c>
      <c r="S1728" s="2">
        <f t="shared" si="671"/>
        <v>0.14000000000000001</v>
      </c>
      <c r="T1728" s="9">
        <f t="shared" si="665"/>
        <v>1.0052973789999999</v>
      </c>
      <c r="U1728" s="4">
        <f t="shared" si="672"/>
        <v>1826.77682697</v>
      </c>
      <c r="V1728" s="4">
        <f t="shared" si="666"/>
        <v>0</v>
      </c>
      <c r="W1728" s="1" t="str">
        <f t="shared" si="677"/>
        <v>A+J=</v>
      </c>
      <c r="X1728" s="10">
        <f t="shared" si="678"/>
        <v>41799</v>
      </c>
      <c r="Y1728" s="4">
        <f t="shared" si="681"/>
        <v>0</v>
      </c>
      <c r="Z1728" s="28"/>
      <c r="AA1728" s="26"/>
      <c r="AE1728" s="5"/>
    </row>
    <row r="1729" spans="1:31" x14ac:dyDescent="0.2">
      <c r="A1729" s="127">
        <f t="shared" si="667"/>
        <v>41784</v>
      </c>
      <c r="B1729" s="4">
        <f t="shared" si="659"/>
        <v>346779.40583867999</v>
      </c>
      <c r="C1729" s="4">
        <f t="shared" si="673"/>
        <v>250080.29096769</v>
      </c>
      <c r="D1729" s="4">
        <f t="shared" si="668"/>
        <v>250080.29096769</v>
      </c>
      <c r="E1729" s="56">
        <f t="shared" si="674"/>
        <v>556.41999999999996</v>
      </c>
      <c r="F1729" s="11">
        <f>IF(DAY(A1729)=F$2+1,VLOOKUP(A1729,[1]Plan1!$BN$15:$BP$255,3),F1728)</f>
        <v>555.67899999999997</v>
      </c>
      <c r="G1729" s="6">
        <f t="shared" si="660"/>
        <v>41769</v>
      </c>
      <c r="H1729" s="2">
        <f t="shared" si="661"/>
        <v>-1.3317278314941561E-3</v>
      </c>
      <c r="I1729" s="1">
        <f t="shared" si="669"/>
        <v>16</v>
      </c>
      <c r="J1729" s="1">
        <f t="shared" si="675"/>
        <v>31</v>
      </c>
      <c r="K1729" s="54">
        <f t="shared" si="662"/>
        <v>0.99931243500041156</v>
      </c>
      <c r="L1729" s="3">
        <f t="shared" si="670"/>
        <v>1.37982822</v>
      </c>
      <c r="M1729" s="3">
        <f t="shared" si="680"/>
        <v>1.3788794900000001</v>
      </c>
      <c r="N1729" s="3">
        <f t="shared" si="663"/>
        <v>344830.58406858001</v>
      </c>
      <c r="O1729" s="52">
        <f t="shared" si="676"/>
        <v>0</v>
      </c>
      <c r="P1729" s="5">
        <f t="shared" si="679"/>
        <v>0</v>
      </c>
      <c r="Q1729" s="53">
        <f t="shared" si="664"/>
        <v>0</v>
      </c>
      <c r="R1729" s="4">
        <f t="shared" si="682"/>
        <v>0</v>
      </c>
      <c r="S1729" s="2">
        <f t="shared" si="671"/>
        <v>0.14000000000000001</v>
      </c>
      <c r="T1729" s="9">
        <f t="shared" si="665"/>
        <v>1.0056515340000001</v>
      </c>
      <c r="U1729" s="4">
        <f t="shared" si="672"/>
        <v>1948.8217701000001</v>
      </c>
      <c r="V1729" s="4">
        <f t="shared" si="666"/>
        <v>0</v>
      </c>
      <c r="W1729" s="1" t="str">
        <f t="shared" si="677"/>
        <v>A+J=</v>
      </c>
      <c r="X1729" s="10">
        <f t="shared" si="678"/>
        <v>41799</v>
      </c>
      <c r="Y1729" s="4">
        <f t="shared" si="681"/>
        <v>0</v>
      </c>
      <c r="Z1729" s="28"/>
      <c r="AA1729" s="26"/>
      <c r="AE1729" s="5"/>
    </row>
    <row r="1730" spans="1:31" x14ac:dyDescent="0.2">
      <c r="A1730" s="127">
        <f t="shared" si="667"/>
        <v>41785</v>
      </c>
      <c r="B1730" s="4">
        <f t="shared" si="659"/>
        <v>346886.66113941994</v>
      </c>
      <c r="C1730" s="4">
        <f t="shared" si="673"/>
        <v>250080.29096769</v>
      </c>
      <c r="D1730" s="4">
        <f t="shared" si="668"/>
        <v>250080.29096769</v>
      </c>
      <c r="E1730" s="56">
        <f t="shared" si="674"/>
        <v>556.41999999999996</v>
      </c>
      <c r="F1730" s="11">
        <f>IF(DAY(A1730)=F$2+1,VLOOKUP(A1730,[1]Plan1!$BN$15:$BP$255,3),F1729)</f>
        <v>555.67899999999997</v>
      </c>
      <c r="G1730" s="6">
        <f t="shared" si="660"/>
        <v>41769</v>
      </c>
      <c r="H1730" s="2">
        <f t="shared" si="661"/>
        <v>-1.3317278314941561E-3</v>
      </c>
      <c r="I1730" s="1">
        <f t="shared" si="669"/>
        <v>17</v>
      </c>
      <c r="J1730" s="1">
        <f t="shared" si="675"/>
        <v>31</v>
      </c>
      <c r="K1730" s="54">
        <f t="shared" si="662"/>
        <v>0.99926947788794318</v>
      </c>
      <c r="L1730" s="3">
        <f t="shared" si="670"/>
        <v>1.37982822</v>
      </c>
      <c r="M1730" s="3">
        <f t="shared" si="680"/>
        <v>1.3788202199999999</v>
      </c>
      <c r="N1730" s="3">
        <f t="shared" si="663"/>
        <v>344815.76180972997</v>
      </c>
      <c r="O1730" s="52">
        <f t="shared" si="676"/>
        <v>0</v>
      </c>
      <c r="P1730" s="5">
        <f t="shared" si="679"/>
        <v>0</v>
      </c>
      <c r="Q1730" s="53">
        <f t="shared" si="664"/>
        <v>0</v>
      </c>
      <c r="R1730" s="4">
        <f t="shared" si="682"/>
        <v>0</v>
      </c>
      <c r="S1730" s="2">
        <f t="shared" si="671"/>
        <v>0.14000000000000001</v>
      </c>
      <c r="T1730" s="9">
        <f t="shared" si="665"/>
        <v>1.0060058140000001</v>
      </c>
      <c r="U1730" s="4">
        <f t="shared" si="672"/>
        <v>2070.8993296899998</v>
      </c>
      <c r="V1730" s="4">
        <f t="shared" si="666"/>
        <v>0</v>
      </c>
      <c r="W1730" s="1" t="str">
        <f t="shared" si="677"/>
        <v>A+J=</v>
      </c>
      <c r="X1730" s="10">
        <f t="shared" si="678"/>
        <v>41799</v>
      </c>
      <c r="Y1730" s="4">
        <f t="shared" si="681"/>
        <v>0</v>
      </c>
      <c r="Z1730" s="28"/>
      <c r="AA1730" s="26"/>
      <c r="AE1730" s="5"/>
    </row>
    <row r="1731" spans="1:31" x14ac:dyDescent="0.2">
      <c r="A1731" s="127">
        <f t="shared" si="667"/>
        <v>41786</v>
      </c>
      <c r="B1731" s="4">
        <f t="shared" si="659"/>
        <v>346993.94869301998</v>
      </c>
      <c r="C1731" s="4">
        <f t="shared" si="673"/>
        <v>250080.29096769</v>
      </c>
      <c r="D1731" s="4">
        <f t="shared" si="668"/>
        <v>250080.29096769</v>
      </c>
      <c r="E1731" s="56">
        <f t="shared" si="674"/>
        <v>556.41999999999996</v>
      </c>
      <c r="F1731" s="11">
        <f>IF(DAY(A1731)=F$2+1,VLOOKUP(A1731,[1]Plan1!$BN$15:$BP$255,3),F1730)</f>
        <v>555.67899999999997</v>
      </c>
      <c r="G1731" s="6">
        <f t="shared" si="660"/>
        <v>41769</v>
      </c>
      <c r="H1731" s="2">
        <f t="shared" si="661"/>
        <v>-1.3317278314941561E-3</v>
      </c>
      <c r="I1731" s="1">
        <f t="shared" si="669"/>
        <v>18</v>
      </c>
      <c r="J1731" s="1">
        <f t="shared" si="675"/>
        <v>31</v>
      </c>
      <c r="K1731" s="54">
        <f t="shared" si="662"/>
        <v>0.99922652262205802</v>
      </c>
      <c r="L1731" s="3">
        <f t="shared" si="670"/>
        <v>1.37982822</v>
      </c>
      <c r="M1731" s="3">
        <f t="shared" si="680"/>
        <v>1.37876095</v>
      </c>
      <c r="N1731" s="3">
        <f t="shared" si="663"/>
        <v>344800.93955087999</v>
      </c>
      <c r="O1731" s="52">
        <f t="shared" si="676"/>
        <v>0</v>
      </c>
      <c r="P1731" s="5">
        <f t="shared" si="679"/>
        <v>0</v>
      </c>
      <c r="Q1731" s="53">
        <f t="shared" si="664"/>
        <v>0</v>
      </c>
      <c r="R1731" s="4">
        <f t="shared" si="682"/>
        <v>0</v>
      </c>
      <c r="S1731" s="2">
        <f t="shared" si="671"/>
        <v>0.14000000000000001</v>
      </c>
      <c r="T1731" s="9">
        <f t="shared" si="665"/>
        <v>1.006360218</v>
      </c>
      <c r="U1731" s="4">
        <f t="shared" si="672"/>
        <v>2193.0091421400002</v>
      </c>
      <c r="V1731" s="4">
        <f t="shared" si="666"/>
        <v>0</v>
      </c>
      <c r="W1731" s="1" t="str">
        <f t="shared" si="677"/>
        <v>A+J=</v>
      </c>
      <c r="X1731" s="10">
        <f t="shared" si="678"/>
        <v>41799</v>
      </c>
      <c r="Y1731" s="4">
        <f t="shared" si="681"/>
        <v>0</v>
      </c>
      <c r="Z1731" s="28"/>
      <c r="AA1731" s="26"/>
      <c r="AE1731" s="5"/>
    </row>
    <row r="1732" spans="1:31" x14ac:dyDescent="0.2">
      <c r="A1732" s="127">
        <f t="shared" si="667"/>
        <v>41787</v>
      </c>
      <c r="B1732" s="4">
        <f t="shared" si="659"/>
        <v>347101.26883876004</v>
      </c>
      <c r="C1732" s="4">
        <f t="shared" si="673"/>
        <v>250080.29096769</v>
      </c>
      <c r="D1732" s="4">
        <f t="shared" si="668"/>
        <v>250080.29096769</v>
      </c>
      <c r="E1732" s="56">
        <f t="shared" si="674"/>
        <v>556.41999999999996</v>
      </c>
      <c r="F1732" s="11">
        <f>IF(DAY(A1732)=F$2+1,VLOOKUP(A1732,[1]Plan1!$BN$15:$BP$255,3),F1731)</f>
        <v>555.67899999999997</v>
      </c>
      <c r="G1732" s="6">
        <f t="shared" si="660"/>
        <v>41769</v>
      </c>
      <c r="H1732" s="2">
        <f t="shared" si="661"/>
        <v>-1.3317278314941561E-3</v>
      </c>
      <c r="I1732" s="1">
        <f t="shared" si="669"/>
        <v>19</v>
      </c>
      <c r="J1732" s="1">
        <f t="shared" si="675"/>
        <v>31</v>
      </c>
      <c r="K1732" s="54">
        <f t="shared" si="662"/>
        <v>0.9991835692026767</v>
      </c>
      <c r="L1732" s="3">
        <f t="shared" si="670"/>
        <v>1.37982822</v>
      </c>
      <c r="M1732" s="3">
        <f t="shared" si="680"/>
        <v>1.37870168</v>
      </c>
      <c r="N1732" s="3">
        <f t="shared" si="663"/>
        <v>344786.11729204003</v>
      </c>
      <c r="O1732" s="52">
        <f t="shared" si="676"/>
        <v>0</v>
      </c>
      <c r="P1732" s="5">
        <f t="shared" si="679"/>
        <v>0</v>
      </c>
      <c r="Q1732" s="53">
        <f t="shared" si="664"/>
        <v>0</v>
      </c>
      <c r="R1732" s="4">
        <f t="shared" si="682"/>
        <v>0</v>
      </c>
      <c r="S1732" s="2">
        <f t="shared" si="671"/>
        <v>0.14000000000000001</v>
      </c>
      <c r="T1732" s="9">
        <f t="shared" si="665"/>
        <v>1.006714747</v>
      </c>
      <c r="U1732" s="4">
        <f t="shared" si="672"/>
        <v>2315.1515467200002</v>
      </c>
      <c r="V1732" s="4">
        <f t="shared" si="666"/>
        <v>0</v>
      </c>
      <c r="W1732" s="1" t="str">
        <f t="shared" si="677"/>
        <v>A+J=</v>
      </c>
      <c r="X1732" s="10">
        <f t="shared" si="678"/>
        <v>41799</v>
      </c>
      <c r="Y1732" s="4">
        <f t="shared" si="681"/>
        <v>0</v>
      </c>
      <c r="Z1732" s="28"/>
      <c r="AA1732" s="26"/>
      <c r="AE1732" s="5"/>
    </row>
    <row r="1733" spans="1:31" x14ac:dyDescent="0.2">
      <c r="A1733" s="127">
        <f t="shared" si="667"/>
        <v>41788</v>
      </c>
      <c r="B1733" s="4">
        <f t="shared" si="659"/>
        <v>347208.62157105998</v>
      </c>
      <c r="C1733" s="4">
        <f t="shared" si="673"/>
        <v>250080.29096769</v>
      </c>
      <c r="D1733" s="4">
        <f t="shared" si="668"/>
        <v>250080.29096769</v>
      </c>
      <c r="E1733" s="56">
        <f t="shared" si="674"/>
        <v>556.41999999999996</v>
      </c>
      <c r="F1733" s="11">
        <f>IF(DAY(A1733)=F$2+1,VLOOKUP(A1733,[1]Plan1!$BN$15:$BP$255,3),F1732)</f>
        <v>555.67899999999997</v>
      </c>
      <c r="G1733" s="6">
        <f t="shared" si="660"/>
        <v>41769</v>
      </c>
      <c r="H1733" s="2">
        <f t="shared" si="661"/>
        <v>-1.3317278314941561E-3</v>
      </c>
      <c r="I1733" s="1">
        <f t="shared" si="669"/>
        <v>20</v>
      </c>
      <c r="J1733" s="1">
        <f t="shared" si="675"/>
        <v>31</v>
      </c>
      <c r="K1733" s="54">
        <f t="shared" si="662"/>
        <v>0.99914061762971973</v>
      </c>
      <c r="L1733" s="3">
        <f t="shared" si="670"/>
        <v>1.37982822</v>
      </c>
      <c r="M1733" s="3">
        <f t="shared" si="680"/>
        <v>1.3786424100000001</v>
      </c>
      <c r="N1733" s="3">
        <f t="shared" si="663"/>
        <v>344771.29503318999</v>
      </c>
      <c r="O1733" s="52">
        <f t="shared" si="676"/>
        <v>0</v>
      </c>
      <c r="P1733" s="5">
        <f t="shared" si="679"/>
        <v>0</v>
      </c>
      <c r="Q1733" s="53">
        <f t="shared" si="664"/>
        <v>0</v>
      </c>
      <c r="R1733" s="4">
        <f t="shared" si="682"/>
        <v>0</v>
      </c>
      <c r="S1733" s="2">
        <f t="shared" si="671"/>
        <v>0.14000000000000001</v>
      </c>
      <c r="T1733" s="9">
        <f t="shared" si="665"/>
        <v>1.0070694010000001</v>
      </c>
      <c r="U1733" s="4">
        <f t="shared" si="672"/>
        <v>2437.3265378699998</v>
      </c>
      <c r="V1733" s="4">
        <f t="shared" si="666"/>
        <v>0</v>
      </c>
      <c r="W1733" s="1" t="str">
        <f t="shared" si="677"/>
        <v>A+J=</v>
      </c>
      <c r="X1733" s="10">
        <f t="shared" si="678"/>
        <v>41799</v>
      </c>
      <c r="Y1733" s="4">
        <f t="shared" si="681"/>
        <v>0</v>
      </c>
      <c r="Z1733" s="28"/>
      <c r="AA1733" s="26"/>
      <c r="AE1733" s="5"/>
    </row>
    <row r="1734" spans="1:31" x14ac:dyDescent="0.2">
      <c r="A1734" s="127">
        <f t="shared" si="667"/>
        <v>41789</v>
      </c>
      <c r="B1734" s="4">
        <f t="shared" si="659"/>
        <v>347316.00940374995</v>
      </c>
      <c r="C1734" s="4">
        <f t="shared" si="673"/>
        <v>250080.29096769</v>
      </c>
      <c r="D1734" s="4">
        <f t="shared" si="668"/>
        <v>250080.29096769</v>
      </c>
      <c r="E1734" s="56">
        <f t="shared" si="674"/>
        <v>556.41999999999996</v>
      </c>
      <c r="F1734" s="11">
        <f>IF(DAY(A1734)=F$2+1,VLOOKUP(A1734,[1]Plan1!$BN$15:$BP$255,3),F1733)</f>
        <v>555.67899999999997</v>
      </c>
      <c r="G1734" s="6">
        <f t="shared" si="660"/>
        <v>41769</v>
      </c>
      <c r="H1734" s="2">
        <f t="shared" si="661"/>
        <v>-1.3317278314941561E-3</v>
      </c>
      <c r="I1734" s="1">
        <f t="shared" si="669"/>
        <v>21</v>
      </c>
      <c r="J1734" s="1">
        <f t="shared" si="675"/>
        <v>31</v>
      </c>
      <c r="K1734" s="54">
        <f t="shared" si="662"/>
        <v>0.99909766790310772</v>
      </c>
      <c r="L1734" s="3">
        <f t="shared" si="670"/>
        <v>1.37982822</v>
      </c>
      <c r="M1734" s="3">
        <f t="shared" si="680"/>
        <v>1.3785831500000001</v>
      </c>
      <c r="N1734" s="3">
        <f t="shared" si="663"/>
        <v>344756.47527514998</v>
      </c>
      <c r="O1734" s="52">
        <f t="shared" si="676"/>
        <v>0</v>
      </c>
      <c r="P1734" s="5">
        <f t="shared" si="679"/>
        <v>0</v>
      </c>
      <c r="Q1734" s="53">
        <f t="shared" si="664"/>
        <v>0</v>
      </c>
      <c r="R1734" s="4">
        <f t="shared" si="682"/>
        <v>0</v>
      </c>
      <c r="S1734" s="2">
        <f t="shared" si="671"/>
        <v>0.14000000000000001</v>
      </c>
      <c r="T1734" s="9">
        <f t="shared" si="665"/>
        <v>1.0074241799999999</v>
      </c>
      <c r="U1734" s="4">
        <f t="shared" si="672"/>
        <v>2559.5341285999998</v>
      </c>
      <c r="V1734" s="4">
        <f t="shared" si="666"/>
        <v>0</v>
      </c>
      <c r="W1734" s="1" t="str">
        <f t="shared" si="677"/>
        <v>A+J=</v>
      </c>
      <c r="X1734" s="10">
        <f t="shared" si="678"/>
        <v>41799</v>
      </c>
      <c r="Y1734" s="4">
        <f t="shared" si="681"/>
        <v>0</v>
      </c>
      <c r="Z1734" s="28"/>
      <c r="AA1734" s="26"/>
      <c r="AE1734" s="5"/>
    </row>
    <row r="1735" spans="1:31" x14ac:dyDescent="0.2">
      <c r="A1735" s="127">
        <f t="shared" si="667"/>
        <v>41790</v>
      </c>
      <c r="B1735" s="4">
        <f t="shared" si="659"/>
        <v>347423.42981366999</v>
      </c>
      <c r="C1735" s="4">
        <f t="shared" si="673"/>
        <v>250080.29096769</v>
      </c>
      <c r="D1735" s="4">
        <f t="shared" si="668"/>
        <v>250080.29096769</v>
      </c>
      <c r="E1735" s="56">
        <f t="shared" si="674"/>
        <v>556.41999999999996</v>
      </c>
      <c r="F1735" s="11">
        <f>IF(DAY(A1735)=F$2+1,VLOOKUP(A1735,[1]Plan1!$BN$15:$BP$255,3),F1734)</f>
        <v>555.67899999999997</v>
      </c>
      <c r="G1735" s="6">
        <f t="shared" si="660"/>
        <v>41769</v>
      </c>
      <c r="H1735" s="2">
        <f t="shared" si="661"/>
        <v>-1.3317278314941561E-3</v>
      </c>
      <c r="I1735" s="1">
        <f t="shared" si="669"/>
        <v>22</v>
      </c>
      <c r="J1735" s="1">
        <f t="shared" si="675"/>
        <v>31</v>
      </c>
      <c r="K1735" s="54">
        <f t="shared" si="662"/>
        <v>0.99905472002276152</v>
      </c>
      <c r="L1735" s="3">
        <f t="shared" si="670"/>
        <v>1.37982822</v>
      </c>
      <c r="M1735" s="3">
        <f t="shared" si="680"/>
        <v>1.3785238900000001</v>
      </c>
      <c r="N1735" s="3">
        <f t="shared" si="663"/>
        <v>344741.65551711002</v>
      </c>
      <c r="O1735" s="52">
        <f t="shared" si="676"/>
        <v>0</v>
      </c>
      <c r="P1735" s="5">
        <f t="shared" si="679"/>
        <v>0</v>
      </c>
      <c r="Q1735" s="53">
        <f t="shared" si="664"/>
        <v>0</v>
      </c>
      <c r="R1735" s="4">
        <f t="shared" si="682"/>
        <v>0</v>
      </c>
      <c r="S1735" s="2">
        <f t="shared" si="671"/>
        <v>0.14000000000000001</v>
      </c>
      <c r="T1735" s="9">
        <f t="shared" si="665"/>
        <v>1.007779084</v>
      </c>
      <c r="U1735" s="4">
        <f t="shared" si="672"/>
        <v>2681.77429656</v>
      </c>
      <c r="V1735" s="4">
        <f t="shared" si="666"/>
        <v>0</v>
      </c>
      <c r="W1735" s="1" t="str">
        <f t="shared" si="677"/>
        <v>A+J=</v>
      </c>
      <c r="X1735" s="10">
        <f t="shared" si="678"/>
        <v>41799</v>
      </c>
      <c r="Y1735" s="4">
        <f t="shared" si="681"/>
        <v>0</v>
      </c>
      <c r="Z1735" s="28"/>
      <c r="AA1735" s="26"/>
      <c r="AE1735" s="5"/>
    </row>
    <row r="1736" spans="1:31" x14ac:dyDescent="0.2">
      <c r="A1736" s="127">
        <f t="shared" si="667"/>
        <v>41791</v>
      </c>
      <c r="B1736" s="4">
        <f t="shared" si="659"/>
        <v>347530.88279524999</v>
      </c>
      <c r="C1736" s="4">
        <f t="shared" si="673"/>
        <v>250080.29096769</v>
      </c>
      <c r="D1736" s="4">
        <f t="shared" si="668"/>
        <v>250080.29096769</v>
      </c>
      <c r="E1736" s="56">
        <f t="shared" si="674"/>
        <v>556.41999999999996</v>
      </c>
      <c r="F1736" s="11">
        <f>IF(DAY(A1736)=F$2+1,VLOOKUP(A1736,[1]Plan1!$BN$15:$BP$255,3),F1735)</f>
        <v>555.67899999999997</v>
      </c>
      <c r="G1736" s="6">
        <f t="shared" si="660"/>
        <v>41769</v>
      </c>
      <c r="H1736" s="2">
        <f t="shared" si="661"/>
        <v>-1.3317278314941561E-3</v>
      </c>
      <c r="I1736" s="1">
        <f t="shared" si="669"/>
        <v>23</v>
      </c>
      <c r="J1736" s="1">
        <f t="shared" si="675"/>
        <v>31</v>
      </c>
      <c r="K1736" s="54">
        <f t="shared" si="662"/>
        <v>0.99901177398860153</v>
      </c>
      <c r="L1736" s="3">
        <f t="shared" si="670"/>
        <v>1.37982822</v>
      </c>
      <c r="M1736" s="3">
        <f t="shared" si="680"/>
        <v>1.3784646300000001</v>
      </c>
      <c r="N1736" s="3">
        <f t="shared" si="663"/>
        <v>344726.83575905999</v>
      </c>
      <c r="O1736" s="52">
        <f t="shared" si="676"/>
        <v>0</v>
      </c>
      <c r="P1736" s="5">
        <f t="shared" si="679"/>
        <v>0</v>
      </c>
      <c r="Q1736" s="53">
        <f t="shared" si="664"/>
        <v>0</v>
      </c>
      <c r="R1736" s="4">
        <f t="shared" si="682"/>
        <v>0</v>
      </c>
      <c r="S1736" s="2">
        <f t="shared" si="671"/>
        <v>0.14000000000000001</v>
      </c>
      <c r="T1736" s="9">
        <f t="shared" si="665"/>
        <v>1.0081341130000001</v>
      </c>
      <c r="U1736" s="4">
        <f t="shared" si="672"/>
        <v>2804.0470361900002</v>
      </c>
      <c r="V1736" s="4">
        <f t="shared" si="666"/>
        <v>0</v>
      </c>
      <c r="W1736" s="1" t="str">
        <f t="shared" si="677"/>
        <v>A+J=</v>
      </c>
      <c r="X1736" s="10">
        <f t="shared" si="678"/>
        <v>41799</v>
      </c>
      <c r="Y1736" s="4">
        <f t="shared" si="681"/>
        <v>0</v>
      </c>
      <c r="Z1736" s="28"/>
      <c r="AA1736" s="26"/>
      <c r="AE1736" s="5"/>
    </row>
    <row r="1737" spans="1:31" x14ac:dyDescent="0.2">
      <c r="A1737" s="127">
        <f t="shared" si="667"/>
        <v>41792</v>
      </c>
      <c r="B1737" s="4">
        <f t="shared" si="659"/>
        <v>347638.37086498999</v>
      </c>
      <c r="C1737" s="4">
        <f t="shared" si="673"/>
        <v>250080.29096769</v>
      </c>
      <c r="D1737" s="4">
        <f t="shared" si="668"/>
        <v>250080.29096769</v>
      </c>
      <c r="E1737" s="56">
        <f t="shared" si="674"/>
        <v>556.41999999999996</v>
      </c>
      <c r="F1737" s="11">
        <f>IF(DAY(A1737)=F$2+1,VLOOKUP(A1737,[1]Plan1!$BN$15:$BP$255,3),F1736)</f>
        <v>555.67899999999997</v>
      </c>
      <c r="G1737" s="6">
        <f t="shared" si="660"/>
        <v>41769</v>
      </c>
      <c r="H1737" s="2">
        <f t="shared" si="661"/>
        <v>-1.3317278314941561E-3</v>
      </c>
      <c r="I1737" s="1">
        <f t="shared" si="669"/>
        <v>24</v>
      </c>
      <c r="J1737" s="1">
        <f t="shared" si="675"/>
        <v>31</v>
      </c>
      <c r="K1737" s="54">
        <f t="shared" si="662"/>
        <v>0.99896882980054846</v>
      </c>
      <c r="L1737" s="3">
        <f t="shared" si="670"/>
        <v>1.37982822</v>
      </c>
      <c r="M1737" s="3">
        <f t="shared" si="680"/>
        <v>1.37840538</v>
      </c>
      <c r="N1737" s="3">
        <f t="shared" si="663"/>
        <v>344712.01850181998</v>
      </c>
      <c r="O1737" s="52">
        <f t="shared" si="676"/>
        <v>0</v>
      </c>
      <c r="P1737" s="5">
        <f t="shared" si="679"/>
        <v>0</v>
      </c>
      <c r="Q1737" s="53">
        <f t="shared" si="664"/>
        <v>0</v>
      </c>
      <c r="R1737" s="4">
        <f t="shared" si="682"/>
        <v>0</v>
      </c>
      <c r="S1737" s="2">
        <f t="shared" si="671"/>
        <v>0.14000000000000001</v>
      </c>
      <c r="T1737" s="9">
        <f t="shared" si="665"/>
        <v>1.0084892670000001</v>
      </c>
      <c r="U1737" s="4">
        <f t="shared" si="672"/>
        <v>2926.35236317</v>
      </c>
      <c r="V1737" s="4">
        <f t="shared" si="666"/>
        <v>0</v>
      </c>
      <c r="W1737" s="1" t="str">
        <f t="shared" si="677"/>
        <v>A+J=</v>
      </c>
      <c r="X1737" s="10">
        <f t="shared" si="678"/>
        <v>41799</v>
      </c>
      <c r="Y1737" s="4">
        <f t="shared" si="681"/>
        <v>0</v>
      </c>
      <c r="Z1737" s="28"/>
      <c r="AA1737" s="26"/>
      <c r="AE1737" s="5"/>
    </row>
    <row r="1738" spans="1:31" x14ac:dyDescent="0.2">
      <c r="A1738" s="127">
        <f t="shared" si="667"/>
        <v>41793</v>
      </c>
      <c r="B1738" s="4">
        <f t="shared" ref="B1738:B1801" si="683">(N1738+U1738)</f>
        <v>347745.88931883004</v>
      </c>
      <c r="C1738" s="4">
        <f t="shared" si="673"/>
        <v>250080.29096769</v>
      </c>
      <c r="D1738" s="4">
        <f t="shared" si="668"/>
        <v>250080.29096769</v>
      </c>
      <c r="E1738" s="56">
        <f t="shared" si="674"/>
        <v>556.41999999999996</v>
      </c>
      <c r="F1738" s="11">
        <f>IF(DAY(A1738)=F$2+1,VLOOKUP(A1738,[1]Plan1!$BN$15:$BP$255,3),F1737)</f>
        <v>555.67899999999997</v>
      </c>
      <c r="G1738" s="6">
        <f t="shared" ref="G1738:G1801" si="684">IF(E1738=E1737,G1737,A1738)</f>
        <v>41769</v>
      </c>
      <c r="H1738" s="2">
        <f t="shared" ref="H1738:H1801" si="685">(F1738/E1738)-1</f>
        <v>-1.3317278314941561E-3</v>
      </c>
      <c r="I1738" s="1">
        <f t="shared" si="669"/>
        <v>25</v>
      </c>
      <c r="J1738" s="1">
        <f t="shared" si="675"/>
        <v>31</v>
      </c>
      <c r="K1738" s="54">
        <f t="shared" ref="K1738:K1801" si="686">((F1738/E1738)^(I1738/J1738))</f>
        <v>0.99892588745852307</v>
      </c>
      <c r="L1738" s="3">
        <f t="shared" si="670"/>
        <v>1.37982822</v>
      </c>
      <c r="M1738" s="3">
        <f t="shared" si="680"/>
        <v>1.37834612</v>
      </c>
      <c r="N1738" s="3">
        <f t="shared" ref="N1738:N1801" si="687">TRUNC(D1738*M1738,8)</f>
        <v>344697.19874378003</v>
      </c>
      <c r="O1738" s="52">
        <f t="shared" si="676"/>
        <v>0</v>
      </c>
      <c r="P1738" s="5">
        <f t="shared" si="679"/>
        <v>0</v>
      </c>
      <c r="Q1738" s="53">
        <f t="shared" ref="Q1738:Q1801" si="688">IF($P1738&gt;0,($P1738*D1738),0)</f>
        <v>0</v>
      </c>
      <c r="R1738" s="4">
        <f t="shared" si="682"/>
        <v>0</v>
      </c>
      <c r="S1738" s="2">
        <f t="shared" si="671"/>
        <v>0.14000000000000001</v>
      </c>
      <c r="T1738" s="9">
        <f t="shared" ref="T1738:T1801" si="689">ROUND((1+S1738)^(1/12)^(I1738/J1738),9)</f>
        <v>1.008844547</v>
      </c>
      <c r="U1738" s="4">
        <f t="shared" si="672"/>
        <v>3048.69057505</v>
      </c>
      <c r="V1738" s="4">
        <f t="shared" ref="V1738:V1801" si="690">IF(R1738&gt;0,R1738+U1738,0)</f>
        <v>0</v>
      </c>
      <c r="W1738" s="1" t="str">
        <f t="shared" si="677"/>
        <v>A+J=</v>
      </c>
      <c r="X1738" s="10">
        <f t="shared" si="678"/>
        <v>41799</v>
      </c>
      <c r="Y1738" s="4">
        <f t="shared" si="681"/>
        <v>0</v>
      </c>
      <c r="Z1738" s="28"/>
      <c r="AA1738" s="26"/>
      <c r="AE1738" s="5"/>
    </row>
    <row r="1739" spans="1:31" x14ac:dyDescent="0.2">
      <c r="A1739" s="127">
        <f t="shared" ref="A1739:A1802" si="691">(A1738+1)</f>
        <v>41794</v>
      </c>
      <c r="B1739" s="4">
        <f t="shared" si="683"/>
        <v>347853.44250677002</v>
      </c>
      <c r="C1739" s="4">
        <f t="shared" si="673"/>
        <v>250080.29096769</v>
      </c>
      <c r="D1739" s="4">
        <f t="shared" ref="D1739:D1802" si="692">(C1739)</f>
        <v>250080.29096769</v>
      </c>
      <c r="E1739" s="56">
        <f t="shared" si="674"/>
        <v>556.41999999999996</v>
      </c>
      <c r="F1739" s="11">
        <f>IF(DAY(A1739)=F$2+1,VLOOKUP(A1739,[1]Plan1!$BN$15:$BP$255,3),F1738)</f>
        <v>555.67899999999997</v>
      </c>
      <c r="G1739" s="6">
        <f t="shared" si="684"/>
        <v>41769</v>
      </c>
      <c r="H1739" s="2">
        <f t="shared" si="685"/>
        <v>-1.3317278314941561E-3</v>
      </c>
      <c r="I1739" s="1">
        <f t="shared" ref="I1739:I1802" si="693">IF(DAY(A1739)=F$2+1,1,I1738+1)</f>
        <v>26</v>
      </c>
      <c r="J1739" s="1">
        <f t="shared" si="675"/>
        <v>31</v>
      </c>
      <c r="K1739" s="54">
        <f t="shared" si="686"/>
        <v>0.99888294696244584</v>
      </c>
      <c r="L1739" s="3">
        <f t="shared" ref="L1739:L1802" si="694">IF(DAY(A1739)=F$2+1,M1738,L1738)</f>
        <v>1.37982822</v>
      </c>
      <c r="M1739" s="3">
        <f t="shared" si="680"/>
        <v>1.3782868699999999</v>
      </c>
      <c r="N1739" s="3">
        <f t="shared" si="687"/>
        <v>344682.38148654002</v>
      </c>
      <c r="O1739" s="52">
        <f t="shared" si="676"/>
        <v>0</v>
      </c>
      <c r="P1739" s="5">
        <f t="shared" si="679"/>
        <v>0</v>
      </c>
      <c r="Q1739" s="53">
        <f t="shared" si="688"/>
        <v>0</v>
      </c>
      <c r="R1739" s="4">
        <f t="shared" si="682"/>
        <v>0</v>
      </c>
      <c r="S1739" s="2">
        <f t="shared" ref="S1739:S1802" si="695">(S1738)</f>
        <v>0.14000000000000001</v>
      </c>
      <c r="T1739" s="9">
        <f t="shared" si="689"/>
        <v>1.009199951</v>
      </c>
      <c r="U1739" s="4">
        <f t="shared" ref="U1739:U1802" si="696">TRUNC(N1739*(T1739-1),8)</f>
        <v>3171.0610202299999</v>
      </c>
      <c r="V1739" s="4">
        <f t="shared" si="690"/>
        <v>0</v>
      </c>
      <c r="W1739" s="1" t="str">
        <f t="shared" si="677"/>
        <v>A+J=</v>
      </c>
      <c r="X1739" s="10">
        <f t="shared" si="678"/>
        <v>41799</v>
      </c>
      <c r="Y1739" s="4">
        <f t="shared" si="681"/>
        <v>0</v>
      </c>
      <c r="Z1739" s="28"/>
      <c r="AA1739" s="26"/>
      <c r="AE1739" s="5"/>
    </row>
    <row r="1740" spans="1:31" x14ac:dyDescent="0.2">
      <c r="A1740" s="127">
        <f t="shared" si="691"/>
        <v>41795</v>
      </c>
      <c r="B1740" s="4">
        <f t="shared" si="683"/>
        <v>347961.03111530998</v>
      </c>
      <c r="C1740" s="4">
        <f t="shared" ref="C1740:C1803" si="697">IF(DAY(A1739)=9,VLOOKUP(A1739,$AA$10:$AB$126,2),C1739)</f>
        <v>250080.29096769</v>
      </c>
      <c r="D1740" s="4">
        <f t="shared" si="692"/>
        <v>250080.29096769</v>
      </c>
      <c r="E1740" s="56">
        <f t="shared" ref="E1740:E1803" si="698">IF(F1740=F1739,E1739,F1739)</f>
        <v>556.41999999999996</v>
      </c>
      <c r="F1740" s="11">
        <f>IF(DAY(A1740)=F$2+1,VLOOKUP(A1740,[1]Plan1!$BN$15:$BP$255,3),F1739)</f>
        <v>555.67899999999997</v>
      </c>
      <c r="G1740" s="6">
        <f t="shared" si="684"/>
        <v>41769</v>
      </c>
      <c r="H1740" s="2">
        <f t="shared" si="685"/>
        <v>-1.3317278314941561E-3</v>
      </c>
      <c r="I1740" s="1">
        <f t="shared" si="693"/>
        <v>27</v>
      </c>
      <c r="J1740" s="1">
        <f t="shared" ref="J1740:J1803" si="699">IF(DAY(A1740)=F$2+1,DAY(EOMONTH(A1740,0)),J1739)</f>
        <v>31</v>
      </c>
      <c r="K1740" s="54">
        <f t="shared" si="686"/>
        <v>0.9988400083122374</v>
      </c>
      <c r="L1740" s="3">
        <f t="shared" si="694"/>
        <v>1.37982822</v>
      </c>
      <c r="M1740" s="3">
        <f t="shared" si="680"/>
        <v>1.37822763</v>
      </c>
      <c r="N1740" s="3">
        <f t="shared" si="687"/>
        <v>344667.56673010997</v>
      </c>
      <c r="O1740" s="52">
        <f t="shared" si="676"/>
        <v>0</v>
      </c>
      <c r="P1740" s="5">
        <f t="shared" si="679"/>
        <v>0</v>
      </c>
      <c r="Q1740" s="53">
        <f t="shared" si="688"/>
        <v>0</v>
      </c>
      <c r="R1740" s="4">
        <f t="shared" si="682"/>
        <v>0</v>
      </c>
      <c r="S1740" s="2">
        <f t="shared" si="695"/>
        <v>0.14000000000000001</v>
      </c>
      <c r="T1740" s="9">
        <f t="shared" si="689"/>
        <v>1.009555481</v>
      </c>
      <c r="U1740" s="4">
        <f t="shared" si="696"/>
        <v>3293.4643851999999</v>
      </c>
      <c r="V1740" s="4">
        <f t="shared" si="690"/>
        <v>0</v>
      </c>
      <c r="W1740" s="1" t="str">
        <f t="shared" si="677"/>
        <v>A+J=</v>
      </c>
      <c r="X1740" s="10">
        <f t="shared" si="678"/>
        <v>41799</v>
      </c>
      <c r="Y1740" s="4">
        <f t="shared" si="681"/>
        <v>0</v>
      </c>
      <c r="Z1740" s="28"/>
      <c r="AA1740" s="26"/>
      <c r="AE1740" s="5"/>
    </row>
    <row r="1741" spans="1:31" x14ac:dyDescent="0.2">
      <c r="A1741" s="127">
        <f t="shared" si="691"/>
        <v>41796</v>
      </c>
      <c r="B1741" s="4">
        <f t="shared" si="683"/>
        <v>348068.64974566002</v>
      </c>
      <c r="C1741" s="4">
        <f t="shared" si="697"/>
        <v>250080.29096769</v>
      </c>
      <c r="D1741" s="4">
        <f t="shared" si="692"/>
        <v>250080.29096769</v>
      </c>
      <c r="E1741" s="56">
        <f t="shared" si="698"/>
        <v>556.41999999999996</v>
      </c>
      <c r="F1741" s="11">
        <f>IF(DAY(A1741)=F$2+1,VLOOKUP(A1741,[1]Plan1!$BN$15:$BP$255,3),F1740)</f>
        <v>555.67899999999997</v>
      </c>
      <c r="G1741" s="6">
        <f t="shared" si="684"/>
        <v>41769</v>
      </c>
      <c r="H1741" s="2">
        <f t="shared" si="685"/>
        <v>-1.3317278314941561E-3</v>
      </c>
      <c r="I1741" s="1">
        <f t="shared" si="693"/>
        <v>28</v>
      </c>
      <c r="J1741" s="1">
        <f t="shared" si="699"/>
        <v>31</v>
      </c>
      <c r="K1741" s="54">
        <f t="shared" si="686"/>
        <v>0.9987970715078186</v>
      </c>
      <c r="L1741" s="3">
        <f t="shared" si="694"/>
        <v>1.37982822</v>
      </c>
      <c r="M1741" s="3">
        <f t="shared" si="680"/>
        <v>1.37816838</v>
      </c>
      <c r="N1741" s="3">
        <f t="shared" si="687"/>
        <v>344652.74947287003</v>
      </c>
      <c r="O1741" s="52">
        <f t="shared" si="676"/>
        <v>0</v>
      </c>
      <c r="P1741" s="5">
        <f t="shared" si="679"/>
        <v>0</v>
      </c>
      <c r="Q1741" s="53">
        <f t="shared" si="688"/>
        <v>0</v>
      </c>
      <c r="R1741" s="4">
        <f t="shared" si="682"/>
        <v>0</v>
      </c>
      <c r="S1741" s="2">
        <f t="shared" si="695"/>
        <v>0.14000000000000001</v>
      </c>
      <c r="T1741" s="9">
        <f t="shared" si="689"/>
        <v>1.0099111359999999</v>
      </c>
      <c r="U1741" s="4">
        <f t="shared" si="696"/>
        <v>3415.9002727900001</v>
      </c>
      <c r="V1741" s="4">
        <f t="shared" si="690"/>
        <v>0</v>
      </c>
      <c r="W1741" s="1" t="str">
        <f t="shared" si="677"/>
        <v>A+J=</v>
      </c>
      <c r="X1741" s="10">
        <f t="shared" si="678"/>
        <v>41799</v>
      </c>
      <c r="Y1741" s="4">
        <f t="shared" si="681"/>
        <v>0</v>
      </c>
      <c r="Z1741" s="28"/>
      <c r="AA1741" s="26"/>
      <c r="AE1741" s="5"/>
    </row>
    <row r="1742" spans="1:31" x14ac:dyDescent="0.2">
      <c r="A1742" s="127">
        <f t="shared" si="691"/>
        <v>41797</v>
      </c>
      <c r="B1742" s="4">
        <f t="shared" si="683"/>
        <v>348176.30344257003</v>
      </c>
      <c r="C1742" s="4">
        <f t="shared" si="697"/>
        <v>250080.29096769</v>
      </c>
      <c r="D1742" s="4">
        <f t="shared" si="692"/>
        <v>250080.29096769</v>
      </c>
      <c r="E1742" s="56">
        <f t="shared" si="698"/>
        <v>556.41999999999996</v>
      </c>
      <c r="F1742" s="11">
        <f>IF(DAY(A1742)=F$2+1,VLOOKUP(A1742,[1]Plan1!$BN$15:$BP$255,3),F1741)</f>
        <v>555.67899999999997</v>
      </c>
      <c r="G1742" s="6">
        <f t="shared" si="684"/>
        <v>41769</v>
      </c>
      <c r="H1742" s="2">
        <f t="shared" si="685"/>
        <v>-1.3317278314941561E-3</v>
      </c>
      <c r="I1742" s="1">
        <f t="shared" si="693"/>
        <v>29</v>
      </c>
      <c r="J1742" s="1">
        <f t="shared" si="699"/>
        <v>31</v>
      </c>
      <c r="K1742" s="54">
        <f t="shared" si="686"/>
        <v>0.99875413654910994</v>
      </c>
      <c r="L1742" s="3">
        <f t="shared" si="694"/>
        <v>1.37982822</v>
      </c>
      <c r="M1742" s="3">
        <f t="shared" si="680"/>
        <v>1.3781091400000001</v>
      </c>
      <c r="N1742" s="3">
        <f t="shared" si="687"/>
        <v>344637.93471643003</v>
      </c>
      <c r="O1742" s="52">
        <f t="shared" si="676"/>
        <v>0</v>
      </c>
      <c r="P1742" s="5">
        <f t="shared" si="679"/>
        <v>0</v>
      </c>
      <c r="Q1742" s="53">
        <f t="shared" si="688"/>
        <v>0</v>
      </c>
      <c r="R1742" s="4">
        <f t="shared" si="682"/>
        <v>0</v>
      </c>
      <c r="S1742" s="2">
        <f t="shared" si="695"/>
        <v>0.14000000000000001</v>
      </c>
      <c r="T1742" s="9">
        <f t="shared" si="689"/>
        <v>1.010266916</v>
      </c>
      <c r="U1742" s="4">
        <f t="shared" si="696"/>
        <v>3538.36872614</v>
      </c>
      <c r="V1742" s="4">
        <f t="shared" si="690"/>
        <v>0</v>
      </c>
      <c r="W1742" s="1" t="str">
        <f t="shared" si="677"/>
        <v>A+J=</v>
      </c>
      <c r="X1742" s="10">
        <f t="shared" si="678"/>
        <v>41799</v>
      </c>
      <c r="Y1742" s="4">
        <f t="shared" si="681"/>
        <v>0</v>
      </c>
      <c r="Z1742" s="28"/>
      <c r="AA1742" s="26"/>
      <c r="AE1742" s="5"/>
    </row>
    <row r="1743" spans="1:31" x14ac:dyDescent="0.2">
      <c r="A1743" s="127">
        <f t="shared" si="691"/>
        <v>41798</v>
      </c>
      <c r="B1743" s="4">
        <f t="shared" si="683"/>
        <v>348283.98967578</v>
      </c>
      <c r="C1743" s="4">
        <f t="shared" si="697"/>
        <v>250080.29096769</v>
      </c>
      <c r="D1743" s="4">
        <f t="shared" si="692"/>
        <v>250080.29096769</v>
      </c>
      <c r="E1743" s="56">
        <f t="shared" si="698"/>
        <v>556.41999999999996</v>
      </c>
      <c r="F1743" s="11">
        <f>IF(DAY(A1743)=F$2+1,VLOOKUP(A1743,[1]Plan1!$BN$15:$BP$255,3),F1742)</f>
        <v>555.67899999999997</v>
      </c>
      <c r="G1743" s="6">
        <f t="shared" si="684"/>
        <v>41769</v>
      </c>
      <c r="H1743" s="2">
        <f t="shared" si="685"/>
        <v>-1.3317278314941561E-3</v>
      </c>
      <c r="I1743" s="1">
        <f t="shared" si="693"/>
        <v>30</v>
      </c>
      <c r="J1743" s="1">
        <f t="shared" si="699"/>
        <v>31</v>
      </c>
      <c r="K1743" s="54">
        <f t="shared" si="686"/>
        <v>0.99871120343603215</v>
      </c>
      <c r="L1743" s="3">
        <f t="shared" si="694"/>
        <v>1.37982822</v>
      </c>
      <c r="M1743" s="3">
        <f t="shared" si="680"/>
        <v>1.3780498999999999</v>
      </c>
      <c r="N1743" s="3">
        <f t="shared" si="687"/>
        <v>344623.11995999003</v>
      </c>
      <c r="O1743" s="52">
        <f t="shared" si="676"/>
        <v>0</v>
      </c>
      <c r="P1743" s="5">
        <f t="shared" si="679"/>
        <v>0</v>
      </c>
      <c r="Q1743" s="53">
        <f t="shared" si="688"/>
        <v>0</v>
      </c>
      <c r="R1743" s="4">
        <f t="shared" si="682"/>
        <v>0</v>
      </c>
      <c r="S1743" s="2">
        <f t="shared" si="695"/>
        <v>0.14000000000000001</v>
      </c>
      <c r="T1743" s="9">
        <f t="shared" si="689"/>
        <v>1.0106228209999999</v>
      </c>
      <c r="U1743" s="4">
        <f t="shared" si="696"/>
        <v>3660.8697157900001</v>
      </c>
      <c r="V1743" s="4">
        <f t="shared" si="690"/>
        <v>0</v>
      </c>
      <c r="W1743" s="1" t="str">
        <f t="shared" si="677"/>
        <v>A+J=</v>
      </c>
      <c r="X1743" s="10">
        <f t="shared" si="678"/>
        <v>41799</v>
      </c>
      <c r="Y1743" s="4">
        <f t="shared" si="681"/>
        <v>0</v>
      </c>
      <c r="Z1743" s="28"/>
      <c r="AA1743" s="26"/>
      <c r="AE1743" s="5"/>
    </row>
    <row r="1744" spans="1:31" x14ac:dyDescent="0.2">
      <c r="A1744" s="127">
        <f t="shared" si="691"/>
        <v>41799</v>
      </c>
      <c r="B1744" s="4">
        <f t="shared" si="683"/>
        <v>348391.70878434996</v>
      </c>
      <c r="C1744" s="4">
        <f t="shared" si="697"/>
        <v>250080.29096769</v>
      </c>
      <c r="D1744" s="4">
        <f t="shared" si="692"/>
        <v>250080.29096769</v>
      </c>
      <c r="E1744" s="56">
        <f t="shared" si="698"/>
        <v>556.41999999999996</v>
      </c>
      <c r="F1744" s="11">
        <f>IF(DAY(A1744)=F$2+1,VLOOKUP(A1744,[1]Plan1!$BN$15:$BP$255,3),F1743)</f>
        <v>555.67899999999997</v>
      </c>
      <c r="G1744" s="6">
        <f t="shared" si="684"/>
        <v>41769</v>
      </c>
      <c r="H1744" s="2">
        <f t="shared" si="685"/>
        <v>-1.3317278314941561E-3</v>
      </c>
      <c r="I1744" s="1">
        <f t="shared" si="693"/>
        <v>31</v>
      </c>
      <c r="J1744" s="1">
        <f t="shared" si="699"/>
        <v>31</v>
      </c>
      <c r="K1744" s="54">
        <f t="shared" si="686"/>
        <v>0.99866827216850584</v>
      </c>
      <c r="L1744" s="3">
        <f t="shared" si="694"/>
        <v>1.37982822</v>
      </c>
      <c r="M1744" s="3">
        <f t="shared" si="680"/>
        <v>1.37799066</v>
      </c>
      <c r="N1744" s="3">
        <f t="shared" si="687"/>
        <v>344608.30520354997</v>
      </c>
      <c r="O1744" s="52">
        <f t="shared" si="676"/>
        <v>55</v>
      </c>
      <c r="P1744" s="5">
        <f t="shared" si="679"/>
        <v>0</v>
      </c>
      <c r="Q1744" s="53">
        <f t="shared" si="688"/>
        <v>0</v>
      </c>
      <c r="R1744" s="4">
        <f t="shared" si="682"/>
        <v>0</v>
      </c>
      <c r="S1744" s="2">
        <f t="shared" si="695"/>
        <v>0.14000000000000001</v>
      </c>
      <c r="T1744" s="9">
        <f t="shared" si="689"/>
        <v>1.010978852</v>
      </c>
      <c r="U1744" s="4">
        <f t="shared" si="696"/>
        <v>3783.4035807999999</v>
      </c>
      <c r="V1744" s="4">
        <f t="shared" si="690"/>
        <v>0</v>
      </c>
      <c r="W1744" s="1" t="str">
        <f t="shared" si="677"/>
        <v>A+J=</v>
      </c>
      <c r="X1744" s="10">
        <f t="shared" si="678"/>
        <v>41799</v>
      </c>
      <c r="Y1744" s="4">
        <f t="shared" si="681"/>
        <v>0</v>
      </c>
      <c r="Z1744" s="28"/>
      <c r="AA1744" s="26"/>
      <c r="AE1744" s="5"/>
    </row>
    <row r="1745" spans="1:31" x14ac:dyDescent="0.2">
      <c r="A1745" s="127">
        <f t="shared" si="691"/>
        <v>41800</v>
      </c>
      <c r="B1745" s="4">
        <f t="shared" si="683"/>
        <v>348431.98415218998</v>
      </c>
      <c r="C1745" s="4">
        <f t="shared" si="697"/>
        <v>252825.88545788999</v>
      </c>
      <c r="D1745" s="4">
        <f t="shared" si="692"/>
        <v>252825.88545788999</v>
      </c>
      <c r="E1745" s="56">
        <f t="shared" si="698"/>
        <v>555.67899999999997</v>
      </c>
      <c r="F1745" s="11">
        <f>IF(DAY(A1745)=F$2+1,VLOOKUP(A1745,[1]Plan1!$BN$15:$BP$255,3),F1744)</f>
        <v>551.55399999999997</v>
      </c>
      <c r="G1745" s="6">
        <f t="shared" si="684"/>
        <v>41800</v>
      </c>
      <c r="H1745" s="2">
        <f t="shared" si="685"/>
        <v>-7.4233505315118853E-3</v>
      </c>
      <c r="I1745" s="1">
        <f t="shared" si="693"/>
        <v>1</v>
      </c>
      <c r="J1745" s="1">
        <f t="shared" si="699"/>
        <v>30</v>
      </c>
      <c r="K1745" s="54">
        <f t="shared" si="686"/>
        <v>0.99975166281681238</v>
      </c>
      <c r="L1745" s="3">
        <f t="shared" si="694"/>
        <v>1.37799066</v>
      </c>
      <c r="M1745" s="3">
        <f t="shared" si="680"/>
        <v>1.3776484499999999</v>
      </c>
      <c r="N1745" s="3">
        <f t="shared" si="687"/>
        <v>348305.18922094</v>
      </c>
      <c r="O1745" s="52">
        <f t="shared" si="676"/>
        <v>0</v>
      </c>
      <c r="P1745" s="5">
        <f t="shared" si="679"/>
        <v>0</v>
      </c>
      <c r="Q1745" s="53">
        <f t="shared" si="688"/>
        <v>0</v>
      </c>
      <c r="R1745" s="4">
        <f t="shared" si="682"/>
        <v>0</v>
      </c>
      <c r="S1745" s="2">
        <f t="shared" si="695"/>
        <v>0.14000000000000001</v>
      </c>
      <c r="T1745" s="9">
        <f t="shared" si="689"/>
        <v>1.000364034</v>
      </c>
      <c r="U1745" s="4">
        <f t="shared" si="696"/>
        <v>126.79493125</v>
      </c>
      <c r="V1745" s="4">
        <f t="shared" si="690"/>
        <v>0</v>
      </c>
      <c r="W1745" s="1" t="str">
        <f t="shared" si="677"/>
        <v>A+J=</v>
      </c>
      <c r="X1745" s="10">
        <f t="shared" si="678"/>
        <v>41829</v>
      </c>
      <c r="Y1745" s="4">
        <f t="shared" si="681"/>
        <v>0</v>
      </c>
      <c r="Z1745" s="28"/>
      <c r="AA1745" s="26"/>
      <c r="AE1745" s="5"/>
    </row>
    <row r="1746" spans="1:31" x14ac:dyDescent="0.2">
      <c r="A1746" s="127">
        <f t="shared" si="691"/>
        <v>41801</v>
      </c>
      <c r="B1746" s="4">
        <f t="shared" si="683"/>
        <v>348472.26528081996</v>
      </c>
      <c r="C1746" s="4">
        <f t="shared" si="697"/>
        <v>252825.88545788999</v>
      </c>
      <c r="D1746" s="4">
        <f t="shared" si="692"/>
        <v>252825.88545788999</v>
      </c>
      <c r="E1746" s="56">
        <f t="shared" si="698"/>
        <v>555.67899999999997</v>
      </c>
      <c r="F1746" s="11">
        <f>IF(DAY(A1746)=F$2+1,VLOOKUP(A1746,[1]Plan1!$BN$15:$BP$255,3),F1745)</f>
        <v>551.55399999999997</v>
      </c>
      <c r="G1746" s="6">
        <f t="shared" si="684"/>
        <v>41800</v>
      </c>
      <c r="H1746" s="2">
        <f t="shared" si="685"/>
        <v>-7.4233505315118853E-3</v>
      </c>
      <c r="I1746" s="1">
        <f t="shared" si="693"/>
        <v>2</v>
      </c>
      <c r="J1746" s="1">
        <f t="shared" si="699"/>
        <v>30</v>
      </c>
      <c r="K1746" s="54">
        <f t="shared" si="686"/>
        <v>0.99950338730498134</v>
      </c>
      <c r="L1746" s="3">
        <f t="shared" si="694"/>
        <v>1.37799066</v>
      </c>
      <c r="M1746" s="3">
        <f t="shared" si="680"/>
        <v>1.3773063299999999</v>
      </c>
      <c r="N1746" s="3">
        <f t="shared" si="687"/>
        <v>348218.69242899999</v>
      </c>
      <c r="O1746" s="52">
        <f t="shared" si="676"/>
        <v>0</v>
      </c>
      <c r="P1746" s="5">
        <f t="shared" si="679"/>
        <v>0</v>
      </c>
      <c r="Q1746" s="53">
        <f t="shared" si="688"/>
        <v>0</v>
      </c>
      <c r="R1746" s="4">
        <f t="shared" si="682"/>
        <v>0</v>
      </c>
      <c r="S1746" s="2">
        <f t="shared" si="695"/>
        <v>0.14000000000000001</v>
      </c>
      <c r="T1746" s="9">
        <f t="shared" si="689"/>
        <v>1.0007282</v>
      </c>
      <c r="U1746" s="4">
        <f t="shared" si="696"/>
        <v>253.57285182000001</v>
      </c>
      <c r="V1746" s="4">
        <f t="shared" si="690"/>
        <v>0</v>
      </c>
      <c r="W1746" s="1" t="str">
        <f t="shared" si="677"/>
        <v>A+J=</v>
      </c>
      <c r="X1746" s="10">
        <f t="shared" si="678"/>
        <v>41829</v>
      </c>
      <c r="Y1746" s="4">
        <f t="shared" si="681"/>
        <v>0</v>
      </c>
      <c r="Z1746" s="28"/>
      <c r="AA1746" s="26"/>
      <c r="AE1746" s="5"/>
    </row>
    <row r="1747" spans="1:31" x14ac:dyDescent="0.2">
      <c r="A1747" s="127">
        <f t="shared" si="691"/>
        <v>41802</v>
      </c>
      <c r="B1747" s="4">
        <f t="shared" si="683"/>
        <v>348512.54996083002</v>
      </c>
      <c r="C1747" s="4">
        <f t="shared" si="697"/>
        <v>252825.88545788999</v>
      </c>
      <c r="D1747" s="4">
        <f t="shared" si="692"/>
        <v>252825.88545788999</v>
      </c>
      <c r="E1747" s="56">
        <f t="shared" si="698"/>
        <v>555.67899999999997</v>
      </c>
      <c r="F1747" s="11">
        <f>IF(DAY(A1747)=F$2+1,VLOOKUP(A1747,[1]Plan1!$BN$15:$BP$255,3),F1746)</f>
        <v>551.55399999999997</v>
      </c>
      <c r="G1747" s="6">
        <f t="shared" si="684"/>
        <v>41800</v>
      </c>
      <c r="H1747" s="2">
        <f t="shared" si="685"/>
        <v>-7.4233505315118853E-3</v>
      </c>
      <c r="I1747" s="1">
        <f t="shared" si="693"/>
        <v>3</v>
      </c>
      <c r="J1747" s="1">
        <f t="shared" si="699"/>
        <v>30</v>
      </c>
      <c r="K1747" s="54">
        <f t="shared" si="686"/>
        <v>0.99925517344919157</v>
      </c>
      <c r="L1747" s="3">
        <f t="shared" si="694"/>
        <v>1.37799066</v>
      </c>
      <c r="M1747" s="3">
        <f t="shared" si="680"/>
        <v>1.3769642900000001</v>
      </c>
      <c r="N1747" s="3">
        <f t="shared" si="687"/>
        <v>348132.21586314001</v>
      </c>
      <c r="O1747" s="52">
        <f t="shared" si="676"/>
        <v>0</v>
      </c>
      <c r="P1747" s="5">
        <f t="shared" si="679"/>
        <v>0</v>
      </c>
      <c r="Q1747" s="53">
        <f t="shared" si="688"/>
        <v>0</v>
      </c>
      <c r="R1747" s="4">
        <f t="shared" si="682"/>
        <v>0</v>
      </c>
      <c r="S1747" s="2">
        <f t="shared" si="695"/>
        <v>0.14000000000000001</v>
      </c>
      <c r="T1747" s="9">
        <f t="shared" si="689"/>
        <v>1.0010924990000001</v>
      </c>
      <c r="U1747" s="4">
        <f t="shared" si="696"/>
        <v>380.33409769000002</v>
      </c>
      <c r="V1747" s="4">
        <f t="shared" si="690"/>
        <v>0</v>
      </c>
      <c r="W1747" s="1" t="str">
        <f t="shared" si="677"/>
        <v>A+J=</v>
      </c>
      <c r="X1747" s="10">
        <f t="shared" si="678"/>
        <v>41829</v>
      </c>
      <c r="Y1747" s="4">
        <f t="shared" si="681"/>
        <v>0</v>
      </c>
      <c r="Z1747" s="28"/>
      <c r="AA1747" s="26"/>
      <c r="AE1747" s="5"/>
    </row>
    <row r="1748" spans="1:31" x14ac:dyDescent="0.2">
      <c r="A1748" s="127">
        <f t="shared" si="691"/>
        <v>41803</v>
      </c>
      <c r="B1748" s="4">
        <f t="shared" si="683"/>
        <v>348552.84036371001</v>
      </c>
      <c r="C1748" s="4">
        <f t="shared" si="697"/>
        <v>252825.88545788999</v>
      </c>
      <c r="D1748" s="4">
        <f t="shared" si="692"/>
        <v>252825.88545788999</v>
      </c>
      <c r="E1748" s="56">
        <f t="shared" si="698"/>
        <v>555.67899999999997</v>
      </c>
      <c r="F1748" s="11">
        <f>IF(DAY(A1748)=F$2+1,VLOOKUP(A1748,[1]Plan1!$BN$15:$BP$255,3),F1747)</f>
        <v>551.55399999999997</v>
      </c>
      <c r="G1748" s="6">
        <f t="shared" si="684"/>
        <v>41800</v>
      </c>
      <c r="H1748" s="2">
        <f t="shared" si="685"/>
        <v>-7.4233505315118853E-3</v>
      </c>
      <c r="I1748" s="1">
        <f t="shared" si="693"/>
        <v>4</v>
      </c>
      <c r="J1748" s="1">
        <f t="shared" si="699"/>
        <v>30</v>
      </c>
      <c r="K1748" s="54">
        <f t="shared" si="686"/>
        <v>0.99900702123413154</v>
      </c>
      <c r="L1748" s="3">
        <f t="shared" si="694"/>
        <v>1.37799066</v>
      </c>
      <c r="M1748" s="3">
        <f t="shared" si="680"/>
        <v>1.3766223399999999</v>
      </c>
      <c r="N1748" s="3">
        <f t="shared" si="687"/>
        <v>348045.76205160999</v>
      </c>
      <c r="O1748" s="52">
        <f t="shared" si="676"/>
        <v>0</v>
      </c>
      <c r="P1748" s="5">
        <f t="shared" si="679"/>
        <v>0</v>
      </c>
      <c r="Q1748" s="53">
        <f t="shared" si="688"/>
        <v>0</v>
      </c>
      <c r="R1748" s="4">
        <f t="shared" si="682"/>
        <v>0</v>
      </c>
      <c r="S1748" s="2">
        <f t="shared" si="695"/>
        <v>0.14000000000000001</v>
      </c>
      <c r="T1748" s="9">
        <f t="shared" si="689"/>
        <v>1.00145693</v>
      </c>
      <c r="U1748" s="4">
        <f t="shared" si="696"/>
        <v>507.07831210000001</v>
      </c>
      <c r="V1748" s="4">
        <f t="shared" si="690"/>
        <v>0</v>
      </c>
      <c r="W1748" s="1" t="str">
        <f t="shared" si="677"/>
        <v>A+J=</v>
      </c>
      <c r="X1748" s="10">
        <f t="shared" si="678"/>
        <v>41829</v>
      </c>
      <c r="Y1748" s="4">
        <f t="shared" si="681"/>
        <v>0</v>
      </c>
      <c r="Z1748" s="28"/>
      <c r="AA1748" s="26"/>
      <c r="AE1748" s="5"/>
    </row>
    <row r="1749" spans="1:31" x14ac:dyDescent="0.2">
      <c r="A1749" s="127">
        <f t="shared" si="691"/>
        <v>41804</v>
      </c>
      <c r="B1749" s="4">
        <f t="shared" si="683"/>
        <v>348593.13429518999</v>
      </c>
      <c r="C1749" s="4">
        <f t="shared" si="697"/>
        <v>252825.88545788999</v>
      </c>
      <c r="D1749" s="4">
        <f t="shared" si="692"/>
        <v>252825.88545788999</v>
      </c>
      <c r="E1749" s="56">
        <f t="shared" si="698"/>
        <v>555.67899999999997</v>
      </c>
      <c r="F1749" s="11">
        <f>IF(DAY(A1749)=F$2+1,VLOOKUP(A1749,[1]Plan1!$BN$15:$BP$255,3),F1748)</f>
        <v>551.55399999999997</v>
      </c>
      <c r="G1749" s="6">
        <f t="shared" si="684"/>
        <v>41800</v>
      </c>
      <c r="H1749" s="2">
        <f t="shared" si="685"/>
        <v>-7.4233505315118853E-3</v>
      </c>
      <c r="I1749" s="1">
        <f t="shared" si="693"/>
        <v>5</v>
      </c>
      <c r="J1749" s="1">
        <f t="shared" si="699"/>
        <v>30</v>
      </c>
      <c r="K1749" s="54">
        <f t="shared" si="686"/>
        <v>0.99875893064449361</v>
      </c>
      <c r="L1749" s="3">
        <f t="shared" si="694"/>
        <v>1.37799066</v>
      </c>
      <c r="M1749" s="3">
        <f t="shared" si="680"/>
        <v>1.37628047</v>
      </c>
      <c r="N1749" s="3">
        <f t="shared" si="687"/>
        <v>347959.32846614998</v>
      </c>
      <c r="O1749" s="52">
        <f t="shared" si="676"/>
        <v>0</v>
      </c>
      <c r="P1749" s="5">
        <f t="shared" si="679"/>
        <v>0</v>
      </c>
      <c r="Q1749" s="53">
        <f t="shared" si="688"/>
        <v>0</v>
      </c>
      <c r="R1749" s="4">
        <f t="shared" si="682"/>
        <v>0</v>
      </c>
      <c r="S1749" s="2">
        <f t="shared" si="695"/>
        <v>0.14000000000000001</v>
      </c>
      <c r="T1749" s="9">
        <f t="shared" si="689"/>
        <v>1.0018214940000001</v>
      </c>
      <c r="U1749" s="4">
        <f t="shared" si="696"/>
        <v>633.80582904000005</v>
      </c>
      <c r="V1749" s="4">
        <f t="shared" si="690"/>
        <v>0</v>
      </c>
      <c r="W1749" s="1" t="str">
        <f t="shared" si="677"/>
        <v>A+J=</v>
      </c>
      <c r="X1749" s="10">
        <f t="shared" si="678"/>
        <v>41829</v>
      </c>
      <c r="Y1749" s="4">
        <f t="shared" si="681"/>
        <v>0</v>
      </c>
      <c r="Z1749" s="28"/>
      <c r="AA1749" s="26"/>
      <c r="AE1749" s="5"/>
    </row>
    <row r="1750" spans="1:31" x14ac:dyDescent="0.2">
      <c r="A1750" s="127">
        <f t="shared" si="691"/>
        <v>41805</v>
      </c>
      <c r="B1750" s="4">
        <f t="shared" si="683"/>
        <v>348633.43427668</v>
      </c>
      <c r="C1750" s="4">
        <f t="shared" si="697"/>
        <v>252825.88545788999</v>
      </c>
      <c r="D1750" s="4">
        <f t="shared" si="692"/>
        <v>252825.88545788999</v>
      </c>
      <c r="E1750" s="56">
        <f t="shared" si="698"/>
        <v>555.67899999999997</v>
      </c>
      <c r="F1750" s="11">
        <f>IF(DAY(A1750)=F$2+1,VLOOKUP(A1750,[1]Plan1!$BN$15:$BP$255,3),F1749)</f>
        <v>551.55399999999997</v>
      </c>
      <c r="G1750" s="6">
        <f t="shared" si="684"/>
        <v>41800</v>
      </c>
      <c r="H1750" s="2">
        <f t="shared" si="685"/>
        <v>-7.4233505315118853E-3</v>
      </c>
      <c r="I1750" s="1">
        <f t="shared" si="693"/>
        <v>6</v>
      </c>
      <c r="J1750" s="1">
        <f t="shared" si="699"/>
        <v>30</v>
      </c>
      <c r="K1750" s="54">
        <f t="shared" si="686"/>
        <v>0.99851090166497392</v>
      </c>
      <c r="L1750" s="3">
        <f t="shared" si="694"/>
        <v>1.37799066</v>
      </c>
      <c r="M1750" s="3">
        <f t="shared" si="680"/>
        <v>1.3759386899999999</v>
      </c>
      <c r="N1750" s="3">
        <f t="shared" si="687"/>
        <v>347872.91763500997</v>
      </c>
      <c r="O1750" s="52">
        <f t="shared" si="676"/>
        <v>0</v>
      </c>
      <c r="P1750" s="5">
        <f t="shared" si="679"/>
        <v>0</v>
      </c>
      <c r="Q1750" s="53">
        <f t="shared" si="688"/>
        <v>0</v>
      </c>
      <c r="R1750" s="4">
        <f t="shared" si="682"/>
        <v>0</v>
      </c>
      <c r="S1750" s="2">
        <f t="shared" si="695"/>
        <v>0.14000000000000001</v>
      </c>
      <c r="T1750" s="9">
        <f t="shared" si="689"/>
        <v>1.0021861910000001</v>
      </c>
      <c r="U1750" s="4">
        <f t="shared" si="696"/>
        <v>760.51664167000001</v>
      </c>
      <c r="V1750" s="4">
        <f t="shared" si="690"/>
        <v>0</v>
      </c>
      <c r="W1750" s="1" t="str">
        <f t="shared" si="677"/>
        <v>A+J=</v>
      </c>
      <c r="X1750" s="10">
        <f t="shared" si="678"/>
        <v>41829</v>
      </c>
      <c r="Y1750" s="4">
        <f t="shared" si="681"/>
        <v>0</v>
      </c>
      <c r="Z1750" s="28"/>
      <c r="AA1750" s="26"/>
      <c r="AE1750" s="5"/>
    </row>
    <row r="1751" spans="1:31" x14ac:dyDescent="0.2">
      <c r="A1751" s="127">
        <f t="shared" si="691"/>
        <v>41806</v>
      </c>
      <c r="B1751" s="4">
        <f t="shared" si="683"/>
        <v>348673.73741613002</v>
      </c>
      <c r="C1751" s="4">
        <f t="shared" si="697"/>
        <v>252825.88545788999</v>
      </c>
      <c r="D1751" s="4">
        <f t="shared" si="692"/>
        <v>252825.88545788999</v>
      </c>
      <c r="E1751" s="56">
        <f t="shared" si="698"/>
        <v>555.67899999999997</v>
      </c>
      <c r="F1751" s="11">
        <f>IF(DAY(A1751)=F$2+1,VLOOKUP(A1751,[1]Plan1!$BN$15:$BP$255,3),F1750)</f>
        <v>551.55399999999997</v>
      </c>
      <c r="G1751" s="6">
        <f t="shared" si="684"/>
        <v>41800</v>
      </c>
      <c r="H1751" s="2">
        <f t="shared" si="685"/>
        <v>-7.4233505315118853E-3</v>
      </c>
      <c r="I1751" s="1">
        <f t="shared" si="693"/>
        <v>7</v>
      </c>
      <c r="J1751" s="1">
        <f t="shared" si="699"/>
        <v>30</v>
      </c>
      <c r="K1751" s="54">
        <f t="shared" si="686"/>
        <v>0.99826293428027235</v>
      </c>
      <c r="L1751" s="3">
        <f t="shared" si="694"/>
        <v>1.37799066</v>
      </c>
      <c r="M1751" s="3">
        <f t="shared" si="680"/>
        <v>1.37559699</v>
      </c>
      <c r="N1751" s="3">
        <f t="shared" si="687"/>
        <v>347786.52702995</v>
      </c>
      <c r="O1751" s="52">
        <f t="shared" si="676"/>
        <v>0</v>
      </c>
      <c r="P1751" s="5">
        <f t="shared" si="679"/>
        <v>0</v>
      </c>
      <c r="Q1751" s="53">
        <f t="shared" si="688"/>
        <v>0</v>
      </c>
      <c r="R1751" s="4">
        <f t="shared" si="682"/>
        <v>0</v>
      </c>
      <c r="S1751" s="2">
        <f t="shared" si="695"/>
        <v>0.14000000000000001</v>
      </c>
      <c r="T1751" s="9">
        <f t="shared" si="689"/>
        <v>1.0025510200000001</v>
      </c>
      <c r="U1751" s="4">
        <f t="shared" si="696"/>
        <v>887.21038618</v>
      </c>
      <c r="V1751" s="4">
        <f t="shared" si="690"/>
        <v>0</v>
      </c>
      <c r="W1751" s="1" t="str">
        <f t="shared" si="677"/>
        <v>A+J=</v>
      </c>
      <c r="X1751" s="10">
        <f t="shared" si="678"/>
        <v>41829</v>
      </c>
      <c r="Y1751" s="4">
        <f t="shared" si="681"/>
        <v>0</v>
      </c>
      <c r="Z1751" s="28"/>
      <c r="AA1751" s="26"/>
      <c r="AE1751" s="5"/>
    </row>
    <row r="1752" spans="1:31" x14ac:dyDescent="0.2">
      <c r="A1752" s="127">
        <f t="shared" si="691"/>
        <v>41807</v>
      </c>
      <c r="B1752" s="4">
        <f t="shared" si="683"/>
        <v>348714.04658477998</v>
      </c>
      <c r="C1752" s="4">
        <f t="shared" si="697"/>
        <v>252825.88545788999</v>
      </c>
      <c r="D1752" s="4">
        <f t="shared" si="692"/>
        <v>252825.88545788999</v>
      </c>
      <c r="E1752" s="56">
        <f t="shared" si="698"/>
        <v>555.67899999999997</v>
      </c>
      <c r="F1752" s="11">
        <f>IF(DAY(A1752)=F$2+1,VLOOKUP(A1752,[1]Plan1!$BN$15:$BP$255,3),F1751)</f>
        <v>551.55399999999997</v>
      </c>
      <c r="G1752" s="6">
        <f t="shared" si="684"/>
        <v>41800</v>
      </c>
      <c r="H1752" s="2">
        <f t="shared" si="685"/>
        <v>-7.4233505315118853E-3</v>
      </c>
      <c r="I1752" s="1">
        <f t="shared" si="693"/>
        <v>8</v>
      </c>
      <c r="J1752" s="1">
        <f t="shared" si="699"/>
        <v>30</v>
      </c>
      <c r="K1752" s="54">
        <f t="shared" si="686"/>
        <v>0.9980150284750926</v>
      </c>
      <c r="L1752" s="3">
        <f t="shared" si="694"/>
        <v>1.37799066</v>
      </c>
      <c r="M1752" s="3">
        <f t="shared" si="680"/>
        <v>1.37525538</v>
      </c>
      <c r="N1752" s="3">
        <f t="shared" si="687"/>
        <v>347700.15917921998</v>
      </c>
      <c r="O1752" s="52">
        <f t="shared" si="676"/>
        <v>0</v>
      </c>
      <c r="P1752" s="5">
        <f t="shared" si="679"/>
        <v>0</v>
      </c>
      <c r="Q1752" s="53">
        <f t="shared" si="688"/>
        <v>0</v>
      </c>
      <c r="R1752" s="4">
        <f t="shared" si="682"/>
        <v>0</v>
      </c>
      <c r="S1752" s="2">
        <f t="shared" si="695"/>
        <v>0.14000000000000001</v>
      </c>
      <c r="T1752" s="9">
        <f t="shared" si="689"/>
        <v>1.002915982</v>
      </c>
      <c r="U1752" s="4">
        <f t="shared" si="696"/>
        <v>1013.88740556</v>
      </c>
      <c r="V1752" s="4">
        <f t="shared" si="690"/>
        <v>0</v>
      </c>
      <c r="W1752" s="1" t="str">
        <f t="shared" si="677"/>
        <v>A+J=</v>
      </c>
      <c r="X1752" s="10">
        <f t="shared" si="678"/>
        <v>41829</v>
      </c>
      <c r="Y1752" s="4">
        <f t="shared" si="681"/>
        <v>0</v>
      </c>
      <c r="Z1752" s="28"/>
      <c r="AA1752" s="26"/>
      <c r="AE1752" s="5"/>
    </row>
    <row r="1753" spans="1:31" x14ac:dyDescent="0.2">
      <c r="A1753" s="127">
        <f t="shared" si="691"/>
        <v>41808</v>
      </c>
      <c r="B1753" s="4">
        <f t="shared" si="683"/>
        <v>348754.36212070001</v>
      </c>
      <c r="C1753" s="4">
        <f t="shared" si="697"/>
        <v>252825.88545788999</v>
      </c>
      <c r="D1753" s="4">
        <f t="shared" si="692"/>
        <v>252825.88545788999</v>
      </c>
      <c r="E1753" s="56">
        <f t="shared" si="698"/>
        <v>555.67899999999997</v>
      </c>
      <c r="F1753" s="11">
        <f>IF(DAY(A1753)=F$2+1,VLOOKUP(A1753,[1]Plan1!$BN$15:$BP$255,3),F1752)</f>
        <v>551.55399999999997</v>
      </c>
      <c r="G1753" s="6">
        <f t="shared" si="684"/>
        <v>41800</v>
      </c>
      <c r="H1753" s="2">
        <f t="shared" si="685"/>
        <v>-7.4233505315118853E-3</v>
      </c>
      <c r="I1753" s="1">
        <f t="shared" si="693"/>
        <v>9</v>
      </c>
      <c r="J1753" s="1">
        <f t="shared" si="699"/>
        <v>30</v>
      </c>
      <c r="K1753" s="54">
        <f t="shared" si="686"/>
        <v>0.99776718423414223</v>
      </c>
      <c r="L1753" s="3">
        <f t="shared" si="694"/>
        <v>1.37799066</v>
      </c>
      <c r="M1753" s="3">
        <f t="shared" si="680"/>
        <v>1.3749138599999999</v>
      </c>
      <c r="N1753" s="3">
        <f t="shared" si="687"/>
        <v>347613.81408282003</v>
      </c>
      <c r="O1753" s="52">
        <f t="shared" si="676"/>
        <v>0</v>
      </c>
      <c r="P1753" s="5">
        <f t="shared" si="679"/>
        <v>0</v>
      </c>
      <c r="Q1753" s="53">
        <f t="shared" si="688"/>
        <v>0</v>
      </c>
      <c r="R1753" s="4">
        <f t="shared" si="682"/>
        <v>0</v>
      </c>
      <c r="S1753" s="2">
        <f t="shared" si="695"/>
        <v>0.14000000000000001</v>
      </c>
      <c r="T1753" s="9">
        <f t="shared" si="689"/>
        <v>1.0032810780000001</v>
      </c>
      <c r="U1753" s="4">
        <f t="shared" si="696"/>
        <v>1140.54803788</v>
      </c>
      <c r="V1753" s="4">
        <f t="shared" si="690"/>
        <v>0</v>
      </c>
      <c r="W1753" s="1" t="str">
        <f t="shared" si="677"/>
        <v>A+J=</v>
      </c>
      <c r="X1753" s="10">
        <f t="shared" si="678"/>
        <v>41829</v>
      </c>
      <c r="Y1753" s="4">
        <f t="shared" si="681"/>
        <v>0</v>
      </c>
      <c r="Z1753" s="28"/>
      <c r="AA1753" s="26"/>
      <c r="AE1753" s="5"/>
    </row>
    <row r="1754" spans="1:31" x14ac:dyDescent="0.2">
      <c r="A1754" s="127">
        <f t="shared" si="691"/>
        <v>41809</v>
      </c>
      <c r="B1754" s="4">
        <f t="shared" si="683"/>
        <v>348794.67824409</v>
      </c>
      <c r="C1754" s="4">
        <f t="shared" si="697"/>
        <v>252825.88545788999</v>
      </c>
      <c r="D1754" s="4">
        <f t="shared" si="692"/>
        <v>252825.88545788999</v>
      </c>
      <c r="E1754" s="56">
        <f t="shared" si="698"/>
        <v>555.67899999999997</v>
      </c>
      <c r="F1754" s="11">
        <f>IF(DAY(A1754)=F$2+1,VLOOKUP(A1754,[1]Plan1!$BN$15:$BP$255,3),F1753)</f>
        <v>551.55399999999997</v>
      </c>
      <c r="G1754" s="6">
        <f t="shared" si="684"/>
        <v>41800</v>
      </c>
      <c r="H1754" s="2">
        <f t="shared" si="685"/>
        <v>-7.4233505315118853E-3</v>
      </c>
      <c r="I1754" s="1">
        <f t="shared" si="693"/>
        <v>10</v>
      </c>
      <c r="J1754" s="1">
        <f t="shared" si="699"/>
        <v>30</v>
      </c>
      <c r="K1754" s="54">
        <f t="shared" si="686"/>
        <v>0.99751940154213248</v>
      </c>
      <c r="L1754" s="3">
        <f t="shared" si="694"/>
        <v>1.37799066</v>
      </c>
      <c r="M1754" s="3">
        <f t="shared" si="680"/>
        <v>1.3745724100000001</v>
      </c>
      <c r="N1754" s="3">
        <f t="shared" si="687"/>
        <v>347527.48668422998</v>
      </c>
      <c r="O1754" s="52">
        <f t="shared" si="676"/>
        <v>0</v>
      </c>
      <c r="P1754" s="5">
        <f t="shared" si="679"/>
        <v>0</v>
      </c>
      <c r="Q1754" s="53">
        <f t="shared" si="688"/>
        <v>0</v>
      </c>
      <c r="R1754" s="4">
        <f t="shared" si="682"/>
        <v>0</v>
      </c>
      <c r="S1754" s="2">
        <f t="shared" si="695"/>
        <v>0.14000000000000001</v>
      </c>
      <c r="T1754" s="9">
        <f t="shared" si="689"/>
        <v>1.003646306</v>
      </c>
      <c r="U1754" s="4">
        <f t="shared" si="696"/>
        <v>1267.1915598600001</v>
      </c>
      <c r="V1754" s="4">
        <f t="shared" si="690"/>
        <v>0</v>
      </c>
      <c r="W1754" s="1" t="str">
        <f t="shared" si="677"/>
        <v>A+J=</v>
      </c>
      <c r="X1754" s="10">
        <f t="shared" si="678"/>
        <v>41829</v>
      </c>
      <c r="Y1754" s="4">
        <f t="shared" si="681"/>
        <v>0</v>
      </c>
      <c r="Z1754" s="28"/>
      <c r="AA1754" s="26"/>
      <c r="AE1754" s="5"/>
    </row>
    <row r="1755" spans="1:31" x14ac:dyDescent="0.2">
      <c r="A1755" s="127">
        <f t="shared" si="691"/>
        <v>41810</v>
      </c>
      <c r="B1755" s="4">
        <f t="shared" si="683"/>
        <v>348835.00290279998</v>
      </c>
      <c r="C1755" s="4">
        <f t="shared" si="697"/>
        <v>252825.88545788999</v>
      </c>
      <c r="D1755" s="4">
        <f t="shared" si="692"/>
        <v>252825.88545788999</v>
      </c>
      <c r="E1755" s="56">
        <f t="shared" si="698"/>
        <v>555.67899999999997</v>
      </c>
      <c r="F1755" s="11">
        <f>IF(DAY(A1755)=F$2+1,VLOOKUP(A1755,[1]Plan1!$BN$15:$BP$255,3),F1754)</f>
        <v>551.55399999999997</v>
      </c>
      <c r="G1755" s="6">
        <f t="shared" si="684"/>
        <v>41800</v>
      </c>
      <c r="H1755" s="2">
        <f t="shared" si="685"/>
        <v>-7.4233505315118853E-3</v>
      </c>
      <c r="I1755" s="1">
        <f t="shared" si="693"/>
        <v>11</v>
      </c>
      <c r="J1755" s="1">
        <f t="shared" si="699"/>
        <v>30</v>
      </c>
      <c r="K1755" s="54">
        <f t="shared" si="686"/>
        <v>0.99727168038377856</v>
      </c>
      <c r="L1755" s="3">
        <f t="shared" si="694"/>
        <v>1.37799066</v>
      </c>
      <c r="M1755" s="3">
        <f t="shared" si="680"/>
        <v>1.3742310600000001</v>
      </c>
      <c r="N1755" s="3">
        <f t="shared" si="687"/>
        <v>347441.18456823</v>
      </c>
      <c r="O1755" s="52">
        <f t="shared" si="676"/>
        <v>0</v>
      </c>
      <c r="P1755" s="5">
        <f t="shared" si="679"/>
        <v>0</v>
      </c>
      <c r="Q1755" s="53">
        <f t="shared" si="688"/>
        <v>0</v>
      </c>
      <c r="R1755" s="4">
        <f t="shared" si="682"/>
        <v>0</v>
      </c>
      <c r="S1755" s="2">
        <f t="shared" si="695"/>
        <v>0.14000000000000001</v>
      </c>
      <c r="T1755" s="9">
        <f t="shared" si="689"/>
        <v>1.0040116670000001</v>
      </c>
      <c r="U1755" s="4">
        <f t="shared" si="696"/>
        <v>1393.8183345699999</v>
      </c>
      <c r="V1755" s="4">
        <f t="shared" si="690"/>
        <v>0</v>
      </c>
      <c r="W1755" s="1" t="str">
        <f t="shared" si="677"/>
        <v>A+J=</v>
      </c>
      <c r="X1755" s="10">
        <f t="shared" si="678"/>
        <v>41829</v>
      </c>
      <c r="Y1755" s="4">
        <f t="shared" si="681"/>
        <v>0</v>
      </c>
      <c r="Z1755" s="28"/>
      <c r="AA1755" s="26"/>
      <c r="AE1755" s="5"/>
    </row>
    <row r="1756" spans="1:31" x14ac:dyDescent="0.2">
      <c r="A1756" s="127">
        <f t="shared" si="691"/>
        <v>41811</v>
      </c>
      <c r="B1756" s="4">
        <f t="shared" si="683"/>
        <v>348875.32847213</v>
      </c>
      <c r="C1756" s="4">
        <f t="shared" si="697"/>
        <v>252825.88545788999</v>
      </c>
      <c r="D1756" s="4">
        <f t="shared" si="692"/>
        <v>252825.88545788999</v>
      </c>
      <c r="E1756" s="56">
        <f t="shared" si="698"/>
        <v>555.67899999999997</v>
      </c>
      <c r="F1756" s="11">
        <f>IF(DAY(A1756)=F$2+1,VLOOKUP(A1756,[1]Plan1!$BN$15:$BP$255,3),F1755)</f>
        <v>551.55399999999997</v>
      </c>
      <c r="G1756" s="6">
        <f t="shared" si="684"/>
        <v>41800</v>
      </c>
      <c r="H1756" s="2">
        <f t="shared" si="685"/>
        <v>-7.4233505315118853E-3</v>
      </c>
      <c r="I1756" s="1">
        <f t="shared" si="693"/>
        <v>12</v>
      </c>
      <c r="J1756" s="1">
        <f t="shared" si="699"/>
        <v>30</v>
      </c>
      <c r="K1756" s="54">
        <f t="shared" si="686"/>
        <v>0.99702402074379926</v>
      </c>
      <c r="L1756" s="3">
        <f t="shared" si="694"/>
        <v>1.37799066</v>
      </c>
      <c r="M1756" s="3">
        <f t="shared" si="680"/>
        <v>1.3738897800000001</v>
      </c>
      <c r="N1756" s="3">
        <f t="shared" si="687"/>
        <v>347354.90015003999</v>
      </c>
      <c r="O1756" s="52">
        <f t="shared" si="676"/>
        <v>0</v>
      </c>
      <c r="P1756" s="5">
        <f t="shared" si="679"/>
        <v>0</v>
      </c>
      <c r="Q1756" s="53">
        <f t="shared" si="688"/>
        <v>0</v>
      </c>
      <c r="R1756" s="4">
        <f t="shared" si="682"/>
        <v>0</v>
      </c>
      <c r="S1756" s="2">
        <f t="shared" si="695"/>
        <v>0.14000000000000001</v>
      </c>
      <c r="T1756" s="9">
        <f t="shared" si="689"/>
        <v>1.0043771610000001</v>
      </c>
      <c r="U1756" s="4">
        <f t="shared" si="696"/>
        <v>1520.4283220899999</v>
      </c>
      <c r="V1756" s="4">
        <f t="shared" si="690"/>
        <v>0</v>
      </c>
      <c r="W1756" s="1" t="str">
        <f t="shared" si="677"/>
        <v>A+J=</v>
      </c>
      <c r="X1756" s="10">
        <f t="shared" si="678"/>
        <v>41829</v>
      </c>
      <c r="Y1756" s="4">
        <f t="shared" si="681"/>
        <v>0</v>
      </c>
      <c r="Z1756" s="28"/>
      <c r="AA1756" s="26"/>
      <c r="AE1756" s="5"/>
    </row>
    <row r="1757" spans="1:31" x14ac:dyDescent="0.2">
      <c r="A1757" s="127">
        <f t="shared" si="691"/>
        <v>41812</v>
      </c>
      <c r="B1757" s="4">
        <f t="shared" si="683"/>
        <v>348915.66255780996</v>
      </c>
      <c r="C1757" s="4">
        <f t="shared" si="697"/>
        <v>252825.88545788999</v>
      </c>
      <c r="D1757" s="4">
        <f t="shared" si="692"/>
        <v>252825.88545788999</v>
      </c>
      <c r="E1757" s="56">
        <f t="shared" si="698"/>
        <v>555.67899999999997</v>
      </c>
      <c r="F1757" s="11">
        <f>IF(DAY(A1757)=F$2+1,VLOOKUP(A1757,[1]Plan1!$BN$15:$BP$255,3),F1756)</f>
        <v>551.55399999999997</v>
      </c>
      <c r="G1757" s="6">
        <f t="shared" si="684"/>
        <v>41800</v>
      </c>
      <c r="H1757" s="2">
        <f t="shared" si="685"/>
        <v>-7.4233505315118853E-3</v>
      </c>
      <c r="I1757" s="1">
        <f t="shared" si="693"/>
        <v>13</v>
      </c>
      <c r="J1757" s="1">
        <f t="shared" si="699"/>
        <v>30</v>
      </c>
      <c r="K1757" s="54">
        <f t="shared" si="686"/>
        <v>0.99677642260691746</v>
      </c>
      <c r="L1757" s="3">
        <f t="shared" si="694"/>
        <v>1.37799066</v>
      </c>
      <c r="M1757" s="3">
        <f t="shared" si="680"/>
        <v>1.3735485999999999</v>
      </c>
      <c r="N1757" s="3">
        <f t="shared" si="687"/>
        <v>347268.64101443999</v>
      </c>
      <c r="O1757" s="52">
        <f t="shared" si="676"/>
        <v>0</v>
      </c>
      <c r="P1757" s="5">
        <f t="shared" si="679"/>
        <v>0</v>
      </c>
      <c r="Q1757" s="53">
        <f t="shared" si="688"/>
        <v>0</v>
      </c>
      <c r="R1757" s="4">
        <f t="shared" si="682"/>
        <v>0</v>
      </c>
      <c r="S1757" s="2">
        <f t="shared" si="695"/>
        <v>0.14000000000000001</v>
      </c>
      <c r="T1757" s="9">
        <f t="shared" si="689"/>
        <v>1.0047427879999999</v>
      </c>
      <c r="U1757" s="4">
        <f t="shared" si="696"/>
        <v>1647.02154337</v>
      </c>
      <c r="V1757" s="4">
        <f t="shared" si="690"/>
        <v>0</v>
      </c>
      <c r="W1757" s="1" t="str">
        <f t="shared" si="677"/>
        <v>A+J=</v>
      </c>
      <c r="X1757" s="10">
        <f t="shared" si="678"/>
        <v>41829</v>
      </c>
      <c r="Y1757" s="4">
        <f t="shared" si="681"/>
        <v>0</v>
      </c>
      <c r="Z1757" s="28"/>
      <c r="AA1757" s="26"/>
      <c r="AE1757" s="5"/>
    </row>
    <row r="1758" spans="1:31" x14ac:dyDescent="0.2">
      <c r="A1758" s="127">
        <f t="shared" si="691"/>
        <v>41813</v>
      </c>
      <c r="B1758" s="4">
        <f t="shared" si="683"/>
        <v>348955.99752963998</v>
      </c>
      <c r="C1758" s="4">
        <f t="shared" si="697"/>
        <v>252825.88545788999</v>
      </c>
      <c r="D1758" s="4">
        <f t="shared" si="692"/>
        <v>252825.88545788999</v>
      </c>
      <c r="E1758" s="56">
        <f t="shared" si="698"/>
        <v>555.67899999999997</v>
      </c>
      <c r="F1758" s="11">
        <f>IF(DAY(A1758)=F$2+1,VLOOKUP(A1758,[1]Plan1!$BN$15:$BP$255,3),F1757)</f>
        <v>551.55399999999997</v>
      </c>
      <c r="G1758" s="6">
        <f t="shared" si="684"/>
        <v>41800</v>
      </c>
      <c r="H1758" s="2">
        <f t="shared" si="685"/>
        <v>-7.4233505315118853E-3</v>
      </c>
      <c r="I1758" s="1">
        <f t="shared" si="693"/>
        <v>14</v>
      </c>
      <c r="J1758" s="1">
        <f t="shared" si="699"/>
        <v>30</v>
      </c>
      <c r="K1758" s="54">
        <f t="shared" si="686"/>
        <v>0.99652888595785938</v>
      </c>
      <c r="L1758" s="3">
        <f t="shared" si="694"/>
        <v>1.37799066</v>
      </c>
      <c r="M1758" s="3">
        <f t="shared" si="680"/>
        <v>1.37320749</v>
      </c>
      <c r="N1758" s="3">
        <f t="shared" si="687"/>
        <v>347182.39957665</v>
      </c>
      <c r="O1758" s="52">
        <f t="shared" si="676"/>
        <v>0</v>
      </c>
      <c r="P1758" s="5">
        <f t="shared" si="679"/>
        <v>0</v>
      </c>
      <c r="Q1758" s="53">
        <f t="shared" si="688"/>
        <v>0</v>
      </c>
      <c r="R1758" s="4">
        <f t="shared" si="682"/>
        <v>0</v>
      </c>
      <c r="S1758" s="2">
        <f t="shared" si="695"/>
        <v>0.14000000000000001</v>
      </c>
      <c r="T1758" s="9">
        <f t="shared" si="689"/>
        <v>1.0051085479999999</v>
      </c>
      <c r="U1758" s="4">
        <f t="shared" si="696"/>
        <v>1773.5979529900001</v>
      </c>
      <c r="V1758" s="4">
        <f t="shared" si="690"/>
        <v>0</v>
      </c>
      <c r="W1758" s="1" t="str">
        <f t="shared" si="677"/>
        <v>A+J=</v>
      </c>
      <c r="X1758" s="10">
        <f t="shared" si="678"/>
        <v>41829</v>
      </c>
      <c r="Y1758" s="4">
        <f t="shared" si="681"/>
        <v>0</v>
      </c>
      <c r="Z1758" s="28"/>
      <c r="AA1758" s="26"/>
      <c r="AE1758" s="5"/>
    </row>
    <row r="1759" spans="1:31" x14ac:dyDescent="0.2">
      <c r="A1759" s="127">
        <f t="shared" si="691"/>
        <v>41814</v>
      </c>
      <c r="B1759" s="4">
        <f t="shared" si="683"/>
        <v>348996.33845680999</v>
      </c>
      <c r="C1759" s="4">
        <f t="shared" si="697"/>
        <v>252825.88545788999</v>
      </c>
      <c r="D1759" s="4">
        <f t="shared" si="692"/>
        <v>252825.88545788999</v>
      </c>
      <c r="E1759" s="56">
        <f t="shared" si="698"/>
        <v>555.67899999999997</v>
      </c>
      <c r="F1759" s="11">
        <f>IF(DAY(A1759)=F$2+1,VLOOKUP(A1759,[1]Plan1!$BN$15:$BP$255,3),F1758)</f>
        <v>551.55399999999997</v>
      </c>
      <c r="G1759" s="6">
        <f t="shared" si="684"/>
        <v>41800</v>
      </c>
      <c r="H1759" s="2">
        <f t="shared" si="685"/>
        <v>-7.4233505315118853E-3</v>
      </c>
      <c r="I1759" s="1">
        <f t="shared" si="693"/>
        <v>15</v>
      </c>
      <c r="J1759" s="1">
        <f t="shared" si="699"/>
        <v>30</v>
      </c>
      <c r="K1759" s="54">
        <f t="shared" si="686"/>
        <v>0.99628141078135557</v>
      </c>
      <c r="L1759" s="3">
        <f t="shared" si="694"/>
        <v>1.37799066</v>
      </c>
      <c r="M1759" s="3">
        <f t="shared" si="680"/>
        <v>1.3728664699999999</v>
      </c>
      <c r="N1759" s="3">
        <f t="shared" si="687"/>
        <v>347096.18089318997</v>
      </c>
      <c r="O1759" s="52">
        <f t="shared" si="676"/>
        <v>0</v>
      </c>
      <c r="P1759" s="5">
        <f t="shared" si="679"/>
        <v>0</v>
      </c>
      <c r="Q1759" s="53">
        <f t="shared" si="688"/>
        <v>0</v>
      </c>
      <c r="R1759" s="4">
        <f t="shared" si="682"/>
        <v>0</v>
      </c>
      <c r="S1759" s="2">
        <f t="shared" si="695"/>
        <v>0.14000000000000001</v>
      </c>
      <c r="T1759" s="9">
        <f t="shared" si="689"/>
        <v>1.0054744410000001</v>
      </c>
      <c r="U1759" s="4">
        <f t="shared" si="696"/>
        <v>1900.15756362</v>
      </c>
      <c r="V1759" s="4">
        <f t="shared" si="690"/>
        <v>0</v>
      </c>
      <c r="W1759" s="1" t="str">
        <f t="shared" si="677"/>
        <v>A+J=</v>
      </c>
      <c r="X1759" s="10">
        <f t="shared" si="678"/>
        <v>41829</v>
      </c>
      <c r="Y1759" s="4">
        <f t="shared" si="681"/>
        <v>0</v>
      </c>
      <c r="Z1759" s="28"/>
      <c r="AA1759" s="26"/>
      <c r="AE1759" s="5"/>
    </row>
    <row r="1760" spans="1:31" x14ac:dyDescent="0.2">
      <c r="A1760" s="127">
        <f t="shared" si="691"/>
        <v>41815</v>
      </c>
      <c r="B1760" s="4">
        <f t="shared" si="683"/>
        <v>349036.68567691999</v>
      </c>
      <c r="C1760" s="4">
        <f t="shared" si="697"/>
        <v>252825.88545788999</v>
      </c>
      <c r="D1760" s="4">
        <f t="shared" si="692"/>
        <v>252825.88545788999</v>
      </c>
      <c r="E1760" s="56">
        <f t="shared" si="698"/>
        <v>555.67899999999997</v>
      </c>
      <c r="F1760" s="11">
        <f>IF(DAY(A1760)=F$2+1,VLOOKUP(A1760,[1]Plan1!$BN$15:$BP$255,3),F1759)</f>
        <v>551.55399999999997</v>
      </c>
      <c r="G1760" s="6">
        <f t="shared" si="684"/>
        <v>41800</v>
      </c>
      <c r="H1760" s="2">
        <f t="shared" si="685"/>
        <v>-7.4233505315118853E-3</v>
      </c>
      <c r="I1760" s="1">
        <f t="shared" si="693"/>
        <v>16</v>
      </c>
      <c r="J1760" s="1">
        <f t="shared" si="699"/>
        <v>30</v>
      </c>
      <c r="K1760" s="54">
        <f t="shared" si="686"/>
        <v>0.99603399706213991</v>
      </c>
      <c r="L1760" s="3">
        <f t="shared" si="694"/>
        <v>1.37799066</v>
      </c>
      <c r="M1760" s="3">
        <f t="shared" si="680"/>
        <v>1.37252554</v>
      </c>
      <c r="N1760" s="3">
        <f t="shared" si="687"/>
        <v>347009.98496406002</v>
      </c>
      <c r="O1760" s="52">
        <f t="shared" si="676"/>
        <v>0</v>
      </c>
      <c r="P1760" s="5">
        <f t="shared" si="679"/>
        <v>0</v>
      </c>
      <c r="Q1760" s="53">
        <f t="shared" si="688"/>
        <v>0</v>
      </c>
      <c r="R1760" s="4">
        <f t="shared" si="682"/>
        <v>0</v>
      </c>
      <c r="S1760" s="2">
        <f t="shared" si="695"/>
        <v>0.14000000000000001</v>
      </c>
      <c r="T1760" s="9">
        <f t="shared" si="689"/>
        <v>1.0058404679999999</v>
      </c>
      <c r="U1760" s="4">
        <f t="shared" si="696"/>
        <v>2026.7007128600001</v>
      </c>
      <c r="V1760" s="4">
        <f t="shared" si="690"/>
        <v>0</v>
      </c>
      <c r="W1760" s="1" t="str">
        <f t="shared" si="677"/>
        <v>A+J=</v>
      </c>
      <c r="X1760" s="10">
        <f t="shared" si="678"/>
        <v>41829</v>
      </c>
      <c r="Y1760" s="4">
        <f t="shared" si="681"/>
        <v>0</v>
      </c>
      <c r="Z1760" s="28"/>
      <c r="AA1760" s="26"/>
      <c r="AE1760" s="5"/>
    </row>
    <row r="1761" spans="1:31" x14ac:dyDescent="0.2">
      <c r="A1761" s="127">
        <f t="shared" si="691"/>
        <v>41816</v>
      </c>
      <c r="B1761" s="4">
        <f t="shared" si="683"/>
        <v>349077.03628943005</v>
      </c>
      <c r="C1761" s="4">
        <f t="shared" si="697"/>
        <v>252825.88545788999</v>
      </c>
      <c r="D1761" s="4">
        <f t="shared" si="692"/>
        <v>252825.88545788999</v>
      </c>
      <c r="E1761" s="56">
        <f t="shared" si="698"/>
        <v>555.67899999999997</v>
      </c>
      <c r="F1761" s="11">
        <f>IF(DAY(A1761)=F$2+1,VLOOKUP(A1761,[1]Plan1!$BN$15:$BP$255,3),F1760)</f>
        <v>551.55399999999997</v>
      </c>
      <c r="G1761" s="6">
        <f t="shared" si="684"/>
        <v>41800</v>
      </c>
      <c r="H1761" s="2">
        <f t="shared" si="685"/>
        <v>-7.4233505315118853E-3</v>
      </c>
      <c r="I1761" s="1">
        <f t="shared" si="693"/>
        <v>17</v>
      </c>
      <c r="J1761" s="1">
        <f t="shared" si="699"/>
        <v>30</v>
      </c>
      <c r="K1761" s="54">
        <f t="shared" si="686"/>
        <v>0.99578664478495049</v>
      </c>
      <c r="L1761" s="3">
        <f t="shared" si="694"/>
        <v>1.37799066</v>
      </c>
      <c r="M1761" s="3">
        <f t="shared" si="680"/>
        <v>1.3721846900000001</v>
      </c>
      <c r="N1761" s="3">
        <f t="shared" si="687"/>
        <v>346923.80926101003</v>
      </c>
      <c r="O1761" s="52">
        <f t="shared" si="676"/>
        <v>0</v>
      </c>
      <c r="P1761" s="5">
        <f t="shared" si="679"/>
        <v>0</v>
      </c>
      <c r="Q1761" s="53">
        <f t="shared" si="688"/>
        <v>0</v>
      </c>
      <c r="R1761" s="4">
        <f t="shared" si="682"/>
        <v>0</v>
      </c>
      <c r="S1761" s="2">
        <f t="shared" si="695"/>
        <v>0.14000000000000001</v>
      </c>
      <c r="T1761" s="9">
        <f t="shared" si="689"/>
        <v>1.0062066279999999</v>
      </c>
      <c r="U1761" s="4">
        <f t="shared" si="696"/>
        <v>2153.2270284199999</v>
      </c>
      <c r="V1761" s="4">
        <f t="shared" si="690"/>
        <v>0</v>
      </c>
      <c r="W1761" s="1" t="str">
        <f t="shared" si="677"/>
        <v>A+J=</v>
      </c>
      <c r="X1761" s="10">
        <f t="shared" si="678"/>
        <v>41829</v>
      </c>
      <c r="Y1761" s="4">
        <f t="shared" si="681"/>
        <v>0</v>
      </c>
      <c r="Z1761" s="28"/>
      <c r="AA1761" s="26"/>
      <c r="AE1761" s="5"/>
    </row>
    <row r="1762" spans="1:31" x14ac:dyDescent="0.2">
      <c r="A1762" s="127">
        <f t="shared" si="691"/>
        <v>41817</v>
      </c>
      <c r="B1762" s="4">
        <f t="shared" si="683"/>
        <v>349117.39282703999</v>
      </c>
      <c r="C1762" s="4">
        <f t="shared" si="697"/>
        <v>252825.88545788999</v>
      </c>
      <c r="D1762" s="4">
        <f t="shared" si="692"/>
        <v>252825.88545788999</v>
      </c>
      <c r="E1762" s="56">
        <f t="shared" si="698"/>
        <v>555.67899999999997</v>
      </c>
      <c r="F1762" s="11">
        <f>IF(DAY(A1762)=F$2+1,VLOOKUP(A1762,[1]Plan1!$BN$15:$BP$255,3),F1761)</f>
        <v>551.55399999999997</v>
      </c>
      <c r="G1762" s="6">
        <f t="shared" si="684"/>
        <v>41800</v>
      </c>
      <c r="H1762" s="2">
        <f t="shared" si="685"/>
        <v>-7.4233505315118853E-3</v>
      </c>
      <c r="I1762" s="1">
        <f t="shared" si="693"/>
        <v>18</v>
      </c>
      <c r="J1762" s="1">
        <f t="shared" si="699"/>
        <v>30</v>
      </c>
      <c r="K1762" s="54">
        <f t="shared" si="686"/>
        <v>0.99553935393452875</v>
      </c>
      <c r="L1762" s="3">
        <f t="shared" si="694"/>
        <v>1.37799066</v>
      </c>
      <c r="M1762" s="3">
        <f t="shared" si="680"/>
        <v>1.37184393</v>
      </c>
      <c r="N1762" s="3">
        <f t="shared" si="687"/>
        <v>346837.65631227999</v>
      </c>
      <c r="O1762" s="52">
        <f t="shared" si="676"/>
        <v>0</v>
      </c>
      <c r="P1762" s="5">
        <f t="shared" si="679"/>
        <v>0</v>
      </c>
      <c r="Q1762" s="53">
        <f t="shared" si="688"/>
        <v>0</v>
      </c>
      <c r="R1762" s="4">
        <f t="shared" si="682"/>
        <v>0</v>
      </c>
      <c r="S1762" s="2">
        <f t="shared" si="695"/>
        <v>0.14000000000000001</v>
      </c>
      <c r="T1762" s="9">
        <f t="shared" si="689"/>
        <v>1.0065729210000001</v>
      </c>
      <c r="U1762" s="4">
        <f t="shared" si="696"/>
        <v>2279.7365147599999</v>
      </c>
      <c r="V1762" s="4">
        <f t="shared" si="690"/>
        <v>0</v>
      </c>
      <c r="W1762" s="1" t="str">
        <f t="shared" si="677"/>
        <v>A+J=</v>
      </c>
      <c r="X1762" s="10">
        <f t="shared" si="678"/>
        <v>41829</v>
      </c>
      <c r="Y1762" s="4">
        <f t="shared" si="681"/>
        <v>0</v>
      </c>
      <c r="Z1762" s="28"/>
      <c r="AA1762" s="26"/>
      <c r="AE1762" s="5"/>
    </row>
    <row r="1763" spans="1:31" x14ac:dyDescent="0.2">
      <c r="A1763" s="127">
        <f t="shared" si="691"/>
        <v>41818</v>
      </c>
      <c r="B1763" s="4">
        <f t="shared" si="683"/>
        <v>349157.75273458002</v>
      </c>
      <c r="C1763" s="4">
        <f t="shared" si="697"/>
        <v>252825.88545788999</v>
      </c>
      <c r="D1763" s="4">
        <f t="shared" si="692"/>
        <v>252825.88545788999</v>
      </c>
      <c r="E1763" s="56">
        <f t="shared" si="698"/>
        <v>555.67899999999997</v>
      </c>
      <c r="F1763" s="11">
        <f>IF(DAY(A1763)=F$2+1,VLOOKUP(A1763,[1]Plan1!$BN$15:$BP$255,3),F1762)</f>
        <v>551.55399999999997</v>
      </c>
      <c r="G1763" s="6">
        <f t="shared" si="684"/>
        <v>41800</v>
      </c>
      <c r="H1763" s="2">
        <f t="shared" si="685"/>
        <v>-7.4233505315118853E-3</v>
      </c>
      <c r="I1763" s="1">
        <f t="shared" si="693"/>
        <v>19</v>
      </c>
      <c r="J1763" s="1">
        <f t="shared" si="699"/>
        <v>30</v>
      </c>
      <c r="K1763" s="54">
        <f t="shared" si="686"/>
        <v>0.99529212449562021</v>
      </c>
      <c r="L1763" s="3">
        <f t="shared" si="694"/>
        <v>1.37799066</v>
      </c>
      <c r="M1763" s="3">
        <f t="shared" si="680"/>
        <v>1.37150325</v>
      </c>
      <c r="N1763" s="3">
        <f t="shared" si="687"/>
        <v>346751.52358962002</v>
      </c>
      <c r="O1763" s="52">
        <f t="shared" si="676"/>
        <v>0</v>
      </c>
      <c r="P1763" s="5">
        <f t="shared" si="679"/>
        <v>0</v>
      </c>
      <c r="Q1763" s="53">
        <f t="shared" si="688"/>
        <v>0</v>
      </c>
      <c r="R1763" s="4">
        <f t="shared" si="682"/>
        <v>0</v>
      </c>
      <c r="S1763" s="2">
        <f t="shared" si="695"/>
        <v>0.14000000000000001</v>
      </c>
      <c r="T1763" s="9">
        <f t="shared" si="689"/>
        <v>1.0069393470000001</v>
      </c>
      <c r="U1763" s="4">
        <f t="shared" si="696"/>
        <v>2406.2291449600002</v>
      </c>
      <c r="V1763" s="4">
        <f t="shared" si="690"/>
        <v>0</v>
      </c>
      <c r="W1763" s="1" t="str">
        <f t="shared" si="677"/>
        <v>A+J=</v>
      </c>
      <c r="X1763" s="10">
        <f t="shared" si="678"/>
        <v>41829</v>
      </c>
      <c r="Y1763" s="4">
        <f t="shared" si="681"/>
        <v>0</v>
      </c>
      <c r="Z1763" s="28"/>
      <c r="AA1763" s="26"/>
      <c r="AE1763" s="5"/>
    </row>
    <row r="1764" spans="1:31" x14ac:dyDescent="0.2">
      <c r="A1764" s="127">
        <f t="shared" si="691"/>
        <v>41819</v>
      </c>
      <c r="B1764" s="4">
        <f t="shared" si="683"/>
        <v>349198.11634658999</v>
      </c>
      <c r="C1764" s="4">
        <f t="shared" si="697"/>
        <v>252825.88545788999</v>
      </c>
      <c r="D1764" s="4">
        <f t="shared" si="692"/>
        <v>252825.88545788999</v>
      </c>
      <c r="E1764" s="56">
        <f t="shared" si="698"/>
        <v>555.67899999999997</v>
      </c>
      <c r="F1764" s="11">
        <f>IF(DAY(A1764)=F$2+1,VLOOKUP(A1764,[1]Plan1!$BN$15:$BP$255,3),F1763)</f>
        <v>551.55399999999997</v>
      </c>
      <c r="G1764" s="6">
        <f t="shared" si="684"/>
        <v>41800</v>
      </c>
      <c r="H1764" s="2">
        <f t="shared" si="685"/>
        <v>-7.4233505315118853E-3</v>
      </c>
      <c r="I1764" s="1">
        <f t="shared" si="693"/>
        <v>20</v>
      </c>
      <c r="J1764" s="1">
        <f t="shared" si="699"/>
        <v>30</v>
      </c>
      <c r="K1764" s="54">
        <f t="shared" si="686"/>
        <v>0.99504495645297419</v>
      </c>
      <c r="L1764" s="3">
        <f t="shared" si="694"/>
        <v>1.37799066</v>
      </c>
      <c r="M1764" s="3">
        <f t="shared" si="680"/>
        <v>1.37116265</v>
      </c>
      <c r="N1764" s="3">
        <f t="shared" si="687"/>
        <v>346665.41109303001</v>
      </c>
      <c r="O1764" s="52">
        <f t="shared" si="676"/>
        <v>0</v>
      </c>
      <c r="P1764" s="5">
        <f t="shared" si="679"/>
        <v>0</v>
      </c>
      <c r="Q1764" s="53">
        <f t="shared" si="688"/>
        <v>0</v>
      </c>
      <c r="R1764" s="4">
        <f t="shared" si="682"/>
        <v>0</v>
      </c>
      <c r="S1764" s="2">
        <f t="shared" si="695"/>
        <v>0.14000000000000001</v>
      </c>
      <c r="T1764" s="9">
        <f t="shared" si="689"/>
        <v>1.0073059069999999</v>
      </c>
      <c r="U1764" s="4">
        <f t="shared" si="696"/>
        <v>2532.7052535600001</v>
      </c>
      <c r="V1764" s="4">
        <f t="shared" si="690"/>
        <v>0</v>
      </c>
      <c r="W1764" s="1" t="str">
        <f t="shared" si="677"/>
        <v>A+J=</v>
      </c>
      <c r="X1764" s="10">
        <f t="shared" si="678"/>
        <v>41829</v>
      </c>
      <c r="Y1764" s="4">
        <f t="shared" si="681"/>
        <v>0</v>
      </c>
      <c r="Z1764" s="28"/>
      <c r="AA1764" s="26"/>
      <c r="AE1764" s="5"/>
    </row>
    <row r="1765" spans="1:31" x14ac:dyDescent="0.2">
      <c r="A1765" s="127">
        <f t="shared" si="691"/>
        <v>41820</v>
      </c>
      <c r="B1765" s="4">
        <f t="shared" si="683"/>
        <v>349238.48585177003</v>
      </c>
      <c r="C1765" s="4">
        <f t="shared" si="697"/>
        <v>252825.88545788999</v>
      </c>
      <c r="D1765" s="4">
        <f t="shared" si="692"/>
        <v>252825.88545788999</v>
      </c>
      <c r="E1765" s="56">
        <f t="shared" si="698"/>
        <v>555.67899999999997</v>
      </c>
      <c r="F1765" s="11">
        <f>IF(DAY(A1765)=F$2+1,VLOOKUP(A1765,[1]Plan1!$BN$15:$BP$255,3),F1764)</f>
        <v>551.55399999999997</v>
      </c>
      <c r="G1765" s="6">
        <f t="shared" si="684"/>
        <v>41800</v>
      </c>
      <c r="H1765" s="2">
        <f t="shared" si="685"/>
        <v>-7.4233505315118853E-3</v>
      </c>
      <c r="I1765" s="1">
        <f t="shared" si="693"/>
        <v>21</v>
      </c>
      <c r="J1765" s="1">
        <f t="shared" si="699"/>
        <v>30</v>
      </c>
      <c r="K1765" s="54">
        <f t="shared" si="686"/>
        <v>0.99479784979134367</v>
      </c>
      <c r="L1765" s="3">
        <f t="shared" si="694"/>
        <v>1.37799066</v>
      </c>
      <c r="M1765" s="3">
        <f t="shared" si="680"/>
        <v>1.37082214</v>
      </c>
      <c r="N1765" s="3">
        <f t="shared" si="687"/>
        <v>346579.32135078002</v>
      </c>
      <c r="O1765" s="52">
        <f t="shared" ref="O1765:O1828" si="700">IF(DAY(A1765)=F$2,VLOOKUP(A1765,$AA$10:$AH$115,7),0)</f>
        <v>0</v>
      </c>
      <c r="P1765" s="5">
        <f t="shared" si="679"/>
        <v>0</v>
      </c>
      <c r="Q1765" s="53">
        <f t="shared" si="688"/>
        <v>0</v>
      </c>
      <c r="R1765" s="4">
        <f t="shared" si="682"/>
        <v>0</v>
      </c>
      <c r="S1765" s="2">
        <f t="shared" si="695"/>
        <v>0.14000000000000001</v>
      </c>
      <c r="T1765" s="9">
        <f t="shared" si="689"/>
        <v>1.0076726</v>
      </c>
      <c r="U1765" s="4">
        <f t="shared" si="696"/>
        <v>2659.1645009899999</v>
      </c>
      <c r="V1765" s="4">
        <f t="shared" si="690"/>
        <v>0</v>
      </c>
      <c r="W1765" s="1" t="str">
        <f t="shared" ref="W1765:W1828" si="701">W1764</f>
        <v>A+J=</v>
      </c>
      <c r="X1765" s="10">
        <f t="shared" ref="X1765:X1828" si="702">IF(DAY(A1765)=F$2+1,VLOOKUP(A1764,$AA$10:$AH$130,8),X1764)</f>
        <v>41829</v>
      </c>
      <c r="Y1765" s="4">
        <f t="shared" si="681"/>
        <v>0</v>
      </c>
      <c r="Z1765" s="28"/>
      <c r="AA1765" s="26"/>
      <c r="AE1765" s="5"/>
    </row>
    <row r="1766" spans="1:31" x14ac:dyDescent="0.2">
      <c r="A1766" s="127">
        <f t="shared" si="691"/>
        <v>41821</v>
      </c>
      <c r="B1766" s="4">
        <f t="shared" si="683"/>
        <v>349278.8590387</v>
      </c>
      <c r="C1766" s="4">
        <f t="shared" si="697"/>
        <v>252825.88545788999</v>
      </c>
      <c r="D1766" s="4">
        <f t="shared" si="692"/>
        <v>252825.88545788999</v>
      </c>
      <c r="E1766" s="56">
        <f t="shared" si="698"/>
        <v>555.67899999999997</v>
      </c>
      <c r="F1766" s="11">
        <f>IF(DAY(A1766)=F$2+1,VLOOKUP(A1766,[1]Plan1!$BN$15:$BP$255,3),F1765)</f>
        <v>551.55399999999997</v>
      </c>
      <c r="G1766" s="6">
        <f t="shared" si="684"/>
        <v>41800</v>
      </c>
      <c r="H1766" s="2">
        <f t="shared" si="685"/>
        <v>-7.4233505315118853E-3</v>
      </c>
      <c r="I1766" s="1">
        <f t="shared" si="693"/>
        <v>22</v>
      </c>
      <c r="J1766" s="1">
        <f t="shared" si="699"/>
        <v>30</v>
      </c>
      <c r="K1766" s="54">
        <f t="shared" si="686"/>
        <v>0.99455080449548539</v>
      </c>
      <c r="L1766" s="3">
        <f t="shared" si="694"/>
        <v>1.37799066</v>
      </c>
      <c r="M1766" s="3">
        <f t="shared" si="680"/>
        <v>1.37048171</v>
      </c>
      <c r="N1766" s="3">
        <f t="shared" si="687"/>
        <v>346493.25183458999</v>
      </c>
      <c r="O1766" s="52">
        <f t="shared" si="700"/>
        <v>0</v>
      </c>
      <c r="P1766" s="5">
        <f t="shared" si="679"/>
        <v>0</v>
      </c>
      <c r="Q1766" s="53">
        <f t="shared" si="688"/>
        <v>0</v>
      </c>
      <c r="R1766" s="4">
        <f t="shared" si="682"/>
        <v>0</v>
      </c>
      <c r="S1766" s="2">
        <f t="shared" si="695"/>
        <v>0.14000000000000001</v>
      </c>
      <c r="T1766" s="9">
        <f t="shared" si="689"/>
        <v>1.0080394269999999</v>
      </c>
      <c r="U1766" s="4">
        <f t="shared" si="696"/>
        <v>2785.6072041100001</v>
      </c>
      <c r="V1766" s="4">
        <f t="shared" si="690"/>
        <v>0</v>
      </c>
      <c r="W1766" s="1" t="str">
        <f t="shared" si="701"/>
        <v>A+J=</v>
      </c>
      <c r="X1766" s="10">
        <f t="shared" si="702"/>
        <v>41829</v>
      </c>
      <c r="Y1766" s="4">
        <f t="shared" si="681"/>
        <v>0</v>
      </c>
      <c r="Z1766" s="28"/>
      <c r="AA1766" s="26"/>
      <c r="AE1766" s="5"/>
    </row>
    <row r="1767" spans="1:31" x14ac:dyDescent="0.2">
      <c r="A1767" s="127">
        <f t="shared" si="691"/>
        <v>41822</v>
      </c>
      <c r="B1767" s="4">
        <f t="shared" si="683"/>
        <v>349319.23809815</v>
      </c>
      <c r="C1767" s="4">
        <f t="shared" si="697"/>
        <v>252825.88545788999</v>
      </c>
      <c r="D1767" s="4">
        <f t="shared" si="692"/>
        <v>252825.88545788999</v>
      </c>
      <c r="E1767" s="56">
        <f t="shared" si="698"/>
        <v>555.67899999999997</v>
      </c>
      <c r="F1767" s="11">
        <f>IF(DAY(A1767)=F$2+1,VLOOKUP(A1767,[1]Plan1!$BN$15:$BP$255,3),F1766)</f>
        <v>551.55399999999997</v>
      </c>
      <c r="G1767" s="6">
        <f t="shared" si="684"/>
        <v>41800</v>
      </c>
      <c r="H1767" s="2">
        <f t="shared" si="685"/>
        <v>-7.4233505315118853E-3</v>
      </c>
      <c r="I1767" s="1">
        <f t="shared" si="693"/>
        <v>23</v>
      </c>
      <c r="J1767" s="1">
        <f t="shared" si="699"/>
        <v>30</v>
      </c>
      <c r="K1767" s="54">
        <f t="shared" si="686"/>
        <v>0.99430382055015998</v>
      </c>
      <c r="L1767" s="3">
        <f t="shared" si="694"/>
        <v>1.37799066</v>
      </c>
      <c r="M1767" s="3">
        <f t="shared" si="680"/>
        <v>1.37014137</v>
      </c>
      <c r="N1767" s="3">
        <f t="shared" si="687"/>
        <v>346407.20507273002</v>
      </c>
      <c r="O1767" s="52">
        <f t="shared" si="700"/>
        <v>0</v>
      </c>
      <c r="P1767" s="5">
        <f t="shared" ref="P1767:P1830" si="703">IF(DAY($A1767)=F$2,VLOOKUP($A1767,$AA$10:$AH$126,5),0)</f>
        <v>0</v>
      </c>
      <c r="Q1767" s="53">
        <f t="shared" si="688"/>
        <v>0</v>
      </c>
      <c r="R1767" s="4">
        <f t="shared" si="682"/>
        <v>0</v>
      </c>
      <c r="S1767" s="2">
        <f t="shared" si="695"/>
        <v>0.14000000000000001</v>
      </c>
      <c r="T1767" s="9">
        <f t="shared" si="689"/>
        <v>1.008406387</v>
      </c>
      <c r="U1767" s="4">
        <f t="shared" si="696"/>
        <v>2912.0330254199998</v>
      </c>
      <c r="V1767" s="4">
        <f t="shared" si="690"/>
        <v>0</v>
      </c>
      <c r="W1767" s="1" t="str">
        <f t="shared" si="701"/>
        <v>A+J=</v>
      </c>
      <c r="X1767" s="10">
        <f t="shared" si="702"/>
        <v>41829</v>
      </c>
      <c r="Y1767" s="4">
        <f t="shared" si="681"/>
        <v>0</v>
      </c>
      <c r="Z1767" s="28"/>
      <c r="AA1767" s="26"/>
      <c r="AE1767" s="5"/>
    </row>
    <row r="1768" spans="1:31" x14ac:dyDescent="0.2">
      <c r="A1768" s="127">
        <f t="shared" si="691"/>
        <v>41823</v>
      </c>
      <c r="B1768" s="4">
        <f t="shared" si="683"/>
        <v>349359.62336716999</v>
      </c>
      <c r="C1768" s="4">
        <f t="shared" si="697"/>
        <v>252825.88545788999</v>
      </c>
      <c r="D1768" s="4">
        <f t="shared" si="692"/>
        <v>252825.88545788999</v>
      </c>
      <c r="E1768" s="56">
        <f t="shared" si="698"/>
        <v>555.67899999999997</v>
      </c>
      <c r="F1768" s="11">
        <f>IF(DAY(A1768)=F$2+1,VLOOKUP(A1768,[1]Plan1!$BN$15:$BP$255,3),F1767)</f>
        <v>551.55399999999997</v>
      </c>
      <c r="G1768" s="6">
        <f t="shared" si="684"/>
        <v>41800</v>
      </c>
      <c r="H1768" s="2">
        <f t="shared" si="685"/>
        <v>-7.4233505315118853E-3</v>
      </c>
      <c r="I1768" s="1">
        <f t="shared" si="693"/>
        <v>24</v>
      </c>
      <c r="J1768" s="1">
        <f t="shared" si="699"/>
        <v>30</v>
      </c>
      <c r="K1768" s="54">
        <f t="shared" si="686"/>
        <v>0.99405689794013197</v>
      </c>
      <c r="L1768" s="3">
        <f t="shared" si="694"/>
        <v>1.37799066</v>
      </c>
      <c r="M1768" s="3">
        <f t="shared" si="680"/>
        <v>1.36980112</v>
      </c>
      <c r="N1768" s="3">
        <f t="shared" si="687"/>
        <v>346321.18106520001</v>
      </c>
      <c r="O1768" s="52">
        <f t="shared" si="700"/>
        <v>0</v>
      </c>
      <c r="P1768" s="5">
        <f t="shared" si="703"/>
        <v>0</v>
      </c>
      <c r="Q1768" s="53">
        <f t="shared" si="688"/>
        <v>0</v>
      </c>
      <c r="R1768" s="4">
        <f t="shared" si="682"/>
        <v>0</v>
      </c>
      <c r="S1768" s="2">
        <f t="shared" si="695"/>
        <v>0.14000000000000001</v>
      </c>
      <c r="T1768" s="9">
        <f t="shared" si="689"/>
        <v>1.008773481</v>
      </c>
      <c r="U1768" s="4">
        <f t="shared" si="696"/>
        <v>3038.4423019699998</v>
      </c>
      <c r="V1768" s="4">
        <f t="shared" si="690"/>
        <v>0</v>
      </c>
      <c r="W1768" s="1" t="str">
        <f t="shared" si="701"/>
        <v>A+J=</v>
      </c>
      <c r="X1768" s="10">
        <f t="shared" si="702"/>
        <v>41829</v>
      </c>
      <c r="Y1768" s="4">
        <f t="shared" si="681"/>
        <v>0</v>
      </c>
      <c r="Z1768" s="28"/>
      <c r="AA1768" s="26"/>
      <c r="AE1768" s="5"/>
    </row>
    <row r="1769" spans="1:31" x14ac:dyDescent="0.2">
      <c r="A1769" s="127">
        <f t="shared" si="691"/>
        <v>41824</v>
      </c>
      <c r="B1769" s="4">
        <f t="shared" si="683"/>
        <v>349400.00938725</v>
      </c>
      <c r="C1769" s="4">
        <f t="shared" si="697"/>
        <v>252825.88545788999</v>
      </c>
      <c r="D1769" s="4">
        <f t="shared" si="692"/>
        <v>252825.88545788999</v>
      </c>
      <c r="E1769" s="56">
        <f t="shared" si="698"/>
        <v>555.67899999999997</v>
      </c>
      <c r="F1769" s="11">
        <f>IF(DAY(A1769)=F$2+1,VLOOKUP(A1769,[1]Plan1!$BN$15:$BP$255,3),F1768)</f>
        <v>551.55399999999997</v>
      </c>
      <c r="G1769" s="6">
        <f t="shared" si="684"/>
        <v>41800</v>
      </c>
      <c r="H1769" s="2">
        <f t="shared" si="685"/>
        <v>-7.4233505315118853E-3</v>
      </c>
      <c r="I1769" s="1">
        <f t="shared" si="693"/>
        <v>25</v>
      </c>
      <c r="J1769" s="1">
        <f t="shared" si="699"/>
        <v>30</v>
      </c>
      <c r="K1769" s="54">
        <f t="shared" si="686"/>
        <v>0.99381003665016932</v>
      </c>
      <c r="L1769" s="3">
        <f t="shared" si="694"/>
        <v>1.37799066</v>
      </c>
      <c r="M1769" s="3">
        <f t="shared" si="680"/>
        <v>1.36946094</v>
      </c>
      <c r="N1769" s="3">
        <f t="shared" si="687"/>
        <v>346235.17475548998</v>
      </c>
      <c r="O1769" s="52">
        <f t="shared" si="700"/>
        <v>0</v>
      </c>
      <c r="P1769" s="5">
        <f t="shared" si="703"/>
        <v>0</v>
      </c>
      <c r="Q1769" s="53">
        <f t="shared" si="688"/>
        <v>0</v>
      </c>
      <c r="R1769" s="4">
        <f t="shared" si="682"/>
        <v>0</v>
      </c>
      <c r="S1769" s="2">
        <f t="shared" si="695"/>
        <v>0.14000000000000001</v>
      </c>
      <c r="T1769" s="9">
        <f t="shared" si="689"/>
        <v>1.0091407080000001</v>
      </c>
      <c r="U1769" s="4">
        <f t="shared" si="696"/>
        <v>3164.8346317599999</v>
      </c>
      <c r="V1769" s="4">
        <f t="shared" si="690"/>
        <v>0</v>
      </c>
      <c r="W1769" s="1" t="str">
        <f t="shared" si="701"/>
        <v>A+J=</v>
      </c>
      <c r="X1769" s="10">
        <f t="shared" si="702"/>
        <v>41829</v>
      </c>
      <c r="Y1769" s="4">
        <f t="shared" si="681"/>
        <v>0</v>
      </c>
      <c r="Z1769" s="28"/>
      <c r="AA1769" s="26"/>
      <c r="AE1769" s="5"/>
    </row>
    <row r="1770" spans="1:31" x14ac:dyDescent="0.2">
      <c r="A1770" s="127">
        <f t="shared" si="691"/>
        <v>41825</v>
      </c>
      <c r="B1770" s="4">
        <f t="shared" si="683"/>
        <v>349440.40414662001</v>
      </c>
      <c r="C1770" s="4">
        <f t="shared" si="697"/>
        <v>252825.88545788999</v>
      </c>
      <c r="D1770" s="4">
        <f t="shared" si="692"/>
        <v>252825.88545788999</v>
      </c>
      <c r="E1770" s="56">
        <f t="shared" si="698"/>
        <v>555.67899999999997</v>
      </c>
      <c r="F1770" s="11">
        <f>IF(DAY(A1770)=F$2+1,VLOOKUP(A1770,[1]Plan1!$BN$15:$BP$255,3),F1769)</f>
        <v>551.55399999999997</v>
      </c>
      <c r="G1770" s="6">
        <f t="shared" si="684"/>
        <v>41800</v>
      </c>
      <c r="H1770" s="2">
        <f t="shared" si="685"/>
        <v>-7.4233505315118853E-3</v>
      </c>
      <c r="I1770" s="1">
        <f t="shared" si="693"/>
        <v>26</v>
      </c>
      <c r="J1770" s="1">
        <f t="shared" si="699"/>
        <v>30</v>
      </c>
      <c r="K1770" s="54">
        <f t="shared" si="686"/>
        <v>0.99356323666504398</v>
      </c>
      <c r="L1770" s="3">
        <f t="shared" si="694"/>
        <v>1.37799066</v>
      </c>
      <c r="M1770" s="3">
        <f t="shared" ref="M1770:M1833" si="704">TRUNC((K1770*L1770),8)</f>
        <v>1.36912086</v>
      </c>
      <c r="N1770" s="3">
        <f t="shared" si="687"/>
        <v>346149.19372836</v>
      </c>
      <c r="O1770" s="52">
        <f t="shared" si="700"/>
        <v>0</v>
      </c>
      <c r="P1770" s="5">
        <f t="shared" si="703"/>
        <v>0</v>
      </c>
      <c r="Q1770" s="53">
        <f t="shared" si="688"/>
        <v>0</v>
      </c>
      <c r="R1770" s="4">
        <f t="shared" si="682"/>
        <v>0</v>
      </c>
      <c r="S1770" s="2">
        <f t="shared" si="695"/>
        <v>0.14000000000000001</v>
      </c>
      <c r="T1770" s="9">
        <f t="shared" si="689"/>
        <v>1.009508069</v>
      </c>
      <c r="U1770" s="4">
        <f t="shared" si="696"/>
        <v>3291.2104182600001</v>
      </c>
      <c r="V1770" s="4">
        <f t="shared" si="690"/>
        <v>0</v>
      </c>
      <c r="W1770" s="1" t="str">
        <f t="shared" si="701"/>
        <v>A+J=</v>
      </c>
      <c r="X1770" s="10">
        <f t="shared" si="702"/>
        <v>41829</v>
      </c>
      <c r="Y1770" s="4">
        <f t="shared" si="681"/>
        <v>0</v>
      </c>
      <c r="Z1770" s="28"/>
      <c r="AA1770" s="26"/>
      <c r="AE1770" s="5"/>
    </row>
    <row r="1771" spans="1:31" x14ac:dyDescent="0.2">
      <c r="A1771" s="127">
        <f t="shared" si="691"/>
        <v>41826</v>
      </c>
      <c r="B1771" s="4">
        <f t="shared" si="683"/>
        <v>349480.7999789</v>
      </c>
      <c r="C1771" s="4">
        <f t="shared" si="697"/>
        <v>252825.88545788999</v>
      </c>
      <c r="D1771" s="4">
        <f t="shared" si="692"/>
        <v>252825.88545788999</v>
      </c>
      <c r="E1771" s="56">
        <f t="shared" si="698"/>
        <v>555.67899999999997</v>
      </c>
      <c r="F1771" s="11">
        <f>IF(DAY(A1771)=F$2+1,VLOOKUP(A1771,[1]Plan1!$BN$15:$BP$255,3),F1770)</f>
        <v>551.55399999999997</v>
      </c>
      <c r="G1771" s="6">
        <f t="shared" si="684"/>
        <v>41800</v>
      </c>
      <c r="H1771" s="2">
        <f t="shared" si="685"/>
        <v>-7.4233505315118853E-3</v>
      </c>
      <c r="I1771" s="1">
        <f t="shared" si="693"/>
        <v>27</v>
      </c>
      <c r="J1771" s="1">
        <f t="shared" si="699"/>
        <v>30</v>
      </c>
      <c r="K1771" s="54">
        <f t="shared" si="686"/>
        <v>0.99331649796953181</v>
      </c>
      <c r="L1771" s="3">
        <f t="shared" si="694"/>
        <v>1.37799066</v>
      </c>
      <c r="M1771" s="3">
        <f t="shared" si="704"/>
        <v>1.36878085</v>
      </c>
      <c r="N1771" s="3">
        <f t="shared" si="687"/>
        <v>346063.23039904999</v>
      </c>
      <c r="O1771" s="52">
        <f t="shared" si="700"/>
        <v>0</v>
      </c>
      <c r="P1771" s="5">
        <f t="shared" si="703"/>
        <v>0</v>
      </c>
      <c r="Q1771" s="53">
        <f t="shared" si="688"/>
        <v>0</v>
      </c>
      <c r="R1771" s="4">
        <f t="shared" si="682"/>
        <v>0</v>
      </c>
      <c r="S1771" s="2">
        <f t="shared" si="695"/>
        <v>0.14000000000000001</v>
      </c>
      <c r="T1771" s="9">
        <f t="shared" si="689"/>
        <v>1.0098755639999999</v>
      </c>
      <c r="U1771" s="4">
        <f t="shared" si="696"/>
        <v>3417.5695798500001</v>
      </c>
      <c r="V1771" s="4">
        <f t="shared" si="690"/>
        <v>0</v>
      </c>
      <c r="W1771" s="1" t="str">
        <f t="shared" si="701"/>
        <v>A+J=</v>
      </c>
      <c r="X1771" s="10">
        <f t="shared" si="702"/>
        <v>41829</v>
      </c>
      <c r="Y1771" s="4">
        <f t="shared" si="681"/>
        <v>0</v>
      </c>
      <c r="Z1771" s="28"/>
      <c r="AA1771" s="26"/>
      <c r="AE1771" s="5"/>
    </row>
    <row r="1772" spans="1:31" x14ac:dyDescent="0.2">
      <c r="A1772" s="127">
        <f t="shared" si="691"/>
        <v>41827</v>
      </c>
      <c r="B1772" s="4">
        <f t="shared" si="683"/>
        <v>349521.20197733998</v>
      </c>
      <c r="C1772" s="4">
        <f t="shared" si="697"/>
        <v>252825.88545788999</v>
      </c>
      <c r="D1772" s="4">
        <f t="shared" si="692"/>
        <v>252825.88545788999</v>
      </c>
      <c r="E1772" s="56">
        <f t="shared" si="698"/>
        <v>555.67899999999997</v>
      </c>
      <c r="F1772" s="11">
        <f>IF(DAY(A1772)=F$2+1,VLOOKUP(A1772,[1]Plan1!$BN$15:$BP$255,3),F1771)</f>
        <v>551.55399999999997</v>
      </c>
      <c r="G1772" s="6">
        <f t="shared" si="684"/>
        <v>41800</v>
      </c>
      <c r="H1772" s="2">
        <f t="shared" si="685"/>
        <v>-7.4233505315118853E-3</v>
      </c>
      <c r="I1772" s="1">
        <f t="shared" si="693"/>
        <v>28</v>
      </c>
      <c r="J1772" s="1">
        <f t="shared" si="699"/>
        <v>30</v>
      </c>
      <c r="K1772" s="54">
        <f t="shared" si="686"/>
        <v>0.99306982054841231</v>
      </c>
      <c r="L1772" s="3">
        <f t="shared" si="694"/>
        <v>1.37799066</v>
      </c>
      <c r="M1772" s="3">
        <f t="shared" si="704"/>
        <v>1.36844093</v>
      </c>
      <c r="N1772" s="3">
        <f t="shared" si="687"/>
        <v>345977.28982405999</v>
      </c>
      <c r="O1772" s="52">
        <f t="shared" si="700"/>
        <v>0</v>
      </c>
      <c r="P1772" s="5">
        <f t="shared" si="703"/>
        <v>0</v>
      </c>
      <c r="Q1772" s="53">
        <f t="shared" si="688"/>
        <v>0</v>
      </c>
      <c r="R1772" s="4">
        <f t="shared" si="682"/>
        <v>0</v>
      </c>
      <c r="S1772" s="2">
        <f t="shared" si="695"/>
        <v>0.14000000000000001</v>
      </c>
      <c r="T1772" s="9">
        <f t="shared" si="689"/>
        <v>1.010243193</v>
      </c>
      <c r="U1772" s="4">
        <f t="shared" si="696"/>
        <v>3543.91215328</v>
      </c>
      <c r="V1772" s="4">
        <f t="shared" si="690"/>
        <v>0</v>
      </c>
      <c r="W1772" s="1" t="str">
        <f t="shared" si="701"/>
        <v>A+J=</v>
      </c>
      <c r="X1772" s="10">
        <f t="shared" si="702"/>
        <v>41829</v>
      </c>
      <c r="Y1772" s="4">
        <f t="shared" si="681"/>
        <v>0</v>
      </c>
      <c r="Z1772" s="28"/>
      <c r="AA1772" s="26"/>
      <c r="AE1772" s="5"/>
    </row>
    <row r="1773" spans="1:31" x14ac:dyDescent="0.2">
      <c r="A1773" s="127">
        <f t="shared" si="691"/>
        <v>41828</v>
      </c>
      <c r="B1773" s="4">
        <f t="shared" si="683"/>
        <v>349561.61013251002</v>
      </c>
      <c r="C1773" s="4">
        <f t="shared" si="697"/>
        <v>252825.88545788999</v>
      </c>
      <c r="D1773" s="4">
        <f t="shared" si="692"/>
        <v>252825.88545788999</v>
      </c>
      <c r="E1773" s="56">
        <f t="shared" si="698"/>
        <v>555.67899999999997</v>
      </c>
      <c r="F1773" s="11">
        <f>IF(DAY(A1773)=F$2+1,VLOOKUP(A1773,[1]Plan1!$BN$15:$BP$255,3),F1772)</f>
        <v>551.55399999999997</v>
      </c>
      <c r="G1773" s="6">
        <f t="shared" si="684"/>
        <v>41800</v>
      </c>
      <c r="H1773" s="2">
        <f t="shared" si="685"/>
        <v>-7.4233505315118853E-3</v>
      </c>
      <c r="I1773" s="1">
        <f t="shared" si="693"/>
        <v>29</v>
      </c>
      <c r="J1773" s="1">
        <f t="shared" si="699"/>
        <v>30</v>
      </c>
      <c r="K1773" s="54">
        <f t="shared" si="686"/>
        <v>0.99282320438646876</v>
      </c>
      <c r="L1773" s="3">
        <f t="shared" si="694"/>
        <v>1.37799066</v>
      </c>
      <c r="M1773" s="3">
        <f t="shared" si="704"/>
        <v>1.3681011000000001</v>
      </c>
      <c r="N1773" s="3">
        <f t="shared" si="687"/>
        <v>345891.37200341001</v>
      </c>
      <c r="O1773" s="52">
        <f t="shared" si="700"/>
        <v>0</v>
      </c>
      <c r="P1773" s="5">
        <f t="shared" si="703"/>
        <v>0</v>
      </c>
      <c r="Q1773" s="53">
        <f t="shared" si="688"/>
        <v>0</v>
      </c>
      <c r="R1773" s="4">
        <f t="shared" si="682"/>
        <v>0</v>
      </c>
      <c r="S1773" s="2">
        <f t="shared" si="695"/>
        <v>0.14000000000000001</v>
      </c>
      <c r="T1773" s="9">
        <f t="shared" si="689"/>
        <v>1.0106109560000001</v>
      </c>
      <c r="U1773" s="4">
        <f t="shared" si="696"/>
        <v>3670.2381291000002</v>
      </c>
      <c r="V1773" s="4">
        <f t="shared" si="690"/>
        <v>0</v>
      </c>
      <c r="W1773" s="1" t="str">
        <f t="shared" si="701"/>
        <v>A+J=</v>
      </c>
      <c r="X1773" s="10">
        <f t="shared" si="702"/>
        <v>41829</v>
      </c>
      <c r="Y1773" s="4">
        <f t="shared" si="681"/>
        <v>0</v>
      </c>
      <c r="Z1773" s="28"/>
      <c r="AA1773" s="26"/>
      <c r="AE1773" s="5"/>
    </row>
    <row r="1774" spans="1:31" x14ac:dyDescent="0.2">
      <c r="A1774" s="130">
        <f t="shared" si="691"/>
        <v>41829</v>
      </c>
      <c r="B1774" s="53">
        <f t="shared" si="683"/>
        <v>349602.02153313998</v>
      </c>
      <c r="C1774" s="4">
        <f t="shared" si="697"/>
        <v>252825.88545788999</v>
      </c>
      <c r="D1774" s="53">
        <f t="shared" si="692"/>
        <v>252825.88545788999</v>
      </c>
      <c r="E1774" s="58">
        <f t="shared" si="698"/>
        <v>555.67899999999997</v>
      </c>
      <c r="F1774" s="62">
        <f>IF(DAY(A1774)=F$2+1,VLOOKUP(A1774,[1]Plan1!$BN$15:$BP$255,3),F1773)</f>
        <v>551.55399999999997</v>
      </c>
      <c r="G1774" s="23">
        <f t="shared" si="684"/>
        <v>41800</v>
      </c>
      <c r="H1774" s="55">
        <f t="shared" si="685"/>
        <v>-7.4233505315118853E-3</v>
      </c>
      <c r="I1774" s="24">
        <f t="shared" si="693"/>
        <v>30</v>
      </c>
      <c r="J1774" s="24">
        <f t="shared" si="699"/>
        <v>30</v>
      </c>
      <c r="K1774" s="59">
        <f t="shared" si="686"/>
        <v>0.99257664946848811</v>
      </c>
      <c r="L1774" s="60">
        <f t="shared" si="694"/>
        <v>1.37799066</v>
      </c>
      <c r="M1774" s="60">
        <f t="shared" si="704"/>
        <v>1.3677613500000001</v>
      </c>
      <c r="N1774" s="60">
        <f t="shared" si="687"/>
        <v>345805.47440881998</v>
      </c>
      <c r="O1774" s="63">
        <f t="shared" si="700"/>
        <v>56</v>
      </c>
      <c r="P1774" s="5">
        <f t="shared" si="703"/>
        <v>0.18681745820000001</v>
      </c>
      <c r="Q1774" s="53">
        <f t="shared" si="688"/>
        <v>47232.289288407352</v>
      </c>
      <c r="R1774" s="53">
        <f t="shared" si="682"/>
        <v>64602.499760700899</v>
      </c>
      <c r="S1774" s="55">
        <f t="shared" si="695"/>
        <v>0.14000000000000001</v>
      </c>
      <c r="T1774" s="61">
        <f t="shared" si="689"/>
        <v>1.010978852</v>
      </c>
      <c r="U1774" s="4">
        <f t="shared" si="696"/>
        <v>3796.54712432</v>
      </c>
      <c r="V1774" s="53">
        <f t="shared" si="690"/>
        <v>68399.0468850209</v>
      </c>
      <c r="W1774" s="24" t="str">
        <f t="shared" si="701"/>
        <v>A+J=</v>
      </c>
      <c r="X1774" s="23">
        <f t="shared" si="702"/>
        <v>41829</v>
      </c>
      <c r="Y1774" s="53">
        <f>IF(V1774&gt;0,B1774-R1774,0)</f>
        <v>284999.52177243907</v>
      </c>
      <c r="Z1774" s="28"/>
      <c r="AA1774" s="26"/>
      <c r="AE1774" s="5"/>
    </row>
    <row r="1775" spans="1:31" x14ac:dyDescent="0.2">
      <c r="A1775" s="127">
        <f t="shared" si="691"/>
        <v>41830</v>
      </c>
      <c r="B1775" s="4">
        <f t="shared" si="683"/>
        <v>285043.86438769003</v>
      </c>
      <c r="C1775" s="4">
        <f t="shared" si="697"/>
        <v>208369.33342350001</v>
      </c>
      <c r="D1775" s="4">
        <f t="shared" si="692"/>
        <v>208369.33342350001</v>
      </c>
      <c r="E1775" s="56">
        <f t="shared" si="698"/>
        <v>551.55399999999997</v>
      </c>
      <c r="F1775" s="11">
        <f>IF(DAY(A1775)=F$2+1,VLOOKUP(A1775,[1]Plan1!$BN$15:$BP$255,3),F1774)</f>
        <v>548.202</v>
      </c>
      <c r="G1775" s="6">
        <f t="shared" si="684"/>
        <v>41830</v>
      </c>
      <c r="H1775" s="2">
        <f t="shared" si="685"/>
        <v>-6.0773741102412293E-3</v>
      </c>
      <c r="I1775" s="1">
        <f t="shared" si="693"/>
        <v>1</v>
      </c>
      <c r="J1775" s="1">
        <f t="shared" si="699"/>
        <v>31</v>
      </c>
      <c r="K1775" s="54">
        <f t="shared" si="686"/>
        <v>0.99980337686471688</v>
      </c>
      <c r="L1775" s="3">
        <f t="shared" si="694"/>
        <v>1.3677613500000001</v>
      </c>
      <c r="M1775" s="3">
        <f t="shared" si="704"/>
        <v>1.3674924100000001</v>
      </c>
      <c r="N1775" s="3">
        <f t="shared" si="687"/>
        <v>284943.48193339002</v>
      </c>
      <c r="O1775" s="52">
        <f t="shared" si="700"/>
        <v>0</v>
      </c>
      <c r="P1775" s="5">
        <f t="shared" si="703"/>
        <v>0</v>
      </c>
      <c r="Q1775" s="53">
        <f t="shared" si="688"/>
        <v>0</v>
      </c>
      <c r="R1775" s="4">
        <f t="shared" si="682"/>
        <v>0</v>
      </c>
      <c r="S1775" s="2">
        <f t="shared" si="695"/>
        <v>0.14000000000000001</v>
      </c>
      <c r="T1775" s="9">
        <f t="shared" si="689"/>
        <v>1.0003522890000001</v>
      </c>
      <c r="U1775" s="4">
        <f t="shared" si="696"/>
        <v>100.38245430000001</v>
      </c>
      <c r="V1775" s="4">
        <f t="shared" si="690"/>
        <v>0</v>
      </c>
      <c r="W1775" s="1" t="str">
        <f t="shared" si="701"/>
        <v>A+J=</v>
      </c>
      <c r="X1775" s="10">
        <f t="shared" si="702"/>
        <v>41860</v>
      </c>
      <c r="Y1775" s="4">
        <f t="shared" ref="Y1775:Y1838" si="705">IF(V1775&gt;0,B1775-V1775,0)</f>
        <v>0</v>
      </c>
      <c r="Z1775" s="28"/>
      <c r="AA1775" s="26"/>
      <c r="AE1775" s="5"/>
    </row>
    <row r="1776" spans="1:31" x14ac:dyDescent="0.2">
      <c r="A1776" s="127">
        <f t="shared" si="691"/>
        <v>41831</v>
      </c>
      <c r="B1776" s="4">
        <f t="shared" si="683"/>
        <v>285088.21606185002</v>
      </c>
      <c r="C1776" s="4">
        <f t="shared" si="697"/>
        <v>208369.33342350001</v>
      </c>
      <c r="D1776" s="4">
        <f t="shared" si="692"/>
        <v>208369.33342350001</v>
      </c>
      <c r="E1776" s="56">
        <f t="shared" si="698"/>
        <v>551.55399999999997</v>
      </c>
      <c r="F1776" s="11">
        <f>IF(DAY(A1776)=F$2+1,VLOOKUP(A1776,[1]Plan1!$BN$15:$BP$255,3),F1775)</f>
        <v>548.202</v>
      </c>
      <c r="G1776" s="6">
        <f t="shared" si="684"/>
        <v>41830</v>
      </c>
      <c r="H1776" s="2">
        <f t="shared" si="685"/>
        <v>-6.0773741102412293E-3</v>
      </c>
      <c r="I1776" s="1">
        <f t="shared" si="693"/>
        <v>2</v>
      </c>
      <c r="J1776" s="1">
        <f t="shared" si="699"/>
        <v>31</v>
      </c>
      <c r="K1776" s="54">
        <f t="shared" si="686"/>
        <v>0.99960679239009098</v>
      </c>
      <c r="L1776" s="3">
        <f t="shared" si="694"/>
        <v>1.3677613500000001</v>
      </c>
      <c r="M1776" s="3">
        <f t="shared" si="704"/>
        <v>1.36722353</v>
      </c>
      <c r="N1776" s="3">
        <f t="shared" si="687"/>
        <v>284887.45558702003</v>
      </c>
      <c r="O1776" s="52">
        <f t="shared" si="700"/>
        <v>0</v>
      </c>
      <c r="P1776" s="5">
        <f t="shared" si="703"/>
        <v>0</v>
      </c>
      <c r="Q1776" s="53">
        <f t="shared" si="688"/>
        <v>0</v>
      </c>
      <c r="R1776" s="4">
        <f t="shared" si="682"/>
        <v>0</v>
      </c>
      <c r="S1776" s="2">
        <f t="shared" si="695"/>
        <v>0.14000000000000001</v>
      </c>
      <c r="T1776" s="9">
        <f t="shared" si="689"/>
        <v>1.0007047010000001</v>
      </c>
      <c r="U1776" s="4">
        <f t="shared" si="696"/>
        <v>200.76047482999999</v>
      </c>
      <c r="V1776" s="4">
        <f t="shared" si="690"/>
        <v>0</v>
      </c>
      <c r="W1776" s="1" t="str">
        <f t="shared" si="701"/>
        <v>A+J=</v>
      </c>
      <c r="X1776" s="10">
        <f t="shared" si="702"/>
        <v>41860</v>
      </c>
      <c r="Y1776" s="4">
        <f t="shared" si="705"/>
        <v>0</v>
      </c>
      <c r="Z1776" s="28"/>
      <c r="AA1776" s="26"/>
      <c r="AE1776" s="5"/>
    </row>
    <row r="1777" spans="1:31" x14ac:dyDescent="0.2">
      <c r="A1777" s="127">
        <f t="shared" si="691"/>
        <v>41832</v>
      </c>
      <c r="B1777" s="4">
        <f t="shared" si="683"/>
        <v>285132.57428071997</v>
      </c>
      <c r="C1777" s="4">
        <f t="shared" si="697"/>
        <v>208369.33342350001</v>
      </c>
      <c r="D1777" s="4">
        <f t="shared" si="692"/>
        <v>208369.33342350001</v>
      </c>
      <c r="E1777" s="56">
        <f t="shared" si="698"/>
        <v>551.55399999999997</v>
      </c>
      <c r="F1777" s="11">
        <f>IF(DAY(A1777)=F$2+1,VLOOKUP(A1777,[1]Plan1!$BN$15:$BP$255,3),F1776)</f>
        <v>548.202</v>
      </c>
      <c r="G1777" s="6">
        <f t="shared" si="684"/>
        <v>41830</v>
      </c>
      <c r="H1777" s="2">
        <f t="shared" si="685"/>
        <v>-6.0773741102412293E-3</v>
      </c>
      <c r="I1777" s="1">
        <f t="shared" si="693"/>
        <v>3</v>
      </c>
      <c r="J1777" s="1">
        <f t="shared" si="699"/>
        <v>31</v>
      </c>
      <c r="K1777" s="54">
        <f t="shared" si="686"/>
        <v>0.99941024656852095</v>
      </c>
      <c r="L1777" s="3">
        <f t="shared" si="694"/>
        <v>1.3677613500000001</v>
      </c>
      <c r="M1777" s="3">
        <f t="shared" si="704"/>
        <v>1.3669547</v>
      </c>
      <c r="N1777" s="3">
        <f t="shared" si="687"/>
        <v>284831.43965911999</v>
      </c>
      <c r="O1777" s="52">
        <f t="shared" si="700"/>
        <v>0</v>
      </c>
      <c r="P1777" s="5">
        <f t="shared" si="703"/>
        <v>0</v>
      </c>
      <c r="Q1777" s="53">
        <f t="shared" si="688"/>
        <v>0</v>
      </c>
      <c r="R1777" s="4">
        <f t="shared" si="682"/>
        <v>0</v>
      </c>
      <c r="S1777" s="2">
        <f t="shared" si="695"/>
        <v>0.14000000000000001</v>
      </c>
      <c r="T1777" s="9">
        <f t="shared" si="689"/>
        <v>1.001057238</v>
      </c>
      <c r="U1777" s="4">
        <f t="shared" si="696"/>
        <v>301.1346216</v>
      </c>
      <c r="V1777" s="4">
        <f t="shared" si="690"/>
        <v>0</v>
      </c>
      <c r="W1777" s="1" t="str">
        <f t="shared" si="701"/>
        <v>A+J=</v>
      </c>
      <c r="X1777" s="10">
        <f t="shared" si="702"/>
        <v>41860</v>
      </c>
      <c r="Y1777" s="4">
        <f t="shared" si="705"/>
        <v>0</v>
      </c>
      <c r="Z1777" s="28"/>
      <c r="AA1777" s="26"/>
      <c r="AE1777" s="5"/>
    </row>
    <row r="1778" spans="1:31" x14ac:dyDescent="0.2">
      <c r="A1778" s="127">
        <f t="shared" si="691"/>
        <v>41833</v>
      </c>
      <c r="B1778" s="4">
        <f t="shared" si="683"/>
        <v>285176.94083613</v>
      </c>
      <c r="C1778" s="4">
        <f t="shared" si="697"/>
        <v>208369.33342350001</v>
      </c>
      <c r="D1778" s="4">
        <f t="shared" si="692"/>
        <v>208369.33342350001</v>
      </c>
      <c r="E1778" s="56">
        <f t="shared" si="698"/>
        <v>551.55399999999997</v>
      </c>
      <c r="F1778" s="11">
        <f>IF(DAY(A1778)=F$2+1,VLOOKUP(A1778,[1]Plan1!$BN$15:$BP$255,3),F1777)</f>
        <v>548.202</v>
      </c>
      <c r="G1778" s="6">
        <f t="shared" si="684"/>
        <v>41830</v>
      </c>
      <c r="H1778" s="2">
        <f t="shared" si="685"/>
        <v>-6.0773741102412293E-3</v>
      </c>
      <c r="I1778" s="1">
        <f t="shared" si="693"/>
        <v>4</v>
      </c>
      <c r="J1778" s="1">
        <f t="shared" si="699"/>
        <v>31</v>
      </c>
      <c r="K1778" s="54">
        <f t="shared" si="686"/>
        <v>0.99921373939240654</v>
      </c>
      <c r="L1778" s="3">
        <f t="shared" si="694"/>
        <v>1.3677613500000001</v>
      </c>
      <c r="M1778" s="3">
        <f t="shared" si="704"/>
        <v>1.36668593</v>
      </c>
      <c r="N1778" s="3">
        <f t="shared" si="687"/>
        <v>284775.43623336998</v>
      </c>
      <c r="O1778" s="52">
        <f t="shared" si="700"/>
        <v>0</v>
      </c>
      <c r="P1778" s="5">
        <f t="shared" si="703"/>
        <v>0</v>
      </c>
      <c r="Q1778" s="53">
        <f t="shared" si="688"/>
        <v>0</v>
      </c>
      <c r="R1778" s="4">
        <f t="shared" si="682"/>
        <v>0</v>
      </c>
      <c r="S1778" s="2">
        <f t="shared" si="695"/>
        <v>0.14000000000000001</v>
      </c>
      <c r="T1778" s="9">
        <f t="shared" si="689"/>
        <v>1.001409899</v>
      </c>
      <c r="U1778" s="4">
        <f t="shared" si="696"/>
        <v>401.50460276000001</v>
      </c>
      <c r="V1778" s="4">
        <f t="shared" si="690"/>
        <v>0</v>
      </c>
      <c r="W1778" s="1" t="str">
        <f t="shared" si="701"/>
        <v>A+J=</v>
      </c>
      <c r="X1778" s="10">
        <f t="shared" si="702"/>
        <v>41860</v>
      </c>
      <c r="Y1778" s="4">
        <f t="shared" si="705"/>
        <v>0</v>
      </c>
      <c r="Z1778" s="28"/>
      <c r="AA1778" s="26"/>
      <c r="AE1778" s="5"/>
    </row>
    <row r="1779" spans="1:31" x14ac:dyDescent="0.2">
      <c r="A1779" s="127">
        <f t="shared" si="691"/>
        <v>41834</v>
      </c>
      <c r="B1779" s="4">
        <f t="shared" si="683"/>
        <v>285221.31363315001</v>
      </c>
      <c r="C1779" s="4">
        <f t="shared" si="697"/>
        <v>208369.33342350001</v>
      </c>
      <c r="D1779" s="4">
        <f t="shared" si="692"/>
        <v>208369.33342350001</v>
      </c>
      <c r="E1779" s="56">
        <f t="shared" si="698"/>
        <v>551.55399999999997</v>
      </c>
      <c r="F1779" s="11">
        <f>IF(DAY(A1779)=F$2+1,VLOOKUP(A1779,[1]Plan1!$BN$15:$BP$255,3),F1778)</f>
        <v>548.202</v>
      </c>
      <c r="G1779" s="6">
        <f t="shared" si="684"/>
        <v>41830</v>
      </c>
      <c r="H1779" s="2">
        <f t="shared" si="685"/>
        <v>-6.0773741102412293E-3</v>
      </c>
      <c r="I1779" s="1">
        <f t="shared" si="693"/>
        <v>5</v>
      </c>
      <c r="J1779" s="1">
        <f t="shared" si="699"/>
        <v>31</v>
      </c>
      <c r="K1779" s="54">
        <f t="shared" si="686"/>
        <v>0.99901727085414926</v>
      </c>
      <c r="L1779" s="3">
        <f t="shared" si="694"/>
        <v>1.3677613500000001</v>
      </c>
      <c r="M1779" s="3">
        <f t="shared" si="704"/>
        <v>1.36641721</v>
      </c>
      <c r="N1779" s="3">
        <f t="shared" si="687"/>
        <v>284719.44322608999</v>
      </c>
      <c r="O1779" s="52">
        <f t="shared" si="700"/>
        <v>0</v>
      </c>
      <c r="P1779" s="5">
        <f t="shared" si="703"/>
        <v>0</v>
      </c>
      <c r="Q1779" s="53">
        <f t="shared" si="688"/>
        <v>0</v>
      </c>
      <c r="R1779" s="4">
        <f t="shared" si="682"/>
        <v>0</v>
      </c>
      <c r="S1779" s="2">
        <f t="shared" si="695"/>
        <v>0.14000000000000001</v>
      </c>
      <c r="T1779" s="9">
        <f t="shared" si="689"/>
        <v>1.001762684</v>
      </c>
      <c r="U1779" s="4">
        <f t="shared" si="696"/>
        <v>501.87040705999999</v>
      </c>
      <c r="V1779" s="4">
        <f t="shared" si="690"/>
        <v>0</v>
      </c>
      <c r="W1779" s="1" t="str">
        <f t="shared" si="701"/>
        <v>A+J=</v>
      </c>
      <c r="X1779" s="10">
        <f t="shared" si="702"/>
        <v>41860</v>
      </c>
      <c r="Y1779" s="4">
        <f t="shared" si="705"/>
        <v>0</v>
      </c>
      <c r="Z1779" s="28"/>
      <c r="AA1779" s="26"/>
      <c r="AE1779" s="5"/>
    </row>
    <row r="1780" spans="1:31" x14ac:dyDescent="0.2">
      <c r="A1780" s="127">
        <f t="shared" si="691"/>
        <v>41835</v>
      </c>
      <c r="B1780" s="4">
        <f t="shared" si="683"/>
        <v>285265.69294661999</v>
      </c>
      <c r="C1780" s="4">
        <f t="shared" si="697"/>
        <v>208369.33342350001</v>
      </c>
      <c r="D1780" s="4">
        <f t="shared" si="692"/>
        <v>208369.33342350001</v>
      </c>
      <c r="E1780" s="56">
        <f t="shared" si="698"/>
        <v>551.55399999999997</v>
      </c>
      <c r="F1780" s="11">
        <f>IF(DAY(A1780)=F$2+1,VLOOKUP(A1780,[1]Plan1!$BN$15:$BP$255,3),F1779)</f>
        <v>548.202</v>
      </c>
      <c r="G1780" s="6">
        <f t="shared" si="684"/>
        <v>41830</v>
      </c>
      <c r="H1780" s="2">
        <f t="shared" si="685"/>
        <v>-6.0773741102412293E-3</v>
      </c>
      <c r="I1780" s="1">
        <f t="shared" si="693"/>
        <v>6</v>
      </c>
      <c r="J1780" s="1">
        <f t="shared" si="699"/>
        <v>31</v>
      </c>
      <c r="K1780" s="54">
        <f t="shared" si="686"/>
        <v>0.99882084094615187</v>
      </c>
      <c r="L1780" s="3">
        <f t="shared" si="694"/>
        <v>1.3677613500000001</v>
      </c>
      <c r="M1780" s="3">
        <f t="shared" si="704"/>
        <v>1.36614854</v>
      </c>
      <c r="N1780" s="3">
        <f t="shared" si="687"/>
        <v>284663.46063728002</v>
      </c>
      <c r="O1780" s="52">
        <f t="shared" si="700"/>
        <v>0</v>
      </c>
      <c r="P1780" s="5">
        <f t="shared" si="703"/>
        <v>0</v>
      </c>
      <c r="Q1780" s="53">
        <f t="shared" si="688"/>
        <v>0</v>
      </c>
      <c r="R1780" s="4">
        <f t="shared" si="682"/>
        <v>0</v>
      </c>
      <c r="S1780" s="2">
        <f t="shared" si="695"/>
        <v>0.14000000000000001</v>
      </c>
      <c r="T1780" s="9">
        <f t="shared" si="689"/>
        <v>1.0021155939999999</v>
      </c>
      <c r="U1780" s="4">
        <f t="shared" si="696"/>
        <v>602.23230934000003</v>
      </c>
      <c r="V1780" s="4">
        <f t="shared" si="690"/>
        <v>0</v>
      </c>
      <c r="W1780" s="1" t="str">
        <f t="shared" si="701"/>
        <v>A+J=</v>
      </c>
      <c r="X1780" s="10">
        <f t="shared" si="702"/>
        <v>41860</v>
      </c>
      <c r="Y1780" s="4">
        <f t="shared" si="705"/>
        <v>0</v>
      </c>
      <c r="Z1780" s="28"/>
      <c r="AA1780" s="26"/>
      <c r="AE1780" s="5"/>
    </row>
    <row r="1781" spans="1:31" x14ac:dyDescent="0.2">
      <c r="A1781" s="127">
        <f t="shared" si="691"/>
        <v>41836</v>
      </c>
      <c r="B1781" s="4">
        <f t="shared" si="683"/>
        <v>285310.07848197001</v>
      </c>
      <c r="C1781" s="4">
        <f t="shared" si="697"/>
        <v>208369.33342350001</v>
      </c>
      <c r="D1781" s="4">
        <f t="shared" si="692"/>
        <v>208369.33342350001</v>
      </c>
      <c r="E1781" s="56">
        <f t="shared" si="698"/>
        <v>551.55399999999997</v>
      </c>
      <c r="F1781" s="11">
        <f>IF(DAY(A1781)=F$2+1,VLOOKUP(A1781,[1]Plan1!$BN$15:$BP$255,3),F1780)</f>
        <v>548.202</v>
      </c>
      <c r="G1781" s="6">
        <f t="shared" si="684"/>
        <v>41830</v>
      </c>
      <c r="H1781" s="2">
        <f t="shared" si="685"/>
        <v>-6.0773741102412293E-3</v>
      </c>
      <c r="I1781" s="1">
        <f t="shared" si="693"/>
        <v>7</v>
      </c>
      <c r="J1781" s="1">
        <f t="shared" si="699"/>
        <v>31</v>
      </c>
      <c r="K1781" s="54">
        <f t="shared" si="686"/>
        <v>0.99862444966081887</v>
      </c>
      <c r="L1781" s="3">
        <f t="shared" si="694"/>
        <v>1.3677613500000001</v>
      </c>
      <c r="M1781" s="3">
        <f t="shared" si="704"/>
        <v>1.36587992</v>
      </c>
      <c r="N1781" s="3">
        <f t="shared" si="687"/>
        <v>284607.48846694001</v>
      </c>
      <c r="O1781" s="52">
        <f t="shared" si="700"/>
        <v>0</v>
      </c>
      <c r="P1781" s="5">
        <f t="shared" si="703"/>
        <v>0</v>
      </c>
      <c r="Q1781" s="53">
        <f t="shared" si="688"/>
        <v>0</v>
      </c>
      <c r="R1781" s="4">
        <f t="shared" si="682"/>
        <v>0</v>
      </c>
      <c r="S1781" s="2">
        <f t="shared" si="695"/>
        <v>0.14000000000000001</v>
      </c>
      <c r="T1781" s="9">
        <f t="shared" si="689"/>
        <v>1.0024686279999999</v>
      </c>
      <c r="U1781" s="4">
        <f t="shared" si="696"/>
        <v>702.59001503000002</v>
      </c>
      <c r="V1781" s="4">
        <f t="shared" si="690"/>
        <v>0</v>
      </c>
      <c r="W1781" s="1" t="str">
        <f t="shared" si="701"/>
        <v>A+J=</v>
      </c>
      <c r="X1781" s="10">
        <f t="shared" si="702"/>
        <v>41860</v>
      </c>
      <c r="Y1781" s="4">
        <f t="shared" si="705"/>
        <v>0</v>
      </c>
      <c r="Z1781" s="28"/>
      <c r="AA1781" s="26"/>
      <c r="AE1781" s="5"/>
    </row>
    <row r="1782" spans="1:31" x14ac:dyDescent="0.2">
      <c r="A1782" s="127">
        <f t="shared" si="691"/>
        <v>41837</v>
      </c>
      <c r="B1782" s="4">
        <f t="shared" si="683"/>
        <v>285354.47231899004</v>
      </c>
      <c r="C1782" s="4">
        <f t="shared" si="697"/>
        <v>208369.33342350001</v>
      </c>
      <c r="D1782" s="4">
        <f t="shared" si="692"/>
        <v>208369.33342350001</v>
      </c>
      <c r="E1782" s="56">
        <f t="shared" si="698"/>
        <v>551.55399999999997</v>
      </c>
      <c r="F1782" s="11">
        <f>IF(DAY(A1782)=F$2+1,VLOOKUP(A1782,[1]Plan1!$BN$15:$BP$255,3),F1781)</f>
        <v>548.202</v>
      </c>
      <c r="G1782" s="6">
        <f t="shared" si="684"/>
        <v>41830</v>
      </c>
      <c r="H1782" s="2">
        <f t="shared" si="685"/>
        <v>-6.0773741102412293E-3</v>
      </c>
      <c r="I1782" s="1">
        <f t="shared" si="693"/>
        <v>8</v>
      </c>
      <c r="J1782" s="1">
        <f t="shared" si="699"/>
        <v>31</v>
      </c>
      <c r="K1782" s="54">
        <f t="shared" si="686"/>
        <v>0.99842809699055612</v>
      </c>
      <c r="L1782" s="3">
        <f t="shared" si="694"/>
        <v>1.3677613500000001</v>
      </c>
      <c r="M1782" s="3">
        <f t="shared" si="704"/>
        <v>1.3656113599999999</v>
      </c>
      <c r="N1782" s="3">
        <f t="shared" si="687"/>
        <v>284551.52879875002</v>
      </c>
      <c r="O1782" s="52">
        <f t="shared" si="700"/>
        <v>0</v>
      </c>
      <c r="P1782" s="5">
        <f t="shared" si="703"/>
        <v>0</v>
      </c>
      <c r="Q1782" s="53">
        <f t="shared" si="688"/>
        <v>0</v>
      </c>
      <c r="R1782" s="4">
        <f t="shared" si="682"/>
        <v>0</v>
      </c>
      <c r="S1782" s="2">
        <f t="shared" si="695"/>
        <v>0.14000000000000001</v>
      </c>
      <c r="T1782" s="9">
        <f t="shared" si="689"/>
        <v>1.0028217859999999</v>
      </c>
      <c r="U1782" s="4">
        <f t="shared" si="696"/>
        <v>802.94352024</v>
      </c>
      <c r="V1782" s="4">
        <f t="shared" si="690"/>
        <v>0</v>
      </c>
      <c r="W1782" s="1" t="str">
        <f t="shared" si="701"/>
        <v>A+J=</v>
      </c>
      <c r="X1782" s="10">
        <f t="shared" si="702"/>
        <v>41860</v>
      </c>
      <c r="Y1782" s="4">
        <f t="shared" si="705"/>
        <v>0</v>
      </c>
      <c r="Z1782" s="28"/>
      <c r="AA1782" s="26"/>
      <c r="AE1782" s="5"/>
    </row>
    <row r="1783" spans="1:31" x14ac:dyDescent="0.2">
      <c r="A1783" s="127">
        <f t="shared" si="691"/>
        <v>41838</v>
      </c>
      <c r="B1783" s="4">
        <f t="shared" si="683"/>
        <v>285398.87235979998</v>
      </c>
      <c r="C1783" s="4">
        <f t="shared" si="697"/>
        <v>208369.33342350001</v>
      </c>
      <c r="D1783" s="4">
        <f t="shared" si="692"/>
        <v>208369.33342350001</v>
      </c>
      <c r="E1783" s="56">
        <f t="shared" si="698"/>
        <v>551.55399999999997</v>
      </c>
      <c r="F1783" s="11">
        <f>IF(DAY(A1783)=F$2+1,VLOOKUP(A1783,[1]Plan1!$BN$15:$BP$255,3),F1782)</f>
        <v>548.202</v>
      </c>
      <c r="G1783" s="6">
        <f t="shared" si="684"/>
        <v>41830</v>
      </c>
      <c r="H1783" s="2">
        <f t="shared" si="685"/>
        <v>-6.0773741102412293E-3</v>
      </c>
      <c r="I1783" s="1">
        <f t="shared" si="693"/>
        <v>9</v>
      </c>
      <c r="J1783" s="1">
        <f t="shared" si="699"/>
        <v>31</v>
      </c>
      <c r="K1783" s="54">
        <f t="shared" si="686"/>
        <v>0.99823178292777104</v>
      </c>
      <c r="L1783" s="3">
        <f t="shared" si="694"/>
        <v>1.3677613500000001</v>
      </c>
      <c r="M1783" s="3">
        <f t="shared" si="704"/>
        <v>1.36534285</v>
      </c>
      <c r="N1783" s="3">
        <f t="shared" si="687"/>
        <v>284495.57954904001</v>
      </c>
      <c r="O1783" s="52">
        <f t="shared" si="700"/>
        <v>0</v>
      </c>
      <c r="P1783" s="5">
        <f t="shared" si="703"/>
        <v>0</v>
      </c>
      <c r="Q1783" s="53">
        <f t="shared" si="688"/>
        <v>0</v>
      </c>
      <c r="R1783" s="4">
        <f t="shared" si="682"/>
        <v>0</v>
      </c>
      <c r="S1783" s="2">
        <f t="shared" si="695"/>
        <v>0.14000000000000001</v>
      </c>
      <c r="T1783" s="9">
        <f t="shared" si="689"/>
        <v>1.003175068</v>
      </c>
      <c r="U1783" s="4">
        <f t="shared" si="696"/>
        <v>903.29281075999995</v>
      </c>
      <c r="V1783" s="4">
        <f t="shared" si="690"/>
        <v>0</v>
      </c>
      <c r="W1783" s="1" t="str">
        <f t="shared" si="701"/>
        <v>A+J=</v>
      </c>
      <c r="X1783" s="10">
        <f t="shared" si="702"/>
        <v>41860</v>
      </c>
      <c r="Y1783" s="4">
        <f t="shared" si="705"/>
        <v>0</v>
      </c>
      <c r="Z1783" s="28"/>
      <c r="AA1783" s="26"/>
      <c r="AE1783" s="5"/>
    </row>
    <row r="1784" spans="1:31" x14ac:dyDescent="0.2">
      <c r="A1784" s="127">
        <f t="shared" si="691"/>
        <v>41839</v>
      </c>
      <c r="B1784" s="4">
        <f t="shared" si="683"/>
        <v>285443.27916351001</v>
      </c>
      <c r="C1784" s="4">
        <f t="shared" si="697"/>
        <v>208369.33342350001</v>
      </c>
      <c r="D1784" s="4">
        <f t="shared" si="692"/>
        <v>208369.33342350001</v>
      </c>
      <c r="E1784" s="56">
        <f t="shared" si="698"/>
        <v>551.55399999999997</v>
      </c>
      <c r="F1784" s="11">
        <f>IF(DAY(A1784)=F$2+1,VLOOKUP(A1784,[1]Plan1!$BN$15:$BP$255,3),F1783)</f>
        <v>548.202</v>
      </c>
      <c r="G1784" s="6">
        <f t="shared" si="684"/>
        <v>41830</v>
      </c>
      <c r="H1784" s="2">
        <f t="shared" si="685"/>
        <v>-6.0773741102412293E-3</v>
      </c>
      <c r="I1784" s="1">
        <f t="shared" si="693"/>
        <v>10</v>
      </c>
      <c r="J1784" s="1">
        <f t="shared" si="699"/>
        <v>31</v>
      </c>
      <c r="K1784" s="54">
        <f t="shared" si="686"/>
        <v>0.99803550746487257</v>
      </c>
      <c r="L1784" s="3">
        <f t="shared" si="694"/>
        <v>1.3677613500000001</v>
      </c>
      <c r="M1784" s="3">
        <f t="shared" si="704"/>
        <v>1.36507439</v>
      </c>
      <c r="N1784" s="3">
        <f t="shared" si="687"/>
        <v>284439.64071779</v>
      </c>
      <c r="O1784" s="52">
        <f t="shared" si="700"/>
        <v>0</v>
      </c>
      <c r="P1784" s="5">
        <f t="shared" si="703"/>
        <v>0</v>
      </c>
      <c r="Q1784" s="53">
        <f t="shared" si="688"/>
        <v>0</v>
      </c>
      <c r="R1784" s="4">
        <f t="shared" si="682"/>
        <v>0</v>
      </c>
      <c r="S1784" s="2">
        <f t="shared" si="695"/>
        <v>0.14000000000000001</v>
      </c>
      <c r="T1784" s="9">
        <f t="shared" si="689"/>
        <v>1.0035284760000001</v>
      </c>
      <c r="U1784" s="4">
        <f t="shared" si="696"/>
        <v>1003.63844572</v>
      </c>
      <c r="V1784" s="4">
        <f t="shared" si="690"/>
        <v>0</v>
      </c>
      <c r="W1784" s="1" t="str">
        <f t="shared" si="701"/>
        <v>A+J=</v>
      </c>
      <c r="X1784" s="10">
        <f t="shared" si="702"/>
        <v>41860</v>
      </c>
      <c r="Y1784" s="4">
        <f t="shared" si="705"/>
        <v>0</v>
      </c>
      <c r="Z1784" s="28"/>
      <c r="AA1784" s="26"/>
      <c r="AE1784" s="5"/>
    </row>
    <row r="1785" spans="1:31" x14ac:dyDescent="0.2">
      <c r="A1785" s="127">
        <f t="shared" si="691"/>
        <v>41840</v>
      </c>
      <c r="B1785" s="4">
        <f t="shared" si="683"/>
        <v>285487.69186685001</v>
      </c>
      <c r="C1785" s="4">
        <f t="shared" si="697"/>
        <v>208369.33342350001</v>
      </c>
      <c r="D1785" s="4">
        <f t="shared" si="692"/>
        <v>208369.33342350001</v>
      </c>
      <c r="E1785" s="56">
        <f t="shared" si="698"/>
        <v>551.55399999999997</v>
      </c>
      <c r="F1785" s="11">
        <f>IF(DAY(A1785)=F$2+1,VLOOKUP(A1785,[1]Plan1!$BN$15:$BP$255,3),F1784)</f>
        <v>548.202</v>
      </c>
      <c r="G1785" s="6">
        <f t="shared" si="684"/>
        <v>41830</v>
      </c>
      <c r="H1785" s="2">
        <f t="shared" si="685"/>
        <v>-6.0773741102412293E-3</v>
      </c>
      <c r="I1785" s="1">
        <f t="shared" si="693"/>
        <v>11</v>
      </c>
      <c r="J1785" s="1">
        <f t="shared" si="699"/>
        <v>31</v>
      </c>
      <c r="K1785" s="54">
        <f t="shared" si="686"/>
        <v>0.99783927059427091</v>
      </c>
      <c r="L1785" s="3">
        <f t="shared" si="694"/>
        <v>1.3677613500000001</v>
      </c>
      <c r="M1785" s="3">
        <f t="shared" si="704"/>
        <v>1.3648059800000001</v>
      </c>
      <c r="N1785" s="3">
        <f t="shared" si="687"/>
        <v>284383.71230499999</v>
      </c>
      <c r="O1785" s="52">
        <f t="shared" si="700"/>
        <v>0</v>
      </c>
      <c r="P1785" s="5">
        <f t="shared" si="703"/>
        <v>0</v>
      </c>
      <c r="Q1785" s="53">
        <f t="shared" si="688"/>
        <v>0</v>
      </c>
      <c r="R1785" s="4">
        <f t="shared" si="682"/>
        <v>0</v>
      </c>
      <c r="S1785" s="2">
        <f t="shared" si="695"/>
        <v>0.14000000000000001</v>
      </c>
      <c r="T1785" s="9">
        <f t="shared" si="689"/>
        <v>1.0038820070000001</v>
      </c>
      <c r="U1785" s="4">
        <f t="shared" si="696"/>
        <v>1103.97956185</v>
      </c>
      <c r="V1785" s="4">
        <f t="shared" si="690"/>
        <v>0</v>
      </c>
      <c r="W1785" s="1" t="str">
        <f t="shared" si="701"/>
        <v>A+J=</v>
      </c>
      <c r="X1785" s="10">
        <f t="shared" si="702"/>
        <v>41860</v>
      </c>
      <c r="Y1785" s="4">
        <f t="shared" si="705"/>
        <v>0</v>
      </c>
      <c r="Z1785" s="28"/>
      <c r="AA1785" s="26"/>
      <c r="AE1785" s="5"/>
    </row>
    <row r="1786" spans="1:31" x14ac:dyDescent="0.2">
      <c r="A1786" s="127">
        <f t="shared" si="691"/>
        <v>41841</v>
      </c>
      <c r="B1786" s="4">
        <f t="shared" si="683"/>
        <v>285532.11312142998</v>
      </c>
      <c r="C1786" s="4">
        <f t="shared" si="697"/>
        <v>208369.33342350001</v>
      </c>
      <c r="D1786" s="4">
        <f t="shared" si="692"/>
        <v>208369.33342350001</v>
      </c>
      <c r="E1786" s="56">
        <f t="shared" si="698"/>
        <v>551.55399999999997</v>
      </c>
      <c r="F1786" s="11">
        <f>IF(DAY(A1786)=F$2+1,VLOOKUP(A1786,[1]Plan1!$BN$15:$BP$255,3),F1785)</f>
        <v>548.202</v>
      </c>
      <c r="G1786" s="6">
        <f t="shared" si="684"/>
        <v>41830</v>
      </c>
      <c r="H1786" s="2">
        <f t="shared" si="685"/>
        <v>-6.0773741102412293E-3</v>
      </c>
      <c r="I1786" s="1">
        <f t="shared" si="693"/>
        <v>12</v>
      </c>
      <c r="J1786" s="1">
        <f t="shared" si="699"/>
        <v>31</v>
      </c>
      <c r="K1786" s="54">
        <f t="shared" si="686"/>
        <v>0.99764307230837801</v>
      </c>
      <c r="L1786" s="3">
        <f t="shared" si="694"/>
        <v>1.3677613500000001</v>
      </c>
      <c r="M1786" s="3">
        <f t="shared" si="704"/>
        <v>1.3645376300000001</v>
      </c>
      <c r="N1786" s="3">
        <f t="shared" si="687"/>
        <v>284327.79639437998</v>
      </c>
      <c r="O1786" s="52">
        <f t="shared" si="700"/>
        <v>0</v>
      </c>
      <c r="P1786" s="5">
        <f t="shared" si="703"/>
        <v>0</v>
      </c>
      <c r="Q1786" s="53">
        <f t="shared" si="688"/>
        <v>0</v>
      </c>
      <c r="R1786" s="4">
        <f t="shared" si="682"/>
        <v>0</v>
      </c>
      <c r="S1786" s="2">
        <f t="shared" si="695"/>
        <v>0.14000000000000001</v>
      </c>
      <c r="T1786" s="9">
        <f t="shared" si="689"/>
        <v>1.004235663</v>
      </c>
      <c r="U1786" s="4">
        <f t="shared" si="696"/>
        <v>1204.3167270500001</v>
      </c>
      <c r="V1786" s="4">
        <f t="shared" si="690"/>
        <v>0</v>
      </c>
      <c r="W1786" s="1" t="str">
        <f t="shared" si="701"/>
        <v>A+J=</v>
      </c>
      <c r="X1786" s="10">
        <f t="shared" si="702"/>
        <v>41860</v>
      </c>
      <c r="Y1786" s="4">
        <f t="shared" si="705"/>
        <v>0</v>
      </c>
      <c r="Z1786" s="28"/>
      <c r="AA1786" s="26"/>
      <c r="AE1786" s="5"/>
    </row>
    <row r="1787" spans="1:31" x14ac:dyDescent="0.2">
      <c r="A1787" s="127">
        <f t="shared" si="691"/>
        <v>41842</v>
      </c>
      <c r="B1787" s="4">
        <f t="shared" si="683"/>
        <v>285576.54082627996</v>
      </c>
      <c r="C1787" s="4">
        <f t="shared" si="697"/>
        <v>208369.33342350001</v>
      </c>
      <c r="D1787" s="4">
        <f t="shared" si="692"/>
        <v>208369.33342350001</v>
      </c>
      <c r="E1787" s="56">
        <f t="shared" si="698"/>
        <v>551.55399999999997</v>
      </c>
      <c r="F1787" s="11">
        <f>IF(DAY(A1787)=F$2+1,VLOOKUP(A1787,[1]Plan1!$BN$15:$BP$255,3),F1786)</f>
        <v>548.202</v>
      </c>
      <c r="G1787" s="6">
        <f t="shared" si="684"/>
        <v>41830</v>
      </c>
      <c r="H1787" s="2">
        <f t="shared" si="685"/>
        <v>-6.0773741102412293E-3</v>
      </c>
      <c r="I1787" s="1">
        <f t="shared" si="693"/>
        <v>13</v>
      </c>
      <c r="J1787" s="1">
        <f t="shared" si="699"/>
        <v>31</v>
      </c>
      <c r="K1787" s="54">
        <f t="shared" si="686"/>
        <v>0.99744691259960716</v>
      </c>
      <c r="L1787" s="3">
        <f t="shared" si="694"/>
        <v>1.3677613500000001</v>
      </c>
      <c r="M1787" s="3">
        <f t="shared" si="704"/>
        <v>1.3642693299999999</v>
      </c>
      <c r="N1787" s="3">
        <f t="shared" si="687"/>
        <v>284271.89090221998</v>
      </c>
      <c r="O1787" s="52">
        <f t="shared" si="700"/>
        <v>0</v>
      </c>
      <c r="P1787" s="5">
        <f t="shared" si="703"/>
        <v>0</v>
      </c>
      <c r="Q1787" s="53">
        <f t="shared" si="688"/>
        <v>0</v>
      </c>
      <c r="R1787" s="4">
        <f t="shared" si="682"/>
        <v>0</v>
      </c>
      <c r="S1787" s="2">
        <f t="shared" si="695"/>
        <v>0.14000000000000001</v>
      </c>
      <c r="T1787" s="9">
        <f t="shared" si="689"/>
        <v>1.0045894440000001</v>
      </c>
      <c r="U1787" s="4">
        <f t="shared" si="696"/>
        <v>1304.6499240600001</v>
      </c>
      <c r="V1787" s="4">
        <f t="shared" si="690"/>
        <v>0</v>
      </c>
      <c r="W1787" s="1" t="str">
        <f t="shared" si="701"/>
        <v>A+J=</v>
      </c>
      <c r="X1787" s="10">
        <f t="shared" si="702"/>
        <v>41860</v>
      </c>
      <c r="Y1787" s="4">
        <f t="shared" si="705"/>
        <v>0</v>
      </c>
      <c r="Z1787" s="28"/>
      <c r="AA1787" s="26"/>
      <c r="AE1787" s="5"/>
    </row>
    <row r="1788" spans="1:31" x14ac:dyDescent="0.2">
      <c r="A1788" s="127">
        <f t="shared" si="691"/>
        <v>41843</v>
      </c>
      <c r="B1788" s="4">
        <f t="shared" si="683"/>
        <v>285620.97468728997</v>
      </c>
      <c r="C1788" s="4">
        <f t="shared" si="697"/>
        <v>208369.33342350001</v>
      </c>
      <c r="D1788" s="4">
        <f t="shared" si="692"/>
        <v>208369.33342350001</v>
      </c>
      <c r="E1788" s="56">
        <f t="shared" si="698"/>
        <v>551.55399999999997</v>
      </c>
      <c r="F1788" s="11">
        <f>IF(DAY(A1788)=F$2+1,VLOOKUP(A1788,[1]Plan1!$BN$15:$BP$255,3),F1787)</f>
        <v>548.202</v>
      </c>
      <c r="G1788" s="6">
        <f t="shared" si="684"/>
        <v>41830</v>
      </c>
      <c r="H1788" s="2">
        <f t="shared" si="685"/>
        <v>-6.0773741102412293E-3</v>
      </c>
      <c r="I1788" s="1">
        <f t="shared" si="693"/>
        <v>14</v>
      </c>
      <c r="J1788" s="1">
        <f t="shared" si="699"/>
        <v>31</v>
      </c>
      <c r="K1788" s="54">
        <f t="shared" si="686"/>
        <v>0.99725079146037332</v>
      </c>
      <c r="L1788" s="3">
        <f t="shared" si="694"/>
        <v>1.3677613500000001</v>
      </c>
      <c r="M1788" s="3">
        <f t="shared" si="704"/>
        <v>1.36400108</v>
      </c>
      <c r="N1788" s="3">
        <f t="shared" si="687"/>
        <v>284215.99582852999</v>
      </c>
      <c r="O1788" s="52">
        <f t="shared" si="700"/>
        <v>0</v>
      </c>
      <c r="P1788" s="5">
        <f t="shared" si="703"/>
        <v>0</v>
      </c>
      <c r="Q1788" s="53">
        <f t="shared" si="688"/>
        <v>0</v>
      </c>
      <c r="R1788" s="4">
        <f t="shared" si="682"/>
        <v>0</v>
      </c>
      <c r="S1788" s="2">
        <f t="shared" si="695"/>
        <v>0.14000000000000001</v>
      </c>
      <c r="T1788" s="9">
        <f t="shared" si="689"/>
        <v>1.0049433489999999</v>
      </c>
      <c r="U1788" s="4">
        <f t="shared" si="696"/>
        <v>1404.9788587600001</v>
      </c>
      <c r="V1788" s="4">
        <f t="shared" si="690"/>
        <v>0</v>
      </c>
      <c r="W1788" s="1" t="str">
        <f t="shared" si="701"/>
        <v>A+J=</v>
      </c>
      <c r="X1788" s="10">
        <f t="shared" si="702"/>
        <v>41860</v>
      </c>
      <c r="Y1788" s="4">
        <f t="shared" si="705"/>
        <v>0</v>
      </c>
      <c r="Z1788" s="28"/>
      <c r="AA1788" s="26"/>
      <c r="AE1788" s="5"/>
    </row>
    <row r="1789" spans="1:31" x14ac:dyDescent="0.2">
      <c r="A1789" s="127">
        <f t="shared" si="691"/>
        <v>41844</v>
      </c>
      <c r="B1789" s="4">
        <f t="shared" si="683"/>
        <v>285665.41707359999</v>
      </c>
      <c r="C1789" s="4">
        <f t="shared" si="697"/>
        <v>208369.33342350001</v>
      </c>
      <c r="D1789" s="4">
        <f t="shared" si="692"/>
        <v>208369.33342350001</v>
      </c>
      <c r="E1789" s="56">
        <f t="shared" si="698"/>
        <v>551.55399999999997</v>
      </c>
      <c r="F1789" s="11">
        <f>IF(DAY(A1789)=F$2+1,VLOOKUP(A1789,[1]Plan1!$BN$15:$BP$255,3),F1788)</f>
        <v>548.202</v>
      </c>
      <c r="G1789" s="6">
        <f t="shared" si="684"/>
        <v>41830</v>
      </c>
      <c r="H1789" s="2">
        <f t="shared" si="685"/>
        <v>-6.0773741102412293E-3</v>
      </c>
      <c r="I1789" s="1">
        <f t="shared" si="693"/>
        <v>15</v>
      </c>
      <c r="J1789" s="1">
        <f t="shared" si="699"/>
        <v>31</v>
      </c>
      <c r="K1789" s="54">
        <f t="shared" si="686"/>
        <v>0.99705470888309278</v>
      </c>
      <c r="L1789" s="3">
        <f t="shared" si="694"/>
        <v>1.3677613500000001</v>
      </c>
      <c r="M1789" s="3">
        <f t="shared" si="704"/>
        <v>1.3637328900000001</v>
      </c>
      <c r="N1789" s="3">
        <f t="shared" si="687"/>
        <v>284160.11325699999</v>
      </c>
      <c r="O1789" s="52">
        <f t="shared" si="700"/>
        <v>0</v>
      </c>
      <c r="P1789" s="5">
        <f t="shared" si="703"/>
        <v>0</v>
      </c>
      <c r="Q1789" s="53">
        <f t="shared" si="688"/>
        <v>0</v>
      </c>
      <c r="R1789" s="4">
        <f t="shared" si="682"/>
        <v>0</v>
      </c>
      <c r="S1789" s="2">
        <f t="shared" si="695"/>
        <v>0.14000000000000001</v>
      </c>
      <c r="T1789" s="9">
        <f t="shared" si="689"/>
        <v>1.0052973789999999</v>
      </c>
      <c r="U1789" s="4">
        <f t="shared" si="696"/>
        <v>1505.3038165999999</v>
      </c>
      <c r="V1789" s="4">
        <f t="shared" si="690"/>
        <v>0</v>
      </c>
      <c r="W1789" s="1" t="str">
        <f t="shared" si="701"/>
        <v>A+J=</v>
      </c>
      <c r="X1789" s="10">
        <f t="shared" si="702"/>
        <v>41860</v>
      </c>
      <c r="Y1789" s="4">
        <f t="shared" si="705"/>
        <v>0</v>
      </c>
      <c r="Z1789" s="28"/>
      <c r="AA1789" s="26"/>
      <c r="AE1789" s="5"/>
    </row>
    <row r="1790" spans="1:31" x14ac:dyDescent="0.2">
      <c r="A1790" s="127">
        <f t="shared" si="691"/>
        <v>41845</v>
      </c>
      <c r="B1790" s="4">
        <f t="shared" si="683"/>
        <v>285709.86588206998</v>
      </c>
      <c r="C1790" s="4">
        <f t="shared" si="697"/>
        <v>208369.33342350001</v>
      </c>
      <c r="D1790" s="4">
        <f t="shared" si="692"/>
        <v>208369.33342350001</v>
      </c>
      <c r="E1790" s="56">
        <f t="shared" si="698"/>
        <v>551.55399999999997</v>
      </c>
      <c r="F1790" s="11">
        <f>IF(DAY(A1790)=F$2+1,VLOOKUP(A1790,[1]Plan1!$BN$15:$BP$255,3),F1789)</f>
        <v>548.202</v>
      </c>
      <c r="G1790" s="6">
        <f t="shared" si="684"/>
        <v>41830</v>
      </c>
      <c r="H1790" s="2">
        <f t="shared" si="685"/>
        <v>-6.0773741102412293E-3</v>
      </c>
      <c r="I1790" s="1">
        <f t="shared" si="693"/>
        <v>16</v>
      </c>
      <c r="J1790" s="1">
        <f t="shared" si="699"/>
        <v>31</v>
      </c>
      <c r="K1790" s="54">
        <f t="shared" si="686"/>
        <v>0.99685866486018337</v>
      </c>
      <c r="L1790" s="3">
        <f t="shared" si="694"/>
        <v>1.3677613500000001</v>
      </c>
      <c r="M1790" s="3">
        <f t="shared" si="704"/>
        <v>1.3634647499999999</v>
      </c>
      <c r="N1790" s="3">
        <f t="shared" si="687"/>
        <v>284104.24110392999</v>
      </c>
      <c r="O1790" s="52">
        <f t="shared" si="700"/>
        <v>0</v>
      </c>
      <c r="P1790" s="5">
        <f t="shared" si="703"/>
        <v>0</v>
      </c>
      <c r="Q1790" s="53">
        <f t="shared" si="688"/>
        <v>0</v>
      </c>
      <c r="R1790" s="4">
        <f t="shared" si="682"/>
        <v>0</v>
      </c>
      <c r="S1790" s="2">
        <f t="shared" si="695"/>
        <v>0.14000000000000001</v>
      </c>
      <c r="T1790" s="9">
        <f t="shared" si="689"/>
        <v>1.0056515340000001</v>
      </c>
      <c r="U1790" s="4">
        <f t="shared" si="696"/>
        <v>1605.62477814</v>
      </c>
      <c r="V1790" s="4">
        <f t="shared" si="690"/>
        <v>0</v>
      </c>
      <c r="W1790" s="1" t="str">
        <f t="shared" si="701"/>
        <v>A+J=</v>
      </c>
      <c r="X1790" s="10">
        <f t="shared" si="702"/>
        <v>41860</v>
      </c>
      <c r="Y1790" s="4">
        <f t="shared" si="705"/>
        <v>0</v>
      </c>
      <c r="Z1790" s="28"/>
      <c r="AA1790" s="26"/>
      <c r="AE1790" s="5"/>
    </row>
    <row r="1791" spans="1:31" x14ac:dyDescent="0.2">
      <c r="A1791" s="127">
        <f t="shared" si="691"/>
        <v>41846</v>
      </c>
      <c r="B1791" s="4">
        <f t="shared" si="683"/>
        <v>285754.32110283</v>
      </c>
      <c r="C1791" s="4">
        <f t="shared" si="697"/>
        <v>208369.33342350001</v>
      </c>
      <c r="D1791" s="4">
        <f t="shared" si="692"/>
        <v>208369.33342350001</v>
      </c>
      <c r="E1791" s="56">
        <f t="shared" si="698"/>
        <v>551.55399999999997</v>
      </c>
      <c r="F1791" s="11">
        <f>IF(DAY(A1791)=F$2+1,VLOOKUP(A1791,[1]Plan1!$BN$15:$BP$255,3),F1790)</f>
        <v>548.202</v>
      </c>
      <c r="G1791" s="6">
        <f t="shared" si="684"/>
        <v>41830</v>
      </c>
      <c r="H1791" s="2">
        <f t="shared" si="685"/>
        <v>-6.0773741102412293E-3</v>
      </c>
      <c r="I1791" s="1">
        <f t="shared" si="693"/>
        <v>17</v>
      </c>
      <c r="J1791" s="1">
        <f t="shared" si="699"/>
        <v>31</v>
      </c>
      <c r="K1791" s="54">
        <f t="shared" si="686"/>
        <v>0.9966626593840644</v>
      </c>
      <c r="L1791" s="3">
        <f t="shared" si="694"/>
        <v>1.3677613500000001</v>
      </c>
      <c r="M1791" s="3">
        <f t="shared" si="704"/>
        <v>1.3631966600000001</v>
      </c>
      <c r="N1791" s="3">
        <f t="shared" si="687"/>
        <v>284048.37936934002</v>
      </c>
      <c r="O1791" s="52">
        <f t="shared" si="700"/>
        <v>0</v>
      </c>
      <c r="P1791" s="5">
        <f t="shared" si="703"/>
        <v>0</v>
      </c>
      <c r="Q1791" s="53">
        <f t="shared" si="688"/>
        <v>0</v>
      </c>
      <c r="R1791" s="4">
        <f t="shared" si="682"/>
        <v>0</v>
      </c>
      <c r="S1791" s="2">
        <f t="shared" si="695"/>
        <v>0.14000000000000001</v>
      </c>
      <c r="T1791" s="9">
        <f t="shared" si="689"/>
        <v>1.0060058140000001</v>
      </c>
      <c r="U1791" s="4">
        <f t="shared" si="696"/>
        <v>1705.9417334899999</v>
      </c>
      <c r="V1791" s="4">
        <f t="shared" si="690"/>
        <v>0</v>
      </c>
      <c r="W1791" s="1" t="str">
        <f t="shared" si="701"/>
        <v>A+J=</v>
      </c>
      <c r="X1791" s="10">
        <f t="shared" si="702"/>
        <v>41860</v>
      </c>
      <c r="Y1791" s="4">
        <f t="shared" si="705"/>
        <v>0</v>
      </c>
      <c r="Z1791" s="28"/>
      <c r="AA1791" s="26"/>
      <c r="AE1791" s="5"/>
    </row>
    <row r="1792" spans="1:31" x14ac:dyDescent="0.2">
      <c r="A1792" s="127">
        <f t="shared" si="691"/>
        <v>41847</v>
      </c>
      <c r="B1792" s="4">
        <f t="shared" si="683"/>
        <v>285798.78244198998</v>
      </c>
      <c r="C1792" s="4">
        <f t="shared" si="697"/>
        <v>208369.33342350001</v>
      </c>
      <c r="D1792" s="4">
        <f t="shared" si="692"/>
        <v>208369.33342350001</v>
      </c>
      <c r="E1792" s="56">
        <f t="shared" si="698"/>
        <v>551.55399999999997</v>
      </c>
      <c r="F1792" s="11">
        <f>IF(DAY(A1792)=F$2+1,VLOOKUP(A1792,[1]Plan1!$BN$15:$BP$255,3),F1791)</f>
        <v>548.202</v>
      </c>
      <c r="G1792" s="6">
        <f t="shared" si="684"/>
        <v>41830</v>
      </c>
      <c r="H1792" s="2">
        <f t="shared" si="685"/>
        <v>-6.0773741102412293E-3</v>
      </c>
      <c r="I1792" s="1">
        <f t="shared" si="693"/>
        <v>18</v>
      </c>
      <c r="J1792" s="1">
        <f t="shared" si="699"/>
        <v>31</v>
      </c>
      <c r="K1792" s="54">
        <f t="shared" si="686"/>
        <v>0.99646669244715669</v>
      </c>
      <c r="L1792" s="3">
        <f t="shared" si="694"/>
        <v>1.3677613500000001</v>
      </c>
      <c r="M1792" s="3">
        <f t="shared" si="704"/>
        <v>1.3629286199999999</v>
      </c>
      <c r="N1792" s="3">
        <f t="shared" si="687"/>
        <v>283992.52805321</v>
      </c>
      <c r="O1792" s="52">
        <f t="shared" si="700"/>
        <v>0</v>
      </c>
      <c r="P1792" s="5">
        <f t="shared" si="703"/>
        <v>0</v>
      </c>
      <c r="Q1792" s="53">
        <f t="shared" si="688"/>
        <v>0</v>
      </c>
      <c r="R1792" s="4">
        <f t="shared" ref="R1792:R1855" si="706">IF(P1792&gt;0,(P1792*N1792),0)</f>
        <v>0</v>
      </c>
      <c r="S1792" s="2">
        <f t="shared" si="695"/>
        <v>0.14000000000000001</v>
      </c>
      <c r="T1792" s="9">
        <f t="shared" si="689"/>
        <v>1.006360218</v>
      </c>
      <c r="U1792" s="4">
        <f t="shared" si="696"/>
        <v>1806.25438878</v>
      </c>
      <c r="V1792" s="4">
        <f t="shared" si="690"/>
        <v>0</v>
      </c>
      <c r="W1792" s="1" t="str">
        <f t="shared" si="701"/>
        <v>A+J=</v>
      </c>
      <c r="X1792" s="10">
        <f t="shared" si="702"/>
        <v>41860</v>
      </c>
      <c r="Y1792" s="4">
        <f t="shared" si="705"/>
        <v>0</v>
      </c>
      <c r="Z1792" s="28"/>
      <c r="AA1792" s="26"/>
      <c r="AE1792" s="5"/>
    </row>
    <row r="1793" spans="1:31" x14ac:dyDescent="0.2">
      <c r="A1793" s="127">
        <f t="shared" si="691"/>
        <v>41848</v>
      </c>
      <c r="B1793" s="4">
        <f t="shared" si="683"/>
        <v>285843.25227149</v>
      </c>
      <c r="C1793" s="4">
        <f t="shared" si="697"/>
        <v>208369.33342350001</v>
      </c>
      <c r="D1793" s="4">
        <f t="shared" si="692"/>
        <v>208369.33342350001</v>
      </c>
      <c r="E1793" s="56">
        <f t="shared" si="698"/>
        <v>551.55399999999997</v>
      </c>
      <c r="F1793" s="11">
        <f>IF(DAY(A1793)=F$2+1,VLOOKUP(A1793,[1]Plan1!$BN$15:$BP$255,3),F1792)</f>
        <v>548.202</v>
      </c>
      <c r="G1793" s="6">
        <f t="shared" si="684"/>
        <v>41830</v>
      </c>
      <c r="H1793" s="2">
        <f t="shared" si="685"/>
        <v>-6.0773741102412293E-3</v>
      </c>
      <c r="I1793" s="1">
        <f t="shared" si="693"/>
        <v>19</v>
      </c>
      <c r="J1793" s="1">
        <f t="shared" si="699"/>
        <v>31</v>
      </c>
      <c r="K1793" s="54">
        <f t="shared" si="686"/>
        <v>0.99627076404188253</v>
      </c>
      <c r="L1793" s="3">
        <f t="shared" si="694"/>
        <v>1.3677613500000001</v>
      </c>
      <c r="M1793" s="3">
        <f t="shared" si="704"/>
        <v>1.3626606400000001</v>
      </c>
      <c r="N1793" s="3">
        <f t="shared" si="687"/>
        <v>283936.68923924002</v>
      </c>
      <c r="O1793" s="52">
        <f t="shared" si="700"/>
        <v>0</v>
      </c>
      <c r="P1793" s="5">
        <f t="shared" si="703"/>
        <v>0</v>
      </c>
      <c r="Q1793" s="53">
        <f t="shared" si="688"/>
        <v>0</v>
      </c>
      <c r="R1793" s="4">
        <f t="shared" si="706"/>
        <v>0</v>
      </c>
      <c r="S1793" s="2">
        <f t="shared" si="695"/>
        <v>0.14000000000000001</v>
      </c>
      <c r="T1793" s="9">
        <f t="shared" si="689"/>
        <v>1.006714747</v>
      </c>
      <c r="U1793" s="4">
        <f t="shared" si="696"/>
        <v>1906.5630322500001</v>
      </c>
      <c r="V1793" s="4">
        <f t="shared" si="690"/>
        <v>0</v>
      </c>
      <c r="W1793" s="1" t="str">
        <f t="shared" si="701"/>
        <v>A+J=</v>
      </c>
      <c r="X1793" s="10">
        <f t="shared" si="702"/>
        <v>41860</v>
      </c>
      <c r="Y1793" s="4">
        <f t="shared" si="705"/>
        <v>0</v>
      </c>
      <c r="Z1793" s="28"/>
      <c r="AA1793" s="26"/>
      <c r="AE1793" s="5"/>
    </row>
    <row r="1794" spans="1:31" x14ac:dyDescent="0.2">
      <c r="A1794" s="127">
        <f t="shared" si="691"/>
        <v>41849</v>
      </c>
      <c r="B1794" s="4">
        <f t="shared" si="683"/>
        <v>285887.72848524997</v>
      </c>
      <c r="C1794" s="4">
        <f t="shared" si="697"/>
        <v>208369.33342350001</v>
      </c>
      <c r="D1794" s="4">
        <f t="shared" si="692"/>
        <v>208369.33342350001</v>
      </c>
      <c r="E1794" s="56">
        <f t="shared" si="698"/>
        <v>551.55399999999997</v>
      </c>
      <c r="F1794" s="11">
        <f>IF(DAY(A1794)=F$2+1,VLOOKUP(A1794,[1]Plan1!$BN$15:$BP$255,3),F1793)</f>
        <v>548.202</v>
      </c>
      <c r="G1794" s="6">
        <f t="shared" si="684"/>
        <v>41830</v>
      </c>
      <c r="H1794" s="2">
        <f t="shared" si="685"/>
        <v>-6.0773741102412293E-3</v>
      </c>
      <c r="I1794" s="1">
        <f t="shared" si="693"/>
        <v>20</v>
      </c>
      <c r="J1794" s="1">
        <f t="shared" si="699"/>
        <v>31</v>
      </c>
      <c r="K1794" s="54">
        <f t="shared" si="686"/>
        <v>0.99607487416066565</v>
      </c>
      <c r="L1794" s="3">
        <f t="shared" si="694"/>
        <v>1.3677613500000001</v>
      </c>
      <c r="M1794" s="3">
        <f t="shared" si="704"/>
        <v>1.36239271</v>
      </c>
      <c r="N1794" s="3">
        <f t="shared" si="687"/>
        <v>283880.86084372998</v>
      </c>
      <c r="O1794" s="52">
        <f t="shared" si="700"/>
        <v>0</v>
      </c>
      <c r="P1794" s="5">
        <f t="shared" si="703"/>
        <v>0</v>
      </c>
      <c r="Q1794" s="53">
        <f t="shared" si="688"/>
        <v>0</v>
      </c>
      <c r="R1794" s="4">
        <f t="shared" si="706"/>
        <v>0</v>
      </c>
      <c r="S1794" s="2">
        <f t="shared" si="695"/>
        <v>0.14000000000000001</v>
      </c>
      <c r="T1794" s="9">
        <f t="shared" si="689"/>
        <v>1.0070694010000001</v>
      </c>
      <c r="U1794" s="4">
        <f t="shared" si="696"/>
        <v>2006.86764152</v>
      </c>
      <c r="V1794" s="4">
        <f t="shared" si="690"/>
        <v>0</v>
      </c>
      <c r="W1794" s="1" t="str">
        <f t="shared" si="701"/>
        <v>A+J=</v>
      </c>
      <c r="X1794" s="10">
        <f t="shared" si="702"/>
        <v>41860</v>
      </c>
      <c r="Y1794" s="4">
        <f t="shared" si="705"/>
        <v>0</v>
      </c>
      <c r="Z1794" s="28"/>
      <c r="AA1794" s="26"/>
      <c r="AE1794" s="5"/>
    </row>
    <row r="1795" spans="1:31" x14ac:dyDescent="0.2">
      <c r="A1795" s="127">
        <f t="shared" si="691"/>
        <v>41850</v>
      </c>
      <c r="B1795" s="4">
        <f t="shared" si="683"/>
        <v>285932.21107343002</v>
      </c>
      <c r="C1795" s="4">
        <f t="shared" si="697"/>
        <v>208369.33342350001</v>
      </c>
      <c r="D1795" s="4">
        <f t="shared" si="692"/>
        <v>208369.33342350001</v>
      </c>
      <c r="E1795" s="56">
        <f t="shared" si="698"/>
        <v>551.55399999999997</v>
      </c>
      <c r="F1795" s="11">
        <f>IF(DAY(A1795)=F$2+1,VLOOKUP(A1795,[1]Plan1!$BN$15:$BP$255,3),F1794)</f>
        <v>548.202</v>
      </c>
      <c r="G1795" s="6">
        <f t="shared" si="684"/>
        <v>41830</v>
      </c>
      <c r="H1795" s="2">
        <f t="shared" si="685"/>
        <v>-6.0773741102412293E-3</v>
      </c>
      <c r="I1795" s="1">
        <f t="shared" si="693"/>
        <v>21</v>
      </c>
      <c r="J1795" s="1">
        <f t="shared" si="699"/>
        <v>31</v>
      </c>
      <c r="K1795" s="54">
        <f t="shared" si="686"/>
        <v>0.99587902279593143</v>
      </c>
      <c r="L1795" s="3">
        <f t="shared" si="694"/>
        <v>1.3677613500000001</v>
      </c>
      <c r="M1795" s="3">
        <f t="shared" si="704"/>
        <v>1.36212483</v>
      </c>
      <c r="N1795" s="3">
        <f t="shared" si="687"/>
        <v>283825.04286669003</v>
      </c>
      <c r="O1795" s="52">
        <f t="shared" si="700"/>
        <v>0</v>
      </c>
      <c r="P1795" s="5">
        <f t="shared" si="703"/>
        <v>0</v>
      </c>
      <c r="Q1795" s="53">
        <f t="shared" si="688"/>
        <v>0</v>
      </c>
      <c r="R1795" s="4">
        <f t="shared" si="706"/>
        <v>0</v>
      </c>
      <c r="S1795" s="2">
        <f t="shared" si="695"/>
        <v>0.14000000000000001</v>
      </c>
      <c r="T1795" s="9">
        <f t="shared" si="689"/>
        <v>1.0074241799999999</v>
      </c>
      <c r="U1795" s="4">
        <f t="shared" si="696"/>
        <v>2107.1682067400002</v>
      </c>
      <c r="V1795" s="4">
        <f t="shared" si="690"/>
        <v>0</v>
      </c>
      <c r="W1795" s="1" t="str">
        <f t="shared" si="701"/>
        <v>A+J=</v>
      </c>
      <c r="X1795" s="10">
        <f t="shared" si="702"/>
        <v>41860</v>
      </c>
      <c r="Y1795" s="4">
        <f t="shared" si="705"/>
        <v>0</v>
      </c>
      <c r="Z1795" s="28"/>
      <c r="AA1795" s="26"/>
      <c r="AE1795" s="5"/>
    </row>
    <row r="1796" spans="1:31" x14ac:dyDescent="0.2">
      <c r="A1796" s="127">
        <f t="shared" si="691"/>
        <v>41851</v>
      </c>
      <c r="B1796" s="4">
        <f t="shared" si="683"/>
        <v>285976.70212610002</v>
      </c>
      <c r="C1796" s="4">
        <f t="shared" si="697"/>
        <v>208369.33342350001</v>
      </c>
      <c r="D1796" s="4">
        <f t="shared" si="692"/>
        <v>208369.33342350001</v>
      </c>
      <c r="E1796" s="56">
        <f t="shared" si="698"/>
        <v>551.55399999999997</v>
      </c>
      <c r="F1796" s="11">
        <f>IF(DAY(A1796)=F$2+1,VLOOKUP(A1796,[1]Plan1!$BN$15:$BP$255,3),F1795)</f>
        <v>548.202</v>
      </c>
      <c r="G1796" s="6">
        <f t="shared" si="684"/>
        <v>41830</v>
      </c>
      <c r="H1796" s="2">
        <f t="shared" si="685"/>
        <v>-6.0773741102412293E-3</v>
      </c>
      <c r="I1796" s="1">
        <f t="shared" si="693"/>
        <v>22</v>
      </c>
      <c r="J1796" s="1">
        <f t="shared" si="699"/>
        <v>31</v>
      </c>
      <c r="K1796" s="54">
        <f t="shared" si="686"/>
        <v>0.99568320994010651</v>
      </c>
      <c r="L1796" s="3">
        <f t="shared" si="694"/>
        <v>1.3677613500000001</v>
      </c>
      <c r="M1796" s="3">
        <f t="shared" si="704"/>
        <v>1.36185701</v>
      </c>
      <c r="N1796" s="3">
        <f t="shared" si="687"/>
        <v>283769.23739182</v>
      </c>
      <c r="O1796" s="52">
        <f t="shared" si="700"/>
        <v>0</v>
      </c>
      <c r="P1796" s="5">
        <f t="shared" si="703"/>
        <v>0</v>
      </c>
      <c r="Q1796" s="53">
        <f t="shared" si="688"/>
        <v>0</v>
      </c>
      <c r="R1796" s="4">
        <f t="shared" si="706"/>
        <v>0</v>
      </c>
      <c r="S1796" s="2">
        <f t="shared" si="695"/>
        <v>0.14000000000000001</v>
      </c>
      <c r="T1796" s="9">
        <f t="shared" si="689"/>
        <v>1.007779084</v>
      </c>
      <c r="U1796" s="4">
        <f t="shared" si="696"/>
        <v>2207.4647342799999</v>
      </c>
      <c r="V1796" s="4">
        <f t="shared" si="690"/>
        <v>0</v>
      </c>
      <c r="W1796" s="1" t="str">
        <f t="shared" si="701"/>
        <v>A+J=</v>
      </c>
      <c r="X1796" s="10">
        <f t="shared" si="702"/>
        <v>41860</v>
      </c>
      <c r="Y1796" s="4">
        <f t="shared" si="705"/>
        <v>0</v>
      </c>
      <c r="Z1796" s="28"/>
      <c r="AA1796" s="26"/>
      <c r="AE1796" s="5"/>
    </row>
    <row r="1797" spans="1:31" x14ac:dyDescent="0.2">
      <c r="A1797" s="127">
        <f t="shared" si="691"/>
        <v>41852</v>
      </c>
      <c r="B1797" s="4">
        <f t="shared" si="683"/>
        <v>286021.19743433001</v>
      </c>
      <c r="C1797" s="4">
        <f t="shared" si="697"/>
        <v>208369.33342350001</v>
      </c>
      <c r="D1797" s="4">
        <f t="shared" si="692"/>
        <v>208369.33342350001</v>
      </c>
      <c r="E1797" s="56">
        <f t="shared" si="698"/>
        <v>551.55399999999997</v>
      </c>
      <c r="F1797" s="11">
        <f>IF(DAY(A1797)=F$2+1,VLOOKUP(A1797,[1]Plan1!$BN$15:$BP$255,3),F1796)</f>
        <v>548.202</v>
      </c>
      <c r="G1797" s="6">
        <f t="shared" si="684"/>
        <v>41830</v>
      </c>
      <c r="H1797" s="2">
        <f t="shared" si="685"/>
        <v>-6.0773741102412293E-3</v>
      </c>
      <c r="I1797" s="1">
        <f t="shared" si="693"/>
        <v>23</v>
      </c>
      <c r="J1797" s="1">
        <f t="shared" si="699"/>
        <v>31</v>
      </c>
      <c r="K1797" s="54">
        <f t="shared" si="686"/>
        <v>0.99548743558561936</v>
      </c>
      <c r="L1797" s="3">
        <f t="shared" si="694"/>
        <v>1.3677613500000001</v>
      </c>
      <c r="M1797" s="3">
        <f t="shared" si="704"/>
        <v>1.3615892300000001</v>
      </c>
      <c r="N1797" s="3">
        <f t="shared" si="687"/>
        <v>283713.44025171001</v>
      </c>
      <c r="O1797" s="52">
        <f t="shared" si="700"/>
        <v>0</v>
      </c>
      <c r="P1797" s="5">
        <f t="shared" si="703"/>
        <v>0</v>
      </c>
      <c r="Q1797" s="53">
        <f t="shared" si="688"/>
        <v>0</v>
      </c>
      <c r="R1797" s="4">
        <f t="shared" si="706"/>
        <v>0</v>
      </c>
      <c r="S1797" s="2">
        <f t="shared" si="695"/>
        <v>0.14000000000000001</v>
      </c>
      <c r="T1797" s="9">
        <f t="shared" si="689"/>
        <v>1.0081341130000001</v>
      </c>
      <c r="U1797" s="4">
        <f t="shared" si="696"/>
        <v>2307.7571826200001</v>
      </c>
      <c r="V1797" s="4">
        <f t="shared" si="690"/>
        <v>0</v>
      </c>
      <c r="W1797" s="1" t="str">
        <f t="shared" si="701"/>
        <v>A+J=</v>
      </c>
      <c r="X1797" s="10">
        <f t="shared" si="702"/>
        <v>41860</v>
      </c>
      <c r="Y1797" s="4">
        <f t="shared" si="705"/>
        <v>0</v>
      </c>
      <c r="Z1797" s="28"/>
      <c r="AA1797" s="26"/>
      <c r="AE1797" s="5"/>
    </row>
    <row r="1798" spans="1:31" x14ac:dyDescent="0.2">
      <c r="A1798" s="127">
        <f t="shared" si="691"/>
        <v>41853</v>
      </c>
      <c r="B1798" s="4">
        <f t="shared" si="683"/>
        <v>286065.70118886</v>
      </c>
      <c r="C1798" s="4">
        <f t="shared" si="697"/>
        <v>208369.33342350001</v>
      </c>
      <c r="D1798" s="4">
        <f t="shared" si="692"/>
        <v>208369.33342350001</v>
      </c>
      <c r="E1798" s="56">
        <f t="shared" si="698"/>
        <v>551.55399999999997</v>
      </c>
      <c r="F1798" s="11">
        <f>IF(DAY(A1798)=F$2+1,VLOOKUP(A1798,[1]Plan1!$BN$15:$BP$255,3),F1797)</f>
        <v>548.202</v>
      </c>
      <c r="G1798" s="6">
        <f t="shared" si="684"/>
        <v>41830</v>
      </c>
      <c r="H1798" s="2">
        <f t="shared" si="685"/>
        <v>-6.0773741102412293E-3</v>
      </c>
      <c r="I1798" s="1">
        <f t="shared" si="693"/>
        <v>24</v>
      </c>
      <c r="J1798" s="1">
        <f t="shared" si="699"/>
        <v>31</v>
      </c>
      <c r="K1798" s="54">
        <f t="shared" si="686"/>
        <v>0.9952916997248995</v>
      </c>
      <c r="L1798" s="3">
        <f t="shared" si="694"/>
        <v>1.3677613500000001</v>
      </c>
      <c r="M1798" s="3">
        <f t="shared" si="704"/>
        <v>1.36132151</v>
      </c>
      <c r="N1798" s="3">
        <f t="shared" si="687"/>
        <v>283657.65561377001</v>
      </c>
      <c r="O1798" s="52">
        <f t="shared" si="700"/>
        <v>0</v>
      </c>
      <c r="P1798" s="5">
        <f t="shared" si="703"/>
        <v>0</v>
      </c>
      <c r="Q1798" s="53">
        <f t="shared" si="688"/>
        <v>0</v>
      </c>
      <c r="R1798" s="4">
        <f t="shared" si="706"/>
        <v>0</v>
      </c>
      <c r="S1798" s="2">
        <f t="shared" si="695"/>
        <v>0.14000000000000001</v>
      </c>
      <c r="T1798" s="9">
        <f t="shared" si="689"/>
        <v>1.0084892670000001</v>
      </c>
      <c r="U1798" s="4">
        <f t="shared" si="696"/>
        <v>2408.0455750900001</v>
      </c>
      <c r="V1798" s="4">
        <f t="shared" si="690"/>
        <v>0</v>
      </c>
      <c r="W1798" s="1" t="str">
        <f t="shared" si="701"/>
        <v>A+J=</v>
      </c>
      <c r="X1798" s="10">
        <f t="shared" si="702"/>
        <v>41860</v>
      </c>
      <c r="Y1798" s="4">
        <f t="shared" si="705"/>
        <v>0</v>
      </c>
      <c r="Z1798" s="28"/>
      <c r="AA1798" s="26"/>
      <c r="AE1798" s="5"/>
    </row>
    <row r="1799" spans="1:31" x14ac:dyDescent="0.2">
      <c r="A1799" s="127">
        <f t="shared" si="691"/>
        <v>41854</v>
      </c>
      <c r="B1799" s="4">
        <f t="shared" si="683"/>
        <v>286110.21366567997</v>
      </c>
      <c r="C1799" s="4">
        <f t="shared" si="697"/>
        <v>208369.33342350001</v>
      </c>
      <c r="D1799" s="4">
        <f t="shared" si="692"/>
        <v>208369.33342350001</v>
      </c>
      <c r="E1799" s="56">
        <f t="shared" si="698"/>
        <v>551.55399999999997</v>
      </c>
      <c r="F1799" s="11">
        <f>IF(DAY(A1799)=F$2+1,VLOOKUP(A1799,[1]Plan1!$BN$15:$BP$255,3),F1798)</f>
        <v>548.202</v>
      </c>
      <c r="G1799" s="6">
        <f t="shared" si="684"/>
        <v>41830</v>
      </c>
      <c r="H1799" s="2">
        <f t="shared" si="685"/>
        <v>-6.0773741102412293E-3</v>
      </c>
      <c r="I1799" s="1">
        <f t="shared" si="693"/>
        <v>25</v>
      </c>
      <c r="J1799" s="1">
        <f t="shared" si="699"/>
        <v>31</v>
      </c>
      <c r="K1799" s="54">
        <f t="shared" si="686"/>
        <v>0.99509600235037832</v>
      </c>
      <c r="L1799" s="3">
        <f t="shared" si="694"/>
        <v>1.3677613500000001</v>
      </c>
      <c r="M1799" s="3">
        <f t="shared" si="704"/>
        <v>1.36105385</v>
      </c>
      <c r="N1799" s="3">
        <f t="shared" si="687"/>
        <v>283601.88347797998</v>
      </c>
      <c r="O1799" s="52">
        <f t="shared" si="700"/>
        <v>0</v>
      </c>
      <c r="P1799" s="5">
        <f t="shared" si="703"/>
        <v>0</v>
      </c>
      <c r="Q1799" s="53">
        <f t="shared" si="688"/>
        <v>0</v>
      </c>
      <c r="R1799" s="4">
        <f t="shared" si="706"/>
        <v>0</v>
      </c>
      <c r="S1799" s="2">
        <f t="shared" si="695"/>
        <v>0.14000000000000001</v>
      </c>
      <c r="T1799" s="9">
        <f t="shared" si="689"/>
        <v>1.008844547</v>
      </c>
      <c r="U1799" s="4">
        <f t="shared" si="696"/>
        <v>2508.3301876999999</v>
      </c>
      <c r="V1799" s="4">
        <f t="shared" si="690"/>
        <v>0</v>
      </c>
      <c r="W1799" s="1" t="str">
        <f t="shared" si="701"/>
        <v>A+J=</v>
      </c>
      <c r="X1799" s="10">
        <f t="shared" si="702"/>
        <v>41860</v>
      </c>
      <c r="Y1799" s="4">
        <f t="shared" si="705"/>
        <v>0</v>
      </c>
      <c r="Z1799" s="28"/>
      <c r="AA1799" s="26"/>
      <c r="AE1799" s="5"/>
    </row>
    <row r="1800" spans="1:31" x14ac:dyDescent="0.2">
      <c r="A1800" s="127">
        <f t="shared" si="691"/>
        <v>41855</v>
      </c>
      <c r="B1800" s="4">
        <f t="shared" si="683"/>
        <v>286154.73008423002</v>
      </c>
      <c r="C1800" s="4">
        <f t="shared" si="697"/>
        <v>208369.33342350001</v>
      </c>
      <c r="D1800" s="4">
        <f t="shared" si="692"/>
        <v>208369.33342350001</v>
      </c>
      <c r="E1800" s="56">
        <f t="shared" si="698"/>
        <v>551.55399999999997</v>
      </c>
      <c r="F1800" s="11">
        <f>IF(DAY(A1800)=F$2+1,VLOOKUP(A1800,[1]Plan1!$BN$15:$BP$255,3),F1799)</f>
        <v>548.202</v>
      </c>
      <c r="G1800" s="6">
        <f t="shared" si="684"/>
        <v>41830</v>
      </c>
      <c r="H1800" s="2">
        <f t="shared" si="685"/>
        <v>-6.0773741102412293E-3</v>
      </c>
      <c r="I1800" s="1">
        <f t="shared" si="693"/>
        <v>26</v>
      </c>
      <c r="J1800" s="1">
        <f t="shared" si="699"/>
        <v>31</v>
      </c>
      <c r="K1800" s="54">
        <f t="shared" si="686"/>
        <v>0.99490034345448841</v>
      </c>
      <c r="L1800" s="3">
        <f t="shared" si="694"/>
        <v>1.3677613500000001</v>
      </c>
      <c r="M1800" s="3">
        <f t="shared" si="704"/>
        <v>1.36078623</v>
      </c>
      <c r="N1800" s="3">
        <f t="shared" si="687"/>
        <v>283546.11967697</v>
      </c>
      <c r="O1800" s="52">
        <f t="shared" si="700"/>
        <v>0</v>
      </c>
      <c r="P1800" s="5">
        <f t="shared" si="703"/>
        <v>0</v>
      </c>
      <c r="Q1800" s="53">
        <f t="shared" si="688"/>
        <v>0</v>
      </c>
      <c r="R1800" s="4">
        <f t="shared" si="706"/>
        <v>0</v>
      </c>
      <c r="S1800" s="2">
        <f t="shared" si="695"/>
        <v>0.14000000000000001</v>
      </c>
      <c r="T1800" s="9">
        <f t="shared" si="689"/>
        <v>1.009199951</v>
      </c>
      <c r="U1800" s="4">
        <f t="shared" si="696"/>
        <v>2608.6104072600001</v>
      </c>
      <c r="V1800" s="4">
        <f t="shared" si="690"/>
        <v>0</v>
      </c>
      <c r="W1800" s="1" t="str">
        <f t="shared" si="701"/>
        <v>A+J=</v>
      </c>
      <c r="X1800" s="10">
        <f t="shared" si="702"/>
        <v>41860</v>
      </c>
      <c r="Y1800" s="4">
        <f t="shared" si="705"/>
        <v>0</v>
      </c>
      <c r="Z1800" s="28"/>
      <c r="AA1800" s="26"/>
      <c r="AE1800" s="5"/>
    </row>
    <row r="1801" spans="1:31" x14ac:dyDescent="0.2">
      <c r="A1801" s="127">
        <f t="shared" si="691"/>
        <v>41856</v>
      </c>
      <c r="B1801" s="4">
        <f t="shared" si="683"/>
        <v>286199.25520684</v>
      </c>
      <c r="C1801" s="4">
        <f t="shared" si="697"/>
        <v>208369.33342350001</v>
      </c>
      <c r="D1801" s="4">
        <f t="shared" si="692"/>
        <v>208369.33342350001</v>
      </c>
      <c r="E1801" s="56">
        <f t="shared" si="698"/>
        <v>551.55399999999997</v>
      </c>
      <c r="F1801" s="11">
        <f>IF(DAY(A1801)=F$2+1,VLOOKUP(A1801,[1]Plan1!$BN$15:$BP$255,3),F1800)</f>
        <v>548.202</v>
      </c>
      <c r="G1801" s="6">
        <f t="shared" si="684"/>
        <v>41830</v>
      </c>
      <c r="H1801" s="2">
        <f t="shared" si="685"/>
        <v>-6.0773741102412293E-3</v>
      </c>
      <c r="I1801" s="1">
        <f t="shared" si="693"/>
        <v>27</v>
      </c>
      <c r="J1801" s="1">
        <f t="shared" si="699"/>
        <v>31</v>
      </c>
      <c r="K1801" s="54">
        <f t="shared" si="686"/>
        <v>0.99470472302966417</v>
      </c>
      <c r="L1801" s="3">
        <f t="shared" si="694"/>
        <v>1.3677613500000001</v>
      </c>
      <c r="M1801" s="3">
        <f t="shared" si="704"/>
        <v>1.36051867</v>
      </c>
      <c r="N1801" s="3">
        <f t="shared" si="687"/>
        <v>283490.36837812001</v>
      </c>
      <c r="O1801" s="52">
        <f t="shared" si="700"/>
        <v>0</v>
      </c>
      <c r="P1801" s="5">
        <f t="shared" si="703"/>
        <v>0</v>
      </c>
      <c r="Q1801" s="53">
        <f t="shared" si="688"/>
        <v>0</v>
      </c>
      <c r="R1801" s="4">
        <f t="shared" si="706"/>
        <v>0</v>
      </c>
      <c r="S1801" s="2">
        <f t="shared" si="695"/>
        <v>0.14000000000000001</v>
      </c>
      <c r="T1801" s="9">
        <f t="shared" si="689"/>
        <v>1.009555481</v>
      </c>
      <c r="U1801" s="4">
        <f t="shared" si="696"/>
        <v>2708.8868287199998</v>
      </c>
      <c r="V1801" s="4">
        <f t="shared" si="690"/>
        <v>0</v>
      </c>
      <c r="W1801" s="1" t="str">
        <f t="shared" si="701"/>
        <v>A+J=</v>
      </c>
      <c r="X1801" s="10">
        <f t="shared" si="702"/>
        <v>41860</v>
      </c>
      <c r="Y1801" s="4">
        <f t="shared" si="705"/>
        <v>0</v>
      </c>
      <c r="Z1801" s="28"/>
      <c r="AA1801" s="26"/>
      <c r="AE1801" s="5"/>
    </row>
    <row r="1802" spans="1:31" x14ac:dyDescent="0.2">
      <c r="A1802" s="127">
        <f t="shared" si="691"/>
        <v>41857</v>
      </c>
      <c r="B1802" s="4">
        <f t="shared" ref="B1802:B1865" si="707">(N1802+U1802)</f>
        <v>286243.78663796996</v>
      </c>
      <c r="C1802" s="4">
        <f t="shared" si="697"/>
        <v>208369.33342350001</v>
      </c>
      <c r="D1802" s="4">
        <f t="shared" si="692"/>
        <v>208369.33342350001</v>
      </c>
      <c r="E1802" s="56">
        <f t="shared" si="698"/>
        <v>551.55399999999997</v>
      </c>
      <c r="F1802" s="11">
        <f>IF(DAY(A1802)=F$2+1,VLOOKUP(A1802,[1]Plan1!$BN$15:$BP$255,3),F1801)</f>
        <v>548.202</v>
      </c>
      <c r="G1802" s="6">
        <f t="shared" ref="G1802:G1865" si="708">IF(E1802=E1801,G1801,A1802)</f>
        <v>41830</v>
      </c>
      <c r="H1802" s="2">
        <f t="shared" ref="H1802:H1865" si="709">(F1802/E1802)-1</f>
        <v>-6.0773741102412293E-3</v>
      </c>
      <c r="I1802" s="1">
        <f t="shared" si="693"/>
        <v>28</v>
      </c>
      <c r="J1802" s="1">
        <f t="shared" si="699"/>
        <v>31</v>
      </c>
      <c r="K1802" s="54">
        <f t="shared" ref="K1802:K1865" si="710">((F1802/E1802)^(I1802/J1802))</f>
        <v>0.9945091410683411</v>
      </c>
      <c r="L1802" s="3">
        <f t="shared" si="694"/>
        <v>1.3677613500000001</v>
      </c>
      <c r="M1802" s="3">
        <f t="shared" si="704"/>
        <v>1.36025116</v>
      </c>
      <c r="N1802" s="3">
        <f t="shared" ref="N1802:N1865" si="711">TRUNC(D1802*M1802,8)</f>
        <v>283434.62749773997</v>
      </c>
      <c r="O1802" s="52">
        <f t="shared" si="700"/>
        <v>0</v>
      </c>
      <c r="P1802" s="5">
        <f t="shared" si="703"/>
        <v>0</v>
      </c>
      <c r="Q1802" s="53">
        <f t="shared" ref="Q1802:Q1865" si="712">IF($P1802&gt;0,($P1802*D1802),0)</f>
        <v>0</v>
      </c>
      <c r="R1802" s="4">
        <f t="shared" si="706"/>
        <v>0</v>
      </c>
      <c r="S1802" s="2">
        <f t="shared" si="695"/>
        <v>0.14000000000000001</v>
      </c>
      <c r="T1802" s="9">
        <f t="shared" ref="T1802:T1865" si="713">ROUND((1+S1802)^(1/12)^(I1802/J1802),9)</f>
        <v>1.0099111359999999</v>
      </c>
      <c r="U1802" s="4">
        <f t="shared" si="696"/>
        <v>2809.15914023</v>
      </c>
      <c r="V1802" s="4">
        <f t="shared" ref="V1802:V1865" si="714">IF(R1802&gt;0,R1802+U1802,0)</f>
        <v>0</v>
      </c>
      <c r="W1802" s="1" t="str">
        <f t="shared" si="701"/>
        <v>A+J=</v>
      </c>
      <c r="X1802" s="10">
        <f t="shared" si="702"/>
        <v>41860</v>
      </c>
      <c r="Y1802" s="4">
        <f t="shared" si="705"/>
        <v>0</v>
      </c>
      <c r="Z1802" s="28"/>
      <c r="AA1802" s="26"/>
      <c r="AE1802" s="5"/>
    </row>
    <row r="1803" spans="1:31" x14ac:dyDescent="0.2">
      <c r="A1803" s="127">
        <f t="shared" ref="A1803:A1866" si="715">(A1802+1)</f>
        <v>41858</v>
      </c>
      <c r="B1803" s="4">
        <f t="shared" si="707"/>
        <v>286288.32436785003</v>
      </c>
      <c r="C1803" s="4">
        <f t="shared" si="697"/>
        <v>208369.33342350001</v>
      </c>
      <c r="D1803" s="4">
        <f t="shared" ref="D1803:D1866" si="716">(C1803)</f>
        <v>208369.33342350001</v>
      </c>
      <c r="E1803" s="56">
        <f t="shared" si="698"/>
        <v>551.55399999999997</v>
      </c>
      <c r="F1803" s="11">
        <f>IF(DAY(A1803)=F$2+1,VLOOKUP(A1803,[1]Plan1!$BN$15:$BP$255,3),F1802)</f>
        <v>548.202</v>
      </c>
      <c r="G1803" s="6">
        <f t="shared" si="708"/>
        <v>41830</v>
      </c>
      <c r="H1803" s="2">
        <f t="shared" si="709"/>
        <v>-6.0773741102412293E-3</v>
      </c>
      <c r="I1803" s="1">
        <f t="shared" ref="I1803:I1866" si="717">IF(DAY(A1803)=F$2+1,1,I1802+1)</f>
        <v>29</v>
      </c>
      <c r="J1803" s="1">
        <f t="shared" si="699"/>
        <v>31</v>
      </c>
      <c r="K1803" s="54">
        <f t="shared" si="710"/>
        <v>0.99431359756295645</v>
      </c>
      <c r="L1803" s="3">
        <f t="shared" ref="L1803:L1866" si="718">IF(DAY(A1803)=F$2+1,M1802,L1802)</f>
        <v>1.3677613500000001</v>
      </c>
      <c r="M1803" s="3">
        <f t="shared" si="704"/>
        <v>1.3599836999999999</v>
      </c>
      <c r="N1803" s="3">
        <f t="shared" si="711"/>
        <v>283378.89703582</v>
      </c>
      <c r="O1803" s="52">
        <f t="shared" si="700"/>
        <v>0</v>
      </c>
      <c r="P1803" s="5">
        <f t="shared" si="703"/>
        <v>0</v>
      </c>
      <c r="Q1803" s="53">
        <f t="shared" si="712"/>
        <v>0</v>
      </c>
      <c r="R1803" s="4">
        <f t="shared" si="706"/>
        <v>0</v>
      </c>
      <c r="S1803" s="2">
        <f t="shared" ref="S1803:S1866" si="719">(S1802)</f>
        <v>0.14000000000000001</v>
      </c>
      <c r="T1803" s="9">
        <f t="shared" si="713"/>
        <v>1.010266916</v>
      </c>
      <c r="U1803" s="4">
        <f t="shared" ref="U1803:U1866" si="720">TRUNC(N1803*(T1803-1),8)</f>
        <v>2909.4273320299999</v>
      </c>
      <c r="V1803" s="4">
        <f t="shared" si="714"/>
        <v>0</v>
      </c>
      <c r="W1803" s="1" t="str">
        <f t="shared" si="701"/>
        <v>A+J=</v>
      </c>
      <c r="X1803" s="10">
        <f t="shared" si="702"/>
        <v>41860</v>
      </c>
      <c r="Y1803" s="4">
        <f t="shared" si="705"/>
        <v>0</v>
      </c>
      <c r="Z1803" s="28"/>
      <c r="AA1803" s="26"/>
      <c r="AE1803" s="5"/>
    </row>
    <row r="1804" spans="1:31" x14ac:dyDescent="0.2">
      <c r="A1804" s="127">
        <f t="shared" si="715"/>
        <v>41859</v>
      </c>
      <c r="B1804" s="4">
        <f t="shared" si="707"/>
        <v>286332.87049253</v>
      </c>
      <c r="C1804" s="4">
        <f t="shared" ref="C1804:C1867" si="721">IF(DAY(A1803)=9,VLOOKUP(A1803,$AA$10:$AB$126,2),C1803)</f>
        <v>208369.33342350001</v>
      </c>
      <c r="D1804" s="4">
        <f t="shared" si="716"/>
        <v>208369.33342350001</v>
      </c>
      <c r="E1804" s="56">
        <f t="shared" ref="E1804:E1867" si="722">IF(F1804=F1803,E1803,F1803)</f>
        <v>551.55399999999997</v>
      </c>
      <c r="F1804" s="11">
        <f>IF(DAY(A1804)=F$2+1,VLOOKUP(A1804,[1]Plan1!$BN$15:$BP$255,3),F1803)</f>
        <v>548.202</v>
      </c>
      <c r="G1804" s="6">
        <f t="shared" si="708"/>
        <v>41830</v>
      </c>
      <c r="H1804" s="2">
        <f t="shared" si="709"/>
        <v>-6.0773741102412293E-3</v>
      </c>
      <c r="I1804" s="1">
        <f t="shared" si="717"/>
        <v>30</v>
      </c>
      <c r="J1804" s="1">
        <f t="shared" ref="J1804:J1867" si="723">IF(DAY(A1804)=F$2+1,DAY(EOMONTH(A1804,0)),J1803)</f>
        <v>31</v>
      </c>
      <c r="K1804" s="54">
        <f t="shared" si="710"/>
        <v>0.99411809250594896</v>
      </c>
      <c r="L1804" s="3">
        <f t="shared" si="718"/>
        <v>1.3677613500000001</v>
      </c>
      <c r="M1804" s="3">
        <f t="shared" si="704"/>
        <v>1.3597163000000001</v>
      </c>
      <c r="N1804" s="3">
        <f t="shared" si="711"/>
        <v>283323.17907606001</v>
      </c>
      <c r="O1804" s="52">
        <f t="shared" si="700"/>
        <v>0</v>
      </c>
      <c r="P1804" s="5">
        <f t="shared" si="703"/>
        <v>0</v>
      </c>
      <c r="Q1804" s="53">
        <f t="shared" si="712"/>
        <v>0</v>
      </c>
      <c r="R1804" s="4">
        <f t="shared" si="706"/>
        <v>0</v>
      </c>
      <c r="S1804" s="2">
        <f t="shared" si="719"/>
        <v>0.14000000000000001</v>
      </c>
      <c r="T1804" s="9">
        <f t="shared" si="713"/>
        <v>1.0106228209999999</v>
      </c>
      <c r="U1804" s="4">
        <f t="shared" si="720"/>
        <v>3009.6914164700001</v>
      </c>
      <c r="V1804" s="4">
        <f t="shared" si="714"/>
        <v>0</v>
      </c>
      <c r="W1804" s="1" t="str">
        <f t="shared" si="701"/>
        <v>A+J=</v>
      </c>
      <c r="X1804" s="10">
        <f t="shared" si="702"/>
        <v>41860</v>
      </c>
      <c r="Y1804" s="4">
        <f t="shared" si="705"/>
        <v>0</v>
      </c>
      <c r="Z1804" s="28"/>
      <c r="AA1804" s="26"/>
      <c r="AE1804" s="5"/>
    </row>
    <row r="1805" spans="1:31" x14ac:dyDescent="0.2">
      <c r="A1805" s="130">
        <f t="shared" si="715"/>
        <v>41860</v>
      </c>
      <c r="B1805" s="53">
        <f t="shared" si="707"/>
        <v>286377.42318116</v>
      </c>
      <c r="C1805" s="4">
        <f t="shared" si="721"/>
        <v>208369.33342350001</v>
      </c>
      <c r="D1805" s="53">
        <f t="shared" si="716"/>
        <v>208369.33342350001</v>
      </c>
      <c r="E1805" s="58">
        <f t="shared" si="722"/>
        <v>551.55399999999997</v>
      </c>
      <c r="F1805" s="62">
        <f>IF(DAY(A1805)=F$2+1,VLOOKUP(A1805,[1]Plan1!$BN$15:$BP$255,3),F1804)</f>
        <v>548.202</v>
      </c>
      <c r="G1805" s="23">
        <f t="shared" si="708"/>
        <v>41830</v>
      </c>
      <c r="H1805" s="55">
        <f t="shared" si="709"/>
        <v>-6.0773741102412293E-3</v>
      </c>
      <c r="I1805" s="24">
        <f t="shared" si="717"/>
        <v>31</v>
      </c>
      <c r="J1805" s="24">
        <f t="shared" si="723"/>
        <v>31</v>
      </c>
      <c r="K1805" s="59">
        <f t="shared" si="710"/>
        <v>0.99392262588975877</v>
      </c>
      <c r="L1805" s="60">
        <f t="shared" si="718"/>
        <v>1.3677613500000001</v>
      </c>
      <c r="M1805" s="60">
        <f t="shared" si="704"/>
        <v>1.35944895</v>
      </c>
      <c r="N1805" s="60">
        <f t="shared" si="711"/>
        <v>283267.47153476998</v>
      </c>
      <c r="O1805" s="63">
        <f t="shared" si="700"/>
        <v>57</v>
      </c>
      <c r="P1805" s="5">
        <f t="shared" si="703"/>
        <v>8.5636000000000004E-2</v>
      </c>
      <c r="Q1805" s="53">
        <f t="shared" si="712"/>
        <v>17843.916237054847</v>
      </c>
      <c r="R1805" s="53">
        <f t="shared" si="706"/>
        <v>24257.893192351563</v>
      </c>
      <c r="S1805" s="55">
        <f t="shared" si="719"/>
        <v>0.14000000000000001</v>
      </c>
      <c r="T1805" s="61">
        <f t="shared" si="713"/>
        <v>1.010978852</v>
      </c>
      <c r="U1805" s="4">
        <f t="shared" si="720"/>
        <v>3109.95164639</v>
      </c>
      <c r="V1805" s="53">
        <f t="shared" si="714"/>
        <v>27367.844838741563</v>
      </c>
      <c r="W1805" s="24" t="str">
        <f t="shared" si="701"/>
        <v>A+J=</v>
      </c>
      <c r="X1805" s="23">
        <f t="shared" si="702"/>
        <v>41860</v>
      </c>
      <c r="Y1805" s="53">
        <f t="shared" si="705"/>
        <v>259009.57834241845</v>
      </c>
      <c r="Z1805" s="28"/>
      <c r="AA1805" s="26"/>
      <c r="AE1805" s="5"/>
    </row>
    <row r="1806" spans="1:31" x14ac:dyDescent="0.2">
      <c r="A1806" s="127">
        <f t="shared" si="715"/>
        <v>41861</v>
      </c>
      <c r="B1806" s="4">
        <f t="shared" si="707"/>
        <v>259078.57539585</v>
      </c>
      <c r="C1806" s="4">
        <f t="shared" si="721"/>
        <v>190525.41342349999</v>
      </c>
      <c r="D1806" s="4">
        <f t="shared" si="716"/>
        <v>190525.41342349999</v>
      </c>
      <c r="E1806" s="56">
        <f t="shared" si="722"/>
        <v>548.202</v>
      </c>
      <c r="F1806" s="11">
        <f>IF(DAY(A1806)=F$2+1,VLOOKUP(A1806,[1]Plan1!$BN$15:$BP$255,3),F1805)</f>
        <v>546.745</v>
      </c>
      <c r="G1806" s="6">
        <f t="shared" si="708"/>
        <v>41861</v>
      </c>
      <c r="H1806" s="2">
        <f t="shared" si="709"/>
        <v>-2.6577794316693382E-3</v>
      </c>
      <c r="I1806" s="1">
        <f t="shared" si="717"/>
        <v>1</v>
      </c>
      <c r="J1806" s="1">
        <f t="shared" si="723"/>
        <v>31</v>
      </c>
      <c r="K1806" s="54">
        <f t="shared" si="710"/>
        <v>0.99991415473014433</v>
      </c>
      <c r="L1806" s="3">
        <f t="shared" si="718"/>
        <v>1.35944895</v>
      </c>
      <c r="M1806" s="3">
        <f t="shared" si="704"/>
        <v>1.3593322400000001</v>
      </c>
      <c r="N1806" s="3">
        <f t="shared" si="711"/>
        <v>258987.33700589</v>
      </c>
      <c r="O1806" s="52">
        <f t="shared" si="700"/>
        <v>0</v>
      </c>
      <c r="P1806" s="5">
        <f t="shared" si="703"/>
        <v>0</v>
      </c>
      <c r="Q1806" s="53">
        <f t="shared" si="712"/>
        <v>0</v>
      </c>
      <c r="R1806" s="4">
        <f t="shared" si="706"/>
        <v>0</v>
      </c>
      <c r="S1806" s="2">
        <f t="shared" si="719"/>
        <v>0.14000000000000001</v>
      </c>
      <c r="T1806" s="9">
        <f t="shared" si="713"/>
        <v>1.0003522890000001</v>
      </c>
      <c r="U1806" s="4">
        <f t="shared" si="720"/>
        <v>91.238389960000006</v>
      </c>
      <c r="V1806" s="4">
        <f t="shared" si="714"/>
        <v>0</v>
      </c>
      <c r="W1806" s="1" t="str">
        <f t="shared" si="701"/>
        <v>A+J=</v>
      </c>
      <c r="X1806" s="10">
        <f t="shared" si="702"/>
        <v>41891</v>
      </c>
      <c r="Y1806" s="4">
        <f t="shared" si="705"/>
        <v>0</v>
      </c>
      <c r="Z1806" s="28"/>
      <c r="AA1806" s="26"/>
      <c r="AE1806" s="5"/>
    </row>
    <row r="1807" spans="1:31" x14ac:dyDescent="0.2">
      <c r="A1807" s="127">
        <f t="shared" si="715"/>
        <v>41862</v>
      </c>
      <c r="B1807" s="4">
        <f t="shared" si="707"/>
        <v>259147.59756356999</v>
      </c>
      <c r="C1807" s="4">
        <f t="shared" si="721"/>
        <v>190525.41342349999</v>
      </c>
      <c r="D1807" s="4">
        <f t="shared" si="716"/>
        <v>190525.41342349999</v>
      </c>
      <c r="E1807" s="56">
        <f t="shared" si="722"/>
        <v>548.202</v>
      </c>
      <c r="F1807" s="11">
        <f>IF(DAY(A1807)=F$2+1,VLOOKUP(A1807,[1]Plan1!$BN$15:$BP$255,3),F1806)</f>
        <v>546.745</v>
      </c>
      <c r="G1807" s="6">
        <f t="shared" si="708"/>
        <v>41861</v>
      </c>
      <c r="H1807" s="2">
        <f t="shared" si="709"/>
        <v>-2.6577794316693382E-3</v>
      </c>
      <c r="I1807" s="1">
        <f t="shared" si="717"/>
        <v>2</v>
      </c>
      <c r="J1807" s="1">
        <f t="shared" si="723"/>
        <v>31</v>
      </c>
      <c r="K1807" s="54">
        <f t="shared" si="710"/>
        <v>0.99982831682969897</v>
      </c>
      <c r="L1807" s="3">
        <f t="shared" si="718"/>
        <v>1.35944895</v>
      </c>
      <c r="M1807" s="3">
        <f t="shared" si="704"/>
        <v>1.3592155500000001</v>
      </c>
      <c r="N1807" s="3">
        <f t="shared" si="711"/>
        <v>258965.10459539999</v>
      </c>
      <c r="O1807" s="52">
        <f t="shared" si="700"/>
        <v>0</v>
      </c>
      <c r="P1807" s="5">
        <f t="shared" si="703"/>
        <v>0</v>
      </c>
      <c r="Q1807" s="53">
        <f t="shared" si="712"/>
        <v>0</v>
      </c>
      <c r="R1807" s="4">
        <f t="shared" si="706"/>
        <v>0</v>
      </c>
      <c r="S1807" s="2">
        <f t="shared" si="719"/>
        <v>0.14000000000000001</v>
      </c>
      <c r="T1807" s="9">
        <f t="shared" si="713"/>
        <v>1.0007047010000001</v>
      </c>
      <c r="U1807" s="4">
        <f t="shared" si="720"/>
        <v>182.49296817000001</v>
      </c>
      <c r="V1807" s="4">
        <f t="shared" si="714"/>
        <v>0</v>
      </c>
      <c r="W1807" s="1" t="str">
        <f t="shared" si="701"/>
        <v>A+J=</v>
      </c>
      <c r="X1807" s="10">
        <f t="shared" si="702"/>
        <v>41891</v>
      </c>
      <c r="Y1807" s="4">
        <f t="shared" si="705"/>
        <v>0</v>
      </c>
      <c r="Z1807" s="28"/>
      <c r="AA1807" s="26"/>
      <c r="AE1807" s="5"/>
    </row>
    <row r="1808" spans="1:31" x14ac:dyDescent="0.2">
      <c r="A1808" s="127">
        <f t="shared" si="715"/>
        <v>41863</v>
      </c>
      <c r="B1808" s="4">
        <f t="shared" si="707"/>
        <v>259216.63833647</v>
      </c>
      <c r="C1808" s="4">
        <f t="shared" si="721"/>
        <v>190525.41342349999</v>
      </c>
      <c r="D1808" s="4">
        <f t="shared" si="716"/>
        <v>190525.41342349999</v>
      </c>
      <c r="E1808" s="56">
        <f t="shared" si="722"/>
        <v>548.202</v>
      </c>
      <c r="F1808" s="11">
        <f>IF(DAY(A1808)=F$2+1,VLOOKUP(A1808,[1]Plan1!$BN$15:$BP$255,3),F1807)</f>
        <v>546.745</v>
      </c>
      <c r="G1808" s="6">
        <f t="shared" si="708"/>
        <v>41861</v>
      </c>
      <c r="H1808" s="2">
        <f t="shared" si="709"/>
        <v>-2.6577794316693382E-3</v>
      </c>
      <c r="I1808" s="1">
        <f t="shared" si="717"/>
        <v>3</v>
      </c>
      <c r="J1808" s="1">
        <f t="shared" si="723"/>
        <v>31</v>
      </c>
      <c r="K1808" s="54">
        <f t="shared" si="710"/>
        <v>0.99974248629803142</v>
      </c>
      <c r="L1808" s="3">
        <f t="shared" si="718"/>
        <v>1.35944895</v>
      </c>
      <c r="M1808" s="3">
        <f t="shared" si="704"/>
        <v>1.35909887</v>
      </c>
      <c r="N1808" s="3">
        <f t="shared" si="711"/>
        <v>258942.87409016001</v>
      </c>
      <c r="O1808" s="52">
        <f t="shared" si="700"/>
        <v>0</v>
      </c>
      <c r="P1808" s="5">
        <f t="shared" si="703"/>
        <v>0</v>
      </c>
      <c r="Q1808" s="53">
        <f t="shared" si="712"/>
        <v>0</v>
      </c>
      <c r="R1808" s="4">
        <f t="shared" si="706"/>
        <v>0</v>
      </c>
      <c r="S1808" s="2">
        <f t="shared" si="719"/>
        <v>0.14000000000000001</v>
      </c>
      <c r="T1808" s="9">
        <f t="shared" si="713"/>
        <v>1.001057238</v>
      </c>
      <c r="U1808" s="4">
        <f t="shared" si="720"/>
        <v>273.76424630999998</v>
      </c>
      <c r="V1808" s="4">
        <f t="shared" si="714"/>
        <v>0</v>
      </c>
      <c r="W1808" s="1" t="str">
        <f t="shared" si="701"/>
        <v>A+J=</v>
      </c>
      <c r="X1808" s="10">
        <f t="shared" si="702"/>
        <v>41891</v>
      </c>
      <c r="Y1808" s="4">
        <f t="shared" si="705"/>
        <v>0</v>
      </c>
      <c r="Z1808" s="28"/>
      <c r="AA1808" s="26"/>
      <c r="AE1808" s="5"/>
    </row>
    <row r="1809" spans="1:31" x14ac:dyDescent="0.2">
      <c r="A1809" s="127">
        <f t="shared" si="715"/>
        <v>41864</v>
      </c>
      <c r="B1809" s="4">
        <f t="shared" si="707"/>
        <v>259285.69744932</v>
      </c>
      <c r="C1809" s="4">
        <f t="shared" si="721"/>
        <v>190525.41342349999</v>
      </c>
      <c r="D1809" s="4">
        <f t="shared" si="716"/>
        <v>190525.41342349999</v>
      </c>
      <c r="E1809" s="56">
        <f t="shared" si="722"/>
        <v>548.202</v>
      </c>
      <c r="F1809" s="11">
        <f>IF(DAY(A1809)=F$2+1,VLOOKUP(A1809,[1]Plan1!$BN$15:$BP$255,3),F1808)</f>
        <v>546.745</v>
      </c>
      <c r="G1809" s="6">
        <f t="shared" si="708"/>
        <v>41861</v>
      </c>
      <c r="H1809" s="2">
        <f t="shared" si="709"/>
        <v>-2.6577794316693382E-3</v>
      </c>
      <c r="I1809" s="1">
        <f t="shared" si="717"/>
        <v>4</v>
      </c>
      <c r="J1809" s="1">
        <f t="shared" si="723"/>
        <v>31</v>
      </c>
      <c r="K1809" s="54">
        <f t="shared" si="710"/>
        <v>0.99965666313450896</v>
      </c>
      <c r="L1809" s="3">
        <f t="shared" si="718"/>
        <v>1.35944895</v>
      </c>
      <c r="M1809" s="3">
        <f t="shared" si="704"/>
        <v>1.3589822</v>
      </c>
      <c r="N1809" s="3">
        <f t="shared" si="711"/>
        <v>258920.64549016999</v>
      </c>
      <c r="O1809" s="52">
        <f t="shared" si="700"/>
        <v>0</v>
      </c>
      <c r="P1809" s="5">
        <f t="shared" si="703"/>
        <v>0</v>
      </c>
      <c r="Q1809" s="53">
        <f t="shared" si="712"/>
        <v>0</v>
      </c>
      <c r="R1809" s="4">
        <f t="shared" si="706"/>
        <v>0</v>
      </c>
      <c r="S1809" s="2">
        <f t="shared" si="719"/>
        <v>0.14000000000000001</v>
      </c>
      <c r="T1809" s="9">
        <f t="shared" si="713"/>
        <v>1.001409899</v>
      </c>
      <c r="U1809" s="4">
        <f t="shared" si="720"/>
        <v>365.05195915000002</v>
      </c>
      <c r="V1809" s="4">
        <f t="shared" si="714"/>
        <v>0</v>
      </c>
      <c r="W1809" s="1" t="str">
        <f t="shared" si="701"/>
        <v>A+J=</v>
      </c>
      <c r="X1809" s="10">
        <f t="shared" si="702"/>
        <v>41891</v>
      </c>
      <c r="Y1809" s="4">
        <f t="shared" si="705"/>
        <v>0</v>
      </c>
      <c r="Z1809" s="28"/>
      <c r="AA1809" s="26"/>
      <c r="AE1809" s="5"/>
    </row>
    <row r="1810" spans="1:31" x14ac:dyDescent="0.2">
      <c r="A1810" s="127">
        <f t="shared" si="715"/>
        <v>41865</v>
      </c>
      <c r="B1810" s="4">
        <f t="shared" si="707"/>
        <v>259354.77298726002</v>
      </c>
      <c r="C1810" s="4">
        <f t="shared" si="721"/>
        <v>190525.41342349999</v>
      </c>
      <c r="D1810" s="4">
        <f t="shared" si="716"/>
        <v>190525.41342349999</v>
      </c>
      <c r="E1810" s="56">
        <f t="shared" si="722"/>
        <v>548.202</v>
      </c>
      <c r="F1810" s="11">
        <f>IF(DAY(A1810)=F$2+1,VLOOKUP(A1810,[1]Plan1!$BN$15:$BP$255,3),F1809)</f>
        <v>546.745</v>
      </c>
      <c r="G1810" s="6">
        <f t="shared" si="708"/>
        <v>41861</v>
      </c>
      <c r="H1810" s="2">
        <f t="shared" si="709"/>
        <v>-2.6577794316693382E-3</v>
      </c>
      <c r="I1810" s="1">
        <f t="shared" si="717"/>
        <v>5</v>
      </c>
      <c r="J1810" s="1">
        <f t="shared" si="723"/>
        <v>31</v>
      </c>
      <c r="K1810" s="54">
        <f t="shared" si="710"/>
        <v>0.99957084733849921</v>
      </c>
      <c r="L1810" s="3">
        <f t="shared" si="718"/>
        <v>1.35944895</v>
      </c>
      <c r="M1810" s="3">
        <f t="shared" si="704"/>
        <v>1.3588655300000001</v>
      </c>
      <c r="N1810" s="3">
        <f t="shared" si="711"/>
        <v>258898.41689019001</v>
      </c>
      <c r="O1810" s="52">
        <f t="shared" si="700"/>
        <v>0</v>
      </c>
      <c r="P1810" s="5">
        <f t="shared" si="703"/>
        <v>0</v>
      </c>
      <c r="Q1810" s="53">
        <f t="shared" si="712"/>
        <v>0</v>
      </c>
      <c r="R1810" s="4">
        <f t="shared" si="706"/>
        <v>0</v>
      </c>
      <c r="S1810" s="2">
        <f t="shared" si="719"/>
        <v>0.14000000000000001</v>
      </c>
      <c r="T1810" s="9">
        <f t="shared" si="713"/>
        <v>1.001762684</v>
      </c>
      <c r="U1810" s="4">
        <f t="shared" si="720"/>
        <v>456.35609706999998</v>
      </c>
      <c r="V1810" s="4">
        <f t="shared" si="714"/>
        <v>0</v>
      </c>
      <c r="W1810" s="1" t="str">
        <f t="shared" si="701"/>
        <v>A+J=</v>
      </c>
      <c r="X1810" s="10">
        <f t="shared" si="702"/>
        <v>41891</v>
      </c>
      <c r="Y1810" s="4">
        <f t="shared" si="705"/>
        <v>0</v>
      </c>
      <c r="Z1810" s="28"/>
      <c r="AA1810" s="26"/>
      <c r="AE1810" s="5"/>
    </row>
    <row r="1811" spans="1:31" x14ac:dyDescent="0.2">
      <c r="A1811" s="127">
        <f t="shared" si="715"/>
        <v>41866</v>
      </c>
      <c r="B1811" s="4">
        <f t="shared" si="707"/>
        <v>259423.86901945999</v>
      </c>
      <c r="C1811" s="4">
        <f t="shared" si="721"/>
        <v>190525.41342349999</v>
      </c>
      <c r="D1811" s="4">
        <f t="shared" si="716"/>
        <v>190525.41342349999</v>
      </c>
      <c r="E1811" s="56">
        <f t="shared" si="722"/>
        <v>548.202</v>
      </c>
      <c r="F1811" s="11">
        <f>IF(DAY(A1811)=F$2+1,VLOOKUP(A1811,[1]Plan1!$BN$15:$BP$255,3),F1810)</f>
        <v>546.745</v>
      </c>
      <c r="G1811" s="6">
        <f t="shared" si="708"/>
        <v>41861</v>
      </c>
      <c r="H1811" s="2">
        <f t="shared" si="709"/>
        <v>-2.6577794316693382E-3</v>
      </c>
      <c r="I1811" s="1">
        <f t="shared" si="717"/>
        <v>6</v>
      </c>
      <c r="J1811" s="1">
        <f t="shared" si="723"/>
        <v>31</v>
      </c>
      <c r="K1811" s="54">
        <f t="shared" si="710"/>
        <v>0.99948503890936957</v>
      </c>
      <c r="L1811" s="3">
        <f t="shared" si="718"/>
        <v>1.35944895</v>
      </c>
      <c r="M1811" s="3">
        <f t="shared" si="704"/>
        <v>1.35874888</v>
      </c>
      <c r="N1811" s="3">
        <f t="shared" si="711"/>
        <v>258876.19210071</v>
      </c>
      <c r="O1811" s="52">
        <f t="shared" si="700"/>
        <v>0</v>
      </c>
      <c r="P1811" s="5">
        <f t="shared" si="703"/>
        <v>0</v>
      </c>
      <c r="Q1811" s="53">
        <f t="shared" si="712"/>
        <v>0</v>
      </c>
      <c r="R1811" s="4">
        <f t="shared" si="706"/>
        <v>0</v>
      </c>
      <c r="S1811" s="2">
        <f t="shared" si="719"/>
        <v>0.14000000000000001</v>
      </c>
      <c r="T1811" s="9">
        <f t="shared" si="713"/>
        <v>1.0021155939999999</v>
      </c>
      <c r="U1811" s="4">
        <f t="shared" si="720"/>
        <v>547.67691875000003</v>
      </c>
      <c r="V1811" s="4">
        <f t="shared" si="714"/>
        <v>0</v>
      </c>
      <c r="W1811" s="1" t="str">
        <f t="shared" si="701"/>
        <v>A+J=</v>
      </c>
      <c r="X1811" s="10">
        <f t="shared" si="702"/>
        <v>41891</v>
      </c>
      <c r="Y1811" s="4">
        <f t="shared" si="705"/>
        <v>0</v>
      </c>
      <c r="Z1811" s="28"/>
      <c r="AA1811" s="26"/>
      <c r="AE1811" s="5"/>
    </row>
    <row r="1812" spans="1:31" x14ac:dyDescent="0.2">
      <c r="A1812" s="127">
        <f t="shared" si="715"/>
        <v>41867</v>
      </c>
      <c r="B1812" s="4">
        <f t="shared" si="707"/>
        <v>259492.98337279999</v>
      </c>
      <c r="C1812" s="4">
        <f t="shared" si="721"/>
        <v>190525.41342349999</v>
      </c>
      <c r="D1812" s="4">
        <f t="shared" si="716"/>
        <v>190525.41342349999</v>
      </c>
      <c r="E1812" s="56">
        <f t="shared" si="722"/>
        <v>548.202</v>
      </c>
      <c r="F1812" s="11">
        <f>IF(DAY(A1812)=F$2+1,VLOOKUP(A1812,[1]Plan1!$BN$15:$BP$255,3),F1811)</f>
        <v>546.745</v>
      </c>
      <c r="G1812" s="6">
        <f t="shared" si="708"/>
        <v>41861</v>
      </c>
      <c r="H1812" s="2">
        <f t="shared" si="709"/>
        <v>-2.6577794316693382E-3</v>
      </c>
      <c r="I1812" s="1">
        <f t="shared" si="717"/>
        <v>7</v>
      </c>
      <c r="J1812" s="1">
        <f t="shared" si="723"/>
        <v>31</v>
      </c>
      <c r="K1812" s="54">
        <f t="shared" si="710"/>
        <v>0.99939923784648765</v>
      </c>
      <c r="L1812" s="3">
        <f t="shared" si="718"/>
        <v>1.35944895</v>
      </c>
      <c r="M1812" s="3">
        <f t="shared" si="704"/>
        <v>1.3586322399999999</v>
      </c>
      <c r="N1812" s="3">
        <f t="shared" si="711"/>
        <v>258853.96921648999</v>
      </c>
      <c r="O1812" s="52">
        <f t="shared" si="700"/>
        <v>0</v>
      </c>
      <c r="P1812" s="5">
        <f t="shared" si="703"/>
        <v>0</v>
      </c>
      <c r="Q1812" s="53">
        <f t="shared" si="712"/>
        <v>0</v>
      </c>
      <c r="R1812" s="4">
        <f t="shared" si="706"/>
        <v>0</v>
      </c>
      <c r="S1812" s="2">
        <f t="shared" si="719"/>
        <v>0.14000000000000001</v>
      </c>
      <c r="T1812" s="9">
        <f t="shared" si="713"/>
        <v>1.0024686279999999</v>
      </c>
      <c r="U1812" s="4">
        <f t="shared" si="720"/>
        <v>639.01415630999998</v>
      </c>
      <c r="V1812" s="4">
        <f t="shared" si="714"/>
        <v>0</v>
      </c>
      <c r="W1812" s="1" t="str">
        <f t="shared" si="701"/>
        <v>A+J=</v>
      </c>
      <c r="X1812" s="10">
        <f t="shared" si="702"/>
        <v>41891</v>
      </c>
      <c r="Y1812" s="4">
        <f t="shared" si="705"/>
        <v>0</v>
      </c>
      <c r="Z1812" s="28"/>
      <c r="AA1812" s="26"/>
      <c r="AE1812" s="5"/>
    </row>
    <row r="1813" spans="1:31" x14ac:dyDescent="0.2">
      <c r="A1813" s="127">
        <f t="shared" si="715"/>
        <v>41868</v>
      </c>
      <c r="B1813" s="4">
        <f t="shared" si="707"/>
        <v>259562.11604105</v>
      </c>
      <c r="C1813" s="4">
        <f t="shared" si="721"/>
        <v>190525.41342349999</v>
      </c>
      <c r="D1813" s="4">
        <f t="shared" si="716"/>
        <v>190525.41342349999</v>
      </c>
      <c r="E1813" s="56">
        <f t="shared" si="722"/>
        <v>548.202</v>
      </c>
      <c r="F1813" s="11">
        <f>IF(DAY(A1813)=F$2+1,VLOOKUP(A1813,[1]Plan1!$BN$15:$BP$255,3),F1812)</f>
        <v>546.745</v>
      </c>
      <c r="G1813" s="6">
        <f t="shared" si="708"/>
        <v>41861</v>
      </c>
      <c r="H1813" s="2">
        <f t="shared" si="709"/>
        <v>-2.6577794316693382E-3</v>
      </c>
      <c r="I1813" s="1">
        <f t="shared" si="717"/>
        <v>8</v>
      </c>
      <c r="J1813" s="1">
        <f t="shared" si="723"/>
        <v>31</v>
      </c>
      <c r="K1813" s="54">
        <f t="shared" si="710"/>
        <v>0.99931344414922119</v>
      </c>
      <c r="L1813" s="3">
        <f t="shared" si="718"/>
        <v>1.35944895</v>
      </c>
      <c r="M1813" s="3">
        <f t="shared" si="704"/>
        <v>1.35851561</v>
      </c>
      <c r="N1813" s="3">
        <f t="shared" si="711"/>
        <v>258831.74823751999</v>
      </c>
      <c r="O1813" s="52">
        <f t="shared" si="700"/>
        <v>0</v>
      </c>
      <c r="P1813" s="5">
        <f t="shared" si="703"/>
        <v>0</v>
      </c>
      <c r="Q1813" s="53">
        <f t="shared" si="712"/>
        <v>0</v>
      </c>
      <c r="R1813" s="4">
        <f t="shared" si="706"/>
        <v>0</v>
      </c>
      <c r="S1813" s="2">
        <f t="shared" si="719"/>
        <v>0.14000000000000001</v>
      </c>
      <c r="T1813" s="9">
        <f t="shared" si="713"/>
        <v>1.0028217859999999</v>
      </c>
      <c r="U1813" s="4">
        <f t="shared" si="720"/>
        <v>730.36780352999995</v>
      </c>
      <c r="V1813" s="4">
        <f t="shared" si="714"/>
        <v>0</v>
      </c>
      <c r="W1813" s="1" t="str">
        <f t="shared" si="701"/>
        <v>A+J=</v>
      </c>
      <c r="X1813" s="10">
        <f t="shared" si="702"/>
        <v>41891</v>
      </c>
      <c r="Y1813" s="4">
        <f t="shared" si="705"/>
        <v>0</v>
      </c>
      <c r="Z1813" s="28"/>
      <c r="AA1813" s="26"/>
      <c r="AE1813" s="5"/>
    </row>
    <row r="1814" spans="1:31" x14ac:dyDescent="0.2">
      <c r="A1814" s="127">
        <f t="shared" si="715"/>
        <v>41869</v>
      </c>
      <c r="B1814" s="4">
        <f t="shared" si="707"/>
        <v>259631.26701794998</v>
      </c>
      <c r="C1814" s="4">
        <f t="shared" si="721"/>
        <v>190525.41342349999</v>
      </c>
      <c r="D1814" s="4">
        <f t="shared" si="716"/>
        <v>190525.41342349999</v>
      </c>
      <c r="E1814" s="56">
        <f t="shared" si="722"/>
        <v>548.202</v>
      </c>
      <c r="F1814" s="11">
        <f>IF(DAY(A1814)=F$2+1,VLOOKUP(A1814,[1]Plan1!$BN$15:$BP$255,3),F1813)</f>
        <v>546.745</v>
      </c>
      <c r="G1814" s="6">
        <f t="shared" si="708"/>
        <v>41861</v>
      </c>
      <c r="H1814" s="2">
        <f t="shared" si="709"/>
        <v>-2.6577794316693382E-3</v>
      </c>
      <c r="I1814" s="1">
        <f t="shared" si="717"/>
        <v>9</v>
      </c>
      <c r="J1814" s="1">
        <f t="shared" si="723"/>
        <v>31</v>
      </c>
      <c r="K1814" s="54">
        <f t="shared" si="710"/>
        <v>0.99922765781693779</v>
      </c>
      <c r="L1814" s="3">
        <f t="shared" si="718"/>
        <v>1.35944895</v>
      </c>
      <c r="M1814" s="3">
        <f t="shared" si="704"/>
        <v>1.35839899</v>
      </c>
      <c r="N1814" s="3">
        <f t="shared" si="711"/>
        <v>258809.52916380999</v>
      </c>
      <c r="O1814" s="52">
        <f t="shared" si="700"/>
        <v>0</v>
      </c>
      <c r="P1814" s="5">
        <f t="shared" si="703"/>
        <v>0</v>
      </c>
      <c r="Q1814" s="53">
        <f t="shared" si="712"/>
        <v>0</v>
      </c>
      <c r="R1814" s="4">
        <f t="shared" si="706"/>
        <v>0</v>
      </c>
      <c r="S1814" s="2">
        <f t="shared" si="719"/>
        <v>0.14000000000000001</v>
      </c>
      <c r="T1814" s="9">
        <f t="shared" si="713"/>
        <v>1.003175068</v>
      </c>
      <c r="U1814" s="4">
        <f t="shared" si="720"/>
        <v>821.73785413999997</v>
      </c>
      <c r="V1814" s="4">
        <f t="shared" si="714"/>
        <v>0</v>
      </c>
      <c r="W1814" s="1" t="str">
        <f t="shared" si="701"/>
        <v>A+J=</v>
      </c>
      <c r="X1814" s="10">
        <f t="shared" si="702"/>
        <v>41891</v>
      </c>
      <c r="Y1814" s="4">
        <f t="shared" si="705"/>
        <v>0</v>
      </c>
      <c r="Z1814" s="28"/>
      <c r="AA1814" s="26"/>
      <c r="AE1814" s="5"/>
    </row>
    <row r="1815" spans="1:31" x14ac:dyDescent="0.2">
      <c r="A1815" s="127">
        <f t="shared" si="715"/>
        <v>41870</v>
      </c>
      <c r="B1815" s="4">
        <f t="shared" si="707"/>
        <v>259700.43490285001</v>
      </c>
      <c r="C1815" s="4">
        <f t="shared" si="721"/>
        <v>190525.41342349999</v>
      </c>
      <c r="D1815" s="4">
        <f t="shared" si="716"/>
        <v>190525.41342349999</v>
      </c>
      <c r="E1815" s="56">
        <f t="shared" si="722"/>
        <v>548.202</v>
      </c>
      <c r="F1815" s="11">
        <f>IF(DAY(A1815)=F$2+1,VLOOKUP(A1815,[1]Plan1!$BN$15:$BP$255,3),F1814)</f>
        <v>546.745</v>
      </c>
      <c r="G1815" s="6">
        <f t="shared" si="708"/>
        <v>41861</v>
      </c>
      <c r="H1815" s="2">
        <f t="shared" si="709"/>
        <v>-2.6577794316693382E-3</v>
      </c>
      <c r="I1815" s="1">
        <f t="shared" si="717"/>
        <v>10</v>
      </c>
      <c r="J1815" s="1">
        <f t="shared" si="723"/>
        <v>31</v>
      </c>
      <c r="K1815" s="54">
        <f t="shared" si="710"/>
        <v>0.99914187884900529</v>
      </c>
      <c r="L1815" s="3">
        <f t="shared" si="718"/>
        <v>1.35944895</v>
      </c>
      <c r="M1815" s="3">
        <f t="shared" si="704"/>
        <v>1.35828237</v>
      </c>
      <c r="N1815" s="3">
        <f t="shared" si="711"/>
        <v>258787.31009010001</v>
      </c>
      <c r="O1815" s="52">
        <f t="shared" si="700"/>
        <v>0</v>
      </c>
      <c r="P1815" s="5">
        <f t="shared" si="703"/>
        <v>0</v>
      </c>
      <c r="Q1815" s="53">
        <f t="shared" si="712"/>
        <v>0</v>
      </c>
      <c r="R1815" s="4">
        <f t="shared" si="706"/>
        <v>0</v>
      </c>
      <c r="S1815" s="2">
        <f t="shared" si="719"/>
        <v>0.14000000000000001</v>
      </c>
      <c r="T1815" s="9">
        <f t="shared" si="713"/>
        <v>1.0035284760000001</v>
      </c>
      <c r="U1815" s="4">
        <f t="shared" si="720"/>
        <v>913.12481275000005</v>
      </c>
      <c r="V1815" s="4">
        <f t="shared" si="714"/>
        <v>0</v>
      </c>
      <c r="W1815" s="1" t="str">
        <f t="shared" si="701"/>
        <v>A+J=</v>
      </c>
      <c r="X1815" s="10">
        <f t="shared" si="702"/>
        <v>41891</v>
      </c>
      <c r="Y1815" s="4">
        <f t="shared" si="705"/>
        <v>0</v>
      </c>
      <c r="Z1815" s="28"/>
      <c r="AA1815" s="26"/>
      <c r="AE1815" s="5"/>
    </row>
    <row r="1816" spans="1:31" x14ac:dyDescent="0.2">
      <c r="A1816" s="127">
        <f t="shared" si="715"/>
        <v>41871</v>
      </c>
      <c r="B1816" s="4">
        <f t="shared" si="707"/>
        <v>259769.62273636</v>
      </c>
      <c r="C1816" s="4">
        <f t="shared" si="721"/>
        <v>190525.41342349999</v>
      </c>
      <c r="D1816" s="4">
        <f t="shared" si="716"/>
        <v>190525.41342349999</v>
      </c>
      <c r="E1816" s="56">
        <f t="shared" si="722"/>
        <v>548.202</v>
      </c>
      <c r="F1816" s="11">
        <f>IF(DAY(A1816)=F$2+1,VLOOKUP(A1816,[1]Plan1!$BN$15:$BP$255,3),F1815)</f>
        <v>546.745</v>
      </c>
      <c r="G1816" s="6">
        <f t="shared" si="708"/>
        <v>41861</v>
      </c>
      <c r="H1816" s="2">
        <f t="shared" si="709"/>
        <v>-2.6577794316693382E-3</v>
      </c>
      <c r="I1816" s="1">
        <f t="shared" si="717"/>
        <v>11</v>
      </c>
      <c r="J1816" s="1">
        <f t="shared" si="723"/>
        <v>31</v>
      </c>
      <c r="K1816" s="54">
        <f t="shared" si="710"/>
        <v>0.99905610724479144</v>
      </c>
      <c r="L1816" s="3">
        <f t="shared" si="718"/>
        <v>1.35944895</v>
      </c>
      <c r="M1816" s="3">
        <f t="shared" si="704"/>
        <v>1.35816577</v>
      </c>
      <c r="N1816" s="3">
        <f t="shared" si="711"/>
        <v>258765.09482689001</v>
      </c>
      <c r="O1816" s="52">
        <f t="shared" si="700"/>
        <v>0</v>
      </c>
      <c r="P1816" s="5">
        <f t="shared" si="703"/>
        <v>0</v>
      </c>
      <c r="Q1816" s="53">
        <f t="shared" si="712"/>
        <v>0</v>
      </c>
      <c r="R1816" s="4">
        <f t="shared" si="706"/>
        <v>0</v>
      </c>
      <c r="S1816" s="2">
        <f t="shared" si="719"/>
        <v>0.14000000000000001</v>
      </c>
      <c r="T1816" s="9">
        <f t="shared" si="713"/>
        <v>1.0038820070000001</v>
      </c>
      <c r="U1816" s="4">
        <f t="shared" si="720"/>
        <v>1004.5279094700001</v>
      </c>
      <c r="V1816" s="4">
        <f t="shared" si="714"/>
        <v>0</v>
      </c>
      <c r="W1816" s="1" t="str">
        <f t="shared" si="701"/>
        <v>A+J=</v>
      </c>
      <c r="X1816" s="10">
        <f t="shared" si="702"/>
        <v>41891</v>
      </c>
      <c r="Y1816" s="4">
        <f t="shared" si="705"/>
        <v>0</v>
      </c>
      <c r="Z1816" s="28"/>
      <c r="AA1816" s="26"/>
      <c r="AE1816" s="5"/>
    </row>
    <row r="1817" spans="1:31" x14ac:dyDescent="0.2">
      <c r="A1817" s="127">
        <f t="shared" si="715"/>
        <v>41872</v>
      </c>
      <c r="B1817" s="4">
        <f t="shared" si="707"/>
        <v>259838.82911849002</v>
      </c>
      <c r="C1817" s="4">
        <f t="shared" si="721"/>
        <v>190525.41342349999</v>
      </c>
      <c r="D1817" s="4">
        <f t="shared" si="716"/>
        <v>190525.41342349999</v>
      </c>
      <c r="E1817" s="56">
        <f t="shared" si="722"/>
        <v>548.202</v>
      </c>
      <c r="F1817" s="11">
        <f>IF(DAY(A1817)=F$2+1,VLOOKUP(A1817,[1]Plan1!$BN$15:$BP$255,3),F1816)</f>
        <v>546.745</v>
      </c>
      <c r="G1817" s="6">
        <f t="shared" si="708"/>
        <v>41861</v>
      </c>
      <c r="H1817" s="2">
        <f t="shared" si="709"/>
        <v>-2.6577794316693382E-3</v>
      </c>
      <c r="I1817" s="1">
        <f t="shared" si="717"/>
        <v>12</v>
      </c>
      <c r="J1817" s="1">
        <f t="shared" si="723"/>
        <v>31</v>
      </c>
      <c r="K1817" s="54">
        <f t="shared" si="710"/>
        <v>0.99897034300366405</v>
      </c>
      <c r="L1817" s="3">
        <f t="shared" si="718"/>
        <v>1.35944895</v>
      </c>
      <c r="M1817" s="3">
        <f t="shared" si="704"/>
        <v>1.3580491800000001</v>
      </c>
      <c r="N1817" s="3">
        <f t="shared" si="711"/>
        <v>258742.88146894</v>
      </c>
      <c r="O1817" s="52">
        <f t="shared" si="700"/>
        <v>0</v>
      </c>
      <c r="P1817" s="5">
        <f t="shared" si="703"/>
        <v>0</v>
      </c>
      <c r="Q1817" s="53">
        <f t="shared" si="712"/>
        <v>0</v>
      </c>
      <c r="R1817" s="4">
        <f t="shared" si="706"/>
        <v>0</v>
      </c>
      <c r="S1817" s="2">
        <f t="shared" si="719"/>
        <v>0.14000000000000001</v>
      </c>
      <c r="T1817" s="9">
        <f t="shared" si="713"/>
        <v>1.004235663</v>
      </c>
      <c r="U1817" s="4">
        <f t="shared" si="720"/>
        <v>1095.9476495500001</v>
      </c>
      <c r="V1817" s="4">
        <f t="shared" si="714"/>
        <v>0</v>
      </c>
      <c r="W1817" s="1" t="str">
        <f t="shared" si="701"/>
        <v>A+J=</v>
      </c>
      <c r="X1817" s="10">
        <f t="shared" si="702"/>
        <v>41891</v>
      </c>
      <c r="Y1817" s="4">
        <f t="shared" si="705"/>
        <v>0</v>
      </c>
      <c r="Z1817" s="28"/>
      <c r="AA1817" s="26"/>
      <c r="AE1817" s="5"/>
    </row>
    <row r="1818" spans="1:31" x14ac:dyDescent="0.2">
      <c r="A1818" s="127">
        <f t="shared" si="715"/>
        <v>41873</v>
      </c>
      <c r="B1818" s="4">
        <f t="shared" si="707"/>
        <v>259908.05404292</v>
      </c>
      <c r="C1818" s="4">
        <f t="shared" si="721"/>
        <v>190525.41342349999</v>
      </c>
      <c r="D1818" s="4">
        <f t="shared" si="716"/>
        <v>190525.41342349999</v>
      </c>
      <c r="E1818" s="56">
        <f t="shared" si="722"/>
        <v>548.202</v>
      </c>
      <c r="F1818" s="11">
        <f>IF(DAY(A1818)=F$2+1,VLOOKUP(A1818,[1]Plan1!$BN$15:$BP$255,3),F1817)</f>
        <v>546.745</v>
      </c>
      <c r="G1818" s="6">
        <f t="shared" si="708"/>
        <v>41861</v>
      </c>
      <c r="H1818" s="2">
        <f t="shared" si="709"/>
        <v>-2.6577794316693382E-3</v>
      </c>
      <c r="I1818" s="1">
        <f t="shared" si="717"/>
        <v>13</v>
      </c>
      <c r="J1818" s="1">
        <f t="shared" si="723"/>
        <v>31</v>
      </c>
      <c r="K1818" s="54">
        <f t="shared" si="710"/>
        <v>0.99888458612499109</v>
      </c>
      <c r="L1818" s="3">
        <f t="shared" si="718"/>
        <v>1.35944895</v>
      </c>
      <c r="M1818" s="3">
        <f t="shared" si="704"/>
        <v>1.3579326</v>
      </c>
      <c r="N1818" s="3">
        <f t="shared" si="711"/>
        <v>258720.67001624001</v>
      </c>
      <c r="O1818" s="52">
        <f t="shared" si="700"/>
        <v>0</v>
      </c>
      <c r="P1818" s="5">
        <f t="shared" si="703"/>
        <v>0</v>
      </c>
      <c r="Q1818" s="53">
        <f t="shared" si="712"/>
        <v>0</v>
      </c>
      <c r="R1818" s="4">
        <f t="shared" si="706"/>
        <v>0</v>
      </c>
      <c r="S1818" s="2">
        <f t="shared" si="719"/>
        <v>0.14000000000000001</v>
      </c>
      <c r="T1818" s="9">
        <f t="shared" si="713"/>
        <v>1.0045894440000001</v>
      </c>
      <c r="U1818" s="4">
        <f t="shared" si="720"/>
        <v>1187.38402668</v>
      </c>
      <c r="V1818" s="4">
        <f t="shared" si="714"/>
        <v>0</v>
      </c>
      <c r="W1818" s="1" t="str">
        <f t="shared" si="701"/>
        <v>A+J=</v>
      </c>
      <c r="X1818" s="10">
        <f t="shared" si="702"/>
        <v>41891</v>
      </c>
      <c r="Y1818" s="4">
        <f t="shared" si="705"/>
        <v>0</v>
      </c>
      <c r="Z1818" s="28"/>
      <c r="AA1818" s="26"/>
      <c r="AE1818" s="5"/>
    </row>
    <row r="1819" spans="1:31" x14ac:dyDescent="0.2">
      <c r="A1819" s="127">
        <f t="shared" si="715"/>
        <v>41874</v>
      </c>
      <c r="B1819" s="4">
        <f t="shared" si="707"/>
        <v>259977.29532999001</v>
      </c>
      <c r="C1819" s="4">
        <f t="shared" si="721"/>
        <v>190525.41342349999</v>
      </c>
      <c r="D1819" s="4">
        <f t="shared" si="716"/>
        <v>190525.41342349999</v>
      </c>
      <c r="E1819" s="56">
        <f t="shared" si="722"/>
        <v>548.202</v>
      </c>
      <c r="F1819" s="11">
        <f>IF(DAY(A1819)=F$2+1,VLOOKUP(A1819,[1]Plan1!$BN$15:$BP$255,3),F1818)</f>
        <v>546.745</v>
      </c>
      <c r="G1819" s="6">
        <f t="shared" si="708"/>
        <v>41861</v>
      </c>
      <c r="H1819" s="2">
        <f t="shared" si="709"/>
        <v>-2.6577794316693382E-3</v>
      </c>
      <c r="I1819" s="1">
        <f t="shared" si="717"/>
        <v>14</v>
      </c>
      <c r="J1819" s="1">
        <f t="shared" si="723"/>
        <v>31</v>
      </c>
      <c r="K1819" s="54">
        <f t="shared" si="710"/>
        <v>0.99879883660814051</v>
      </c>
      <c r="L1819" s="3">
        <f t="shared" si="718"/>
        <v>1.35944895</v>
      </c>
      <c r="M1819" s="3">
        <f t="shared" si="704"/>
        <v>1.35781602</v>
      </c>
      <c r="N1819" s="3">
        <f t="shared" si="711"/>
        <v>258698.45856355</v>
      </c>
      <c r="O1819" s="52">
        <f t="shared" si="700"/>
        <v>0</v>
      </c>
      <c r="P1819" s="5">
        <f t="shared" si="703"/>
        <v>0</v>
      </c>
      <c r="Q1819" s="53">
        <f t="shared" si="712"/>
        <v>0</v>
      </c>
      <c r="R1819" s="4">
        <f t="shared" si="706"/>
        <v>0</v>
      </c>
      <c r="S1819" s="2">
        <f t="shared" si="719"/>
        <v>0.14000000000000001</v>
      </c>
      <c r="T1819" s="9">
        <f t="shared" si="713"/>
        <v>1.0049433489999999</v>
      </c>
      <c r="U1819" s="4">
        <f t="shared" si="720"/>
        <v>1278.83676644</v>
      </c>
      <c r="V1819" s="4">
        <f t="shared" si="714"/>
        <v>0</v>
      </c>
      <c r="W1819" s="1" t="str">
        <f t="shared" si="701"/>
        <v>A+J=</v>
      </c>
      <c r="X1819" s="10">
        <f t="shared" si="702"/>
        <v>41891</v>
      </c>
      <c r="Y1819" s="4">
        <f t="shared" si="705"/>
        <v>0</v>
      </c>
      <c r="Z1819" s="28"/>
      <c r="AA1819" s="26"/>
      <c r="AE1819" s="5"/>
    </row>
    <row r="1820" spans="1:31" x14ac:dyDescent="0.2">
      <c r="A1820" s="127">
        <f t="shared" si="715"/>
        <v>41875</v>
      </c>
      <c r="B1820" s="4">
        <f t="shared" si="707"/>
        <v>260046.55706078</v>
      </c>
      <c r="C1820" s="4">
        <f t="shared" si="721"/>
        <v>190525.41342349999</v>
      </c>
      <c r="D1820" s="4">
        <f t="shared" si="716"/>
        <v>190525.41342349999</v>
      </c>
      <c r="E1820" s="56">
        <f t="shared" si="722"/>
        <v>548.202</v>
      </c>
      <c r="F1820" s="11">
        <f>IF(DAY(A1820)=F$2+1,VLOOKUP(A1820,[1]Plan1!$BN$15:$BP$255,3),F1819)</f>
        <v>546.745</v>
      </c>
      <c r="G1820" s="6">
        <f t="shared" si="708"/>
        <v>41861</v>
      </c>
      <c r="H1820" s="2">
        <f t="shared" si="709"/>
        <v>-2.6577794316693382E-3</v>
      </c>
      <c r="I1820" s="1">
        <f t="shared" si="717"/>
        <v>15</v>
      </c>
      <c r="J1820" s="1">
        <f t="shared" si="723"/>
        <v>31</v>
      </c>
      <c r="K1820" s="54">
        <f t="shared" si="710"/>
        <v>0.99871309445248035</v>
      </c>
      <c r="L1820" s="3">
        <f t="shared" si="718"/>
        <v>1.35944895</v>
      </c>
      <c r="M1820" s="3">
        <f t="shared" si="704"/>
        <v>1.3576994600000001</v>
      </c>
      <c r="N1820" s="3">
        <f t="shared" si="711"/>
        <v>258676.25092136001</v>
      </c>
      <c r="O1820" s="52">
        <f t="shared" si="700"/>
        <v>0</v>
      </c>
      <c r="P1820" s="5">
        <f t="shared" si="703"/>
        <v>0</v>
      </c>
      <c r="Q1820" s="53">
        <f t="shared" si="712"/>
        <v>0</v>
      </c>
      <c r="R1820" s="4">
        <f t="shared" si="706"/>
        <v>0</v>
      </c>
      <c r="S1820" s="2">
        <f t="shared" si="719"/>
        <v>0.14000000000000001</v>
      </c>
      <c r="T1820" s="9">
        <f t="shared" si="713"/>
        <v>1.0052973789999999</v>
      </c>
      <c r="U1820" s="4">
        <f t="shared" si="720"/>
        <v>1370.3061394199999</v>
      </c>
      <c r="V1820" s="4">
        <f t="shared" si="714"/>
        <v>0</v>
      </c>
      <c r="W1820" s="1" t="str">
        <f t="shared" si="701"/>
        <v>A+J=</v>
      </c>
      <c r="X1820" s="10">
        <f t="shared" si="702"/>
        <v>41891</v>
      </c>
      <c r="Y1820" s="4">
        <f t="shared" si="705"/>
        <v>0</v>
      </c>
      <c r="Z1820" s="28"/>
      <c r="AA1820" s="26"/>
      <c r="AE1820" s="5"/>
    </row>
    <row r="1821" spans="1:31" x14ac:dyDescent="0.2">
      <c r="A1821" s="127">
        <f t="shared" si="715"/>
        <v>41876</v>
      </c>
      <c r="B1821" s="4">
        <f t="shared" si="707"/>
        <v>260115.83731501002</v>
      </c>
      <c r="C1821" s="4">
        <f t="shared" si="721"/>
        <v>190525.41342349999</v>
      </c>
      <c r="D1821" s="4">
        <f t="shared" si="716"/>
        <v>190525.41342349999</v>
      </c>
      <c r="E1821" s="56">
        <f t="shared" si="722"/>
        <v>548.202</v>
      </c>
      <c r="F1821" s="11">
        <f>IF(DAY(A1821)=F$2+1,VLOOKUP(A1821,[1]Plan1!$BN$15:$BP$255,3),F1820)</f>
        <v>546.745</v>
      </c>
      <c r="G1821" s="6">
        <f t="shared" si="708"/>
        <v>41861</v>
      </c>
      <c r="H1821" s="2">
        <f t="shared" si="709"/>
        <v>-2.6577794316693382E-3</v>
      </c>
      <c r="I1821" s="1">
        <f t="shared" si="717"/>
        <v>16</v>
      </c>
      <c r="J1821" s="1">
        <f t="shared" si="723"/>
        <v>31</v>
      </c>
      <c r="K1821" s="54">
        <f t="shared" si="710"/>
        <v>0.9986273596573787</v>
      </c>
      <c r="L1821" s="3">
        <f t="shared" si="718"/>
        <v>1.35944895</v>
      </c>
      <c r="M1821" s="3">
        <f t="shared" si="704"/>
        <v>1.3575829100000001</v>
      </c>
      <c r="N1821" s="3">
        <f t="shared" si="711"/>
        <v>258654.04518442001</v>
      </c>
      <c r="O1821" s="52">
        <f t="shared" si="700"/>
        <v>0</v>
      </c>
      <c r="P1821" s="5">
        <f t="shared" si="703"/>
        <v>0</v>
      </c>
      <c r="Q1821" s="53">
        <f t="shared" si="712"/>
        <v>0</v>
      </c>
      <c r="R1821" s="4">
        <f t="shared" si="706"/>
        <v>0</v>
      </c>
      <c r="S1821" s="2">
        <f t="shared" si="719"/>
        <v>0.14000000000000001</v>
      </c>
      <c r="T1821" s="9">
        <f t="shared" si="713"/>
        <v>1.0056515340000001</v>
      </c>
      <c r="U1821" s="4">
        <f t="shared" si="720"/>
        <v>1461.7921305899999</v>
      </c>
      <c r="V1821" s="4">
        <f t="shared" si="714"/>
        <v>0</v>
      </c>
      <c r="W1821" s="1" t="str">
        <f t="shared" si="701"/>
        <v>A+J=</v>
      </c>
      <c r="X1821" s="10">
        <f t="shared" si="702"/>
        <v>41891</v>
      </c>
      <c r="Y1821" s="4">
        <f t="shared" si="705"/>
        <v>0</v>
      </c>
      <c r="Z1821" s="28"/>
      <c r="AA1821" s="26"/>
      <c r="AE1821" s="5"/>
    </row>
    <row r="1822" spans="1:31" x14ac:dyDescent="0.2">
      <c r="A1822" s="127">
        <f t="shared" si="715"/>
        <v>41877</v>
      </c>
      <c r="B1822" s="4">
        <f t="shared" si="707"/>
        <v>260185.13608638002</v>
      </c>
      <c r="C1822" s="4">
        <f t="shared" si="721"/>
        <v>190525.41342349999</v>
      </c>
      <c r="D1822" s="4">
        <f t="shared" si="716"/>
        <v>190525.41342349999</v>
      </c>
      <c r="E1822" s="56">
        <f t="shared" si="722"/>
        <v>548.202</v>
      </c>
      <c r="F1822" s="11">
        <f>IF(DAY(A1822)=F$2+1,VLOOKUP(A1822,[1]Plan1!$BN$15:$BP$255,3),F1821)</f>
        <v>546.745</v>
      </c>
      <c r="G1822" s="6">
        <f t="shared" si="708"/>
        <v>41861</v>
      </c>
      <c r="H1822" s="2">
        <f t="shared" si="709"/>
        <v>-2.6577794316693382E-3</v>
      </c>
      <c r="I1822" s="1">
        <f t="shared" si="717"/>
        <v>17</v>
      </c>
      <c r="J1822" s="1">
        <f t="shared" si="723"/>
        <v>31</v>
      </c>
      <c r="K1822" s="54">
        <f t="shared" si="710"/>
        <v>0.9985416322222036</v>
      </c>
      <c r="L1822" s="3">
        <f t="shared" si="718"/>
        <v>1.35944895</v>
      </c>
      <c r="M1822" s="3">
        <f t="shared" si="704"/>
        <v>1.35746637</v>
      </c>
      <c r="N1822" s="3">
        <f t="shared" si="711"/>
        <v>258631.84135274001</v>
      </c>
      <c r="O1822" s="52">
        <f t="shared" si="700"/>
        <v>0</v>
      </c>
      <c r="P1822" s="5">
        <f t="shared" si="703"/>
        <v>0</v>
      </c>
      <c r="Q1822" s="53">
        <f t="shared" si="712"/>
        <v>0</v>
      </c>
      <c r="R1822" s="4">
        <f t="shared" si="706"/>
        <v>0</v>
      </c>
      <c r="S1822" s="2">
        <f t="shared" si="719"/>
        <v>0.14000000000000001</v>
      </c>
      <c r="T1822" s="9">
        <f t="shared" si="713"/>
        <v>1.0060058140000001</v>
      </c>
      <c r="U1822" s="4">
        <f t="shared" si="720"/>
        <v>1553.29473364</v>
      </c>
      <c r="V1822" s="4">
        <f t="shared" si="714"/>
        <v>0</v>
      </c>
      <c r="W1822" s="1" t="str">
        <f t="shared" si="701"/>
        <v>A+J=</v>
      </c>
      <c r="X1822" s="10">
        <f t="shared" si="702"/>
        <v>41891</v>
      </c>
      <c r="Y1822" s="4">
        <f t="shared" si="705"/>
        <v>0</v>
      </c>
      <c r="Z1822" s="28"/>
      <c r="AA1822" s="26"/>
      <c r="AE1822" s="5"/>
    </row>
    <row r="1823" spans="1:31" x14ac:dyDescent="0.2">
      <c r="A1823" s="127">
        <f t="shared" si="715"/>
        <v>41878</v>
      </c>
      <c r="B1823" s="4">
        <f t="shared" si="707"/>
        <v>260254.45310997</v>
      </c>
      <c r="C1823" s="4">
        <f t="shared" si="721"/>
        <v>190525.41342349999</v>
      </c>
      <c r="D1823" s="4">
        <f t="shared" si="716"/>
        <v>190525.41342349999</v>
      </c>
      <c r="E1823" s="56">
        <f t="shared" si="722"/>
        <v>548.202</v>
      </c>
      <c r="F1823" s="11">
        <f>IF(DAY(A1823)=F$2+1,VLOOKUP(A1823,[1]Plan1!$BN$15:$BP$255,3),F1822)</f>
        <v>546.745</v>
      </c>
      <c r="G1823" s="6">
        <f t="shared" si="708"/>
        <v>41861</v>
      </c>
      <c r="H1823" s="2">
        <f t="shared" si="709"/>
        <v>-2.6577794316693382E-3</v>
      </c>
      <c r="I1823" s="1">
        <f t="shared" si="717"/>
        <v>18</v>
      </c>
      <c r="J1823" s="1">
        <f t="shared" si="723"/>
        <v>31</v>
      </c>
      <c r="K1823" s="54">
        <f t="shared" si="710"/>
        <v>0.99845591214632334</v>
      </c>
      <c r="L1823" s="3">
        <f t="shared" si="718"/>
        <v>1.35944895</v>
      </c>
      <c r="M1823" s="3">
        <f t="shared" si="704"/>
        <v>1.3573498399999999</v>
      </c>
      <c r="N1823" s="3">
        <f t="shared" si="711"/>
        <v>258609.63942632001</v>
      </c>
      <c r="O1823" s="52">
        <f t="shared" si="700"/>
        <v>0</v>
      </c>
      <c r="P1823" s="5">
        <f t="shared" si="703"/>
        <v>0</v>
      </c>
      <c r="Q1823" s="53">
        <f t="shared" si="712"/>
        <v>0</v>
      </c>
      <c r="R1823" s="4">
        <f t="shared" si="706"/>
        <v>0</v>
      </c>
      <c r="S1823" s="2">
        <f t="shared" si="719"/>
        <v>0.14000000000000001</v>
      </c>
      <c r="T1823" s="9">
        <f t="shared" si="713"/>
        <v>1.006360218</v>
      </c>
      <c r="U1823" s="4">
        <f t="shared" si="720"/>
        <v>1644.81368365</v>
      </c>
      <c r="V1823" s="4">
        <f t="shared" si="714"/>
        <v>0</v>
      </c>
      <c r="W1823" s="1" t="str">
        <f t="shared" si="701"/>
        <v>A+J=</v>
      </c>
      <c r="X1823" s="10">
        <f t="shared" si="702"/>
        <v>41891</v>
      </c>
      <c r="Y1823" s="4">
        <f t="shared" si="705"/>
        <v>0</v>
      </c>
      <c r="Z1823" s="28"/>
      <c r="AA1823" s="26"/>
      <c r="AE1823" s="5"/>
    </row>
    <row r="1824" spans="1:31" x14ac:dyDescent="0.2">
      <c r="A1824" s="127">
        <f t="shared" si="715"/>
        <v>41879</v>
      </c>
      <c r="B1824" s="4">
        <f t="shared" si="707"/>
        <v>260323.78672007998</v>
      </c>
      <c r="C1824" s="4">
        <f t="shared" si="721"/>
        <v>190525.41342349999</v>
      </c>
      <c r="D1824" s="4">
        <f t="shared" si="716"/>
        <v>190525.41342349999</v>
      </c>
      <c r="E1824" s="56">
        <f t="shared" si="722"/>
        <v>548.202</v>
      </c>
      <c r="F1824" s="11">
        <f>IF(DAY(A1824)=F$2+1,VLOOKUP(A1824,[1]Plan1!$BN$15:$BP$255,3),F1823)</f>
        <v>546.745</v>
      </c>
      <c r="G1824" s="6">
        <f t="shared" si="708"/>
        <v>41861</v>
      </c>
      <c r="H1824" s="2">
        <f t="shared" si="709"/>
        <v>-2.6577794316693382E-3</v>
      </c>
      <c r="I1824" s="1">
        <f t="shared" si="717"/>
        <v>19</v>
      </c>
      <c r="J1824" s="1">
        <f t="shared" si="723"/>
        <v>31</v>
      </c>
      <c r="K1824" s="54">
        <f t="shared" si="710"/>
        <v>0.99837019942910621</v>
      </c>
      <c r="L1824" s="3">
        <f t="shared" si="718"/>
        <v>1.35944895</v>
      </c>
      <c r="M1824" s="3">
        <f t="shared" si="704"/>
        <v>1.35723331</v>
      </c>
      <c r="N1824" s="3">
        <f t="shared" si="711"/>
        <v>258587.43749988999</v>
      </c>
      <c r="O1824" s="52">
        <f t="shared" si="700"/>
        <v>0</v>
      </c>
      <c r="P1824" s="5">
        <f t="shared" si="703"/>
        <v>0</v>
      </c>
      <c r="Q1824" s="53">
        <f t="shared" si="712"/>
        <v>0</v>
      </c>
      <c r="R1824" s="4">
        <f t="shared" si="706"/>
        <v>0</v>
      </c>
      <c r="S1824" s="2">
        <f t="shared" si="719"/>
        <v>0.14000000000000001</v>
      </c>
      <c r="T1824" s="9">
        <f t="shared" si="713"/>
        <v>1.006714747</v>
      </c>
      <c r="U1824" s="4">
        <f t="shared" si="720"/>
        <v>1736.3492201900001</v>
      </c>
      <c r="V1824" s="4">
        <f t="shared" si="714"/>
        <v>0</v>
      </c>
      <c r="W1824" s="1" t="str">
        <f t="shared" si="701"/>
        <v>A+J=</v>
      </c>
      <c r="X1824" s="10">
        <f t="shared" si="702"/>
        <v>41891</v>
      </c>
      <c r="Y1824" s="4">
        <f t="shared" si="705"/>
        <v>0</v>
      </c>
      <c r="Z1824" s="28"/>
      <c r="AA1824" s="26"/>
      <c r="AE1824" s="5"/>
    </row>
    <row r="1825" spans="1:31" x14ac:dyDescent="0.2">
      <c r="A1825" s="127">
        <f t="shared" si="715"/>
        <v>41880</v>
      </c>
      <c r="B1825" s="4">
        <f t="shared" si="707"/>
        <v>260393.14074582999</v>
      </c>
      <c r="C1825" s="4">
        <f t="shared" si="721"/>
        <v>190525.41342349999</v>
      </c>
      <c r="D1825" s="4">
        <f t="shared" si="716"/>
        <v>190525.41342349999</v>
      </c>
      <c r="E1825" s="56">
        <f t="shared" si="722"/>
        <v>548.202</v>
      </c>
      <c r="F1825" s="11">
        <f>IF(DAY(A1825)=F$2+1,VLOOKUP(A1825,[1]Plan1!$BN$15:$BP$255,3),F1824)</f>
        <v>546.745</v>
      </c>
      <c r="G1825" s="6">
        <f t="shared" si="708"/>
        <v>41861</v>
      </c>
      <c r="H1825" s="2">
        <f t="shared" si="709"/>
        <v>-2.6577794316693382E-3</v>
      </c>
      <c r="I1825" s="1">
        <f t="shared" si="717"/>
        <v>20</v>
      </c>
      <c r="J1825" s="1">
        <f t="shared" si="723"/>
        <v>31</v>
      </c>
      <c r="K1825" s="54">
        <f t="shared" si="710"/>
        <v>0.99828449406992037</v>
      </c>
      <c r="L1825" s="3">
        <f t="shared" si="718"/>
        <v>1.35944895</v>
      </c>
      <c r="M1825" s="3">
        <f t="shared" si="704"/>
        <v>1.3571168</v>
      </c>
      <c r="N1825" s="3">
        <f t="shared" si="711"/>
        <v>258565.23938397001</v>
      </c>
      <c r="O1825" s="52">
        <f t="shared" si="700"/>
        <v>0</v>
      </c>
      <c r="P1825" s="5">
        <f t="shared" si="703"/>
        <v>0</v>
      </c>
      <c r="Q1825" s="53">
        <f t="shared" si="712"/>
        <v>0</v>
      </c>
      <c r="R1825" s="4">
        <f t="shared" si="706"/>
        <v>0</v>
      </c>
      <c r="S1825" s="2">
        <f t="shared" si="719"/>
        <v>0.14000000000000001</v>
      </c>
      <c r="T1825" s="9">
        <f t="shared" si="713"/>
        <v>1.0070694010000001</v>
      </c>
      <c r="U1825" s="4">
        <f t="shared" si="720"/>
        <v>1827.90136186</v>
      </c>
      <c r="V1825" s="4">
        <f t="shared" si="714"/>
        <v>0</v>
      </c>
      <c r="W1825" s="1" t="str">
        <f t="shared" si="701"/>
        <v>A+J=</v>
      </c>
      <c r="X1825" s="10">
        <f t="shared" si="702"/>
        <v>41891</v>
      </c>
      <c r="Y1825" s="4">
        <f t="shared" si="705"/>
        <v>0</v>
      </c>
      <c r="Z1825" s="28"/>
      <c r="AA1825" s="26"/>
      <c r="AE1825" s="5"/>
    </row>
    <row r="1826" spans="1:31" x14ac:dyDescent="0.2">
      <c r="A1826" s="127">
        <f t="shared" si="715"/>
        <v>41881</v>
      </c>
      <c r="B1826" s="4">
        <f t="shared" si="707"/>
        <v>260462.51326357</v>
      </c>
      <c r="C1826" s="4">
        <f t="shared" si="721"/>
        <v>190525.41342349999</v>
      </c>
      <c r="D1826" s="4">
        <f t="shared" si="716"/>
        <v>190525.41342349999</v>
      </c>
      <c r="E1826" s="56">
        <f t="shared" si="722"/>
        <v>548.202</v>
      </c>
      <c r="F1826" s="11">
        <f>IF(DAY(A1826)=F$2+1,VLOOKUP(A1826,[1]Plan1!$BN$15:$BP$255,3),F1825)</f>
        <v>546.745</v>
      </c>
      <c r="G1826" s="6">
        <f t="shared" si="708"/>
        <v>41861</v>
      </c>
      <c r="H1826" s="2">
        <f t="shared" si="709"/>
        <v>-2.6577794316693382E-3</v>
      </c>
      <c r="I1826" s="1">
        <f t="shared" si="717"/>
        <v>21</v>
      </c>
      <c r="J1826" s="1">
        <f t="shared" si="723"/>
        <v>31</v>
      </c>
      <c r="K1826" s="54">
        <f t="shared" si="710"/>
        <v>0.99819879606813422</v>
      </c>
      <c r="L1826" s="3">
        <f t="shared" si="718"/>
        <v>1.35944895</v>
      </c>
      <c r="M1826" s="3">
        <f t="shared" si="704"/>
        <v>1.3570002999999999</v>
      </c>
      <c r="N1826" s="3">
        <f t="shared" si="711"/>
        <v>258543.04317331</v>
      </c>
      <c r="O1826" s="52">
        <f t="shared" si="700"/>
        <v>0</v>
      </c>
      <c r="P1826" s="5">
        <f t="shared" si="703"/>
        <v>0</v>
      </c>
      <c r="Q1826" s="53">
        <f t="shared" si="712"/>
        <v>0</v>
      </c>
      <c r="R1826" s="4">
        <f t="shared" si="706"/>
        <v>0</v>
      </c>
      <c r="S1826" s="2">
        <f t="shared" si="719"/>
        <v>0.14000000000000001</v>
      </c>
      <c r="T1826" s="9">
        <f t="shared" si="713"/>
        <v>1.0074241799999999</v>
      </c>
      <c r="U1826" s="4">
        <f t="shared" si="720"/>
        <v>1919.47009026</v>
      </c>
      <c r="V1826" s="4">
        <f t="shared" si="714"/>
        <v>0</v>
      </c>
      <c r="W1826" s="1" t="str">
        <f t="shared" si="701"/>
        <v>A+J=</v>
      </c>
      <c r="X1826" s="10">
        <f t="shared" si="702"/>
        <v>41891</v>
      </c>
      <c r="Y1826" s="4">
        <f t="shared" si="705"/>
        <v>0</v>
      </c>
      <c r="Z1826" s="28"/>
      <c r="AA1826" s="26"/>
      <c r="AE1826" s="5"/>
    </row>
    <row r="1827" spans="1:31" x14ac:dyDescent="0.2">
      <c r="A1827" s="127">
        <f t="shared" si="715"/>
        <v>41882</v>
      </c>
      <c r="B1827" s="4">
        <f t="shared" si="707"/>
        <v>260531.90426698999</v>
      </c>
      <c r="C1827" s="4">
        <f t="shared" si="721"/>
        <v>190525.41342349999</v>
      </c>
      <c r="D1827" s="4">
        <f t="shared" si="716"/>
        <v>190525.41342349999</v>
      </c>
      <c r="E1827" s="56">
        <f t="shared" si="722"/>
        <v>548.202</v>
      </c>
      <c r="F1827" s="11">
        <f>IF(DAY(A1827)=F$2+1,VLOOKUP(A1827,[1]Plan1!$BN$15:$BP$255,3),F1826)</f>
        <v>546.745</v>
      </c>
      <c r="G1827" s="6">
        <f t="shared" si="708"/>
        <v>41861</v>
      </c>
      <c r="H1827" s="2">
        <f t="shared" si="709"/>
        <v>-2.6577794316693382E-3</v>
      </c>
      <c r="I1827" s="1">
        <f t="shared" si="717"/>
        <v>22</v>
      </c>
      <c r="J1827" s="1">
        <f t="shared" si="723"/>
        <v>31</v>
      </c>
      <c r="K1827" s="54">
        <f t="shared" si="710"/>
        <v>0.99811310542311615</v>
      </c>
      <c r="L1827" s="3">
        <f t="shared" si="718"/>
        <v>1.35944895</v>
      </c>
      <c r="M1827" s="3">
        <f t="shared" si="704"/>
        <v>1.35688381</v>
      </c>
      <c r="N1827" s="3">
        <f t="shared" si="711"/>
        <v>258520.8488679</v>
      </c>
      <c r="O1827" s="52">
        <f t="shared" si="700"/>
        <v>0</v>
      </c>
      <c r="P1827" s="5">
        <f t="shared" si="703"/>
        <v>0</v>
      </c>
      <c r="Q1827" s="53">
        <f t="shared" si="712"/>
        <v>0</v>
      </c>
      <c r="R1827" s="4">
        <f t="shared" si="706"/>
        <v>0</v>
      </c>
      <c r="S1827" s="2">
        <f t="shared" si="719"/>
        <v>0.14000000000000001</v>
      </c>
      <c r="T1827" s="9">
        <f t="shared" si="713"/>
        <v>1.007779084</v>
      </c>
      <c r="U1827" s="4">
        <f t="shared" si="720"/>
        <v>2011.05539909</v>
      </c>
      <c r="V1827" s="4">
        <f t="shared" si="714"/>
        <v>0</v>
      </c>
      <c r="W1827" s="1" t="str">
        <f t="shared" si="701"/>
        <v>A+J=</v>
      </c>
      <c r="X1827" s="10">
        <f t="shared" si="702"/>
        <v>41891</v>
      </c>
      <c r="Y1827" s="4">
        <f t="shared" si="705"/>
        <v>0</v>
      </c>
      <c r="Z1827" s="28"/>
      <c r="AA1827" s="26"/>
      <c r="AE1827" s="5"/>
    </row>
    <row r="1828" spans="1:31" x14ac:dyDescent="0.2">
      <c r="A1828" s="127">
        <f t="shared" si="715"/>
        <v>41883</v>
      </c>
      <c r="B1828" s="4">
        <f t="shared" si="707"/>
        <v>260601.31374978999</v>
      </c>
      <c r="C1828" s="4">
        <f t="shared" si="721"/>
        <v>190525.41342349999</v>
      </c>
      <c r="D1828" s="4">
        <f t="shared" si="716"/>
        <v>190525.41342349999</v>
      </c>
      <c r="E1828" s="56">
        <f t="shared" si="722"/>
        <v>548.202</v>
      </c>
      <c r="F1828" s="11">
        <f>IF(DAY(A1828)=F$2+1,VLOOKUP(A1828,[1]Plan1!$BN$15:$BP$255,3),F1827)</f>
        <v>546.745</v>
      </c>
      <c r="G1828" s="6">
        <f t="shared" si="708"/>
        <v>41861</v>
      </c>
      <c r="H1828" s="2">
        <f t="shared" si="709"/>
        <v>-2.6577794316693382E-3</v>
      </c>
      <c r="I1828" s="1">
        <f t="shared" si="717"/>
        <v>23</v>
      </c>
      <c r="J1828" s="1">
        <f t="shared" si="723"/>
        <v>31</v>
      </c>
      <c r="K1828" s="54">
        <f t="shared" si="710"/>
        <v>0.99802742213423457</v>
      </c>
      <c r="L1828" s="3">
        <f t="shared" si="718"/>
        <v>1.35944895</v>
      </c>
      <c r="M1828" s="3">
        <f t="shared" si="704"/>
        <v>1.35676733</v>
      </c>
      <c r="N1828" s="3">
        <f t="shared" si="711"/>
        <v>258498.65646773999</v>
      </c>
      <c r="O1828" s="52">
        <f t="shared" si="700"/>
        <v>0</v>
      </c>
      <c r="P1828" s="5">
        <f t="shared" si="703"/>
        <v>0</v>
      </c>
      <c r="Q1828" s="53">
        <f t="shared" si="712"/>
        <v>0</v>
      </c>
      <c r="R1828" s="4">
        <f t="shared" si="706"/>
        <v>0</v>
      </c>
      <c r="S1828" s="2">
        <f t="shared" si="719"/>
        <v>0.14000000000000001</v>
      </c>
      <c r="T1828" s="9">
        <f t="shared" si="713"/>
        <v>1.0081341130000001</v>
      </c>
      <c r="U1828" s="4">
        <f t="shared" si="720"/>
        <v>2102.65728205</v>
      </c>
      <c r="V1828" s="4">
        <f t="shared" si="714"/>
        <v>0</v>
      </c>
      <c r="W1828" s="1" t="str">
        <f t="shared" si="701"/>
        <v>A+J=</v>
      </c>
      <c r="X1828" s="10">
        <f t="shared" si="702"/>
        <v>41891</v>
      </c>
      <c r="Y1828" s="4">
        <f t="shared" si="705"/>
        <v>0</v>
      </c>
      <c r="Z1828" s="28"/>
      <c r="AA1828" s="26"/>
      <c r="AE1828" s="5"/>
    </row>
    <row r="1829" spans="1:31" x14ac:dyDescent="0.2">
      <c r="A1829" s="127">
        <f t="shared" si="715"/>
        <v>41884</v>
      </c>
      <c r="B1829" s="4">
        <f t="shared" si="707"/>
        <v>260670.73978427</v>
      </c>
      <c r="C1829" s="4">
        <f t="shared" si="721"/>
        <v>190525.41342349999</v>
      </c>
      <c r="D1829" s="4">
        <f t="shared" si="716"/>
        <v>190525.41342349999</v>
      </c>
      <c r="E1829" s="56">
        <f t="shared" si="722"/>
        <v>548.202</v>
      </c>
      <c r="F1829" s="11">
        <f>IF(DAY(A1829)=F$2+1,VLOOKUP(A1829,[1]Plan1!$BN$15:$BP$255,3),F1828)</f>
        <v>546.745</v>
      </c>
      <c r="G1829" s="6">
        <f t="shared" si="708"/>
        <v>41861</v>
      </c>
      <c r="H1829" s="2">
        <f t="shared" si="709"/>
        <v>-2.6577794316693382E-3</v>
      </c>
      <c r="I1829" s="1">
        <f t="shared" si="717"/>
        <v>24</v>
      </c>
      <c r="J1829" s="1">
        <f t="shared" si="723"/>
        <v>31</v>
      </c>
      <c r="K1829" s="54">
        <f t="shared" si="710"/>
        <v>0.99794174620085807</v>
      </c>
      <c r="L1829" s="3">
        <f t="shared" si="718"/>
        <v>1.35944895</v>
      </c>
      <c r="M1829" s="3">
        <f t="shared" si="704"/>
        <v>1.3566508500000001</v>
      </c>
      <c r="N1829" s="3">
        <f t="shared" si="711"/>
        <v>258476.46406758999</v>
      </c>
      <c r="O1829" s="52">
        <f t="shared" ref="O1829:O1892" si="724">IF(DAY(A1829)=F$2,VLOOKUP(A1829,$AA$10:$AH$115,7),0)</f>
        <v>0</v>
      </c>
      <c r="P1829" s="5">
        <f t="shared" si="703"/>
        <v>0</v>
      </c>
      <c r="Q1829" s="53">
        <f t="shared" si="712"/>
        <v>0</v>
      </c>
      <c r="R1829" s="4">
        <f t="shared" si="706"/>
        <v>0</v>
      </c>
      <c r="S1829" s="2">
        <f t="shared" si="719"/>
        <v>0.14000000000000001</v>
      </c>
      <c r="T1829" s="9">
        <f t="shared" si="713"/>
        <v>1.0084892670000001</v>
      </c>
      <c r="U1829" s="4">
        <f t="shared" si="720"/>
        <v>2194.2757166800002</v>
      </c>
      <c r="V1829" s="4">
        <f t="shared" si="714"/>
        <v>0</v>
      </c>
      <c r="W1829" s="1" t="str">
        <f t="shared" ref="W1829:W1892" si="725">W1828</f>
        <v>A+J=</v>
      </c>
      <c r="X1829" s="10">
        <f t="shared" ref="X1829:X1892" si="726">IF(DAY(A1829)=F$2+1,VLOOKUP(A1828,$AA$10:$AH$130,8),X1828)</f>
        <v>41891</v>
      </c>
      <c r="Y1829" s="4">
        <f t="shared" si="705"/>
        <v>0</v>
      </c>
      <c r="Z1829" s="28"/>
      <c r="AA1829" s="26"/>
      <c r="AE1829" s="5"/>
    </row>
    <row r="1830" spans="1:31" x14ac:dyDescent="0.2">
      <c r="A1830" s="127">
        <f t="shared" si="715"/>
        <v>41885</v>
      </c>
      <c r="B1830" s="4">
        <f t="shared" si="707"/>
        <v>260740.18646475</v>
      </c>
      <c r="C1830" s="4">
        <f t="shared" si="721"/>
        <v>190525.41342349999</v>
      </c>
      <c r="D1830" s="4">
        <f t="shared" si="716"/>
        <v>190525.41342349999</v>
      </c>
      <c r="E1830" s="56">
        <f t="shared" si="722"/>
        <v>548.202</v>
      </c>
      <c r="F1830" s="11">
        <f>IF(DAY(A1830)=F$2+1,VLOOKUP(A1830,[1]Plan1!$BN$15:$BP$255,3),F1829)</f>
        <v>546.745</v>
      </c>
      <c r="G1830" s="6">
        <f t="shared" si="708"/>
        <v>41861</v>
      </c>
      <c r="H1830" s="2">
        <f t="shared" si="709"/>
        <v>-2.6577794316693382E-3</v>
      </c>
      <c r="I1830" s="1">
        <f t="shared" si="717"/>
        <v>25</v>
      </c>
      <c r="J1830" s="1">
        <f t="shared" si="723"/>
        <v>31</v>
      </c>
      <c r="K1830" s="54">
        <f t="shared" si="710"/>
        <v>0.99785607762235529</v>
      </c>
      <c r="L1830" s="3">
        <f t="shared" si="718"/>
        <v>1.35944895</v>
      </c>
      <c r="M1830" s="3">
        <f t="shared" si="704"/>
        <v>1.35653439</v>
      </c>
      <c r="N1830" s="3">
        <f t="shared" si="711"/>
        <v>258454.27547794001</v>
      </c>
      <c r="O1830" s="52">
        <f t="shared" si="724"/>
        <v>0</v>
      </c>
      <c r="P1830" s="5">
        <f t="shared" si="703"/>
        <v>0</v>
      </c>
      <c r="Q1830" s="53">
        <f t="shared" si="712"/>
        <v>0</v>
      </c>
      <c r="R1830" s="4">
        <f t="shared" si="706"/>
        <v>0</v>
      </c>
      <c r="S1830" s="2">
        <f t="shared" si="719"/>
        <v>0.14000000000000001</v>
      </c>
      <c r="T1830" s="9">
        <f t="shared" si="713"/>
        <v>1.008844547</v>
      </c>
      <c r="U1830" s="4">
        <f t="shared" si="720"/>
        <v>2285.9109868099999</v>
      </c>
      <c r="V1830" s="4">
        <f t="shared" si="714"/>
        <v>0</v>
      </c>
      <c r="W1830" s="1" t="str">
        <f t="shared" si="725"/>
        <v>A+J=</v>
      </c>
      <c r="X1830" s="10">
        <f t="shared" si="726"/>
        <v>41891</v>
      </c>
      <c r="Y1830" s="4">
        <f t="shared" si="705"/>
        <v>0</v>
      </c>
      <c r="Z1830" s="28"/>
      <c r="AA1830" s="26"/>
      <c r="AE1830" s="5"/>
    </row>
    <row r="1831" spans="1:31" x14ac:dyDescent="0.2">
      <c r="A1831" s="127">
        <f t="shared" si="715"/>
        <v>41886</v>
      </c>
      <c r="B1831" s="4">
        <f t="shared" si="707"/>
        <v>260809.65134727</v>
      </c>
      <c r="C1831" s="4">
        <f t="shared" si="721"/>
        <v>190525.41342349999</v>
      </c>
      <c r="D1831" s="4">
        <f t="shared" si="716"/>
        <v>190525.41342349999</v>
      </c>
      <c r="E1831" s="56">
        <f t="shared" si="722"/>
        <v>548.202</v>
      </c>
      <c r="F1831" s="11">
        <f>IF(DAY(A1831)=F$2+1,VLOOKUP(A1831,[1]Plan1!$BN$15:$BP$255,3),F1830)</f>
        <v>546.745</v>
      </c>
      <c r="G1831" s="6">
        <f t="shared" si="708"/>
        <v>41861</v>
      </c>
      <c r="H1831" s="2">
        <f t="shared" si="709"/>
        <v>-2.6577794316693382E-3</v>
      </c>
      <c r="I1831" s="1">
        <f t="shared" si="717"/>
        <v>26</v>
      </c>
      <c r="J1831" s="1">
        <f t="shared" si="723"/>
        <v>31</v>
      </c>
      <c r="K1831" s="54">
        <f t="shared" si="710"/>
        <v>0.99777041639809461</v>
      </c>
      <c r="L1831" s="3">
        <f t="shared" si="718"/>
        <v>1.35944895</v>
      </c>
      <c r="M1831" s="3">
        <f t="shared" si="704"/>
        <v>1.35641794</v>
      </c>
      <c r="N1831" s="3">
        <f t="shared" si="711"/>
        <v>258432.08879355001</v>
      </c>
      <c r="O1831" s="52">
        <f t="shared" si="724"/>
        <v>0</v>
      </c>
      <c r="P1831" s="5">
        <f t="shared" ref="P1831:P1894" si="727">IF(DAY($A1831)=F$2,VLOOKUP($A1831,$AA$10:$AH$126,5),0)</f>
        <v>0</v>
      </c>
      <c r="Q1831" s="53">
        <f t="shared" si="712"/>
        <v>0</v>
      </c>
      <c r="R1831" s="4">
        <f t="shared" si="706"/>
        <v>0</v>
      </c>
      <c r="S1831" s="2">
        <f t="shared" si="719"/>
        <v>0.14000000000000001</v>
      </c>
      <c r="T1831" s="9">
        <f t="shared" si="713"/>
        <v>1.009199951</v>
      </c>
      <c r="U1831" s="4">
        <f t="shared" si="720"/>
        <v>2377.5625537199999</v>
      </c>
      <c r="V1831" s="4">
        <f t="shared" si="714"/>
        <v>0</v>
      </c>
      <c r="W1831" s="1" t="str">
        <f t="shared" si="725"/>
        <v>A+J=</v>
      </c>
      <c r="X1831" s="10">
        <f t="shared" si="726"/>
        <v>41891</v>
      </c>
      <c r="Y1831" s="4">
        <f t="shared" si="705"/>
        <v>0</v>
      </c>
      <c r="Z1831" s="28"/>
      <c r="AA1831" s="26"/>
      <c r="AE1831" s="5"/>
    </row>
    <row r="1832" spans="1:31" x14ac:dyDescent="0.2">
      <c r="A1832" s="127">
        <f t="shared" si="715"/>
        <v>41887</v>
      </c>
      <c r="B1832" s="4">
        <f t="shared" si="707"/>
        <v>260879.13494243001</v>
      </c>
      <c r="C1832" s="4">
        <f t="shared" si="721"/>
        <v>190525.41342349999</v>
      </c>
      <c r="D1832" s="4">
        <f t="shared" si="716"/>
        <v>190525.41342349999</v>
      </c>
      <c r="E1832" s="56">
        <f t="shared" si="722"/>
        <v>548.202</v>
      </c>
      <c r="F1832" s="11">
        <f>IF(DAY(A1832)=F$2+1,VLOOKUP(A1832,[1]Plan1!$BN$15:$BP$255,3),F1831)</f>
        <v>546.745</v>
      </c>
      <c r="G1832" s="6">
        <f t="shared" si="708"/>
        <v>41861</v>
      </c>
      <c r="H1832" s="2">
        <f t="shared" si="709"/>
        <v>-2.6577794316693382E-3</v>
      </c>
      <c r="I1832" s="1">
        <f t="shared" si="717"/>
        <v>27</v>
      </c>
      <c r="J1832" s="1">
        <f t="shared" si="723"/>
        <v>31</v>
      </c>
      <c r="K1832" s="54">
        <f t="shared" si="710"/>
        <v>0.99768476252744498</v>
      </c>
      <c r="L1832" s="3">
        <f t="shared" si="718"/>
        <v>1.35944895</v>
      </c>
      <c r="M1832" s="3">
        <f t="shared" si="704"/>
        <v>1.3563015</v>
      </c>
      <c r="N1832" s="3">
        <f t="shared" si="711"/>
        <v>258409.90401441001</v>
      </c>
      <c r="O1832" s="52">
        <f t="shared" si="724"/>
        <v>0</v>
      </c>
      <c r="P1832" s="5">
        <f t="shared" si="727"/>
        <v>0</v>
      </c>
      <c r="Q1832" s="53">
        <f t="shared" si="712"/>
        <v>0</v>
      </c>
      <c r="R1832" s="4">
        <f t="shared" si="706"/>
        <v>0</v>
      </c>
      <c r="S1832" s="2">
        <f t="shared" si="719"/>
        <v>0.14000000000000001</v>
      </c>
      <c r="T1832" s="9">
        <f t="shared" si="713"/>
        <v>1.009555481</v>
      </c>
      <c r="U1832" s="4">
        <f t="shared" si="720"/>
        <v>2469.2309280200002</v>
      </c>
      <c r="V1832" s="4">
        <f t="shared" si="714"/>
        <v>0</v>
      </c>
      <c r="W1832" s="1" t="str">
        <f t="shared" si="725"/>
        <v>A+J=</v>
      </c>
      <c r="X1832" s="10">
        <f t="shared" si="726"/>
        <v>41891</v>
      </c>
      <c r="Y1832" s="4">
        <f t="shared" si="705"/>
        <v>0</v>
      </c>
      <c r="Z1832" s="28"/>
      <c r="AA1832" s="26"/>
      <c r="AE1832" s="5"/>
    </row>
    <row r="1833" spans="1:31" x14ac:dyDescent="0.2">
      <c r="A1833" s="127">
        <f t="shared" si="715"/>
        <v>41888</v>
      </c>
      <c r="B1833" s="4">
        <f t="shared" si="707"/>
        <v>260948.63698547002</v>
      </c>
      <c r="C1833" s="4">
        <f t="shared" si="721"/>
        <v>190525.41342349999</v>
      </c>
      <c r="D1833" s="4">
        <f t="shared" si="716"/>
        <v>190525.41342349999</v>
      </c>
      <c r="E1833" s="56">
        <f t="shared" si="722"/>
        <v>548.202</v>
      </c>
      <c r="F1833" s="11">
        <f>IF(DAY(A1833)=F$2+1,VLOOKUP(A1833,[1]Plan1!$BN$15:$BP$255,3),F1832)</f>
        <v>546.745</v>
      </c>
      <c r="G1833" s="6">
        <f t="shared" si="708"/>
        <v>41861</v>
      </c>
      <c r="H1833" s="2">
        <f t="shared" si="709"/>
        <v>-2.6577794316693382E-3</v>
      </c>
      <c r="I1833" s="1">
        <f t="shared" si="717"/>
        <v>28</v>
      </c>
      <c r="J1833" s="1">
        <f t="shared" si="723"/>
        <v>31</v>
      </c>
      <c r="K1833" s="54">
        <f t="shared" si="710"/>
        <v>0.99759911600977491</v>
      </c>
      <c r="L1833" s="3">
        <f t="shared" si="718"/>
        <v>1.35944895</v>
      </c>
      <c r="M1833" s="3">
        <f t="shared" si="704"/>
        <v>1.35618507</v>
      </c>
      <c r="N1833" s="3">
        <f t="shared" si="711"/>
        <v>258387.72114052001</v>
      </c>
      <c r="O1833" s="52">
        <f t="shared" si="724"/>
        <v>0</v>
      </c>
      <c r="P1833" s="5">
        <f t="shared" si="727"/>
        <v>0</v>
      </c>
      <c r="Q1833" s="53">
        <f t="shared" si="712"/>
        <v>0</v>
      </c>
      <c r="R1833" s="4">
        <f t="shared" si="706"/>
        <v>0</v>
      </c>
      <c r="S1833" s="2">
        <f t="shared" si="719"/>
        <v>0.14000000000000001</v>
      </c>
      <c r="T1833" s="9">
        <f t="shared" si="713"/>
        <v>1.0099111359999999</v>
      </c>
      <c r="U1833" s="4">
        <f t="shared" si="720"/>
        <v>2560.9158449500001</v>
      </c>
      <c r="V1833" s="4">
        <f t="shared" si="714"/>
        <v>0</v>
      </c>
      <c r="W1833" s="1" t="str">
        <f t="shared" si="725"/>
        <v>A+J=</v>
      </c>
      <c r="X1833" s="10">
        <f t="shared" si="726"/>
        <v>41891</v>
      </c>
      <c r="Y1833" s="4">
        <f t="shared" si="705"/>
        <v>0</v>
      </c>
      <c r="Z1833" s="28"/>
      <c r="AA1833" s="26"/>
      <c r="AE1833" s="5"/>
    </row>
    <row r="1834" spans="1:31" x14ac:dyDescent="0.2">
      <c r="A1834" s="127">
        <f t="shared" si="715"/>
        <v>41889</v>
      </c>
      <c r="B1834" s="4">
        <f t="shared" si="707"/>
        <v>261018.15554531</v>
      </c>
      <c r="C1834" s="4">
        <f t="shared" si="721"/>
        <v>190525.41342349999</v>
      </c>
      <c r="D1834" s="4">
        <f t="shared" si="716"/>
        <v>190525.41342349999</v>
      </c>
      <c r="E1834" s="56">
        <f t="shared" si="722"/>
        <v>548.202</v>
      </c>
      <c r="F1834" s="11">
        <f>IF(DAY(A1834)=F$2+1,VLOOKUP(A1834,[1]Plan1!$BN$15:$BP$255,3),F1833)</f>
        <v>546.745</v>
      </c>
      <c r="G1834" s="6">
        <f t="shared" si="708"/>
        <v>41861</v>
      </c>
      <c r="H1834" s="2">
        <f t="shared" si="709"/>
        <v>-2.6577794316693382E-3</v>
      </c>
      <c r="I1834" s="1">
        <f t="shared" si="717"/>
        <v>29</v>
      </c>
      <c r="J1834" s="1">
        <f t="shared" si="723"/>
        <v>31</v>
      </c>
      <c r="K1834" s="54">
        <f t="shared" si="710"/>
        <v>0.99751347684445324</v>
      </c>
      <c r="L1834" s="3">
        <f t="shared" si="718"/>
        <v>1.35944895</v>
      </c>
      <c r="M1834" s="3">
        <f t="shared" ref="M1834:M1897" si="728">TRUNC((K1834*L1834),8)</f>
        <v>1.3560686399999999</v>
      </c>
      <c r="N1834" s="3">
        <f t="shared" si="711"/>
        <v>258365.53826664001</v>
      </c>
      <c r="O1834" s="52">
        <f t="shared" si="724"/>
        <v>0</v>
      </c>
      <c r="P1834" s="5">
        <f t="shared" si="727"/>
        <v>0</v>
      </c>
      <c r="Q1834" s="53">
        <f t="shared" si="712"/>
        <v>0</v>
      </c>
      <c r="R1834" s="4">
        <f t="shared" si="706"/>
        <v>0</v>
      </c>
      <c r="S1834" s="2">
        <f t="shared" si="719"/>
        <v>0.14000000000000001</v>
      </c>
      <c r="T1834" s="9">
        <f t="shared" si="713"/>
        <v>1.010266916</v>
      </c>
      <c r="U1834" s="4">
        <f t="shared" si="720"/>
        <v>2652.6172786699999</v>
      </c>
      <c r="V1834" s="4">
        <f t="shared" si="714"/>
        <v>0</v>
      </c>
      <c r="W1834" s="1" t="str">
        <f t="shared" si="725"/>
        <v>A+J=</v>
      </c>
      <c r="X1834" s="10">
        <f t="shared" si="726"/>
        <v>41891</v>
      </c>
      <c r="Y1834" s="4">
        <f t="shared" si="705"/>
        <v>0</v>
      </c>
      <c r="Z1834" s="28"/>
      <c r="AA1834" s="26"/>
      <c r="AE1834" s="5"/>
    </row>
    <row r="1835" spans="1:31" x14ac:dyDescent="0.2">
      <c r="A1835" s="127">
        <f t="shared" si="715"/>
        <v>41890</v>
      </c>
      <c r="B1835" s="4">
        <f t="shared" si="707"/>
        <v>261087.69446461002</v>
      </c>
      <c r="C1835" s="4">
        <f t="shared" si="721"/>
        <v>190525.41342349999</v>
      </c>
      <c r="D1835" s="4">
        <f t="shared" si="716"/>
        <v>190525.41342349999</v>
      </c>
      <c r="E1835" s="56">
        <f t="shared" si="722"/>
        <v>548.202</v>
      </c>
      <c r="F1835" s="11">
        <f>IF(DAY(A1835)=F$2+1,VLOOKUP(A1835,[1]Plan1!$BN$15:$BP$255,3),F1834)</f>
        <v>546.745</v>
      </c>
      <c r="G1835" s="6">
        <f t="shared" si="708"/>
        <v>41861</v>
      </c>
      <c r="H1835" s="2">
        <f t="shared" si="709"/>
        <v>-2.6577794316693382E-3</v>
      </c>
      <c r="I1835" s="1">
        <f t="shared" si="717"/>
        <v>30</v>
      </c>
      <c r="J1835" s="1">
        <f t="shared" si="723"/>
        <v>31</v>
      </c>
      <c r="K1835" s="54">
        <f t="shared" si="710"/>
        <v>0.99742784503084891</v>
      </c>
      <c r="L1835" s="3">
        <f t="shared" si="718"/>
        <v>1.35944895</v>
      </c>
      <c r="M1835" s="3">
        <f t="shared" si="728"/>
        <v>1.35595223</v>
      </c>
      <c r="N1835" s="3">
        <f t="shared" si="711"/>
        <v>258343.35920326001</v>
      </c>
      <c r="O1835" s="52">
        <f t="shared" si="724"/>
        <v>0</v>
      </c>
      <c r="P1835" s="5">
        <f t="shared" si="727"/>
        <v>0</v>
      </c>
      <c r="Q1835" s="53">
        <f t="shared" si="712"/>
        <v>0</v>
      </c>
      <c r="R1835" s="4">
        <f t="shared" si="706"/>
        <v>0</v>
      </c>
      <c r="S1835" s="2">
        <f t="shared" si="719"/>
        <v>0.14000000000000001</v>
      </c>
      <c r="T1835" s="9">
        <f t="shared" si="713"/>
        <v>1.0106228209999999</v>
      </c>
      <c r="U1835" s="4">
        <f t="shared" si="720"/>
        <v>2744.3352613500001</v>
      </c>
      <c r="V1835" s="4">
        <f t="shared" si="714"/>
        <v>0</v>
      </c>
      <c r="W1835" s="1" t="str">
        <f t="shared" si="725"/>
        <v>A+J=</v>
      </c>
      <c r="X1835" s="10">
        <f t="shared" si="726"/>
        <v>41891</v>
      </c>
      <c r="Y1835" s="4">
        <f t="shared" si="705"/>
        <v>0</v>
      </c>
      <c r="Z1835" s="28"/>
      <c r="AA1835" s="26"/>
      <c r="AE1835" s="5"/>
    </row>
    <row r="1836" spans="1:31" x14ac:dyDescent="0.2">
      <c r="A1836" s="130">
        <f t="shared" si="715"/>
        <v>41891</v>
      </c>
      <c r="B1836" s="53">
        <f t="shared" si="707"/>
        <v>261157.25207127002</v>
      </c>
      <c r="C1836" s="4">
        <f t="shared" si="721"/>
        <v>190525.41342349999</v>
      </c>
      <c r="D1836" s="53">
        <f t="shared" si="716"/>
        <v>190525.41342349999</v>
      </c>
      <c r="E1836" s="58">
        <f t="shared" si="722"/>
        <v>548.202</v>
      </c>
      <c r="F1836" s="62">
        <f>IF(DAY(A1836)=F$2+1,VLOOKUP(A1836,[1]Plan1!$BN$15:$BP$255,3),F1835)</f>
        <v>546.745</v>
      </c>
      <c r="G1836" s="23">
        <f t="shared" si="708"/>
        <v>41861</v>
      </c>
      <c r="H1836" s="55">
        <f t="shared" si="709"/>
        <v>-2.6577794316693382E-3</v>
      </c>
      <c r="I1836" s="24">
        <f t="shared" si="717"/>
        <v>31</v>
      </c>
      <c r="J1836" s="24">
        <f t="shared" si="723"/>
        <v>31</v>
      </c>
      <c r="K1836" s="59">
        <f t="shared" si="710"/>
        <v>0.99734222056833066</v>
      </c>
      <c r="L1836" s="60">
        <f t="shared" si="718"/>
        <v>1.35944895</v>
      </c>
      <c r="M1836" s="60">
        <f t="shared" si="728"/>
        <v>1.35583583</v>
      </c>
      <c r="N1836" s="60">
        <f t="shared" si="711"/>
        <v>258321.18204514001</v>
      </c>
      <c r="O1836" s="63">
        <f t="shared" si="724"/>
        <v>58</v>
      </c>
      <c r="P1836" s="5">
        <f t="shared" si="727"/>
        <v>3.8721319599999998E-2</v>
      </c>
      <c r="Q1836" s="53">
        <f t="shared" si="712"/>
        <v>7377.395425093473</v>
      </c>
      <c r="R1836" s="59">
        <f t="shared" si="706"/>
        <v>10002.537049419647</v>
      </c>
      <c r="S1836" s="55">
        <f t="shared" si="719"/>
        <v>0.14000000000000001</v>
      </c>
      <c r="T1836" s="61">
        <f t="shared" si="713"/>
        <v>1.010978852</v>
      </c>
      <c r="U1836" s="4">
        <f t="shared" si="720"/>
        <v>2836.0700261299999</v>
      </c>
      <c r="V1836" s="53">
        <f t="shared" si="714"/>
        <v>12838.607075549648</v>
      </c>
      <c r="W1836" s="24" t="str">
        <f t="shared" si="725"/>
        <v>A+J=</v>
      </c>
      <c r="X1836" s="23">
        <f t="shared" si="726"/>
        <v>41891</v>
      </c>
      <c r="Y1836" s="53">
        <f t="shared" si="705"/>
        <v>248318.64499572036</v>
      </c>
      <c r="Z1836" s="28"/>
      <c r="AA1836" s="26"/>
      <c r="AE1836" s="5"/>
    </row>
    <row r="1837" spans="1:31" x14ac:dyDescent="0.2">
      <c r="A1837" s="127">
        <f t="shared" si="715"/>
        <v>41892</v>
      </c>
      <c r="B1837" s="4">
        <f t="shared" si="707"/>
        <v>248425.58683494001</v>
      </c>
      <c r="C1837" s="4">
        <f t="shared" si="721"/>
        <v>183148.0134235</v>
      </c>
      <c r="D1837" s="4">
        <f t="shared" si="716"/>
        <v>183148.0134235</v>
      </c>
      <c r="E1837" s="56">
        <f t="shared" si="722"/>
        <v>546.745</v>
      </c>
      <c r="F1837" s="11">
        <f>IF(DAY(A1837)=F$2+1,VLOOKUP(A1837,[1]Plan1!$BN$15:$BP$255,3),F1836)</f>
        <v>547.83900000000006</v>
      </c>
      <c r="G1837" s="6">
        <f t="shared" si="708"/>
        <v>41892</v>
      </c>
      <c r="H1837" s="2">
        <f t="shared" si="709"/>
        <v>2.0009327931669318E-3</v>
      </c>
      <c r="I1837" s="1">
        <f t="shared" si="717"/>
        <v>1</v>
      </c>
      <c r="J1837" s="1">
        <f t="shared" si="723"/>
        <v>30</v>
      </c>
      <c r="K1837" s="54">
        <f t="shared" si="710"/>
        <v>1.0000666333396873</v>
      </c>
      <c r="L1837" s="3">
        <f t="shared" si="718"/>
        <v>1.35583583</v>
      </c>
      <c r="M1837" s="3">
        <f t="shared" si="728"/>
        <v>1.35592617</v>
      </c>
      <c r="N1837" s="3">
        <f t="shared" si="711"/>
        <v>248335.18438443</v>
      </c>
      <c r="O1837" s="52">
        <f t="shared" si="724"/>
        <v>0</v>
      </c>
      <c r="P1837" s="5">
        <f t="shared" si="727"/>
        <v>0</v>
      </c>
      <c r="Q1837" s="53">
        <f t="shared" si="712"/>
        <v>0</v>
      </c>
      <c r="R1837" s="4">
        <f t="shared" si="706"/>
        <v>0</v>
      </c>
      <c r="S1837" s="2">
        <f t="shared" si="719"/>
        <v>0.14000000000000001</v>
      </c>
      <c r="T1837" s="9">
        <f t="shared" si="713"/>
        <v>1.000364034</v>
      </c>
      <c r="U1837" s="4">
        <f t="shared" si="720"/>
        <v>90.402450509999994</v>
      </c>
      <c r="V1837" s="4">
        <f t="shared" si="714"/>
        <v>0</v>
      </c>
      <c r="W1837" s="1" t="str">
        <f t="shared" si="725"/>
        <v>A+J=</v>
      </c>
      <c r="X1837" s="10">
        <f t="shared" si="726"/>
        <v>41921</v>
      </c>
      <c r="Y1837" s="4">
        <f t="shared" si="705"/>
        <v>0</v>
      </c>
      <c r="Z1837" s="28"/>
      <c r="AA1837" s="26"/>
      <c r="AE1837" s="5"/>
    </row>
    <row r="1838" spans="1:31" x14ac:dyDescent="0.2">
      <c r="A1838" s="127">
        <f t="shared" si="715"/>
        <v>41893</v>
      </c>
      <c r="B1838" s="4">
        <f t="shared" si="707"/>
        <v>248532.58153853999</v>
      </c>
      <c r="C1838" s="4">
        <f t="shared" si="721"/>
        <v>183148.0134235</v>
      </c>
      <c r="D1838" s="4">
        <f t="shared" si="716"/>
        <v>183148.0134235</v>
      </c>
      <c r="E1838" s="56">
        <f t="shared" si="722"/>
        <v>546.745</v>
      </c>
      <c r="F1838" s="11">
        <f>IF(DAY(A1838)=F$2+1,VLOOKUP(A1838,[1]Plan1!$BN$15:$BP$255,3),F1837)</f>
        <v>547.83900000000006</v>
      </c>
      <c r="G1838" s="6">
        <f t="shared" si="708"/>
        <v>41892</v>
      </c>
      <c r="H1838" s="2">
        <f t="shared" si="709"/>
        <v>2.0009327931669318E-3</v>
      </c>
      <c r="I1838" s="1">
        <f t="shared" si="717"/>
        <v>2</v>
      </c>
      <c r="J1838" s="1">
        <f t="shared" si="723"/>
        <v>30</v>
      </c>
      <c r="K1838" s="54">
        <f t="shared" si="710"/>
        <v>1.0001332711193762</v>
      </c>
      <c r="L1838" s="3">
        <f t="shared" si="718"/>
        <v>1.35583583</v>
      </c>
      <c r="M1838" s="3">
        <f t="shared" si="728"/>
        <v>1.3560165200000001</v>
      </c>
      <c r="N1838" s="3">
        <f t="shared" si="711"/>
        <v>248351.73180744</v>
      </c>
      <c r="O1838" s="52">
        <f t="shared" si="724"/>
        <v>0</v>
      </c>
      <c r="P1838" s="5">
        <f t="shared" si="727"/>
        <v>0</v>
      </c>
      <c r="Q1838" s="53">
        <f t="shared" si="712"/>
        <v>0</v>
      </c>
      <c r="R1838" s="4">
        <f t="shared" si="706"/>
        <v>0</v>
      </c>
      <c r="S1838" s="2">
        <f t="shared" si="719"/>
        <v>0.14000000000000001</v>
      </c>
      <c r="T1838" s="9">
        <f t="shared" si="713"/>
        <v>1.0007282</v>
      </c>
      <c r="U1838" s="4">
        <f t="shared" si="720"/>
        <v>180.84973110000001</v>
      </c>
      <c r="V1838" s="4">
        <f t="shared" si="714"/>
        <v>0</v>
      </c>
      <c r="W1838" s="1" t="str">
        <f t="shared" si="725"/>
        <v>A+J=</v>
      </c>
      <c r="X1838" s="10">
        <f t="shared" si="726"/>
        <v>41921</v>
      </c>
      <c r="Y1838" s="4">
        <f t="shared" si="705"/>
        <v>0</v>
      </c>
      <c r="Z1838" s="28"/>
      <c r="AA1838" s="26"/>
      <c r="AE1838" s="5"/>
    </row>
    <row r="1839" spans="1:31" x14ac:dyDescent="0.2">
      <c r="A1839" s="127">
        <f t="shared" si="715"/>
        <v>41894</v>
      </c>
      <c r="B1839" s="4">
        <f t="shared" si="707"/>
        <v>248639.62132715</v>
      </c>
      <c r="C1839" s="4">
        <f t="shared" si="721"/>
        <v>183148.0134235</v>
      </c>
      <c r="D1839" s="4">
        <f t="shared" si="716"/>
        <v>183148.0134235</v>
      </c>
      <c r="E1839" s="56">
        <f t="shared" si="722"/>
        <v>546.745</v>
      </c>
      <c r="F1839" s="11">
        <f>IF(DAY(A1839)=F$2+1,VLOOKUP(A1839,[1]Plan1!$BN$15:$BP$255,3),F1838)</f>
        <v>547.83900000000006</v>
      </c>
      <c r="G1839" s="6">
        <f t="shared" si="708"/>
        <v>41892</v>
      </c>
      <c r="H1839" s="2">
        <f t="shared" si="709"/>
        <v>2.0009327931669318E-3</v>
      </c>
      <c r="I1839" s="1">
        <f t="shared" si="717"/>
        <v>3</v>
      </c>
      <c r="J1839" s="1">
        <f t="shared" si="723"/>
        <v>30</v>
      </c>
      <c r="K1839" s="54">
        <f t="shared" si="710"/>
        <v>1.0001999133393633</v>
      </c>
      <c r="L1839" s="3">
        <f t="shared" si="718"/>
        <v>1.35583583</v>
      </c>
      <c r="M1839" s="3">
        <f t="shared" si="728"/>
        <v>1.3561068700000001</v>
      </c>
      <c r="N1839" s="3">
        <f t="shared" si="711"/>
        <v>248368.27923046</v>
      </c>
      <c r="O1839" s="52">
        <f t="shared" si="724"/>
        <v>0</v>
      </c>
      <c r="P1839" s="5">
        <f t="shared" si="727"/>
        <v>0</v>
      </c>
      <c r="Q1839" s="53">
        <f t="shared" si="712"/>
        <v>0</v>
      </c>
      <c r="R1839" s="4">
        <f t="shared" si="706"/>
        <v>0</v>
      </c>
      <c r="S1839" s="2">
        <f t="shared" si="719"/>
        <v>0.14000000000000001</v>
      </c>
      <c r="T1839" s="9">
        <f t="shared" si="713"/>
        <v>1.0010924990000001</v>
      </c>
      <c r="U1839" s="4">
        <f t="shared" si="720"/>
        <v>271.34209669000001</v>
      </c>
      <c r="V1839" s="4">
        <f t="shared" si="714"/>
        <v>0</v>
      </c>
      <c r="W1839" s="1" t="str">
        <f t="shared" si="725"/>
        <v>A+J=</v>
      </c>
      <c r="X1839" s="10">
        <f t="shared" si="726"/>
        <v>41921</v>
      </c>
      <c r="Y1839" s="4">
        <f t="shared" ref="Y1839:Y1902" si="729">IF(V1839&gt;0,B1839-V1839,0)</f>
        <v>0</v>
      </c>
      <c r="Z1839" s="28"/>
      <c r="AA1839" s="26"/>
      <c r="AE1839" s="5"/>
    </row>
    <row r="1840" spans="1:31" x14ac:dyDescent="0.2">
      <c r="A1840" s="127">
        <f t="shared" si="715"/>
        <v>41895</v>
      </c>
      <c r="B1840" s="4">
        <f t="shared" si="707"/>
        <v>248746.70962725999</v>
      </c>
      <c r="C1840" s="4">
        <f t="shared" si="721"/>
        <v>183148.0134235</v>
      </c>
      <c r="D1840" s="4">
        <f t="shared" si="716"/>
        <v>183148.0134235</v>
      </c>
      <c r="E1840" s="56">
        <f t="shared" si="722"/>
        <v>546.745</v>
      </c>
      <c r="F1840" s="11">
        <f>IF(DAY(A1840)=F$2+1,VLOOKUP(A1840,[1]Plan1!$BN$15:$BP$255,3),F1839)</f>
        <v>547.83900000000006</v>
      </c>
      <c r="G1840" s="6">
        <f t="shared" si="708"/>
        <v>41892</v>
      </c>
      <c r="H1840" s="2">
        <f t="shared" si="709"/>
        <v>2.0009327931669318E-3</v>
      </c>
      <c r="I1840" s="1">
        <f t="shared" si="717"/>
        <v>4</v>
      </c>
      <c r="J1840" s="1">
        <f t="shared" si="723"/>
        <v>30</v>
      </c>
      <c r="K1840" s="54">
        <f t="shared" si="710"/>
        <v>1.0002665599999438</v>
      </c>
      <c r="L1840" s="3">
        <f t="shared" si="718"/>
        <v>1.35583583</v>
      </c>
      <c r="M1840" s="3">
        <f t="shared" si="728"/>
        <v>1.35619724</v>
      </c>
      <c r="N1840" s="3">
        <f t="shared" si="711"/>
        <v>248384.83031642999</v>
      </c>
      <c r="O1840" s="52">
        <f t="shared" si="724"/>
        <v>0</v>
      </c>
      <c r="P1840" s="5">
        <f t="shared" si="727"/>
        <v>0</v>
      </c>
      <c r="Q1840" s="53">
        <f t="shared" si="712"/>
        <v>0</v>
      </c>
      <c r="R1840" s="4">
        <f t="shared" si="706"/>
        <v>0</v>
      </c>
      <c r="S1840" s="2">
        <f t="shared" si="719"/>
        <v>0.14000000000000001</v>
      </c>
      <c r="T1840" s="9">
        <f t="shared" si="713"/>
        <v>1.00145693</v>
      </c>
      <c r="U1840" s="4">
        <f t="shared" si="720"/>
        <v>361.87931083000001</v>
      </c>
      <c r="V1840" s="4">
        <f t="shared" si="714"/>
        <v>0</v>
      </c>
      <c r="W1840" s="1" t="str">
        <f t="shared" si="725"/>
        <v>A+J=</v>
      </c>
      <c r="X1840" s="10">
        <f t="shared" si="726"/>
        <v>41921</v>
      </c>
      <c r="Y1840" s="4">
        <f t="shared" si="729"/>
        <v>0</v>
      </c>
      <c r="Z1840" s="28"/>
      <c r="AA1840" s="26"/>
      <c r="AE1840" s="5"/>
    </row>
    <row r="1841" spans="1:31" x14ac:dyDescent="0.2">
      <c r="A1841" s="127">
        <f t="shared" si="715"/>
        <v>41896</v>
      </c>
      <c r="B1841" s="4">
        <f t="shared" si="707"/>
        <v>248853.8411934</v>
      </c>
      <c r="C1841" s="4">
        <f t="shared" si="721"/>
        <v>183148.0134235</v>
      </c>
      <c r="D1841" s="4">
        <f t="shared" si="716"/>
        <v>183148.0134235</v>
      </c>
      <c r="E1841" s="56">
        <f t="shared" si="722"/>
        <v>546.745</v>
      </c>
      <c r="F1841" s="11">
        <f>IF(DAY(A1841)=F$2+1,VLOOKUP(A1841,[1]Plan1!$BN$15:$BP$255,3),F1840)</f>
        <v>547.83900000000006</v>
      </c>
      <c r="G1841" s="6">
        <f t="shared" si="708"/>
        <v>41892</v>
      </c>
      <c r="H1841" s="2">
        <f t="shared" si="709"/>
        <v>2.0009327931669318E-3</v>
      </c>
      <c r="I1841" s="1">
        <f t="shared" si="717"/>
        <v>5</v>
      </c>
      <c r="J1841" s="1">
        <f t="shared" si="723"/>
        <v>30</v>
      </c>
      <c r="K1841" s="54">
        <f t="shared" si="710"/>
        <v>1.000333211101414</v>
      </c>
      <c r="L1841" s="3">
        <f t="shared" si="718"/>
        <v>1.35583583</v>
      </c>
      <c r="M1841" s="3">
        <f t="shared" si="728"/>
        <v>1.3562875999999999</v>
      </c>
      <c r="N1841" s="3">
        <f t="shared" si="711"/>
        <v>248401.37957091999</v>
      </c>
      <c r="O1841" s="52">
        <f t="shared" si="724"/>
        <v>0</v>
      </c>
      <c r="P1841" s="5">
        <f t="shared" si="727"/>
        <v>0</v>
      </c>
      <c r="Q1841" s="53">
        <f t="shared" si="712"/>
        <v>0</v>
      </c>
      <c r="R1841" s="4">
        <f t="shared" si="706"/>
        <v>0</v>
      </c>
      <c r="S1841" s="2">
        <f t="shared" si="719"/>
        <v>0.14000000000000001</v>
      </c>
      <c r="T1841" s="9">
        <f t="shared" si="713"/>
        <v>1.0018214940000001</v>
      </c>
      <c r="U1841" s="4">
        <f t="shared" si="720"/>
        <v>452.46162248000002</v>
      </c>
      <c r="V1841" s="4">
        <f t="shared" si="714"/>
        <v>0</v>
      </c>
      <c r="W1841" s="1" t="str">
        <f t="shared" si="725"/>
        <v>A+J=</v>
      </c>
      <c r="X1841" s="10">
        <f t="shared" si="726"/>
        <v>41921</v>
      </c>
      <c r="Y1841" s="4">
        <f t="shared" si="729"/>
        <v>0</v>
      </c>
      <c r="Z1841" s="28"/>
      <c r="AA1841" s="26"/>
      <c r="AE1841" s="5"/>
    </row>
    <row r="1842" spans="1:31" x14ac:dyDescent="0.2">
      <c r="A1842" s="127">
        <f t="shared" si="715"/>
        <v>41897</v>
      </c>
      <c r="B1842" s="4">
        <f t="shared" si="707"/>
        <v>248961.02153662001</v>
      </c>
      <c r="C1842" s="4">
        <f t="shared" si="721"/>
        <v>183148.0134235</v>
      </c>
      <c r="D1842" s="4">
        <f t="shared" si="716"/>
        <v>183148.0134235</v>
      </c>
      <c r="E1842" s="56">
        <f t="shared" si="722"/>
        <v>546.745</v>
      </c>
      <c r="F1842" s="11">
        <f>IF(DAY(A1842)=F$2+1,VLOOKUP(A1842,[1]Plan1!$BN$15:$BP$255,3),F1841)</f>
        <v>547.83900000000006</v>
      </c>
      <c r="G1842" s="6">
        <f t="shared" si="708"/>
        <v>41892</v>
      </c>
      <c r="H1842" s="2">
        <f t="shared" si="709"/>
        <v>2.0009327931669318E-3</v>
      </c>
      <c r="I1842" s="1">
        <f t="shared" si="717"/>
        <v>6</v>
      </c>
      <c r="J1842" s="1">
        <f t="shared" si="723"/>
        <v>30</v>
      </c>
      <c r="K1842" s="54">
        <f t="shared" si="710"/>
        <v>1.0003998666440697</v>
      </c>
      <c r="L1842" s="3">
        <f t="shared" si="718"/>
        <v>1.35583583</v>
      </c>
      <c r="M1842" s="3">
        <f t="shared" si="728"/>
        <v>1.35637798</v>
      </c>
      <c r="N1842" s="3">
        <f t="shared" si="711"/>
        <v>248417.93248838</v>
      </c>
      <c r="O1842" s="52">
        <f t="shared" si="724"/>
        <v>0</v>
      </c>
      <c r="P1842" s="5">
        <f t="shared" si="727"/>
        <v>0</v>
      </c>
      <c r="Q1842" s="53">
        <f t="shared" si="712"/>
        <v>0</v>
      </c>
      <c r="R1842" s="4">
        <f t="shared" si="706"/>
        <v>0</v>
      </c>
      <c r="S1842" s="2">
        <f t="shared" si="719"/>
        <v>0.14000000000000001</v>
      </c>
      <c r="T1842" s="9">
        <f t="shared" si="713"/>
        <v>1.0021861910000001</v>
      </c>
      <c r="U1842" s="4">
        <f t="shared" si="720"/>
        <v>543.08904824000001</v>
      </c>
      <c r="V1842" s="4">
        <f t="shared" si="714"/>
        <v>0</v>
      </c>
      <c r="W1842" s="1" t="str">
        <f t="shared" si="725"/>
        <v>A+J=</v>
      </c>
      <c r="X1842" s="10">
        <f t="shared" si="726"/>
        <v>41921</v>
      </c>
      <c r="Y1842" s="4">
        <f t="shared" si="729"/>
        <v>0</v>
      </c>
      <c r="Z1842" s="28"/>
      <c r="AA1842" s="26"/>
      <c r="AE1842" s="5"/>
    </row>
    <row r="1843" spans="1:31" x14ac:dyDescent="0.2">
      <c r="A1843" s="127">
        <f t="shared" si="715"/>
        <v>41898</v>
      </c>
      <c r="B1843" s="4">
        <f t="shared" si="707"/>
        <v>249068.24674678</v>
      </c>
      <c r="C1843" s="4">
        <f t="shared" si="721"/>
        <v>183148.0134235</v>
      </c>
      <c r="D1843" s="4">
        <f t="shared" si="716"/>
        <v>183148.0134235</v>
      </c>
      <c r="E1843" s="56">
        <f t="shared" si="722"/>
        <v>546.745</v>
      </c>
      <c r="F1843" s="11">
        <f>IF(DAY(A1843)=F$2+1,VLOOKUP(A1843,[1]Plan1!$BN$15:$BP$255,3),F1842)</f>
        <v>547.83900000000006</v>
      </c>
      <c r="G1843" s="6">
        <f t="shared" si="708"/>
        <v>41892</v>
      </c>
      <c r="H1843" s="2">
        <f t="shared" si="709"/>
        <v>2.0009327931669318E-3</v>
      </c>
      <c r="I1843" s="1">
        <f t="shared" si="717"/>
        <v>7</v>
      </c>
      <c r="J1843" s="1">
        <f t="shared" si="723"/>
        <v>30</v>
      </c>
      <c r="K1843" s="54">
        <f t="shared" si="710"/>
        <v>1.0004665266282069</v>
      </c>
      <c r="L1843" s="3">
        <f t="shared" si="718"/>
        <v>1.35583583</v>
      </c>
      <c r="M1843" s="3">
        <f t="shared" si="728"/>
        <v>1.35646836</v>
      </c>
      <c r="N1843" s="3">
        <f t="shared" si="711"/>
        <v>248434.48540583</v>
      </c>
      <c r="O1843" s="52">
        <f t="shared" si="724"/>
        <v>0</v>
      </c>
      <c r="P1843" s="5">
        <f t="shared" si="727"/>
        <v>0</v>
      </c>
      <c r="Q1843" s="53">
        <f t="shared" si="712"/>
        <v>0</v>
      </c>
      <c r="R1843" s="4">
        <f t="shared" si="706"/>
        <v>0</v>
      </c>
      <c r="S1843" s="2">
        <f t="shared" si="719"/>
        <v>0.14000000000000001</v>
      </c>
      <c r="T1843" s="9">
        <f t="shared" si="713"/>
        <v>1.0025510200000001</v>
      </c>
      <c r="U1843" s="4">
        <f t="shared" si="720"/>
        <v>633.76134094999998</v>
      </c>
      <c r="V1843" s="4">
        <f t="shared" si="714"/>
        <v>0</v>
      </c>
      <c r="W1843" s="1" t="str">
        <f t="shared" si="725"/>
        <v>A+J=</v>
      </c>
      <c r="X1843" s="10">
        <f t="shared" si="726"/>
        <v>41921</v>
      </c>
      <c r="Y1843" s="4">
        <f t="shared" si="729"/>
        <v>0</v>
      </c>
      <c r="Z1843" s="28"/>
      <c r="AA1843" s="26"/>
      <c r="AE1843" s="5"/>
    </row>
    <row r="1844" spans="1:31" x14ac:dyDescent="0.2">
      <c r="A1844" s="127">
        <f t="shared" si="715"/>
        <v>41899</v>
      </c>
      <c r="B1844" s="4">
        <f t="shared" si="707"/>
        <v>249175.51707890999</v>
      </c>
      <c r="C1844" s="4">
        <f t="shared" si="721"/>
        <v>183148.0134235</v>
      </c>
      <c r="D1844" s="4">
        <f t="shared" si="716"/>
        <v>183148.0134235</v>
      </c>
      <c r="E1844" s="56">
        <f t="shared" si="722"/>
        <v>546.745</v>
      </c>
      <c r="F1844" s="11">
        <f>IF(DAY(A1844)=F$2+1,VLOOKUP(A1844,[1]Plan1!$BN$15:$BP$255,3),F1843)</f>
        <v>547.83900000000006</v>
      </c>
      <c r="G1844" s="6">
        <f t="shared" si="708"/>
        <v>41892</v>
      </c>
      <c r="H1844" s="2">
        <f t="shared" si="709"/>
        <v>2.0009327931669318E-3</v>
      </c>
      <c r="I1844" s="1">
        <f t="shared" si="717"/>
        <v>8</v>
      </c>
      <c r="J1844" s="1">
        <f t="shared" si="723"/>
        <v>30</v>
      </c>
      <c r="K1844" s="54">
        <f t="shared" si="710"/>
        <v>1.0005331910541213</v>
      </c>
      <c r="L1844" s="3">
        <f t="shared" si="718"/>
        <v>1.35583583</v>
      </c>
      <c r="M1844" s="3">
        <f t="shared" si="728"/>
        <v>1.3565587400000001</v>
      </c>
      <c r="N1844" s="3">
        <f t="shared" si="711"/>
        <v>248451.03832327999</v>
      </c>
      <c r="O1844" s="52">
        <f t="shared" si="724"/>
        <v>0</v>
      </c>
      <c r="P1844" s="5">
        <f t="shared" si="727"/>
        <v>0</v>
      </c>
      <c r="Q1844" s="53">
        <f t="shared" si="712"/>
        <v>0</v>
      </c>
      <c r="R1844" s="4">
        <f t="shared" si="706"/>
        <v>0</v>
      </c>
      <c r="S1844" s="2">
        <f t="shared" si="719"/>
        <v>0.14000000000000001</v>
      </c>
      <c r="T1844" s="9">
        <f t="shared" si="713"/>
        <v>1.002915982</v>
      </c>
      <c r="U1844" s="4">
        <f t="shared" si="720"/>
        <v>724.47875563000002</v>
      </c>
      <c r="V1844" s="4">
        <f t="shared" si="714"/>
        <v>0</v>
      </c>
      <c r="W1844" s="1" t="str">
        <f t="shared" si="725"/>
        <v>A+J=</v>
      </c>
      <c r="X1844" s="10">
        <f t="shared" si="726"/>
        <v>41921</v>
      </c>
      <c r="Y1844" s="4">
        <f t="shared" si="729"/>
        <v>0</v>
      </c>
      <c r="Z1844" s="28"/>
      <c r="AA1844" s="26"/>
      <c r="AE1844" s="5"/>
    </row>
    <row r="1845" spans="1:31" x14ac:dyDescent="0.2">
      <c r="A1845" s="127">
        <f t="shared" si="715"/>
        <v>41900</v>
      </c>
      <c r="B1845" s="4">
        <f t="shared" si="707"/>
        <v>249282.83646304999</v>
      </c>
      <c r="C1845" s="4">
        <f t="shared" si="721"/>
        <v>183148.0134235</v>
      </c>
      <c r="D1845" s="4">
        <f t="shared" si="716"/>
        <v>183148.0134235</v>
      </c>
      <c r="E1845" s="56">
        <f t="shared" si="722"/>
        <v>546.745</v>
      </c>
      <c r="F1845" s="11">
        <f>IF(DAY(A1845)=F$2+1,VLOOKUP(A1845,[1]Plan1!$BN$15:$BP$255,3),F1844)</f>
        <v>547.83900000000006</v>
      </c>
      <c r="G1845" s="6">
        <f t="shared" si="708"/>
        <v>41892</v>
      </c>
      <c r="H1845" s="2">
        <f t="shared" si="709"/>
        <v>2.0009327931669318E-3</v>
      </c>
      <c r="I1845" s="1">
        <f t="shared" si="717"/>
        <v>9</v>
      </c>
      <c r="J1845" s="1">
        <f t="shared" si="723"/>
        <v>30</v>
      </c>
      <c r="K1845" s="54">
        <f t="shared" si="710"/>
        <v>1.0005998599221091</v>
      </c>
      <c r="L1845" s="3">
        <f t="shared" si="718"/>
        <v>1.35583583</v>
      </c>
      <c r="M1845" s="3">
        <f t="shared" si="728"/>
        <v>1.35664914</v>
      </c>
      <c r="N1845" s="3">
        <f t="shared" si="711"/>
        <v>248467.5949037</v>
      </c>
      <c r="O1845" s="52">
        <f t="shared" si="724"/>
        <v>0</v>
      </c>
      <c r="P1845" s="5">
        <f t="shared" si="727"/>
        <v>0</v>
      </c>
      <c r="Q1845" s="53">
        <f t="shared" si="712"/>
        <v>0</v>
      </c>
      <c r="R1845" s="4">
        <f t="shared" si="706"/>
        <v>0</v>
      </c>
      <c r="S1845" s="2">
        <f t="shared" si="719"/>
        <v>0.14000000000000001</v>
      </c>
      <c r="T1845" s="9">
        <f t="shared" si="713"/>
        <v>1.0032810780000001</v>
      </c>
      <c r="U1845" s="4">
        <f t="shared" si="720"/>
        <v>815.24155934999999</v>
      </c>
      <c r="V1845" s="4">
        <f t="shared" si="714"/>
        <v>0</v>
      </c>
      <c r="W1845" s="1" t="str">
        <f t="shared" si="725"/>
        <v>A+J=</v>
      </c>
      <c r="X1845" s="10">
        <f t="shared" si="726"/>
        <v>41921</v>
      </c>
      <c r="Y1845" s="4">
        <f t="shared" si="729"/>
        <v>0</v>
      </c>
      <c r="Z1845" s="28"/>
      <c r="AA1845" s="26"/>
      <c r="AE1845" s="5"/>
    </row>
    <row r="1846" spans="1:31" x14ac:dyDescent="0.2">
      <c r="A1846" s="127">
        <f t="shared" si="715"/>
        <v>41901</v>
      </c>
      <c r="B1846" s="4">
        <f t="shared" si="707"/>
        <v>249390.19889841002</v>
      </c>
      <c r="C1846" s="4">
        <f t="shared" si="721"/>
        <v>183148.0134235</v>
      </c>
      <c r="D1846" s="4">
        <f t="shared" si="716"/>
        <v>183148.0134235</v>
      </c>
      <c r="E1846" s="56">
        <f t="shared" si="722"/>
        <v>546.745</v>
      </c>
      <c r="F1846" s="11">
        <f>IF(DAY(A1846)=F$2+1,VLOOKUP(A1846,[1]Plan1!$BN$15:$BP$255,3),F1845)</f>
        <v>547.83900000000006</v>
      </c>
      <c r="G1846" s="6">
        <f t="shared" si="708"/>
        <v>41892</v>
      </c>
      <c r="H1846" s="2">
        <f t="shared" si="709"/>
        <v>2.0009327931669318E-3</v>
      </c>
      <c r="I1846" s="1">
        <f t="shared" si="717"/>
        <v>10</v>
      </c>
      <c r="J1846" s="1">
        <f t="shared" si="723"/>
        <v>30</v>
      </c>
      <c r="K1846" s="54">
        <f t="shared" si="710"/>
        <v>1.0006665332324662</v>
      </c>
      <c r="L1846" s="3">
        <f t="shared" si="718"/>
        <v>1.35583583</v>
      </c>
      <c r="M1846" s="3">
        <f t="shared" si="728"/>
        <v>1.35673953</v>
      </c>
      <c r="N1846" s="3">
        <f t="shared" si="711"/>
        <v>248484.14965263</v>
      </c>
      <c r="O1846" s="52">
        <f t="shared" si="724"/>
        <v>0</v>
      </c>
      <c r="P1846" s="5">
        <f t="shared" si="727"/>
        <v>0</v>
      </c>
      <c r="Q1846" s="53">
        <f t="shared" si="712"/>
        <v>0</v>
      </c>
      <c r="R1846" s="4">
        <f t="shared" si="706"/>
        <v>0</v>
      </c>
      <c r="S1846" s="2">
        <f t="shared" si="719"/>
        <v>0.14000000000000001</v>
      </c>
      <c r="T1846" s="9">
        <f t="shared" si="713"/>
        <v>1.003646306</v>
      </c>
      <c r="U1846" s="4">
        <f t="shared" si="720"/>
        <v>906.04924577999998</v>
      </c>
      <c r="V1846" s="4">
        <f t="shared" si="714"/>
        <v>0</v>
      </c>
      <c r="W1846" s="1" t="str">
        <f t="shared" si="725"/>
        <v>A+J=</v>
      </c>
      <c r="X1846" s="10">
        <f t="shared" si="726"/>
        <v>41921</v>
      </c>
      <c r="Y1846" s="4">
        <f t="shared" si="729"/>
        <v>0</v>
      </c>
      <c r="Z1846" s="28"/>
      <c r="AA1846" s="26"/>
      <c r="AE1846" s="5"/>
    </row>
    <row r="1847" spans="1:31" x14ac:dyDescent="0.2">
      <c r="A1847" s="127">
        <f t="shared" si="715"/>
        <v>41902</v>
      </c>
      <c r="B1847" s="4">
        <f t="shared" si="707"/>
        <v>249497.61015453</v>
      </c>
      <c r="C1847" s="4">
        <f t="shared" si="721"/>
        <v>183148.0134235</v>
      </c>
      <c r="D1847" s="4">
        <f t="shared" si="716"/>
        <v>183148.0134235</v>
      </c>
      <c r="E1847" s="56">
        <f t="shared" si="722"/>
        <v>546.745</v>
      </c>
      <c r="F1847" s="11">
        <f>IF(DAY(A1847)=F$2+1,VLOOKUP(A1847,[1]Plan1!$BN$15:$BP$255,3),F1846)</f>
        <v>547.83900000000006</v>
      </c>
      <c r="G1847" s="6">
        <f t="shared" si="708"/>
        <v>41892</v>
      </c>
      <c r="H1847" s="2">
        <f t="shared" si="709"/>
        <v>2.0009327931669318E-3</v>
      </c>
      <c r="I1847" s="1">
        <f t="shared" si="717"/>
        <v>11</v>
      </c>
      <c r="J1847" s="1">
        <f t="shared" si="723"/>
        <v>30</v>
      </c>
      <c r="K1847" s="54">
        <f t="shared" si="710"/>
        <v>1.0007332109854887</v>
      </c>
      <c r="L1847" s="3">
        <f t="shared" si="718"/>
        <v>1.35583583</v>
      </c>
      <c r="M1847" s="3">
        <f t="shared" si="728"/>
        <v>1.3568299399999999</v>
      </c>
      <c r="N1847" s="3">
        <f t="shared" si="711"/>
        <v>248500.70806452</v>
      </c>
      <c r="O1847" s="52">
        <f t="shared" si="724"/>
        <v>0</v>
      </c>
      <c r="P1847" s="5">
        <f t="shared" si="727"/>
        <v>0</v>
      </c>
      <c r="Q1847" s="53">
        <f t="shared" si="712"/>
        <v>0</v>
      </c>
      <c r="R1847" s="4">
        <f t="shared" si="706"/>
        <v>0</v>
      </c>
      <c r="S1847" s="2">
        <f t="shared" si="719"/>
        <v>0.14000000000000001</v>
      </c>
      <c r="T1847" s="9">
        <f t="shared" si="713"/>
        <v>1.0040116670000001</v>
      </c>
      <c r="U1847" s="4">
        <f t="shared" si="720"/>
        <v>996.90209001000005</v>
      </c>
      <c r="V1847" s="4">
        <f t="shared" si="714"/>
        <v>0</v>
      </c>
      <c r="W1847" s="1" t="str">
        <f t="shared" si="725"/>
        <v>A+J=</v>
      </c>
      <c r="X1847" s="10">
        <f t="shared" si="726"/>
        <v>41921</v>
      </c>
      <c r="Y1847" s="4">
        <f t="shared" si="729"/>
        <v>0</v>
      </c>
      <c r="Z1847" s="28"/>
      <c r="AA1847" s="26"/>
      <c r="AE1847" s="5"/>
    </row>
    <row r="1848" spans="1:31" x14ac:dyDescent="0.2">
      <c r="A1848" s="127">
        <f t="shared" si="715"/>
        <v>41903</v>
      </c>
      <c r="B1848" s="4">
        <f t="shared" si="707"/>
        <v>249605.06656305998</v>
      </c>
      <c r="C1848" s="4">
        <f t="shared" si="721"/>
        <v>183148.0134235</v>
      </c>
      <c r="D1848" s="4">
        <f t="shared" si="716"/>
        <v>183148.0134235</v>
      </c>
      <c r="E1848" s="56">
        <f t="shared" si="722"/>
        <v>546.745</v>
      </c>
      <c r="F1848" s="11">
        <f>IF(DAY(A1848)=F$2+1,VLOOKUP(A1848,[1]Plan1!$BN$15:$BP$255,3),F1847)</f>
        <v>547.83900000000006</v>
      </c>
      <c r="G1848" s="6">
        <f t="shared" si="708"/>
        <v>41892</v>
      </c>
      <c r="H1848" s="2">
        <f t="shared" si="709"/>
        <v>2.0009327931669318E-3</v>
      </c>
      <c r="I1848" s="1">
        <f t="shared" si="717"/>
        <v>12</v>
      </c>
      <c r="J1848" s="1">
        <f t="shared" si="723"/>
        <v>30</v>
      </c>
      <c r="K1848" s="54">
        <f t="shared" si="710"/>
        <v>1.0007998931814726</v>
      </c>
      <c r="L1848" s="3">
        <f t="shared" si="718"/>
        <v>1.35583583</v>
      </c>
      <c r="M1848" s="3">
        <f t="shared" si="728"/>
        <v>1.35692035</v>
      </c>
      <c r="N1848" s="3">
        <f t="shared" si="711"/>
        <v>248517.26647641999</v>
      </c>
      <c r="O1848" s="52">
        <f t="shared" si="724"/>
        <v>0</v>
      </c>
      <c r="P1848" s="5">
        <f t="shared" si="727"/>
        <v>0</v>
      </c>
      <c r="Q1848" s="53">
        <f t="shared" si="712"/>
        <v>0</v>
      </c>
      <c r="R1848" s="4">
        <f t="shared" si="706"/>
        <v>0</v>
      </c>
      <c r="S1848" s="2">
        <f t="shared" si="719"/>
        <v>0.14000000000000001</v>
      </c>
      <c r="T1848" s="9">
        <f t="shared" si="713"/>
        <v>1.0043771610000001</v>
      </c>
      <c r="U1848" s="4">
        <f t="shared" si="720"/>
        <v>1087.80008664</v>
      </c>
      <c r="V1848" s="4">
        <f t="shared" si="714"/>
        <v>0</v>
      </c>
      <c r="W1848" s="1" t="str">
        <f t="shared" si="725"/>
        <v>A+J=</v>
      </c>
      <c r="X1848" s="10">
        <f t="shared" si="726"/>
        <v>41921</v>
      </c>
      <c r="Y1848" s="4">
        <f t="shared" si="729"/>
        <v>0</v>
      </c>
      <c r="Z1848" s="28"/>
      <c r="AA1848" s="26"/>
      <c r="AE1848" s="5"/>
    </row>
    <row r="1849" spans="1:31" x14ac:dyDescent="0.2">
      <c r="A1849" s="127">
        <f t="shared" si="715"/>
        <v>41904</v>
      </c>
      <c r="B1849" s="4">
        <f t="shared" si="707"/>
        <v>249712.56813057998</v>
      </c>
      <c r="C1849" s="4">
        <f t="shared" si="721"/>
        <v>183148.0134235</v>
      </c>
      <c r="D1849" s="4">
        <f t="shared" si="716"/>
        <v>183148.0134235</v>
      </c>
      <c r="E1849" s="56">
        <f t="shared" si="722"/>
        <v>546.745</v>
      </c>
      <c r="F1849" s="11">
        <f>IF(DAY(A1849)=F$2+1,VLOOKUP(A1849,[1]Plan1!$BN$15:$BP$255,3),F1848)</f>
        <v>547.83900000000006</v>
      </c>
      <c r="G1849" s="6">
        <f t="shared" si="708"/>
        <v>41892</v>
      </c>
      <c r="H1849" s="2">
        <f t="shared" si="709"/>
        <v>2.0009327931669318E-3</v>
      </c>
      <c r="I1849" s="1">
        <f t="shared" si="717"/>
        <v>13</v>
      </c>
      <c r="J1849" s="1">
        <f t="shared" si="723"/>
        <v>30</v>
      </c>
      <c r="K1849" s="54">
        <f t="shared" si="710"/>
        <v>1.0008665798207137</v>
      </c>
      <c r="L1849" s="3">
        <f t="shared" si="718"/>
        <v>1.35583583</v>
      </c>
      <c r="M1849" s="3">
        <f t="shared" si="728"/>
        <v>1.3570107600000001</v>
      </c>
      <c r="N1849" s="3">
        <f t="shared" si="711"/>
        <v>248533.82488830999</v>
      </c>
      <c r="O1849" s="52">
        <f t="shared" si="724"/>
        <v>0</v>
      </c>
      <c r="P1849" s="5">
        <f t="shared" si="727"/>
        <v>0</v>
      </c>
      <c r="Q1849" s="53">
        <f t="shared" si="712"/>
        <v>0</v>
      </c>
      <c r="R1849" s="4">
        <f t="shared" si="706"/>
        <v>0</v>
      </c>
      <c r="S1849" s="2">
        <f t="shared" si="719"/>
        <v>0.14000000000000001</v>
      </c>
      <c r="T1849" s="9">
        <f t="shared" si="713"/>
        <v>1.0047427879999999</v>
      </c>
      <c r="U1849" s="4">
        <f t="shared" si="720"/>
        <v>1178.7432422700001</v>
      </c>
      <c r="V1849" s="4">
        <f t="shared" si="714"/>
        <v>0</v>
      </c>
      <c r="W1849" s="1" t="str">
        <f t="shared" si="725"/>
        <v>A+J=</v>
      </c>
      <c r="X1849" s="10">
        <f t="shared" si="726"/>
        <v>41921</v>
      </c>
      <c r="Y1849" s="4">
        <f t="shared" si="729"/>
        <v>0</v>
      </c>
      <c r="Z1849" s="28"/>
      <c r="AA1849" s="26"/>
      <c r="AE1849" s="5"/>
    </row>
    <row r="1850" spans="1:31" x14ac:dyDescent="0.2">
      <c r="A1850" s="127">
        <f t="shared" si="715"/>
        <v>41905</v>
      </c>
      <c r="B1850" s="4">
        <f t="shared" si="707"/>
        <v>249820.11854537</v>
      </c>
      <c r="C1850" s="4">
        <f t="shared" si="721"/>
        <v>183148.0134235</v>
      </c>
      <c r="D1850" s="4">
        <f t="shared" si="716"/>
        <v>183148.0134235</v>
      </c>
      <c r="E1850" s="56">
        <f t="shared" si="722"/>
        <v>546.745</v>
      </c>
      <c r="F1850" s="11">
        <f>IF(DAY(A1850)=F$2+1,VLOOKUP(A1850,[1]Plan1!$BN$15:$BP$255,3),F1849)</f>
        <v>547.83900000000006</v>
      </c>
      <c r="G1850" s="6">
        <f t="shared" si="708"/>
        <v>41892</v>
      </c>
      <c r="H1850" s="2">
        <f t="shared" si="709"/>
        <v>2.0009327931669318E-3</v>
      </c>
      <c r="I1850" s="1">
        <f t="shared" si="717"/>
        <v>14</v>
      </c>
      <c r="J1850" s="1">
        <f t="shared" si="723"/>
        <v>30</v>
      </c>
      <c r="K1850" s="54">
        <f t="shared" si="710"/>
        <v>1.0009332709035084</v>
      </c>
      <c r="L1850" s="3">
        <f t="shared" si="718"/>
        <v>1.35583583</v>
      </c>
      <c r="M1850" s="3">
        <f t="shared" si="728"/>
        <v>1.3571011900000001</v>
      </c>
      <c r="N1850" s="3">
        <f t="shared" si="711"/>
        <v>248550.38696316001</v>
      </c>
      <c r="O1850" s="52">
        <f t="shared" si="724"/>
        <v>0</v>
      </c>
      <c r="P1850" s="5">
        <f t="shared" si="727"/>
        <v>0</v>
      </c>
      <c r="Q1850" s="53">
        <f t="shared" si="712"/>
        <v>0</v>
      </c>
      <c r="R1850" s="4">
        <f t="shared" si="706"/>
        <v>0</v>
      </c>
      <c r="S1850" s="2">
        <f t="shared" si="719"/>
        <v>0.14000000000000001</v>
      </c>
      <c r="T1850" s="9">
        <f t="shared" si="713"/>
        <v>1.0051085479999999</v>
      </c>
      <c r="U1850" s="4">
        <f t="shared" si="720"/>
        <v>1269.7315822099999</v>
      </c>
      <c r="V1850" s="4">
        <f t="shared" si="714"/>
        <v>0</v>
      </c>
      <c r="W1850" s="1" t="str">
        <f t="shared" si="725"/>
        <v>A+J=</v>
      </c>
      <c r="X1850" s="10">
        <f t="shared" si="726"/>
        <v>41921</v>
      </c>
      <c r="Y1850" s="4">
        <f t="shared" si="729"/>
        <v>0</v>
      </c>
      <c r="Z1850" s="28"/>
      <c r="AA1850" s="26"/>
      <c r="AE1850" s="5"/>
    </row>
    <row r="1851" spans="1:31" x14ac:dyDescent="0.2">
      <c r="A1851" s="127">
        <f t="shared" si="715"/>
        <v>41906</v>
      </c>
      <c r="B1851" s="4">
        <f t="shared" si="707"/>
        <v>249927.71413506998</v>
      </c>
      <c r="C1851" s="4">
        <f t="shared" si="721"/>
        <v>183148.0134235</v>
      </c>
      <c r="D1851" s="4">
        <f t="shared" si="716"/>
        <v>183148.0134235</v>
      </c>
      <c r="E1851" s="56">
        <f t="shared" si="722"/>
        <v>546.745</v>
      </c>
      <c r="F1851" s="11">
        <f>IF(DAY(A1851)=F$2+1,VLOOKUP(A1851,[1]Plan1!$BN$15:$BP$255,3),F1850)</f>
        <v>547.83900000000006</v>
      </c>
      <c r="G1851" s="6">
        <f t="shared" si="708"/>
        <v>41892</v>
      </c>
      <c r="H1851" s="2">
        <f t="shared" si="709"/>
        <v>2.0009327931669318E-3</v>
      </c>
      <c r="I1851" s="1">
        <f t="shared" si="717"/>
        <v>15</v>
      </c>
      <c r="J1851" s="1">
        <f t="shared" si="723"/>
        <v>30</v>
      </c>
      <c r="K1851" s="54">
        <f t="shared" si="710"/>
        <v>1.0009999664301528</v>
      </c>
      <c r="L1851" s="3">
        <f t="shared" si="718"/>
        <v>1.35583583</v>
      </c>
      <c r="M1851" s="3">
        <f t="shared" si="728"/>
        <v>1.35719162</v>
      </c>
      <c r="N1851" s="3">
        <f t="shared" si="711"/>
        <v>248566.94903801999</v>
      </c>
      <c r="O1851" s="52">
        <f t="shared" si="724"/>
        <v>0</v>
      </c>
      <c r="P1851" s="5">
        <f t="shared" si="727"/>
        <v>0</v>
      </c>
      <c r="Q1851" s="53">
        <f t="shared" si="712"/>
        <v>0</v>
      </c>
      <c r="R1851" s="4">
        <f t="shared" si="706"/>
        <v>0</v>
      </c>
      <c r="S1851" s="2">
        <f t="shared" si="719"/>
        <v>0.14000000000000001</v>
      </c>
      <c r="T1851" s="9">
        <f t="shared" si="713"/>
        <v>1.0054744410000001</v>
      </c>
      <c r="U1851" s="4">
        <f t="shared" si="720"/>
        <v>1360.7650970499999</v>
      </c>
      <c r="V1851" s="4">
        <f t="shared" si="714"/>
        <v>0</v>
      </c>
      <c r="W1851" s="1" t="str">
        <f t="shared" si="725"/>
        <v>A+J=</v>
      </c>
      <c r="X1851" s="10">
        <f t="shared" si="726"/>
        <v>41921</v>
      </c>
      <c r="Y1851" s="4">
        <f t="shared" si="729"/>
        <v>0</v>
      </c>
      <c r="Z1851" s="28"/>
      <c r="AA1851" s="26"/>
      <c r="AE1851" s="5"/>
    </row>
    <row r="1852" spans="1:31" x14ac:dyDescent="0.2">
      <c r="A1852" s="127">
        <f t="shared" si="715"/>
        <v>41907</v>
      </c>
      <c r="B1852" s="4">
        <f t="shared" si="707"/>
        <v>250035.35515485</v>
      </c>
      <c r="C1852" s="4">
        <f t="shared" si="721"/>
        <v>183148.0134235</v>
      </c>
      <c r="D1852" s="4">
        <f t="shared" si="716"/>
        <v>183148.0134235</v>
      </c>
      <c r="E1852" s="56">
        <f t="shared" si="722"/>
        <v>546.745</v>
      </c>
      <c r="F1852" s="11">
        <f>IF(DAY(A1852)=F$2+1,VLOOKUP(A1852,[1]Plan1!$BN$15:$BP$255,3),F1851)</f>
        <v>547.83900000000006</v>
      </c>
      <c r="G1852" s="6">
        <f t="shared" si="708"/>
        <v>41892</v>
      </c>
      <c r="H1852" s="2">
        <f t="shared" si="709"/>
        <v>2.0009327931669318E-3</v>
      </c>
      <c r="I1852" s="1">
        <f t="shared" si="717"/>
        <v>16</v>
      </c>
      <c r="J1852" s="1">
        <f t="shared" si="723"/>
        <v>30</v>
      </c>
      <c r="K1852" s="54">
        <f t="shared" si="710"/>
        <v>1.0010666664009427</v>
      </c>
      <c r="L1852" s="3">
        <f t="shared" si="718"/>
        <v>1.35583583</v>
      </c>
      <c r="M1852" s="3">
        <f t="shared" si="728"/>
        <v>1.35728205</v>
      </c>
      <c r="N1852" s="3">
        <f t="shared" si="711"/>
        <v>248583.51111287001</v>
      </c>
      <c r="O1852" s="52">
        <f t="shared" si="724"/>
        <v>0</v>
      </c>
      <c r="P1852" s="5">
        <f t="shared" si="727"/>
        <v>0</v>
      </c>
      <c r="Q1852" s="53">
        <f t="shared" si="712"/>
        <v>0</v>
      </c>
      <c r="R1852" s="4">
        <f t="shared" si="706"/>
        <v>0</v>
      </c>
      <c r="S1852" s="2">
        <f t="shared" si="719"/>
        <v>0.14000000000000001</v>
      </c>
      <c r="T1852" s="9">
        <f t="shared" si="713"/>
        <v>1.0058404679999999</v>
      </c>
      <c r="U1852" s="4">
        <f t="shared" si="720"/>
        <v>1451.8440419799999</v>
      </c>
      <c r="V1852" s="4">
        <f t="shared" si="714"/>
        <v>0</v>
      </c>
      <c r="W1852" s="1" t="str">
        <f t="shared" si="725"/>
        <v>A+J=</v>
      </c>
      <c r="X1852" s="10">
        <f t="shared" si="726"/>
        <v>41921</v>
      </c>
      <c r="Y1852" s="4">
        <f t="shared" si="729"/>
        <v>0</v>
      </c>
      <c r="Z1852" s="28"/>
      <c r="AA1852" s="26"/>
      <c r="AE1852" s="5"/>
    </row>
    <row r="1853" spans="1:31" x14ac:dyDescent="0.2">
      <c r="A1853" s="127">
        <f t="shared" si="715"/>
        <v>41908</v>
      </c>
      <c r="B1853" s="4">
        <f t="shared" si="707"/>
        <v>250143.04320561999</v>
      </c>
      <c r="C1853" s="4">
        <f t="shared" si="721"/>
        <v>183148.0134235</v>
      </c>
      <c r="D1853" s="4">
        <f t="shared" si="716"/>
        <v>183148.0134235</v>
      </c>
      <c r="E1853" s="56">
        <f t="shared" si="722"/>
        <v>546.745</v>
      </c>
      <c r="F1853" s="11">
        <f>IF(DAY(A1853)=F$2+1,VLOOKUP(A1853,[1]Plan1!$BN$15:$BP$255,3),F1852)</f>
        <v>547.83900000000006</v>
      </c>
      <c r="G1853" s="6">
        <f t="shared" si="708"/>
        <v>41892</v>
      </c>
      <c r="H1853" s="2">
        <f t="shared" si="709"/>
        <v>2.0009327931669318E-3</v>
      </c>
      <c r="I1853" s="1">
        <f t="shared" si="717"/>
        <v>17</v>
      </c>
      <c r="J1853" s="1">
        <f t="shared" si="723"/>
        <v>30</v>
      </c>
      <c r="K1853" s="54">
        <f t="shared" si="710"/>
        <v>1.0011333708161745</v>
      </c>
      <c r="L1853" s="3">
        <f t="shared" si="718"/>
        <v>1.35583583</v>
      </c>
      <c r="M1853" s="3">
        <f t="shared" si="728"/>
        <v>1.3573724899999999</v>
      </c>
      <c r="N1853" s="3">
        <f t="shared" si="711"/>
        <v>248600.07501920999</v>
      </c>
      <c r="O1853" s="52">
        <f t="shared" si="724"/>
        <v>0</v>
      </c>
      <c r="P1853" s="5">
        <f t="shared" si="727"/>
        <v>0</v>
      </c>
      <c r="Q1853" s="53">
        <f t="shared" si="712"/>
        <v>0</v>
      </c>
      <c r="R1853" s="4">
        <f t="shared" si="706"/>
        <v>0</v>
      </c>
      <c r="S1853" s="2">
        <f t="shared" si="719"/>
        <v>0.14000000000000001</v>
      </c>
      <c r="T1853" s="9">
        <f t="shared" si="713"/>
        <v>1.0062066279999999</v>
      </c>
      <c r="U1853" s="4">
        <f t="shared" si="720"/>
        <v>1542.96818641</v>
      </c>
      <c r="V1853" s="4">
        <f t="shared" si="714"/>
        <v>0</v>
      </c>
      <c r="W1853" s="1" t="str">
        <f t="shared" si="725"/>
        <v>A+J=</v>
      </c>
      <c r="X1853" s="10">
        <f t="shared" si="726"/>
        <v>41921</v>
      </c>
      <c r="Y1853" s="4">
        <f t="shared" si="729"/>
        <v>0</v>
      </c>
      <c r="Z1853" s="28"/>
      <c r="AA1853" s="26"/>
      <c r="AE1853" s="5"/>
    </row>
    <row r="1854" spans="1:31" x14ac:dyDescent="0.2">
      <c r="A1854" s="127">
        <f t="shared" si="715"/>
        <v>41909</v>
      </c>
      <c r="B1854" s="4">
        <f t="shared" si="707"/>
        <v>250250.778296</v>
      </c>
      <c r="C1854" s="4">
        <f t="shared" si="721"/>
        <v>183148.0134235</v>
      </c>
      <c r="D1854" s="4">
        <f t="shared" si="716"/>
        <v>183148.0134235</v>
      </c>
      <c r="E1854" s="56">
        <f t="shared" si="722"/>
        <v>546.745</v>
      </c>
      <c r="F1854" s="11">
        <f>IF(DAY(A1854)=F$2+1,VLOOKUP(A1854,[1]Plan1!$BN$15:$BP$255,3),F1853)</f>
        <v>547.83900000000006</v>
      </c>
      <c r="G1854" s="6">
        <f t="shared" si="708"/>
        <v>41892</v>
      </c>
      <c r="H1854" s="2">
        <f t="shared" si="709"/>
        <v>2.0009327931669318E-3</v>
      </c>
      <c r="I1854" s="1">
        <f t="shared" si="717"/>
        <v>18</v>
      </c>
      <c r="J1854" s="1">
        <f t="shared" si="723"/>
        <v>30</v>
      </c>
      <c r="K1854" s="54">
        <f t="shared" si="710"/>
        <v>1.0012000796761442</v>
      </c>
      <c r="L1854" s="3">
        <f t="shared" si="718"/>
        <v>1.35583583</v>
      </c>
      <c r="M1854" s="3">
        <f t="shared" si="728"/>
        <v>1.35746294</v>
      </c>
      <c r="N1854" s="3">
        <f t="shared" si="711"/>
        <v>248616.64075702001</v>
      </c>
      <c r="O1854" s="52">
        <f t="shared" si="724"/>
        <v>0</v>
      </c>
      <c r="P1854" s="5">
        <f t="shared" si="727"/>
        <v>0</v>
      </c>
      <c r="Q1854" s="53">
        <f t="shared" si="712"/>
        <v>0</v>
      </c>
      <c r="R1854" s="4">
        <f t="shared" si="706"/>
        <v>0</v>
      </c>
      <c r="S1854" s="2">
        <f t="shared" si="719"/>
        <v>0.14000000000000001</v>
      </c>
      <c r="T1854" s="9">
        <f t="shared" si="713"/>
        <v>1.0065729210000001</v>
      </c>
      <c r="U1854" s="4">
        <f t="shared" si="720"/>
        <v>1634.13753898</v>
      </c>
      <c r="V1854" s="4">
        <f t="shared" si="714"/>
        <v>0</v>
      </c>
      <c r="W1854" s="1" t="str">
        <f t="shared" si="725"/>
        <v>A+J=</v>
      </c>
      <c r="X1854" s="10">
        <f t="shared" si="726"/>
        <v>41921</v>
      </c>
      <c r="Y1854" s="4">
        <f t="shared" si="729"/>
        <v>0</v>
      </c>
      <c r="Z1854" s="28"/>
      <c r="AA1854" s="26"/>
      <c r="AE1854" s="5"/>
    </row>
    <row r="1855" spans="1:31" x14ac:dyDescent="0.2">
      <c r="A1855" s="127">
        <f t="shared" si="715"/>
        <v>41910</v>
      </c>
      <c r="B1855" s="4">
        <f t="shared" si="707"/>
        <v>250358.55859042</v>
      </c>
      <c r="C1855" s="4">
        <f t="shared" si="721"/>
        <v>183148.0134235</v>
      </c>
      <c r="D1855" s="4">
        <f t="shared" si="716"/>
        <v>183148.0134235</v>
      </c>
      <c r="E1855" s="56">
        <f t="shared" si="722"/>
        <v>546.745</v>
      </c>
      <c r="F1855" s="11">
        <f>IF(DAY(A1855)=F$2+1,VLOOKUP(A1855,[1]Plan1!$BN$15:$BP$255,3),F1854)</f>
        <v>547.83900000000006</v>
      </c>
      <c r="G1855" s="6">
        <f t="shared" si="708"/>
        <v>41892</v>
      </c>
      <c r="H1855" s="2">
        <f t="shared" si="709"/>
        <v>2.0009327931669318E-3</v>
      </c>
      <c r="I1855" s="1">
        <f t="shared" si="717"/>
        <v>19</v>
      </c>
      <c r="J1855" s="1">
        <f t="shared" si="723"/>
        <v>30</v>
      </c>
      <c r="K1855" s="54">
        <f t="shared" si="710"/>
        <v>1.0012667929811481</v>
      </c>
      <c r="L1855" s="3">
        <f t="shared" si="718"/>
        <v>1.35583583</v>
      </c>
      <c r="M1855" s="3">
        <f t="shared" si="728"/>
        <v>1.3575533900000001</v>
      </c>
      <c r="N1855" s="3">
        <f t="shared" si="711"/>
        <v>248633.20649483</v>
      </c>
      <c r="O1855" s="52">
        <f t="shared" si="724"/>
        <v>0</v>
      </c>
      <c r="P1855" s="5">
        <f t="shared" si="727"/>
        <v>0</v>
      </c>
      <c r="Q1855" s="53">
        <f t="shared" si="712"/>
        <v>0</v>
      </c>
      <c r="R1855" s="4">
        <f t="shared" si="706"/>
        <v>0</v>
      </c>
      <c r="S1855" s="2">
        <f t="shared" si="719"/>
        <v>0.14000000000000001</v>
      </c>
      <c r="T1855" s="9">
        <f t="shared" si="713"/>
        <v>1.0069393470000001</v>
      </c>
      <c r="U1855" s="4">
        <f t="shared" si="720"/>
        <v>1725.3520955900001</v>
      </c>
      <c r="V1855" s="4">
        <f t="shared" si="714"/>
        <v>0</v>
      </c>
      <c r="W1855" s="1" t="str">
        <f t="shared" si="725"/>
        <v>A+J=</v>
      </c>
      <c r="X1855" s="10">
        <f t="shared" si="726"/>
        <v>41921</v>
      </c>
      <c r="Y1855" s="4">
        <f t="shared" si="729"/>
        <v>0</v>
      </c>
      <c r="Z1855" s="28"/>
      <c r="AA1855" s="26"/>
      <c r="AE1855" s="5"/>
    </row>
    <row r="1856" spans="1:31" x14ac:dyDescent="0.2">
      <c r="A1856" s="127">
        <f t="shared" si="715"/>
        <v>41911</v>
      </c>
      <c r="B1856" s="4">
        <f t="shared" si="707"/>
        <v>250466.38618900999</v>
      </c>
      <c r="C1856" s="4">
        <f t="shared" si="721"/>
        <v>183148.0134235</v>
      </c>
      <c r="D1856" s="4">
        <f t="shared" si="716"/>
        <v>183148.0134235</v>
      </c>
      <c r="E1856" s="56">
        <f t="shared" si="722"/>
        <v>546.745</v>
      </c>
      <c r="F1856" s="11">
        <f>IF(DAY(A1856)=F$2+1,VLOOKUP(A1856,[1]Plan1!$BN$15:$BP$255,3),F1855)</f>
        <v>547.83900000000006</v>
      </c>
      <c r="G1856" s="6">
        <f t="shared" si="708"/>
        <v>41892</v>
      </c>
      <c r="H1856" s="2">
        <f t="shared" si="709"/>
        <v>2.0009327931669318E-3</v>
      </c>
      <c r="I1856" s="1">
        <f t="shared" si="717"/>
        <v>20</v>
      </c>
      <c r="J1856" s="1">
        <f t="shared" si="723"/>
        <v>30</v>
      </c>
      <c r="K1856" s="54">
        <f t="shared" si="710"/>
        <v>1.0013335107314825</v>
      </c>
      <c r="L1856" s="3">
        <f t="shared" si="718"/>
        <v>1.35583583</v>
      </c>
      <c r="M1856" s="3">
        <f t="shared" si="728"/>
        <v>1.3576438500000001</v>
      </c>
      <c r="N1856" s="3">
        <f t="shared" si="711"/>
        <v>248649.77406413</v>
      </c>
      <c r="O1856" s="52">
        <f t="shared" si="724"/>
        <v>0</v>
      </c>
      <c r="P1856" s="5">
        <f t="shared" si="727"/>
        <v>0</v>
      </c>
      <c r="Q1856" s="53">
        <f t="shared" si="712"/>
        <v>0</v>
      </c>
      <c r="R1856" s="4">
        <f t="shared" ref="R1856:R1919" si="730">IF(P1856&gt;0,(P1856*N1856),0)</f>
        <v>0</v>
      </c>
      <c r="S1856" s="2">
        <f t="shared" si="719"/>
        <v>0.14000000000000001</v>
      </c>
      <c r="T1856" s="9">
        <f t="shared" si="713"/>
        <v>1.0073059069999999</v>
      </c>
      <c r="U1856" s="4">
        <f t="shared" si="720"/>
        <v>1816.61212488</v>
      </c>
      <c r="V1856" s="4">
        <f t="shared" si="714"/>
        <v>0</v>
      </c>
      <c r="W1856" s="1" t="str">
        <f t="shared" si="725"/>
        <v>A+J=</v>
      </c>
      <c r="X1856" s="10">
        <f t="shared" si="726"/>
        <v>41921</v>
      </c>
      <c r="Y1856" s="4">
        <f t="shared" si="729"/>
        <v>0</v>
      </c>
      <c r="Z1856" s="28"/>
      <c r="AA1856" s="26"/>
      <c r="AE1856" s="5"/>
    </row>
    <row r="1857" spans="1:31" x14ac:dyDescent="0.2">
      <c r="A1857" s="127">
        <f t="shared" si="715"/>
        <v>41912</v>
      </c>
      <c r="B1857" s="4">
        <f t="shared" si="707"/>
        <v>250574.25900623002</v>
      </c>
      <c r="C1857" s="4">
        <f t="shared" si="721"/>
        <v>183148.0134235</v>
      </c>
      <c r="D1857" s="4">
        <f t="shared" si="716"/>
        <v>183148.0134235</v>
      </c>
      <c r="E1857" s="56">
        <f t="shared" si="722"/>
        <v>546.745</v>
      </c>
      <c r="F1857" s="11">
        <f>IF(DAY(A1857)=F$2+1,VLOOKUP(A1857,[1]Plan1!$BN$15:$BP$255,3),F1856)</f>
        <v>547.83900000000006</v>
      </c>
      <c r="G1857" s="6">
        <f t="shared" si="708"/>
        <v>41892</v>
      </c>
      <c r="H1857" s="2">
        <f t="shared" si="709"/>
        <v>2.0009327931669318E-3</v>
      </c>
      <c r="I1857" s="1">
        <f t="shared" si="717"/>
        <v>21</v>
      </c>
      <c r="J1857" s="1">
        <f t="shared" si="723"/>
        <v>30</v>
      </c>
      <c r="K1857" s="54">
        <f t="shared" si="710"/>
        <v>1.0014002329274432</v>
      </c>
      <c r="L1857" s="3">
        <f t="shared" si="718"/>
        <v>1.35583583</v>
      </c>
      <c r="M1857" s="3">
        <f t="shared" si="728"/>
        <v>1.3577343100000001</v>
      </c>
      <c r="N1857" s="3">
        <f t="shared" si="711"/>
        <v>248666.34163342</v>
      </c>
      <c r="O1857" s="52">
        <f t="shared" si="724"/>
        <v>0</v>
      </c>
      <c r="P1857" s="5">
        <f t="shared" si="727"/>
        <v>0</v>
      </c>
      <c r="Q1857" s="53">
        <f t="shared" si="712"/>
        <v>0</v>
      </c>
      <c r="R1857" s="4">
        <f t="shared" si="730"/>
        <v>0</v>
      </c>
      <c r="S1857" s="2">
        <f t="shared" si="719"/>
        <v>0.14000000000000001</v>
      </c>
      <c r="T1857" s="9">
        <f t="shared" si="713"/>
        <v>1.0076726</v>
      </c>
      <c r="U1857" s="4">
        <f t="shared" si="720"/>
        <v>1907.91737281</v>
      </c>
      <c r="V1857" s="4">
        <f t="shared" si="714"/>
        <v>0</v>
      </c>
      <c r="W1857" s="1" t="str">
        <f t="shared" si="725"/>
        <v>A+J=</v>
      </c>
      <c r="X1857" s="10">
        <f t="shared" si="726"/>
        <v>41921</v>
      </c>
      <c r="Y1857" s="4">
        <f t="shared" si="729"/>
        <v>0</v>
      </c>
      <c r="Z1857" s="28"/>
      <c r="AA1857" s="26"/>
      <c r="AE1857" s="5"/>
    </row>
    <row r="1858" spans="1:31" x14ac:dyDescent="0.2">
      <c r="A1858" s="127">
        <f t="shared" si="715"/>
        <v>41913</v>
      </c>
      <c r="B1858" s="4">
        <f t="shared" si="707"/>
        <v>250682.17914359999</v>
      </c>
      <c r="C1858" s="4">
        <f t="shared" si="721"/>
        <v>183148.0134235</v>
      </c>
      <c r="D1858" s="4">
        <f t="shared" si="716"/>
        <v>183148.0134235</v>
      </c>
      <c r="E1858" s="56">
        <f t="shared" si="722"/>
        <v>546.745</v>
      </c>
      <c r="F1858" s="11">
        <f>IF(DAY(A1858)=F$2+1,VLOOKUP(A1858,[1]Plan1!$BN$15:$BP$255,3),F1857)</f>
        <v>547.83900000000006</v>
      </c>
      <c r="G1858" s="6">
        <f t="shared" si="708"/>
        <v>41892</v>
      </c>
      <c r="H1858" s="2">
        <f t="shared" si="709"/>
        <v>2.0009327931669318E-3</v>
      </c>
      <c r="I1858" s="1">
        <f t="shared" si="717"/>
        <v>22</v>
      </c>
      <c r="J1858" s="1">
        <f t="shared" si="723"/>
        <v>30</v>
      </c>
      <c r="K1858" s="54">
        <f t="shared" si="710"/>
        <v>1.0014669595693266</v>
      </c>
      <c r="L1858" s="3">
        <f t="shared" si="718"/>
        <v>1.35583583</v>
      </c>
      <c r="M1858" s="3">
        <f t="shared" si="728"/>
        <v>1.3578247800000001</v>
      </c>
      <c r="N1858" s="3">
        <f t="shared" si="711"/>
        <v>248682.91103419999</v>
      </c>
      <c r="O1858" s="52">
        <f t="shared" si="724"/>
        <v>0</v>
      </c>
      <c r="P1858" s="5">
        <f t="shared" si="727"/>
        <v>0</v>
      </c>
      <c r="Q1858" s="53">
        <f t="shared" si="712"/>
        <v>0</v>
      </c>
      <c r="R1858" s="4">
        <f t="shared" si="730"/>
        <v>0</v>
      </c>
      <c r="S1858" s="2">
        <f t="shared" si="719"/>
        <v>0.14000000000000001</v>
      </c>
      <c r="T1858" s="9">
        <f t="shared" si="713"/>
        <v>1.0080394269999999</v>
      </c>
      <c r="U1858" s="4">
        <f t="shared" si="720"/>
        <v>1999.2681094</v>
      </c>
      <c r="V1858" s="4">
        <f t="shared" si="714"/>
        <v>0</v>
      </c>
      <c r="W1858" s="1" t="str">
        <f t="shared" si="725"/>
        <v>A+J=</v>
      </c>
      <c r="X1858" s="10">
        <f t="shared" si="726"/>
        <v>41921</v>
      </c>
      <c r="Y1858" s="4">
        <f t="shared" si="729"/>
        <v>0</v>
      </c>
      <c r="Z1858" s="28"/>
      <c r="AA1858" s="26"/>
      <c r="AE1858" s="5"/>
    </row>
    <row r="1859" spans="1:31" x14ac:dyDescent="0.2">
      <c r="A1859" s="127">
        <f t="shared" si="715"/>
        <v>41914</v>
      </c>
      <c r="B1859" s="4">
        <f t="shared" si="707"/>
        <v>250790.14636108</v>
      </c>
      <c r="C1859" s="4">
        <f t="shared" si="721"/>
        <v>183148.0134235</v>
      </c>
      <c r="D1859" s="4">
        <f t="shared" si="716"/>
        <v>183148.0134235</v>
      </c>
      <c r="E1859" s="56">
        <f t="shared" si="722"/>
        <v>546.745</v>
      </c>
      <c r="F1859" s="11">
        <f>IF(DAY(A1859)=F$2+1,VLOOKUP(A1859,[1]Plan1!$BN$15:$BP$255,3),F1858)</f>
        <v>547.83900000000006</v>
      </c>
      <c r="G1859" s="6">
        <f t="shared" si="708"/>
        <v>41892</v>
      </c>
      <c r="H1859" s="2">
        <f t="shared" si="709"/>
        <v>2.0009327931669318E-3</v>
      </c>
      <c r="I1859" s="1">
        <f t="shared" si="717"/>
        <v>23</v>
      </c>
      <c r="J1859" s="1">
        <f t="shared" si="723"/>
        <v>30</v>
      </c>
      <c r="K1859" s="54">
        <f t="shared" si="710"/>
        <v>1.001533690657429</v>
      </c>
      <c r="L1859" s="3">
        <f t="shared" si="718"/>
        <v>1.35583583</v>
      </c>
      <c r="M1859" s="3">
        <f t="shared" si="728"/>
        <v>1.35791526</v>
      </c>
      <c r="N1859" s="3">
        <f t="shared" si="711"/>
        <v>248699.48226645001</v>
      </c>
      <c r="O1859" s="52">
        <f t="shared" si="724"/>
        <v>0</v>
      </c>
      <c r="P1859" s="5">
        <f t="shared" si="727"/>
        <v>0</v>
      </c>
      <c r="Q1859" s="53">
        <f t="shared" si="712"/>
        <v>0</v>
      </c>
      <c r="R1859" s="4">
        <f t="shared" si="730"/>
        <v>0</v>
      </c>
      <c r="S1859" s="2">
        <f t="shared" si="719"/>
        <v>0.14000000000000001</v>
      </c>
      <c r="T1859" s="9">
        <f t="shared" si="713"/>
        <v>1.008406387</v>
      </c>
      <c r="U1859" s="4">
        <f t="shared" si="720"/>
        <v>2090.6640946299999</v>
      </c>
      <c r="V1859" s="4">
        <f t="shared" si="714"/>
        <v>0</v>
      </c>
      <c r="W1859" s="1" t="str">
        <f t="shared" si="725"/>
        <v>A+J=</v>
      </c>
      <c r="X1859" s="10">
        <f t="shared" si="726"/>
        <v>41921</v>
      </c>
      <c r="Y1859" s="4">
        <f t="shared" si="729"/>
        <v>0</v>
      </c>
      <c r="Z1859" s="28"/>
      <c r="AA1859" s="26"/>
      <c r="AE1859" s="5"/>
    </row>
    <row r="1860" spans="1:31" x14ac:dyDescent="0.2">
      <c r="A1860" s="127">
        <f t="shared" si="715"/>
        <v>41915</v>
      </c>
      <c r="B1860" s="4">
        <f t="shared" si="707"/>
        <v>250898.15906847001</v>
      </c>
      <c r="C1860" s="4">
        <f t="shared" si="721"/>
        <v>183148.0134235</v>
      </c>
      <c r="D1860" s="4">
        <f t="shared" si="716"/>
        <v>183148.0134235</v>
      </c>
      <c r="E1860" s="56">
        <f t="shared" si="722"/>
        <v>546.745</v>
      </c>
      <c r="F1860" s="11">
        <f>IF(DAY(A1860)=F$2+1,VLOOKUP(A1860,[1]Plan1!$BN$15:$BP$255,3),F1859)</f>
        <v>547.83900000000006</v>
      </c>
      <c r="G1860" s="6">
        <f t="shared" si="708"/>
        <v>41892</v>
      </c>
      <c r="H1860" s="2">
        <f t="shared" si="709"/>
        <v>2.0009327931669318E-3</v>
      </c>
      <c r="I1860" s="1">
        <f t="shared" si="717"/>
        <v>24</v>
      </c>
      <c r="J1860" s="1">
        <f t="shared" si="723"/>
        <v>30</v>
      </c>
      <c r="K1860" s="54">
        <f t="shared" si="710"/>
        <v>1.0016004261920468</v>
      </c>
      <c r="L1860" s="3">
        <f t="shared" si="718"/>
        <v>1.35583583</v>
      </c>
      <c r="M1860" s="3">
        <f t="shared" si="728"/>
        <v>1.3580057400000001</v>
      </c>
      <c r="N1860" s="3">
        <f t="shared" si="711"/>
        <v>248716.05349871001</v>
      </c>
      <c r="O1860" s="52">
        <f t="shared" si="724"/>
        <v>0</v>
      </c>
      <c r="P1860" s="5">
        <f t="shared" si="727"/>
        <v>0</v>
      </c>
      <c r="Q1860" s="53">
        <f t="shared" si="712"/>
        <v>0</v>
      </c>
      <c r="R1860" s="4">
        <f t="shared" si="730"/>
        <v>0</v>
      </c>
      <c r="S1860" s="2">
        <f t="shared" si="719"/>
        <v>0.14000000000000001</v>
      </c>
      <c r="T1860" s="9">
        <f t="shared" si="713"/>
        <v>1.008773481</v>
      </c>
      <c r="U1860" s="4">
        <f t="shared" si="720"/>
        <v>2182.10556976</v>
      </c>
      <c r="V1860" s="4">
        <f t="shared" si="714"/>
        <v>0</v>
      </c>
      <c r="W1860" s="1" t="str">
        <f t="shared" si="725"/>
        <v>A+J=</v>
      </c>
      <c r="X1860" s="10">
        <f t="shared" si="726"/>
        <v>41921</v>
      </c>
      <c r="Y1860" s="4">
        <f t="shared" si="729"/>
        <v>0</v>
      </c>
      <c r="Z1860" s="28"/>
      <c r="AA1860" s="26"/>
      <c r="AE1860" s="5"/>
    </row>
    <row r="1861" spans="1:31" x14ac:dyDescent="0.2">
      <c r="A1861" s="127">
        <f t="shared" si="715"/>
        <v>41916</v>
      </c>
      <c r="B1861" s="4">
        <f t="shared" si="707"/>
        <v>251006.21887192002</v>
      </c>
      <c r="C1861" s="4">
        <f t="shared" si="721"/>
        <v>183148.0134235</v>
      </c>
      <c r="D1861" s="4">
        <f t="shared" si="716"/>
        <v>183148.0134235</v>
      </c>
      <c r="E1861" s="56">
        <f t="shared" si="722"/>
        <v>546.745</v>
      </c>
      <c r="F1861" s="11">
        <f>IF(DAY(A1861)=F$2+1,VLOOKUP(A1861,[1]Plan1!$BN$15:$BP$255,3),F1860)</f>
        <v>547.83900000000006</v>
      </c>
      <c r="G1861" s="6">
        <f t="shared" si="708"/>
        <v>41892</v>
      </c>
      <c r="H1861" s="2">
        <f t="shared" si="709"/>
        <v>2.0009327931669318E-3</v>
      </c>
      <c r="I1861" s="1">
        <f t="shared" si="717"/>
        <v>25</v>
      </c>
      <c r="J1861" s="1">
        <f t="shared" si="723"/>
        <v>30</v>
      </c>
      <c r="K1861" s="54">
        <f t="shared" si="710"/>
        <v>1.001667166173476</v>
      </c>
      <c r="L1861" s="3">
        <f t="shared" si="718"/>
        <v>1.35583583</v>
      </c>
      <c r="M1861" s="3">
        <f t="shared" si="728"/>
        <v>1.3580962299999999</v>
      </c>
      <c r="N1861" s="3">
        <f t="shared" si="711"/>
        <v>248732.62656244001</v>
      </c>
      <c r="O1861" s="52">
        <f t="shared" si="724"/>
        <v>0</v>
      </c>
      <c r="P1861" s="5">
        <f t="shared" si="727"/>
        <v>0</v>
      </c>
      <c r="Q1861" s="53">
        <f t="shared" si="712"/>
        <v>0</v>
      </c>
      <c r="R1861" s="4">
        <f t="shared" si="730"/>
        <v>0</v>
      </c>
      <c r="S1861" s="2">
        <f t="shared" si="719"/>
        <v>0.14000000000000001</v>
      </c>
      <c r="T1861" s="9">
        <f t="shared" si="713"/>
        <v>1.0091407080000001</v>
      </c>
      <c r="U1861" s="4">
        <f t="shared" si="720"/>
        <v>2273.59230948</v>
      </c>
      <c r="V1861" s="4">
        <f t="shared" si="714"/>
        <v>0</v>
      </c>
      <c r="W1861" s="1" t="str">
        <f t="shared" si="725"/>
        <v>A+J=</v>
      </c>
      <c r="X1861" s="10">
        <f t="shared" si="726"/>
        <v>41921</v>
      </c>
      <c r="Y1861" s="4">
        <f t="shared" si="729"/>
        <v>0</v>
      </c>
      <c r="Z1861" s="28"/>
      <c r="AA1861" s="26"/>
      <c r="AE1861" s="5"/>
    </row>
    <row r="1862" spans="1:31" x14ac:dyDescent="0.2">
      <c r="A1862" s="127">
        <f t="shared" si="715"/>
        <v>41917</v>
      </c>
      <c r="B1862" s="4">
        <f t="shared" si="707"/>
        <v>251114.32417991001</v>
      </c>
      <c r="C1862" s="4">
        <f t="shared" si="721"/>
        <v>183148.0134235</v>
      </c>
      <c r="D1862" s="4">
        <f t="shared" si="716"/>
        <v>183148.0134235</v>
      </c>
      <c r="E1862" s="56">
        <f t="shared" si="722"/>
        <v>546.745</v>
      </c>
      <c r="F1862" s="11">
        <f>IF(DAY(A1862)=F$2+1,VLOOKUP(A1862,[1]Plan1!$BN$15:$BP$255,3),F1861)</f>
        <v>547.83900000000006</v>
      </c>
      <c r="G1862" s="6">
        <f t="shared" si="708"/>
        <v>41892</v>
      </c>
      <c r="H1862" s="2">
        <f t="shared" si="709"/>
        <v>2.0009327931669318E-3</v>
      </c>
      <c r="I1862" s="1">
        <f t="shared" si="717"/>
        <v>26</v>
      </c>
      <c r="J1862" s="1">
        <f t="shared" si="723"/>
        <v>30</v>
      </c>
      <c r="K1862" s="54">
        <f t="shared" si="710"/>
        <v>1.0017339106020131</v>
      </c>
      <c r="L1862" s="3">
        <f t="shared" si="718"/>
        <v>1.35583583</v>
      </c>
      <c r="M1862" s="3">
        <f t="shared" si="728"/>
        <v>1.35818672</v>
      </c>
      <c r="N1862" s="3">
        <f t="shared" si="711"/>
        <v>248749.19962617001</v>
      </c>
      <c r="O1862" s="52">
        <f t="shared" si="724"/>
        <v>0</v>
      </c>
      <c r="P1862" s="5">
        <f t="shared" si="727"/>
        <v>0</v>
      </c>
      <c r="Q1862" s="53">
        <f t="shared" si="712"/>
        <v>0</v>
      </c>
      <c r="R1862" s="4">
        <f t="shared" si="730"/>
        <v>0</v>
      </c>
      <c r="S1862" s="2">
        <f t="shared" si="719"/>
        <v>0.14000000000000001</v>
      </c>
      <c r="T1862" s="9">
        <f t="shared" si="713"/>
        <v>1.009508069</v>
      </c>
      <c r="U1862" s="4">
        <f t="shared" si="720"/>
        <v>2365.12455374</v>
      </c>
      <c r="V1862" s="4">
        <f t="shared" si="714"/>
        <v>0</v>
      </c>
      <c r="W1862" s="1" t="str">
        <f t="shared" si="725"/>
        <v>A+J=</v>
      </c>
      <c r="X1862" s="10">
        <f t="shared" si="726"/>
        <v>41921</v>
      </c>
      <c r="Y1862" s="4">
        <f t="shared" si="729"/>
        <v>0</v>
      </c>
      <c r="Z1862" s="28"/>
      <c r="AA1862" s="26"/>
      <c r="AE1862" s="5"/>
    </row>
    <row r="1863" spans="1:31" x14ac:dyDescent="0.2">
      <c r="A1863" s="127">
        <f t="shared" si="715"/>
        <v>41918</v>
      </c>
      <c r="B1863" s="4">
        <f t="shared" si="707"/>
        <v>251222.47684868</v>
      </c>
      <c r="C1863" s="4">
        <f t="shared" si="721"/>
        <v>183148.0134235</v>
      </c>
      <c r="D1863" s="4">
        <f t="shared" si="716"/>
        <v>183148.0134235</v>
      </c>
      <c r="E1863" s="56">
        <f t="shared" si="722"/>
        <v>546.745</v>
      </c>
      <c r="F1863" s="11">
        <f>IF(DAY(A1863)=F$2+1,VLOOKUP(A1863,[1]Plan1!$BN$15:$BP$255,3),F1862)</f>
        <v>547.83900000000006</v>
      </c>
      <c r="G1863" s="6">
        <f t="shared" si="708"/>
        <v>41892</v>
      </c>
      <c r="H1863" s="2">
        <f t="shared" si="709"/>
        <v>2.0009327931669318E-3</v>
      </c>
      <c r="I1863" s="1">
        <f t="shared" si="717"/>
        <v>27</v>
      </c>
      <c r="J1863" s="1">
        <f t="shared" si="723"/>
        <v>30</v>
      </c>
      <c r="K1863" s="54">
        <f t="shared" si="710"/>
        <v>1.0018006594779545</v>
      </c>
      <c r="L1863" s="3">
        <f t="shared" si="718"/>
        <v>1.35583583</v>
      </c>
      <c r="M1863" s="3">
        <f t="shared" si="728"/>
        <v>1.35827722</v>
      </c>
      <c r="N1863" s="3">
        <f t="shared" si="711"/>
        <v>248765.77452139001</v>
      </c>
      <c r="O1863" s="52">
        <f t="shared" si="724"/>
        <v>0</v>
      </c>
      <c r="P1863" s="5">
        <f t="shared" si="727"/>
        <v>0</v>
      </c>
      <c r="Q1863" s="53">
        <f t="shared" si="712"/>
        <v>0</v>
      </c>
      <c r="R1863" s="4">
        <f t="shared" si="730"/>
        <v>0</v>
      </c>
      <c r="S1863" s="2">
        <f t="shared" si="719"/>
        <v>0.14000000000000001</v>
      </c>
      <c r="T1863" s="9">
        <f t="shared" si="713"/>
        <v>1.0098755639999999</v>
      </c>
      <c r="U1863" s="4">
        <f t="shared" si="720"/>
        <v>2456.7023272900001</v>
      </c>
      <c r="V1863" s="4">
        <f t="shared" si="714"/>
        <v>0</v>
      </c>
      <c r="W1863" s="1" t="str">
        <f t="shared" si="725"/>
        <v>A+J=</v>
      </c>
      <c r="X1863" s="10">
        <f t="shared" si="726"/>
        <v>41921</v>
      </c>
      <c r="Y1863" s="4">
        <f t="shared" si="729"/>
        <v>0</v>
      </c>
      <c r="Z1863" s="28"/>
      <c r="AA1863" s="26"/>
      <c r="AE1863" s="5"/>
    </row>
    <row r="1864" spans="1:31" x14ac:dyDescent="0.2">
      <c r="A1864" s="127">
        <f t="shared" si="715"/>
        <v>41919</v>
      </c>
      <c r="B1864" s="4">
        <f t="shared" si="707"/>
        <v>251330.67688690001</v>
      </c>
      <c r="C1864" s="4">
        <f t="shared" si="721"/>
        <v>183148.0134235</v>
      </c>
      <c r="D1864" s="4">
        <f t="shared" si="716"/>
        <v>183148.0134235</v>
      </c>
      <c r="E1864" s="56">
        <f t="shared" si="722"/>
        <v>546.745</v>
      </c>
      <c r="F1864" s="11">
        <f>IF(DAY(A1864)=F$2+1,VLOOKUP(A1864,[1]Plan1!$BN$15:$BP$255,3),F1863)</f>
        <v>547.83900000000006</v>
      </c>
      <c r="G1864" s="6">
        <f t="shared" si="708"/>
        <v>41892</v>
      </c>
      <c r="H1864" s="2">
        <f t="shared" si="709"/>
        <v>2.0009327931669318E-3</v>
      </c>
      <c r="I1864" s="1">
        <f t="shared" si="717"/>
        <v>28</v>
      </c>
      <c r="J1864" s="1">
        <f t="shared" si="723"/>
        <v>30</v>
      </c>
      <c r="K1864" s="54">
        <f t="shared" si="710"/>
        <v>1.0018674128015963</v>
      </c>
      <c r="L1864" s="3">
        <f t="shared" si="718"/>
        <v>1.35583583</v>
      </c>
      <c r="M1864" s="3">
        <f t="shared" si="728"/>
        <v>1.3583677300000001</v>
      </c>
      <c r="N1864" s="3">
        <f t="shared" si="711"/>
        <v>248782.35124808</v>
      </c>
      <c r="O1864" s="52">
        <f t="shared" si="724"/>
        <v>0</v>
      </c>
      <c r="P1864" s="5">
        <f t="shared" si="727"/>
        <v>0</v>
      </c>
      <c r="Q1864" s="53">
        <f t="shared" si="712"/>
        <v>0</v>
      </c>
      <c r="R1864" s="4">
        <f t="shared" si="730"/>
        <v>0</v>
      </c>
      <c r="S1864" s="2">
        <f t="shared" si="719"/>
        <v>0.14000000000000001</v>
      </c>
      <c r="T1864" s="9">
        <f t="shared" si="713"/>
        <v>1.010243193</v>
      </c>
      <c r="U1864" s="4">
        <f t="shared" si="720"/>
        <v>2548.3256388200002</v>
      </c>
      <c r="V1864" s="4">
        <f t="shared" si="714"/>
        <v>0</v>
      </c>
      <c r="W1864" s="1" t="str">
        <f t="shared" si="725"/>
        <v>A+J=</v>
      </c>
      <c r="X1864" s="10">
        <f t="shared" si="726"/>
        <v>41921</v>
      </c>
      <c r="Y1864" s="4">
        <f t="shared" si="729"/>
        <v>0</v>
      </c>
      <c r="Z1864" s="28"/>
      <c r="AA1864" s="26"/>
      <c r="AE1864" s="5"/>
    </row>
    <row r="1865" spans="1:31" x14ac:dyDescent="0.2">
      <c r="A1865" s="127">
        <f t="shared" si="715"/>
        <v>41920</v>
      </c>
      <c r="B1865" s="4">
        <f t="shared" si="707"/>
        <v>251438.92245236001</v>
      </c>
      <c r="C1865" s="4">
        <f t="shared" si="721"/>
        <v>183148.0134235</v>
      </c>
      <c r="D1865" s="4">
        <f t="shared" si="716"/>
        <v>183148.0134235</v>
      </c>
      <c r="E1865" s="56">
        <f t="shared" si="722"/>
        <v>546.745</v>
      </c>
      <c r="F1865" s="11">
        <f>IF(DAY(A1865)=F$2+1,VLOOKUP(A1865,[1]Plan1!$BN$15:$BP$255,3),F1864)</f>
        <v>547.83900000000006</v>
      </c>
      <c r="G1865" s="6">
        <f t="shared" si="708"/>
        <v>41892</v>
      </c>
      <c r="H1865" s="2">
        <f t="shared" si="709"/>
        <v>2.0009327931669318E-3</v>
      </c>
      <c r="I1865" s="1">
        <f t="shared" si="717"/>
        <v>29</v>
      </c>
      <c r="J1865" s="1">
        <f t="shared" si="723"/>
        <v>30</v>
      </c>
      <c r="K1865" s="54">
        <f t="shared" si="710"/>
        <v>1.001934170573235</v>
      </c>
      <c r="L1865" s="3">
        <f t="shared" si="718"/>
        <v>1.35583583</v>
      </c>
      <c r="M1865" s="3">
        <f t="shared" si="728"/>
        <v>1.35845824</v>
      </c>
      <c r="N1865" s="3">
        <f t="shared" si="711"/>
        <v>248798.92797478</v>
      </c>
      <c r="O1865" s="52">
        <f t="shared" si="724"/>
        <v>0</v>
      </c>
      <c r="P1865" s="5">
        <f t="shared" si="727"/>
        <v>0</v>
      </c>
      <c r="Q1865" s="53">
        <f t="shared" si="712"/>
        <v>0</v>
      </c>
      <c r="R1865" s="4">
        <f t="shared" si="730"/>
        <v>0</v>
      </c>
      <c r="S1865" s="2">
        <f t="shared" si="719"/>
        <v>0.14000000000000001</v>
      </c>
      <c r="T1865" s="9">
        <f t="shared" si="713"/>
        <v>1.0106109560000001</v>
      </c>
      <c r="U1865" s="4">
        <f t="shared" si="720"/>
        <v>2639.99447758</v>
      </c>
      <c r="V1865" s="4">
        <f t="shared" si="714"/>
        <v>0</v>
      </c>
      <c r="W1865" s="1" t="str">
        <f t="shared" si="725"/>
        <v>A+J=</v>
      </c>
      <c r="X1865" s="10">
        <f t="shared" si="726"/>
        <v>41921</v>
      </c>
      <c r="Y1865" s="4">
        <f t="shared" si="729"/>
        <v>0</v>
      </c>
      <c r="Z1865" s="28"/>
      <c r="AA1865" s="26"/>
      <c r="AE1865" s="5"/>
    </row>
    <row r="1866" spans="1:31" x14ac:dyDescent="0.2">
      <c r="A1866" s="130">
        <f t="shared" si="715"/>
        <v>41921</v>
      </c>
      <c r="B1866" s="53">
        <f t="shared" ref="B1866:B1929" si="731">(N1866+U1866)</f>
        <v>251547.21515448001</v>
      </c>
      <c r="C1866" s="4">
        <f t="shared" si="721"/>
        <v>183148.0134235</v>
      </c>
      <c r="D1866" s="53">
        <f t="shared" si="716"/>
        <v>183148.0134235</v>
      </c>
      <c r="E1866" s="58">
        <f t="shared" si="722"/>
        <v>546.745</v>
      </c>
      <c r="F1866" s="62">
        <f>IF(DAY(A1866)=F$2+1,VLOOKUP(A1866,[1]Plan1!$BN$15:$BP$255,3),F1865)</f>
        <v>547.83900000000006</v>
      </c>
      <c r="G1866" s="23">
        <f t="shared" ref="G1866:G1929" si="732">IF(E1866=E1865,G1865,A1866)</f>
        <v>41892</v>
      </c>
      <c r="H1866" s="55">
        <f t="shared" ref="H1866:H1929" si="733">(F1866/E1866)-1</f>
        <v>2.0009327931669318E-3</v>
      </c>
      <c r="I1866" s="24">
        <f t="shared" si="717"/>
        <v>30</v>
      </c>
      <c r="J1866" s="24">
        <f t="shared" si="723"/>
        <v>30</v>
      </c>
      <c r="K1866" s="59">
        <f t="shared" ref="K1866:K1929" si="734">((F1866/E1866)^(I1866/J1866))</f>
        <v>1.0020009327931669</v>
      </c>
      <c r="L1866" s="60">
        <f t="shared" si="718"/>
        <v>1.35583583</v>
      </c>
      <c r="M1866" s="60">
        <f t="shared" si="728"/>
        <v>1.3585487599999999</v>
      </c>
      <c r="N1866" s="60">
        <f t="shared" ref="N1866:N1929" si="735">TRUNC(D1866*M1866,8)</f>
        <v>248815.50653295001</v>
      </c>
      <c r="O1866" s="63">
        <f t="shared" si="724"/>
        <v>59</v>
      </c>
      <c r="P1866" s="5">
        <f t="shared" si="727"/>
        <v>2.5199035000000002E-2</v>
      </c>
      <c r="Q1866" s="53">
        <f t="shared" ref="Q1866:Q1929" si="736">IF($P1866&gt;0,($P1866*D1866),0)</f>
        <v>4615.1532004392466</v>
      </c>
      <c r="R1866" s="53">
        <f t="shared" si="730"/>
        <v>6269.9106576665363</v>
      </c>
      <c r="S1866" s="55">
        <f t="shared" si="719"/>
        <v>0.14000000000000001</v>
      </c>
      <c r="T1866" s="61">
        <f t="shared" ref="T1866:T1929" si="737">ROUND((1+S1866)^(1/12)^(I1866/J1866),9)</f>
        <v>1.010978852</v>
      </c>
      <c r="U1866" s="4">
        <f t="shared" si="720"/>
        <v>2731.7086215300001</v>
      </c>
      <c r="V1866" s="53">
        <f t="shared" ref="V1866:V1929" si="738">IF(R1866&gt;0,R1866+U1866,0)</f>
        <v>9001.6192791965368</v>
      </c>
      <c r="W1866" s="24" t="str">
        <f t="shared" si="725"/>
        <v>A+J=</v>
      </c>
      <c r="X1866" s="23">
        <f t="shared" si="726"/>
        <v>41921</v>
      </c>
      <c r="Y1866" s="53">
        <f t="shared" si="729"/>
        <v>242545.59587528347</v>
      </c>
      <c r="Z1866" s="28"/>
      <c r="AA1866" s="26"/>
      <c r="AE1866" s="5"/>
    </row>
    <row r="1867" spans="1:31" x14ac:dyDescent="0.2">
      <c r="A1867" s="127">
        <f t="shared" ref="A1867:A1930" si="739">(A1866+1)</f>
        <v>41922</v>
      </c>
      <c r="B1867" s="4">
        <f t="shared" si="731"/>
        <v>242653.25575173</v>
      </c>
      <c r="C1867" s="4">
        <f t="shared" si="721"/>
        <v>178532.86021640999</v>
      </c>
      <c r="D1867" s="4">
        <f t="shared" ref="D1867:D1930" si="740">(C1867)</f>
        <v>178532.86021640999</v>
      </c>
      <c r="E1867" s="56">
        <f t="shared" si="722"/>
        <v>547.83900000000006</v>
      </c>
      <c r="F1867" s="11">
        <f>IF(DAY(A1867)=F$2+1,VLOOKUP(A1867,[1]Plan1!$BN$15:$BP$255,3),F1866)</f>
        <v>549.39599999999996</v>
      </c>
      <c r="G1867" s="6">
        <f t="shared" si="732"/>
        <v>41922</v>
      </c>
      <c r="H1867" s="2">
        <f t="shared" si="733"/>
        <v>2.8420758653544542E-3</v>
      </c>
      <c r="I1867" s="1">
        <f t="shared" ref="I1867:I1930" si="741">IF(DAY(A1867)=F$2+1,1,I1866+1)</f>
        <v>1</v>
      </c>
      <c r="J1867" s="1">
        <f t="shared" si="723"/>
        <v>31</v>
      </c>
      <c r="K1867" s="54">
        <f t="shared" si="734"/>
        <v>1.0000915540231898</v>
      </c>
      <c r="L1867" s="3">
        <f t="shared" ref="L1867:L1930" si="742">IF(DAY(A1867)=F$2+1,M1866,L1866)</f>
        <v>1.3585487599999999</v>
      </c>
      <c r="M1867" s="3">
        <f t="shared" si="728"/>
        <v>1.3586731400000001</v>
      </c>
      <c r="N1867" s="3">
        <f t="shared" si="735"/>
        <v>242567.80178340999</v>
      </c>
      <c r="O1867" s="52">
        <f t="shared" si="724"/>
        <v>0</v>
      </c>
      <c r="P1867" s="5">
        <f t="shared" si="727"/>
        <v>0</v>
      </c>
      <c r="Q1867" s="53">
        <f t="shared" si="736"/>
        <v>0</v>
      </c>
      <c r="R1867" s="4">
        <f t="shared" si="730"/>
        <v>0</v>
      </c>
      <c r="S1867" s="2">
        <f t="shared" ref="S1867:S1930" si="743">(S1866)</f>
        <v>0.14000000000000001</v>
      </c>
      <c r="T1867" s="9">
        <f t="shared" si="737"/>
        <v>1.0003522890000001</v>
      </c>
      <c r="U1867" s="4">
        <f t="shared" ref="U1867:U1930" si="744">TRUNC(N1867*(T1867-1),8)</f>
        <v>85.453968320000001</v>
      </c>
      <c r="V1867" s="4">
        <f t="shared" si="738"/>
        <v>0</v>
      </c>
      <c r="W1867" s="1" t="str">
        <f t="shared" si="725"/>
        <v>A+J=</v>
      </c>
      <c r="X1867" s="10">
        <f t="shared" si="726"/>
        <v>41952</v>
      </c>
      <c r="Y1867" s="4">
        <f t="shared" si="729"/>
        <v>0</v>
      </c>
      <c r="Z1867" s="28"/>
      <c r="AA1867" s="26"/>
      <c r="AE1867" s="5"/>
    </row>
    <row r="1868" spans="1:31" x14ac:dyDescent="0.2">
      <c r="A1868" s="127">
        <f t="shared" si="739"/>
        <v>41923</v>
      </c>
      <c r="B1868" s="4">
        <f t="shared" si="731"/>
        <v>242760.96290816</v>
      </c>
      <c r="C1868" s="4">
        <f t="shared" ref="C1868:C1931" si="745">IF(DAY(A1867)=9,VLOOKUP(A1867,$AA$10:$AB$126,2),C1867)</f>
        <v>178532.86021640999</v>
      </c>
      <c r="D1868" s="4">
        <f t="shared" si="740"/>
        <v>178532.86021640999</v>
      </c>
      <c r="E1868" s="56">
        <f t="shared" ref="E1868:E1931" si="746">IF(F1868=F1867,E1867,F1867)</f>
        <v>547.83900000000006</v>
      </c>
      <c r="F1868" s="11">
        <f>IF(DAY(A1868)=F$2+1,VLOOKUP(A1868,[1]Plan1!$BN$15:$BP$255,3),F1867)</f>
        <v>549.39599999999996</v>
      </c>
      <c r="G1868" s="6">
        <f t="shared" si="732"/>
        <v>41922</v>
      </c>
      <c r="H1868" s="2">
        <f t="shared" si="733"/>
        <v>2.8420758653544542E-3</v>
      </c>
      <c r="I1868" s="1">
        <f t="shared" si="741"/>
        <v>2</v>
      </c>
      <c r="J1868" s="1">
        <f t="shared" ref="J1868:J1931" si="747">IF(DAY(A1868)=F$2+1,DAY(EOMONTH(A1868,0)),J1867)</f>
        <v>31</v>
      </c>
      <c r="K1868" s="54">
        <f t="shared" si="734"/>
        <v>1.0001831164285189</v>
      </c>
      <c r="L1868" s="3">
        <f t="shared" si="742"/>
        <v>1.3585487599999999</v>
      </c>
      <c r="M1868" s="3">
        <f t="shared" si="728"/>
        <v>1.3587975299999999</v>
      </c>
      <c r="N1868" s="3">
        <f t="shared" si="735"/>
        <v>242590.00948589001</v>
      </c>
      <c r="O1868" s="52">
        <f t="shared" si="724"/>
        <v>0</v>
      </c>
      <c r="P1868" s="5">
        <f t="shared" si="727"/>
        <v>0</v>
      </c>
      <c r="Q1868" s="53">
        <f t="shared" si="736"/>
        <v>0</v>
      </c>
      <c r="R1868" s="4">
        <f t="shared" si="730"/>
        <v>0</v>
      </c>
      <c r="S1868" s="2">
        <f t="shared" si="743"/>
        <v>0.14000000000000001</v>
      </c>
      <c r="T1868" s="9">
        <f t="shared" si="737"/>
        <v>1.0007047010000001</v>
      </c>
      <c r="U1868" s="4">
        <f t="shared" si="744"/>
        <v>170.95342227</v>
      </c>
      <c r="V1868" s="4">
        <f t="shared" si="738"/>
        <v>0</v>
      </c>
      <c r="W1868" s="1" t="str">
        <f t="shared" si="725"/>
        <v>A+J=</v>
      </c>
      <c r="X1868" s="10">
        <f t="shared" si="726"/>
        <v>41952</v>
      </c>
      <c r="Y1868" s="4">
        <f t="shared" si="729"/>
        <v>0</v>
      </c>
      <c r="Z1868" s="28"/>
      <c r="AA1868" s="26"/>
      <c r="AE1868" s="5"/>
    </row>
    <row r="1869" spans="1:31" x14ac:dyDescent="0.2">
      <c r="A1869" s="127">
        <f t="shared" si="739"/>
        <v>41924</v>
      </c>
      <c r="B1869" s="4">
        <f t="shared" si="731"/>
        <v>242868.71783086</v>
      </c>
      <c r="C1869" s="4">
        <f t="shared" si="745"/>
        <v>178532.86021640999</v>
      </c>
      <c r="D1869" s="4">
        <f t="shared" si="740"/>
        <v>178532.86021640999</v>
      </c>
      <c r="E1869" s="56">
        <f t="shared" si="746"/>
        <v>547.83900000000006</v>
      </c>
      <c r="F1869" s="11">
        <f>IF(DAY(A1869)=F$2+1,VLOOKUP(A1869,[1]Plan1!$BN$15:$BP$255,3),F1868)</f>
        <v>549.39599999999996</v>
      </c>
      <c r="G1869" s="6">
        <f t="shared" si="732"/>
        <v>41922</v>
      </c>
      <c r="H1869" s="2">
        <f t="shared" si="733"/>
        <v>2.8420758653544542E-3</v>
      </c>
      <c r="I1869" s="1">
        <f t="shared" si="741"/>
        <v>3</v>
      </c>
      <c r="J1869" s="1">
        <f t="shared" si="747"/>
        <v>31</v>
      </c>
      <c r="K1869" s="54">
        <f t="shared" si="734"/>
        <v>1.0002746872167545</v>
      </c>
      <c r="L1869" s="3">
        <f t="shared" si="742"/>
        <v>1.3585487599999999</v>
      </c>
      <c r="M1869" s="3">
        <f t="shared" si="728"/>
        <v>1.3589219299999999</v>
      </c>
      <c r="N1869" s="3">
        <f t="shared" si="735"/>
        <v>242612.21897369999</v>
      </c>
      <c r="O1869" s="52">
        <f t="shared" si="724"/>
        <v>0</v>
      </c>
      <c r="P1869" s="5">
        <f t="shared" si="727"/>
        <v>0</v>
      </c>
      <c r="Q1869" s="53">
        <f t="shared" si="736"/>
        <v>0</v>
      </c>
      <c r="R1869" s="4">
        <f t="shared" si="730"/>
        <v>0</v>
      </c>
      <c r="S1869" s="2">
        <f t="shared" si="743"/>
        <v>0.14000000000000001</v>
      </c>
      <c r="T1869" s="9">
        <f t="shared" si="737"/>
        <v>1.001057238</v>
      </c>
      <c r="U1869" s="4">
        <f t="shared" si="744"/>
        <v>256.49885716</v>
      </c>
      <c r="V1869" s="4">
        <f t="shared" si="738"/>
        <v>0</v>
      </c>
      <c r="W1869" s="1" t="str">
        <f t="shared" si="725"/>
        <v>A+J=</v>
      </c>
      <c r="X1869" s="10">
        <f t="shared" si="726"/>
        <v>41952</v>
      </c>
      <c r="Y1869" s="4">
        <f t="shared" si="729"/>
        <v>0</v>
      </c>
      <c r="Z1869" s="28"/>
      <c r="AA1869" s="26"/>
      <c r="AE1869" s="5"/>
    </row>
    <row r="1870" spans="1:31" x14ac:dyDescent="0.2">
      <c r="A1870" s="127">
        <f t="shared" si="739"/>
        <v>41925</v>
      </c>
      <c r="B1870" s="4">
        <f t="shared" si="731"/>
        <v>242976.52207525002</v>
      </c>
      <c r="C1870" s="4">
        <f t="shared" si="745"/>
        <v>178532.86021640999</v>
      </c>
      <c r="D1870" s="4">
        <f t="shared" si="740"/>
        <v>178532.86021640999</v>
      </c>
      <c r="E1870" s="56">
        <f t="shared" si="746"/>
        <v>547.83900000000006</v>
      </c>
      <c r="F1870" s="11">
        <f>IF(DAY(A1870)=F$2+1,VLOOKUP(A1870,[1]Plan1!$BN$15:$BP$255,3),F1869)</f>
        <v>549.39599999999996</v>
      </c>
      <c r="G1870" s="6">
        <f t="shared" si="732"/>
        <v>41922</v>
      </c>
      <c r="H1870" s="2">
        <f t="shared" si="733"/>
        <v>2.8420758653544542E-3</v>
      </c>
      <c r="I1870" s="1">
        <f t="shared" si="741"/>
        <v>4</v>
      </c>
      <c r="J1870" s="1">
        <f t="shared" si="747"/>
        <v>31</v>
      </c>
      <c r="K1870" s="54">
        <f t="shared" si="734"/>
        <v>1.0003662663886641</v>
      </c>
      <c r="L1870" s="3">
        <f t="shared" si="742"/>
        <v>1.3585487599999999</v>
      </c>
      <c r="M1870" s="3">
        <f t="shared" si="728"/>
        <v>1.3590463500000001</v>
      </c>
      <c r="N1870" s="3">
        <f t="shared" si="735"/>
        <v>242634.43203217001</v>
      </c>
      <c r="O1870" s="52">
        <f t="shared" si="724"/>
        <v>0</v>
      </c>
      <c r="P1870" s="5">
        <f t="shared" si="727"/>
        <v>0</v>
      </c>
      <c r="Q1870" s="53">
        <f t="shared" si="736"/>
        <v>0</v>
      </c>
      <c r="R1870" s="4">
        <f t="shared" si="730"/>
        <v>0</v>
      </c>
      <c r="S1870" s="2">
        <f t="shared" si="743"/>
        <v>0.14000000000000001</v>
      </c>
      <c r="T1870" s="9">
        <f t="shared" si="737"/>
        <v>1.001409899</v>
      </c>
      <c r="U1870" s="4">
        <f t="shared" si="744"/>
        <v>342.09004307999999</v>
      </c>
      <c r="V1870" s="4">
        <f t="shared" si="738"/>
        <v>0</v>
      </c>
      <c r="W1870" s="1" t="str">
        <f t="shared" si="725"/>
        <v>A+J=</v>
      </c>
      <c r="X1870" s="10">
        <f t="shared" si="726"/>
        <v>41952</v>
      </c>
      <c r="Y1870" s="4">
        <f t="shared" si="729"/>
        <v>0</v>
      </c>
      <c r="Z1870" s="28"/>
      <c r="AA1870" s="26"/>
      <c r="AE1870" s="5"/>
    </row>
    <row r="1871" spans="1:31" x14ac:dyDescent="0.2">
      <c r="A1871" s="127">
        <f t="shared" si="739"/>
        <v>41926</v>
      </c>
      <c r="B1871" s="4">
        <f t="shared" si="731"/>
        <v>243084.37207643001</v>
      </c>
      <c r="C1871" s="4">
        <f t="shared" si="745"/>
        <v>178532.86021640999</v>
      </c>
      <c r="D1871" s="4">
        <f t="shared" si="740"/>
        <v>178532.86021640999</v>
      </c>
      <c r="E1871" s="56">
        <f t="shared" si="746"/>
        <v>547.83900000000006</v>
      </c>
      <c r="F1871" s="11">
        <f>IF(DAY(A1871)=F$2+1,VLOOKUP(A1871,[1]Plan1!$BN$15:$BP$255,3),F1870)</f>
        <v>549.39599999999996</v>
      </c>
      <c r="G1871" s="6">
        <f t="shared" si="732"/>
        <v>41922</v>
      </c>
      <c r="H1871" s="2">
        <f t="shared" si="733"/>
        <v>2.8420758653544542E-3</v>
      </c>
      <c r="I1871" s="1">
        <f t="shared" si="741"/>
        <v>5</v>
      </c>
      <c r="J1871" s="1">
        <f t="shared" si="747"/>
        <v>31</v>
      </c>
      <c r="K1871" s="54">
        <f t="shared" si="734"/>
        <v>1.0004578539450155</v>
      </c>
      <c r="L1871" s="3">
        <f t="shared" si="742"/>
        <v>1.3585487599999999</v>
      </c>
      <c r="M1871" s="3">
        <f t="shared" si="728"/>
        <v>1.35917077</v>
      </c>
      <c r="N1871" s="3">
        <f t="shared" si="735"/>
        <v>242656.64509064</v>
      </c>
      <c r="O1871" s="52">
        <f t="shared" si="724"/>
        <v>0</v>
      </c>
      <c r="P1871" s="5">
        <f t="shared" si="727"/>
        <v>0</v>
      </c>
      <c r="Q1871" s="53">
        <f t="shared" si="736"/>
        <v>0</v>
      </c>
      <c r="R1871" s="4">
        <f t="shared" si="730"/>
        <v>0</v>
      </c>
      <c r="S1871" s="2">
        <f t="shared" si="743"/>
        <v>0.14000000000000001</v>
      </c>
      <c r="T1871" s="9">
        <f t="shared" si="737"/>
        <v>1.001762684</v>
      </c>
      <c r="U1871" s="4">
        <f t="shared" si="744"/>
        <v>427.72698579000001</v>
      </c>
      <c r="V1871" s="4">
        <f t="shared" si="738"/>
        <v>0</v>
      </c>
      <c r="W1871" s="1" t="str">
        <f t="shared" si="725"/>
        <v>A+J=</v>
      </c>
      <c r="X1871" s="10">
        <f t="shared" si="726"/>
        <v>41952</v>
      </c>
      <c r="Y1871" s="4">
        <f t="shared" si="729"/>
        <v>0</v>
      </c>
      <c r="Z1871" s="28"/>
      <c r="AA1871" s="26"/>
      <c r="AE1871" s="5"/>
    </row>
    <row r="1872" spans="1:31" x14ac:dyDescent="0.2">
      <c r="A1872" s="127">
        <f t="shared" si="739"/>
        <v>41927</v>
      </c>
      <c r="B1872" s="4">
        <f t="shared" si="731"/>
        <v>243192.27166353998</v>
      </c>
      <c r="C1872" s="4">
        <f t="shared" si="745"/>
        <v>178532.86021640999</v>
      </c>
      <c r="D1872" s="4">
        <f t="shared" si="740"/>
        <v>178532.86021640999</v>
      </c>
      <c r="E1872" s="56">
        <f t="shared" si="746"/>
        <v>547.83900000000006</v>
      </c>
      <c r="F1872" s="11">
        <f>IF(DAY(A1872)=F$2+1,VLOOKUP(A1872,[1]Plan1!$BN$15:$BP$255,3),F1871)</f>
        <v>549.39599999999996</v>
      </c>
      <c r="G1872" s="6">
        <f t="shared" si="732"/>
        <v>41922</v>
      </c>
      <c r="H1872" s="2">
        <f t="shared" si="733"/>
        <v>2.8420758653544542E-3</v>
      </c>
      <c r="I1872" s="1">
        <f t="shared" si="741"/>
        <v>6</v>
      </c>
      <c r="J1872" s="1">
        <f t="shared" si="747"/>
        <v>31</v>
      </c>
      <c r="K1872" s="54">
        <f t="shared" si="734"/>
        <v>1.0005494498865761</v>
      </c>
      <c r="L1872" s="3">
        <f t="shared" si="742"/>
        <v>1.3585487599999999</v>
      </c>
      <c r="M1872" s="3">
        <f t="shared" si="728"/>
        <v>1.35929521</v>
      </c>
      <c r="N1872" s="3">
        <f t="shared" si="735"/>
        <v>242678.86171976</v>
      </c>
      <c r="O1872" s="52">
        <f t="shared" si="724"/>
        <v>0</v>
      </c>
      <c r="P1872" s="5">
        <f t="shared" si="727"/>
        <v>0</v>
      </c>
      <c r="Q1872" s="53">
        <f t="shared" si="736"/>
        <v>0</v>
      </c>
      <c r="R1872" s="4">
        <f t="shared" si="730"/>
        <v>0</v>
      </c>
      <c r="S1872" s="2">
        <f t="shared" si="743"/>
        <v>0.14000000000000001</v>
      </c>
      <c r="T1872" s="9">
        <f t="shared" si="737"/>
        <v>1.0021155939999999</v>
      </c>
      <c r="U1872" s="4">
        <f t="shared" si="744"/>
        <v>513.40994378000005</v>
      </c>
      <c r="V1872" s="4">
        <f t="shared" si="738"/>
        <v>0</v>
      </c>
      <c r="W1872" s="1" t="str">
        <f t="shared" si="725"/>
        <v>A+J=</v>
      </c>
      <c r="X1872" s="10">
        <f t="shared" si="726"/>
        <v>41952</v>
      </c>
      <c r="Y1872" s="4">
        <f t="shared" si="729"/>
        <v>0</v>
      </c>
      <c r="Z1872" s="28"/>
      <c r="AA1872" s="26"/>
      <c r="AE1872" s="5"/>
    </row>
    <row r="1873" spans="1:31" x14ac:dyDescent="0.2">
      <c r="A1873" s="127">
        <f t="shared" si="739"/>
        <v>41928</v>
      </c>
      <c r="B1873" s="4">
        <f t="shared" si="731"/>
        <v>243300.21881626002</v>
      </c>
      <c r="C1873" s="4">
        <f t="shared" si="745"/>
        <v>178532.86021640999</v>
      </c>
      <c r="D1873" s="4">
        <f t="shared" si="740"/>
        <v>178532.86021640999</v>
      </c>
      <c r="E1873" s="56">
        <f t="shared" si="746"/>
        <v>547.83900000000006</v>
      </c>
      <c r="F1873" s="11">
        <f>IF(DAY(A1873)=F$2+1,VLOOKUP(A1873,[1]Plan1!$BN$15:$BP$255,3),F1872)</f>
        <v>549.39599999999996</v>
      </c>
      <c r="G1873" s="6">
        <f t="shared" si="732"/>
        <v>41922</v>
      </c>
      <c r="H1873" s="2">
        <f t="shared" si="733"/>
        <v>2.8420758653544542E-3</v>
      </c>
      <c r="I1873" s="1">
        <f t="shared" si="741"/>
        <v>7</v>
      </c>
      <c r="J1873" s="1">
        <f t="shared" si="747"/>
        <v>31</v>
      </c>
      <c r="K1873" s="54">
        <f t="shared" si="734"/>
        <v>1.0006410542141135</v>
      </c>
      <c r="L1873" s="3">
        <f t="shared" si="742"/>
        <v>1.3585487599999999</v>
      </c>
      <c r="M1873" s="3">
        <f t="shared" si="728"/>
        <v>1.3594196599999999</v>
      </c>
      <c r="N1873" s="3">
        <f t="shared" si="735"/>
        <v>242701.08013422001</v>
      </c>
      <c r="O1873" s="52">
        <f t="shared" si="724"/>
        <v>0</v>
      </c>
      <c r="P1873" s="5">
        <f t="shared" si="727"/>
        <v>0</v>
      </c>
      <c r="Q1873" s="53">
        <f t="shared" si="736"/>
        <v>0</v>
      </c>
      <c r="R1873" s="4">
        <f t="shared" si="730"/>
        <v>0</v>
      </c>
      <c r="S1873" s="2">
        <f t="shared" si="743"/>
        <v>0.14000000000000001</v>
      </c>
      <c r="T1873" s="9">
        <f t="shared" si="737"/>
        <v>1.0024686279999999</v>
      </c>
      <c r="U1873" s="4">
        <f t="shared" si="744"/>
        <v>599.13868204000005</v>
      </c>
      <c r="V1873" s="4">
        <f t="shared" si="738"/>
        <v>0</v>
      </c>
      <c r="W1873" s="1" t="str">
        <f t="shared" si="725"/>
        <v>A+J=</v>
      </c>
      <c r="X1873" s="10">
        <f t="shared" si="726"/>
        <v>41952</v>
      </c>
      <c r="Y1873" s="4">
        <f t="shared" si="729"/>
        <v>0</v>
      </c>
      <c r="Z1873" s="28"/>
      <c r="AA1873" s="26"/>
      <c r="AE1873" s="5"/>
    </row>
    <row r="1874" spans="1:31" x14ac:dyDescent="0.2">
      <c r="A1874" s="127">
        <f t="shared" si="739"/>
        <v>41929</v>
      </c>
      <c r="B1874" s="4">
        <f t="shared" si="731"/>
        <v>243408.21354475</v>
      </c>
      <c r="C1874" s="4">
        <f t="shared" si="745"/>
        <v>178532.86021640999</v>
      </c>
      <c r="D1874" s="4">
        <f t="shared" si="740"/>
        <v>178532.86021640999</v>
      </c>
      <c r="E1874" s="56">
        <f t="shared" si="746"/>
        <v>547.83900000000006</v>
      </c>
      <c r="F1874" s="11">
        <f>IF(DAY(A1874)=F$2+1,VLOOKUP(A1874,[1]Plan1!$BN$15:$BP$255,3),F1873)</f>
        <v>549.39599999999996</v>
      </c>
      <c r="G1874" s="6">
        <f t="shared" si="732"/>
        <v>41922</v>
      </c>
      <c r="H1874" s="2">
        <f t="shared" si="733"/>
        <v>2.8420758653544542E-3</v>
      </c>
      <c r="I1874" s="1">
        <f t="shared" si="741"/>
        <v>8</v>
      </c>
      <c r="J1874" s="1">
        <f t="shared" si="747"/>
        <v>31</v>
      </c>
      <c r="K1874" s="54">
        <f t="shared" si="734"/>
        <v>1.0007326669283958</v>
      </c>
      <c r="L1874" s="3">
        <f t="shared" si="742"/>
        <v>1.3585487599999999</v>
      </c>
      <c r="M1874" s="3">
        <f t="shared" si="728"/>
        <v>1.35954412</v>
      </c>
      <c r="N1874" s="3">
        <f t="shared" si="735"/>
        <v>242723.300334</v>
      </c>
      <c r="O1874" s="52">
        <f t="shared" si="724"/>
        <v>0</v>
      </c>
      <c r="P1874" s="5">
        <f t="shared" si="727"/>
        <v>0</v>
      </c>
      <c r="Q1874" s="53">
        <f t="shared" si="736"/>
        <v>0</v>
      </c>
      <c r="R1874" s="4">
        <f t="shared" si="730"/>
        <v>0</v>
      </c>
      <c r="S1874" s="2">
        <f t="shared" si="743"/>
        <v>0.14000000000000001</v>
      </c>
      <c r="T1874" s="9">
        <f t="shared" si="737"/>
        <v>1.0028217859999999</v>
      </c>
      <c r="U1874" s="4">
        <f t="shared" si="744"/>
        <v>684.91321074999996</v>
      </c>
      <c r="V1874" s="4">
        <f t="shared" si="738"/>
        <v>0</v>
      </c>
      <c r="W1874" s="1" t="str">
        <f t="shared" si="725"/>
        <v>A+J=</v>
      </c>
      <c r="X1874" s="10">
        <f t="shared" si="726"/>
        <v>41952</v>
      </c>
      <c r="Y1874" s="4">
        <f t="shared" si="729"/>
        <v>0</v>
      </c>
      <c r="Z1874" s="28"/>
      <c r="AA1874" s="26"/>
      <c r="AE1874" s="5"/>
    </row>
    <row r="1875" spans="1:31" x14ac:dyDescent="0.2">
      <c r="A1875" s="127">
        <f t="shared" si="739"/>
        <v>41930</v>
      </c>
      <c r="B1875" s="4">
        <f t="shared" si="731"/>
        <v>243516.25585915998</v>
      </c>
      <c r="C1875" s="4">
        <f t="shared" si="745"/>
        <v>178532.86021640999</v>
      </c>
      <c r="D1875" s="4">
        <f t="shared" si="740"/>
        <v>178532.86021640999</v>
      </c>
      <c r="E1875" s="56">
        <f t="shared" si="746"/>
        <v>547.83900000000006</v>
      </c>
      <c r="F1875" s="11">
        <f>IF(DAY(A1875)=F$2+1,VLOOKUP(A1875,[1]Plan1!$BN$15:$BP$255,3),F1874)</f>
        <v>549.39599999999996</v>
      </c>
      <c r="G1875" s="6">
        <f t="shared" si="732"/>
        <v>41922</v>
      </c>
      <c r="H1875" s="2">
        <f t="shared" si="733"/>
        <v>2.8420758653544542E-3</v>
      </c>
      <c r="I1875" s="1">
        <f t="shared" si="741"/>
        <v>9</v>
      </c>
      <c r="J1875" s="1">
        <f t="shared" si="747"/>
        <v>31</v>
      </c>
      <c r="K1875" s="54">
        <f t="shared" si="734"/>
        <v>1.0008242880301905</v>
      </c>
      <c r="L1875" s="3">
        <f t="shared" si="742"/>
        <v>1.3585487599999999</v>
      </c>
      <c r="M1875" s="3">
        <f t="shared" si="728"/>
        <v>1.3596685900000001</v>
      </c>
      <c r="N1875" s="3">
        <f t="shared" si="735"/>
        <v>242745.52231910999</v>
      </c>
      <c r="O1875" s="52">
        <f t="shared" si="724"/>
        <v>0</v>
      </c>
      <c r="P1875" s="5">
        <f t="shared" si="727"/>
        <v>0</v>
      </c>
      <c r="Q1875" s="53">
        <f t="shared" si="736"/>
        <v>0</v>
      </c>
      <c r="R1875" s="4">
        <f t="shared" si="730"/>
        <v>0</v>
      </c>
      <c r="S1875" s="2">
        <f t="shared" si="743"/>
        <v>0.14000000000000001</v>
      </c>
      <c r="T1875" s="9">
        <f t="shared" si="737"/>
        <v>1.003175068</v>
      </c>
      <c r="U1875" s="4">
        <f t="shared" si="744"/>
        <v>770.73354004999999</v>
      </c>
      <c r="V1875" s="4">
        <f t="shared" si="738"/>
        <v>0</v>
      </c>
      <c r="W1875" s="1" t="str">
        <f t="shared" si="725"/>
        <v>A+J=</v>
      </c>
      <c r="X1875" s="10">
        <f t="shared" si="726"/>
        <v>41952</v>
      </c>
      <c r="Y1875" s="4">
        <f t="shared" si="729"/>
        <v>0</v>
      </c>
      <c r="Z1875" s="28"/>
      <c r="AA1875" s="26"/>
      <c r="AE1875" s="5"/>
    </row>
    <row r="1876" spans="1:31" x14ac:dyDescent="0.2">
      <c r="A1876" s="127">
        <f t="shared" si="739"/>
        <v>41931</v>
      </c>
      <c r="B1876" s="4">
        <f t="shared" si="731"/>
        <v>243624.34625519998</v>
      </c>
      <c r="C1876" s="4">
        <f t="shared" si="745"/>
        <v>178532.86021640999</v>
      </c>
      <c r="D1876" s="4">
        <f t="shared" si="740"/>
        <v>178532.86021640999</v>
      </c>
      <c r="E1876" s="56">
        <f t="shared" si="746"/>
        <v>547.83900000000006</v>
      </c>
      <c r="F1876" s="11">
        <f>IF(DAY(A1876)=F$2+1,VLOOKUP(A1876,[1]Plan1!$BN$15:$BP$255,3),F1875)</f>
        <v>549.39599999999996</v>
      </c>
      <c r="G1876" s="6">
        <f t="shared" si="732"/>
        <v>41922</v>
      </c>
      <c r="H1876" s="2">
        <f t="shared" si="733"/>
        <v>2.8420758653544542E-3</v>
      </c>
      <c r="I1876" s="1">
        <f t="shared" si="741"/>
        <v>10</v>
      </c>
      <c r="J1876" s="1">
        <f t="shared" si="747"/>
        <v>31</v>
      </c>
      <c r="K1876" s="54">
        <f t="shared" si="734"/>
        <v>1.000915917520266</v>
      </c>
      <c r="L1876" s="3">
        <f t="shared" si="742"/>
        <v>1.3585487599999999</v>
      </c>
      <c r="M1876" s="3">
        <f t="shared" si="728"/>
        <v>1.35979307</v>
      </c>
      <c r="N1876" s="3">
        <f t="shared" si="735"/>
        <v>242767.74608955</v>
      </c>
      <c r="O1876" s="52">
        <f t="shared" si="724"/>
        <v>0</v>
      </c>
      <c r="P1876" s="5">
        <f t="shared" si="727"/>
        <v>0</v>
      </c>
      <c r="Q1876" s="53">
        <f t="shared" si="736"/>
        <v>0</v>
      </c>
      <c r="R1876" s="4">
        <f t="shared" si="730"/>
        <v>0</v>
      </c>
      <c r="S1876" s="2">
        <f t="shared" si="743"/>
        <v>0.14000000000000001</v>
      </c>
      <c r="T1876" s="9">
        <f t="shared" si="737"/>
        <v>1.0035284760000001</v>
      </c>
      <c r="U1876" s="4">
        <f t="shared" si="744"/>
        <v>856.60016565000001</v>
      </c>
      <c r="V1876" s="4">
        <f t="shared" si="738"/>
        <v>0</v>
      </c>
      <c r="W1876" s="1" t="str">
        <f t="shared" si="725"/>
        <v>A+J=</v>
      </c>
      <c r="X1876" s="10">
        <f t="shared" si="726"/>
        <v>41952</v>
      </c>
      <c r="Y1876" s="4">
        <f t="shared" si="729"/>
        <v>0</v>
      </c>
      <c r="Z1876" s="28"/>
      <c r="AA1876" s="26"/>
      <c r="AE1876" s="5"/>
    </row>
    <row r="1877" spans="1:31" x14ac:dyDescent="0.2">
      <c r="A1877" s="127">
        <f t="shared" si="739"/>
        <v>41932</v>
      </c>
      <c r="B1877" s="4">
        <f t="shared" si="731"/>
        <v>243732.48580703</v>
      </c>
      <c r="C1877" s="4">
        <f t="shared" si="745"/>
        <v>178532.86021640999</v>
      </c>
      <c r="D1877" s="4">
        <f t="shared" si="740"/>
        <v>178532.86021640999</v>
      </c>
      <c r="E1877" s="56">
        <f t="shared" si="746"/>
        <v>547.83900000000006</v>
      </c>
      <c r="F1877" s="11">
        <f>IF(DAY(A1877)=F$2+1,VLOOKUP(A1877,[1]Plan1!$BN$15:$BP$255,3),F1876)</f>
        <v>549.39599999999996</v>
      </c>
      <c r="G1877" s="6">
        <f t="shared" si="732"/>
        <v>41922</v>
      </c>
      <c r="H1877" s="2">
        <f t="shared" si="733"/>
        <v>2.8420758653544542E-3</v>
      </c>
      <c r="I1877" s="1">
        <f t="shared" si="741"/>
        <v>11</v>
      </c>
      <c r="J1877" s="1">
        <f t="shared" si="747"/>
        <v>31</v>
      </c>
      <c r="K1877" s="54">
        <f t="shared" si="734"/>
        <v>1.0010075553993896</v>
      </c>
      <c r="L1877" s="3">
        <f t="shared" si="742"/>
        <v>1.3585487599999999</v>
      </c>
      <c r="M1877" s="3">
        <f t="shared" si="728"/>
        <v>1.3599175699999999</v>
      </c>
      <c r="N1877" s="3">
        <f t="shared" si="735"/>
        <v>242789.97343064999</v>
      </c>
      <c r="O1877" s="52">
        <f t="shared" si="724"/>
        <v>0</v>
      </c>
      <c r="P1877" s="5">
        <f t="shared" si="727"/>
        <v>0</v>
      </c>
      <c r="Q1877" s="53">
        <f t="shared" si="736"/>
        <v>0</v>
      </c>
      <c r="R1877" s="4">
        <f t="shared" si="730"/>
        <v>0</v>
      </c>
      <c r="S1877" s="2">
        <f t="shared" si="743"/>
        <v>0.14000000000000001</v>
      </c>
      <c r="T1877" s="9">
        <f t="shared" si="737"/>
        <v>1.0038820070000001</v>
      </c>
      <c r="U1877" s="4">
        <f t="shared" si="744"/>
        <v>942.51237637999998</v>
      </c>
      <c r="V1877" s="4">
        <f t="shared" si="738"/>
        <v>0</v>
      </c>
      <c r="W1877" s="1" t="str">
        <f t="shared" si="725"/>
        <v>A+J=</v>
      </c>
      <c r="X1877" s="10">
        <f t="shared" si="726"/>
        <v>41952</v>
      </c>
      <c r="Y1877" s="4">
        <f t="shared" si="729"/>
        <v>0</v>
      </c>
      <c r="Z1877" s="28"/>
      <c r="AA1877" s="26"/>
      <c r="AE1877" s="5"/>
    </row>
    <row r="1878" spans="1:31" x14ac:dyDescent="0.2">
      <c r="A1878" s="127">
        <f t="shared" si="739"/>
        <v>41933</v>
      </c>
      <c r="B1878" s="4">
        <f t="shared" si="731"/>
        <v>243840.67142649001</v>
      </c>
      <c r="C1878" s="4">
        <f t="shared" si="745"/>
        <v>178532.86021640999</v>
      </c>
      <c r="D1878" s="4">
        <f t="shared" si="740"/>
        <v>178532.86021640999</v>
      </c>
      <c r="E1878" s="56">
        <f t="shared" si="746"/>
        <v>547.83900000000006</v>
      </c>
      <c r="F1878" s="11">
        <f>IF(DAY(A1878)=F$2+1,VLOOKUP(A1878,[1]Plan1!$BN$15:$BP$255,3),F1877)</f>
        <v>549.39599999999996</v>
      </c>
      <c r="G1878" s="6">
        <f t="shared" si="732"/>
        <v>41922</v>
      </c>
      <c r="H1878" s="2">
        <f t="shared" si="733"/>
        <v>2.8420758653544542E-3</v>
      </c>
      <c r="I1878" s="1">
        <f t="shared" si="741"/>
        <v>12</v>
      </c>
      <c r="J1878" s="1">
        <f t="shared" si="747"/>
        <v>31</v>
      </c>
      <c r="K1878" s="54">
        <f t="shared" si="734"/>
        <v>1.00109920166833</v>
      </c>
      <c r="L1878" s="3">
        <f t="shared" si="742"/>
        <v>1.3585487599999999</v>
      </c>
      <c r="M1878" s="3">
        <f t="shared" si="728"/>
        <v>1.36004207</v>
      </c>
      <c r="N1878" s="3">
        <f t="shared" si="735"/>
        <v>242812.20077174</v>
      </c>
      <c r="O1878" s="52">
        <f t="shared" si="724"/>
        <v>0</v>
      </c>
      <c r="P1878" s="5">
        <f t="shared" si="727"/>
        <v>0</v>
      </c>
      <c r="Q1878" s="53">
        <f t="shared" si="736"/>
        <v>0</v>
      </c>
      <c r="R1878" s="4">
        <f t="shared" si="730"/>
        <v>0</v>
      </c>
      <c r="S1878" s="2">
        <f t="shared" si="743"/>
        <v>0.14000000000000001</v>
      </c>
      <c r="T1878" s="9">
        <f t="shared" si="737"/>
        <v>1.004235663</v>
      </c>
      <c r="U1878" s="4">
        <f t="shared" si="744"/>
        <v>1028.47065475</v>
      </c>
      <c r="V1878" s="4">
        <f t="shared" si="738"/>
        <v>0</v>
      </c>
      <c r="W1878" s="1" t="str">
        <f t="shared" si="725"/>
        <v>A+J=</v>
      </c>
      <c r="X1878" s="10">
        <f t="shared" si="726"/>
        <v>41952</v>
      </c>
      <c r="Y1878" s="4">
        <f t="shared" si="729"/>
        <v>0</v>
      </c>
      <c r="Z1878" s="28"/>
      <c r="AA1878" s="26"/>
      <c r="AE1878" s="5"/>
    </row>
    <row r="1879" spans="1:31" x14ac:dyDescent="0.2">
      <c r="A1879" s="127">
        <f t="shared" si="739"/>
        <v>41934</v>
      </c>
      <c r="B1879" s="4">
        <f t="shared" si="731"/>
        <v>243948.90670898001</v>
      </c>
      <c r="C1879" s="4">
        <f t="shared" si="745"/>
        <v>178532.86021640999</v>
      </c>
      <c r="D1879" s="4">
        <f t="shared" si="740"/>
        <v>178532.86021640999</v>
      </c>
      <c r="E1879" s="56">
        <f t="shared" si="746"/>
        <v>547.83900000000006</v>
      </c>
      <c r="F1879" s="11">
        <f>IF(DAY(A1879)=F$2+1,VLOOKUP(A1879,[1]Plan1!$BN$15:$BP$255,3),F1878)</f>
        <v>549.39599999999996</v>
      </c>
      <c r="G1879" s="6">
        <f t="shared" si="732"/>
        <v>41922</v>
      </c>
      <c r="H1879" s="2">
        <f t="shared" si="733"/>
        <v>2.8420758653544542E-3</v>
      </c>
      <c r="I1879" s="1">
        <f t="shared" si="741"/>
        <v>13</v>
      </c>
      <c r="J1879" s="1">
        <f t="shared" si="747"/>
        <v>31</v>
      </c>
      <c r="K1879" s="54">
        <f t="shared" si="734"/>
        <v>1.0011908563278549</v>
      </c>
      <c r="L1879" s="3">
        <f t="shared" si="742"/>
        <v>1.3585487599999999</v>
      </c>
      <c r="M1879" s="3">
        <f t="shared" si="728"/>
        <v>1.36016659</v>
      </c>
      <c r="N1879" s="3">
        <f t="shared" si="735"/>
        <v>242834.43168350001</v>
      </c>
      <c r="O1879" s="52">
        <f t="shared" si="724"/>
        <v>0</v>
      </c>
      <c r="P1879" s="5">
        <f t="shared" si="727"/>
        <v>0</v>
      </c>
      <c r="Q1879" s="53">
        <f t="shared" si="736"/>
        <v>0</v>
      </c>
      <c r="R1879" s="4">
        <f t="shared" si="730"/>
        <v>0</v>
      </c>
      <c r="S1879" s="2">
        <f t="shared" si="743"/>
        <v>0.14000000000000001</v>
      </c>
      <c r="T1879" s="9">
        <f t="shared" si="737"/>
        <v>1.0045894440000001</v>
      </c>
      <c r="U1879" s="4">
        <f t="shared" si="744"/>
        <v>1114.4750254800001</v>
      </c>
      <c r="V1879" s="4">
        <f t="shared" si="738"/>
        <v>0</v>
      </c>
      <c r="W1879" s="1" t="str">
        <f t="shared" si="725"/>
        <v>A+J=</v>
      </c>
      <c r="X1879" s="10">
        <f t="shared" si="726"/>
        <v>41952</v>
      </c>
      <c r="Y1879" s="4">
        <f t="shared" si="729"/>
        <v>0</v>
      </c>
      <c r="Z1879" s="28"/>
      <c r="AA1879" s="26"/>
      <c r="AE1879" s="5"/>
    </row>
    <row r="1880" spans="1:31" x14ac:dyDescent="0.2">
      <c r="A1880" s="127">
        <f t="shared" si="739"/>
        <v>41935</v>
      </c>
      <c r="B1880" s="4">
        <f t="shared" si="731"/>
        <v>244057.18962958001</v>
      </c>
      <c r="C1880" s="4">
        <f t="shared" si="745"/>
        <v>178532.86021640999</v>
      </c>
      <c r="D1880" s="4">
        <f t="shared" si="740"/>
        <v>178532.86021640999</v>
      </c>
      <c r="E1880" s="56">
        <f t="shared" si="746"/>
        <v>547.83900000000006</v>
      </c>
      <c r="F1880" s="11">
        <f>IF(DAY(A1880)=F$2+1,VLOOKUP(A1880,[1]Plan1!$BN$15:$BP$255,3),F1879)</f>
        <v>549.39599999999996</v>
      </c>
      <c r="G1880" s="6">
        <f t="shared" si="732"/>
        <v>41922</v>
      </c>
      <c r="H1880" s="2">
        <f t="shared" si="733"/>
        <v>2.8420758653544542E-3</v>
      </c>
      <c r="I1880" s="1">
        <f t="shared" si="741"/>
        <v>14</v>
      </c>
      <c r="J1880" s="1">
        <f t="shared" si="747"/>
        <v>31</v>
      </c>
      <c r="K1880" s="54">
        <f t="shared" si="734"/>
        <v>1.0012825193787325</v>
      </c>
      <c r="L1880" s="3">
        <f t="shared" si="742"/>
        <v>1.3585487599999999</v>
      </c>
      <c r="M1880" s="3">
        <f t="shared" si="728"/>
        <v>1.3602911200000001</v>
      </c>
      <c r="N1880" s="3">
        <f t="shared" si="735"/>
        <v>242856.66438058001</v>
      </c>
      <c r="O1880" s="52">
        <f t="shared" si="724"/>
        <v>0</v>
      </c>
      <c r="P1880" s="5">
        <f t="shared" si="727"/>
        <v>0</v>
      </c>
      <c r="Q1880" s="53">
        <f t="shared" si="736"/>
        <v>0</v>
      </c>
      <c r="R1880" s="4">
        <f t="shared" si="730"/>
        <v>0</v>
      </c>
      <c r="S1880" s="2">
        <f t="shared" si="743"/>
        <v>0.14000000000000001</v>
      </c>
      <c r="T1880" s="9">
        <f t="shared" si="737"/>
        <v>1.0049433489999999</v>
      </c>
      <c r="U1880" s="4">
        <f t="shared" si="744"/>
        <v>1200.525249</v>
      </c>
      <c r="V1880" s="4">
        <f t="shared" si="738"/>
        <v>0</v>
      </c>
      <c r="W1880" s="1" t="str">
        <f t="shared" si="725"/>
        <v>A+J=</v>
      </c>
      <c r="X1880" s="10">
        <f t="shared" si="726"/>
        <v>41952</v>
      </c>
      <c r="Y1880" s="4">
        <f t="shared" si="729"/>
        <v>0</v>
      </c>
      <c r="Z1880" s="28"/>
      <c r="AA1880" s="26"/>
      <c r="AE1880" s="5"/>
    </row>
    <row r="1881" spans="1:31" x14ac:dyDescent="0.2">
      <c r="A1881" s="127">
        <f t="shared" si="739"/>
        <v>41936</v>
      </c>
      <c r="B1881" s="4">
        <f t="shared" si="731"/>
        <v>244165.52044135999</v>
      </c>
      <c r="C1881" s="4">
        <f t="shared" si="745"/>
        <v>178532.86021640999</v>
      </c>
      <c r="D1881" s="4">
        <f t="shared" si="740"/>
        <v>178532.86021640999</v>
      </c>
      <c r="E1881" s="56">
        <f t="shared" si="746"/>
        <v>547.83900000000006</v>
      </c>
      <c r="F1881" s="11">
        <f>IF(DAY(A1881)=F$2+1,VLOOKUP(A1881,[1]Plan1!$BN$15:$BP$255,3),F1880)</f>
        <v>549.39599999999996</v>
      </c>
      <c r="G1881" s="6">
        <f t="shared" si="732"/>
        <v>41922</v>
      </c>
      <c r="H1881" s="2">
        <f t="shared" si="733"/>
        <v>2.8420758653544542E-3</v>
      </c>
      <c r="I1881" s="1">
        <f t="shared" si="741"/>
        <v>15</v>
      </c>
      <c r="J1881" s="1">
        <f t="shared" si="747"/>
        <v>31</v>
      </c>
      <c r="K1881" s="54">
        <f t="shared" si="734"/>
        <v>1.0013741908217313</v>
      </c>
      <c r="L1881" s="3">
        <f t="shared" si="742"/>
        <v>1.3585487599999999</v>
      </c>
      <c r="M1881" s="3">
        <f t="shared" si="728"/>
        <v>1.3604156599999999</v>
      </c>
      <c r="N1881" s="3">
        <f t="shared" si="735"/>
        <v>242878.89886299</v>
      </c>
      <c r="O1881" s="52">
        <f t="shared" si="724"/>
        <v>0</v>
      </c>
      <c r="P1881" s="5">
        <f t="shared" si="727"/>
        <v>0</v>
      </c>
      <c r="Q1881" s="53">
        <f t="shared" si="736"/>
        <v>0</v>
      </c>
      <c r="R1881" s="4">
        <f t="shared" si="730"/>
        <v>0</v>
      </c>
      <c r="S1881" s="2">
        <f t="shared" si="743"/>
        <v>0.14000000000000001</v>
      </c>
      <c r="T1881" s="9">
        <f t="shared" si="737"/>
        <v>1.0052973789999999</v>
      </c>
      <c r="U1881" s="4">
        <f t="shared" si="744"/>
        <v>1286.62157837</v>
      </c>
      <c r="V1881" s="4">
        <f t="shared" si="738"/>
        <v>0</v>
      </c>
      <c r="W1881" s="1" t="str">
        <f t="shared" si="725"/>
        <v>A+J=</v>
      </c>
      <c r="X1881" s="10">
        <f t="shared" si="726"/>
        <v>41952</v>
      </c>
      <c r="Y1881" s="4">
        <f t="shared" si="729"/>
        <v>0</v>
      </c>
      <c r="Z1881" s="28"/>
      <c r="AA1881" s="26"/>
      <c r="AE1881" s="5"/>
    </row>
    <row r="1882" spans="1:31" x14ac:dyDescent="0.2">
      <c r="A1882" s="127">
        <f t="shared" si="739"/>
        <v>41937</v>
      </c>
      <c r="B1882" s="4">
        <f t="shared" si="731"/>
        <v>244273.89915454999</v>
      </c>
      <c r="C1882" s="4">
        <f t="shared" si="745"/>
        <v>178532.86021640999</v>
      </c>
      <c r="D1882" s="4">
        <f t="shared" si="740"/>
        <v>178532.86021640999</v>
      </c>
      <c r="E1882" s="56">
        <f t="shared" si="746"/>
        <v>547.83900000000006</v>
      </c>
      <c r="F1882" s="11">
        <f>IF(DAY(A1882)=F$2+1,VLOOKUP(A1882,[1]Plan1!$BN$15:$BP$255,3),F1881)</f>
        <v>549.39599999999996</v>
      </c>
      <c r="G1882" s="6">
        <f t="shared" si="732"/>
        <v>41922</v>
      </c>
      <c r="H1882" s="2">
        <f t="shared" si="733"/>
        <v>2.8420758653544542E-3</v>
      </c>
      <c r="I1882" s="1">
        <f t="shared" si="741"/>
        <v>16</v>
      </c>
      <c r="J1882" s="1">
        <f t="shared" si="747"/>
        <v>31</v>
      </c>
      <c r="K1882" s="54">
        <f t="shared" si="734"/>
        <v>1.0014658706576196</v>
      </c>
      <c r="L1882" s="3">
        <f t="shared" si="742"/>
        <v>1.3585487599999999</v>
      </c>
      <c r="M1882" s="3">
        <f t="shared" si="728"/>
        <v>1.3605402099999999</v>
      </c>
      <c r="N1882" s="3">
        <f t="shared" si="735"/>
        <v>242901.13513072999</v>
      </c>
      <c r="O1882" s="52">
        <f t="shared" si="724"/>
        <v>0</v>
      </c>
      <c r="P1882" s="5">
        <f t="shared" si="727"/>
        <v>0</v>
      </c>
      <c r="Q1882" s="53">
        <f t="shared" si="736"/>
        <v>0</v>
      </c>
      <c r="R1882" s="4">
        <f t="shared" si="730"/>
        <v>0</v>
      </c>
      <c r="S1882" s="2">
        <f t="shared" si="743"/>
        <v>0.14000000000000001</v>
      </c>
      <c r="T1882" s="9">
        <f t="shared" si="737"/>
        <v>1.0056515340000001</v>
      </c>
      <c r="U1882" s="4">
        <f t="shared" si="744"/>
        <v>1372.7640238199999</v>
      </c>
      <c r="V1882" s="4">
        <f t="shared" si="738"/>
        <v>0</v>
      </c>
      <c r="W1882" s="1" t="str">
        <f t="shared" si="725"/>
        <v>A+J=</v>
      </c>
      <c r="X1882" s="10">
        <f t="shared" si="726"/>
        <v>41952</v>
      </c>
      <c r="Y1882" s="4">
        <f t="shared" si="729"/>
        <v>0</v>
      </c>
      <c r="Z1882" s="28"/>
      <c r="AA1882" s="26"/>
      <c r="AE1882" s="5"/>
    </row>
    <row r="1883" spans="1:31" x14ac:dyDescent="0.2">
      <c r="A1883" s="127">
        <f t="shared" si="739"/>
        <v>41938</v>
      </c>
      <c r="B1883" s="4">
        <f t="shared" si="731"/>
        <v>244382.32577939</v>
      </c>
      <c r="C1883" s="4">
        <f t="shared" si="745"/>
        <v>178532.86021640999</v>
      </c>
      <c r="D1883" s="4">
        <f t="shared" si="740"/>
        <v>178532.86021640999</v>
      </c>
      <c r="E1883" s="56">
        <f t="shared" si="746"/>
        <v>547.83900000000006</v>
      </c>
      <c r="F1883" s="11">
        <f>IF(DAY(A1883)=F$2+1,VLOOKUP(A1883,[1]Plan1!$BN$15:$BP$255,3),F1882)</f>
        <v>549.39599999999996</v>
      </c>
      <c r="G1883" s="6">
        <f t="shared" si="732"/>
        <v>41922</v>
      </c>
      <c r="H1883" s="2">
        <f t="shared" si="733"/>
        <v>2.8420758653544542E-3</v>
      </c>
      <c r="I1883" s="1">
        <f t="shared" si="741"/>
        <v>17</v>
      </c>
      <c r="J1883" s="1">
        <f t="shared" si="747"/>
        <v>31</v>
      </c>
      <c r="K1883" s="54">
        <f t="shared" si="734"/>
        <v>1.0015575588871657</v>
      </c>
      <c r="L1883" s="3">
        <f t="shared" si="742"/>
        <v>1.3585487599999999</v>
      </c>
      <c r="M1883" s="3">
        <f t="shared" si="728"/>
        <v>1.3606647700000001</v>
      </c>
      <c r="N1883" s="3">
        <f t="shared" si="735"/>
        <v>242923.37318379999</v>
      </c>
      <c r="O1883" s="52">
        <f t="shared" si="724"/>
        <v>0</v>
      </c>
      <c r="P1883" s="5">
        <f t="shared" si="727"/>
        <v>0</v>
      </c>
      <c r="Q1883" s="53">
        <f t="shared" si="736"/>
        <v>0</v>
      </c>
      <c r="R1883" s="4">
        <f t="shared" si="730"/>
        <v>0</v>
      </c>
      <c r="S1883" s="2">
        <f t="shared" si="743"/>
        <v>0.14000000000000001</v>
      </c>
      <c r="T1883" s="9">
        <f t="shared" si="737"/>
        <v>1.0060058140000001</v>
      </c>
      <c r="U1883" s="4">
        <f t="shared" si="744"/>
        <v>1458.9525955900001</v>
      </c>
      <c r="V1883" s="4">
        <f t="shared" si="738"/>
        <v>0</v>
      </c>
      <c r="W1883" s="1" t="str">
        <f t="shared" si="725"/>
        <v>A+J=</v>
      </c>
      <c r="X1883" s="10">
        <f t="shared" si="726"/>
        <v>41952</v>
      </c>
      <c r="Y1883" s="4">
        <f t="shared" si="729"/>
        <v>0</v>
      </c>
      <c r="Z1883" s="28"/>
      <c r="AA1883" s="26"/>
      <c r="AE1883" s="5"/>
    </row>
    <row r="1884" spans="1:31" x14ac:dyDescent="0.2">
      <c r="A1884" s="127">
        <f t="shared" si="739"/>
        <v>41939</v>
      </c>
      <c r="B1884" s="4">
        <f t="shared" si="731"/>
        <v>244490.80187983002</v>
      </c>
      <c r="C1884" s="4">
        <f t="shared" si="745"/>
        <v>178532.86021640999</v>
      </c>
      <c r="D1884" s="4">
        <f t="shared" si="740"/>
        <v>178532.86021640999</v>
      </c>
      <c r="E1884" s="56">
        <f t="shared" si="746"/>
        <v>547.83900000000006</v>
      </c>
      <c r="F1884" s="11">
        <f>IF(DAY(A1884)=F$2+1,VLOOKUP(A1884,[1]Plan1!$BN$15:$BP$255,3),F1883)</f>
        <v>549.39599999999996</v>
      </c>
      <c r="G1884" s="6">
        <f t="shared" si="732"/>
        <v>41922</v>
      </c>
      <c r="H1884" s="2">
        <f t="shared" si="733"/>
        <v>2.8420758653544542E-3</v>
      </c>
      <c r="I1884" s="1">
        <f t="shared" si="741"/>
        <v>18</v>
      </c>
      <c r="J1884" s="1">
        <f t="shared" si="747"/>
        <v>31</v>
      </c>
      <c r="K1884" s="54">
        <f t="shared" si="734"/>
        <v>1.001649255511138</v>
      </c>
      <c r="L1884" s="3">
        <f t="shared" si="742"/>
        <v>1.3585487599999999</v>
      </c>
      <c r="M1884" s="3">
        <f t="shared" si="728"/>
        <v>1.3607893499999999</v>
      </c>
      <c r="N1884" s="3">
        <f t="shared" si="735"/>
        <v>242945.61480752</v>
      </c>
      <c r="O1884" s="52">
        <f t="shared" si="724"/>
        <v>0</v>
      </c>
      <c r="P1884" s="5">
        <f t="shared" si="727"/>
        <v>0</v>
      </c>
      <c r="Q1884" s="53">
        <f t="shared" si="736"/>
        <v>0</v>
      </c>
      <c r="R1884" s="4">
        <f t="shared" si="730"/>
        <v>0</v>
      </c>
      <c r="S1884" s="2">
        <f t="shared" si="743"/>
        <v>0.14000000000000001</v>
      </c>
      <c r="T1884" s="9">
        <f t="shared" si="737"/>
        <v>1.006360218</v>
      </c>
      <c r="U1884" s="4">
        <f t="shared" si="744"/>
        <v>1545.1870723100001</v>
      </c>
      <c r="V1884" s="4">
        <f t="shared" si="738"/>
        <v>0</v>
      </c>
      <c r="W1884" s="1" t="str">
        <f t="shared" si="725"/>
        <v>A+J=</v>
      </c>
      <c r="X1884" s="10">
        <f t="shared" si="726"/>
        <v>41952</v>
      </c>
      <c r="Y1884" s="4">
        <f t="shared" si="729"/>
        <v>0</v>
      </c>
      <c r="Z1884" s="28"/>
      <c r="AA1884" s="26"/>
      <c r="AE1884" s="5"/>
    </row>
    <row r="1885" spans="1:31" x14ac:dyDescent="0.2">
      <c r="A1885" s="127">
        <f t="shared" si="739"/>
        <v>41940</v>
      </c>
      <c r="B1885" s="4">
        <f t="shared" si="731"/>
        <v>244599.32411630999</v>
      </c>
      <c r="C1885" s="4">
        <f t="shared" si="745"/>
        <v>178532.86021640999</v>
      </c>
      <c r="D1885" s="4">
        <f t="shared" si="740"/>
        <v>178532.86021640999</v>
      </c>
      <c r="E1885" s="56">
        <f t="shared" si="746"/>
        <v>547.83900000000006</v>
      </c>
      <c r="F1885" s="11">
        <f>IF(DAY(A1885)=F$2+1,VLOOKUP(A1885,[1]Plan1!$BN$15:$BP$255,3),F1884)</f>
        <v>549.39599999999996</v>
      </c>
      <c r="G1885" s="6">
        <f t="shared" si="732"/>
        <v>41922</v>
      </c>
      <c r="H1885" s="2">
        <f t="shared" si="733"/>
        <v>2.8420758653544542E-3</v>
      </c>
      <c r="I1885" s="1">
        <f t="shared" si="741"/>
        <v>19</v>
      </c>
      <c r="J1885" s="1">
        <f t="shared" si="747"/>
        <v>31</v>
      </c>
      <c r="K1885" s="54">
        <f t="shared" si="734"/>
        <v>1.0017409605303051</v>
      </c>
      <c r="L1885" s="3">
        <f t="shared" si="742"/>
        <v>1.3585487599999999</v>
      </c>
      <c r="M1885" s="3">
        <f t="shared" si="728"/>
        <v>1.3609139299999999</v>
      </c>
      <c r="N1885" s="3">
        <f t="shared" si="735"/>
        <v>242967.85643124999</v>
      </c>
      <c r="O1885" s="52">
        <f t="shared" si="724"/>
        <v>0</v>
      </c>
      <c r="P1885" s="5">
        <f t="shared" si="727"/>
        <v>0</v>
      </c>
      <c r="Q1885" s="53">
        <f t="shared" si="736"/>
        <v>0</v>
      </c>
      <c r="R1885" s="4">
        <f t="shared" si="730"/>
        <v>0</v>
      </c>
      <c r="S1885" s="2">
        <f t="shared" si="743"/>
        <v>0.14000000000000001</v>
      </c>
      <c r="T1885" s="9">
        <f t="shared" si="737"/>
        <v>1.006714747</v>
      </c>
      <c r="U1885" s="4">
        <f t="shared" si="744"/>
        <v>1631.4676850599999</v>
      </c>
      <c r="V1885" s="4">
        <f t="shared" si="738"/>
        <v>0</v>
      </c>
      <c r="W1885" s="1" t="str">
        <f t="shared" si="725"/>
        <v>A+J=</v>
      </c>
      <c r="X1885" s="10">
        <f t="shared" si="726"/>
        <v>41952</v>
      </c>
      <c r="Y1885" s="4">
        <f t="shared" si="729"/>
        <v>0</v>
      </c>
      <c r="Z1885" s="28"/>
      <c r="AA1885" s="26"/>
      <c r="AE1885" s="5"/>
    </row>
    <row r="1886" spans="1:31" x14ac:dyDescent="0.2">
      <c r="A1886" s="127">
        <f t="shared" si="739"/>
        <v>41941</v>
      </c>
      <c r="B1886" s="4">
        <f t="shared" si="731"/>
        <v>244707.89609304999</v>
      </c>
      <c r="C1886" s="4">
        <f t="shared" si="745"/>
        <v>178532.86021640999</v>
      </c>
      <c r="D1886" s="4">
        <f t="shared" si="740"/>
        <v>178532.86021640999</v>
      </c>
      <c r="E1886" s="56">
        <f t="shared" si="746"/>
        <v>547.83900000000006</v>
      </c>
      <c r="F1886" s="11">
        <f>IF(DAY(A1886)=F$2+1,VLOOKUP(A1886,[1]Plan1!$BN$15:$BP$255,3),F1885)</f>
        <v>549.39599999999996</v>
      </c>
      <c r="G1886" s="6">
        <f t="shared" si="732"/>
        <v>41922</v>
      </c>
      <c r="H1886" s="2">
        <f t="shared" si="733"/>
        <v>2.8420758653544542E-3</v>
      </c>
      <c r="I1886" s="1">
        <f t="shared" si="741"/>
        <v>20</v>
      </c>
      <c r="J1886" s="1">
        <f t="shared" si="747"/>
        <v>31</v>
      </c>
      <c r="K1886" s="54">
        <f t="shared" si="734"/>
        <v>1.0018326739454357</v>
      </c>
      <c r="L1886" s="3">
        <f t="shared" si="742"/>
        <v>1.3585487599999999</v>
      </c>
      <c r="M1886" s="3">
        <f t="shared" si="728"/>
        <v>1.3610385300000001</v>
      </c>
      <c r="N1886" s="3">
        <f t="shared" si="735"/>
        <v>242990.10162562999</v>
      </c>
      <c r="O1886" s="52">
        <f t="shared" si="724"/>
        <v>0</v>
      </c>
      <c r="P1886" s="5">
        <f t="shared" si="727"/>
        <v>0</v>
      </c>
      <c r="Q1886" s="53">
        <f t="shared" si="736"/>
        <v>0</v>
      </c>
      <c r="R1886" s="4">
        <f t="shared" si="730"/>
        <v>0</v>
      </c>
      <c r="S1886" s="2">
        <f t="shared" si="743"/>
        <v>0.14000000000000001</v>
      </c>
      <c r="T1886" s="9">
        <f t="shared" si="737"/>
        <v>1.0070694010000001</v>
      </c>
      <c r="U1886" s="4">
        <f t="shared" si="744"/>
        <v>1717.79446742</v>
      </c>
      <c r="V1886" s="4">
        <f t="shared" si="738"/>
        <v>0</v>
      </c>
      <c r="W1886" s="1" t="str">
        <f t="shared" si="725"/>
        <v>A+J=</v>
      </c>
      <c r="X1886" s="10">
        <f t="shared" si="726"/>
        <v>41952</v>
      </c>
      <c r="Y1886" s="4">
        <f t="shared" si="729"/>
        <v>0</v>
      </c>
      <c r="Z1886" s="28"/>
      <c r="AA1886" s="26"/>
      <c r="AE1886" s="5"/>
    </row>
    <row r="1887" spans="1:31" x14ac:dyDescent="0.2">
      <c r="A1887" s="127">
        <f t="shared" si="739"/>
        <v>41942</v>
      </c>
      <c r="B1887" s="4">
        <f t="shared" si="731"/>
        <v>244816.51602361002</v>
      </c>
      <c r="C1887" s="4">
        <f t="shared" si="745"/>
        <v>178532.86021640999</v>
      </c>
      <c r="D1887" s="4">
        <f t="shared" si="740"/>
        <v>178532.86021640999</v>
      </c>
      <c r="E1887" s="56">
        <f t="shared" si="746"/>
        <v>547.83900000000006</v>
      </c>
      <c r="F1887" s="11">
        <f>IF(DAY(A1887)=F$2+1,VLOOKUP(A1887,[1]Plan1!$BN$15:$BP$255,3),F1886)</f>
        <v>549.39599999999996</v>
      </c>
      <c r="G1887" s="6">
        <f t="shared" si="732"/>
        <v>41922</v>
      </c>
      <c r="H1887" s="2">
        <f t="shared" si="733"/>
        <v>2.8420758653544542E-3</v>
      </c>
      <c r="I1887" s="1">
        <f t="shared" si="741"/>
        <v>21</v>
      </c>
      <c r="J1887" s="1">
        <f t="shared" si="747"/>
        <v>31</v>
      </c>
      <c r="K1887" s="54">
        <f t="shared" si="734"/>
        <v>1.0019243957572985</v>
      </c>
      <c r="L1887" s="3">
        <f t="shared" si="742"/>
        <v>1.3585487599999999</v>
      </c>
      <c r="M1887" s="3">
        <f t="shared" si="728"/>
        <v>1.3611631399999999</v>
      </c>
      <c r="N1887" s="3">
        <f t="shared" si="735"/>
        <v>243012.34860535001</v>
      </c>
      <c r="O1887" s="52">
        <f t="shared" si="724"/>
        <v>0</v>
      </c>
      <c r="P1887" s="5">
        <f t="shared" si="727"/>
        <v>0</v>
      </c>
      <c r="Q1887" s="53">
        <f t="shared" si="736"/>
        <v>0</v>
      </c>
      <c r="R1887" s="4">
        <f t="shared" si="730"/>
        <v>0</v>
      </c>
      <c r="S1887" s="2">
        <f t="shared" si="743"/>
        <v>0.14000000000000001</v>
      </c>
      <c r="T1887" s="9">
        <f t="shared" si="737"/>
        <v>1.0074241799999999</v>
      </c>
      <c r="U1887" s="4">
        <f t="shared" si="744"/>
        <v>1804.16741826</v>
      </c>
      <c r="V1887" s="4">
        <f t="shared" si="738"/>
        <v>0</v>
      </c>
      <c r="W1887" s="1" t="str">
        <f t="shared" si="725"/>
        <v>A+J=</v>
      </c>
      <c r="X1887" s="10">
        <f t="shared" si="726"/>
        <v>41952</v>
      </c>
      <c r="Y1887" s="4">
        <f t="shared" si="729"/>
        <v>0</v>
      </c>
      <c r="Z1887" s="28"/>
      <c r="AA1887" s="26"/>
      <c r="AE1887" s="5"/>
    </row>
    <row r="1888" spans="1:31" x14ac:dyDescent="0.2">
      <c r="A1888" s="127">
        <f t="shared" si="739"/>
        <v>41943</v>
      </c>
      <c r="B1888" s="4">
        <f t="shared" si="731"/>
        <v>244925.18391823999</v>
      </c>
      <c r="C1888" s="4">
        <f t="shared" si="745"/>
        <v>178532.86021640999</v>
      </c>
      <c r="D1888" s="4">
        <f t="shared" si="740"/>
        <v>178532.86021640999</v>
      </c>
      <c r="E1888" s="56">
        <f t="shared" si="746"/>
        <v>547.83900000000006</v>
      </c>
      <c r="F1888" s="11">
        <f>IF(DAY(A1888)=F$2+1,VLOOKUP(A1888,[1]Plan1!$BN$15:$BP$255,3),F1887)</f>
        <v>549.39599999999996</v>
      </c>
      <c r="G1888" s="6">
        <f t="shared" si="732"/>
        <v>41922</v>
      </c>
      <c r="H1888" s="2">
        <f t="shared" si="733"/>
        <v>2.8420758653544542E-3</v>
      </c>
      <c r="I1888" s="1">
        <f t="shared" si="741"/>
        <v>22</v>
      </c>
      <c r="J1888" s="1">
        <f t="shared" si="747"/>
        <v>31</v>
      </c>
      <c r="K1888" s="54">
        <f t="shared" si="734"/>
        <v>1.0020161259666622</v>
      </c>
      <c r="L1888" s="3">
        <f t="shared" si="742"/>
        <v>1.3585487599999999</v>
      </c>
      <c r="M1888" s="3">
        <f t="shared" si="728"/>
        <v>1.36128776</v>
      </c>
      <c r="N1888" s="3">
        <f t="shared" si="735"/>
        <v>243034.59737038999</v>
      </c>
      <c r="O1888" s="52">
        <f t="shared" si="724"/>
        <v>0</v>
      </c>
      <c r="P1888" s="5">
        <f t="shared" si="727"/>
        <v>0</v>
      </c>
      <c r="Q1888" s="53">
        <f t="shared" si="736"/>
        <v>0</v>
      </c>
      <c r="R1888" s="4">
        <f t="shared" si="730"/>
        <v>0</v>
      </c>
      <c r="S1888" s="2">
        <f t="shared" si="743"/>
        <v>0.14000000000000001</v>
      </c>
      <c r="T1888" s="9">
        <f t="shared" si="737"/>
        <v>1.007779084</v>
      </c>
      <c r="U1888" s="4">
        <f t="shared" si="744"/>
        <v>1890.58654785</v>
      </c>
      <c r="V1888" s="4">
        <f t="shared" si="738"/>
        <v>0</v>
      </c>
      <c r="W1888" s="1" t="str">
        <f t="shared" si="725"/>
        <v>A+J=</v>
      </c>
      <c r="X1888" s="10">
        <f t="shared" si="726"/>
        <v>41952</v>
      </c>
      <c r="Y1888" s="4">
        <f t="shared" si="729"/>
        <v>0</v>
      </c>
      <c r="Z1888" s="28"/>
      <c r="AA1888" s="26"/>
      <c r="AE1888" s="5"/>
    </row>
    <row r="1889" spans="1:31" x14ac:dyDescent="0.2">
      <c r="A1889" s="127">
        <f t="shared" si="739"/>
        <v>41944</v>
      </c>
      <c r="B1889" s="4">
        <f t="shared" si="731"/>
        <v>245033.89978716001</v>
      </c>
      <c r="C1889" s="4">
        <f t="shared" si="745"/>
        <v>178532.86021640999</v>
      </c>
      <c r="D1889" s="4">
        <f t="shared" si="740"/>
        <v>178532.86021640999</v>
      </c>
      <c r="E1889" s="56">
        <f t="shared" si="746"/>
        <v>547.83900000000006</v>
      </c>
      <c r="F1889" s="11">
        <f>IF(DAY(A1889)=F$2+1,VLOOKUP(A1889,[1]Plan1!$BN$15:$BP$255,3),F1888)</f>
        <v>549.39599999999996</v>
      </c>
      <c r="G1889" s="6">
        <f t="shared" si="732"/>
        <v>41922</v>
      </c>
      <c r="H1889" s="2">
        <f t="shared" si="733"/>
        <v>2.8420758653544542E-3</v>
      </c>
      <c r="I1889" s="1">
        <f t="shared" si="741"/>
        <v>23</v>
      </c>
      <c r="J1889" s="1">
        <f t="shared" si="747"/>
        <v>31</v>
      </c>
      <c r="K1889" s="54">
        <f t="shared" si="734"/>
        <v>1.0021078645742956</v>
      </c>
      <c r="L1889" s="3">
        <f t="shared" si="742"/>
        <v>1.3585487599999999</v>
      </c>
      <c r="M1889" s="3">
        <f t="shared" si="728"/>
        <v>1.3614123899999999</v>
      </c>
      <c r="N1889" s="3">
        <f t="shared" si="735"/>
        <v>243056.84792075001</v>
      </c>
      <c r="O1889" s="52">
        <f t="shared" si="724"/>
        <v>0</v>
      </c>
      <c r="P1889" s="5">
        <f t="shared" si="727"/>
        <v>0</v>
      </c>
      <c r="Q1889" s="53">
        <f t="shared" si="736"/>
        <v>0</v>
      </c>
      <c r="R1889" s="4">
        <f t="shared" si="730"/>
        <v>0</v>
      </c>
      <c r="S1889" s="2">
        <f t="shared" si="743"/>
        <v>0.14000000000000001</v>
      </c>
      <c r="T1889" s="9">
        <f t="shared" si="737"/>
        <v>1.0081341130000001</v>
      </c>
      <c r="U1889" s="4">
        <f t="shared" si="744"/>
        <v>1977.05186641</v>
      </c>
      <c r="V1889" s="4">
        <f t="shared" si="738"/>
        <v>0</v>
      </c>
      <c r="W1889" s="1" t="str">
        <f t="shared" si="725"/>
        <v>A+J=</v>
      </c>
      <c r="X1889" s="10">
        <f t="shared" si="726"/>
        <v>41952</v>
      </c>
      <c r="Y1889" s="4">
        <f t="shared" si="729"/>
        <v>0</v>
      </c>
      <c r="Z1889" s="28"/>
      <c r="AA1889" s="26"/>
      <c r="AE1889" s="5"/>
    </row>
    <row r="1890" spans="1:31" x14ac:dyDescent="0.2">
      <c r="A1890" s="127">
        <f t="shared" si="739"/>
        <v>41945</v>
      </c>
      <c r="B1890" s="4">
        <f t="shared" si="731"/>
        <v>245142.66364064001</v>
      </c>
      <c r="C1890" s="4">
        <f t="shared" si="745"/>
        <v>178532.86021640999</v>
      </c>
      <c r="D1890" s="4">
        <f t="shared" si="740"/>
        <v>178532.86021640999</v>
      </c>
      <c r="E1890" s="56">
        <f t="shared" si="746"/>
        <v>547.83900000000006</v>
      </c>
      <c r="F1890" s="11">
        <f>IF(DAY(A1890)=F$2+1,VLOOKUP(A1890,[1]Plan1!$BN$15:$BP$255,3),F1889)</f>
        <v>549.39599999999996</v>
      </c>
      <c r="G1890" s="6">
        <f t="shared" si="732"/>
        <v>41922</v>
      </c>
      <c r="H1890" s="2">
        <f t="shared" si="733"/>
        <v>2.8420758653544542E-3</v>
      </c>
      <c r="I1890" s="1">
        <f t="shared" si="741"/>
        <v>24</v>
      </c>
      <c r="J1890" s="1">
        <f t="shared" si="747"/>
        <v>31</v>
      </c>
      <c r="K1890" s="54">
        <f t="shared" si="734"/>
        <v>1.0021996115809675</v>
      </c>
      <c r="L1890" s="3">
        <f t="shared" si="742"/>
        <v>1.3585487599999999</v>
      </c>
      <c r="M1890" s="3">
        <f t="shared" si="728"/>
        <v>1.36153703</v>
      </c>
      <c r="N1890" s="3">
        <f t="shared" si="735"/>
        <v>243079.10025645001</v>
      </c>
      <c r="O1890" s="52">
        <f t="shared" si="724"/>
        <v>0</v>
      </c>
      <c r="P1890" s="5">
        <f t="shared" si="727"/>
        <v>0</v>
      </c>
      <c r="Q1890" s="53">
        <f t="shared" si="736"/>
        <v>0</v>
      </c>
      <c r="R1890" s="4">
        <f t="shared" si="730"/>
        <v>0</v>
      </c>
      <c r="S1890" s="2">
        <f t="shared" si="743"/>
        <v>0.14000000000000001</v>
      </c>
      <c r="T1890" s="9">
        <f t="shared" si="737"/>
        <v>1.0084892670000001</v>
      </c>
      <c r="U1890" s="4">
        <f t="shared" si="744"/>
        <v>2063.5633841899999</v>
      </c>
      <c r="V1890" s="4">
        <f t="shared" si="738"/>
        <v>0</v>
      </c>
      <c r="W1890" s="1" t="str">
        <f t="shared" si="725"/>
        <v>A+J=</v>
      </c>
      <c r="X1890" s="10">
        <f t="shared" si="726"/>
        <v>41952</v>
      </c>
      <c r="Y1890" s="4">
        <f t="shared" si="729"/>
        <v>0</v>
      </c>
      <c r="Z1890" s="28"/>
      <c r="AA1890" s="26"/>
      <c r="AE1890" s="5"/>
    </row>
    <row r="1891" spans="1:31" x14ac:dyDescent="0.2">
      <c r="A1891" s="127">
        <f t="shared" si="739"/>
        <v>41946</v>
      </c>
      <c r="B1891" s="4">
        <f t="shared" si="731"/>
        <v>245251.47753315</v>
      </c>
      <c r="C1891" s="4">
        <f t="shared" si="745"/>
        <v>178532.86021640999</v>
      </c>
      <c r="D1891" s="4">
        <f t="shared" si="740"/>
        <v>178532.86021640999</v>
      </c>
      <c r="E1891" s="56">
        <f t="shared" si="746"/>
        <v>547.83900000000006</v>
      </c>
      <c r="F1891" s="11">
        <f>IF(DAY(A1891)=F$2+1,VLOOKUP(A1891,[1]Plan1!$BN$15:$BP$255,3),F1890)</f>
        <v>549.39599999999996</v>
      </c>
      <c r="G1891" s="6">
        <f t="shared" si="732"/>
        <v>41922</v>
      </c>
      <c r="H1891" s="2">
        <f t="shared" si="733"/>
        <v>2.8420758653544542E-3</v>
      </c>
      <c r="I1891" s="1">
        <f t="shared" si="741"/>
        <v>25</v>
      </c>
      <c r="J1891" s="1">
        <f t="shared" si="747"/>
        <v>31</v>
      </c>
      <c r="K1891" s="54">
        <f t="shared" si="734"/>
        <v>1.0022913669874471</v>
      </c>
      <c r="L1891" s="3">
        <f t="shared" si="742"/>
        <v>1.3585487599999999</v>
      </c>
      <c r="M1891" s="3">
        <f t="shared" si="728"/>
        <v>1.36166169</v>
      </c>
      <c r="N1891" s="3">
        <f t="shared" si="735"/>
        <v>243101.35616281</v>
      </c>
      <c r="O1891" s="52">
        <f t="shared" si="724"/>
        <v>0</v>
      </c>
      <c r="P1891" s="5">
        <f t="shared" si="727"/>
        <v>0</v>
      </c>
      <c r="Q1891" s="53">
        <f t="shared" si="736"/>
        <v>0</v>
      </c>
      <c r="R1891" s="4">
        <f t="shared" si="730"/>
        <v>0</v>
      </c>
      <c r="S1891" s="2">
        <f t="shared" si="743"/>
        <v>0.14000000000000001</v>
      </c>
      <c r="T1891" s="9">
        <f t="shared" si="737"/>
        <v>1.008844547</v>
      </c>
      <c r="U1891" s="4">
        <f t="shared" si="744"/>
        <v>2150.1213703399999</v>
      </c>
      <c r="V1891" s="4">
        <f t="shared" si="738"/>
        <v>0</v>
      </c>
      <c r="W1891" s="1" t="str">
        <f t="shared" si="725"/>
        <v>A+J=</v>
      </c>
      <c r="X1891" s="10">
        <f t="shared" si="726"/>
        <v>41952</v>
      </c>
      <c r="Y1891" s="4">
        <f t="shared" si="729"/>
        <v>0</v>
      </c>
      <c r="Z1891" s="28"/>
      <c r="AA1891" s="26"/>
      <c r="AE1891" s="5"/>
    </row>
    <row r="1892" spans="1:31" x14ac:dyDescent="0.2">
      <c r="A1892" s="127">
        <f t="shared" si="739"/>
        <v>41947</v>
      </c>
      <c r="B1892" s="4">
        <f t="shared" si="731"/>
        <v>245360.33738713001</v>
      </c>
      <c r="C1892" s="4">
        <f t="shared" si="745"/>
        <v>178532.86021640999</v>
      </c>
      <c r="D1892" s="4">
        <f t="shared" si="740"/>
        <v>178532.86021640999</v>
      </c>
      <c r="E1892" s="56">
        <f t="shared" si="746"/>
        <v>547.83900000000006</v>
      </c>
      <c r="F1892" s="11">
        <f>IF(DAY(A1892)=F$2+1,VLOOKUP(A1892,[1]Plan1!$BN$15:$BP$255,3),F1891)</f>
        <v>549.39599999999996</v>
      </c>
      <c r="G1892" s="6">
        <f t="shared" si="732"/>
        <v>41922</v>
      </c>
      <c r="H1892" s="2">
        <f t="shared" si="733"/>
        <v>2.8420758653544542E-3</v>
      </c>
      <c r="I1892" s="1">
        <f t="shared" si="741"/>
        <v>26</v>
      </c>
      <c r="J1892" s="1">
        <f t="shared" si="747"/>
        <v>31</v>
      </c>
      <c r="K1892" s="54">
        <f t="shared" si="734"/>
        <v>1.0023831307945033</v>
      </c>
      <c r="L1892" s="3">
        <f t="shared" si="742"/>
        <v>1.3585487599999999</v>
      </c>
      <c r="M1892" s="3">
        <f t="shared" si="728"/>
        <v>1.36178635</v>
      </c>
      <c r="N1892" s="3">
        <f t="shared" si="735"/>
        <v>243123.61206916001</v>
      </c>
      <c r="O1892" s="52">
        <f t="shared" si="724"/>
        <v>0</v>
      </c>
      <c r="P1892" s="5">
        <f t="shared" si="727"/>
        <v>0</v>
      </c>
      <c r="Q1892" s="53">
        <f t="shared" si="736"/>
        <v>0</v>
      </c>
      <c r="R1892" s="4">
        <f t="shared" si="730"/>
        <v>0</v>
      </c>
      <c r="S1892" s="2">
        <f t="shared" si="743"/>
        <v>0.14000000000000001</v>
      </c>
      <c r="T1892" s="9">
        <f t="shared" si="737"/>
        <v>1.009199951</v>
      </c>
      <c r="U1892" s="4">
        <f t="shared" si="744"/>
        <v>2236.7253179700001</v>
      </c>
      <c r="V1892" s="4">
        <f t="shared" si="738"/>
        <v>0</v>
      </c>
      <c r="W1892" s="1" t="str">
        <f t="shared" si="725"/>
        <v>A+J=</v>
      </c>
      <c r="X1892" s="10">
        <f t="shared" si="726"/>
        <v>41952</v>
      </c>
      <c r="Y1892" s="4">
        <f t="shared" si="729"/>
        <v>0</v>
      </c>
      <c r="Z1892" s="28"/>
      <c r="AA1892" s="26"/>
      <c r="AE1892" s="5"/>
    </row>
    <row r="1893" spans="1:31" x14ac:dyDescent="0.2">
      <c r="A1893" s="127">
        <f t="shared" si="739"/>
        <v>41948</v>
      </c>
      <c r="B1893" s="4">
        <f t="shared" si="731"/>
        <v>245469.24730195</v>
      </c>
      <c r="C1893" s="4">
        <f t="shared" si="745"/>
        <v>178532.86021640999</v>
      </c>
      <c r="D1893" s="4">
        <f t="shared" si="740"/>
        <v>178532.86021640999</v>
      </c>
      <c r="E1893" s="56">
        <f t="shared" si="746"/>
        <v>547.83900000000006</v>
      </c>
      <c r="F1893" s="11">
        <f>IF(DAY(A1893)=F$2+1,VLOOKUP(A1893,[1]Plan1!$BN$15:$BP$255,3),F1892)</f>
        <v>549.39599999999996</v>
      </c>
      <c r="G1893" s="6">
        <f t="shared" si="732"/>
        <v>41922</v>
      </c>
      <c r="H1893" s="2">
        <f t="shared" si="733"/>
        <v>2.8420758653544542E-3</v>
      </c>
      <c r="I1893" s="1">
        <f t="shared" si="741"/>
        <v>27</v>
      </c>
      <c r="J1893" s="1">
        <f t="shared" si="747"/>
        <v>31</v>
      </c>
      <c r="K1893" s="54">
        <f t="shared" si="734"/>
        <v>1.0024749030029052</v>
      </c>
      <c r="L1893" s="3">
        <f t="shared" si="742"/>
        <v>1.3585487599999999</v>
      </c>
      <c r="M1893" s="3">
        <f t="shared" si="728"/>
        <v>1.3619110299999999</v>
      </c>
      <c r="N1893" s="3">
        <f t="shared" si="735"/>
        <v>243145.87154617</v>
      </c>
      <c r="O1893" s="52">
        <f t="shared" ref="O1893:O1956" si="748">IF(DAY(A1893)=F$2,VLOOKUP(A1893,$AA$10:$AH$115,7),0)</f>
        <v>0</v>
      </c>
      <c r="P1893" s="5">
        <f t="shared" si="727"/>
        <v>0</v>
      </c>
      <c r="Q1893" s="53">
        <f t="shared" si="736"/>
        <v>0</v>
      </c>
      <c r="R1893" s="4">
        <f t="shared" si="730"/>
        <v>0</v>
      </c>
      <c r="S1893" s="2">
        <f t="shared" si="743"/>
        <v>0.14000000000000001</v>
      </c>
      <c r="T1893" s="9">
        <f t="shared" si="737"/>
        <v>1.009555481</v>
      </c>
      <c r="U1893" s="4">
        <f t="shared" si="744"/>
        <v>2323.37575578</v>
      </c>
      <c r="V1893" s="4">
        <f t="shared" si="738"/>
        <v>0</v>
      </c>
      <c r="W1893" s="1" t="str">
        <f t="shared" ref="W1893:W1956" si="749">W1892</f>
        <v>A+J=</v>
      </c>
      <c r="X1893" s="10">
        <f t="shared" ref="X1893:X1956" si="750">IF(DAY(A1893)=F$2+1,VLOOKUP(A1892,$AA$10:$AH$130,8),X1892)</f>
        <v>41952</v>
      </c>
      <c r="Y1893" s="4">
        <f t="shared" si="729"/>
        <v>0</v>
      </c>
      <c r="Z1893" s="28"/>
      <c r="AA1893" s="26"/>
      <c r="AE1893" s="5"/>
    </row>
    <row r="1894" spans="1:31" x14ac:dyDescent="0.2">
      <c r="A1894" s="127">
        <f t="shared" si="739"/>
        <v>41949</v>
      </c>
      <c r="B1894" s="4">
        <f t="shared" si="731"/>
        <v>245578.20524364</v>
      </c>
      <c r="C1894" s="4">
        <f t="shared" si="745"/>
        <v>178532.86021640999</v>
      </c>
      <c r="D1894" s="4">
        <f t="shared" si="740"/>
        <v>178532.86021640999</v>
      </c>
      <c r="E1894" s="56">
        <f t="shared" si="746"/>
        <v>547.83900000000006</v>
      </c>
      <c r="F1894" s="11">
        <f>IF(DAY(A1894)=F$2+1,VLOOKUP(A1894,[1]Plan1!$BN$15:$BP$255,3),F1893)</f>
        <v>549.39599999999996</v>
      </c>
      <c r="G1894" s="6">
        <f t="shared" si="732"/>
        <v>41922</v>
      </c>
      <c r="H1894" s="2">
        <f t="shared" si="733"/>
        <v>2.8420758653544542E-3</v>
      </c>
      <c r="I1894" s="1">
        <f t="shared" si="741"/>
        <v>28</v>
      </c>
      <c r="J1894" s="1">
        <f t="shared" si="747"/>
        <v>31</v>
      </c>
      <c r="K1894" s="54">
        <f t="shared" si="734"/>
        <v>1.0025666836134219</v>
      </c>
      <c r="L1894" s="3">
        <f t="shared" si="742"/>
        <v>1.3585487599999999</v>
      </c>
      <c r="M1894" s="3">
        <f t="shared" si="728"/>
        <v>1.3620357199999999</v>
      </c>
      <c r="N1894" s="3">
        <f t="shared" si="735"/>
        <v>243168.13280851001</v>
      </c>
      <c r="O1894" s="52">
        <f t="shared" si="748"/>
        <v>0</v>
      </c>
      <c r="P1894" s="5">
        <f t="shared" si="727"/>
        <v>0</v>
      </c>
      <c r="Q1894" s="53">
        <f t="shared" si="736"/>
        <v>0</v>
      </c>
      <c r="R1894" s="4">
        <f t="shared" si="730"/>
        <v>0</v>
      </c>
      <c r="S1894" s="2">
        <f t="shared" si="743"/>
        <v>0.14000000000000001</v>
      </c>
      <c r="T1894" s="9">
        <f t="shared" si="737"/>
        <v>1.0099111359999999</v>
      </c>
      <c r="U1894" s="4">
        <f t="shared" si="744"/>
        <v>2410.07243513</v>
      </c>
      <c r="V1894" s="4">
        <f t="shared" si="738"/>
        <v>0</v>
      </c>
      <c r="W1894" s="1" t="str">
        <f t="shared" si="749"/>
        <v>A+J=</v>
      </c>
      <c r="X1894" s="10">
        <f t="shared" si="750"/>
        <v>41952</v>
      </c>
      <c r="Y1894" s="4">
        <f t="shared" si="729"/>
        <v>0</v>
      </c>
      <c r="Z1894" s="28"/>
      <c r="AA1894" s="26"/>
      <c r="AE1894" s="5"/>
    </row>
    <row r="1895" spans="1:31" x14ac:dyDescent="0.2">
      <c r="A1895" s="127">
        <f t="shared" si="739"/>
        <v>41950</v>
      </c>
      <c r="B1895" s="4">
        <f t="shared" si="731"/>
        <v>245687.21122244</v>
      </c>
      <c r="C1895" s="4">
        <f t="shared" si="745"/>
        <v>178532.86021640999</v>
      </c>
      <c r="D1895" s="4">
        <f t="shared" si="740"/>
        <v>178532.86021640999</v>
      </c>
      <c r="E1895" s="56">
        <f t="shared" si="746"/>
        <v>547.83900000000006</v>
      </c>
      <c r="F1895" s="11">
        <f>IF(DAY(A1895)=F$2+1,VLOOKUP(A1895,[1]Plan1!$BN$15:$BP$255,3),F1894)</f>
        <v>549.39599999999996</v>
      </c>
      <c r="G1895" s="6">
        <f t="shared" si="732"/>
        <v>41922</v>
      </c>
      <c r="H1895" s="2">
        <f t="shared" si="733"/>
        <v>2.8420758653544542E-3</v>
      </c>
      <c r="I1895" s="1">
        <f t="shared" si="741"/>
        <v>29</v>
      </c>
      <c r="J1895" s="1">
        <f t="shared" si="747"/>
        <v>31</v>
      </c>
      <c r="K1895" s="54">
        <f t="shared" si="734"/>
        <v>1.0026584726268228</v>
      </c>
      <c r="L1895" s="3">
        <f t="shared" si="742"/>
        <v>1.3585487599999999</v>
      </c>
      <c r="M1895" s="3">
        <f t="shared" si="728"/>
        <v>1.3621604199999999</v>
      </c>
      <c r="N1895" s="3">
        <f t="shared" si="735"/>
        <v>243190.39585618</v>
      </c>
      <c r="O1895" s="52">
        <f t="shared" si="748"/>
        <v>0</v>
      </c>
      <c r="P1895" s="5">
        <f t="shared" ref="P1895:P1958" si="751">IF(DAY($A1895)=F$2,VLOOKUP($A1895,$AA$10:$AH$126,5),0)</f>
        <v>0</v>
      </c>
      <c r="Q1895" s="53">
        <f t="shared" si="736"/>
        <v>0</v>
      </c>
      <c r="R1895" s="4">
        <f t="shared" si="730"/>
        <v>0</v>
      </c>
      <c r="S1895" s="2">
        <f t="shared" si="743"/>
        <v>0.14000000000000001</v>
      </c>
      <c r="T1895" s="9">
        <f t="shared" si="737"/>
        <v>1.010266916</v>
      </c>
      <c r="U1895" s="4">
        <f t="shared" si="744"/>
        <v>2496.8153662599998</v>
      </c>
      <c r="V1895" s="4">
        <f t="shared" si="738"/>
        <v>0</v>
      </c>
      <c r="W1895" s="1" t="str">
        <f t="shared" si="749"/>
        <v>A+J=</v>
      </c>
      <c r="X1895" s="10">
        <f t="shared" si="750"/>
        <v>41952</v>
      </c>
      <c r="Y1895" s="4">
        <f t="shared" si="729"/>
        <v>0</v>
      </c>
      <c r="Z1895" s="28"/>
      <c r="AA1895" s="26"/>
      <c r="AE1895" s="5"/>
    </row>
    <row r="1896" spans="1:31" x14ac:dyDescent="0.2">
      <c r="A1896" s="127">
        <f t="shared" si="739"/>
        <v>41951</v>
      </c>
      <c r="B1896" s="4">
        <f t="shared" si="731"/>
        <v>245796.26524861</v>
      </c>
      <c r="C1896" s="4">
        <f t="shared" si="745"/>
        <v>178532.86021640999</v>
      </c>
      <c r="D1896" s="4">
        <f t="shared" si="740"/>
        <v>178532.86021640999</v>
      </c>
      <c r="E1896" s="56">
        <f t="shared" si="746"/>
        <v>547.83900000000006</v>
      </c>
      <c r="F1896" s="11">
        <f>IF(DAY(A1896)=F$2+1,VLOOKUP(A1896,[1]Plan1!$BN$15:$BP$255,3),F1895)</f>
        <v>549.39599999999996</v>
      </c>
      <c r="G1896" s="6">
        <f t="shared" si="732"/>
        <v>41922</v>
      </c>
      <c r="H1896" s="2">
        <f t="shared" si="733"/>
        <v>2.8420758653544542E-3</v>
      </c>
      <c r="I1896" s="1">
        <f t="shared" si="741"/>
        <v>30</v>
      </c>
      <c r="J1896" s="1">
        <f t="shared" si="747"/>
        <v>31</v>
      </c>
      <c r="K1896" s="54">
        <f t="shared" si="734"/>
        <v>1.0027502700438773</v>
      </c>
      <c r="L1896" s="3">
        <f t="shared" si="742"/>
        <v>1.3585487599999999</v>
      </c>
      <c r="M1896" s="3">
        <f t="shared" si="728"/>
        <v>1.3622851300000001</v>
      </c>
      <c r="N1896" s="3">
        <f t="shared" si="735"/>
        <v>243212.66068917999</v>
      </c>
      <c r="O1896" s="52">
        <f t="shared" si="748"/>
        <v>0</v>
      </c>
      <c r="P1896" s="5">
        <f t="shared" si="751"/>
        <v>0</v>
      </c>
      <c r="Q1896" s="53">
        <f t="shared" si="736"/>
        <v>0</v>
      </c>
      <c r="R1896" s="4">
        <f t="shared" si="730"/>
        <v>0</v>
      </c>
      <c r="S1896" s="2">
        <f t="shared" si="743"/>
        <v>0.14000000000000001</v>
      </c>
      <c r="T1896" s="9">
        <f t="shared" si="737"/>
        <v>1.0106228209999999</v>
      </c>
      <c r="U1896" s="4">
        <f t="shared" si="744"/>
        <v>2583.6045594299999</v>
      </c>
      <c r="V1896" s="4">
        <f t="shared" si="738"/>
        <v>0</v>
      </c>
      <c r="W1896" s="1" t="str">
        <f t="shared" si="749"/>
        <v>A+J=</v>
      </c>
      <c r="X1896" s="10">
        <f t="shared" si="750"/>
        <v>41952</v>
      </c>
      <c r="Y1896" s="4">
        <f t="shared" si="729"/>
        <v>0</v>
      </c>
      <c r="Z1896" s="28"/>
      <c r="AA1896" s="26"/>
      <c r="AE1896" s="5"/>
    </row>
    <row r="1897" spans="1:31" x14ac:dyDescent="0.2">
      <c r="A1897" s="130">
        <f t="shared" si="739"/>
        <v>41952</v>
      </c>
      <c r="B1897" s="53">
        <f t="shared" si="731"/>
        <v>245905.36757564</v>
      </c>
      <c r="C1897" s="4">
        <f t="shared" si="745"/>
        <v>178532.86021640999</v>
      </c>
      <c r="D1897" s="53">
        <f t="shared" si="740"/>
        <v>178532.86021640999</v>
      </c>
      <c r="E1897" s="58">
        <f t="shared" si="746"/>
        <v>547.83900000000006</v>
      </c>
      <c r="F1897" s="62">
        <f>IF(DAY(A1897)=F$2+1,VLOOKUP(A1897,[1]Plan1!$BN$15:$BP$255,3),F1896)</f>
        <v>549.39599999999996</v>
      </c>
      <c r="G1897" s="23">
        <f t="shared" si="732"/>
        <v>41922</v>
      </c>
      <c r="H1897" s="55">
        <f t="shared" si="733"/>
        <v>2.8420758653544542E-3</v>
      </c>
      <c r="I1897" s="24">
        <f t="shared" si="741"/>
        <v>31</v>
      </c>
      <c r="J1897" s="24">
        <f t="shared" si="747"/>
        <v>31</v>
      </c>
      <c r="K1897" s="60">
        <f t="shared" si="734"/>
        <v>1.0028420758653545</v>
      </c>
      <c r="L1897" s="60">
        <f t="shared" si="742"/>
        <v>1.3585487599999999</v>
      </c>
      <c r="M1897" s="60">
        <f t="shared" si="728"/>
        <v>1.3624098499999999</v>
      </c>
      <c r="N1897" s="60">
        <f t="shared" si="735"/>
        <v>243234.92730750999</v>
      </c>
      <c r="O1897" s="63">
        <f t="shared" si="748"/>
        <v>60</v>
      </c>
      <c r="P1897" s="5">
        <f t="shared" si="751"/>
        <v>3.3831199700000002E-2</v>
      </c>
      <c r="Q1897" s="53">
        <f t="shared" si="736"/>
        <v>6039.9808469935515</v>
      </c>
      <c r="R1897" s="53">
        <f t="shared" si="730"/>
        <v>8228.9293997553541</v>
      </c>
      <c r="S1897" s="55">
        <f t="shared" si="743"/>
        <v>0.14000000000000001</v>
      </c>
      <c r="T1897" s="61">
        <f t="shared" si="737"/>
        <v>1.010978852</v>
      </c>
      <c r="U1897" s="4">
        <f t="shared" si="744"/>
        <v>2670.4402681299998</v>
      </c>
      <c r="V1897" s="53">
        <f t="shared" si="738"/>
        <v>10899.369667885354</v>
      </c>
      <c r="W1897" s="24" t="str">
        <f t="shared" si="749"/>
        <v>A+J=</v>
      </c>
      <c r="X1897" s="23">
        <f t="shared" si="750"/>
        <v>41952</v>
      </c>
      <c r="Y1897" s="53">
        <f t="shared" si="729"/>
        <v>235005.99790775464</v>
      </c>
      <c r="Z1897" s="28"/>
      <c r="AA1897" s="26"/>
      <c r="AE1897" s="5"/>
    </row>
    <row r="1898" spans="1:31" x14ac:dyDescent="0.2">
      <c r="A1898" s="127">
        <f t="shared" si="739"/>
        <v>41953</v>
      </c>
      <c r="B1898" s="4">
        <f t="shared" si="731"/>
        <v>235167.82631103002</v>
      </c>
      <c r="C1898" s="4">
        <f t="shared" si="745"/>
        <v>172492.87936557</v>
      </c>
      <c r="D1898" s="4">
        <f t="shared" si="740"/>
        <v>172492.87936557</v>
      </c>
      <c r="E1898" s="56">
        <f t="shared" si="746"/>
        <v>549.39599999999996</v>
      </c>
      <c r="F1898" s="11">
        <f>IF(DAY(A1898)=F$2+1,VLOOKUP(A1898,[1]Plan1!$BN$15:$BP$255,3),F1897)</f>
        <v>554.76900000000001</v>
      </c>
      <c r="G1898" s="6">
        <f t="shared" si="732"/>
        <v>41953</v>
      </c>
      <c r="H1898" s="2">
        <f t="shared" si="733"/>
        <v>9.7798309416159412E-3</v>
      </c>
      <c r="I1898" s="1">
        <f t="shared" si="741"/>
        <v>1</v>
      </c>
      <c r="J1898" s="1">
        <f t="shared" si="747"/>
        <v>30</v>
      </c>
      <c r="K1898" s="54">
        <f t="shared" si="734"/>
        <v>1.0003244632242538</v>
      </c>
      <c r="L1898" s="3">
        <f t="shared" si="742"/>
        <v>1.3624098499999999</v>
      </c>
      <c r="M1898" s="3">
        <f t="shared" ref="M1898:M1961" si="752">TRUNC((K1898*L1898),8)</f>
        <v>1.3628518999999999</v>
      </c>
      <c r="N1898" s="3">
        <f t="shared" si="735"/>
        <v>235082.24837983001</v>
      </c>
      <c r="O1898" s="52">
        <f t="shared" si="748"/>
        <v>0</v>
      </c>
      <c r="P1898" s="5">
        <f t="shared" si="751"/>
        <v>0</v>
      </c>
      <c r="Q1898" s="53">
        <f t="shared" si="736"/>
        <v>0</v>
      </c>
      <c r="R1898" s="4">
        <f t="shared" si="730"/>
        <v>0</v>
      </c>
      <c r="S1898" s="2">
        <f t="shared" si="743"/>
        <v>0.14000000000000001</v>
      </c>
      <c r="T1898" s="9">
        <f t="shared" si="737"/>
        <v>1.000364034</v>
      </c>
      <c r="U1898" s="4">
        <f t="shared" si="744"/>
        <v>85.577931199999995</v>
      </c>
      <c r="V1898" s="4">
        <f t="shared" si="738"/>
        <v>0</v>
      </c>
      <c r="W1898" s="1" t="str">
        <f t="shared" si="749"/>
        <v>A+J=</v>
      </c>
      <c r="X1898" s="10">
        <f t="shared" si="750"/>
        <v>41982</v>
      </c>
      <c r="Y1898" s="4">
        <f t="shared" si="729"/>
        <v>0</v>
      </c>
      <c r="Z1898" s="28"/>
      <c r="AA1898" s="26"/>
      <c r="AE1898" s="5"/>
    </row>
    <row r="1899" spans="1:31" x14ac:dyDescent="0.2">
      <c r="A1899" s="127">
        <f t="shared" si="739"/>
        <v>41954</v>
      </c>
      <c r="B1899" s="4">
        <f t="shared" si="731"/>
        <v>235329.76544260999</v>
      </c>
      <c r="C1899" s="4">
        <f t="shared" si="745"/>
        <v>172492.87936557</v>
      </c>
      <c r="D1899" s="4">
        <f t="shared" si="740"/>
        <v>172492.87936557</v>
      </c>
      <c r="E1899" s="56">
        <f t="shared" si="746"/>
        <v>549.39599999999996</v>
      </c>
      <c r="F1899" s="11">
        <f>IF(DAY(A1899)=F$2+1,VLOOKUP(A1899,[1]Plan1!$BN$15:$BP$255,3),F1898)</f>
        <v>554.76900000000001</v>
      </c>
      <c r="G1899" s="6">
        <f t="shared" si="732"/>
        <v>41953</v>
      </c>
      <c r="H1899" s="2">
        <f t="shared" si="733"/>
        <v>9.7798309416159412E-3</v>
      </c>
      <c r="I1899" s="1">
        <f t="shared" si="741"/>
        <v>2</v>
      </c>
      <c r="J1899" s="1">
        <f t="shared" si="747"/>
        <v>30</v>
      </c>
      <c r="K1899" s="54">
        <f t="shared" si="734"/>
        <v>1.0006490317248917</v>
      </c>
      <c r="L1899" s="3">
        <f t="shared" si="742"/>
        <v>1.3624098499999999</v>
      </c>
      <c r="M1899" s="3">
        <f t="shared" si="752"/>
        <v>1.3632940899999999</v>
      </c>
      <c r="N1899" s="3">
        <f t="shared" si="735"/>
        <v>235158.52300615999</v>
      </c>
      <c r="O1899" s="52">
        <f t="shared" si="748"/>
        <v>0</v>
      </c>
      <c r="P1899" s="5">
        <f t="shared" si="751"/>
        <v>0</v>
      </c>
      <c r="Q1899" s="53">
        <f t="shared" si="736"/>
        <v>0</v>
      </c>
      <c r="R1899" s="4">
        <f t="shared" si="730"/>
        <v>0</v>
      </c>
      <c r="S1899" s="2">
        <f t="shared" si="743"/>
        <v>0.14000000000000001</v>
      </c>
      <c r="T1899" s="9">
        <f t="shared" si="737"/>
        <v>1.0007282</v>
      </c>
      <c r="U1899" s="4">
        <f t="shared" si="744"/>
        <v>171.24243645000001</v>
      </c>
      <c r="V1899" s="4">
        <f t="shared" si="738"/>
        <v>0</v>
      </c>
      <c r="W1899" s="1" t="str">
        <f t="shared" si="749"/>
        <v>A+J=</v>
      </c>
      <c r="X1899" s="10">
        <f t="shared" si="750"/>
        <v>41982</v>
      </c>
      <c r="Y1899" s="4">
        <f t="shared" si="729"/>
        <v>0</v>
      </c>
      <c r="Z1899" s="28"/>
      <c r="AA1899" s="26"/>
      <c r="AE1899" s="5"/>
    </row>
    <row r="1900" spans="1:31" x14ac:dyDescent="0.2">
      <c r="A1900" s="127">
        <f t="shared" si="739"/>
        <v>41955</v>
      </c>
      <c r="B1900" s="4">
        <f t="shared" si="731"/>
        <v>235491.81731586001</v>
      </c>
      <c r="C1900" s="4">
        <f t="shared" si="745"/>
        <v>172492.87936557</v>
      </c>
      <c r="D1900" s="4">
        <f t="shared" si="740"/>
        <v>172492.87936557</v>
      </c>
      <c r="E1900" s="56">
        <f t="shared" si="746"/>
        <v>549.39599999999996</v>
      </c>
      <c r="F1900" s="11">
        <f>IF(DAY(A1900)=F$2+1,VLOOKUP(A1900,[1]Plan1!$BN$15:$BP$255,3),F1899)</f>
        <v>554.76900000000001</v>
      </c>
      <c r="G1900" s="6">
        <f t="shared" si="732"/>
        <v>41953</v>
      </c>
      <c r="H1900" s="2">
        <f t="shared" si="733"/>
        <v>9.7798309416159412E-3</v>
      </c>
      <c r="I1900" s="1">
        <f t="shared" si="741"/>
        <v>3</v>
      </c>
      <c r="J1900" s="1">
        <f t="shared" si="747"/>
        <v>30</v>
      </c>
      <c r="K1900" s="54">
        <f t="shared" si="734"/>
        <v>1.0009737055360717</v>
      </c>
      <c r="L1900" s="3">
        <f t="shared" si="742"/>
        <v>1.3624098499999999</v>
      </c>
      <c r="M1900" s="3">
        <f t="shared" si="752"/>
        <v>1.3637364300000001</v>
      </c>
      <c r="N1900" s="3">
        <f t="shared" si="735"/>
        <v>235234.82350642001</v>
      </c>
      <c r="O1900" s="52">
        <f t="shared" si="748"/>
        <v>0</v>
      </c>
      <c r="P1900" s="5">
        <f t="shared" si="751"/>
        <v>0</v>
      </c>
      <c r="Q1900" s="53">
        <f t="shared" si="736"/>
        <v>0</v>
      </c>
      <c r="R1900" s="4">
        <f t="shared" si="730"/>
        <v>0</v>
      </c>
      <c r="S1900" s="2">
        <f t="shared" si="743"/>
        <v>0.14000000000000001</v>
      </c>
      <c r="T1900" s="9">
        <f t="shared" si="737"/>
        <v>1.0010924990000001</v>
      </c>
      <c r="U1900" s="4">
        <f t="shared" si="744"/>
        <v>256.99380944000001</v>
      </c>
      <c r="V1900" s="4">
        <f t="shared" si="738"/>
        <v>0</v>
      </c>
      <c r="W1900" s="1" t="str">
        <f t="shared" si="749"/>
        <v>A+J=</v>
      </c>
      <c r="X1900" s="10">
        <f t="shared" si="750"/>
        <v>41982</v>
      </c>
      <c r="Y1900" s="4">
        <f t="shared" si="729"/>
        <v>0</v>
      </c>
      <c r="Z1900" s="28"/>
      <c r="AA1900" s="26"/>
      <c r="AE1900" s="5"/>
    </row>
    <row r="1901" spans="1:31" x14ac:dyDescent="0.2">
      <c r="A1901" s="127">
        <f t="shared" si="739"/>
        <v>41956</v>
      </c>
      <c r="B1901" s="4">
        <f t="shared" si="731"/>
        <v>235653.98002676002</v>
      </c>
      <c r="C1901" s="4">
        <f t="shared" si="745"/>
        <v>172492.87936557</v>
      </c>
      <c r="D1901" s="4">
        <f t="shared" si="740"/>
        <v>172492.87936557</v>
      </c>
      <c r="E1901" s="56">
        <f t="shared" si="746"/>
        <v>549.39599999999996</v>
      </c>
      <c r="F1901" s="11">
        <f>IF(DAY(A1901)=F$2+1,VLOOKUP(A1901,[1]Plan1!$BN$15:$BP$255,3),F1900)</f>
        <v>554.76900000000001</v>
      </c>
      <c r="G1901" s="6">
        <f t="shared" si="732"/>
        <v>41953</v>
      </c>
      <c r="H1901" s="2">
        <f t="shared" si="733"/>
        <v>9.7798309416159412E-3</v>
      </c>
      <c r="I1901" s="1">
        <f t="shared" si="741"/>
        <v>4</v>
      </c>
      <c r="J1901" s="1">
        <f t="shared" si="747"/>
        <v>30</v>
      </c>
      <c r="K1901" s="54">
        <f t="shared" si="734"/>
        <v>1.0012984846919635</v>
      </c>
      <c r="L1901" s="3">
        <f t="shared" si="742"/>
        <v>1.3624098499999999</v>
      </c>
      <c r="M1901" s="3">
        <f t="shared" si="752"/>
        <v>1.3641789099999999</v>
      </c>
      <c r="N1901" s="3">
        <f t="shared" si="735"/>
        <v>235311.14815568001</v>
      </c>
      <c r="O1901" s="52">
        <f t="shared" si="748"/>
        <v>0</v>
      </c>
      <c r="P1901" s="5">
        <f t="shared" si="751"/>
        <v>0</v>
      </c>
      <c r="Q1901" s="53">
        <f t="shared" si="736"/>
        <v>0</v>
      </c>
      <c r="R1901" s="4">
        <f t="shared" si="730"/>
        <v>0</v>
      </c>
      <c r="S1901" s="2">
        <f t="shared" si="743"/>
        <v>0.14000000000000001</v>
      </c>
      <c r="T1901" s="9">
        <f t="shared" si="737"/>
        <v>1.00145693</v>
      </c>
      <c r="U1901" s="4">
        <f t="shared" si="744"/>
        <v>342.83187107999998</v>
      </c>
      <c r="V1901" s="4">
        <f t="shared" si="738"/>
        <v>0</v>
      </c>
      <c r="W1901" s="1" t="str">
        <f t="shared" si="749"/>
        <v>A+J=</v>
      </c>
      <c r="X1901" s="10">
        <f t="shared" si="750"/>
        <v>41982</v>
      </c>
      <c r="Y1901" s="4">
        <f t="shared" si="729"/>
        <v>0</v>
      </c>
      <c r="Z1901" s="28"/>
      <c r="AA1901" s="26"/>
      <c r="AE1901" s="5"/>
    </row>
    <row r="1902" spans="1:31" x14ac:dyDescent="0.2">
      <c r="A1902" s="127">
        <f t="shared" si="739"/>
        <v>41957</v>
      </c>
      <c r="B1902" s="4">
        <f t="shared" si="731"/>
        <v>235816.25559538</v>
      </c>
      <c r="C1902" s="4">
        <f t="shared" si="745"/>
        <v>172492.87936557</v>
      </c>
      <c r="D1902" s="4">
        <f t="shared" si="740"/>
        <v>172492.87936557</v>
      </c>
      <c r="E1902" s="56">
        <f t="shared" si="746"/>
        <v>549.39599999999996</v>
      </c>
      <c r="F1902" s="11">
        <f>IF(DAY(A1902)=F$2+1,VLOOKUP(A1902,[1]Plan1!$BN$15:$BP$255,3),F1901)</f>
        <v>554.76900000000001</v>
      </c>
      <c r="G1902" s="6">
        <f t="shared" si="732"/>
        <v>41953</v>
      </c>
      <c r="H1902" s="2">
        <f t="shared" si="733"/>
        <v>9.7798309416159412E-3</v>
      </c>
      <c r="I1902" s="1">
        <f t="shared" si="741"/>
        <v>5</v>
      </c>
      <c r="J1902" s="1">
        <f t="shared" si="747"/>
        <v>30</v>
      </c>
      <c r="K1902" s="54">
        <f t="shared" si="734"/>
        <v>1.0016233692267471</v>
      </c>
      <c r="L1902" s="3">
        <f t="shared" si="742"/>
        <v>1.3624098499999999</v>
      </c>
      <c r="M1902" s="3">
        <f t="shared" si="752"/>
        <v>1.3646215399999999</v>
      </c>
      <c r="N1902" s="3">
        <f t="shared" si="735"/>
        <v>235387.49867887</v>
      </c>
      <c r="O1902" s="52">
        <f t="shared" si="748"/>
        <v>0</v>
      </c>
      <c r="P1902" s="5">
        <f t="shared" si="751"/>
        <v>0</v>
      </c>
      <c r="Q1902" s="53">
        <f t="shared" si="736"/>
        <v>0</v>
      </c>
      <c r="R1902" s="4">
        <f t="shared" si="730"/>
        <v>0</v>
      </c>
      <c r="S1902" s="2">
        <f t="shared" si="743"/>
        <v>0.14000000000000001</v>
      </c>
      <c r="T1902" s="9">
        <f t="shared" si="737"/>
        <v>1.0018214940000001</v>
      </c>
      <c r="U1902" s="4">
        <f t="shared" si="744"/>
        <v>428.75691651</v>
      </c>
      <c r="V1902" s="4">
        <f t="shared" si="738"/>
        <v>0</v>
      </c>
      <c r="W1902" s="1" t="str">
        <f t="shared" si="749"/>
        <v>A+J=</v>
      </c>
      <c r="X1902" s="10">
        <f t="shared" si="750"/>
        <v>41982</v>
      </c>
      <c r="Y1902" s="4">
        <f t="shared" si="729"/>
        <v>0</v>
      </c>
      <c r="Z1902" s="28"/>
      <c r="AA1902" s="26"/>
      <c r="AE1902" s="5"/>
    </row>
    <row r="1903" spans="1:31" x14ac:dyDescent="0.2">
      <c r="A1903" s="127">
        <f t="shared" si="739"/>
        <v>41958</v>
      </c>
      <c r="B1903" s="4">
        <f t="shared" si="731"/>
        <v>235978.64235181001</v>
      </c>
      <c r="C1903" s="4">
        <f t="shared" si="745"/>
        <v>172492.87936557</v>
      </c>
      <c r="D1903" s="4">
        <f t="shared" si="740"/>
        <v>172492.87936557</v>
      </c>
      <c r="E1903" s="56">
        <f t="shared" si="746"/>
        <v>549.39599999999996</v>
      </c>
      <c r="F1903" s="11">
        <f>IF(DAY(A1903)=F$2+1,VLOOKUP(A1903,[1]Plan1!$BN$15:$BP$255,3),F1902)</f>
        <v>554.76900000000001</v>
      </c>
      <c r="G1903" s="6">
        <f t="shared" si="732"/>
        <v>41953</v>
      </c>
      <c r="H1903" s="2">
        <f t="shared" si="733"/>
        <v>9.7798309416159412E-3</v>
      </c>
      <c r="I1903" s="1">
        <f t="shared" si="741"/>
        <v>6</v>
      </c>
      <c r="J1903" s="1">
        <f t="shared" si="747"/>
        <v>30</v>
      </c>
      <c r="K1903" s="54">
        <f t="shared" si="734"/>
        <v>1.0019483591746146</v>
      </c>
      <c r="L1903" s="3">
        <f t="shared" si="742"/>
        <v>1.3624098499999999</v>
      </c>
      <c r="M1903" s="3">
        <f t="shared" si="752"/>
        <v>1.3650643099999999</v>
      </c>
      <c r="N1903" s="3">
        <f t="shared" si="735"/>
        <v>235463.87335107001</v>
      </c>
      <c r="O1903" s="52">
        <f t="shared" si="748"/>
        <v>0</v>
      </c>
      <c r="P1903" s="5">
        <f t="shared" si="751"/>
        <v>0</v>
      </c>
      <c r="Q1903" s="53">
        <f t="shared" si="736"/>
        <v>0</v>
      </c>
      <c r="R1903" s="4">
        <f t="shared" si="730"/>
        <v>0</v>
      </c>
      <c r="S1903" s="2">
        <f t="shared" si="743"/>
        <v>0.14000000000000001</v>
      </c>
      <c r="T1903" s="9">
        <f t="shared" si="737"/>
        <v>1.0021861910000001</v>
      </c>
      <c r="U1903" s="4">
        <f t="shared" si="744"/>
        <v>514.76900074000002</v>
      </c>
      <c r="V1903" s="4">
        <f t="shared" si="738"/>
        <v>0</v>
      </c>
      <c r="W1903" s="1" t="str">
        <f t="shared" si="749"/>
        <v>A+J=</v>
      </c>
      <c r="X1903" s="10">
        <f t="shared" si="750"/>
        <v>41982</v>
      </c>
      <c r="Y1903" s="4">
        <f t="shared" ref="Y1903:Y1966" si="753">IF(V1903&gt;0,B1903-V1903,0)</f>
        <v>0</v>
      </c>
      <c r="Z1903" s="28"/>
      <c r="AA1903" s="26"/>
      <c r="AE1903" s="5"/>
    </row>
    <row r="1904" spans="1:31" x14ac:dyDescent="0.2">
      <c r="A1904" s="127">
        <f t="shared" si="739"/>
        <v>41959</v>
      </c>
      <c r="B1904" s="4">
        <f t="shared" si="731"/>
        <v>236141.14011737998</v>
      </c>
      <c r="C1904" s="4">
        <f t="shared" si="745"/>
        <v>172492.87936557</v>
      </c>
      <c r="D1904" s="4">
        <f t="shared" si="740"/>
        <v>172492.87936557</v>
      </c>
      <c r="E1904" s="56">
        <f t="shared" si="746"/>
        <v>549.39599999999996</v>
      </c>
      <c r="F1904" s="11">
        <f>IF(DAY(A1904)=F$2+1,VLOOKUP(A1904,[1]Plan1!$BN$15:$BP$255,3),F1903)</f>
        <v>554.76900000000001</v>
      </c>
      <c r="G1904" s="6">
        <f t="shared" si="732"/>
        <v>41953</v>
      </c>
      <c r="H1904" s="2">
        <f t="shared" si="733"/>
        <v>9.7798309416159412E-3</v>
      </c>
      <c r="I1904" s="1">
        <f t="shared" si="741"/>
        <v>7</v>
      </c>
      <c r="J1904" s="1">
        <f t="shared" si="747"/>
        <v>30</v>
      </c>
      <c r="K1904" s="54">
        <f t="shared" si="734"/>
        <v>1.0022734545697682</v>
      </c>
      <c r="L1904" s="3">
        <f t="shared" si="742"/>
        <v>1.3624098499999999</v>
      </c>
      <c r="M1904" s="3">
        <f t="shared" si="752"/>
        <v>1.36550722</v>
      </c>
      <c r="N1904" s="3">
        <f t="shared" si="735"/>
        <v>235540.27217226999</v>
      </c>
      <c r="O1904" s="52">
        <f t="shared" si="748"/>
        <v>0</v>
      </c>
      <c r="P1904" s="5">
        <f t="shared" si="751"/>
        <v>0</v>
      </c>
      <c r="Q1904" s="53">
        <f t="shared" si="736"/>
        <v>0</v>
      </c>
      <c r="R1904" s="4">
        <f t="shared" si="730"/>
        <v>0</v>
      </c>
      <c r="S1904" s="2">
        <f t="shared" si="743"/>
        <v>0.14000000000000001</v>
      </c>
      <c r="T1904" s="9">
        <f t="shared" si="737"/>
        <v>1.0025510200000001</v>
      </c>
      <c r="U1904" s="4">
        <f t="shared" si="744"/>
        <v>600.86794511000005</v>
      </c>
      <c r="V1904" s="4">
        <f t="shared" si="738"/>
        <v>0</v>
      </c>
      <c r="W1904" s="1" t="str">
        <f t="shared" si="749"/>
        <v>A+J=</v>
      </c>
      <c r="X1904" s="10">
        <f t="shared" si="750"/>
        <v>41982</v>
      </c>
      <c r="Y1904" s="4">
        <f t="shared" si="753"/>
        <v>0</v>
      </c>
      <c r="Z1904" s="28"/>
      <c r="AA1904" s="26"/>
      <c r="AE1904" s="5"/>
    </row>
    <row r="1905" spans="1:31" x14ac:dyDescent="0.2">
      <c r="A1905" s="127">
        <f t="shared" si="739"/>
        <v>41960</v>
      </c>
      <c r="B1905" s="4">
        <f t="shared" si="731"/>
        <v>236303.75091435999</v>
      </c>
      <c r="C1905" s="4">
        <f t="shared" si="745"/>
        <v>172492.87936557</v>
      </c>
      <c r="D1905" s="4">
        <f t="shared" si="740"/>
        <v>172492.87936557</v>
      </c>
      <c r="E1905" s="56">
        <f t="shared" si="746"/>
        <v>549.39599999999996</v>
      </c>
      <c r="F1905" s="11">
        <f>IF(DAY(A1905)=F$2+1,VLOOKUP(A1905,[1]Plan1!$BN$15:$BP$255,3),F1904)</f>
        <v>554.76900000000001</v>
      </c>
      <c r="G1905" s="6">
        <f t="shared" si="732"/>
        <v>41953</v>
      </c>
      <c r="H1905" s="2">
        <f t="shared" si="733"/>
        <v>9.7798309416159412E-3</v>
      </c>
      <c r="I1905" s="1">
        <f t="shared" si="741"/>
        <v>8</v>
      </c>
      <c r="J1905" s="1">
        <f t="shared" si="747"/>
        <v>30</v>
      </c>
      <c r="K1905" s="54">
        <f t="shared" si="734"/>
        <v>1.0025986554464221</v>
      </c>
      <c r="L1905" s="3">
        <f t="shared" si="742"/>
        <v>1.3624098499999999</v>
      </c>
      <c r="M1905" s="3">
        <f t="shared" si="752"/>
        <v>1.3659502800000001</v>
      </c>
      <c r="N1905" s="3">
        <f t="shared" si="735"/>
        <v>235616.69686739999</v>
      </c>
      <c r="O1905" s="52">
        <f t="shared" si="748"/>
        <v>0</v>
      </c>
      <c r="P1905" s="5">
        <f t="shared" si="751"/>
        <v>0</v>
      </c>
      <c r="Q1905" s="53">
        <f t="shared" si="736"/>
        <v>0</v>
      </c>
      <c r="R1905" s="4">
        <f t="shared" si="730"/>
        <v>0</v>
      </c>
      <c r="S1905" s="2">
        <f t="shared" si="743"/>
        <v>0.14000000000000001</v>
      </c>
      <c r="T1905" s="9">
        <f t="shared" si="737"/>
        <v>1.002915982</v>
      </c>
      <c r="U1905" s="4">
        <f t="shared" si="744"/>
        <v>687.05404696000005</v>
      </c>
      <c r="V1905" s="4">
        <f t="shared" si="738"/>
        <v>0</v>
      </c>
      <c r="W1905" s="1" t="str">
        <f t="shared" si="749"/>
        <v>A+J=</v>
      </c>
      <c r="X1905" s="10">
        <f t="shared" si="750"/>
        <v>41982</v>
      </c>
      <c r="Y1905" s="4">
        <f t="shared" si="753"/>
        <v>0</v>
      </c>
      <c r="Z1905" s="28"/>
      <c r="AA1905" s="26"/>
      <c r="AE1905" s="5"/>
    </row>
    <row r="1906" spans="1:31" x14ac:dyDescent="0.2">
      <c r="A1906" s="127">
        <f t="shared" si="739"/>
        <v>41961</v>
      </c>
      <c r="B1906" s="4">
        <f t="shared" si="731"/>
        <v>236466.47330668001</v>
      </c>
      <c r="C1906" s="4">
        <f t="shared" si="745"/>
        <v>172492.87936557</v>
      </c>
      <c r="D1906" s="4">
        <f t="shared" si="740"/>
        <v>172492.87936557</v>
      </c>
      <c r="E1906" s="56">
        <f t="shared" si="746"/>
        <v>549.39599999999996</v>
      </c>
      <c r="F1906" s="11">
        <f>IF(DAY(A1906)=F$2+1,VLOOKUP(A1906,[1]Plan1!$BN$15:$BP$255,3),F1905)</f>
        <v>554.76900000000001</v>
      </c>
      <c r="G1906" s="6">
        <f t="shared" si="732"/>
        <v>41953</v>
      </c>
      <c r="H1906" s="2">
        <f t="shared" si="733"/>
        <v>9.7798309416159412E-3</v>
      </c>
      <c r="I1906" s="1">
        <f t="shared" si="741"/>
        <v>9</v>
      </c>
      <c r="J1906" s="1">
        <f t="shared" si="747"/>
        <v>30</v>
      </c>
      <c r="K1906" s="54">
        <f t="shared" si="734"/>
        <v>1.0029239618388008</v>
      </c>
      <c r="L1906" s="3">
        <f t="shared" si="742"/>
        <v>1.3624098499999999</v>
      </c>
      <c r="M1906" s="3">
        <f t="shared" si="752"/>
        <v>1.3663934799999999</v>
      </c>
      <c r="N1906" s="3">
        <f t="shared" si="735"/>
        <v>235693.14571154001</v>
      </c>
      <c r="O1906" s="52">
        <f t="shared" si="748"/>
        <v>0</v>
      </c>
      <c r="P1906" s="5">
        <f t="shared" si="751"/>
        <v>0</v>
      </c>
      <c r="Q1906" s="53">
        <f t="shared" si="736"/>
        <v>0</v>
      </c>
      <c r="R1906" s="4">
        <f t="shared" si="730"/>
        <v>0</v>
      </c>
      <c r="S1906" s="2">
        <f t="shared" si="743"/>
        <v>0.14000000000000001</v>
      </c>
      <c r="T1906" s="9">
        <f t="shared" si="737"/>
        <v>1.0032810780000001</v>
      </c>
      <c r="U1906" s="4">
        <f t="shared" si="744"/>
        <v>773.32759513999997</v>
      </c>
      <c r="V1906" s="4">
        <f t="shared" si="738"/>
        <v>0</v>
      </c>
      <c r="W1906" s="1" t="str">
        <f t="shared" si="749"/>
        <v>A+J=</v>
      </c>
      <c r="X1906" s="10">
        <f t="shared" si="750"/>
        <v>41982</v>
      </c>
      <c r="Y1906" s="4">
        <f t="shared" si="753"/>
        <v>0</v>
      </c>
      <c r="Z1906" s="28"/>
      <c r="AA1906" s="26"/>
      <c r="AE1906" s="5"/>
    </row>
    <row r="1907" spans="1:31" x14ac:dyDescent="0.2">
      <c r="A1907" s="127">
        <f t="shared" si="739"/>
        <v>41962</v>
      </c>
      <c r="B1907" s="4">
        <f t="shared" si="731"/>
        <v>236629.30687996998</v>
      </c>
      <c r="C1907" s="4">
        <f t="shared" si="745"/>
        <v>172492.87936557</v>
      </c>
      <c r="D1907" s="4">
        <f t="shared" si="740"/>
        <v>172492.87936557</v>
      </c>
      <c r="E1907" s="56">
        <f t="shared" si="746"/>
        <v>549.39599999999996</v>
      </c>
      <c r="F1907" s="11">
        <f>IF(DAY(A1907)=F$2+1,VLOOKUP(A1907,[1]Plan1!$BN$15:$BP$255,3),F1906)</f>
        <v>554.76900000000001</v>
      </c>
      <c r="G1907" s="6">
        <f t="shared" si="732"/>
        <v>41953</v>
      </c>
      <c r="H1907" s="2">
        <f t="shared" si="733"/>
        <v>9.7798309416159412E-3</v>
      </c>
      <c r="I1907" s="1">
        <f t="shared" si="741"/>
        <v>10</v>
      </c>
      <c r="J1907" s="1">
        <f t="shared" si="747"/>
        <v>30</v>
      </c>
      <c r="K1907" s="54">
        <f t="shared" si="734"/>
        <v>1.0032493737811405</v>
      </c>
      <c r="L1907" s="3">
        <f t="shared" si="742"/>
        <v>1.3624098499999999</v>
      </c>
      <c r="M1907" s="3">
        <f t="shared" si="752"/>
        <v>1.3668368200000001</v>
      </c>
      <c r="N1907" s="3">
        <f t="shared" si="735"/>
        <v>235769.61870466999</v>
      </c>
      <c r="O1907" s="52">
        <f t="shared" si="748"/>
        <v>0</v>
      </c>
      <c r="P1907" s="5">
        <f t="shared" si="751"/>
        <v>0</v>
      </c>
      <c r="Q1907" s="53">
        <f t="shared" si="736"/>
        <v>0</v>
      </c>
      <c r="R1907" s="4">
        <f t="shared" si="730"/>
        <v>0</v>
      </c>
      <c r="S1907" s="2">
        <f t="shared" si="743"/>
        <v>0.14000000000000001</v>
      </c>
      <c r="T1907" s="9">
        <f t="shared" si="737"/>
        <v>1.003646306</v>
      </c>
      <c r="U1907" s="4">
        <f t="shared" si="744"/>
        <v>859.68817530000001</v>
      </c>
      <c r="V1907" s="4">
        <f t="shared" si="738"/>
        <v>0</v>
      </c>
      <c r="W1907" s="1" t="str">
        <f t="shared" si="749"/>
        <v>A+J=</v>
      </c>
      <c r="X1907" s="10">
        <f t="shared" si="750"/>
        <v>41982</v>
      </c>
      <c r="Y1907" s="4">
        <f t="shared" si="753"/>
        <v>0</v>
      </c>
      <c r="Z1907" s="28"/>
      <c r="AA1907" s="26"/>
      <c r="AE1907" s="5"/>
    </row>
    <row r="1908" spans="1:31" x14ac:dyDescent="0.2">
      <c r="A1908" s="127">
        <f t="shared" si="739"/>
        <v>41963</v>
      </c>
      <c r="B1908" s="4">
        <f t="shared" si="731"/>
        <v>236792.25365868001</v>
      </c>
      <c r="C1908" s="4">
        <f t="shared" si="745"/>
        <v>172492.87936557</v>
      </c>
      <c r="D1908" s="4">
        <f t="shared" si="740"/>
        <v>172492.87936557</v>
      </c>
      <c r="E1908" s="56">
        <f t="shared" si="746"/>
        <v>549.39599999999996</v>
      </c>
      <c r="F1908" s="11">
        <f>IF(DAY(A1908)=F$2+1,VLOOKUP(A1908,[1]Plan1!$BN$15:$BP$255,3),F1907)</f>
        <v>554.76900000000001</v>
      </c>
      <c r="G1908" s="6">
        <f t="shared" si="732"/>
        <v>41953</v>
      </c>
      <c r="H1908" s="2">
        <f t="shared" si="733"/>
        <v>9.7798309416159412E-3</v>
      </c>
      <c r="I1908" s="1">
        <f t="shared" si="741"/>
        <v>11</v>
      </c>
      <c r="J1908" s="1">
        <f t="shared" si="747"/>
        <v>30</v>
      </c>
      <c r="K1908" s="54">
        <f t="shared" si="734"/>
        <v>1.0035748913076883</v>
      </c>
      <c r="L1908" s="3">
        <f t="shared" si="742"/>
        <v>1.3624098499999999</v>
      </c>
      <c r="M1908" s="3">
        <f t="shared" si="752"/>
        <v>1.3672803099999999</v>
      </c>
      <c r="N1908" s="3">
        <f t="shared" si="735"/>
        <v>235846.11757174</v>
      </c>
      <c r="O1908" s="52">
        <f t="shared" si="748"/>
        <v>0</v>
      </c>
      <c r="P1908" s="5">
        <f t="shared" si="751"/>
        <v>0</v>
      </c>
      <c r="Q1908" s="53">
        <f t="shared" si="736"/>
        <v>0</v>
      </c>
      <c r="R1908" s="4">
        <f t="shared" si="730"/>
        <v>0</v>
      </c>
      <c r="S1908" s="2">
        <f t="shared" si="743"/>
        <v>0.14000000000000001</v>
      </c>
      <c r="T1908" s="9">
        <f t="shared" si="737"/>
        <v>1.0040116670000001</v>
      </c>
      <c r="U1908" s="4">
        <f t="shared" si="744"/>
        <v>946.13608694000004</v>
      </c>
      <c r="V1908" s="4">
        <f t="shared" si="738"/>
        <v>0</v>
      </c>
      <c r="W1908" s="1" t="str">
        <f t="shared" si="749"/>
        <v>A+J=</v>
      </c>
      <c r="X1908" s="10">
        <f t="shared" si="750"/>
        <v>41982</v>
      </c>
      <c r="Y1908" s="4">
        <f t="shared" si="753"/>
        <v>0</v>
      </c>
      <c r="Z1908" s="28"/>
      <c r="AA1908" s="26"/>
      <c r="AE1908" s="5"/>
    </row>
    <row r="1909" spans="1:31" x14ac:dyDescent="0.2">
      <c r="A1909" s="127">
        <f t="shared" si="739"/>
        <v>41964</v>
      </c>
      <c r="B1909" s="4">
        <f t="shared" si="731"/>
        <v>236955.31196921002</v>
      </c>
      <c r="C1909" s="4">
        <f t="shared" si="745"/>
        <v>172492.87936557</v>
      </c>
      <c r="D1909" s="4">
        <f t="shared" si="740"/>
        <v>172492.87936557</v>
      </c>
      <c r="E1909" s="56">
        <f t="shared" si="746"/>
        <v>549.39599999999996</v>
      </c>
      <c r="F1909" s="11">
        <f>IF(DAY(A1909)=F$2+1,VLOOKUP(A1909,[1]Plan1!$BN$15:$BP$255,3),F1908)</f>
        <v>554.76900000000001</v>
      </c>
      <c r="G1909" s="6">
        <f t="shared" si="732"/>
        <v>41953</v>
      </c>
      <c r="H1909" s="2">
        <f t="shared" si="733"/>
        <v>9.7798309416159412E-3</v>
      </c>
      <c r="I1909" s="1">
        <f t="shared" si="741"/>
        <v>12</v>
      </c>
      <c r="J1909" s="1">
        <f t="shared" si="747"/>
        <v>30</v>
      </c>
      <c r="K1909" s="54">
        <f t="shared" si="734"/>
        <v>1.0039005144527022</v>
      </c>
      <c r="L1909" s="3">
        <f t="shared" si="742"/>
        <v>1.3624098499999999</v>
      </c>
      <c r="M1909" s="3">
        <f t="shared" si="752"/>
        <v>1.3677239400000001</v>
      </c>
      <c r="N1909" s="3">
        <f t="shared" si="735"/>
        <v>235922.64058782</v>
      </c>
      <c r="O1909" s="52">
        <f t="shared" si="748"/>
        <v>0</v>
      </c>
      <c r="P1909" s="5">
        <f t="shared" si="751"/>
        <v>0</v>
      </c>
      <c r="Q1909" s="53">
        <f t="shared" si="736"/>
        <v>0</v>
      </c>
      <c r="R1909" s="4">
        <f t="shared" si="730"/>
        <v>0</v>
      </c>
      <c r="S1909" s="2">
        <f t="shared" si="743"/>
        <v>0.14000000000000001</v>
      </c>
      <c r="T1909" s="9">
        <f t="shared" si="737"/>
        <v>1.0043771610000001</v>
      </c>
      <c r="U1909" s="4">
        <f t="shared" si="744"/>
        <v>1032.6713813900001</v>
      </c>
      <c r="V1909" s="4">
        <f t="shared" si="738"/>
        <v>0</v>
      </c>
      <c r="W1909" s="1" t="str">
        <f t="shared" si="749"/>
        <v>A+J=</v>
      </c>
      <c r="X1909" s="10">
        <f t="shared" si="750"/>
        <v>41982</v>
      </c>
      <c r="Y1909" s="4">
        <f t="shared" si="753"/>
        <v>0</v>
      </c>
      <c r="Z1909" s="28"/>
      <c r="AA1909" s="26"/>
      <c r="AE1909" s="5"/>
    </row>
    <row r="1910" spans="1:31" x14ac:dyDescent="0.2">
      <c r="A1910" s="127">
        <f t="shared" si="739"/>
        <v>41965</v>
      </c>
      <c r="B1910" s="4">
        <f t="shared" si="731"/>
        <v>237118.48360168</v>
      </c>
      <c r="C1910" s="4">
        <f t="shared" si="745"/>
        <v>172492.87936557</v>
      </c>
      <c r="D1910" s="4">
        <f t="shared" si="740"/>
        <v>172492.87936557</v>
      </c>
      <c r="E1910" s="56">
        <f t="shared" si="746"/>
        <v>549.39599999999996</v>
      </c>
      <c r="F1910" s="11">
        <f>IF(DAY(A1910)=F$2+1,VLOOKUP(A1910,[1]Plan1!$BN$15:$BP$255,3),F1909)</f>
        <v>554.76900000000001</v>
      </c>
      <c r="G1910" s="6">
        <f t="shared" si="732"/>
        <v>41953</v>
      </c>
      <c r="H1910" s="2">
        <f t="shared" si="733"/>
        <v>9.7798309416159412E-3</v>
      </c>
      <c r="I1910" s="1">
        <f t="shared" si="741"/>
        <v>13</v>
      </c>
      <c r="J1910" s="1">
        <f t="shared" si="747"/>
        <v>30</v>
      </c>
      <c r="K1910" s="54">
        <f t="shared" si="734"/>
        <v>1.0042262432504518</v>
      </c>
      <c r="L1910" s="3">
        <f t="shared" si="742"/>
        <v>1.3624098499999999</v>
      </c>
      <c r="M1910" s="3">
        <f t="shared" si="752"/>
        <v>1.36816772</v>
      </c>
      <c r="N1910" s="3">
        <f t="shared" si="735"/>
        <v>235999.18947782001</v>
      </c>
      <c r="O1910" s="52">
        <f t="shared" si="748"/>
        <v>0</v>
      </c>
      <c r="P1910" s="5">
        <f t="shared" si="751"/>
        <v>0</v>
      </c>
      <c r="Q1910" s="53">
        <f t="shared" si="736"/>
        <v>0</v>
      </c>
      <c r="R1910" s="4">
        <f t="shared" si="730"/>
        <v>0</v>
      </c>
      <c r="S1910" s="2">
        <f t="shared" si="743"/>
        <v>0.14000000000000001</v>
      </c>
      <c r="T1910" s="9">
        <f t="shared" si="737"/>
        <v>1.0047427879999999</v>
      </c>
      <c r="U1910" s="4">
        <f t="shared" si="744"/>
        <v>1119.2941238599999</v>
      </c>
      <c r="V1910" s="4">
        <f t="shared" si="738"/>
        <v>0</v>
      </c>
      <c r="W1910" s="1" t="str">
        <f t="shared" si="749"/>
        <v>A+J=</v>
      </c>
      <c r="X1910" s="10">
        <f t="shared" si="750"/>
        <v>41982</v>
      </c>
      <c r="Y1910" s="4">
        <f t="shared" si="753"/>
        <v>0</v>
      </c>
      <c r="Z1910" s="28"/>
      <c r="AA1910" s="26"/>
      <c r="AE1910" s="5"/>
    </row>
    <row r="1911" spans="1:31" x14ac:dyDescent="0.2">
      <c r="A1911" s="127">
        <f t="shared" si="739"/>
        <v>41966</v>
      </c>
      <c r="B1911" s="4">
        <f t="shared" si="731"/>
        <v>237281.76688128</v>
      </c>
      <c r="C1911" s="4">
        <f t="shared" si="745"/>
        <v>172492.87936557</v>
      </c>
      <c r="D1911" s="4">
        <f t="shared" si="740"/>
        <v>172492.87936557</v>
      </c>
      <c r="E1911" s="56">
        <f t="shared" si="746"/>
        <v>549.39599999999996</v>
      </c>
      <c r="F1911" s="11">
        <f>IF(DAY(A1911)=F$2+1,VLOOKUP(A1911,[1]Plan1!$BN$15:$BP$255,3),F1910)</f>
        <v>554.76900000000001</v>
      </c>
      <c r="G1911" s="6">
        <f t="shared" si="732"/>
        <v>41953</v>
      </c>
      <c r="H1911" s="2">
        <f t="shared" si="733"/>
        <v>9.7798309416159412E-3</v>
      </c>
      <c r="I1911" s="1">
        <f t="shared" si="741"/>
        <v>14</v>
      </c>
      <c r="J1911" s="1">
        <f t="shared" si="747"/>
        <v>30</v>
      </c>
      <c r="K1911" s="54">
        <f t="shared" si="734"/>
        <v>1.0045520777352173</v>
      </c>
      <c r="L1911" s="3">
        <f t="shared" si="742"/>
        <v>1.3624098499999999</v>
      </c>
      <c r="M1911" s="3">
        <f t="shared" si="752"/>
        <v>1.3686116399999999</v>
      </c>
      <c r="N1911" s="3">
        <f t="shared" si="735"/>
        <v>236075.76251683</v>
      </c>
      <c r="O1911" s="52">
        <f t="shared" si="748"/>
        <v>0</v>
      </c>
      <c r="P1911" s="5">
        <f t="shared" si="751"/>
        <v>0</v>
      </c>
      <c r="Q1911" s="53">
        <f t="shared" si="736"/>
        <v>0</v>
      </c>
      <c r="R1911" s="4">
        <f t="shared" si="730"/>
        <v>0</v>
      </c>
      <c r="S1911" s="2">
        <f t="shared" si="743"/>
        <v>0.14000000000000001</v>
      </c>
      <c r="T1911" s="9">
        <f t="shared" si="737"/>
        <v>1.0051085479999999</v>
      </c>
      <c r="U1911" s="4">
        <f t="shared" si="744"/>
        <v>1206.0043644499999</v>
      </c>
      <c r="V1911" s="4">
        <f t="shared" si="738"/>
        <v>0</v>
      </c>
      <c r="W1911" s="1" t="str">
        <f t="shared" si="749"/>
        <v>A+J=</v>
      </c>
      <c r="X1911" s="10">
        <f t="shared" si="750"/>
        <v>41982</v>
      </c>
      <c r="Y1911" s="4">
        <f t="shared" si="753"/>
        <v>0</v>
      </c>
      <c r="Z1911" s="28"/>
      <c r="AA1911" s="26"/>
      <c r="AE1911" s="5"/>
    </row>
    <row r="1912" spans="1:31" x14ac:dyDescent="0.2">
      <c r="A1912" s="127">
        <f t="shared" si="739"/>
        <v>41967</v>
      </c>
      <c r="B1912" s="4">
        <f t="shared" si="731"/>
        <v>237445.16186505</v>
      </c>
      <c r="C1912" s="4">
        <f t="shared" si="745"/>
        <v>172492.87936557</v>
      </c>
      <c r="D1912" s="4">
        <f t="shared" si="740"/>
        <v>172492.87936557</v>
      </c>
      <c r="E1912" s="56">
        <f t="shared" si="746"/>
        <v>549.39599999999996</v>
      </c>
      <c r="F1912" s="11">
        <f>IF(DAY(A1912)=F$2+1,VLOOKUP(A1912,[1]Plan1!$BN$15:$BP$255,3),F1911)</f>
        <v>554.76900000000001</v>
      </c>
      <c r="G1912" s="6">
        <f t="shared" si="732"/>
        <v>41953</v>
      </c>
      <c r="H1912" s="2">
        <f t="shared" si="733"/>
        <v>9.7798309416159412E-3</v>
      </c>
      <c r="I1912" s="1">
        <f t="shared" si="741"/>
        <v>15</v>
      </c>
      <c r="J1912" s="1">
        <f t="shared" si="747"/>
        <v>30</v>
      </c>
      <c r="K1912" s="54">
        <f t="shared" si="734"/>
        <v>1.0048780179412902</v>
      </c>
      <c r="L1912" s="3">
        <f t="shared" si="742"/>
        <v>1.3624098499999999</v>
      </c>
      <c r="M1912" s="3">
        <f t="shared" si="752"/>
        <v>1.3690557000000001</v>
      </c>
      <c r="N1912" s="3">
        <f t="shared" si="735"/>
        <v>236152.35970484</v>
      </c>
      <c r="O1912" s="52">
        <f t="shared" si="748"/>
        <v>0</v>
      </c>
      <c r="P1912" s="5">
        <f t="shared" si="751"/>
        <v>0</v>
      </c>
      <c r="Q1912" s="53">
        <f t="shared" si="736"/>
        <v>0</v>
      </c>
      <c r="R1912" s="4">
        <f t="shared" si="730"/>
        <v>0</v>
      </c>
      <c r="S1912" s="2">
        <f t="shared" si="743"/>
        <v>0.14000000000000001</v>
      </c>
      <c r="T1912" s="9">
        <f t="shared" si="737"/>
        <v>1.0054744410000001</v>
      </c>
      <c r="U1912" s="4">
        <f t="shared" si="744"/>
        <v>1292.80216021</v>
      </c>
      <c r="V1912" s="4">
        <f t="shared" si="738"/>
        <v>0</v>
      </c>
      <c r="W1912" s="1" t="str">
        <f t="shared" si="749"/>
        <v>A+J=</v>
      </c>
      <c r="X1912" s="10">
        <f t="shared" si="750"/>
        <v>41982</v>
      </c>
      <c r="Y1912" s="4">
        <f t="shared" si="753"/>
        <v>0</v>
      </c>
      <c r="Z1912" s="28"/>
      <c r="AA1912" s="26"/>
      <c r="AE1912" s="5"/>
    </row>
    <row r="1913" spans="1:31" x14ac:dyDescent="0.2">
      <c r="A1913" s="127">
        <f t="shared" si="739"/>
        <v>41968</v>
      </c>
      <c r="B1913" s="4">
        <f t="shared" si="731"/>
        <v>237608.67058130002</v>
      </c>
      <c r="C1913" s="4">
        <f t="shared" si="745"/>
        <v>172492.87936557</v>
      </c>
      <c r="D1913" s="4">
        <f t="shared" si="740"/>
        <v>172492.87936557</v>
      </c>
      <c r="E1913" s="56">
        <f t="shared" si="746"/>
        <v>549.39599999999996</v>
      </c>
      <c r="F1913" s="11">
        <f>IF(DAY(A1913)=F$2+1,VLOOKUP(A1913,[1]Plan1!$BN$15:$BP$255,3),F1912)</f>
        <v>554.76900000000001</v>
      </c>
      <c r="G1913" s="6">
        <f t="shared" si="732"/>
        <v>41953</v>
      </c>
      <c r="H1913" s="2">
        <f t="shared" si="733"/>
        <v>9.7798309416159412E-3</v>
      </c>
      <c r="I1913" s="1">
        <f t="shared" si="741"/>
        <v>16</v>
      </c>
      <c r="J1913" s="1">
        <f t="shared" si="747"/>
        <v>30</v>
      </c>
      <c r="K1913" s="54">
        <f t="shared" si="734"/>
        <v>1.0052040639029733</v>
      </c>
      <c r="L1913" s="3">
        <f t="shared" si="742"/>
        <v>1.3624098499999999</v>
      </c>
      <c r="M1913" s="3">
        <f t="shared" si="752"/>
        <v>1.36949991</v>
      </c>
      <c r="N1913" s="3">
        <f t="shared" si="735"/>
        <v>236228.98276678001</v>
      </c>
      <c r="O1913" s="52">
        <f t="shared" si="748"/>
        <v>0</v>
      </c>
      <c r="P1913" s="5">
        <f t="shared" si="751"/>
        <v>0</v>
      </c>
      <c r="Q1913" s="53">
        <f t="shared" si="736"/>
        <v>0</v>
      </c>
      <c r="R1913" s="4">
        <f t="shared" si="730"/>
        <v>0</v>
      </c>
      <c r="S1913" s="2">
        <f t="shared" si="743"/>
        <v>0.14000000000000001</v>
      </c>
      <c r="T1913" s="9">
        <f t="shared" si="737"/>
        <v>1.0058404679999999</v>
      </c>
      <c r="U1913" s="4">
        <f t="shared" si="744"/>
        <v>1379.6878145200001</v>
      </c>
      <c r="V1913" s="4">
        <f t="shared" si="738"/>
        <v>0</v>
      </c>
      <c r="W1913" s="1" t="str">
        <f t="shared" si="749"/>
        <v>A+J=</v>
      </c>
      <c r="X1913" s="10">
        <f t="shared" si="750"/>
        <v>41982</v>
      </c>
      <c r="Y1913" s="4">
        <f t="shared" si="753"/>
        <v>0</v>
      </c>
      <c r="Z1913" s="28"/>
      <c r="AA1913" s="26"/>
      <c r="AE1913" s="5"/>
    </row>
    <row r="1914" spans="1:31" x14ac:dyDescent="0.2">
      <c r="A1914" s="127">
        <f t="shared" si="739"/>
        <v>41969</v>
      </c>
      <c r="B1914" s="4">
        <f t="shared" si="731"/>
        <v>237772.29285294001</v>
      </c>
      <c r="C1914" s="4">
        <f t="shared" si="745"/>
        <v>172492.87936557</v>
      </c>
      <c r="D1914" s="4">
        <f t="shared" si="740"/>
        <v>172492.87936557</v>
      </c>
      <c r="E1914" s="56">
        <f t="shared" si="746"/>
        <v>549.39599999999996</v>
      </c>
      <c r="F1914" s="11">
        <f>IF(DAY(A1914)=F$2+1,VLOOKUP(A1914,[1]Plan1!$BN$15:$BP$255,3),F1913)</f>
        <v>554.76900000000001</v>
      </c>
      <c r="G1914" s="6">
        <f t="shared" si="732"/>
        <v>41953</v>
      </c>
      <c r="H1914" s="2">
        <f t="shared" si="733"/>
        <v>9.7798309416159412E-3</v>
      </c>
      <c r="I1914" s="1">
        <f t="shared" si="741"/>
        <v>17</v>
      </c>
      <c r="J1914" s="1">
        <f t="shared" si="747"/>
        <v>30</v>
      </c>
      <c r="K1914" s="54">
        <f t="shared" si="734"/>
        <v>1.0055302156545805</v>
      </c>
      <c r="L1914" s="3">
        <f t="shared" si="742"/>
        <v>1.3624098499999999</v>
      </c>
      <c r="M1914" s="3">
        <f t="shared" si="752"/>
        <v>1.36994427</v>
      </c>
      <c r="N1914" s="3">
        <f t="shared" si="735"/>
        <v>236305.63170266</v>
      </c>
      <c r="O1914" s="52">
        <f t="shared" si="748"/>
        <v>0</v>
      </c>
      <c r="P1914" s="5">
        <f t="shared" si="751"/>
        <v>0</v>
      </c>
      <c r="Q1914" s="53">
        <f t="shared" si="736"/>
        <v>0</v>
      </c>
      <c r="R1914" s="4">
        <f t="shared" si="730"/>
        <v>0</v>
      </c>
      <c r="S1914" s="2">
        <f t="shared" si="743"/>
        <v>0.14000000000000001</v>
      </c>
      <c r="T1914" s="9">
        <f t="shared" si="737"/>
        <v>1.0062066279999999</v>
      </c>
      <c r="U1914" s="4">
        <f t="shared" si="744"/>
        <v>1466.6611502799999</v>
      </c>
      <c r="V1914" s="4">
        <f t="shared" si="738"/>
        <v>0</v>
      </c>
      <c r="W1914" s="1" t="str">
        <f t="shared" si="749"/>
        <v>A+J=</v>
      </c>
      <c r="X1914" s="10">
        <f t="shared" si="750"/>
        <v>41982</v>
      </c>
      <c r="Y1914" s="4">
        <f t="shared" si="753"/>
        <v>0</v>
      </c>
      <c r="Z1914" s="28"/>
      <c r="AA1914" s="26"/>
      <c r="AE1914" s="5"/>
    </row>
    <row r="1915" spans="1:31" x14ac:dyDescent="0.2">
      <c r="A1915" s="127">
        <f t="shared" si="739"/>
        <v>41970</v>
      </c>
      <c r="B1915" s="4">
        <f t="shared" si="731"/>
        <v>237936.02526643002</v>
      </c>
      <c r="C1915" s="4">
        <f t="shared" si="745"/>
        <v>172492.87936557</v>
      </c>
      <c r="D1915" s="4">
        <f t="shared" si="740"/>
        <v>172492.87936557</v>
      </c>
      <c r="E1915" s="56">
        <f t="shared" si="746"/>
        <v>549.39599999999996</v>
      </c>
      <c r="F1915" s="11">
        <f>IF(DAY(A1915)=F$2+1,VLOOKUP(A1915,[1]Plan1!$BN$15:$BP$255,3),F1914)</f>
        <v>554.76900000000001</v>
      </c>
      <c r="G1915" s="6">
        <f t="shared" si="732"/>
        <v>41953</v>
      </c>
      <c r="H1915" s="2">
        <f t="shared" si="733"/>
        <v>9.7798309416159412E-3</v>
      </c>
      <c r="I1915" s="1">
        <f t="shared" si="741"/>
        <v>18</v>
      </c>
      <c r="J1915" s="1">
        <f t="shared" si="747"/>
        <v>30</v>
      </c>
      <c r="K1915" s="54">
        <f t="shared" si="734"/>
        <v>1.0058564732304365</v>
      </c>
      <c r="L1915" s="3">
        <f t="shared" si="742"/>
        <v>1.3624098499999999</v>
      </c>
      <c r="M1915" s="3">
        <f t="shared" si="752"/>
        <v>1.37038876</v>
      </c>
      <c r="N1915" s="3">
        <f t="shared" si="735"/>
        <v>236382.30306261001</v>
      </c>
      <c r="O1915" s="52">
        <f t="shared" si="748"/>
        <v>0</v>
      </c>
      <c r="P1915" s="5">
        <f t="shared" si="751"/>
        <v>0</v>
      </c>
      <c r="Q1915" s="53">
        <f t="shared" si="736"/>
        <v>0</v>
      </c>
      <c r="R1915" s="4">
        <f t="shared" si="730"/>
        <v>0</v>
      </c>
      <c r="S1915" s="2">
        <f t="shared" si="743"/>
        <v>0.14000000000000001</v>
      </c>
      <c r="T1915" s="9">
        <f t="shared" si="737"/>
        <v>1.0065729210000001</v>
      </c>
      <c r="U1915" s="4">
        <f t="shared" si="744"/>
        <v>1553.72220382</v>
      </c>
      <c r="V1915" s="4">
        <f t="shared" si="738"/>
        <v>0</v>
      </c>
      <c r="W1915" s="1" t="str">
        <f t="shared" si="749"/>
        <v>A+J=</v>
      </c>
      <c r="X1915" s="10">
        <f t="shared" si="750"/>
        <v>41982</v>
      </c>
      <c r="Y1915" s="4">
        <f t="shared" si="753"/>
        <v>0</v>
      </c>
      <c r="Z1915" s="28"/>
      <c r="AA1915" s="26"/>
      <c r="AE1915" s="5"/>
    </row>
    <row r="1916" spans="1:31" x14ac:dyDescent="0.2">
      <c r="A1916" s="127">
        <f t="shared" si="739"/>
        <v>41971</v>
      </c>
      <c r="B1916" s="4">
        <f t="shared" si="731"/>
        <v>238099.87135082</v>
      </c>
      <c r="C1916" s="4">
        <f t="shared" si="745"/>
        <v>172492.87936557</v>
      </c>
      <c r="D1916" s="4">
        <f t="shared" si="740"/>
        <v>172492.87936557</v>
      </c>
      <c r="E1916" s="56">
        <f t="shared" si="746"/>
        <v>549.39599999999996</v>
      </c>
      <c r="F1916" s="11">
        <f>IF(DAY(A1916)=F$2+1,VLOOKUP(A1916,[1]Plan1!$BN$15:$BP$255,3),F1915)</f>
        <v>554.76900000000001</v>
      </c>
      <c r="G1916" s="6">
        <f t="shared" si="732"/>
        <v>41953</v>
      </c>
      <c r="H1916" s="2">
        <f t="shared" si="733"/>
        <v>9.7798309416159412E-3</v>
      </c>
      <c r="I1916" s="1">
        <f t="shared" si="741"/>
        <v>19</v>
      </c>
      <c r="J1916" s="1">
        <f t="shared" si="747"/>
        <v>30</v>
      </c>
      <c r="K1916" s="54">
        <f t="shared" si="734"/>
        <v>1.0061828366648775</v>
      </c>
      <c r="L1916" s="3">
        <f t="shared" si="742"/>
        <v>1.3624098499999999</v>
      </c>
      <c r="M1916" s="3">
        <f t="shared" si="752"/>
        <v>1.3708334</v>
      </c>
      <c r="N1916" s="3">
        <f t="shared" si="735"/>
        <v>236459.00029649</v>
      </c>
      <c r="O1916" s="52">
        <f t="shared" si="748"/>
        <v>0</v>
      </c>
      <c r="P1916" s="5">
        <f t="shared" si="751"/>
        <v>0</v>
      </c>
      <c r="Q1916" s="53">
        <f t="shared" si="736"/>
        <v>0</v>
      </c>
      <c r="R1916" s="4">
        <f t="shared" si="730"/>
        <v>0</v>
      </c>
      <c r="S1916" s="2">
        <f t="shared" si="743"/>
        <v>0.14000000000000001</v>
      </c>
      <c r="T1916" s="9">
        <f t="shared" si="737"/>
        <v>1.0069393470000001</v>
      </c>
      <c r="U1916" s="4">
        <f t="shared" si="744"/>
        <v>1640.8710543300001</v>
      </c>
      <c r="V1916" s="4">
        <f t="shared" si="738"/>
        <v>0</v>
      </c>
      <c r="W1916" s="1" t="str">
        <f t="shared" si="749"/>
        <v>A+J=</v>
      </c>
      <c r="X1916" s="10">
        <f t="shared" si="750"/>
        <v>41982</v>
      </c>
      <c r="Y1916" s="4">
        <f t="shared" si="753"/>
        <v>0</v>
      </c>
      <c r="Z1916" s="28"/>
      <c r="AA1916" s="26"/>
      <c r="AE1916" s="5"/>
    </row>
    <row r="1917" spans="1:31" x14ac:dyDescent="0.2">
      <c r="A1917" s="127">
        <f t="shared" si="739"/>
        <v>41972</v>
      </c>
      <c r="B1917" s="4">
        <f t="shared" si="731"/>
        <v>238263.83140165999</v>
      </c>
      <c r="C1917" s="4">
        <f t="shared" si="745"/>
        <v>172492.87936557</v>
      </c>
      <c r="D1917" s="4">
        <f t="shared" si="740"/>
        <v>172492.87936557</v>
      </c>
      <c r="E1917" s="56">
        <f t="shared" si="746"/>
        <v>549.39599999999996</v>
      </c>
      <c r="F1917" s="11">
        <f>IF(DAY(A1917)=F$2+1,VLOOKUP(A1917,[1]Plan1!$BN$15:$BP$255,3),F1916)</f>
        <v>554.76900000000001</v>
      </c>
      <c r="G1917" s="6">
        <f t="shared" si="732"/>
        <v>41953</v>
      </c>
      <c r="H1917" s="2">
        <f t="shared" si="733"/>
        <v>9.7798309416159412E-3</v>
      </c>
      <c r="I1917" s="1">
        <f t="shared" si="741"/>
        <v>20</v>
      </c>
      <c r="J1917" s="1">
        <f t="shared" si="747"/>
        <v>30</v>
      </c>
      <c r="K1917" s="54">
        <f t="shared" si="734"/>
        <v>1.0065093059922507</v>
      </c>
      <c r="L1917" s="3">
        <f t="shared" si="742"/>
        <v>1.3624098499999999</v>
      </c>
      <c r="M1917" s="3">
        <f t="shared" si="752"/>
        <v>1.37127819</v>
      </c>
      <c r="N1917" s="3">
        <f t="shared" si="735"/>
        <v>236535.72340429999</v>
      </c>
      <c r="O1917" s="52">
        <f t="shared" si="748"/>
        <v>0</v>
      </c>
      <c r="P1917" s="5">
        <f t="shared" si="751"/>
        <v>0</v>
      </c>
      <c r="Q1917" s="53">
        <f t="shared" si="736"/>
        <v>0</v>
      </c>
      <c r="R1917" s="4">
        <f t="shared" si="730"/>
        <v>0</v>
      </c>
      <c r="S1917" s="2">
        <f t="shared" si="743"/>
        <v>0.14000000000000001</v>
      </c>
      <c r="T1917" s="9">
        <f t="shared" si="737"/>
        <v>1.0073059069999999</v>
      </c>
      <c r="U1917" s="4">
        <f t="shared" si="744"/>
        <v>1728.1079973599999</v>
      </c>
      <c r="V1917" s="4">
        <f t="shared" si="738"/>
        <v>0</v>
      </c>
      <c r="W1917" s="1" t="str">
        <f t="shared" si="749"/>
        <v>A+J=</v>
      </c>
      <c r="X1917" s="10">
        <f t="shared" si="750"/>
        <v>41982</v>
      </c>
      <c r="Y1917" s="4">
        <f t="shared" si="753"/>
        <v>0</v>
      </c>
      <c r="Z1917" s="28"/>
      <c r="AA1917" s="26"/>
      <c r="AE1917" s="5"/>
    </row>
    <row r="1918" spans="1:31" x14ac:dyDescent="0.2">
      <c r="A1918" s="127">
        <f t="shared" si="739"/>
        <v>41973</v>
      </c>
      <c r="B1918" s="4">
        <f t="shared" si="731"/>
        <v>238427.90350351</v>
      </c>
      <c r="C1918" s="4">
        <f t="shared" si="745"/>
        <v>172492.87936557</v>
      </c>
      <c r="D1918" s="4">
        <f t="shared" si="740"/>
        <v>172492.87936557</v>
      </c>
      <c r="E1918" s="56">
        <f t="shared" si="746"/>
        <v>549.39599999999996</v>
      </c>
      <c r="F1918" s="11">
        <f>IF(DAY(A1918)=F$2+1,VLOOKUP(A1918,[1]Plan1!$BN$15:$BP$255,3),F1917)</f>
        <v>554.76900000000001</v>
      </c>
      <c r="G1918" s="6">
        <f t="shared" si="732"/>
        <v>41953</v>
      </c>
      <c r="H1918" s="2">
        <f t="shared" si="733"/>
        <v>9.7798309416159412E-3</v>
      </c>
      <c r="I1918" s="1">
        <f t="shared" si="741"/>
        <v>21</v>
      </c>
      <c r="J1918" s="1">
        <f t="shared" si="747"/>
        <v>30</v>
      </c>
      <c r="K1918" s="54">
        <f t="shared" si="734"/>
        <v>1.0068358812469145</v>
      </c>
      <c r="L1918" s="3">
        <f t="shared" si="742"/>
        <v>1.3624098499999999</v>
      </c>
      <c r="M1918" s="3">
        <f t="shared" si="752"/>
        <v>1.37172312</v>
      </c>
      <c r="N1918" s="3">
        <f t="shared" si="735"/>
        <v>236612.47066111999</v>
      </c>
      <c r="O1918" s="52">
        <f t="shared" si="748"/>
        <v>0</v>
      </c>
      <c r="P1918" s="5">
        <f t="shared" si="751"/>
        <v>0</v>
      </c>
      <c r="Q1918" s="53">
        <f t="shared" si="736"/>
        <v>0</v>
      </c>
      <c r="R1918" s="4">
        <f t="shared" si="730"/>
        <v>0</v>
      </c>
      <c r="S1918" s="2">
        <f t="shared" si="743"/>
        <v>0.14000000000000001</v>
      </c>
      <c r="T1918" s="9">
        <f t="shared" si="737"/>
        <v>1.0076726</v>
      </c>
      <c r="U1918" s="4">
        <f t="shared" si="744"/>
        <v>1815.4328423899999</v>
      </c>
      <c r="V1918" s="4">
        <f t="shared" si="738"/>
        <v>0</v>
      </c>
      <c r="W1918" s="1" t="str">
        <f t="shared" si="749"/>
        <v>A+J=</v>
      </c>
      <c r="X1918" s="10">
        <f t="shared" si="750"/>
        <v>41982</v>
      </c>
      <c r="Y1918" s="4">
        <f t="shared" si="753"/>
        <v>0</v>
      </c>
      <c r="Z1918" s="28"/>
      <c r="AA1918" s="26"/>
      <c r="AE1918" s="5"/>
    </row>
    <row r="1919" spans="1:31" x14ac:dyDescent="0.2">
      <c r="A1919" s="127">
        <f t="shared" si="739"/>
        <v>41974</v>
      </c>
      <c r="B1919" s="4">
        <f t="shared" si="731"/>
        <v>238592.08795022001</v>
      </c>
      <c r="C1919" s="4">
        <f t="shared" si="745"/>
        <v>172492.87936557</v>
      </c>
      <c r="D1919" s="4">
        <f t="shared" si="740"/>
        <v>172492.87936557</v>
      </c>
      <c r="E1919" s="56">
        <f t="shared" si="746"/>
        <v>549.39599999999996</v>
      </c>
      <c r="F1919" s="11">
        <f>IF(DAY(A1919)=F$2+1,VLOOKUP(A1919,[1]Plan1!$BN$15:$BP$255,3),F1918)</f>
        <v>554.76900000000001</v>
      </c>
      <c r="G1919" s="6">
        <f t="shared" si="732"/>
        <v>41953</v>
      </c>
      <c r="H1919" s="2">
        <f t="shared" si="733"/>
        <v>9.7798309416159412E-3</v>
      </c>
      <c r="I1919" s="1">
        <f t="shared" si="741"/>
        <v>22</v>
      </c>
      <c r="J1919" s="1">
        <f t="shared" si="747"/>
        <v>30</v>
      </c>
      <c r="K1919" s="54">
        <f t="shared" si="734"/>
        <v>1.0071625624632385</v>
      </c>
      <c r="L1919" s="3">
        <f t="shared" si="742"/>
        <v>1.3624098499999999</v>
      </c>
      <c r="M1919" s="3">
        <f t="shared" si="752"/>
        <v>1.37216819</v>
      </c>
      <c r="N1919" s="3">
        <f t="shared" si="735"/>
        <v>236689.24206694</v>
      </c>
      <c r="O1919" s="52">
        <f t="shared" si="748"/>
        <v>0</v>
      </c>
      <c r="P1919" s="5">
        <f t="shared" si="751"/>
        <v>0</v>
      </c>
      <c r="Q1919" s="53">
        <f t="shared" si="736"/>
        <v>0</v>
      </c>
      <c r="R1919" s="4">
        <f t="shared" si="730"/>
        <v>0</v>
      </c>
      <c r="S1919" s="2">
        <f t="shared" si="743"/>
        <v>0.14000000000000001</v>
      </c>
      <c r="T1919" s="9">
        <f t="shared" si="737"/>
        <v>1.0080394269999999</v>
      </c>
      <c r="U1919" s="4">
        <f t="shared" si="744"/>
        <v>1902.84588328</v>
      </c>
      <c r="V1919" s="4">
        <f t="shared" si="738"/>
        <v>0</v>
      </c>
      <c r="W1919" s="1" t="str">
        <f t="shared" si="749"/>
        <v>A+J=</v>
      </c>
      <c r="X1919" s="10">
        <f t="shared" si="750"/>
        <v>41982</v>
      </c>
      <c r="Y1919" s="4">
        <f t="shared" si="753"/>
        <v>0</v>
      </c>
      <c r="Z1919" s="28"/>
      <c r="AA1919" s="26"/>
      <c r="AE1919" s="5"/>
    </row>
    <row r="1920" spans="1:31" x14ac:dyDescent="0.2">
      <c r="A1920" s="127">
        <f t="shared" si="739"/>
        <v>41975</v>
      </c>
      <c r="B1920" s="4">
        <f t="shared" si="731"/>
        <v>238756.38630188999</v>
      </c>
      <c r="C1920" s="4">
        <f t="shared" si="745"/>
        <v>172492.87936557</v>
      </c>
      <c r="D1920" s="4">
        <f t="shared" si="740"/>
        <v>172492.87936557</v>
      </c>
      <c r="E1920" s="56">
        <f t="shared" si="746"/>
        <v>549.39599999999996</v>
      </c>
      <c r="F1920" s="11">
        <f>IF(DAY(A1920)=F$2+1,VLOOKUP(A1920,[1]Plan1!$BN$15:$BP$255,3),F1919)</f>
        <v>554.76900000000001</v>
      </c>
      <c r="G1920" s="6">
        <f t="shared" si="732"/>
        <v>41953</v>
      </c>
      <c r="H1920" s="2">
        <f t="shared" si="733"/>
        <v>9.7798309416159412E-3</v>
      </c>
      <c r="I1920" s="1">
        <f t="shared" si="741"/>
        <v>23</v>
      </c>
      <c r="J1920" s="1">
        <f t="shared" si="747"/>
        <v>30</v>
      </c>
      <c r="K1920" s="54">
        <f t="shared" si="734"/>
        <v>1.0074893496756032</v>
      </c>
      <c r="L1920" s="3">
        <f t="shared" si="742"/>
        <v>1.3624098499999999</v>
      </c>
      <c r="M1920" s="3">
        <f t="shared" si="752"/>
        <v>1.37261341</v>
      </c>
      <c r="N1920" s="3">
        <f t="shared" si="735"/>
        <v>236766.03934669</v>
      </c>
      <c r="O1920" s="52">
        <f t="shared" si="748"/>
        <v>0</v>
      </c>
      <c r="P1920" s="5">
        <f t="shared" si="751"/>
        <v>0</v>
      </c>
      <c r="Q1920" s="53">
        <f t="shared" si="736"/>
        <v>0</v>
      </c>
      <c r="R1920" s="4">
        <f t="shared" ref="R1920:R1983" si="754">IF(P1920&gt;0,(P1920*N1920),0)</f>
        <v>0</v>
      </c>
      <c r="S1920" s="2">
        <f t="shared" si="743"/>
        <v>0.14000000000000001</v>
      </c>
      <c r="T1920" s="9">
        <f t="shared" si="737"/>
        <v>1.008406387</v>
      </c>
      <c r="U1920" s="4">
        <f t="shared" si="744"/>
        <v>1990.3469551999999</v>
      </c>
      <c r="V1920" s="4">
        <f t="shared" si="738"/>
        <v>0</v>
      </c>
      <c r="W1920" s="1" t="str">
        <f t="shared" si="749"/>
        <v>A+J=</v>
      </c>
      <c r="X1920" s="10">
        <f t="shared" si="750"/>
        <v>41982</v>
      </c>
      <c r="Y1920" s="4">
        <f t="shared" si="753"/>
        <v>0</v>
      </c>
      <c r="Z1920" s="28"/>
      <c r="AA1920" s="26"/>
      <c r="AE1920" s="5"/>
    </row>
    <row r="1921" spans="1:31" x14ac:dyDescent="0.2">
      <c r="A1921" s="127">
        <f t="shared" si="739"/>
        <v>41976</v>
      </c>
      <c r="B1921" s="4">
        <f t="shared" si="731"/>
        <v>238920.79711443</v>
      </c>
      <c r="C1921" s="4">
        <f t="shared" si="745"/>
        <v>172492.87936557</v>
      </c>
      <c r="D1921" s="4">
        <f t="shared" si="740"/>
        <v>172492.87936557</v>
      </c>
      <c r="E1921" s="56">
        <f t="shared" si="746"/>
        <v>549.39599999999996</v>
      </c>
      <c r="F1921" s="11">
        <f>IF(DAY(A1921)=F$2+1,VLOOKUP(A1921,[1]Plan1!$BN$15:$BP$255,3),F1920)</f>
        <v>554.76900000000001</v>
      </c>
      <c r="G1921" s="6">
        <f t="shared" si="732"/>
        <v>41953</v>
      </c>
      <c r="H1921" s="2">
        <f t="shared" si="733"/>
        <v>9.7798309416159412E-3</v>
      </c>
      <c r="I1921" s="1">
        <f t="shared" si="741"/>
        <v>24</v>
      </c>
      <c r="J1921" s="1">
        <f t="shared" si="747"/>
        <v>30</v>
      </c>
      <c r="K1921" s="54">
        <f t="shared" si="734"/>
        <v>1.0078162429184003</v>
      </c>
      <c r="L1921" s="3">
        <f t="shared" si="742"/>
        <v>1.3624098499999999</v>
      </c>
      <c r="M1921" s="3">
        <f t="shared" si="752"/>
        <v>1.3730587700000001</v>
      </c>
      <c r="N1921" s="3">
        <f t="shared" si="735"/>
        <v>236842.86077544</v>
      </c>
      <c r="O1921" s="52">
        <f t="shared" si="748"/>
        <v>0</v>
      </c>
      <c r="P1921" s="5">
        <f t="shared" si="751"/>
        <v>0</v>
      </c>
      <c r="Q1921" s="53">
        <f t="shared" si="736"/>
        <v>0</v>
      </c>
      <c r="R1921" s="4">
        <f t="shared" si="754"/>
        <v>0</v>
      </c>
      <c r="S1921" s="2">
        <f t="shared" si="743"/>
        <v>0.14000000000000001</v>
      </c>
      <c r="T1921" s="9">
        <f t="shared" si="737"/>
        <v>1.008773481</v>
      </c>
      <c r="U1921" s="4">
        <f t="shared" si="744"/>
        <v>2077.93633899</v>
      </c>
      <c r="V1921" s="4">
        <f t="shared" si="738"/>
        <v>0</v>
      </c>
      <c r="W1921" s="1" t="str">
        <f t="shared" si="749"/>
        <v>A+J=</v>
      </c>
      <c r="X1921" s="10">
        <f t="shared" si="750"/>
        <v>41982</v>
      </c>
      <c r="Y1921" s="4">
        <f t="shared" si="753"/>
        <v>0</v>
      </c>
      <c r="Z1921" s="28"/>
      <c r="AA1921" s="26"/>
      <c r="AE1921" s="5"/>
    </row>
    <row r="1922" spans="1:31" x14ac:dyDescent="0.2">
      <c r="A1922" s="127">
        <f t="shared" si="739"/>
        <v>41977</v>
      </c>
      <c r="B1922" s="4">
        <f t="shared" si="731"/>
        <v>239085.32194911002</v>
      </c>
      <c r="C1922" s="4">
        <f t="shared" si="745"/>
        <v>172492.87936557</v>
      </c>
      <c r="D1922" s="4">
        <f t="shared" si="740"/>
        <v>172492.87936557</v>
      </c>
      <c r="E1922" s="56">
        <f t="shared" si="746"/>
        <v>549.39599999999996</v>
      </c>
      <c r="F1922" s="11">
        <f>IF(DAY(A1922)=F$2+1,VLOOKUP(A1922,[1]Plan1!$BN$15:$BP$255,3),F1921)</f>
        <v>554.76900000000001</v>
      </c>
      <c r="G1922" s="6">
        <f t="shared" si="732"/>
        <v>41953</v>
      </c>
      <c r="H1922" s="2">
        <f t="shared" si="733"/>
        <v>9.7798309416159412E-3</v>
      </c>
      <c r="I1922" s="1">
        <f t="shared" si="741"/>
        <v>25</v>
      </c>
      <c r="J1922" s="1">
        <f t="shared" si="747"/>
        <v>30</v>
      </c>
      <c r="K1922" s="54">
        <f t="shared" si="734"/>
        <v>1.0081432422260332</v>
      </c>
      <c r="L1922" s="3">
        <f t="shared" si="742"/>
        <v>1.3624098499999999</v>
      </c>
      <c r="M1922" s="3">
        <f t="shared" si="752"/>
        <v>1.3735042799999999</v>
      </c>
      <c r="N1922" s="3">
        <f t="shared" si="735"/>
        <v>236919.70807813</v>
      </c>
      <c r="O1922" s="52">
        <f t="shared" si="748"/>
        <v>0</v>
      </c>
      <c r="P1922" s="5">
        <f t="shared" si="751"/>
        <v>0</v>
      </c>
      <c r="Q1922" s="53">
        <f t="shared" si="736"/>
        <v>0</v>
      </c>
      <c r="R1922" s="4">
        <f t="shared" si="754"/>
        <v>0</v>
      </c>
      <c r="S1922" s="2">
        <f t="shared" si="743"/>
        <v>0.14000000000000001</v>
      </c>
      <c r="T1922" s="9">
        <f t="shared" si="737"/>
        <v>1.0091407080000001</v>
      </c>
      <c r="U1922" s="4">
        <f t="shared" si="744"/>
        <v>2165.6138709799998</v>
      </c>
      <c r="V1922" s="4">
        <f t="shared" si="738"/>
        <v>0</v>
      </c>
      <c r="W1922" s="1" t="str">
        <f t="shared" si="749"/>
        <v>A+J=</v>
      </c>
      <c r="X1922" s="10">
        <f t="shared" si="750"/>
        <v>41982</v>
      </c>
      <c r="Y1922" s="4">
        <f t="shared" si="753"/>
        <v>0</v>
      </c>
      <c r="Z1922" s="28"/>
      <c r="AA1922" s="26"/>
      <c r="AE1922" s="5"/>
    </row>
    <row r="1923" spans="1:31" x14ac:dyDescent="0.2">
      <c r="A1923" s="127">
        <f t="shared" si="739"/>
        <v>41978</v>
      </c>
      <c r="B1923" s="4">
        <f t="shared" si="731"/>
        <v>239249.95936075001</v>
      </c>
      <c r="C1923" s="4">
        <f t="shared" si="745"/>
        <v>172492.87936557</v>
      </c>
      <c r="D1923" s="4">
        <f t="shared" si="740"/>
        <v>172492.87936557</v>
      </c>
      <c r="E1923" s="56">
        <f t="shared" si="746"/>
        <v>549.39599999999996</v>
      </c>
      <c r="F1923" s="11">
        <f>IF(DAY(A1923)=F$2+1,VLOOKUP(A1923,[1]Plan1!$BN$15:$BP$255,3),F1922)</f>
        <v>554.76900000000001</v>
      </c>
      <c r="G1923" s="6">
        <f t="shared" si="732"/>
        <v>41953</v>
      </c>
      <c r="H1923" s="2">
        <f t="shared" si="733"/>
        <v>9.7798309416159412E-3</v>
      </c>
      <c r="I1923" s="1">
        <f t="shared" si="741"/>
        <v>26</v>
      </c>
      <c r="J1923" s="1">
        <f t="shared" si="747"/>
        <v>30</v>
      </c>
      <c r="K1923" s="54">
        <f t="shared" si="734"/>
        <v>1.0084703476329155</v>
      </c>
      <c r="L1923" s="3">
        <f t="shared" si="742"/>
        <v>1.3624098499999999</v>
      </c>
      <c r="M1923" s="3">
        <f t="shared" si="752"/>
        <v>1.37394993</v>
      </c>
      <c r="N1923" s="3">
        <f t="shared" si="735"/>
        <v>236996.57952982001</v>
      </c>
      <c r="O1923" s="52">
        <f t="shared" si="748"/>
        <v>0</v>
      </c>
      <c r="P1923" s="5">
        <f t="shared" si="751"/>
        <v>0</v>
      </c>
      <c r="Q1923" s="53">
        <f t="shared" si="736"/>
        <v>0</v>
      </c>
      <c r="R1923" s="4">
        <f t="shared" si="754"/>
        <v>0</v>
      </c>
      <c r="S1923" s="2">
        <f t="shared" si="743"/>
        <v>0.14000000000000001</v>
      </c>
      <c r="T1923" s="9">
        <f t="shared" si="737"/>
        <v>1.009508069</v>
      </c>
      <c r="U1923" s="4">
        <f t="shared" si="744"/>
        <v>2253.37983093</v>
      </c>
      <c r="V1923" s="4">
        <f t="shared" si="738"/>
        <v>0</v>
      </c>
      <c r="W1923" s="1" t="str">
        <f t="shared" si="749"/>
        <v>A+J=</v>
      </c>
      <c r="X1923" s="10">
        <f t="shared" si="750"/>
        <v>41982</v>
      </c>
      <c r="Y1923" s="4">
        <f t="shared" si="753"/>
        <v>0</v>
      </c>
      <c r="Z1923" s="28"/>
      <c r="AA1923" s="26"/>
      <c r="AE1923" s="5"/>
    </row>
    <row r="1924" spans="1:31" x14ac:dyDescent="0.2">
      <c r="A1924" s="127">
        <f t="shared" si="739"/>
        <v>41979</v>
      </c>
      <c r="B1924" s="4">
        <f t="shared" si="731"/>
        <v>239414.71114882</v>
      </c>
      <c r="C1924" s="4">
        <f t="shared" si="745"/>
        <v>172492.87936557</v>
      </c>
      <c r="D1924" s="4">
        <f t="shared" si="740"/>
        <v>172492.87936557</v>
      </c>
      <c r="E1924" s="56">
        <f t="shared" si="746"/>
        <v>549.39599999999996</v>
      </c>
      <c r="F1924" s="11">
        <f>IF(DAY(A1924)=F$2+1,VLOOKUP(A1924,[1]Plan1!$BN$15:$BP$255,3),F1923)</f>
        <v>554.76900000000001</v>
      </c>
      <c r="G1924" s="6">
        <f t="shared" si="732"/>
        <v>41953</v>
      </c>
      <c r="H1924" s="2">
        <f t="shared" si="733"/>
        <v>9.7798309416159412E-3</v>
      </c>
      <c r="I1924" s="1">
        <f t="shared" si="741"/>
        <v>27</v>
      </c>
      <c r="J1924" s="1">
        <f t="shared" si="747"/>
        <v>30</v>
      </c>
      <c r="K1924" s="54">
        <f t="shared" si="734"/>
        <v>1.008797559173473</v>
      </c>
      <c r="L1924" s="3">
        <f t="shared" si="742"/>
        <v>1.3624098499999999</v>
      </c>
      <c r="M1924" s="3">
        <f t="shared" si="752"/>
        <v>1.37439573</v>
      </c>
      <c r="N1924" s="3">
        <f t="shared" si="735"/>
        <v>237073.47685544001</v>
      </c>
      <c r="O1924" s="52">
        <f t="shared" si="748"/>
        <v>0</v>
      </c>
      <c r="P1924" s="5">
        <f t="shared" si="751"/>
        <v>0</v>
      </c>
      <c r="Q1924" s="53">
        <f t="shared" si="736"/>
        <v>0</v>
      </c>
      <c r="R1924" s="4">
        <f t="shared" si="754"/>
        <v>0</v>
      </c>
      <c r="S1924" s="2">
        <f t="shared" si="743"/>
        <v>0.14000000000000001</v>
      </c>
      <c r="T1924" s="9">
        <f t="shared" si="737"/>
        <v>1.0098755639999999</v>
      </c>
      <c r="U1924" s="4">
        <f t="shared" si="744"/>
        <v>2341.2342933800001</v>
      </c>
      <c r="V1924" s="4">
        <f t="shared" si="738"/>
        <v>0</v>
      </c>
      <c r="W1924" s="1" t="str">
        <f t="shared" si="749"/>
        <v>A+J=</v>
      </c>
      <c r="X1924" s="10">
        <f t="shared" si="750"/>
        <v>41982</v>
      </c>
      <c r="Y1924" s="4">
        <f t="shared" si="753"/>
        <v>0</v>
      </c>
      <c r="Z1924" s="28"/>
      <c r="AA1924" s="26"/>
      <c r="AE1924" s="5"/>
    </row>
    <row r="1925" spans="1:31" x14ac:dyDescent="0.2">
      <c r="A1925" s="127">
        <f t="shared" si="739"/>
        <v>41980</v>
      </c>
      <c r="B1925" s="4">
        <f t="shared" si="731"/>
        <v>239579.57563018001</v>
      </c>
      <c r="C1925" s="4">
        <f t="shared" si="745"/>
        <v>172492.87936557</v>
      </c>
      <c r="D1925" s="4">
        <f t="shared" si="740"/>
        <v>172492.87936557</v>
      </c>
      <c r="E1925" s="56">
        <f t="shared" si="746"/>
        <v>549.39599999999996</v>
      </c>
      <c r="F1925" s="11">
        <f>IF(DAY(A1925)=F$2+1,VLOOKUP(A1925,[1]Plan1!$BN$15:$BP$255,3),F1924)</f>
        <v>554.76900000000001</v>
      </c>
      <c r="G1925" s="6">
        <f t="shared" si="732"/>
        <v>41953</v>
      </c>
      <c r="H1925" s="2">
        <f t="shared" si="733"/>
        <v>9.7798309416159412E-3</v>
      </c>
      <c r="I1925" s="1">
        <f t="shared" si="741"/>
        <v>28</v>
      </c>
      <c r="J1925" s="1">
        <f t="shared" si="747"/>
        <v>30</v>
      </c>
      <c r="K1925" s="54">
        <f t="shared" si="734"/>
        <v>1.0091248768821419</v>
      </c>
      <c r="L1925" s="3">
        <f t="shared" si="742"/>
        <v>1.3624098499999999</v>
      </c>
      <c r="M1925" s="3">
        <f t="shared" si="752"/>
        <v>1.3748416699999999</v>
      </c>
      <c r="N1925" s="3">
        <f t="shared" si="735"/>
        <v>237150.39833006001</v>
      </c>
      <c r="O1925" s="52">
        <f t="shared" si="748"/>
        <v>0</v>
      </c>
      <c r="P1925" s="5">
        <f t="shared" si="751"/>
        <v>0</v>
      </c>
      <c r="Q1925" s="53">
        <f t="shared" si="736"/>
        <v>0</v>
      </c>
      <c r="R1925" s="4">
        <f t="shared" si="754"/>
        <v>0</v>
      </c>
      <c r="S1925" s="2">
        <f t="shared" si="743"/>
        <v>0.14000000000000001</v>
      </c>
      <c r="T1925" s="9">
        <f t="shared" si="737"/>
        <v>1.010243193</v>
      </c>
      <c r="U1925" s="4">
        <f t="shared" si="744"/>
        <v>2429.1773001199999</v>
      </c>
      <c r="V1925" s="4">
        <f t="shared" si="738"/>
        <v>0</v>
      </c>
      <c r="W1925" s="1" t="str">
        <f t="shared" si="749"/>
        <v>A+J=</v>
      </c>
      <c r="X1925" s="10">
        <f t="shared" si="750"/>
        <v>41982</v>
      </c>
      <c r="Y1925" s="4">
        <f t="shared" si="753"/>
        <v>0</v>
      </c>
      <c r="Z1925" s="28"/>
      <c r="AA1925" s="26"/>
      <c r="AE1925" s="5"/>
    </row>
    <row r="1926" spans="1:31" x14ac:dyDescent="0.2">
      <c r="A1926" s="127">
        <f t="shared" si="739"/>
        <v>41981</v>
      </c>
      <c r="B1926" s="4">
        <f t="shared" si="731"/>
        <v>239744.55286237001</v>
      </c>
      <c r="C1926" s="4">
        <f t="shared" si="745"/>
        <v>172492.87936557</v>
      </c>
      <c r="D1926" s="4">
        <f t="shared" si="740"/>
        <v>172492.87936557</v>
      </c>
      <c r="E1926" s="56">
        <f t="shared" si="746"/>
        <v>549.39599999999996</v>
      </c>
      <c r="F1926" s="11">
        <f>IF(DAY(A1926)=F$2+1,VLOOKUP(A1926,[1]Plan1!$BN$15:$BP$255,3),F1925)</f>
        <v>554.76900000000001</v>
      </c>
      <c r="G1926" s="6">
        <f t="shared" si="732"/>
        <v>41953</v>
      </c>
      <c r="H1926" s="2">
        <f t="shared" si="733"/>
        <v>9.7798309416159412E-3</v>
      </c>
      <c r="I1926" s="1">
        <f t="shared" si="741"/>
        <v>29</v>
      </c>
      <c r="J1926" s="1">
        <f t="shared" si="747"/>
        <v>30</v>
      </c>
      <c r="K1926" s="54">
        <f t="shared" si="734"/>
        <v>1.00945230079337</v>
      </c>
      <c r="L1926" s="3">
        <f t="shared" si="742"/>
        <v>1.3624098499999999</v>
      </c>
      <c r="M1926" s="3">
        <f t="shared" si="752"/>
        <v>1.37528775</v>
      </c>
      <c r="N1926" s="3">
        <f t="shared" si="735"/>
        <v>237227.34395369</v>
      </c>
      <c r="O1926" s="52">
        <f t="shared" si="748"/>
        <v>0</v>
      </c>
      <c r="P1926" s="5">
        <f t="shared" si="751"/>
        <v>0</v>
      </c>
      <c r="Q1926" s="53">
        <f t="shared" si="736"/>
        <v>0</v>
      </c>
      <c r="R1926" s="4">
        <f t="shared" si="754"/>
        <v>0</v>
      </c>
      <c r="S1926" s="2">
        <f t="shared" si="743"/>
        <v>0.14000000000000001</v>
      </c>
      <c r="T1926" s="9">
        <f t="shared" si="737"/>
        <v>1.0106109560000001</v>
      </c>
      <c r="U1926" s="4">
        <f t="shared" si="744"/>
        <v>2517.2089086800001</v>
      </c>
      <c r="V1926" s="4">
        <f t="shared" si="738"/>
        <v>0</v>
      </c>
      <c r="W1926" s="1" t="str">
        <f t="shared" si="749"/>
        <v>A+J=</v>
      </c>
      <c r="X1926" s="10">
        <f t="shared" si="750"/>
        <v>41982</v>
      </c>
      <c r="Y1926" s="4">
        <f t="shared" si="753"/>
        <v>0</v>
      </c>
      <c r="Z1926" s="28"/>
      <c r="AA1926" s="26"/>
      <c r="AE1926" s="5"/>
    </row>
    <row r="1927" spans="1:31" x14ac:dyDescent="0.2">
      <c r="A1927" s="130">
        <f t="shared" si="739"/>
        <v>41982</v>
      </c>
      <c r="B1927" s="53">
        <f t="shared" si="731"/>
        <v>239909.64440955</v>
      </c>
      <c r="C1927" s="4">
        <f t="shared" si="745"/>
        <v>172492.87936557</v>
      </c>
      <c r="D1927" s="53">
        <f t="shared" si="740"/>
        <v>172492.87936557</v>
      </c>
      <c r="E1927" s="58">
        <f t="shared" si="746"/>
        <v>549.39599999999996</v>
      </c>
      <c r="F1927" s="62">
        <f>IF(DAY(A1927)=F$2+1,VLOOKUP(A1927,[1]Plan1!$BN$15:$BP$255,3),F1926)</f>
        <v>554.76900000000001</v>
      </c>
      <c r="G1927" s="23">
        <f t="shared" si="732"/>
        <v>41953</v>
      </c>
      <c r="H1927" s="55">
        <f t="shared" si="733"/>
        <v>9.7798309416159412E-3</v>
      </c>
      <c r="I1927" s="24">
        <f t="shared" si="741"/>
        <v>30</v>
      </c>
      <c r="J1927" s="24">
        <f t="shared" si="747"/>
        <v>30</v>
      </c>
      <c r="K1927" s="59">
        <f t="shared" si="734"/>
        <v>1.0097798309416159</v>
      </c>
      <c r="L1927" s="60">
        <f t="shared" si="742"/>
        <v>1.3624098499999999</v>
      </c>
      <c r="M1927" s="60">
        <f t="shared" si="752"/>
        <v>1.3757339799999999</v>
      </c>
      <c r="N1927" s="60">
        <f t="shared" si="735"/>
        <v>237304.31545125</v>
      </c>
      <c r="O1927" s="63">
        <f t="shared" si="748"/>
        <v>61</v>
      </c>
      <c r="P1927" s="5">
        <f t="shared" si="751"/>
        <v>4.4503671799999998E-2</v>
      </c>
      <c r="Q1927" s="53">
        <f t="shared" si="736"/>
        <v>7676.5664911223193</v>
      </c>
      <c r="R1927" s="53">
        <f t="shared" si="754"/>
        <v>10560.913371566099</v>
      </c>
      <c r="S1927" s="55">
        <f t="shared" si="743"/>
        <v>0.14000000000000001</v>
      </c>
      <c r="T1927" s="61">
        <f t="shared" si="737"/>
        <v>1.010978852</v>
      </c>
      <c r="U1927" s="4">
        <f t="shared" si="744"/>
        <v>2605.3289583000001</v>
      </c>
      <c r="V1927" s="53">
        <f t="shared" si="738"/>
        <v>13166.2423298661</v>
      </c>
      <c r="W1927" s="24" t="str">
        <f t="shared" si="749"/>
        <v>A+J=</v>
      </c>
      <c r="X1927" s="23">
        <f t="shared" si="750"/>
        <v>41982</v>
      </c>
      <c r="Y1927" s="53">
        <f t="shared" si="753"/>
        <v>226743.4020796839</v>
      </c>
      <c r="Z1927" s="28"/>
      <c r="AA1927" s="26"/>
      <c r="AE1927" s="5"/>
    </row>
    <row r="1928" spans="1:31" x14ac:dyDescent="0.2">
      <c r="A1928" s="127">
        <f t="shared" si="739"/>
        <v>41983</v>
      </c>
      <c r="B1928" s="4">
        <f t="shared" si="731"/>
        <v>226868.56732844</v>
      </c>
      <c r="C1928" s="4">
        <f t="shared" si="745"/>
        <v>164816.31287267999</v>
      </c>
      <c r="D1928" s="4">
        <f t="shared" si="740"/>
        <v>164816.31287267999</v>
      </c>
      <c r="E1928" s="56">
        <f t="shared" si="746"/>
        <v>554.76900000000001</v>
      </c>
      <c r="F1928" s="11">
        <f>IF(DAY(A1928)=F$2+1,VLOOKUP(A1928,[1]Plan1!$BN$15:$BP$255,3),F1927)</f>
        <v>558.21299999999997</v>
      </c>
      <c r="G1928" s="6">
        <f t="shared" si="732"/>
        <v>41983</v>
      </c>
      <c r="H1928" s="2">
        <f t="shared" si="733"/>
        <v>6.2079892712101348E-3</v>
      </c>
      <c r="I1928" s="1">
        <f t="shared" si="741"/>
        <v>1</v>
      </c>
      <c r="J1928" s="1">
        <f t="shared" si="747"/>
        <v>31</v>
      </c>
      <c r="K1928" s="54">
        <f t="shared" si="734"/>
        <v>1.0001996586093373</v>
      </c>
      <c r="L1928" s="3">
        <f t="shared" si="742"/>
        <v>1.3757339799999999</v>
      </c>
      <c r="M1928" s="3">
        <f t="shared" si="752"/>
        <v>1.3760086499999999</v>
      </c>
      <c r="N1928" s="3">
        <f t="shared" si="735"/>
        <v>226788.67217390999</v>
      </c>
      <c r="O1928" s="52">
        <f t="shared" si="748"/>
        <v>0</v>
      </c>
      <c r="P1928" s="5">
        <f t="shared" si="751"/>
        <v>0</v>
      </c>
      <c r="Q1928" s="53">
        <f t="shared" si="736"/>
        <v>0</v>
      </c>
      <c r="R1928" s="4">
        <f t="shared" si="754"/>
        <v>0</v>
      </c>
      <c r="S1928" s="2">
        <f t="shared" si="743"/>
        <v>0.14000000000000001</v>
      </c>
      <c r="T1928" s="9">
        <f t="shared" si="737"/>
        <v>1.0003522890000001</v>
      </c>
      <c r="U1928" s="4">
        <f t="shared" si="744"/>
        <v>79.895154529999999</v>
      </c>
      <c r="V1928" s="4">
        <f t="shared" si="738"/>
        <v>0</v>
      </c>
      <c r="W1928" s="1" t="str">
        <f t="shared" si="749"/>
        <v>A+J=</v>
      </c>
      <c r="X1928" s="10">
        <f t="shared" si="750"/>
        <v>42013</v>
      </c>
      <c r="Y1928" s="4">
        <f t="shared" si="753"/>
        <v>0</v>
      </c>
      <c r="Z1928" s="28"/>
      <c r="AA1928" s="26"/>
      <c r="AE1928" s="5"/>
    </row>
    <row r="1929" spans="1:31" x14ac:dyDescent="0.2">
      <c r="A1929" s="127">
        <f t="shared" si="739"/>
        <v>41984</v>
      </c>
      <c r="B1929" s="4">
        <f t="shared" si="731"/>
        <v>226993.80227247</v>
      </c>
      <c r="C1929" s="4">
        <f t="shared" si="745"/>
        <v>164816.31287267999</v>
      </c>
      <c r="D1929" s="4">
        <f t="shared" si="740"/>
        <v>164816.31287267999</v>
      </c>
      <c r="E1929" s="56">
        <f t="shared" si="746"/>
        <v>554.76900000000001</v>
      </c>
      <c r="F1929" s="11">
        <f>IF(DAY(A1929)=F$2+1,VLOOKUP(A1929,[1]Plan1!$BN$15:$BP$255,3),F1928)</f>
        <v>558.21299999999997</v>
      </c>
      <c r="G1929" s="6">
        <f t="shared" si="732"/>
        <v>41983</v>
      </c>
      <c r="H1929" s="2">
        <f t="shared" si="733"/>
        <v>6.2079892712101348E-3</v>
      </c>
      <c r="I1929" s="1">
        <f t="shared" si="741"/>
        <v>2</v>
      </c>
      <c r="J1929" s="1">
        <f t="shared" si="747"/>
        <v>31</v>
      </c>
      <c r="K1929" s="54">
        <f t="shared" si="734"/>
        <v>1.0003993570822349</v>
      </c>
      <c r="L1929" s="3">
        <f t="shared" si="742"/>
        <v>1.3757339799999999</v>
      </c>
      <c r="M1929" s="3">
        <f t="shared" si="752"/>
        <v>1.3762833800000001</v>
      </c>
      <c r="N1929" s="3">
        <f t="shared" si="735"/>
        <v>226833.95215955001</v>
      </c>
      <c r="O1929" s="52">
        <f t="shared" si="748"/>
        <v>0</v>
      </c>
      <c r="P1929" s="5">
        <f t="shared" si="751"/>
        <v>0</v>
      </c>
      <c r="Q1929" s="53">
        <f t="shared" si="736"/>
        <v>0</v>
      </c>
      <c r="R1929" s="4">
        <f t="shared" si="754"/>
        <v>0</v>
      </c>
      <c r="S1929" s="2">
        <f t="shared" si="743"/>
        <v>0.14000000000000001</v>
      </c>
      <c r="T1929" s="9">
        <f t="shared" si="737"/>
        <v>1.0007047010000001</v>
      </c>
      <c r="U1929" s="4">
        <f t="shared" si="744"/>
        <v>159.85011291999999</v>
      </c>
      <c r="V1929" s="4">
        <f t="shared" si="738"/>
        <v>0</v>
      </c>
      <c r="W1929" s="1" t="str">
        <f t="shared" si="749"/>
        <v>A+J=</v>
      </c>
      <c r="X1929" s="10">
        <f t="shared" si="750"/>
        <v>42013</v>
      </c>
      <c r="Y1929" s="4">
        <f t="shared" si="753"/>
        <v>0</v>
      </c>
      <c r="Z1929" s="28"/>
      <c r="AA1929" s="26"/>
      <c r="AE1929" s="5"/>
    </row>
    <row r="1930" spans="1:31" x14ac:dyDescent="0.2">
      <c r="A1930" s="127">
        <f t="shared" si="739"/>
        <v>41985</v>
      </c>
      <c r="B1930" s="4">
        <f t="shared" ref="B1930:B1993" si="755">(N1930+U1930)</f>
        <v>227119.10739024001</v>
      </c>
      <c r="C1930" s="4">
        <f t="shared" si="745"/>
        <v>164816.31287267999</v>
      </c>
      <c r="D1930" s="4">
        <f t="shared" si="740"/>
        <v>164816.31287267999</v>
      </c>
      <c r="E1930" s="56">
        <f t="shared" si="746"/>
        <v>554.76900000000001</v>
      </c>
      <c r="F1930" s="11">
        <f>IF(DAY(A1930)=F$2+1,VLOOKUP(A1930,[1]Plan1!$BN$15:$BP$255,3),F1929)</f>
        <v>558.21299999999997</v>
      </c>
      <c r="G1930" s="6">
        <f t="shared" ref="G1930:G1993" si="756">IF(E1930=E1929,G1929,A1930)</f>
        <v>41983</v>
      </c>
      <c r="H1930" s="2">
        <f t="shared" ref="H1930:H1993" si="757">(F1930/E1930)-1</f>
        <v>6.2079892712101348E-3</v>
      </c>
      <c r="I1930" s="1">
        <f t="shared" si="741"/>
        <v>3</v>
      </c>
      <c r="J1930" s="1">
        <f t="shared" si="747"/>
        <v>31</v>
      </c>
      <c r="K1930" s="54">
        <f t="shared" ref="K1930:K1993" si="758">((F1930/E1930)^(I1930/J1930))</f>
        <v>1.0005990954266517</v>
      </c>
      <c r="L1930" s="3">
        <f t="shared" si="742"/>
        <v>1.3757339799999999</v>
      </c>
      <c r="M1930" s="3">
        <f t="shared" si="752"/>
        <v>1.37655817</v>
      </c>
      <c r="N1930" s="3">
        <f t="shared" ref="N1930:N1993" si="759">TRUNC(D1930*M1930,8)</f>
        <v>226879.24203416001</v>
      </c>
      <c r="O1930" s="52">
        <f t="shared" si="748"/>
        <v>0</v>
      </c>
      <c r="P1930" s="5">
        <f t="shared" si="751"/>
        <v>0</v>
      </c>
      <c r="Q1930" s="53">
        <f t="shared" ref="Q1930:Q1993" si="760">IF($P1930&gt;0,($P1930*D1930),0)</f>
        <v>0</v>
      </c>
      <c r="R1930" s="4">
        <f t="shared" si="754"/>
        <v>0</v>
      </c>
      <c r="S1930" s="2">
        <f t="shared" si="743"/>
        <v>0.14000000000000001</v>
      </c>
      <c r="T1930" s="9">
        <f t="shared" ref="T1930:T1993" si="761">ROUND((1+S1930)^(1/12)^(I1930/J1930),9)</f>
        <v>1.001057238</v>
      </c>
      <c r="U1930" s="4">
        <f t="shared" si="744"/>
        <v>239.86535608</v>
      </c>
      <c r="V1930" s="4">
        <f t="shared" ref="V1930:V1993" si="762">IF(R1930&gt;0,R1930+U1930,0)</f>
        <v>0</v>
      </c>
      <c r="W1930" s="1" t="str">
        <f t="shared" si="749"/>
        <v>A+J=</v>
      </c>
      <c r="X1930" s="10">
        <f t="shared" si="750"/>
        <v>42013</v>
      </c>
      <c r="Y1930" s="4">
        <f t="shared" si="753"/>
        <v>0</v>
      </c>
      <c r="Z1930" s="28"/>
      <c r="AA1930" s="26"/>
      <c r="AE1930" s="5"/>
    </row>
    <row r="1931" spans="1:31" x14ac:dyDescent="0.2">
      <c r="A1931" s="127">
        <f t="shared" ref="A1931:A1994" si="763">(A1930+1)</f>
        <v>41986</v>
      </c>
      <c r="B1931" s="4">
        <f t="shared" si="755"/>
        <v>227244.48083181999</v>
      </c>
      <c r="C1931" s="4">
        <f t="shared" si="745"/>
        <v>164816.31287267999</v>
      </c>
      <c r="D1931" s="4">
        <f t="shared" ref="D1931:D1994" si="764">(C1931)</f>
        <v>164816.31287267999</v>
      </c>
      <c r="E1931" s="56">
        <f t="shared" si="746"/>
        <v>554.76900000000001</v>
      </c>
      <c r="F1931" s="11">
        <f>IF(DAY(A1931)=F$2+1,VLOOKUP(A1931,[1]Plan1!$BN$15:$BP$255,3),F1930)</f>
        <v>558.21299999999997</v>
      </c>
      <c r="G1931" s="6">
        <f t="shared" si="756"/>
        <v>41983</v>
      </c>
      <c r="H1931" s="2">
        <f t="shared" si="757"/>
        <v>6.2079892712101348E-3</v>
      </c>
      <c r="I1931" s="1">
        <f t="shared" ref="I1931:I1994" si="765">IF(DAY(A1931)=F$2+1,1,I1930+1)</f>
        <v>4</v>
      </c>
      <c r="J1931" s="1">
        <f t="shared" si="747"/>
        <v>31</v>
      </c>
      <c r="K1931" s="54">
        <f t="shared" si="758"/>
        <v>1.0007988736505489</v>
      </c>
      <c r="L1931" s="3">
        <f t="shared" ref="L1931:L1994" si="766">IF(DAY(A1931)=F$2+1,M1930,L1930)</f>
        <v>1.3757339799999999</v>
      </c>
      <c r="M1931" s="3">
        <f t="shared" si="752"/>
        <v>1.3768330099999999</v>
      </c>
      <c r="N1931" s="3">
        <f t="shared" si="759"/>
        <v>226924.54014959</v>
      </c>
      <c r="O1931" s="52">
        <f t="shared" si="748"/>
        <v>0</v>
      </c>
      <c r="P1931" s="5">
        <f t="shared" si="751"/>
        <v>0</v>
      </c>
      <c r="Q1931" s="53">
        <f t="shared" si="760"/>
        <v>0</v>
      </c>
      <c r="R1931" s="4">
        <f t="shared" si="754"/>
        <v>0</v>
      </c>
      <c r="S1931" s="2">
        <f t="shared" ref="S1931:S1994" si="767">(S1930)</f>
        <v>0.14000000000000001</v>
      </c>
      <c r="T1931" s="9">
        <f t="shared" si="761"/>
        <v>1.001409899</v>
      </c>
      <c r="U1931" s="4">
        <f t="shared" ref="U1931:U1994" si="768">TRUNC(N1931*(T1931-1),8)</f>
        <v>319.94068222999999</v>
      </c>
      <c r="V1931" s="4">
        <f t="shared" si="762"/>
        <v>0</v>
      </c>
      <c r="W1931" s="1" t="str">
        <f t="shared" si="749"/>
        <v>A+J=</v>
      </c>
      <c r="X1931" s="10">
        <f t="shared" si="750"/>
        <v>42013</v>
      </c>
      <c r="Y1931" s="4">
        <f t="shared" si="753"/>
        <v>0</v>
      </c>
      <c r="Z1931" s="28"/>
      <c r="AA1931" s="26"/>
      <c r="AE1931" s="5"/>
    </row>
    <row r="1932" spans="1:31" x14ac:dyDescent="0.2">
      <c r="A1932" s="127">
        <f t="shared" si="763"/>
        <v>41987</v>
      </c>
      <c r="B1932" s="4">
        <f t="shared" si="755"/>
        <v>227369.92427382001</v>
      </c>
      <c r="C1932" s="4">
        <f t="shared" ref="C1932:C1995" si="769">IF(DAY(A1931)=9,VLOOKUP(A1931,$AA$10:$AB$126,2),C1931)</f>
        <v>164816.31287267999</v>
      </c>
      <c r="D1932" s="4">
        <f t="shared" si="764"/>
        <v>164816.31287267999</v>
      </c>
      <c r="E1932" s="56">
        <f t="shared" ref="E1932:E1995" si="770">IF(F1932=F1931,E1931,F1931)</f>
        <v>554.76900000000001</v>
      </c>
      <c r="F1932" s="11">
        <f>IF(DAY(A1932)=F$2+1,VLOOKUP(A1932,[1]Plan1!$BN$15:$BP$255,3),F1931)</f>
        <v>558.21299999999997</v>
      </c>
      <c r="G1932" s="6">
        <f t="shared" si="756"/>
        <v>41983</v>
      </c>
      <c r="H1932" s="2">
        <f t="shared" si="757"/>
        <v>6.2079892712101348E-3</v>
      </c>
      <c r="I1932" s="1">
        <f t="shared" si="765"/>
        <v>5</v>
      </c>
      <c r="J1932" s="1">
        <f t="shared" ref="J1932:J1995" si="771">IF(DAY(A1932)=F$2+1,DAY(EOMONTH(A1932,0)),J1931)</f>
        <v>31</v>
      </c>
      <c r="K1932" s="54">
        <f t="shared" si="758"/>
        <v>1.0009986917618883</v>
      </c>
      <c r="L1932" s="3">
        <f t="shared" si="766"/>
        <v>1.3757339799999999</v>
      </c>
      <c r="M1932" s="3">
        <f t="shared" si="752"/>
        <v>1.3771079100000001</v>
      </c>
      <c r="N1932" s="3">
        <f t="shared" si="759"/>
        <v>226969.84815400001</v>
      </c>
      <c r="O1932" s="52">
        <f t="shared" si="748"/>
        <v>0</v>
      </c>
      <c r="P1932" s="5">
        <f t="shared" si="751"/>
        <v>0</v>
      </c>
      <c r="Q1932" s="53">
        <f t="shared" si="760"/>
        <v>0</v>
      </c>
      <c r="R1932" s="4">
        <f t="shared" si="754"/>
        <v>0</v>
      </c>
      <c r="S1932" s="2">
        <f t="shared" si="767"/>
        <v>0.14000000000000001</v>
      </c>
      <c r="T1932" s="9">
        <f t="shared" si="761"/>
        <v>1.001762684</v>
      </c>
      <c r="U1932" s="4">
        <f t="shared" si="768"/>
        <v>400.07611981999997</v>
      </c>
      <c r="V1932" s="4">
        <f t="shared" si="762"/>
        <v>0</v>
      </c>
      <c r="W1932" s="1" t="str">
        <f t="shared" si="749"/>
        <v>A+J=</v>
      </c>
      <c r="X1932" s="10">
        <f t="shared" si="750"/>
        <v>42013</v>
      </c>
      <c r="Y1932" s="4">
        <f t="shared" si="753"/>
        <v>0</v>
      </c>
      <c r="Z1932" s="28"/>
      <c r="AA1932" s="26"/>
      <c r="AE1932" s="5"/>
    </row>
    <row r="1933" spans="1:31" x14ac:dyDescent="0.2">
      <c r="A1933" s="127">
        <f t="shared" si="763"/>
        <v>41988</v>
      </c>
      <c r="B1933" s="4">
        <f t="shared" si="755"/>
        <v>227495.43631893001</v>
      </c>
      <c r="C1933" s="4">
        <f t="shared" si="769"/>
        <v>164816.31287267999</v>
      </c>
      <c r="D1933" s="4">
        <f t="shared" si="764"/>
        <v>164816.31287267999</v>
      </c>
      <c r="E1933" s="56">
        <f t="shared" si="770"/>
        <v>554.76900000000001</v>
      </c>
      <c r="F1933" s="11">
        <f>IF(DAY(A1933)=F$2+1,VLOOKUP(A1933,[1]Plan1!$BN$15:$BP$255,3),F1932)</f>
        <v>558.21299999999997</v>
      </c>
      <c r="G1933" s="6">
        <f t="shared" si="756"/>
        <v>41983</v>
      </c>
      <c r="H1933" s="2">
        <f t="shared" si="757"/>
        <v>6.2079892712101348E-3</v>
      </c>
      <c r="I1933" s="1">
        <f t="shared" si="765"/>
        <v>6</v>
      </c>
      <c r="J1933" s="1">
        <f t="shared" si="771"/>
        <v>31</v>
      </c>
      <c r="K1933" s="54">
        <f t="shared" si="758"/>
        <v>1.0011985497686338</v>
      </c>
      <c r="L1933" s="3">
        <f t="shared" si="766"/>
        <v>1.3757339799999999</v>
      </c>
      <c r="M1933" s="3">
        <f t="shared" si="752"/>
        <v>1.37738286</v>
      </c>
      <c r="N1933" s="3">
        <f t="shared" si="759"/>
        <v>227015.16439922</v>
      </c>
      <c r="O1933" s="52">
        <f t="shared" si="748"/>
        <v>0</v>
      </c>
      <c r="P1933" s="5">
        <f t="shared" si="751"/>
        <v>0</v>
      </c>
      <c r="Q1933" s="53">
        <f t="shared" si="760"/>
        <v>0</v>
      </c>
      <c r="R1933" s="4">
        <f t="shared" si="754"/>
        <v>0</v>
      </c>
      <c r="S1933" s="2">
        <f t="shared" si="767"/>
        <v>0.14000000000000001</v>
      </c>
      <c r="T1933" s="9">
        <f t="shared" si="761"/>
        <v>1.0021155939999999</v>
      </c>
      <c r="U1933" s="4">
        <f t="shared" si="768"/>
        <v>480.27191971000002</v>
      </c>
      <c r="V1933" s="4">
        <f t="shared" si="762"/>
        <v>0</v>
      </c>
      <c r="W1933" s="1" t="str">
        <f t="shared" si="749"/>
        <v>A+J=</v>
      </c>
      <c r="X1933" s="10">
        <f t="shared" si="750"/>
        <v>42013</v>
      </c>
      <c r="Y1933" s="4">
        <f t="shared" si="753"/>
        <v>0</v>
      </c>
      <c r="Z1933" s="28"/>
      <c r="AA1933" s="26"/>
      <c r="AE1933" s="5"/>
    </row>
    <row r="1934" spans="1:31" x14ac:dyDescent="0.2">
      <c r="A1934" s="127">
        <f t="shared" si="763"/>
        <v>41989</v>
      </c>
      <c r="B1934" s="4">
        <f t="shared" si="755"/>
        <v>227621.01841805002</v>
      </c>
      <c r="C1934" s="4">
        <f t="shared" si="769"/>
        <v>164816.31287267999</v>
      </c>
      <c r="D1934" s="4">
        <f t="shared" si="764"/>
        <v>164816.31287267999</v>
      </c>
      <c r="E1934" s="56">
        <f t="shared" si="770"/>
        <v>554.76900000000001</v>
      </c>
      <c r="F1934" s="11">
        <f>IF(DAY(A1934)=F$2+1,VLOOKUP(A1934,[1]Plan1!$BN$15:$BP$255,3),F1933)</f>
        <v>558.21299999999997</v>
      </c>
      <c r="G1934" s="6">
        <f t="shared" si="756"/>
        <v>41983</v>
      </c>
      <c r="H1934" s="2">
        <f t="shared" si="757"/>
        <v>6.2079892712101348E-3</v>
      </c>
      <c r="I1934" s="1">
        <f t="shared" si="765"/>
        <v>7</v>
      </c>
      <c r="J1934" s="1">
        <f t="shared" si="771"/>
        <v>31</v>
      </c>
      <c r="K1934" s="54">
        <f t="shared" si="758"/>
        <v>1.0013984476787512</v>
      </c>
      <c r="L1934" s="3">
        <f t="shared" si="766"/>
        <v>1.3757339799999999</v>
      </c>
      <c r="M1934" s="3">
        <f t="shared" si="752"/>
        <v>1.37765787</v>
      </c>
      <c r="N1934" s="3">
        <f t="shared" si="759"/>
        <v>227060.49053343001</v>
      </c>
      <c r="O1934" s="52">
        <f t="shared" si="748"/>
        <v>0</v>
      </c>
      <c r="P1934" s="5">
        <f t="shared" si="751"/>
        <v>0</v>
      </c>
      <c r="Q1934" s="53">
        <f t="shared" si="760"/>
        <v>0</v>
      </c>
      <c r="R1934" s="4">
        <f t="shared" si="754"/>
        <v>0</v>
      </c>
      <c r="S1934" s="2">
        <f t="shared" si="767"/>
        <v>0.14000000000000001</v>
      </c>
      <c r="T1934" s="9">
        <f t="shared" si="761"/>
        <v>1.0024686279999999</v>
      </c>
      <c r="U1934" s="4">
        <f t="shared" si="768"/>
        <v>560.52788462000001</v>
      </c>
      <c r="V1934" s="4">
        <f t="shared" si="762"/>
        <v>0</v>
      </c>
      <c r="W1934" s="1" t="str">
        <f t="shared" si="749"/>
        <v>A+J=</v>
      </c>
      <c r="X1934" s="10">
        <f t="shared" si="750"/>
        <v>42013</v>
      </c>
      <c r="Y1934" s="4">
        <f t="shared" si="753"/>
        <v>0</v>
      </c>
      <c r="Z1934" s="28"/>
      <c r="AA1934" s="26"/>
      <c r="AE1934" s="5"/>
    </row>
    <row r="1935" spans="1:31" x14ac:dyDescent="0.2">
      <c r="A1935" s="127">
        <f t="shared" si="763"/>
        <v>41990</v>
      </c>
      <c r="B1935" s="4">
        <f t="shared" si="755"/>
        <v>227746.66894567999</v>
      </c>
      <c r="C1935" s="4">
        <f t="shared" si="769"/>
        <v>164816.31287267999</v>
      </c>
      <c r="D1935" s="4">
        <f t="shared" si="764"/>
        <v>164816.31287267999</v>
      </c>
      <c r="E1935" s="56">
        <f t="shared" si="770"/>
        <v>554.76900000000001</v>
      </c>
      <c r="F1935" s="11">
        <f>IF(DAY(A1935)=F$2+1,VLOOKUP(A1935,[1]Plan1!$BN$15:$BP$255,3),F1934)</f>
        <v>558.21299999999997</v>
      </c>
      <c r="G1935" s="6">
        <f t="shared" si="756"/>
        <v>41983</v>
      </c>
      <c r="H1935" s="2">
        <f t="shared" si="757"/>
        <v>6.2079892712101348E-3</v>
      </c>
      <c r="I1935" s="1">
        <f t="shared" si="765"/>
        <v>8</v>
      </c>
      <c r="J1935" s="1">
        <f t="shared" si="771"/>
        <v>31</v>
      </c>
      <c r="K1935" s="54">
        <f t="shared" si="758"/>
        <v>1.0015983855002071</v>
      </c>
      <c r="L1935" s="3">
        <f t="shared" si="766"/>
        <v>1.3757339799999999</v>
      </c>
      <c r="M1935" s="3">
        <f t="shared" si="752"/>
        <v>1.3779329300000001</v>
      </c>
      <c r="N1935" s="3">
        <f t="shared" si="759"/>
        <v>227105.82490844</v>
      </c>
      <c r="O1935" s="52">
        <f t="shared" si="748"/>
        <v>0</v>
      </c>
      <c r="P1935" s="5">
        <f t="shared" si="751"/>
        <v>0</v>
      </c>
      <c r="Q1935" s="53">
        <f t="shared" si="760"/>
        <v>0</v>
      </c>
      <c r="R1935" s="4">
        <f t="shared" si="754"/>
        <v>0</v>
      </c>
      <c r="S1935" s="2">
        <f t="shared" si="767"/>
        <v>0.14000000000000001</v>
      </c>
      <c r="T1935" s="9">
        <f t="shared" si="761"/>
        <v>1.0028217859999999</v>
      </c>
      <c r="U1935" s="4">
        <f t="shared" si="768"/>
        <v>640.84403724000003</v>
      </c>
      <c r="V1935" s="4">
        <f t="shared" si="762"/>
        <v>0</v>
      </c>
      <c r="W1935" s="1" t="str">
        <f t="shared" si="749"/>
        <v>A+J=</v>
      </c>
      <c r="X1935" s="10">
        <f t="shared" si="750"/>
        <v>42013</v>
      </c>
      <c r="Y1935" s="4">
        <f t="shared" si="753"/>
        <v>0</v>
      </c>
      <c r="Z1935" s="28"/>
      <c r="AA1935" s="26"/>
      <c r="AE1935" s="5"/>
    </row>
    <row r="1936" spans="1:31" x14ac:dyDescent="0.2">
      <c r="A1936" s="127">
        <f t="shared" si="763"/>
        <v>41991</v>
      </c>
      <c r="B1936" s="4">
        <f t="shared" si="755"/>
        <v>227872.38792744</v>
      </c>
      <c r="C1936" s="4">
        <f t="shared" si="769"/>
        <v>164816.31287267999</v>
      </c>
      <c r="D1936" s="4">
        <f t="shared" si="764"/>
        <v>164816.31287267999</v>
      </c>
      <c r="E1936" s="56">
        <f t="shared" si="770"/>
        <v>554.76900000000001</v>
      </c>
      <c r="F1936" s="11">
        <f>IF(DAY(A1936)=F$2+1,VLOOKUP(A1936,[1]Plan1!$BN$15:$BP$255,3),F1935)</f>
        <v>558.21299999999997</v>
      </c>
      <c r="G1936" s="6">
        <f t="shared" si="756"/>
        <v>41983</v>
      </c>
      <c r="H1936" s="2">
        <f t="shared" si="757"/>
        <v>6.2079892712101348E-3</v>
      </c>
      <c r="I1936" s="1">
        <f t="shared" si="765"/>
        <v>9</v>
      </c>
      <c r="J1936" s="1">
        <f t="shared" si="771"/>
        <v>31</v>
      </c>
      <c r="K1936" s="54">
        <f t="shared" si="758"/>
        <v>1.0017983632409706</v>
      </c>
      <c r="L1936" s="3">
        <f t="shared" si="766"/>
        <v>1.3757339799999999</v>
      </c>
      <c r="M1936" s="3">
        <f t="shared" si="752"/>
        <v>1.3782080400000001</v>
      </c>
      <c r="N1936" s="3">
        <f t="shared" si="759"/>
        <v>227151.16752428</v>
      </c>
      <c r="O1936" s="52">
        <f t="shared" si="748"/>
        <v>0</v>
      </c>
      <c r="P1936" s="5">
        <f t="shared" si="751"/>
        <v>0</v>
      </c>
      <c r="Q1936" s="53">
        <f t="shared" si="760"/>
        <v>0</v>
      </c>
      <c r="R1936" s="4">
        <f t="shared" si="754"/>
        <v>0</v>
      </c>
      <c r="S1936" s="2">
        <f t="shared" si="767"/>
        <v>0.14000000000000001</v>
      </c>
      <c r="T1936" s="9">
        <f t="shared" si="761"/>
        <v>1.003175068</v>
      </c>
      <c r="U1936" s="4">
        <f t="shared" si="768"/>
        <v>721.22040316000005</v>
      </c>
      <c r="V1936" s="4">
        <f t="shared" si="762"/>
        <v>0</v>
      </c>
      <c r="W1936" s="1" t="str">
        <f t="shared" si="749"/>
        <v>A+J=</v>
      </c>
      <c r="X1936" s="10">
        <f t="shared" si="750"/>
        <v>42013</v>
      </c>
      <c r="Y1936" s="4">
        <f t="shared" si="753"/>
        <v>0</v>
      </c>
      <c r="Z1936" s="28"/>
      <c r="AA1936" s="26"/>
      <c r="AE1936" s="5"/>
    </row>
    <row r="1937" spans="1:31" x14ac:dyDescent="0.2">
      <c r="A1937" s="127">
        <f t="shared" si="763"/>
        <v>41992</v>
      </c>
      <c r="B1937" s="4">
        <f t="shared" si="755"/>
        <v>227998.17915127001</v>
      </c>
      <c r="C1937" s="4">
        <f t="shared" si="769"/>
        <v>164816.31287267999</v>
      </c>
      <c r="D1937" s="4">
        <f t="shared" si="764"/>
        <v>164816.31287267999</v>
      </c>
      <c r="E1937" s="56">
        <f t="shared" si="770"/>
        <v>554.76900000000001</v>
      </c>
      <c r="F1937" s="11">
        <f>IF(DAY(A1937)=F$2+1,VLOOKUP(A1937,[1]Plan1!$BN$15:$BP$255,3),F1936)</f>
        <v>558.21299999999997</v>
      </c>
      <c r="G1937" s="6">
        <f t="shared" si="756"/>
        <v>41983</v>
      </c>
      <c r="H1937" s="2">
        <f t="shared" si="757"/>
        <v>6.2079892712101348E-3</v>
      </c>
      <c r="I1937" s="1">
        <f t="shared" si="765"/>
        <v>10</v>
      </c>
      <c r="J1937" s="1">
        <f t="shared" si="771"/>
        <v>31</v>
      </c>
      <c r="K1937" s="54">
        <f t="shared" si="758"/>
        <v>1.0019983809090116</v>
      </c>
      <c r="L1937" s="3">
        <f t="shared" si="766"/>
        <v>1.3757339799999999</v>
      </c>
      <c r="M1937" s="3">
        <f t="shared" si="752"/>
        <v>1.3784832199999999</v>
      </c>
      <c r="N1937" s="3">
        <f t="shared" si="759"/>
        <v>227196.52167725001</v>
      </c>
      <c r="O1937" s="52">
        <f t="shared" si="748"/>
        <v>0</v>
      </c>
      <c r="P1937" s="5">
        <f t="shared" si="751"/>
        <v>0</v>
      </c>
      <c r="Q1937" s="53">
        <f t="shared" si="760"/>
        <v>0</v>
      </c>
      <c r="R1937" s="4">
        <f t="shared" si="754"/>
        <v>0</v>
      </c>
      <c r="S1937" s="2">
        <f t="shared" si="767"/>
        <v>0.14000000000000001</v>
      </c>
      <c r="T1937" s="9">
        <f t="shared" si="761"/>
        <v>1.0035284760000001</v>
      </c>
      <c r="U1937" s="4">
        <f t="shared" si="768"/>
        <v>801.65747402</v>
      </c>
      <c r="V1937" s="4">
        <f t="shared" si="762"/>
        <v>0</v>
      </c>
      <c r="W1937" s="1" t="str">
        <f t="shared" si="749"/>
        <v>A+J=</v>
      </c>
      <c r="X1937" s="10">
        <f t="shared" si="750"/>
        <v>42013</v>
      </c>
      <c r="Y1937" s="4">
        <f t="shared" si="753"/>
        <v>0</v>
      </c>
      <c r="Z1937" s="28"/>
      <c r="AA1937" s="26"/>
      <c r="AE1937" s="5"/>
    </row>
    <row r="1938" spans="1:31" x14ac:dyDescent="0.2">
      <c r="A1938" s="127">
        <f t="shared" si="763"/>
        <v>41993</v>
      </c>
      <c r="B1938" s="4">
        <f t="shared" si="755"/>
        <v>228124.03700113</v>
      </c>
      <c r="C1938" s="4">
        <f t="shared" si="769"/>
        <v>164816.31287267999</v>
      </c>
      <c r="D1938" s="4">
        <f t="shared" si="764"/>
        <v>164816.31287267999</v>
      </c>
      <c r="E1938" s="56">
        <f t="shared" si="770"/>
        <v>554.76900000000001</v>
      </c>
      <c r="F1938" s="11">
        <f>IF(DAY(A1938)=F$2+1,VLOOKUP(A1938,[1]Plan1!$BN$15:$BP$255,3),F1937)</f>
        <v>558.21299999999997</v>
      </c>
      <c r="G1938" s="6">
        <f t="shared" si="756"/>
        <v>41983</v>
      </c>
      <c r="H1938" s="2">
        <f t="shared" si="757"/>
        <v>6.2079892712101348E-3</v>
      </c>
      <c r="I1938" s="1">
        <f t="shared" si="765"/>
        <v>11</v>
      </c>
      <c r="J1938" s="1">
        <f t="shared" si="771"/>
        <v>31</v>
      </c>
      <c r="K1938" s="54">
        <f t="shared" si="758"/>
        <v>1.0021984385123022</v>
      </c>
      <c r="L1938" s="3">
        <f t="shared" si="766"/>
        <v>1.3757339799999999</v>
      </c>
      <c r="M1938" s="3">
        <f t="shared" si="752"/>
        <v>1.3787584399999999</v>
      </c>
      <c r="N1938" s="3">
        <f t="shared" si="759"/>
        <v>227241.88242288001</v>
      </c>
      <c r="O1938" s="52">
        <f t="shared" si="748"/>
        <v>0</v>
      </c>
      <c r="P1938" s="5">
        <f t="shared" si="751"/>
        <v>0</v>
      </c>
      <c r="Q1938" s="53">
        <f t="shared" si="760"/>
        <v>0</v>
      </c>
      <c r="R1938" s="4">
        <f t="shared" si="754"/>
        <v>0</v>
      </c>
      <c r="S1938" s="2">
        <f t="shared" si="767"/>
        <v>0.14000000000000001</v>
      </c>
      <c r="T1938" s="9">
        <f t="shared" si="761"/>
        <v>1.0038820070000001</v>
      </c>
      <c r="U1938" s="4">
        <f t="shared" si="768"/>
        <v>882.15457824999999</v>
      </c>
      <c r="V1938" s="4">
        <f t="shared" si="762"/>
        <v>0</v>
      </c>
      <c r="W1938" s="1" t="str">
        <f t="shared" si="749"/>
        <v>A+J=</v>
      </c>
      <c r="X1938" s="10">
        <f t="shared" si="750"/>
        <v>42013</v>
      </c>
      <c r="Y1938" s="4">
        <f t="shared" si="753"/>
        <v>0</v>
      </c>
      <c r="Z1938" s="28"/>
      <c r="AA1938" s="26"/>
      <c r="AE1938" s="5"/>
    </row>
    <row r="1939" spans="1:31" x14ac:dyDescent="0.2">
      <c r="A1939" s="127">
        <f t="shared" si="763"/>
        <v>41994</v>
      </c>
      <c r="B1939" s="4">
        <f t="shared" si="755"/>
        <v>228249.96526562999</v>
      </c>
      <c r="C1939" s="4">
        <f t="shared" si="769"/>
        <v>164816.31287267999</v>
      </c>
      <c r="D1939" s="4">
        <f t="shared" si="764"/>
        <v>164816.31287267999</v>
      </c>
      <c r="E1939" s="56">
        <f t="shared" si="770"/>
        <v>554.76900000000001</v>
      </c>
      <c r="F1939" s="11">
        <f>IF(DAY(A1939)=F$2+1,VLOOKUP(A1939,[1]Plan1!$BN$15:$BP$255,3),F1938)</f>
        <v>558.21299999999997</v>
      </c>
      <c r="G1939" s="6">
        <f t="shared" si="756"/>
        <v>41983</v>
      </c>
      <c r="H1939" s="2">
        <f t="shared" si="757"/>
        <v>6.2079892712101348E-3</v>
      </c>
      <c r="I1939" s="1">
        <f t="shared" si="765"/>
        <v>12</v>
      </c>
      <c r="J1939" s="1">
        <f t="shared" si="771"/>
        <v>31</v>
      </c>
      <c r="K1939" s="54">
        <f t="shared" si="758"/>
        <v>1.0023985360588155</v>
      </c>
      <c r="L1939" s="3">
        <f t="shared" si="766"/>
        <v>1.3757339799999999</v>
      </c>
      <c r="M1939" s="3">
        <f t="shared" si="752"/>
        <v>1.37903372</v>
      </c>
      <c r="N1939" s="3">
        <f t="shared" si="759"/>
        <v>227287.25305748999</v>
      </c>
      <c r="O1939" s="52">
        <f t="shared" si="748"/>
        <v>0</v>
      </c>
      <c r="P1939" s="5">
        <f t="shared" si="751"/>
        <v>0</v>
      </c>
      <c r="Q1939" s="53">
        <f t="shared" si="760"/>
        <v>0</v>
      </c>
      <c r="R1939" s="4">
        <f t="shared" si="754"/>
        <v>0</v>
      </c>
      <c r="S1939" s="2">
        <f t="shared" si="767"/>
        <v>0.14000000000000001</v>
      </c>
      <c r="T1939" s="9">
        <f t="shared" si="761"/>
        <v>1.004235663</v>
      </c>
      <c r="U1939" s="4">
        <f t="shared" si="768"/>
        <v>962.71220814000003</v>
      </c>
      <c r="V1939" s="4">
        <f t="shared" si="762"/>
        <v>0</v>
      </c>
      <c r="W1939" s="1" t="str">
        <f t="shared" si="749"/>
        <v>A+J=</v>
      </c>
      <c r="X1939" s="10">
        <f t="shared" si="750"/>
        <v>42013</v>
      </c>
      <c r="Y1939" s="4">
        <f t="shared" si="753"/>
        <v>0</v>
      </c>
      <c r="Z1939" s="28"/>
      <c r="AA1939" s="26"/>
      <c r="AE1939" s="5"/>
    </row>
    <row r="1940" spans="1:31" x14ac:dyDescent="0.2">
      <c r="A1940" s="127">
        <f t="shared" si="763"/>
        <v>41995</v>
      </c>
      <c r="B1940" s="4">
        <f t="shared" si="755"/>
        <v>228375.96397226999</v>
      </c>
      <c r="C1940" s="4">
        <f t="shared" si="769"/>
        <v>164816.31287267999</v>
      </c>
      <c r="D1940" s="4">
        <f t="shared" si="764"/>
        <v>164816.31287267999</v>
      </c>
      <c r="E1940" s="56">
        <f t="shared" si="770"/>
        <v>554.76900000000001</v>
      </c>
      <c r="F1940" s="11">
        <f>IF(DAY(A1940)=F$2+1,VLOOKUP(A1940,[1]Plan1!$BN$15:$BP$255,3),F1939)</f>
        <v>558.21299999999997</v>
      </c>
      <c r="G1940" s="6">
        <f t="shared" si="756"/>
        <v>41983</v>
      </c>
      <c r="H1940" s="2">
        <f t="shared" si="757"/>
        <v>6.2079892712101348E-3</v>
      </c>
      <c r="I1940" s="1">
        <f t="shared" si="765"/>
        <v>13</v>
      </c>
      <c r="J1940" s="1">
        <f t="shared" si="771"/>
        <v>31</v>
      </c>
      <c r="K1940" s="54">
        <f t="shared" si="758"/>
        <v>1.0025986735565267</v>
      </c>
      <c r="L1940" s="3">
        <f t="shared" si="766"/>
        <v>1.3757339799999999</v>
      </c>
      <c r="M1940" s="3">
        <f t="shared" si="752"/>
        <v>1.37930906</v>
      </c>
      <c r="N1940" s="3">
        <f t="shared" si="759"/>
        <v>227332.63358108001</v>
      </c>
      <c r="O1940" s="52">
        <f t="shared" si="748"/>
        <v>0</v>
      </c>
      <c r="P1940" s="5">
        <f t="shared" si="751"/>
        <v>0</v>
      </c>
      <c r="Q1940" s="53">
        <f t="shared" si="760"/>
        <v>0</v>
      </c>
      <c r="R1940" s="4">
        <f t="shared" si="754"/>
        <v>0</v>
      </c>
      <c r="S1940" s="2">
        <f t="shared" si="767"/>
        <v>0.14000000000000001</v>
      </c>
      <c r="T1940" s="9">
        <f t="shared" si="761"/>
        <v>1.0045894440000001</v>
      </c>
      <c r="U1940" s="4">
        <f t="shared" si="768"/>
        <v>1043.33039119</v>
      </c>
      <c r="V1940" s="4">
        <f t="shared" si="762"/>
        <v>0</v>
      </c>
      <c r="W1940" s="1" t="str">
        <f t="shared" si="749"/>
        <v>A+J=</v>
      </c>
      <c r="X1940" s="10">
        <f t="shared" si="750"/>
        <v>42013</v>
      </c>
      <c r="Y1940" s="4">
        <f t="shared" si="753"/>
        <v>0</v>
      </c>
      <c r="Z1940" s="28"/>
      <c r="AA1940" s="26"/>
      <c r="AE1940" s="5"/>
    </row>
    <row r="1941" spans="1:31" x14ac:dyDescent="0.2">
      <c r="A1941" s="127">
        <f t="shared" si="763"/>
        <v>41996</v>
      </c>
      <c r="B1941" s="4">
        <f t="shared" si="755"/>
        <v>228502.03126486001</v>
      </c>
      <c r="C1941" s="4">
        <f t="shared" si="769"/>
        <v>164816.31287267999</v>
      </c>
      <c r="D1941" s="4">
        <f t="shared" si="764"/>
        <v>164816.31287267999</v>
      </c>
      <c r="E1941" s="56">
        <f t="shared" si="770"/>
        <v>554.76900000000001</v>
      </c>
      <c r="F1941" s="11">
        <f>IF(DAY(A1941)=F$2+1,VLOOKUP(A1941,[1]Plan1!$BN$15:$BP$255,3),F1940)</f>
        <v>558.21299999999997</v>
      </c>
      <c r="G1941" s="6">
        <f t="shared" si="756"/>
        <v>41983</v>
      </c>
      <c r="H1941" s="2">
        <f t="shared" si="757"/>
        <v>6.2079892712101348E-3</v>
      </c>
      <c r="I1941" s="1">
        <f t="shared" si="765"/>
        <v>14</v>
      </c>
      <c r="J1941" s="1">
        <f t="shared" si="771"/>
        <v>31</v>
      </c>
      <c r="K1941" s="54">
        <f t="shared" si="758"/>
        <v>1.0027988510134125</v>
      </c>
      <c r="L1941" s="3">
        <f t="shared" si="766"/>
        <v>1.3757339799999999</v>
      </c>
      <c r="M1941" s="3">
        <f t="shared" si="752"/>
        <v>1.3795844500000001</v>
      </c>
      <c r="N1941" s="3">
        <f t="shared" si="759"/>
        <v>227378.02234548001</v>
      </c>
      <c r="O1941" s="52">
        <f t="shared" si="748"/>
        <v>0</v>
      </c>
      <c r="P1941" s="5">
        <f t="shared" si="751"/>
        <v>0</v>
      </c>
      <c r="Q1941" s="53">
        <f t="shared" si="760"/>
        <v>0</v>
      </c>
      <c r="R1941" s="4">
        <f t="shared" si="754"/>
        <v>0</v>
      </c>
      <c r="S1941" s="2">
        <f t="shared" si="767"/>
        <v>0.14000000000000001</v>
      </c>
      <c r="T1941" s="9">
        <f t="shared" si="761"/>
        <v>1.0049433489999999</v>
      </c>
      <c r="U1941" s="4">
        <f t="shared" si="768"/>
        <v>1124.00891938</v>
      </c>
      <c r="V1941" s="4">
        <f t="shared" si="762"/>
        <v>0</v>
      </c>
      <c r="W1941" s="1" t="str">
        <f t="shared" si="749"/>
        <v>A+J=</v>
      </c>
      <c r="X1941" s="10">
        <f t="shared" si="750"/>
        <v>42013</v>
      </c>
      <c r="Y1941" s="4">
        <f t="shared" si="753"/>
        <v>0</v>
      </c>
      <c r="Z1941" s="28"/>
      <c r="AA1941" s="26"/>
      <c r="AE1941" s="5"/>
    </row>
    <row r="1942" spans="1:31" x14ac:dyDescent="0.2">
      <c r="A1942" s="127">
        <f t="shared" si="763"/>
        <v>41997</v>
      </c>
      <c r="B1942" s="4">
        <f t="shared" si="755"/>
        <v>228628.16905336</v>
      </c>
      <c r="C1942" s="4">
        <f t="shared" si="769"/>
        <v>164816.31287267999</v>
      </c>
      <c r="D1942" s="4">
        <f t="shared" si="764"/>
        <v>164816.31287267999</v>
      </c>
      <c r="E1942" s="56">
        <f t="shared" si="770"/>
        <v>554.76900000000001</v>
      </c>
      <c r="F1942" s="11">
        <f>IF(DAY(A1942)=F$2+1,VLOOKUP(A1942,[1]Plan1!$BN$15:$BP$255,3),F1941)</f>
        <v>558.21299999999997</v>
      </c>
      <c r="G1942" s="6">
        <f t="shared" si="756"/>
        <v>41983</v>
      </c>
      <c r="H1942" s="2">
        <f t="shared" si="757"/>
        <v>6.2079892712101348E-3</v>
      </c>
      <c r="I1942" s="1">
        <f t="shared" si="765"/>
        <v>15</v>
      </c>
      <c r="J1942" s="1">
        <f t="shared" si="771"/>
        <v>31</v>
      </c>
      <c r="K1942" s="54">
        <f t="shared" si="758"/>
        <v>1.0029990684374508</v>
      </c>
      <c r="L1942" s="3">
        <f t="shared" si="766"/>
        <v>1.3757339799999999</v>
      </c>
      <c r="M1942" s="3">
        <f t="shared" si="752"/>
        <v>1.3798599</v>
      </c>
      <c r="N1942" s="3">
        <f t="shared" si="759"/>
        <v>227423.42099886001</v>
      </c>
      <c r="O1942" s="52">
        <f t="shared" si="748"/>
        <v>0</v>
      </c>
      <c r="P1942" s="5">
        <f t="shared" si="751"/>
        <v>0</v>
      </c>
      <c r="Q1942" s="53">
        <f t="shared" si="760"/>
        <v>0</v>
      </c>
      <c r="R1942" s="4">
        <f t="shared" si="754"/>
        <v>0</v>
      </c>
      <c r="S1942" s="2">
        <f t="shared" si="767"/>
        <v>0.14000000000000001</v>
      </c>
      <c r="T1942" s="9">
        <f t="shared" si="761"/>
        <v>1.0052973789999999</v>
      </c>
      <c r="U1942" s="4">
        <f t="shared" si="768"/>
        <v>1204.7480545000001</v>
      </c>
      <c r="V1942" s="4">
        <f t="shared" si="762"/>
        <v>0</v>
      </c>
      <c r="W1942" s="1" t="str">
        <f t="shared" si="749"/>
        <v>A+J=</v>
      </c>
      <c r="X1942" s="10">
        <f t="shared" si="750"/>
        <v>42013</v>
      </c>
      <c r="Y1942" s="4">
        <f t="shared" si="753"/>
        <v>0</v>
      </c>
      <c r="Z1942" s="28"/>
      <c r="AA1942" s="26"/>
      <c r="AE1942" s="5"/>
    </row>
    <row r="1943" spans="1:31" x14ac:dyDescent="0.2">
      <c r="A1943" s="127">
        <f t="shared" si="763"/>
        <v>41998</v>
      </c>
      <c r="B1943" s="4">
        <f t="shared" si="755"/>
        <v>228754.37570782998</v>
      </c>
      <c r="C1943" s="4">
        <f t="shared" si="769"/>
        <v>164816.31287267999</v>
      </c>
      <c r="D1943" s="4">
        <f t="shared" si="764"/>
        <v>164816.31287267999</v>
      </c>
      <c r="E1943" s="56">
        <f t="shared" si="770"/>
        <v>554.76900000000001</v>
      </c>
      <c r="F1943" s="11">
        <f>IF(DAY(A1943)=F$2+1,VLOOKUP(A1943,[1]Plan1!$BN$15:$BP$255,3),F1942)</f>
        <v>558.21299999999997</v>
      </c>
      <c r="G1943" s="6">
        <f t="shared" si="756"/>
        <v>41983</v>
      </c>
      <c r="H1943" s="2">
        <f t="shared" si="757"/>
        <v>6.2079892712101348E-3</v>
      </c>
      <c r="I1943" s="1">
        <f t="shared" si="765"/>
        <v>16</v>
      </c>
      <c r="J1943" s="1">
        <f t="shared" si="771"/>
        <v>31</v>
      </c>
      <c r="K1943" s="54">
        <f t="shared" si="758"/>
        <v>1.0031993258366216</v>
      </c>
      <c r="L1943" s="3">
        <f t="shared" si="766"/>
        <v>1.3757339799999999</v>
      </c>
      <c r="M1943" s="3">
        <f t="shared" si="752"/>
        <v>1.3801353999999999</v>
      </c>
      <c r="N1943" s="3">
        <f t="shared" si="759"/>
        <v>227468.82789305999</v>
      </c>
      <c r="O1943" s="52">
        <f t="shared" si="748"/>
        <v>0</v>
      </c>
      <c r="P1943" s="5">
        <f t="shared" si="751"/>
        <v>0</v>
      </c>
      <c r="Q1943" s="53">
        <f t="shared" si="760"/>
        <v>0</v>
      </c>
      <c r="R1943" s="4">
        <f t="shared" si="754"/>
        <v>0</v>
      </c>
      <c r="S1943" s="2">
        <f t="shared" si="767"/>
        <v>0.14000000000000001</v>
      </c>
      <c r="T1943" s="9">
        <f t="shared" si="761"/>
        <v>1.0056515340000001</v>
      </c>
      <c r="U1943" s="4">
        <f t="shared" si="768"/>
        <v>1285.5478147700001</v>
      </c>
      <c r="V1943" s="4">
        <f t="shared" si="762"/>
        <v>0</v>
      </c>
      <c r="W1943" s="1" t="str">
        <f t="shared" si="749"/>
        <v>A+J=</v>
      </c>
      <c r="X1943" s="10">
        <f t="shared" si="750"/>
        <v>42013</v>
      </c>
      <c r="Y1943" s="4">
        <f t="shared" si="753"/>
        <v>0</v>
      </c>
      <c r="Z1943" s="28"/>
      <c r="AA1943" s="26"/>
      <c r="AE1943" s="5"/>
    </row>
    <row r="1944" spans="1:31" x14ac:dyDescent="0.2">
      <c r="A1944" s="127">
        <f t="shared" si="763"/>
        <v>41999</v>
      </c>
      <c r="B1944" s="4">
        <f t="shared" si="755"/>
        <v>228880.65125403999</v>
      </c>
      <c r="C1944" s="4">
        <f t="shared" si="769"/>
        <v>164816.31287267999</v>
      </c>
      <c r="D1944" s="4">
        <f t="shared" si="764"/>
        <v>164816.31287267999</v>
      </c>
      <c r="E1944" s="56">
        <f t="shared" si="770"/>
        <v>554.76900000000001</v>
      </c>
      <c r="F1944" s="11">
        <f>IF(DAY(A1944)=F$2+1,VLOOKUP(A1944,[1]Plan1!$BN$15:$BP$255,3),F1943)</f>
        <v>558.21299999999997</v>
      </c>
      <c r="G1944" s="6">
        <f t="shared" si="756"/>
        <v>41983</v>
      </c>
      <c r="H1944" s="2">
        <f t="shared" si="757"/>
        <v>6.2079892712101348E-3</v>
      </c>
      <c r="I1944" s="1">
        <f t="shared" si="765"/>
        <v>17</v>
      </c>
      <c r="J1944" s="1">
        <f t="shared" si="771"/>
        <v>31</v>
      </c>
      <c r="K1944" s="54">
        <f t="shared" si="758"/>
        <v>1.0033996232189062</v>
      </c>
      <c r="L1944" s="3">
        <f t="shared" si="766"/>
        <v>1.3757339799999999</v>
      </c>
      <c r="M1944" s="3">
        <f t="shared" si="752"/>
        <v>1.3804109499999999</v>
      </c>
      <c r="N1944" s="3">
        <f t="shared" si="759"/>
        <v>227514.24302806999</v>
      </c>
      <c r="O1944" s="52">
        <f t="shared" si="748"/>
        <v>0</v>
      </c>
      <c r="P1944" s="5">
        <f t="shared" si="751"/>
        <v>0</v>
      </c>
      <c r="Q1944" s="53">
        <f t="shared" si="760"/>
        <v>0</v>
      </c>
      <c r="R1944" s="4">
        <f t="shared" si="754"/>
        <v>0</v>
      </c>
      <c r="S1944" s="2">
        <f t="shared" si="767"/>
        <v>0.14000000000000001</v>
      </c>
      <c r="T1944" s="9">
        <f t="shared" si="761"/>
        <v>1.0060058140000001</v>
      </c>
      <c r="U1944" s="4">
        <f t="shared" si="768"/>
        <v>1366.4082259700001</v>
      </c>
      <c r="V1944" s="4">
        <f t="shared" si="762"/>
        <v>0</v>
      </c>
      <c r="W1944" s="1" t="str">
        <f t="shared" si="749"/>
        <v>A+J=</v>
      </c>
      <c r="X1944" s="10">
        <f t="shared" si="750"/>
        <v>42013</v>
      </c>
      <c r="Y1944" s="4">
        <f t="shared" si="753"/>
        <v>0</v>
      </c>
      <c r="Z1944" s="28"/>
      <c r="AA1944" s="26"/>
      <c r="AE1944" s="5"/>
    </row>
    <row r="1945" spans="1:31" x14ac:dyDescent="0.2">
      <c r="A1945" s="127">
        <f t="shared" si="763"/>
        <v>42000</v>
      </c>
      <c r="B1945" s="4">
        <f t="shared" si="755"/>
        <v>229006.99714887</v>
      </c>
      <c r="C1945" s="4">
        <f t="shared" si="769"/>
        <v>164816.31287267999</v>
      </c>
      <c r="D1945" s="4">
        <f t="shared" si="764"/>
        <v>164816.31287267999</v>
      </c>
      <c r="E1945" s="56">
        <f t="shared" si="770"/>
        <v>554.76900000000001</v>
      </c>
      <c r="F1945" s="11">
        <f>IF(DAY(A1945)=F$2+1,VLOOKUP(A1945,[1]Plan1!$BN$15:$BP$255,3),F1944)</f>
        <v>558.21299999999997</v>
      </c>
      <c r="G1945" s="6">
        <f t="shared" si="756"/>
        <v>41983</v>
      </c>
      <c r="H1945" s="2">
        <f t="shared" si="757"/>
        <v>6.2079892712101348E-3</v>
      </c>
      <c r="I1945" s="1">
        <f t="shared" si="765"/>
        <v>18</v>
      </c>
      <c r="J1945" s="1">
        <f t="shared" si="771"/>
        <v>31</v>
      </c>
      <c r="K1945" s="54">
        <f t="shared" si="758"/>
        <v>1.0035999605922876</v>
      </c>
      <c r="L1945" s="3">
        <f t="shared" si="766"/>
        <v>1.3757339799999999</v>
      </c>
      <c r="M1945" s="3">
        <f t="shared" si="752"/>
        <v>1.38068656</v>
      </c>
      <c r="N1945" s="3">
        <f t="shared" si="759"/>
        <v>227559.66805206001</v>
      </c>
      <c r="O1945" s="52">
        <f t="shared" si="748"/>
        <v>0</v>
      </c>
      <c r="P1945" s="5">
        <f t="shared" si="751"/>
        <v>0</v>
      </c>
      <c r="Q1945" s="53">
        <f t="shared" si="760"/>
        <v>0</v>
      </c>
      <c r="R1945" s="4">
        <f t="shared" si="754"/>
        <v>0</v>
      </c>
      <c r="S1945" s="2">
        <f t="shared" si="767"/>
        <v>0.14000000000000001</v>
      </c>
      <c r="T1945" s="9">
        <f t="shared" si="761"/>
        <v>1.006360218</v>
      </c>
      <c r="U1945" s="4">
        <f t="shared" si="768"/>
        <v>1447.32909681</v>
      </c>
      <c r="V1945" s="4">
        <f t="shared" si="762"/>
        <v>0</v>
      </c>
      <c r="W1945" s="1" t="str">
        <f t="shared" si="749"/>
        <v>A+J=</v>
      </c>
      <c r="X1945" s="10">
        <f t="shared" si="750"/>
        <v>42013</v>
      </c>
      <c r="Y1945" s="4">
        <f t="shared" si="753"/>
        <v>0</v>
      </c>
      <c r="Z1945" s="28"/>
      <c r="AA1945" s="26"/>
      <c r="AE1945" s="5"/>
    </row>
    <row r="1946" spans="1:31" x14ac:dyDescent="0.2">
      <c r="A1946" s="127">
        <f t="shared" si="763"/>
        <v>42001</v>
      </c>
      <c r="B1946" s="4">
        <f t="shared" si="755"/>
        <v>229133.41364734</v>
      </c>
      <c r="C1946" s="4">
        <f t="shared" si="769"/>
        <v>164816.31287267999</v>
      </c>
      <c r="D1946" s="4">
        <f t="shared" si="764"/>
        <v>164816.31287267999</v>
      </c>
      <c r="E1946" s="56">
        <f t="shared" si="770"/>
        <v>554.76900000000001</v>
      </c>
      <c r="F1946" s="11">
        <f>IF(DAY(A1946)=F$2+1,VLOOKUP(A1946,[1]Plan1!$BN$15:$BP$255,3),F1945)</f>
        <v>558.21299999999997</v>
      </c>
      <c r="G1946" s="6">
        <f t="shared" si="756"/>
        <v>41983</v>
      </c>
      <c r="H1946" s="2">
        <f t="shared" si="757"/>
        <v>6.2079892712101348E-3</v>
      </c>
      <c r="I1946" s="1">
        <f t="shared" si="765"/>
        <v>19</v>
      </c>
      <c r="J1946" s="1">
        <f t="shared" si="771"/>
        <v>31</v>
      </c>
      <c r="K1946" s="54">
        <f t="shared" si="758"/>
        <v>1.0038003379647504</v>
      </c>
      <c r="L1946" s="3">
        <f t="shared" si="766"/>
        <v>1.3757339799999999</v>
      </c>
      <c r="M1946" s="3">
        <f t="shared" si="752"/>
        <v>1.38096223</v>
      </c>
      <c r="N1946" s="3">
        <f t="shared" si="759"/>
        <v>227605.10296503</v>
      </c>
      <c r="O1946" s="52">
        <f t="shared" si="748"/>
        <v>0</v>
      </c>
      <c r="P1946" s="5">
        <f t="shared" si="751"/>
        <v>0</v>
      </c>
      <c r="Q1946" s="53">
        <f t="shared" si="760"/>
        <v>0</v>
      </c>
      <c r="R1946" s="4">
        <f t="shared" si="754"/>
        <v>0</v>
      </c>
      <c r="S1946" s="2">
        <f t="shared" si="767"/>
        <v>0.14000000000000001</v>
      </c>
      <c r="T1946" s="9">
        <f t="shared" si="761"/>
        <v>1.006714747</v>
      </c>
      <c r="U1946" s="4">
        <f t="shared" si="768"/>
        <v>1528.3106823099999</v>
      </c>
      <c r="V1946" s="4">
        <f t="shared" si="762"/>
        <v>0</v>
      </c>
      <c r="W1946" s="1" t="str">
        <f t="shared" si="749"/>
        <v>A+J=</v>
      </c>
      <c r="X1946" s="10">
        <f t="shared" si="750"/>
        <v>42013</v>
      </c>
      <c r="Y1946" s="4">
        <f t="shared" si="753"/>
        <v>0</v>
      </c>
      <c r="Z1946" s="28"/>
      <c r="AA1946" s="26"/>
      <c r="AE1946" s="5"/>
    </row>
    <row r="1947" spans="1:31" x14ac:dyDescent="0.2">
      <c r="A1947" s="127">
        <f t="shared" si="763"/>
        <v>42002</v>
      </c>
      <c r="B1947" s="4">
        <f t="shared" si="755"/>
        <v>229259.89911718998</v>
      </c>
      <c r="C1947" s="4">
        <f t="shared" si="769"/>
        <v>164816.31287267999</v>
      </c>
      <c r="D1947" s="4">
        <f t="shared" si="764"/>
        <v>164816.31287267999</v>
      </c>
      <c r="E1947" s="56">
        <f t="shared" si="770"/>
        <v>554.76900000000001</v>
      </c>
      <c r="F1947" s="11">
        <f>IF(DAY(A1947)=F$2+1,VLOOKUP(A1947,[1]Plan1!$BN$15:$BP$255,3),F1946)</f>
        <v>558.21299999999997</v>
      </c>
      <c r="G1947" s="6">
        <f t="shared" si="756"/>
        <v>41983</v>
      </c>
      <c r="H1947" s="2">
        <f t="shared" si="757"/>
        <v>6.2079892712101348E-3</v>
      </c>
      <c r="I1947" s="1">
        <f t="shared" si="765"/>
        <v>20</v>
      </c>
      <c r="J1947" s="1">
        <f t="shared" si="771"/>
        <v>31</v>
      </c>
      <c r="K1947" s="54">
        <f t="shared" si="758"/>
        <v>1.0040007553442809</v>
      </c>
      <c r="L1947" s="3">
        <f t="shared" si="766"/>
        <v>1.3757339799999999</v>
      </c>
      <c r="M1947" s="3">
        <f t="shared" si="752"/>
        <v>1.38123795</v>
      </c>
      <c r="N1947" s="3">
        <f t="shared" si="759"/>
        <v>227650.54611880999</v>
      </c>
      <c r="O1947" s="52">
        <f t="shared" si="748"/>
        <v>0</v>
      </c>
      <c r="P1947" s="5">
        <f t="shared" si="751"/>
        <v>0</v>
      </c>
      <c r="Q1947" s="53">
        <f t="shared" si="760"/>
        <v>0</v>
      </c>
      <c r="R1947" s="4">
        <f t="shared" si="754"/>
        <v>0</v>
      </c>
      <c r="S1947" s="2">
        <f t="shared" si="767"/>
        <v>0.14000000000000001</v>
      </c>
      <c r="T1947" s="9">
        <f t="shared" si="761"/>
        <v>1.0070694010000001</v>
      </c>
      <c r="U1947" s="4">
        <f t="shared" si="768"/>
        <v>1609.3529983799999</v>
      </c>
      <c r="V1947" s="4">
        <f t="shared" si="762"/>
        <v>0</v>
      </c>
      <c r="W1947" s="1" t="str">
        <f t="shared" si="749"/>
        <v>A+J=</v>
      </c>
      <c r="X1947" s="10">
        <f t="shared" si="750"/>
        <v>42013</v>
      </c>
      <c r="Y1947" s="4">
        <f t="shared" si="753"/>
        <v>0</v>
      </c>
      <c r="Z1947" s="28"/>
      <c r="AA1947" s="26"/>
      <c r="AE1947" s="5"/>
    </row>
    <row r="1948" spans="1:31" x14ac:dyDescent="0.2">
      <c r="A1948" s="127">
        <f t="shared" si="763"/>
        <v>42003</v>
      </c>
      <c r="B1948" s="4">
        <f t="shared" si="755"/>
        <v>229386.45524462999</v>
      </c>
      <c r="C1948" s="4">
        <f t="shared" si="769"/>
        <v>164816.31287267999</v>
      </c>
      <c r="D1948" s="4">
        <f t="shared" si="764"/>
        <v>164816.31287267999</v>
      </c>
      <c r="E1948" s="56">
        <f t="shared" si="770"/>
        <v>554.76900000000001</v>
      </c>
      <c r="F1948" s="11">
        <f>IF(DAY(A1948)=F$2+1,VLOOKUP(A1948,[1]Plan1!$BN$15:$BP$255,3),F1947)</f>
        <v>558.21299999999997</v>
      </c>
      <c r="G1948" s="6">
        <f t="shared" si="756"/>
        <v>41983</v>
      </c>
      <c r="H1948" s="2">
        <f t="shared" si="757"/>
        <v>6.2079892712101348E-3</v>
      </c>
      <c r="I1948" s="1">
        <f t="shared" si="765"/>
        <v>21</v>
      </c>
      <c r="J1948" s="1">
        <f t="shared" si="771"/>
        <v>31</v>
      </c>
      <c r="K1948" s="54">
        <f t="shared" si="758"/>
        <v>1.0042012127388664</v>
      </c>
      <c r="L1948" s="3">
        <f t="shared" si="766"/>
        <v>1.3757339799999999</v>
      </c>
      <c r="M1948" s="3">
        <f t="shared" si="752"/>
        <v>1.38151373</v>
      </c>
      <c r="N1948" s="3">
        <f t="shared" si="759"/>
        <v>227695.99916158</v>
      </c>
      <c r="O1948" s="52">
        <f t="shared" si="748"/>
        <v>0</v>
      </c>
      <c r="P1948" s="5">
        <f t="shared" si="751"/>
        <v>0</v>
      </c>
      <c r="Q1948" s="53">
        <f t="shared" si="760"/>
        <v>0</v>
      </c>
      <c r="R1948" s="4">
        <f t="shared" si="754"/>
        <v>0</v>
      </c>
      <c r="S1948" s="2">
        <f t="shared" si="767"/>
        <v>0.14000000000000001</v>
      </c>
      <c r="T1948" s="9">
        <f t="shared" si="761"/>
        <v>1.0074241799999999</v>
      </c>
      <c r="U1948" s="4">
        <f t="shared" si="768"/>
        <v>1690.45608305</v>
      </c>
      <c r="V1948" s="4">
        <f t="shared" si="762"/>
        <v>0</v>
      </c>
      <c r="W1948" s="1" t="str">
        <f t="shared" si="749"/>
        <v>A+J=</v>
      </c>
      <c r="X1948" s="10">
        <f t="shared" si="750"/>
        <v>42013</v>
      </c>
      <c r="Y1948" s="4">
        <f t="shared" si="753"/>
        <v>0</v>
      </c>
      <c r="Z1948" s="28"/>
      <c r="AA1948" s="26"/>
      <c r="AE1948" s="5"/>
    </row>
    <row r="1949" spans="1:31" x14ac:dyDescent="0.2">
      <c r="A1949" s="127">
        <f t="shared" si="763"/>
        <v>42004</v>
      </c>
      <c r="B1949" s="4">
        <f t="shared" si="755"/>
        <v>229513.08039624</v>
      </c>
      <c r="C1949" s="4">
        <f t="shared" si="769"/>
        <v>164816.31287267999</v>
      </c>
      <c r="D1949" s="4">
        <f t="shared" si="764"/>
        <v>164816.31287267999</v>
      </c>
      <c r="E1949" s="56">
        <f t="shared" si="770"/>
        <v>554.76900000000001</v>
      </c>
      <c r="F1949" s="11">
        <f>IF(DAY(A1949)=F$2+1,VLOOKUP(A1949,[1]Plan1!$BN$15:$BP$255,3),F1948)</f>
        <v>558.21299999999997</v>
      </c>
      <c r="G1949" s="6">
        <f t="shared" si="756"/>
        <v>41983</v>
      </c>
      <c r="H1949" s="2">
        <f t="shared" si="757"/>
        <v>6.2079892712101348E-3</v>
      </c>
      <c r="I1949" s="1">
        <f t="shared" si="765"/>
        <v>22</v>
      </c>
      <c r="J1949" s="1">
        <f t="shared" si="771"/>
        <v>31</v>
      </c>
      <c r="K1949" s="54">
        <f t="shared" si="758"/>
        <v>1.0044017101564966</v>
      </c>
      <c r="L1949" s="3">
        <f t="shared" si="766"/>
        <v>1.3757339799999999</v>
      </c>
      <c r="M1949" s="3">
        <f t="shared" si="752"/>
        <v>1.3817895600000001</v>
      </c>
      <c r="N1949" s="3">
        <f t="shared" si="759"/>
        <v>227741.46044515999</v>
      </c>
      <c r="O1949" s="52">
        <f t="shared" si="748"/>
        <v>0</v>
      </c>
      <c r="P1949" s="5">
        <f t="shared" si="751"/>
        <v>0</v>
      </c>
      <c r="Q1949" s="53">
        <f t="shared" si="760"/>
        <v>0</v>
      </c>
      <c r="R1949" s="4">
        <f t="shared" si="754"/>
        <v>0</v>
      </c>
      <c r="S1949" s="2">
        <f t="shared" si="767"/>
        <v>0.14000000000000001</v>
      </c>
      <c r="T1949" s="9">
        <f t="shared" si="761"/>
        <v>1.007779084</v>
      </c>
      <c r="U1949" s="4">
        <f t="shared" si="768"/>
        <v>1771.61995108</v>
      </c>
      <c r="V1949" s="4">
        <f t="shared" si="762"/>
        <v>0</v>
      </c>
      <c r="W1949" s="1" t="str">
        <f t="shared" si="749"/>
        <v>A+J=</v>
      </c>
      <c r="X1949" s="10">
        <f t="shared" si="750"/>
        <v>42013</v>
      </c>
      <c r="Y1949" s="4">
        <f t="shared" si="753"/>
        <v>0</v>
      </c>
      <c r="Z1949" s="28"/>
      <c r="AA1949" s="26"/>
      <c r="AE1949" s="5"/>
    </row>
    <row r="1950" spans="1:31" x14ac:dyDescent="0.2">
      <c r="A1950" s="127">
        <f t="shared" si="763"/>
        <v>42005</v>
      </c>
      <c r="B1950" s="4">
        <f t="shared" si="755"/>
        <v>229639.77459784001</v>
      </c>
      <c r="C1950" s="4">
        <f t="shared" si="769"/>
        <v>164816.31287267999</v>
      </c>
      <c r="D1950" s="4">
        <f t="shared" si="764"/>
        <v>164816.31287267999</v>
      </c>
      <c r="E1950" s="56">
        <f t="shared" si="770"/>
        <v>554.76900000000001</v>
      </c>
      <c r="F1950" s="11">
        <f>IF(DAY(A1950)=F$2+1,VLOOKUP(A1950,[1]Plan1!$BN$15:$BP$255,3),F1949)</f>
        <v>558.21299999999997</v>
      </c>
      <c r="G1950" s="6">
        <f t="shared" si="756"/>
        <v>41983</v>
      </c>
      <c r="H1950" s="2">
        <f t="shared" si="757"/>
        <v>6.2079892712101348E-3</v>
      </c>
      <c r="I1950" s="1">
        <f t="shared" si="765"/>
        <v>23</v>
      </c>
      <c r="J1950" s="1">
        <f t="shared" si="771"/>
        <v>31</v>
      </c>
      <c r="K1950" s="54">
        <f t="shared" si="758"/>
        <v>1.0046022476051626</v>
      </c>
      <c r="L1950" s="3">
        <f t="shared" si="766"/>
        <v>1.3757339799999999</v>
      </c>
      <c r="M1950" s="3">
        <f t="shared" si="752"/>
        <v>1.3820654400000001</v>
      </c>
      <c r="N1950" s="3">
        <f t="shared" si="759"/>
        <v>227786.92996954999</v>
      </c>
      <c r="O1950" s="52">
        <f t="shared" si="748"/>
        <v>0</v>
      </c>
      <c r="P1950" s="5">
        <f t="shared" si="751"/>
        <v>0</v>
      </c>
      <c r="Q1950" s="53">
        <f t="shared" si="760"/>
        <v>0</v>
      </c>
      <c r="R1950" s="4">
        <f t="shared" si="754"/>
        <v>0</v>
      </c>
      <c r="S1950" s="2">
        <f t="shared" si="767"/>
        <v>0.14000000000000001</v>
      </c>
      <c r="T1950" s="9">
        <f t="shared" si="761"/>
        <v>1.0081341130000001</v>
      </c>
      <c r="U1950" s="4">
        <f t="shared" si="768"/>
        <v>1852.8446282899999</v>
      </c>
      <c r="V1950" s="4">
        <f t="shared" si="762"/>
        <v>0</v>
      </c>
      <c r="W1950" s="1" t="str">
        <f t="shared" si="749"/>
        <v>A+J=</v>
      </c>
      <c r="X1950" s="10">
        <f t="shared" si="750"/>
        <v>42013</v>
      </c>
      <c r="Y1950" s="4">
        <f t="shared" si="753"/>
        <v>0</v>
      </c>
      <c r="Z1950" s="28"/>
      <c r="AA1950" s="26"/>
      <c r="AE1950" s="5"/>
    </row>
    <row r="1951" spans="1:31" x14ac:dyDescent="0.2">
      <c r="A1951" s="127">
        <f t="shared" si="763"/>
        <v>42006</v>
      </c>
      <c r="B1951" s="4">
        <f t="shared" si="755"/>
        <v>229766.53953742998</v>
      </c>
      <c r="C1951" s="4">
        <f t="shared" si="769"/>
        <v>164816.31287267999</v>
      </c>
      <c r="D1951" s="4">
        <f t="shared" si="764"/>
        <v>164816.31287267999</v>
      </c>
      <c r="E1951" s="56">
        <f t="shared" si="770"/>
        <v>554.76900000000001</v>
      </c>
      <c r="F1951" s="11">
        <f>IF(DAY(A1951)=F$2+1,VLOOKUP(A1951,[1]Plan1!$BN$15:$BP$255,3),F1950)</f>
        <v>558.21299999999997</v>
      </c>
      <c r="G1951" s="6">
        <f t="shared" si="756"/>
        <v>41983</v>
      </c>
      <c r="H1951" s="2">
        <f t="shared" si="757"/>
        <v>6.2079892712101348E-3</v>
      </c>
      <c r="I1951" s="1">
        <f t="shared" si="765"/>
        <v>24</v>
      </c>
      <c r="J1951" s="1">
        <f t="shared" si="771"/>
        <v>31</v>
      </c>
      <c r="K1951" s="54">
        <f t="shared" si="758"/>
        <v>1.0048028250928565</v>
      </c>
      <c r="L1951" s="3">
        <f t="shared" si="766"/>
        <v>1.3757339799999999</v>
      </c>
      <c r="M1951" s="3">
        <f t="shared" si="752"/>
        <v>1.38234138</v>
      </c>
      <c r="N1951" s="3">
        <f t="shared" si="759"/>
        <v>227832.40938293</v>
      </c>
      <c r="O1951" s="52">
        <f t="shared" si="748"/>
        <v>0</v>
      </c>
      <c r="P1951" s="5">
        <f t="shared" si="751"/>
        <v>0</v>
      </c>
      <c r="Q1951" s="53">
        <f t="shared" si="760"/>
        <v>0</v>
      </c>
      <c r="R1951" s="4">
        <f t="shared" si="754"/>
        <v>0</v>
      </c>
      <c r="S1951" s="2">
        <f t="shared" si="767"/>
        <v>0.14000000000000001</v>
      </c>
      <c r="T1951" s="9">
        <f t="shared" si="761"/>
        <v>1.0084892670000001</v>
      </c>
      <c r="U1951" s="4">
        <f t="shared" si="768"/>
        <v>1934.1301544999999</v>
      </c>
      <c r="V1951" s="4">
        <f t="shared" si="762"/>
        <v>0</v>
      </c>
      <c r="W1951" s="1" t="str">
        <f t="shared" si="749"/>
        <v>A+J=</v>
      </c>
      <c r="X1951" s="10">
        <f t="shared" si="750"/>
        <v>42013</v>
      </c>
      <c r="Y1951" s="4">
        <f t="shared" si="753"/>
        <v>0</v>
      </c>
      <c r="Z1951" s="28"/>
      <c r="AA1951" s="26"/>
      <c r="AE1951" s="5"/>
    </row>
    <row r="1952" spans="1:31" x14ac:dyDescent="0.2">
      <c r="A1952" s="127">
        <f t="shared" si="763"/>
        <v>42007</v>
      </c>
      <c r="B1952" s="4">
        <f t="shared" si="755"/>
        <v>229893.37547046001</v>
      </c>
      <c r="C1952" s="4">
        <f t="shared" si="769"/>
        <v>164816.31287267999</v>
      </c>
      <c r="D1952" s="4">
        <f t="shared" si="764"/>
        <v>164816.31287267999</v>
      </c>
      <c r="E1952" s="56">
        <f t="shared" si="770"/>
        <v>554.76900000000001</v>
      </c>
      <c r="F1952" s="11">
        <f>IF(DAY(A1952)=F$2+1,VLOOKUP(A1952,[1]Plan1!$BN$15:$BP$255,3),F1951)</f>
        <v>558.21299999999997</v>
      </c>
      <c r="G1952" s="6">
        <f t="shared" si="756"/>
        <v>41983</v>
      </c>
      <c r="H1952" s="2">
        <f t="shared" si="757"/>
        <v>6.2079892712101348E-3</v>
      </c>
      <c r="I1952" s="1">
        <f t="shared" si="765"/>
        <v>25</v>
      </c>
      <c r="J1952" s="1">
        <f t="shared" si="771"/>
        <v>31</v>
      </c>
      <c r="K1952" s="54">
        <f t="shared" si="758"/>
        <v>1.0050034426275727</v>
      </c>
      <c r="L1952" s="3">
        <f t="shared" si="766"/>
        <v>1.3757339799999999</v>
      </c>
      <c r="M1952" s="3">
        <f t="shared" si="752"/>
        <v>1.3826173799999999</v>
      </c>
      <c r="N1952" s="3">
        <f t="shared" si="759"/>
        <v>227877.89868528</v>
      </c>
      <c r="O1952" s="52">
        <f t="shared" si="748"/>
        <v>0</v>
      </c>
      <c r="P1952" s="5">
        <f t="shared" si="751"/>
        <v>0</v>
      </c>
      <c r="Q1952" s="53">
        <f t="shared" si="760"/>
        <v>0</v>
      </c>
      <c r="R1952" s="4">
        <f t="shared" si="754"/>
        <v>0</v>
      </c>
      <c r="S1952" s="2">
        <f t="shared" si="767"/>
        <v>0.14000000000000001</v>
      </c>
      <c r="T1952" s="9">
        <f t="shared" si="761"/>
        <v>1.008844547</v>
      </c>
      <c r="U1952" s="4">
        <f t="shared" si="768"/>
        <v>2015.47678518</v>
      </c>
      <c r="V1952" s="4">
        <f t="shared" si="762"/>
        <v>0</v>
      </c>
      <c r="W1952" s="1" t="str">
        <f t="shared" si="749"/>
        <v>A+J=</v>
      </c>
      <c r="X1952" s="10">
        <f t="shared" si="750"/>
        <v>42013</v>
      </c>
      <c r="Y1952" s="4">
        <f t="shared" si="753"/>
        <v>0</v>
      </c>
      <c r="Z1952" s="28"/>
      <c r="AA1952" s="26"/>
      <c r="AE1952" s="5"/>
    </row>
    <row r="1953" spans="1:31" x14ac:dyDescent="0.2">
      <c r="A1953" s="127">
        <f t="shared" si="763"/>
        <v>42008</v>
      </c>
      <c r="B1953" s="4">
        <f t="shared" si="755"/>
        <v>230020.2803055</v>
      </c>
      <c r="C1953" s="4">
        <f t="shared" si="769"/>
        <v>164816.31287267999</v>
      </c>
      <c r="D1953" s="4">
        <f t="shared" si="764"/>
        <v>164816.31287267999</v>
      </c>
      <c r="E1953" s="56">
        <f t="shared" si="770"/>
        <v>554.76900000000001</v>
      </c>
      <c r="F1953" s="11">
        <f>IF(DAY(A1953)=F$2+1,VLOOKUP(A1953,[1]Plan1!$BN$15:$BP$255,3),F1952)</f>
        <v>558.21299999999997</v>
      </c>
      <c r="G1953" s="6">
        <f t="shared" si="756"/>
        <v>41983</v>
      </c>
      <c r="H1953" s="2">
        <f t="shared" si="757"/>
        <v>6.2079892712101348E-3</v>
      </c>
      <c r="I1953" s="1">
        <f t="shared" si="765"/>
        <v>26</v>
      </c>
      <c r="J1953" s="1">
        <f t="shared" si="771"/>
        <v>31</v>
      </c>
      <c r="K1953" s="54">
        <f t="shared" si="758"/>
        <v>1.0052041002173069</v>
      </c>
      <c r="L1953" s="3">
        <f t="shared" si="766"/>
        <v>1.3757339799999999</v>
      </c>
      <c r="M1953" s="3">
        <f t="shared" si="752"/>
        <v>1.38289343</v>
      </c>
      <c r="N1953" s="3">
        <f t="shared" si="759"/>
        <v>227923.39622845</v>
      </c>
      <c r="O1953" s="52">
        <f t="shared" si="748"/>
        <v>0</v>
      </c>
      <c r="P1953" s="5">
        <f t="shared" si="751"/>
        <v>0</v>
      </c>
      <c r="Q1953" s="53">
        <f t="shared" si="760"/>
        <v>0</v>
      </c>
      <c r="R1953" s="4">
        <f t="shared" si="754"/>
        <v>0</v>
      </c>
      <c r="S1953" s="2">
        <f t="shared" si="767"/>
        <v>0.14000000000000001</v>
      </c>
      <c r="T1953" s="9">
        <f t="shared" si="761"/>
        <v>1.009199951</v>
      </c>
      <c r="U1953" s="4">
        <f t="shared" si="768"/>
        <v>2096.8840770500001</v>
      </c>
      <c r="V1953" s="4">
        <f t="shared" si="762"/>
        <v>0</v>
      </c>
      <c r="W1953" s="1" t="str">
        <f t="shared" si="749"/>
        <v>A+J=</v>
      </c>
      <c r="X1953" s="10">
        <f t="shared" si="750"/>
        <v>42013</v>
      </c>
      <c r="Y1953" s="4">
        <f t="shared" si="753"/>
        <v>0</v>
      </c>
      <c r="Z1953" s="28"/>
      <c r="AA1953" s="26"/>
      <c r="AE1953" s="5"/>
    </row>
    <row r="1954" spans="1:31" x14ac:dyDescent="0.2">
      <c r="A1954" s="127">
        <f t="shared" si="763"/>
        <v>42009</v>
      </c>
      <c r="B1954" s="4">
        <f t="shared" si="755"/>
        <v>230147.25618810998</v>
      </c>
      <c r="C1954" s="4">
        <f t="shared" si="769"/>
        <v>164816.31287267999</v>
      </c>
      <c r="D1954" s="4">
        <f t="shared" si="764"/>
        <v>164816.31287267999</v>
      </c>
      <c r="E1954" s="56">
        <f t="shared" si="770"/>
        <v>554.76900000000001</v>
      </c>
      <c r="F1954" s="11">
        <f>IF(DAY(A1954)=F$2+1,VLOOKUP(A1954,[1]Plan1!$BN$15:$BP$255,3),F1953)</f>
        <v>558.21299999999997</v>
      </c>
      <c r="G1954" s="6">
        <f t="shared" si="756"/>
        <v>41983</v>
      </c>
      <c r="H1954" s="2">
        <f t="shared" si="757"/>
        <v>6.2079892712101348E-3</v>
      </c>
      <c r="I1954" s="1">
        <f t="shared" si="765"/>
        <v>27</v>
      </c>
      <c r="J1954" s="1">
        <f t="shared" si="771"/>
        <v>31</v>
      </c>
      <c r="K1954" s="54">
        <f t="shared" si="758"/>
        <v>1.0054047978700564</v>
      </c>
      <c r="L1954" s="3">
        <f t="shared" si="766"/>
        <v>1.3757339799999999</v>
      </c>
      <c r="M1954" s="3">
        <f t="shared" si="752"/>
        <v>1.3831695399999999</v>
      </c>
      <c r="N1954" s="3">
        <f t="shared" si="759"/>
        <v>227968.90366059999</v>
      </c>
      <c r="O1954" s="52">
        <f t="shared" si="748"/>
        <v>0</v>
      </c>
      <c r="P1954" s="5">
        <f t="shared" si="751"/>
        <v>0</v>
      </c>
      <c r="Q1954" s="53">
        <f t="shared" si="760"/>
        <v>0</v>
      </c>
      <c r="R1954" s="4">
        <f t="shared" si="754"/>
        <v>0</v>
      </c>
      <c r="S1954" s="2">
        <f t="shared" si="767"/>
        <v>0.14000000000000001</v>
      </c>
      <c r="T1954" s="9">
        <f t="shared" si="761"/>
        <v>1.009555481</v>
      </c>
      <c r="U1954" s="4">
        <f t="shared" si="768"/>
        <v>2178.3525275100001</v>
      </c>
      <c r="V1954" s="4">
        <f t="shared" si="762"/>
        <v>0</v>
      </c>
      <c r="W1954" s="1" t="str">
        <f t="shared" si="749"/>
        <v>A+J=</v>
      </c>
      <c r="X1954" s="10">
        <f t="shared" si="750"/>
        <v>42013</v>
      </c>
      <c r="Y1954" s="4">
        <f t="shared" si="753"/>
        <v>0</v>
      </c>
      <c r="Z1954" s="28"/>
      <c r="AA1954" s="26"/>
      <c r="AE1954" s="5"/>
    </row>
    <row r="1955" spans="1:31" x14ac:dyDescent="0.2">
      <c r="A1955" s="127">
        <f t="shared" si="763"/>
        <v>42010</v>
      </c>
      <c r="B1955" s="4">
        <f t="shared" si="755"/>
        <v>230274.30125353002</v>
      </c>
      <c r="C1955" s="4">
        <f t="shared" si="769"/>
        <v>164816.31287267999</v>
      </c>
      <c r="D1955" s="4">
        <f t="shared" si="764"/>
        <v>164816.31287267999</v>
      </c>
      <c r="E1955" s="56">
        <f t="shared" si="770"/>
        <v>554.76900000000001</v>
      </c>
      <c r="F1955" s="11">
        <f>IF(DAY(A1955)=F$2+1,VLOOKUP(A1955,[1]Plan1!$BN$15:$BP$255,3),F1954)</f>
        <v>558.21299999999997</v>
      </c>
      <c r="G1955" s="6">
        <f t="shared" si="756"/>
        <v>41983</v>
      </c>
      <c r="H1955" s="2">
        <f t="shared" si="757"/>
        <v>6.2079892712101348E-3</v>
      </c>
      <c r="I1955" s="1">
        <f t="shared" si="765"/>
        <v>28</v>
      </c>
      <c r="J1955" s="1">
        <f t="shared" si="771"/>
        <v>31</v>
      </c>
      <c r="K1955" s="54">
        <f t="shared" si="758"/>
        <v>1.0056055355938203</v>
      </c>
      <c r="L1955" s="3">
        <f t="shared" si="766"/>
        <v>1.3757339799999999</v>
      </c>
      <c r="M1955" s="3">
        <f t="shared" si="752"/>
        <v>1.3834457</v>
      </c>
      <c r="N1955" s="3">
        <f t="shared" si="759"/>
        <v>228014.41933356001</v>
      </c>
      <c r="O1955" s="52">
        <f t="shared" si="748"/>
        <v>0</v>
      </c>
      <c r="P1955" s="5">
        <f t="shared" si="751"/>
        <v>0</v>
      </c>
      <c r="Q1955" s="53">
        <f t="shared" si="760"/>
        <v>0</v>
      </c>
      <c r="R1955" s="4">
        <f t="shared" si="754"/>
        <v>0</v>
      </c>
      <c r="S1955" s="2">
        <f t="shared" si="767"/>
        <v>0.14000000000000001</v>
      </c>
      <c r="T1955" s="9">
        <f t="shared" si="761"/>
        <v>1.0099111359999999</v>
      </c>
      <c r="U1955" s="4">
        <f t="shared" si="768"/>
        <v>2259.8819199700001</v>
      </c>
      <c r="V1955" s="4">
        <f t="shared" si="762"/>
        <v>0</v>
      </c>
      <c r="W1955" s="1" t="str">
        <f t="shared" si="749"/>
        <v>A+J=</v>
      </c>
      <c r="X1955" s="10">
        <f t="shared" si="750"/>
        <v>42013</v>
      </c>
      <c r="Y1955" s="4">
        <f t="shared" si="753"/>
        <v>0</v>
      </c>
      <c r="Z1955" s="28"/>
      <c r="AA1955" s="26"/>
      <c r="AE1955" s="5"/>
    </row>
    <row r="1956" spans="1:31" x14ac:dyDescent="0.2">
      <c r="A1956" s="127">
        <f t="shared" si="763"/>
        <v>42011</v>
      </c>
      <c r="B1956" s="4">
        <f t="shared" si="755"/>
        <v>230401.4171927</v>
      </c>
      <c r="C1956" s="4">
        <f t="shared" si="769"/>
        <v>164816.31287267999</v>
      </c>
      <c r="D1956" s="4">
        <f t="shared" si="764"/>
        <v>164816.31287267999</v>
      </c>
      <c r="E1956" s="56">
        <f t="shared" si="770"/>
        <v>554.76900000000001</v>
      </c>
      <c r="F1956" s="11">
        <f>IF(DAY(A1956)=F$2+1,VLOOKUP(A1956,[1]Plan1!$BN$15:$BP$255,3),F1955)</f>
        <v>558.21299999999997</v>
      </c>
      <c r="G1956" s="6">
        <f t="shared" si="756"/>
        <v>41983</v>
      </c>
      <c r="H1956" s="2">
        <f t="shared" si="757"/>
        <v>6.2079892712101348E-3</v>
      </c>
      <c r="I1956" s="1">
        <f t="shared" si="765"/>
        <v>29</v>
      </c>
      <c r="J1956" s="1">
        <f t="shared" si="771"/>
        <v>31</v>
      </c>
      <c r="K1956" s="54">
        <f t="shared" si="758"/>
        <v>1.0058063133965987</v>
      </c>
      <c r="L1956" s="3">
        <f t="shared" si="766"/>
        <v>1.3757339799999999</v>
      </c>
      <c r="M1956" s="3">
        <f t="shared" si="752"/>
        <v>1.3837219199999999</v>
      </c>
      <c r="N1956" s="3">
        <f t="shared" si="759"/>
        <v>228059.9448955</v>
      </c>
      <c r="O1956" s="52">
        <f t="shared" si="748"/>
        <v>0</v>
      </c>
      <c r="P1956" s="5">
        <f t="shared" si="751"/>
        <v>0</v>
      </c>
      <c r="Q1956" s="53">
        <f t="shared" si="760"/>
        <v>0</v>
      </c>
      <c r="R1956" s="4">
        <f t="shared" si="754"/>
        <v>0</v>
      </c>
      <c r="S1956" s="2">
        <f t="shared" si="767"/>
        <v>0.14000000000000001</v>
      </c>
      <c r="T1956" s="9">
        <f t="shared" si="761"/>
        <v>1.010266916</v>
      </c>
      <c r="U1956" s="4">
        <f t="shared" si="768"/>
        <v>2341.4722972</v>
      </c>
      <c r="V1956" s="4">
        <f t="shared" si="762"/>
        <v>0</v>
      </c>
      <c r="W1956" s="1" t="str">
        <f t="shared" si="749"/>
        <v>A+J=</v>
      </c>
      <c r="X1956" s="10">
        <f t="shared" si="750"/>
        <v>42013</v>
      </c>
      <c r="Y1956" s="4">
        <f t="shared" si="753"/>
        <v>0</v>
      </c>
      <c r="Z1956" s="28"/>
      <c r="AA1956" s="26"/>
      <c r="AE1956" s="5"/>
    </row>
    <row r="1957" spans="1:31" x14ac:dyDescent="0.2">
      <c r="A1957" s="127">
        <f t="shared" si="763"/>
        <v>42012</v>
      </c>
      <c r="B1957" s="4">
        <f t="shared" si="755"/>
        <v>230528.60236759001</v>
      </c>
      <c r="C1957" s="4">
        <f t="shared" si="769"/>
        <v>164816.31287267999</v>
      </c>
      <c r="D1957" s="4">
        <f t="shared" si="764"/>
        <v>164816.31287267999</v>
      </c>
      <c r="E1957" s="56">
        <f t="shared" si="770"/>
        <v>554.76900000000001</v>
      </c>
      <c r="F1957" s="11">
        <f>IF(DAY(A1957)=F$2+1,VLOOKUP(A1957,[1]Plan1!$BN$15:$BP$255,3),F1956)</f>
        <v>558.21299999999997</v>
      </c>
      <c r="G1957" s="6">
        <f t="shared" si="756"/>
        <v>41983</v>
      </c>
      <c r="H1957" s="2">
        <f t="shared" si="757"/>
        <v>6.2079892712101348E-3</v>
      </c>
      <c r="I1957" s="1">
        <f t="shared" si="765"/>
        <v>30</v>
      </c>
      <c r="J1957" s="1">
        <f t="shared" si="771"/>
        <v>31</v>
      </c>
      <c r="K1957" s="54">
        <f t="shared" si="758"/>
        <v>1.0060071312863941</v>
      </c>
      <c r="L1957" s="3">
        <f t="shared" si="766"/>
        <v>1.3757339799999999</v>
      </c>
      <c r="M1957" s="3">
        <f t="shared" si="752"/>
        <v>1.38399819</v>
      </c>
      <c r="N1957" s="3">
        <f t="shared" si="759"/>
        <v>228105.47869826001</v>
      </c>
      <c r="O1957" s="52">
        <f t="shared" ref="O1957:O2020" si="772">IF(DAY(A1957)=F$2,VLOOKUP(A1957,$AA$10:$AH$115,7),0)</f>
        <v>0</v>
      </c>
      <c r="P1957" s="5">
        <f t="shared" si="751"/>
        <v>0</v>
      </c>
      <c r="Q1957" s="53">
        <f t="shared" si="760"/>
        <v>0</v>
      </c>
      <c r="R1957" s="4">
        <f t="shared" si="754"/>
        <v>0</v>
      </c>
      <c r="S1957" s="2">
        <f t="shared" si="767"/>
        <v>0.14000000000000001</v>
      </c>
      <c r="T1957" s="9">
        <f t="shared" si="761"/>
        <v>1.0106228209999999</v>
      </c>
      <c r="U1957" s="4">
        <f t="shared" si="768"/>
        <v>2423.1236693300002</v>
      </c>
      <c r="V1957" s="4">
        <f t="shared" si="762"/>
        <v>0</v>
      </c>
      <c r="W1957" s="1" t="str">
        <f t="shared" ref="W1957:W2020" si="773">W1956</f>
        <v>A+J=</v>
      </c>
      <c r="X1957" s="10">
        <f t="shared" ref="X1957:X2020" si="774">IF(DAY(A1957)=F$2+1,VLOOKUP(A1956,$AA$10:$AH$130,8),X1956)</f>
        <v>42013</v>
      </c>
      <c r="Y1957" s="4">
        <f t="shared" si="753"/>
        <v>0</v>
      </c>
      <c r="Z1957" s="28"/>
      <c r="AA1957" s="26"/>
      <c r="AE1957" s="5"/>
    </row>
    <row r="1958" spans="1:31" x14ac:dyDescent="0.2">
      <c r="A1958" s="130">
        <f t="shared" si="763"/>
        <v>42013</v>
      </c>
      <c r="B1958" s="53">
        <f t="shared" si="755"/>
        <v>230655.85869845</v>
      </c>
      <c r="C1958" s="4">
        <f t="shared" si="769"/>
        <v>164816.31287267999</v>
      </c>
      <c r="D1958" s="53">
        <f t="shared" si="764"/>
        <v>164816.31287267999</v>
      </c>
      <c r="E1958" s="58">
        <f t="shared" si="770"/>
        <v>554.76900000000001</v>
      </c>
      <c r="F1958" s="62">
        <f>IF(DAY(A1958)=F$2+1,VLOOKUP(A1958,[1]Plan1!$BN$15:$BP$255,3),F1957)</f>
        <v>558.21299999999997</v>
      </c>
      <c r="G1958" s="23">
        <f t="shared" si="756"/>
        <v>41983</v>
      </c>
      <c r="H1958" s="55">
        <f t="shared" si="757"/>
        <v>6.2079892712101348E-3</v>
      </c>
      <c r="I1958" s="24">
        <f t="shared" si="765"/>
        <v>31</v>
      </c>
      <c r="J1958" s="24">
        <f t="shared" si="771"/>
        <v>31</v>
      </c>
      <c r="K1958" s="59">
        <f t="shared" si="758"/>
        <v>1.0062079892712101</v>
      </c>
      <c r="L1958" s="60">
        <f t="shared" si="766"/>
        <v>1.3757339799999999</v>
      </c>
      <c r="M1958" s="60">
        <f t="shared" si="752"/>
        <v>1.38427452</v>
      </c>
      <c r="N1958" s="60">
        <f t="shared" si="759"/>
        <v>228151.02238998999</v>
      </c>
      <c r="O1958" s="63">
        <f t="shared" si="772"/>
        <v>62</v>
      </c>
      <c r="P1958" s="5">
        <f t="shared" si="751"/>
        <v>3.4814271299999998E-2</v>
      </c>
      <c r="Q1958" s="53">
        <f t="shared" si="760"/>
        <v>5737.9598310151632</v>
      </c>
      <c r="R1958" s="59">
        <f t="shared" si="754"/>
        <v>7942.911590857485</v>
      </c>
      <c r="S1958" s="55">
        <f t="shared" si="767"/>
        <v>0.14000000000000001</v>
      </c>
      <c r="T1958" s="61">
        <f t="shared" si="761"/>
        <v>1.010978852</v>
      </c>
      <c r="U1958" s="60">
        <f t="shared" si="768"/>
        <v>2504.8363084600001</v>
      </c>
      <c r="V1958" s="53">
        <f t="shared" si="762"/>
        <v>10447.747899317485</v>
      </c>
      <c r="W1958" s="24" t="str">
        <f t="shared" si="773"/>
        <v>A+J=</v>
      </c>
      <c r="X1958" s="23">
        <f t="shared" si="774"/>
        <v>42013</v>
      </c>
      <c r="Y1958" s="53">
        <f t="shared" si="753"/>
        <v>220208.11079913253</v>
      </c>
      <c r="Z1958" s="28"/>
      <c r="AA1958" s="26"/>
      <c r="AE1958" s="5"/>
    </row>
    <row r="1959" spans="1:31" x14ac:dyDescent="0.2">
      <c r="A1959" s="127">
        <f t="shared" si="763"/>
        <v>42014</v>
      </c>
      <c r="B1959" s="4">
        <f t="shared" si="755"/>
        <v>220339.82998019998</v>
      </c>
      <c r="C1959" s="4">
        <f t="shared" si="769"/>
        <v>159078.35303505999</v>
      </c>
      <c r="D1959" s="4">
        <f t="shared" si="764"/>
        <v>159078.35303505999</v>
      </c>
      <c r="E1959" s="56">
        <f t="shared" si="770"/>
        <v>558.21299999999997</v>
      </c>
      <c r="F1959" s="11">
        <f>IF(DAY(A1959)=F$2+1,VLOOKUP(A1959,[1]Plan1!$BN$15:$BP$255,3),F1958)</f>
        <v>562.48199999999997</v>
      </c>
      <c r="G1959" s="6">
        <f t="shared" si="756"/>
        <v>42014</v>
      </c>
      <c r="H1959" s="2">
        <f t="shared" si="757"/>
        <v>7.6476183822304922E-3</v>
      </c>
      <c r="I1959" s="1">
        <f t="shared" si="765"/>
        <v>1</v>
      </c>
      <c r="J1959" s="1">
        <f t="shared" si="771"/>
        <v>31</v>
      </c>
      <c r="K1959" s="54">
        <f t="shared" si="758"/>
        <v>1.0002457890267178</v>
      </c>
      <c r="L1959" s="3">
        <f t="shared" si="766"/>
        <v>1.38427452</v>
      </c>
      <c r="M1959" s="3">
        <f t="shared" si="752"/>
        <v>1.3846147499999999</v>
      </c>
      <c r="N1959" s="3">
        <f t="shared" si="759"/>
        <v>220262.23401804999</v>
      </c>
      <c r="O1959" s="52">
        <f t="shared" si="772"/>
        <v>0</v>
      </c>
      <c r="P1959" s="5">
        <f t="shared" ref="P1959:P2022" si="775">IF(DAY($A1959)=F$2,VLOOKUP($A1959,$AA$10:$AH$126,5),0)</f>
        <v>0</v>
      </c>
      <c r="Q1959" s="53">
        <f t="shared" si="760"/>
        <v>0</v>
      </c>
      <c r="R1959" s="4">
        <f t="shared" si="754"/>
        <v>0</v>
      </c>
      <c r="S1959" s="2">
        <f t="shared" si="767"/>
        <v>0.14000000000000001</v>
      </c>
      <c r="T1959" s="9">
        <f t="shared" si="761"/>
        <v>1.0003522890000001</v>
      </c>
      <c r="U1959" s="4">
        <f t="shared" si="768"/>
        <v>77.595962150000005</v>
      </c>
      <c r="V1959" s="4">
        <f t="shared" si="762"/>
        <v>0</v>
      </c>
      <c r="W1959" s="1" t="str">
        <f t="shared" si="773"/>
        <v>A+J=</v>
      </c>
      <c r="X1959" s="10">
        <f t="shared" si="774"/>
        <v>42044</v>
      </c>
      <c r="Y1959" s="4">
        <f t="shared" si="753"/>
        <v>0</v>
      </c>
      <c r="Z1959" s="28"/>
      <c r="AA1959" s="26"/>
      <c r="AE1959" s="5"/>
    </row>
    <row r="1960" spans="1:31" x14ac:dyDescent="0.2">
      <c r="A1960" s="127">
        <f t="shared" si="763"/>
        <v>42015</v>
      </c>
      <c r="B1960" s="4">
        <f t="shared" si="755"/>
        <v>220471.63032241</v>
      </c>
      <c r="C1960" s="4">
        <f t="shared" si="769"/>
        <v>159078.35303505999</v>
      </c>
      <c r="D1960" s="4">
        <f t="shared" si="764"/>
        <v>159078.35303505999</v>
      </c>
      <c r="E1960" s="56">
        <f t="shared" si="770"/>
        <v>558.21299999999997</v>
      </c>
      <c r="F1960" s="11">
        <f>IF(DAY(A1960)=F$2+1,VLOOKUP(A1960,[1]Plan1!$BN$15:$BP$255,3),F1959)</f>
        <v>562.48199999999997</v>
      </c>
      <c r="G1960" s="6">
        <f t="shared" si="756"/>
        <v>42014</v>
      </c>
      <c r="H1960" s="2">
        <f t="shared" si="757"/>
        <v>7.6476183822304922E-3</v>
      </c>
      <c r="I1960" s="1">
        <f t="shared" si="765"/>
        <v>2</v>
      </c>
      <c r="J1960" s="1">
        <f t="shared" si="771"/>
        <v>31</v>
      </c>
      <c r="K1960" s="54">
        <f t="shared" si="758"/>
        <v>1.0004916384656815</v>
      </c>
      <c r="L1960" s="3">
        <f t="shared" si="766"/>
        <v>1.38427452</v>
      </c>
      <c r="M1960" s="3">
        <f t="shared" si="752"/>
        <v>1.3849550799999999</v>
      </c>
      <c r="N1960" s="3">
        <f t="shared" si="759"/>
        <v>220316.37315393999</v>
      </c>
      <c r="O1960" s="52">
        <f t="shared" si="772"/>
        <v>0</v>
      </c>
      <c r="P1960" s="5">
        <f t="shared" si="775"/>
        <v>0</v>
      </c>
      <c r="Q1960" s="53">
        <f t="shared" si="760"/>
        <v>0</v>
      </c>
      <c r="R1960" s="4">
        <f t="shared" si="754"/>
        <v>0</v>
      </c>
      <c r="S1960" s="2">
        <f t="shared" si="767"/>
        <v>0.14000000000000001</v>
      </c>
      <c r="T1960" s="9">
        <f t="shared" si="761"/>
        <v>1.0007047010000001</v>
      </c>
      <c r="U1960" s="4">
        <f t="shared" si="768"/>
        <v>155.25716847000001</v>
      </c>
      <c r="V1960" s="4">
        <f t="shared" si="762"/>
        <v>0</v>
      </c>
      <c r="W1960" s="1" t="str">
        <f t="shared" si="773"/>
        <v>A+J=</v>
      </c>
      <c r="X1960" s="10">
        <f t="shared" si="774"/>
        <v>42044</v>
      </c>
      <c r="Y1960" s="4">
        <f t="shared" si="753"/>
        <v>0</v>
      </c>
      <c r="Z1960" s="28"/>
      <c r="AA1960" s="26"/>
      <c r="AE1960" s="5"/>
    </row>
    <row r="1961" spans="1:31" x14ac:dyDescent="0.2">
      <c r="A1961" s="127">
        <f t="shared" si="763"/>
        <v>42016</v>
      </c>
      <c r="B1961" s="4">
        <f t="shared" si="755"/>
        <v>220603.50751675002</v>
      </c>
      <c r="C1961" s="4">
        <f t="shared" si="769"/>
        <v>159078.35303505999</v>
      </c>
      <c r="D1961" s="4">
        <f t="shared" si="764"/>
        <v>159078.35303505999</v>
      </c>
      <c r="E1961" s="56">
        <f t="shared" si="770"/>
        <v>558.21299999999997</v>
      </c>
      <c r="F1961" s="11">
        <f>IF(DAY(A1961)=F$2+1,VLOOKUP(A1961,[1]Plan1!$BN$15:$BP$255,3),F1960)</f>
        <v>562.48199999999997</v>
      </c>
      <c r="G1961" s="6">
        <f t="shared" si="756"/>
        <v>42014</v>
      </c>
      <c r="H1961" s="2">
        <f t="shared" si="757"/>
        <v>7.6476183822304922E-3</v>
      </c>
      <c r="I1961" s="1">
        <f t="shared" si="765"/>
        <v>3</v>
      </c>
      <c r="J1961" s="1">
        <f t="shared" si="771"/>
        <v>31</v>
      </c>
      <c r="K1961" s="54">
        <f t="shared" si="758"/>
        <v>1.0007375483317393</v>
      </c>
      <c r="L1961" s="3">
        <f t="shared" si="766"/>
        <v>1.38427452</v>
      </c>
      <c r="M1961" s="3">
        <f t="shared" si="752"/>
        <v>1.3852954799999999</v>
      </c>
      <c r="N1961" s="3">
        <f t="shared" si="759"/>
        <v>220370.52342531001</v>
      </c>
      <c r="O1961" s="52">
        <f t="shared" si="772"/>
        <v>0</v>
      </c>
      <c r="P1961" s="5">
        <f t="shared" si="775"/>
        <v>0</v>
      </c>
      <c r="Q1961" s="53">
        <f t="shared" si="760"/>
        <v>0</v>
      </c>
      <c r="R1961" s="4">
        <f t="shared" si="754"/>
        <v>0</v>
      </c>
      <c r="S1961" s="2">
        <f t="shared" si="767"/>
        <v>0.14000000000000001</v>
      </c>
      <c r="T1961" s="9">
        <f t="shared" si="761"/>
        <v>1.001057238</v>
      </c>
      <c r="U1961" s="4">
        <f t="shared" si="768"/>
        <v>232.98409143999999</v>
      </c>
      <c r="V1961" s="4">
        <f t="shared" si="762"/>
        <v>0</v>
      </c>
      <c r="W1961" s="1" t="str">
        <f t="shared" si="773"/>
        <v>A+J=</v>
      </c>
      <c r="X1961" s="10">
        <f t="shared" si="774"/>
        <v>42044</v>
      </c>
      <c r="Y1961" s="4">
        <f t="shared" si="753"/>
        <v>0</v>
      </c>
      <c r="Z1961" s="28"/>
      <c r="AA1961" s="26"/>
      <c r="AE1961" s="5"/>
    </row>
    <row r="1962" spans="1:31" x14ac:dyDescent="0.2">
      <c r="A1962" s="127">
        <f t="shared" si="763"/>
        <v>42017</v>
      </c>
      <c r="B1962" s="4">
        <f t="shared" si="755"/>
        <v>220735.46456092998</v>
      </c>
      <c r="C1962" s="4">
        <f t="shared" si="769"/>
        <v>159078.35303505999</v>
      </c>
      <c r="D1962" s="4">
        <f t="shared" si="764"/>
        <v>159078.35303505999</v>
      </c>
      <c r="E1962" s="56">
        <f t="shared" si="770"/>
        <v>558.21299999999997</v>
      </c>
      <c r="F1962" s="11">
        <f>IF(DAY(A1962)=F$2+1,VLOOKUP(A1962,[1]Plan1!$BN$15:$BP$255,3),F1961)</f>
        <v>562.48199999999997</v>
      </c>
      <c r="G1962" s="6">
        <f t="shared" si="756"/>
        <v>42014</v>
      </c>
      <c r="H1962" s="2">
        <f t="shared" si="757"/>
        <v>7.6476183822304922E-3</v>
      </c>
      <c r="I1962" s="1">
        <f t="shared" si="765"/>
        <v>4</v>
      </c>
      <c r="J1962" s="1">
        <f t="shared" si="771"/>
        <v>31</v>
      </c>
      <c r="K1962" s="54">
        <f t="shared" si="758"/>
        <v>1.0009835186397438</v>
      </c>
      <c r="L1962" s="3">
        <f t="shared" si="766"/>
        <v>1.38427452</v>
      </c>
      <c r="M1962" s="3">
        <f t="shared" ref="M1962:M2025" si="776">TRUNC((K1962*L1962),8)</f>
        <v>1.3856359700000001</v>
      </c>
      <c r="N1962" s="3">
        <f t="shared" si="759"/>
        <v>220424.68801372999</v>
      </c>
      <c r="O1962" s="52">
        <f t="shared" si="772"/>
        <v>0</v>
      </c>
      <c r="P1962" s="5">
        <f t="shared" si="775"/>
        <v>0</v>
      </c>
      <c r="Q1962" s="53">
        <f t="shared" si="760"/>
        <v>0</v>
      </c>
      <c r="R1962" s="4">
        <f t="shared" si="754"/>
        <v>0</v>
      </c>
      <c r="S1962" s="2">
        <f t="shared" si="767"/>
        <v>0.14000000000000001</v>
      </c>
      <c r="T1962" s="9">
        <f t="shared" si="761"/>
        <v>1.001409899</v>
      </c>
      <c r="U1962" s="4">
        <f t="shared" si="768"/>
        <v>310.77654719999998</v>
      </c>
      <c r="V1962" s="4">
        <f t="shared" si="762"/>
        <v>0</v>
      </c>
      <c r="W1962" s="1" t="str">
        <f t="shared" si="773"/>
        <v>A+J=</v>
      </c>
      <c r="X1962" s="10">
        <f t="shared" si="774"/>
        <v>42044</v>
      </c>
      <c r="Y1962" s="4">
        <f t="shared" si="753"/>
        <v>0</v>
      </c>
      <c r="Z1962" s="28"/>
      <c r="AA1962" s="26"/>
      <c r="AE1962" s="5"/>
    </row>
    <row r="1963" spans="1:31" x14ac:dyDescent="0.2">
      <c r="A1963" s="127">
        <f t="shared" si="763"/>
        <v>42018</v>
      </c>
      <c r="B1963" s="4">
        <f t="shared" si="755"/>
        <v>220867.50149026001</v>
      </c>
      <c r="C1963" s="4">
        <f t="shared" si="769"/>
        <v>159078.35303505999</v>
      </c>
      <c r="D1963" s="4">
        <f t="shared" si="764"/>
        <v>159078.35303505999</v>
      </c>
      <c r="E1963" s="56">
        <f t="shared" si="770"/>
        <v>558.21299999999997</v>
      </c>
      <c r="F1963" s="11">
        <f>IF(DAY(A1963)=F$2+1,VLOOKUP(A1963,[1]Plan1!$BN$15:$BP$255,3),F1962)</f>
        <v>562.48199999999997</v>
      </c>
      <c r="G1963" s="6">
        <f t="shared" si="756"/>
        <v>42014</v>
      </c>
      <c r="H1963" s="2">
        <f t="shared" si="757"/>
        <v>7.6476183822304922E-3</v>
      </c>
      <c r="I1963" s="1">
        <f t="shared" si="765"/>
        <v>5</v>
      </c>
      <c r="J1963" s="1">
        <f t="shared" si="771"/>
        <v>31</v>
      </c>
      <c r="K1963" s="54">
        <f t="shared" si="758"/>
        <v>1.0012295494045509</v>
      </c>
      <c r="L1963" s="3">
        <f t="shared" si="766"/>
        <v>1.38427452</v>
      </c>
      <c r="M1963" s="3">
        <f t="shared" si="776"/>
        <v>1.3859765500000001</v>
      </c>
      <c r="N1963" s="3">
        <f t="shared" si="759"/>
        <v>220478.86691921001</v>
      </c>
      <c r="O1963" s="52">
        <f t="shared" si="772"/>
        <v>0</v>
      </c>
      <c r="P1963" s="5">
        <f t="shared" si="775"/>
        <v>0</v>
      </c>
      <c r="Q1963" s="53">
        <f t="shared" si="760"/>
        <v>0</v>
      </c>
      <c r="R1963" s="4">
        <f t="shared" si="754"/>
        <v>0</v>
      </c>
      <c r="S1963" s="2">
        <f t="shared" si="767"/>
        <v>0.14000000000000001</v>
      </c>
      <c r="T1963" s="9">
        <f t="shared" si="761"/>
        <v>1.001762684</v>
      </c>
      <c r="U1963" s="4">
        <f t="shared" si="768"/>
        <v>388.63457104999998</v>
      </c>
      <c r="V1963" s="4">
        <f t="shared" si="762"/>
        <v>0</v>
      </c>
      <c r="W1963" s="1" t="str">
        <f t="shared" si="773"/>
        <v>A+J=</v>
      </c>
      <c r="X1963" s="10">
        <f t="shared" si="774"/>
        <v>42044</v>
      </c>
      <c r="Y1963" s="4">
        <f t="shared" si="753"/>
        <v>0</v>
      </c>
      <c r="Z1963" s="28"/>
      <c r="AA1963" s="26"/>
      <c r="AE1963" s="5"/>
    </row>
    <row r="1964" spans="1:31" x14ac:dyDescent="0.2">
      <c r="A1964" s="127">
        <f t="shared" si="763"/>
        <v>42019</v>
      </c>
      <c r="B1964" s="4">
        <f t="shared" si="755"/>
        <v>220999.61696642</v>
      </c>
      <c r="C1964" s="4">
        <f t="shared" si="769"/>
        <v>159078.35303505999</v>
      </c>
      <c r="D1964" s="4">
        <f t="shared" si="764"/>
        <v>159078.35303505999</v>
      </c>
      <c r="E1964" s="56">
        <f t="shared" si="770"/>
        <v>558.21299999999997</v>
      </c>
      <c r="F1964" s="11">
        <f>IF(DAY(A1964)=F$2+1,VLOOKUP(A1964,[1]Plan1!$BN$15:$BP$255,3),F1963)</f>
        <v>562.48199999999997</v>
      </c>
      <c r="G1964" s="6">
        <f t="shared" si="756"/>
        <v>42014</v>
      </c>
      <c r="H1964" s="2">
        <f t="shared" si="757"/>
        <v>7.6476183822304922E-3</v>
      </c>
      <c r="I1964" s="1">
        <f t="shared" si="765"/>
        <v>6</v>
      </c>
      <c r="J1964" s="1">
        <f t="shared" si="771"/>
        <v>31</v>
      </c>
      <c r="K1964" s="54">
        <f t="shared" si="758"/>
        <v>1.0014756406410201</v>
      </c>
      <c r="L1964" s="3">
        <f t="shared" si="766"/>
        <v>1.38427452</v>
      </c>
      <c r="M1964" s="3">
        <f t="shared" si="776"/>
        <v>1.3863172100000001</v>
      </c>
      <c r="N1964" s="3">
        <f t="shared" si="759"/>
        <v>220533.05855094999</v>
      </c>
      <c r="O1964" s="52">
        <f t="shared" si="772"/>
        <v>0</v>
      </c>
      <c r="P1964" s="5">
        <f t="shared" si="775"/>
        <v>0</v>
      </c>
      <c r="Q1964" s="53">
        <f t="shared" si="760"/>
        <v>0</v>
      </c>
      <c r="R1964" s="4">
        <f t="shared" si="754"/>
        <v>0</v>
      </c>
      <c r="S1964" s="2">
        <f t="shared" si="767"/>
        <v>0.14000000000000001</v>
      </c>
      <c r="T1964" s="9">
        <f t="shared" si="761"/>
        <v>1.0021155939999999</v>
      </c>
      <c r="U1964" s="4">
        <f t="shared" si="768"/>
        <v>466.55841547</v>
      </c>
      <c r="V1964" s="4">
        <f t="shared" si="762"/>
        <v>0</v>
      </c>
      <c r="W1964" s="1" t="str">
        <f t="shared" si="773"/>
        <v>A+J=</v>
      </c>
      <c r="X1964" s="10">
        <f t="shared" si="774"/>
        <v>42044</v>
      </c>
      <c r="Y1964" s="4">
        <f t="shared" si="753"/>
        <v>0</v>
      </c>
      <c r="Z1964" s="28"/>
      <c r="AA1964" s="26"/>
      <c r="AE1964" s="5"/>
    </row>
    <row r="1965" spans="1:31" x14ac:dyDescent="0.2">
      <c r="A1965" s="127">
        <f t="shared" si="763"/>
        <v>42020</v>
      </c>
      <c r="B1965" s="4">
        <f t="shared" si="755"/>
        <v>221131.81080263</v>
      </c>
      <c r="C1965" s="4">
        <f t="shared" si="769"/>
        <v>159078.35303505999</v>
      </c>
      <c r="D1965" s="4">
        <f t="shared" si="764"/>
        <v>159078.35303505999</v>
      </c>
      <c r="E1965" s="56">
        <f t="shared" si="770"/>
        <v>558.21299999999997</v>
      </c>
      <c r="F1965" s="11">
        <f>IF(DAY(A1965)=F$2+1,VLOOKUP(A1965,[1]Plan1!$BN$15:$BP$255,3),F1964)</f>
        <v>562.48199999999997</v>
      </c>
      <c r="G1965" s="6">
        <f t="shared" si="756"/>
        <v>42014</v>
      </c>
      <c r="H1965" s="2">
        <f t="shared" si="757"/>
        <v>7.6476183822304922E-3</v>
      </c>
      <c r="I1965" s="1">
        <f t="shared" si="765"/>
        <v>7</v>
      </c>
      <c r="J1965" s="1">
        <f t="shared" si="771"/>
        <v>31</v>
      </c>
      <c r="K1965" s="54">
        <f t="shared" si="758"/>
        <v>1.0017217923640149</v>
      </c>
      <c r="L1965" s="3">
        <f t="shared" si="766"/>
        <v>1.38427452</v>
      </c>
      <c r="M1965" s="3">
        <f t="shared" si="776"/>
        <v>1.38665795</v>
      </c>
      <c r="N1965" s="3">
        <f t="shared" si="759"/>
        <v>220587.26290897001</v>
      </c>
      <c r="O1965" s="52">
        <f t="shared" si="772"/>
        <v>0</v>
      </c>
      <c r="P1965" s="5">
        <f t="shared" si="775"/>
        <v>0</v>
      </c>
      <c r="Q1965" s="53">
        <f t="shared" si="760"/>
        <v>0</v>
      </c>
      <c r="R1965" s="4">
        <f t="shared" si="754"/>
        <v>0</v>
      </c>
      <c r="S1965" s="2">
        <f t="shared" si="767"/>
        <v>0.14000000000000001</v>
      </c>
      <c r="T1965" s="9">
        <f t="shared" si="761"/>
        <v>1.0024686279999999</v>
      </c>
      <c r="U1965" s="4">
        <f t="shared" si="768"/>
        <v>544.54789366</v>
      </c>
      <c r="V1965" s="4">
        <f t="shared" si="762"/>
        <v>0</v>
      </c>
      <c r="W1965" s="1" t="str">
        <f t="shared" si="773"/>
        <v>A+J=</v>
      </c>
      <c r="X1965" s="10">
        <f t="shared" si="774"/>
        <v>42044</v>
      </c>
      <c r="Y1965" s="4">
        <f t="shared" si="753"/>
        <v>0</v>
      </c>
      <c r="Z1965" s="28"/>
      <c r="AA1965" s="26"/>
      <c r="AE1965" s="5"/>
    </row>
    <row r="1966" spans="1:31" x14ac:dyDescent="0.2">
      <c r="A1966" s="127">
        <f t="shared" si="763"/>
        <v>42021</v>
      </c>
      <c r="B1966" s="4">
        <f t="shared" si="755"/>
        <v>221264.08303250998</v>
      </c>
      <c r="C1966" s="4">
        <f t="shared" si="769"/>
        <v>159078.35303505999</v>
      </c>
      <c r="D1966" s="4">
        <f t="shared" si="764"/>
        <v>159078.35303505999</v>
      </c>
      <c r="E1966" s="56">
        <f t="shared" si="770"/>
        <v>558.21299999999997</v>
      </c>
      <c r="F1966" s="11">
        <f>IF(DAY(A1966)=F$2+1,VLOOKUP(A1966,[1]Plan1!$BN$15:$BP$255,3),F1965)</f>
        <v>562.48199999999997</v>
      </c>
      <c r="G1966" s="6">
        <f t="shared" si="756"/>
        <v>42014</v>
      </c>
      <c r="H1966" s="2">
        <f t="shared" si="757"/>
        <v>7.6476183822304922E-3</v>
      </c>
      <c r="I1966" s="1">
        <f t="shared" si="765"/>
        <v>8</v>
      </c>
      <c r="J1966" s="1">
        <f t="shared" si="771"/>
        <v>31</v>
      </c>
      <c r="K1966" s="54">
        <f t="shared" si="758"/>
        <v>1.0019680045884023</v>
      </c>
      <c r="L1966" s="3">
        <f t="shared" si="766"/>
        <v>1.38427452</v>
      </c>
      <c r="M1966" s="3">
        <f t="shared" si="776"/>
        <v>1.3869987699999999</v>
      </c>
      <c r="N1966" s="3">
        <f t="shared" si="759"/>
        <v>220641.47999324999</v>
      </c>
      <c r="O1966" s="52">
        <f t="shared" si="772"/>
        <v>0</v>
      </c>
      <c r="P1966" s="5">
        <f t="shared" si="775"/>
        <v>0</v>
      </c>
      <c r="Q1966" s="53">
        <f t="shared" si="760"/>
        <v>0</v>
      </c>
      <c r="R1966" s="4">
        <f t="shared" si="754"/>
        <v>0</v>
      </c>
      <c r="S1966" s="2">
        <f t="shared" si="767"/>
        <v>0.14000000000000001</v>
      </c>
      <c r="T1966" s="9">
        <f t="shared" si="761"/>
        <v>1.0028217859999999</v>
      </c>
      <c r="U1966" s="4">
        <f t="shared" si="768"/>
        <v>622.60303925999995</v>
      </c>
      <c r="V1966" s="4">
        <f t="shared" si="762"/>
        <v>0</v>
      </c>
      <c r="W1966" s="1" t="str">
        <f t="shared" si="773"/>
        <v>A+J=</v>
      </c>
      <c r="X1966" s="10">
        <f t="shared" si="774"/>
        <v>42044</v>
      </c>
      <c r="Y1966" s="4">
        <f t="shared" si="753"/>
        <v>0</v>
      </c>
      <c r="Z1966" s="28"/>
      <c r="AA1966" s="26"/>
      <c r="AE1966" s="5"/>
    </row>
    <row r="1967" spans="1:31" x14ac:dyDescent="0.2">
      <c r="A1967" s="127">
        <f t="shared" si="763"/>
        <v>42022</v>
      </c>
      <c r="B1967" s="4">
        <f t="shared" si="755"/>
        <v>221396.43528556</v>
      </c>
      <c r="C1967" s="4">
        <f t="shared" si="769"/>
        <v>159078.35303505999</v>
      </c>
      <c r="D1967" s="4">
        <f t="shared" si="764"/>
        <v>159078.35303505999</v>
      </c>
      <c r="E1967" s="56">
        <f t="shared" si="770"/>
        <v>558.21299999999997</v>
      </c>
      <c r="F1967" s="11">
        <f>IF(DAY(A1967)=F$2+1,VLOOKUP(A1967,[1]Plan1!$BN$15:$BP$255,3),F1966)</f>
        <v>562.48199999999997</v>
      </c>
      <c r="G1967" s="6">
        <f t="shared" si="756"/>
        <v>42014</v>
      </c>
      <c r="H1967" s="2">
        <f t="shared" si="757"/>
        <v>7.6476183822304922E-3</v>
      </c>
      <c r="I1967" s="1">
        <f t="shared" si="765"/>
        <v>9</v>
      </c>
      <c r="J1967" s="1">
        <f t="shared" si="771"/>
        <v>31</v>
      </c>
      <c r="K1967" s="54">
        <f t="shared" si="758"/>
        <v>1.0022142773290523</v>
      </c>
      <c r="L1967" s="3">
        <f t="shared" si="766"/>
        <v>1.38427452</v>
      </c>
      <c r="M1967" s="3">
        <f t="shared" si="776"/>
        <v>1.38733968</v>
      </c>
      <c r="N1967" s="3">
        <f t="shared" si="759"/>
        <v>220695.71139457999</v>
      </c>
      <c r="O1967" s="52">
        <f t="shared" si="772"/>
        <v>0</v>
      </c>
      <c r="P1967" s="5">
        <f t="shared" si="775"/>
        <v>0</v>
      </c>
      <c r="Q1967" s="53">
        <f t="shared" si="760"/>
        <v>0</v>
      </c>
      <c r="R1967" s="4">
        <f t="shared" si="754"/>
        <v>0</v>
      </c>
      <c r="S1967" s="2">
        <f t="shared" si="767"/>
        <v>0.14000000000000001</v>
      </c>
      <c r="T1967" s="9">
        <f t="shared" si="761"/>
        <v>1.003175068</v>
      </c>
      <c r="U1967" s="4">
        <f t="shared" si="768"/>
        <v>700.72389097999996</v>
      </c>
      <c r="V1967" s="4">
        <f t="shared" si="762"/>
        <v>0</v>
      </c>
      <c r="W1967" s="1" t="str">
        <f t="shared" si="773"/>
        <v>A+J=</v>
      </c>
      <c r="X1967" s="10">
        <f t="shared" si="774"/>
        <v>42044</v>
      </c>
      <c r="Y1967" s="4">
        <f t="shared" ref="Y1967:Y2030" si="777">IF(V1967&gt;0,B1967-V1967,0)</f>
        <v>0</v>
      </c>
      <c r="Z1967" s="28"/>
      <c r="AA1967" s="26"/>
      <c r="AE1967" s="5"/>
    </row>
    <row r="1968" spans="1:31" x14ac:dyDescent="0.2">
      <c r="A1968" s="127">
        <f t="shared" si="763"/>
        <v>42023</v>
      </c>
      <c r="B1968" s="4">
        <f t="shared" si="755"/>
        <v>221528.86803864001</v>
      </c>
      <c r="C1968" s="4">
        <f t="shared" si="769"/>
        <v>159078.35303505999</v>
      </c>
      <c r="D1968" s="4">
        <f t="shared" si="764"/>
        <v>159078.35303505999</v>
      </c>
      <c r="E1968" s="56">
        <f t="shared" si="770"/>
        <v>558.21299999999997</v>
      </c>
      <c r="F1968" s="11">
        <f>IF(DAY(A1968)=F$2+1,VLOOKUP(A1968,[1]Plan1!$BN$15:$BP$255,3),F1967)</f>
        <v>562.48199999999997</v>
      </c>
      <c r="G1968" s="6">
        <f t="shared" si="756"/>
        <v>42014</v>
      </c>
      <c r="H1968" s="2">
        <f t="shared" si="757"/>
        <v>7.6476183822304922E-3</v>
      </c>
      <c r="I1968" s="1">
        <f t="shared" si="765"/>
        <v>10</v>
      </c>
      <c r="J1968" s="1">
        <f t="shared" si="771"/>
        <v>31</v>
      </c>
      <c r="K1968" s="54">
        <f t="shared" si="758"/>
        <v>1.0024606106008398</v>
      </c>
      <c r="L1968" s="3">
        <f t="shared" si="766"/>
        <v>1.38427452</v>
      </c>
      <c r="M1968" s="3">
        <f t="shared" si="776"/>
        <v>1.3876806800000001</v>
      </c>
      <c r="N1968" s="3">
        <f t="shared" si="759"/>
        <v>220749.95711297001</v>
      </c>
      <c r="O1968" s="52">
        <f t="shared" si="772"/>
        <v>0</v>
      </c>
      <c r="P1968" s="5">
        <f t="shared" si="775"/>
        <v>0</v>
      </c>
      <c r="Q1968" s="53">
        <f t="shared" si="760"/>
        <v>0</v>
      </c>
      <c r="R1968" s="4">
        <f t="shared" si="754"/>
        <v>0</v>
      </c>
      <c r="S1968" s="2">
        <f t="shared" si="767"/>
        <v>0.14000000000000001</v>
      </c>
      <c r="T1968" s="9">
        <f t="shared" si="761"/>
        <v>1.0035284760000001</v>
      </c>
      <c r="U1968" s="4">
        <f t="shared" si="768"/>
        <v>778.91092566999998</v>
      </c>
      <c r="V1968" s="4">
        <f t="shared" si="762"/>
        <v>0</v>
      </c>
      <c r="W1968" s="1" t="str">
        <f t="shared" si="773"/>
        <v>A+J=</v>
      </c>
      <c r="X1968" s="10">
        <f t="shared" si="774"/>
        <v>42044</v>
      </c>
      <c r="Y1968" s="4">
        <f t="shared" si="777"/>
        <v>0</v>
      </c>
      <c r="Z1968" s="28"/>
      <c r="AA1968" s="26"/>
      <c r="AE1968" s="5"/>
    </row>
    <row r="1969" spans="1:31" x14ac:dyDescent="0.2">
      <c r="A1969" s="127">
        <f t="shared" si="763"/>
        <v>42024</v>
      </c>
      <c r="B1969" s="4">
        <f t="shared" si="755"/>
        <v>221661.37747107999</v>
      </c>
      <c r="C1969" s="4">
        <f t="shared" si="769"/>
        <v>159078.35303505999</v>
      </c>
      <c r="D1969" s="4">
        <f t="shared" si="764"/>
        <v>159078.35303505999</v>
      </c>
      <c r="E1969" s="56">
        <f t="shared" si="770"/>
        <v>558.21299999999997</v>
      </c>
      <c r="F1969" s="11">
        <f>IF(DAY(A1969)=F$2+1,VLOOKUP(A1969,[1]Plan1!$BN$15:$BP$255,3),F1968)</f>
        <v>562.48199999999997</v>
      </c>
      <c r="G1969" s="6">
        <f t="shared" si="756"/>
        <v>42014</v>
      </c>
      <c r="H1969" s="2">
        <f t="shared" si="757"/>
        <v>7.6476183822304922E-3</v>
      </c>
      <c r="I1969" s="1">
        <f t="shared" si="765"/>
        <v>11</v>
      </c>
      <c r="J1969" s="1">
        <f t="shared" si="771"/>
        <v>31</v>
      </c>
      <c r="K1969" s="54">
        <f t="shared" si="758"/>
        <v>1.0027070044186426</v>
      </c>
      <c r="L1969" s="3">
        <f t="shared" si="766"/>
        <v>1.38427452</v>
      </c>
      <c r="M1969" s="3">
        <f t="shared" si="776"/>
        <v>1.3880217500000001</v>
      </c>
      <c r="N1969" s="3">
        <f t="shared" si="759"/>
        <v>220804.21396684001</v>
      </c>
      <c r="O1969" s="52">
        <f t="shared" si="772"/>
        <v>0</v>
      </c>
      <c r="P1969" s="5">
        <f t="shared" si="775"/>
        <v>0</v>
      </c>
      <c r="Q1969" s="53">
        <f t="shared" si="760"/>
        <v>0</v>
      </c>
      <c r="R1969" s="4">
        <f t="shared" si="754"/>
        <v>0</v>
      </c>
      <c r="S1969" s="2">
        <f t="shared" si="767"/>
        <v>0.14000000000000001</v>
      </c>
      <c r="T1969" s="9">
        <f t="shared" si="761"/>
        <v>1.0038820070000001</v>
      </c>
      <c r="U1969" s="4">
        <f t="shared" si="768"/>
        <v>857.16350423999995</v>
      </c>
      <c r="V1969" s="4">
        <f t="shared" si="762"/>
        <v>0</v>
      </c>
      <c r="W1969" s="1" t="str">
        <f t="shared" si="773"/>
        <v>A+J=</v>
      </c>
      <c r="X1969" s="10">
        <f t="shared" si="774"/>
        <v>42044</v>
      </c>
      <c r="Y1969" s="4">
        <f t="shared" si="777"/>
        <v>0</v>
      </c>
      <c r="Z1969" s="28"/>
      <c r="AA1969" s="26"/>
      <c r="AE1969" s="5"/>
    </row>
    <row r="1970" spans="1:31" x14ac:dyDescent="0.2">
      <c r="A1970" s="127">
        <f t="shared" si="763"/>
        <v>42025</v>
      </c>
      <c r="B1970" s="4">
        <f t="shared" si="755"/>
        <v>221793.96725148999</v>
      </c>
      <c r="C1970" s="4">
        <f t="shared" si="769"/>
        <v>159078.35303505999</v>
      </c>
      <c r="D1970" s="4">
        <f t="shared" si="764"/>
        <v>159078.35303505999</v>
      </c>
      <c r="E1970" s="56">
        <f t="shared" si="770"/>
        <v>558.21299999999997</v>
      </c>
      <c r="F1970" s="11">
        <f>IF(DAY(A1970)=F$2+1,VLOOKUP(A1970,[1]Plan1!$BN$15:$BP$255,3),F1969)</f>
        <v>562.48199999999997</v>
      </c>
      <c r="G1970" s="6">
        <f t="shared" si="756"/>
        <v>42014</v>
      </c>
      <c r="H1970" s="2">
        <f t="shared" si="757"/>
        <v>7.6476183822304922E-3</v>
      </c>
      <c r="I1970" s="1">
        <f t="shared" si="765"/>
        <v>12</v>
      </c>
      <c r="J1970" s="1">
        <f t="shared" si="771"/>
        <v>31</v>
      </c>
      <c r="K1970" s="54">
        <f t="shared" si="758"/>
        <v>1.0029534587973417</v>
      </c>
      <c r="L1970" s="3">
        <f t="shared" si="766"/>
        <v>1.38427452</v>
      </c>
      <c r="M1970" s="3">
        <f t="shared" si="776"/>
        <v>1.3883629099999999</v>
      </c>
      <c r="N1970" s="3">
        <f t="shared" si="759"/>
        <v>220858.48513776</v>
      </c>
      <c r="O1970" s="52">
        <f t="shared" si="772"/>
        <v>0</v>
      </c>
      <c r="P1970" s="5">
        <f t="shared" si="775"/>
        <v>0</v>
      </c>
      <c r="Q1970" s="53">
        <f t="shared" si="760"/>
        <v>0</v>
      </c>
      <c r="R1970" s="4">
        <f t="shared" si="754"/>
        <v>0</v>
      </c>
      <c r="S1970" s="2">
        <f t="shared" si="767"/>
        <v>0.14000000000000001</v>
      </c>
      <c r="T1970" s="9">
        <f t="shared" si="761"/>
        <v>1.004235663</v>
      </c>
      <c r="U1970" s="4">
        <f t="shared" si="768"/>
        <v>935.48211373000004</v>
      </c>
      <c r="V1970" s="4">
        <f t="shared" si="762"/>
        <v>0</v>
      </c>
      <c r="W1970" s="1" t="str">
        <f t="shared" si="773"/>
        <v>A+J=</v>
      </c>
      <c r="X1970" s="10">
        <f t="shared" si="774"/>
        <v>42044</v>
      </c>
      <c r="Y1970" s="4">
        <f t="shared" si="777"/>
        <v>0</v>
      </c>
      <c r="Z1970" s="28"/>
      <c r="AA1970" s="26"/>
      <c r="AE1970" s="5"/>
    </row>
    <row r="1971" spans="1:31" x14ac:dyDescent="0.2">
      <c r="A1971" s="127">
        <f t="shared" si="763"/>
        <v>42026</v>
      </c>
      <c r="B1971" s="4">
        <f t="shared" si="755"/>
        <v>221926.63741539998</v>
      </c>
      <c r="C1971" s="4">
        <f t="shared" si="769"/>
        <v>159078.35303505999</v>
      </c>
      <c r="D1971" s="4">
        <f t="shared" si="764"/>
        <v>159078.35303505999</v>
      </c>
      <c r="E1971" s="56">
        <f t="shared" si="770"/>
        <v>558.21299999999997</v>
      </c>
      <c r="F1971" s="11">
        <f>IF(DAY(A1971)=F$2+1,VLOOKUP(A1971,[1]Plan1!$BN$15:$BP$255,3),F1970)</f>
        <v>562.48199999999997</v>
      </c>
      <c r="G1971" s="6">
        <f t="shared" si="756"/>
        <v>42014</v>
      </c>
      <c r="H1971" s="2">
        <f t="shared" si="757"/>
        <v>7.6476183822304922E-3</v>
      </c>
      <c r="I1971" s="1">
        <f t="shared" si="765"/>
        <v>13</v>
      </c>
      <c r="J1971" s="1">
        <f t="shared" si="771"/>
        <v>31</v>
      </c>
      <c r="K1971" s="54">
        <f t="shared" si="758"/>
        <v>1.0031999737518229</v>
      </c>
      <c r="L1971" s="3">
        <f t="shared" si="766"/>
        <v>1.38427452</v>
      </c>
      <c r="M1971" s="3">
        <f t="shared" si="776"/>
        <v>1.3887041600000001</v>
      </c>
      <c r="N1971" s="3">
        <f t="shared" si="759"/>
        <v>220912.77062572999</v>
      </c>
      <c r="O1971" s="52">
        <f t="shared" si="772"/>
        <v>0</v>
      </c>
      <c r="P1971" s="5">
        <f t="shared" si="775"/>
        <v>0</v>
      </c>
      <c r="Q1971" s="53">
        <f t="shared" si="760"/>
        <v>0</v>
      </c>
      <c r="R1971" s="4">
        <f t="shared" si="754"/>
        <v>0</v>
      </c>
      <c r="S1971" s="2">
        <f t="shared" si="767"/>
        <v>0.14000000000000001</v>
      </c>
      <c r="T1971" s="9">
        <f t="shared" si="761"/>
        <v>1.0045894440000001</v>
      </c>
      <c r="U1971" s="4">
        <f t="shared" si="768"/>
        <v>1013.86678967</v>
      </c>
      <c r="V1971" s="4">
        <f t="shared" si="762"/>
        <v>0</v>
      </c>
      <c r="W1971" s="1" t="str">
        <f t="shared" si="773"/>
        <v>A+J=</v>
      </c>
      <c r="X1971" s="10">
        <f t="shared" si="774"/>
        <v>42044</v>
      </c>
      <c r="Y1971" s="4">
        <f t="shared" si="777"/>
        <v>0</v>
      </c>
      <c r="Z1971" s="28"/>
      <c r="AA1971" s="26"/>
      <c r="AE1971" s="5"/>
    </row>
    <row r="1972" spans="1:31" x14ac:dyDescent="0.2">
      <c r="A1972" s="127">
        <f t="shared" si="763"/>
        <v>42027</v>
      </c>
      <c r="B1972" s="4">
        <f t="shared" si="755"/>
        <v>222059.38617874999</v>
      </c>
      <c r="C1972" s="4">
        <f t="shared" si="769"/>
        <v>159078.35303505999</v>
      </c>
      <c r="D1972" s="4">
        <f t="shared" si="764"/>
        <v>159078.35303505999</v>
      </c>
      <c r="E1972" s="56">
        <f t="shared" si="770"/>
        <v>558.21299999999997</v>
      </c>
      <c r="F1972" s="11">
        <f>IF(DAY(A1972)=F$2+1,VLOOKUP(A1972,[1]Plan1!$BN$15:$BP$255,3),F1971)</f>
        <v>562.48199999999997</v>
      </c>
      <c r="G1972" s="6">
        <f t="shared" si="756"/>
        <v>42014</v>
      </c>
      <c r="H1972" s="2">
        <f t="shared" si="757"/>
        <v>7.6476183822304922E-3</v>
      </c>
      <c r="I1972" s="1">
        <f t="shared" si="765"/>
        <v>14</v>
      </c>
      <c r="J1972" s="1">
        <f t="shared" si="771"/>
        <v>31</v>
      </c>
      <c r="K1972" s="54">
        <f t="shared" si="758"/>
        <v>1.0034465492969746</v>
      </c>
      <c r="L1972" s="3">
        <f t="shared" si="766"/>
        <v>1.38427452</v>
      </c>
      <c r="M1972" s="3">
        <f t="shared" si="776"/>
        <v>1.38904549</v>
      </c>
      <c r="N1972" s="3">
        <f t="shared" si="759"/>
        <v>220967.06883996999</v>
      </c>
      <c r="O1972" s="52">
        <f t="shared" si="772"/>
        <v>0</v>
      </c>
      <c r="P1972" s="5">
        <f t="shared" si="775"/>
        <v>0</v>
      </c>
      <c r="Q1972" s="53">
        <f t="shared" si="760"/>
        <v>0</v>
      </c>
      <c r="R1972" s="4">
        <f t="shared" si="754"/>
        <v>0</v>
      </c>
      <c r="S1972" s="2">
        <f t="shared" si="767"/>
        <v>0.14000000000000001</v>
      </c>
      <c r="T1972" s="9">
        <f t="shared" si="761"/>
        <v>1.0049433489999999</v>
      </c>
      <c r="U1972" s="4">
        <f t="shared" si="768"/>
        <v>1092.31733878</v>
      </c>
      <c r="V1972" s="4">
        <f t="shared" si="762"/>
        <v>0</v>
      </c>
      <c r="W1972" s="1" t="str">
        <f t="shared" si="773"/>
        <v>A+J=</v>
      </c>
      <c r="X1972" s="10">
        <f t="shared" si="774"/>
        <v>42044</v>
      </c>
      <c r="Y1972" s="4">
        <f t="shared" si="777"/>
        <v>0</v>
      </c>
      <c r="Z1972" s="28"/>
      <c r="AA1972" s="26"/>
      <c r="AE1972" s="5"/>
    </row>
    <row r="1973" spans="1:31" x14ac:dyDescent="0.2">
      <c r="A1973" s="127">
        <f t="shared" si="763"/>
        <v>42028</v>
      </c>
      <c r="B1973" s="4">
        <f t="shared" si="755"/>
        <v>222192.21379628</v>
      </c>
      <c r="C1973" s="4">
        <f t="shared" si="769"/>
        <v>159078.35303505999</v>
      </c>
      <c r="D1973" s="4">
        <f t="shared" si="764"/>
        <v>159078.35303505999</v>
      </c>
      <c r="E1973" s="56">
        <f t="shared" si="770"/>
        <v>558.21299999999997</v>
      </c>
      <c r="F1973" s="11">
        <f>IF(DAY(A1973)=F$2+1,VLOOKUP(A1973,[1]Plan1!$BN$15:$BP$255,3),F1972)</f>
        <v>562.48199999999997</v>
      </c>
      <c r="G1973" s="6">
        <f t="shared" si="756"/>
        <v>42014</v>
      </c>
      <c r="H1973" s="2">
        <f t="shared" si="757"/>
        <v>7.6476183822304922E-3</v>
      </c>
      <c r="I1973" s="1">
        <f t="shared" si="765"/>
        <v>15</v>
      </c>
      <c r="J1973" s="1">
        <f t="shared" si="771"/>
        <v>31</v>
      </c>
      <c r="K1973" s="54">
        <f t="shared" si="758"/>
        <v>1.0036931854476898</v>
      </c>
      <c r="L1973" s="3">
        <f t="shared" si="766"/>
        <v>1.38427452</v>
      </c>
      <c r="M1973" s="3">
        <f t="shared" si="776"/>
        <v>1.3893869000000001</v>
      </c>
      <c r="N1973" s="3">
        <f t="shared" si="759"/>
        <v>221021.37978048</v>
      </c>
      <c r="O1973" s="52">
        <f t="shared" si="772"/>
        <v>0</v>
      </c>
      <c r="P1973" s="5">
        <f t="shared" si="775"/>
        <v>0</v>
      </c>
      <c r="Q1973" s="53">
        <f t="shared" si="760"/>
        <v>0</v>
      </c>
      <c r="R1973" s="4">
        <f t="shared" si="754"/>
        <v>0</v>
      </c>
      <c r="S1973" s="2">
        <f t="shared" si="767"/>
        <v>0.14000000000000001</v>
      </c>
      <c r="T1973" s="9">
        <f t="shared" si="761"/>
        <v>1.0052973789999999</v>
      </c>
      <c r="U1973" s="4">
        <f t="shared" si="768"/>
        <v>1170.8340158000001</v>
      </c>
      <c r="V1973" s="4">
        <f t="shared" si="762"/>
        <v>0</v>
      </c>
      <c r="W1973" s="1" t="str">
        <f t="shared" si="773"/>
        <v>A+J=</v>
      </c>
      <c r="X1973" s="10">
        <f t="shared" si="774"/>
        <v>42044</v>
      </c>
      <c r="Y1973" s="4">
        <f t="shared" si="777"/>
        <v>0</v>
      </c>
      <c r="Z1973" s="28"/>
      <c r="AA1973" s="26"/>
      <c r="AE1973" s="5"/>
    </row>
    <row r="1974" spans="1:31" x14ac:dyDescent="0.2">
      <c r="A1974" s="127">
        <f t="shared" si="763"/>
        <v>42029</v>
      </c>
      <c r="B1974" s="4">
        <f t="shared" si="755"/>
        <v>222325.12030185998</v>
      </c>
      <c r="C1974" s="4">
        <f t="shared" si="769"/>
        <v>159078.35303505999</v>
      </c>
      <c r="D1974" s="4">
        <f t="shared" si="764"/>
        <v>159078.35303505999</v>
      </c>
      <c r="E1974" s="56">
        <f t="shared" si="770"/>
        <v>558.21299999999997</v>
      </c>
      <c r="F1974" s="11">
        <f>IF(DAY(A1974)=F$2+1,VLOOKUP(A1974,[1]Plan1!$BN$15:$BP$255,3),F1973)</f>
        <v>562.48199999999997</v>
      </c>
      <c r="G1974" s="6">
        <f t="shared" si="756"/>
        <v>42014</v>
      </c>
      <c r="H1974" s="2">
        <f t="shared" si="757"/>
        <v>7.6476183822304922E-3</v>
      </c>
      <c r="I1974" s="1">
        <f t="shared" si="765"/>
        <v>16</v>
      </c>
      <c r="J1974" s="1">
        <f t="shared" si="771"/>
        <v>31</v>
      </c>
      <c r="K1974" s="54">
        <f t="shared" si="758"/>
        <v>1.0039398822188643</v>
      </c>
      <c r="L1974" s="3">
        <f t="shared" si="766"/>
        <v>1.38427452</v>
      </c>
      <c r="M1974" s="3">
        <f t="shared" si="776"/>
        <v>1.3897283899999999</v>
      </c>
      <c r="N1974" s="3">
        <f t="shared" si="759"/>
        <v>221075.70344725999</v>
      </c>
      <c r="O1974" s="52">
        <f t="shared" si="772"/>
        <v>0</v>
      </c>
      <c r="P1974" s="5">
        <f t="shared" si="775"/>
        <v>0</v>
      </c>
      <c r="Q1974" s="53">
        <f t="shared" si="760"/>
        <v>0</v>
      </c>
      <c r="R1974" s="4">
        <f t="shared" si="754"/>
        <v>0</v>
      </c>
      <c r="S1974" s="2">
        <f t="shared" si="767"/>
        <v>0.14000000000000001</v>
      </c>
      <c r="T1974" s="9">
        <f t="shared" si="761"/>
        <v>1.0056515340000001</v>
      </c>
      <c r="U1974" s="4">
        <f t="shared" si="768"/>
        <v>1249.4168546000001</v>
      </c>
      <c r="V1974" s="4">
        <f t="shared" si="762"/>
        <v>0</v>
      </c>
      <c r="W1974" s="1" t="str">
        <f t="shared" si="773"/>
        <v>A+J=</v>
      </c>
      <c r="X1974" s="10">
        <f t="shared" si="774"/>
        <v>42044</v>
      </c>
      <c r="Y1974" s="4">
        <f t="shared" si="777"/>
        <v>0</v>
      </c>
      <c r="Z1974" s="28"/>
      <c r="AA1974" s="26"/>
      <c r="AE1974" s="5"/>
    </row>
    <row r="1975" spans="1:31" x14ac:dyDescent="0.2">
      <c r="A1975" s="127">
        <f t="shared" si="763"/>
        <v>42030</v>
      </c>
      <c r="B1975" s="4">
        <f t="shared" si="755"/>
        <v>222458.10732973</v>
      </c>
      <c r="C1975" s="4">
        <f t="shared" si="769"/>
        <v>159078.35303505999</v>
      </c>
      <c r="D1975" s="4">
        <f t="shared" si="764"/>
        <v>159078.35303505999</v>
      </c>
      <c r="E1975" s="56">
        <f t="shared" si="770"/>
        <v>558.21299999999997</v>
      </c>
      <c r="F1975" s="11">
        <f>IF(DAY(A1975)=F$2+1,VLOOKUP(A1975,[1]Plan1!$BN$15:$BP$255,3),F1974)</f>
        <v>562.48199999999997</v>
      </c>
      <c r="G1975" s="6">
        <f t="shared" si="756"/>
        <v>42014</v>
      </c>
      <c r="H1975" s="2">
        <f t="shared" si="757"/>
        <v>7.6476183822304922E-3</v>
      </c>
      <c r="I1975" s="1">
        <f t="shared" si="765"/>
        <v>17</v>
      </c>
      <c r="J1975" s="1">
        <f t="shared" si="771"/>
        <v>31</v>
      </c>
      <c r="K1975" s="54">
        <f t="shared" si="758"/>
        <v>1.0041866396253982</v>
      </c>
      <c r="L1975" s="3">
        <f t="shared" si="766"/>
        <v>1.38427452</v>
      </c>
      <c r="M1975" s="3">
        <f t="shared" si="776"/>
        <v>1.3900699700000001</v>
      </c>
      <c r="N1975" s="3">
        <f t="shared" si="759"/>
        <v>221130.04143109001</v>
      </c>
      <c r="O1975" s="52">
        <f t="shared" si="772"/>
        <v>0</v>
      </c>
      <c r="P1975" s="5">
        <f t="shared" si="775"/>
        <v>0</v>
      </c>
      <c r="Q1975" s="53">
        <f t="shared" si="760"/>
        <v>0</v>
      </c>
      <c r="R1975" s="4">
        <f t="shared" si="754"/>
        <v>0</v>
      </c>
      <c r="S1975" s="2">
        <f t="shared" si="767"/>
        <v>0.14000000000000001</v>
      </c>
      <c r="T1975" s="9">
        <f t="shared" si="761"/>
        <v>1.0060058140000001</v>
      </c>
      <c r="U1975" s="4">
        <f t="shared" si="768"/>
        <v>1328.0658986399999</v>
      </c>
      <c r="V1975" s="4">
        <f t="shared" si="762"/>
        <v>0</v>
      </c>
      <c r="W1975" s="1" t="str">
        <f t="shared" si="773"/>
        <v>A+J=</v>
      </c>
      <c r="X1975" s="10">
        <f t="shared" si="774"/>
        <v>42044</v>
      </c>
      <c r="Y1975" s="4">
        <f t="shared" si="777"/>
        <v>0</v>
      </c>
      <c r="Z1975" s="28"/>
      <c r="AA1975" s="26"/>
      <c r="AE1975" s="5"/>
    </row>
    <row r="1976" spans="1:31" x14ac:dyDescent="0.2">
      <c r="A1976" s="127">
        <f t="shared" si="763"/>
        <v>42031</v>
      </c>
      <c r="B1976" s="4">
        <f t="shared" si="755"/>
        <v>222591.17469429999</v>
      </c>
      <c r="C1976" s="4">
        <f t="shared" si="769"/>
        <v>159078.35303505999</v>
      </c>
      <c r="D1976" s="4">
        <f t="shared" si="764"/>
        <v>159078.35303505999</v>
      </c>
      <c r="E1976" s="56">
        <f t="shared" si="770"/>
        <v>558.21299999999997</v>
      </c>
      <c r="F1976" s="11">
        <f>IF(DAY(A1976)=F$2+1,VLOOKUP(A1976,[1]Plan1!$BN$15:$BP$255,3),F1975)</f>
        <v>562.48199999999997</v>
      </c>
      <c r="G1976" s="6">
        <f t="shared" si="756"/>
        <v>42014</v>
      </c>
      <c r="H1976" s="2">
        <f t="shared" si="757"/>
        <v>7.6476183822304922E-3</v>
      </c>
      <c r="I1976" s="1">
        <f t="shared" si="765"/>
        <v>18</v>
      </c>
      <c r="J1976" s="1">
        <f t="shared" si="771"/>
        <v>31</v>
      </c>
      <c r="K1976" s="54">
        <f t="shared" si="758"/>
        <v>1.0044334576821947</v>
      </c>
      <c r="L1976" s="3">
        <f t="shared" si="766"/>
        <v>1.38427452</v>
      </c>
      <c r="M1976" s="3">
        <f t="shared" si="776"/>
        <v>1.3904116399999999</v>
      </c>
      <c r="N1976" s="3">
        <f t="shared" si="759"/>
        <v>221184.39373196999</v>
      </c>
      <c r="O1976" s="52">
        <f t="shared" si="772"/>
        <v>0</v>
      </c>
      <c r="P1976" s="5">
        <f t="shared" si="775"/>
        <v>0</v>
      </c>
      <c r="Q1976" s="53">
        <f t="shared" si="760"/>
        <v>0</v>
      </c>
      <c r="R1976" s="4">
        <f t="shared" si="754"/>
        <v>0</v>
      </c>
      <c r="S1976" s="2">
        <f t="shared" si="767"/>
        <v>0.14000000000000001</v>
      </c>
      <c r="T1976" s="9">
        <f t="shared" si="761"/>
        <v>1.006360218</v>
      </c>
      <c r="U1976" s="4">
        <f t="shared" si="768"/>
        <v>1406.78096233</v>
      </c>
      <c r="V1976" s="4">
        <f t="shared" si="762"/>
        <v>0</v>
      </c>
      <c r="W1976" s="1" t="str">
        <f t="shared" si="773"/>
        <v>A+J=</v>
      </c>
      <c r="X1976" s="10">
        <f t="shared" si="774"/>
        <v>42044</v>
      </c>
      <c r="Y1976" s="4">
        <f t="shared" si="777"/>
        <v>0</v>
      </c>
      <c r="Z1976" s="28"/>
      <c r="AA1976" s="26"/>
      <c r="AE1976" s="5"/>
    </row>
    <row r="1977" spans="1:31" x14ac:dyDescent="0.2">
      <c r="A1977" s="127">
        <f t="shared" si="763"/>
        <v>42032</v>
      </c>
      <c r="B1977" s="4">
        <f t="shared" si="755"/>
        <v>222724.32105078001</v>
      </c>
      <c r="C1977" s="4">
        <f t="shared" si="769"/>
        <v>159078.35303505999</v>
      </c>
      <c r="D1977" s="4">
        <f t="shared" si="764"/>
        <v>159078.35303505999</v>
      </c>
      <c r="E1977" s="56">
        <f t="shared" si="770"/>
        <v>558.21299999999997</v>
      </c>
      <c r="F1977" s="11">
        <f>IF(DAY(A1977)=F$2+1,VLOOKUP(A1977,[1]Plan1!$BN$15:$BP$255,3),F1976)</f>
        <v>562.48199999999997</v>
      </c>
      <c r="G1977" s="6">
        <f t="shared" si="756"/>
        <v>42014</v>
      </c>
      <c r="H1977" s="2">
        <f t="shared" si="757"/>
        <v>7.6476183822304922E-3</v>
      </c>
      <c r="I1977" s="1">
        <f t="shared" si="765"/>
        <v>19</v>
      </c>
      <c r="J1977" s="1">
        <f t="shared" si="771"/>
        <v>31</v>
      </c>
      <c r="K1977" s="54">
        <f t="shared" si="758"/>
        <v>1.0046803364041614</v>
      </c>
      <c r="L1977" s="3">
        <f t="shared" si="766"/>
        <v>1.38427452</v>
      </c>
      <c r="M1977" s="3">
        <f t="shared" si="776"/>
        <v>1.39075339</v>
      </c>
      <c r="N1977" s="3">
        <f t="shared" si="759"/>
        <v>221238.75875912001</v>
      </c>
      <c r="O1977" s="52">
        <f t="shared" si="772"/>
        <v>0</v>
      </c>
      <c r="P1977" s="5">
        <f t="shared" si="775"/>
        <v>0</v>
      </c>
      <c r="Q1977" s="53">
        <f t="shared" si="760"/>
        <v>0</v>
      </c>
      <c r="R1977" s="4">
        <f t="shared" si="754"/>
        <v>0</v>
      </c>
      <c r="S1977" s="2">
        <f t="shared" si="767"/>
        <v>0.14000000000000001</v>
      </c>
      <c r="T1977" s="9">
        <f t="shared" si="761"/>
        <v>1.006714747</v>
      </c>
      <c r="U1977" s="4">
        <f t="shared" si="768"/>
        <v>1485.56229166</v>
      </c>
      <c r="V1977" s="4">
        <f t="shared" si="762"/>
        <v>0</v>
      </c>
      <c r="W1977" s="1" t="str">
        <f t="shared" si="773"/>
        <v>A+J=</v>
      </c>
      <c r="X1977" s="10">
        <f t="shared" si="774"/>
        <v>42044</v>
      </c>
      <c r="Y1977" s="4">
        <f t="shared" si="777"/>
        <v>0</v>
      </c>
      <c r="Z1977" s="28"/>
      <c r="AA1977" s="26"/>
      <c r="AE1977" s="5"/>
    </row>
    <row r="1978" spans="1:31" x14ac:dyDescent="0.2">
      <c r="A1978" s="127">
        <f t="shared" si="763"/>
        <v>42033</v>
      </c>
      <c r="B1978" s="4">
        <f t="shared" si="755"/>
        <v>222857.54643309</v>
      </c>
      <c r="C1978" s="4">
        <f t="shared" si="769"/>
        <v>159078.35303505999</v>
      </c>
      <c r="D1978" s="4">
        <f t="shared" si="764"/>
        <v>159078.35303505999</v>
      </c>
      <c r="E1978" s="56">
        <f t="shared" si="770"/>
        <v>558.21299999999997</v>
      </c>
      <c r="F1978" s="11">
        <f>IF(DAY(A1978)=F$2+1,VLOOKUP(A1978,[1]Plan1!$BN$15:$BP$255,3),F1977)</f>
        <v>562.48199999999997</v>
      </c>
      <c r="G1978" s="6">
        <f t="shared" si="756"/>
        <v>42014</v>
      </c>
      <c r="H1978" s="2">
        <f t="shared" si="757"/>
        <v>7.6476183822304922E-3</v>
      </c>
      <c r="I1978" s="1">
        <f t="shared" si="765"/>
        <v>20</v>
      </c>
      <c r="J1978" s="1">
        <f t="shared" si="771"/>
        <v>31</v>
      </c>
      <c r="K1978" s="54">
        <f t="shared" si="758"/>
        <v>1.0049272758062087</v>
      </c>
      <c r="L1978" s="3">
        <f t="shared" si="766"/>
        <v>1.38427452</v>
      </c>
      <c r="M1978" s="3">
        <f t="shared" si="776"/>
        <v>1.39109522</v>
      </c>
      <c r="N1978" s="3">
        <f t="shared" si="759"/>
        <v>221293.13651253999</v>
      </c>
      <c r="O1978" s="52">
        <f t="shared" si="772"/>
        <v>0</v>
      </c>
      <c r="P1978" s="5">
        <f t="shared" si="775"/>
        <v>0</v>
      </c>
      <c r="Q1978" s="53">
        <f t="shared" si="760"/>
        <v>0</v>
      </c>
      <c r="R1978" s="4">
        <f t="shared" si="754"/>
        <v>0</v>
      </c>
      <c r="S1978" s="2">
        <f t="shared" si="767"/>
        <v>0.14000000000000001</v>
      </c>
      <c r="T1978" s="9">
        <f t="shared" si="761"/>
        <v>1.0070694010000001</v>
      </c>
      <c r="U1978" s="4">
        <f t="shared" si="768"/>
        <v>1564.4099205499999</v>
      </c>
      <c r="V1978" s="4">
        <f t="shared" si="762"/>
        <v>0</v>
      </c>
      <c r="W1978" s="1" t="str">
        <f t="shared" si="773"/>
        <v>A+J=</v>
      </c>
      <c r="X1978" s="10">
        <f t="shared" si="774"/>
        <v>42044</v>
      </c>
      <c r="Y1978" s="4">
        <f t="shared" si="777"/>
        <v>0</v>
      </c>
      <c r="Z1978" s="28"/>
      <c r="AA1978" s="26"/>
      <c r="AE1978" s="5"/>
    </row>
    <row r="1979" spans="1:31" x14ac:dyDescent="0.2">
      <c r="A1979" s="127">
        <f t="shared" si="763"/>
        <v>42034</v>
      </c>
      <c r="B1979" s="4">
        <f t="shared" si="755"/>
        <v>222990.85087517</v>
      </c>
      <c r="C1979" s="4">
        <f t="shared" si="769"/>
        <v>159078.35303505999</v>
      </c>
      <c r="D1979" s="4">
        <f t="shared" si="764"/>
        <v>159078.35303505999</v>
      </c>
      <c r="E1979" s="56">
        <f t="shared" si="770"/>
        <v>558.21299999999997</v>
      </c>
      <c r="F1979" s="11">
        <f>IF(DAY(A1979)=F$2+1,VLOOKUP(A1979,[1]Plan1!$BN$15:$BP$255,3),F1978)</f>
        <v>562.48199999999997</v>
      </c>
      <c r="G1979" s="6">
        <f t="shared" si="756"/>
        <v>42014</v>
      </c>
      <c r="H1979" s="2">
        <f t="shared" si="757"/>
        <v>7.6476183822304922E-3</v>
      </c>
      <c r="I1979" s="1">
        <f t="shared" si="765"/>
        <v>21</v>
      </c>
      <c r="J1979" s="1">
        <f t="shared" si="771"/>
        <v>31</v>
      </c>
      <c r="K1979" s="54">
        <f t="shared" si="758"/>
        <v>1.0051742759032514</v>
      </c>
      <c r="L1979" s="3">
        <f t="shared" si="766"/>
        <v>1.38427452</v>
      </c>
      <c r="M1979" s="3">
        <f t="shared" si="776"/>
        <v>1.3914371299999999</v>
      </c>
      <c r="N1979" s="3">
        <f t="shared" si="759"/>
        <v>221347.52699223001</v>
      </c>
      <c r="O1979" s="52">
        <f t="shared" si="772"/>
        <v>0</v>
      </c>
      <c r="P1979" s="5">
        <f t="shared" si="775"/>
        <v>0</v>
      </c>
      <c r="Q1979" s="53">
        <f t="shared" si="760"/>
        <v>0</v>
      </c>
      <c r="R1979" s="4">
        <f t="shared" si="754"/>
        <v>0</v>
      </c>
      <c r="S1979" s="2">
        <f t="shared" si="767"/>
        <v>0.14000000000000001</v>
      </c>
      <c r="T1979" s="9">
        <f t="shared" si="761"/>
        <v>1.0074241799999999</v>
      </c>
      <c r="U1979" s="4">
        <f t="shared" si="768"/>
        <v>1643.32388294</v>
      </c>
      <c r="V1979" s="4">
        <f t="shared" si="762"/>
        <v>0</v>
      </c>
      <c r="W1979" s="1" t="str">
        <f t="shared" si="773"/>
        <v>A+J=</v>
      </c>
      <c r="X1979" s="10">
        <f t="shared" si="774"/>
        <v>42044</v>
      </c>
      <c r="Y1979" s="4">
        <f t="shared" si="777"/>
        <v>0</v>
      </c>
      <c r="Z1979" s="28"/>
      <c r="AA1979" s="26"/>
      <c r="AE1979" s="5"/>
    </row>
    <row r="1980" spans="1:31" x14ac:dyDescent="0.2">
      <c r="A1980" s="127">
        <f t="shared" si="763"/>
        <v>42035</v>
      </c>
      <c r="B1980" s="4">
        <f t="shared" si="755"/>
        <v>223124.2360141</v>
      </c>
      <c r="C1980" s="4">
        <f t="shared" si="769"/>
        <v>159078.35303505999</v>
      </c>
      <c r="D1980" s="4">
        <f t="shared" si="764"/>
        <v>159078.35303505999</v>
      </c>
      <c r="E1980" s="56">
        <f t="shared" si="770"/>
        <v>558.21299999999997</v>
      </c>
      <c r="F1980" s="11">
        <f>IF(DAY(A1980)=F$2+1,VLOOKUP(A1980,[1]Plan1!$BN$15:$BP$255,3),F1979)</f>
        <v>562.48199999999997</v>
      </c>
      <c r="G1980" s="6">
        <f t="shared" si="756"/>
        <v>42014</v>
      </c>
      <c r="H1980" s="2">
        <f t="shared" si="757"/>
        <v>7.6476183822304922E-3</v>
      </c>
      <c r="I1980" s="1">
        <f t="shared" si="765"/>
        <v>22</v>
      </c>
      <c r="J1980" s="1">
        <f t="shared" si="771"/>
        <v>31</v>
      </c>
      <c r="K1980" s="54">
        <f t="shared" si="758"/>
        <v>1.0054213367102074</v>
      </c>
      <c r="L1980" s="3">
        <f t="shared" si="766"/>
        <v>1.38427452</v>
      </c>
      <c r="M1980" s="3">
        <f t="shared" si="776"/>
        <v>1.39177913</v>
      </c>
      <c r="N1980" s="3">
        <f t="shared" si="759"/>
        <v>221401.93178896001</v>
      </c>
      <c r="O1980" s="52">
        <f t="shared" si="772"/>
        <v>0</v>
      </c>
      <c r="P1980" s="5">
        <f t="shared" si="775"/>
        <v>0</v>
      </c>
      <c r="Q1980" s="53">
        <f t="shared" si="760"/>
        <v>0</v>
      </c>
      <c r="R1980" s="4">
        <f t="shared" si="754"/>
        <v>0</v>
      </c>
      <c r="S1980" s="2">
        <f t="shared" si="767"/>
        <v>0.14000000000000001</v>
      </c>
      <c r="T1980" s="9">
        <f t="shared" si="761"/>
        <v>1.007779084</v>
      </c>
      <c r="U1980" s="4">
        <f t="shared" si="768"/>
        <v>1722.30422514</v>
      </c>
      <c r="V1980" s="4">
        <f t="shared" si="762"/>
        <v>0</v>
      </c>
      <c r="W1980" s="1" t="str">
        <f t="shared" si="773"/>
        <v>A+J=</v>
      </c>
      <c r="X1980" s="10">
        <f t="shared" si="774"/>
        <v>42044</v>
      </c>
      <c r="Y1980" s="4">
        <f t="shared" si="777"/>
        <v>0</v>
      </c>
      <c r="Z1980" s="28"/>
      <c r="AA1980" s="26"/>
      <c r="AE1980" s="5"/>
    </row>
    <row r="1981" spans="1:31" x14ac:dyDescent="0.2">
      <c r="A1981" s="127">
        <f t="shared" si="763"/>
        <v>42036</v>
      </c>
      <c r="B1981" s="4">
        <f t="shared" si="755"/>
        <v>223257.70188556</v>
      </c>
      <c r="C1981" s="4">
        <f t="shared" si="769"/>
        <v>159078.35303505999</v>
      </c>
      <c r="D1981" s="4">
        <f t="shared" si="764"/>
        <v>159078.35303505999</v>
      </c>
      <c r="E1981" s="56">
        <f t="shared" si="770"/>
        <v>558.21299999999997</v>
      </c>
      <c r="F1981" s="11">
        <f>IF(DAY(A1981)=F$2+1,VLOOKUP(A1981,[1]Plan1!$BN$15:$BP$255,3),F1980)</f>
        <v>562.48199999999997</v>
      </c>
      <c r="G1981" s="6">
        <f t="shared" si="756"/>
        <v>42014</v>
      </c>
      <c r="H1981" s="2">
        <f t="shared" si="757"/>
        <v>7.6476183822304922E-3</v>
      </c>
      <c r="I1981" s="1">
        <f t="shared" si="765"/>
        <v>23</v>
      </c>
      <c r="J1981" s="1">
        <f t="shared" si="771"/>
        <v>31</v>
      </c>
      <c r="K1981" s="54">
        <f t="shared" si="758"/>
        <v>1.0056684582419988</v>
      </c>
      <c r="L1981" s="3">
        <f t="shared" si="766"/>
        <v>1.38427452</v>
      </c>
      <c r="M1981" s="3">
        <f t="shared" si="776"/>
        <v>1.3921212199999999</v>
      </c>
      <c r="N1981" s="3">
        <f t="shared" si="759"/>
        <v>221456.35090275001</v>
      </c>
      <c r="O1981" s="52">
        <f t="shared" si="772"/>
        <v>0</v>
      </c>
      <c r="P1981" s="5">
        <f t="shared" si="775"/>
        <v>0</v>
      </c>
      <c r="Q1981" s="53">
        <f t="shared" si="760"/>
        <v>0</v>
      </c>
      <c r="R1981" s="4">
        <f t="shared" si="754"/>
        <v>0</v>
      </c>
      <c r="S1981" s="2">
        <f t="shared" si="767"/>
        <v>0.14000000000000001</v>
      </c>
      <c r="T1981" s="9">
        <f t="shared" si="761"/>
        <v>1.0081341130000001</v>
      </c>
      <c r="U1981" s="4">
        <f t="shared" si="768"/>
        <v>1801.35098281</v>
      </c>
      <c r="V1981" s="4">
        <f t="shared" si="762"/>
        <v>0</v>
      </c>
      <c r="W1981" s="1" t="str">
        <f t="shared" si="773"/>
        <v>A+J=</v>
      </c>
      <c r="X1981" s="10">
        <f t="shared" si="774"/>
        <v>42044</v>
      </c>
      <c r="Y1981" s="4">
        <f t="shared" si="777"/>
        <v>0</v>
      </c>
      <c r="Z1981" s="28"/>
      <c r="AA1981" s="26"/>
      <c r="AE1981" s="5"/>
    </row>
    <row r="1982" spans="1:31" x14ac:dyDescent="0.2">
      <c r="A1982" s="127">
        <f t="shared" si="763"/>
        <v>42037</v>
      </c>
      <c r="B1982" s="4">
        <f t="shared" si="755"/>
        <v>223391.24692089</v>
      </c>
      <c r="C1982" s="4">
        <f t="shared" si="769"/>
        <v>159078.35303505999</v>
      </c>
      <c r="D1982" s="4">
        <f t="shared" si="764"/>
        <v>159078.35303505999</v>
      </c>
      <c r="E1982" s="56">
        <f t="shared" si="770"/>
        <v>558.21299999999997</v>
      </c>
      <c r="F1982" s="11">
        <f>IF(DAY(A1982)=F$2+1,VLOOKUP(A1982,[1]Plan1!$BN$15:$BP$255,3),F1981)</f>
        <v>562.48199999999997</v>
      </c>
      <c r="G1982" s="6">
        <f t="shared" si="756"/>
        <v>42014</v>
      </c>
      <c r="H1982" s="2">
        <f t="shared" si="757"/>
        <v>7.6476183822304922E-3</v>
      </c>
      <c r="I1982" s="1">
        <f t="shared" si="765"/>
        <v>24</v>
      </c>
      <c r="J1982" s="1">
        <f t="shared" si="771"/>
        <v>31</v>
      </c>
      <c r="K1982" s="54">
        <f t="shared" si="758"/>
        <v>1.005915640513551</v>
      </c>
      <c r="L1982" s="3">
        <f t="shared" si="766"/>
        <v>1.38427452</v>
      </c>
      <c r="M1982" s="3">
        <f t="shared" si="776"/>
        <v>1.3924633900000001</v>
      </c>
      <c r="N1982" s="3">
        <f t="shared" si="759"/>
        <v>221510.78274281</v>
      </c>
      <c r="O1982" s="52">
        <f t="shared" si="772"/>
        <v>0</v>
      </c>
      <c r="P1982" s="5">
        <f t="shared" si="775"/>
        <v>0</v>
      </c>
      <c r="Q1982" s="53">
        <f t="shared" si="760"/>
        <v>0</v>
      </c>
      <c r="R1982" s="4">
        <f t="shared" si="754"/>
        <v>0</v>
      </c>
      <c r="S1982" s="2">
        <f t="shared" si="767"/>
        <v>0.14000000000000001</v>
      </c>
      <c r="T1982" s="9">
        <f t="shared" si="761"/>
        <v>1.0084892670000001</v>
      </c>
      <c r="U1982" s="4">
        <f t="shared" si="768"/>
        <v>1880.46417808</v>
      </c>
      <c r="V1982" s="4">
        <f t="shared" si="762"/>
        <v>0</v>
      </c>
      <c r="W1982" s="1" t="str">
        <f t="shared" si="773"/>
        <v>A+J=</v>
      </c>
      <c r="X1982" s="10">
        <f t="shared" si="774"/>
        <v>42044</v>
      </c>
      <c r="Y1982" s="4">
        <f t="shared" si="777"/>
        <v>0</v>
      </c>
      <c r="Z1982" s="28"/>
      <c r="AA1982" s="26"/>
      <c r="AE1982" s="5"/>
    </row>
    <row r="1983" spans="1:31" x14ac:dyDescent="0.2">
      <c r="A1983" s="127">
        <f t="shared" si="763"/>
        <v>42038</v>
      </c>
      <c r="B1983" s="4">
        <f t="shared" si="755"/>
        <v>223524.87137564001</v>
      </c>
      <c r="C1983" s="4">
        <f t="shared" si="769"/>
        <v>159078.35303505999</v>
      </c>
      <c r="D1983" s="4">
        <f t="shared" si="764"/>
        <v>159078.35303505999</v>
      </c>
      <c r="E1983" s="56">
        <f t="shared" si="770"/>
        <v>558.21299999999997</v>
      </c>
      <c r="F1983" s="11">
        <f>IF(DAY(A1983)=F$2+1,VLOOKUP(A1983,[1]Plan1!$BN$15:$BP$255,3),F1982)</f>
        <v>562.48199999999997</v>
      </c>
      <c r="G1983" s="6">
        <f t="shared" si="756"/>
        <v>42014</v>
      </c>
      <c r="H1983" s="2">
        <f t="shared" si="757"/>
        <v>7.6476183822304922E-3</v>
      </c>
      <c r="I1983" s="1">
        <f t="shared" si="765"/>
        <v>25</v>
      </c>
      <c r="J1983" s="1">
        <f t="shared" si="771"/>
        <v>31</v>
      </c>
      <c r="K1983" s="54">
        <f t="shared" si="758"/>
        <v>1.0061628835397931</v>
      </c>
      <c r="L1983" s="3">
        <f t="shared" si="766"/>
        <v>1.38427452</v>
      </c>
      <c r="M1983" s="3">
        <f t="shared" si="776"/>
        <v>1.39280564</v>
      </c>
      <c r="N1983" s="3">
        <f t="shared" si="759"/>
        <v>221565.22730914</v>
      </c>
      <c r="O1983" s="52">
        <f t="shared" si="772"/>
        <v>0</v>
      </c>
      <c r="P1983" s="5">
        <f t="shared" si="775"/>
        <v>0</v>
      </c>
      <c r="Q1983" s="53">
        <f t="shared" si="760"/>
        <v>0</v>
      </c>
      <c r="R1983" s="4">
        <f t="shared" si="754"/>
        <v>0</v>
      </c>
      <c r="S1983" s="2">
        <f t="shared" si="767"/>
        <v>0.14000000000000001</v>
      </c>
      <c r="T1983" s="9">
        <f t="shared" si="761"/>
        <v>1.008844547</v>
      </c>
      <c r="U1983" s="4">
        <f t="shared" si="768"/>
        <v>1959.6440665</v>
      </c>
      <c r="V1983" s="4">
        <f t="shared" si="762"/>
        <v>0</v>
      </c>
      <c r="W1983" s="1" t="str">
        <f t="shared" si="773"/>
        <v>A+J=</v>
      </c>
      <c r="X1983" s="10">
        <f t="shared" si="774"/>
        <v>42044</v>
      </c>
      <c r="Y1983" s="4">
        <f t="shared" si="777"/>
        <v>0</v>
      </c>
      <c r="Z1983" s="28"/>
      <c r="AA1983" s="26"/>
      <c r="AE1983" s="5"/>
    </row>
    <row r="1984" spans="1:31" x14ac:dyDescent="0.2">
      <c r="A1984" s="127">
        <f t="shared" si="763"/>
        <v>42039</v>
      </c>
      <c r="B1984" s="4">
        <f t="shared" si="755"/>
        <v>223658.57484069999</v>
      </c>
      <c r="C1984" s="4">
        <f t="shared" si="769"/>
        <v>159078.35303505999</v>
      </c>
      <c r="D1984" s="4">
        <f t="shared" si="764"/>
        <v>159078.35303505999</v>
      </c>
      <c r="E1984" s="56">
        <f t="shared" si="770"/>
        <v>558.21299999999997</v>
      </c>
      <c r="F1984" s="11">
        <f>IF(DAY(A1984)=F$2+1,VLOOKUP(A1984,[1]Plan1!$BN$15:$BP$255,3),F1983)</f>
        <v>562.48199999999997</v>
      </c>
      <c r="G1984" s="6">
        <f t="shared" si="756"/>
        <v>42014</v>
      </c>
      <c r="H1984" s="2">
        <f t="shared" si="757"/>
        <v>7.6476183822304922E-3</v>
      </c>
      <c r="I1984" s="1">
        <f t="shared" si="765"/>
        <v>26</v>
      </c>
      <c r="J1984" s="1">
        <f t="shared" si="771"/>
        <v>31</v>
      </c>
      <c r="K1984" s="54">
        <f t="shared" si="758"/>
        <v>1.0064101873356581</v>
      </c>
      <c r="L1984" s="3">
        <f t="shared" si="766"/>
        <v>1.38427452</v>
      </c>
      <c r="M1984" s="3">
        <f t="shared" si="776"/>
        <v>1.39314797</v>
      </c>
      <c r="N1984" s="3">
        <f t="shared" si="759"/>
        <v>221619.68460173</v>
      </c>
      <c r="O1984" s="52">
        <f t="shared" si="772"/>
        <v>0</v>
      </c>
      <c r="P1984" s="5">
        <f t="shared" si="775"/>
        <v>0</v>
      </c>
      <c r="Q1984" s="53">
        <f t="shared" si="760"/>
        <v>0</v>
      </c>
      <c r="R1984" s="4">
        <f t="shared" ref="R1984:R2047" si="778">IF(P1984&gt;0,(P1984*N1984),0)</f>
        <v>0</v>
      </c>
      <c r="S1984" s="2">
        <f t="shared" si="767"/>
        <v>0.14000000000000001</v>
      </c>
      <c r="T1984" s="9">
        <f t="shared" si="761"/>
        <v>1.009199951</v>
      </c>
      <c r="U1984" s="4">
        <f t="shared" si="768"/>
        <v>2038.8902389699999</v>
      </c>
      <c r="V1984" s="4">
        <f t="shared" si="762"/>
        <v>0</v>
      </c>
      <c r="W1984" s="1" t="str">
        <f t="shared" si="773"/>
        <v>A+J=</v>
      </c>
      <c r="X1984" s="10">
        <f t="shared" si="774"/>
        <v>42044</v>
      </c>
      <c r="Y1984" s="4">
        <f t="shared" si="777"/>
        <v>0</v>
      </c>
      <c r="Z1984" s="28"/>
      <c r="AA1984" s="26"/>
      <c r="AE1984" s="5"/>
    </row>
    <row r="1985" spans="1:31" x14ac:dyDescent="0.2">
      <c r="A1985" s="127">
        <f t="shared" si="763"/>
        <v>42040</v>
      </c>
      <c r="B1985" s="4">
        <f t="shared" si="755"/>
        <v>223792.35939924</v>
      </c>
      <c r="C1985" s="4">
        <f t="shared" si="769"/>
        <v>159078.35303505999</v>
      </c>
      <c r="D1985" s="4">
        <f t="shared" si="764"/>
        <v>159078.35303505999</v>
      </c>
      <c r="E1985" s="56">
        <f t="shared" si="770"/>
        <v>558.21299999999997</v>
      </c>
      <c r="F1985" s="11">
        <f>IF(DAY(A1985)=F$2+1,VLOOKUP(A1985,[1]Plan1!$BN$15:$BP$255,3),F1984)</f>
        <v>562.48199999999997</v>
      </c>
      <c r="G1985" s="6">
        <f t="shared" si="756"/>
        <v>42014</v>
      </c>
      <c r="H1985" s="2">
        <f t="shared" si="757"/>
        <v>7.6476183822304922E-3</v>
      </c>
      <c r="I1985" s="1">
        <f t="shared" si="765"/>
        <v>27</v>
      </c>
      <c r="J1985" s="1">
        <f t="shared" si="771"/>
        <v>31</v>
      </c>
      <c r="K1985" s="54">
        <f t="shared" si="758"/>
        <v>1.0066575519160823</v>
      </c>
      <c r="L1985" s="3">
        <f t="shared" si="766"/>
        <v>1.38427452</v>
      </c>
      <c r="M1985" s="3">
        <f t="shared" si="776"/>
        <v>1.39349039</v>
      </c>
      <c r="N1985" s="3">
        <f t="shared" si="759"/>
        <v>221674.15621138</v>
      </c>
      <c r="O1985" s="52">
        <f t="shared" si="772"/>
        <v>0</v>
      </c>
      <c r="P1985" s="5">
        <f t="shared" si="775"/>
        <v>0</v>
      </c>
      <c r="Q1985" s="53">
        <f t="shared" si="760"/>
        <v>0</v>
      </c>
      <c r="R1985" s="4">
        <f t="shared" si="778"/>
        <v>0</v>
      </c>
      <c r="S1985" s="2">
        <f t="shared" si="767"/>
        <v>0.14000000000000001</v>
      </c>
      <c r="T1985" s="9">
        <f t="shared" si="761"/>
        <v>1.009555481</v>
      </c>
      <c r="U1985" s="4">
        <f t="shared" si="768"/>
        <v>2118.2031878600001</v>
      </c>
      <c r="V1985" s="4">
        <f t="shared" si="762"/>
        <v>0</v>
      </c>
      <c r="W1985" s="1" t="str">
        <f t="shared" si="773"/>
        <v>A+J=</v>
      </c>
      <c r="X1985" s="10">
        <f t="shared" si="774"/>
        <v>42044</v>
      </c>
      <c r="Y1985" s="4">
        <f t="shared" si="777"/>
        <v>0</v>
      </c>
      <c r="Z1985" s="28"/>
      <c r="AA1985" s="26"/>
      <c r="AE1985" s="5"/>
    </row>
    <row r="1986" spans="1:31" x14ac:dyDescent="0.2">
      <c r="A1986" s="127">
        <f t="shared" si="763"/>
        <v>42041</v>
      </c>
      <c r="B1986" s="4">
        <f t="shared" si="755"/>
        <v>223926.2248654</v>
      </c>
      <c r="C1986" s="4">
        <f t="shared" si="769"/>
        <v>159078.35303505999</v>
      </c>
      <c r="D1986" s="4">
        <f t="shared" si="764"/>
        <v>159078.35303505999</v>
      </c>
      <c r="E1986" s="56">
        <f t="shared" si="770"/>
        <v>558.21299999999997</v>
      </c>
      <c r="F1986" s="11">
        <f>IF(DAY(A1986)=F$2+1,VLOOKUP(A1986,[1]Plan1!$BN$15:$BP$255,3),F1985)</f>
        <v>562.48199999999997</v>
      </c>
      <c r="G1986" s="6">
        <f t="shared" si="756"/>
        <v>42014</v>
      </c>
      <c r="H1986" s="2">
        <f t="shared" si="757"/>
        <v>7.6476183822304922E-3</v>
      </c>
      <c r="I1986" s="1">
        <f t="shared" si="765"/>
        <v>28</v>
      </c>
      <c r="J1986" s="1">
        <f t="shared" si="771"/>
        <v>31</v>
      </c>
      <c r="K1986" s="54">
        <f t="shared" si="758"/>
        <v>1.0069049772960059</v>
      </c>
      <c r="L1986" s="3">
        <f t="shared" si="766"/>
        <v>1.38427452</v>
      </c>
      <c r="M1986" s="3">
        <f t="shared" si="776"/>
        <v>1.3938329</v>
      </c>
      <c r="N1986" s="3">
        <f t="shared" si="759"/>
        <v>221728.64213808</v>
      </c>
      <c r="O1986" s="52">
        <f t="shared" si="772"/>
        <v>0</v>
      </c>
      <c r="P1986" s="5">
        <f t="shared" si="775"/>
        <v>0</v>
      </c>
      <c r="Q1986" s="53">
        <f t="shared" si="760"/>
        <v>0</v>
      </c>
      <c r="R1986" s="4">
        <f t="shared" si="778"/>
        <v>0</v>
      </c>
      <c r="S1986" s="2">
        <f t="shared" si="767"/>
        <v>0.14000000000000001</v>
      </c>
      <c r="T1986" s="9">
        <f t="shared" si="761"/>
        <v>1.0099111359999999</v>
      </c>
      <c r="U1986" s="4">
        <f t="shared" si="768"/>
        <v>2197.5827273199998</v>
      </c>
      <c r="V1986" s="4">
        <f t="shared" si="762"/>
        <v>0</v>
      </c>
      <c r="W1986" s="1" t="str">
        <f t="shared" si="773"/>
        <v>A+J=</v>
      </c>
      <c r="X1986" s="10">
        <f t="shared" si="774"/>
        <v>42044</v>
      </c>
      <c r="Y1986" s="4">
        <f t="shared" si="777"/>
        <v>0</v>
      </c>
      <c r="Z1986" s="28"/>
      <c r="AA1986" s="26"/>
      <c r="AE1986" s="5"/>
    </row>
    <row r="1987" spans="1:31" x14ac:dyDescent="0.2">
      <c r="A1987" s="127">
        <f t="shared" si="763"/>
        <v>42042</v>
      </c>
      <c r="B1987" s="4">
        <f t="shared" si="755"/>
        <v>224060.16966775001</v>
      </c>
      <c r="C1987" s="4">
        <f t="shared" si="769"/>
        <v>159078.35303505999</v>
      </c>
      <c r="D1987" s="4">
        <f t="shared" si="764"/>
        <v>159078.35303505999</v>
      </c>
      <c r="E1987" s="56">
        <f t="shared" si="770"/>
        <v>558.21299999999997</v>
      </c>
      <c r="F1987" s="11">
        <f>IF(DAY(A1987)=F$2+1,VLOOKUP(A1987,[1]Plan1!$BN$15:$BP$255,3),F1986)</f>
        <v>562.48199999999997</v>
      </c>
      <c r="G1987" s="6">
        <f t="shared" si="756"/>
        <v>42014</v>
      </c>
      <c r="H1987" s="2">
        <f t="shared" si="757"/>
        <v>7.6476183822304922E-3</v>
      </c>
      <c r="I1987" s="1">
        <f t="shared" si="765"/>
        <v>29</v>
      </c>
      <c r="J1987" s="1">
        <f t="shared" si="771"/>
        <v>31</v>
      </c>
      <c r="K1987" s="54">
        <f t="shared" si="758"/>
        <v>1.0071524634903728</v>
      </c>
      <c r="L1987" s="3">
        <f t="shared" si="766"/>
        <v>1.38427452</v>
      </c>
      <c r="M1987" s="3">
        <f t="shared" si="776"/>
        <v>1.3941754900000001</v>
      </c>
      <c r="N1987" s="3">
        <f t="shared" si="759"/>
        <v>221783.14079104</v>
      </c>
      <c r="O1987" s="52">
        <f t="shared" si="772"/>
        <v>0</v>
      </c>
      <c r="P1987" s="5">
        <f t="shared" si="775"/>
        <v>0</v>
      </c>
      <c r="Q1987" s="53">
        <f t="shared" si="760"/>
        <v>0</v>
      </c>
      <c r="R1987" s="4">
        <f t="shared" si="778"/>
        <v>0</v>
      </c>
      <c r="S1987" s="2">
        <f t="shared" si="767"/>
        <v>0.14000000000000001</v>
      </c>
      <c r="T1987" s="9">
        <f t="shared" si="761"/>
        <v>1.010266916</v>
      </c>
      <c r="U1987" s="4">
        <f t="shared" si="768"/>
        <v>2277.0288767100001</v>
      </c>
      <c r="V1987" s="4">
        <f t="shared" si="762"/>
        <v>0</v>
      </c>
      <c r="W1987" s="1" t="str">
        <f t="shared" si="773"/>
        <v>A+J=</v>
      </c>
      <c r="X1987" s="10">
        <f t="shared" si="774"/>
        <v>42044</v>
      </c>
      <c r="Y1987" s="4">
        <f t="shared" si="777"/>
        <v>0</v>
      </c>
      <c r="Z1987" s="28"/>
      <c r="AA1987" s="26"/>
      <c r="AE1987" s="5"/>
    </row>
    <row r="1988" spans="1:31" x14ac:dyDescent="0.2">
      <c r="A1988" s="127">
        <f t="shared" si="763"/>
        <v>42043</v>
      </c>
      <c r="B1988" s="4">
        <f t="shared" si="755"/>
        <v>224194.19384033998</v>
      </c>
      <c r="C1988" s="4">
        <f t="shared" si="769"/>
        <v>159078.35303505999</v>
      </c>
      <c r="D1988" s="4">
        <f t="shared" si="764"/>
        <v>159078.35303505999</v>
      </c>
      <c r="E1988" s="56">
        <f t="shared" si="770"/>
        <v>558.21299999999997</v>
      </c>
      <c r="F1988" s="11">
        <f>IF(DAY(A1988)=F$2+1,VLOOKUP(A1988,[1]Plan1!$BN$15:$BP$255,3),F1987)</f>
        <v>562.48199999999997</v>
      </c>
      <c r="G1988" s="6">
        <f t="shared" si="756"/>
        <v>42014</v>
      </c>
      <c r="H1988" s="2">
        <f t="shared" si="757"/>
        <v>7.6476183822304922E-3</v>
      </c>
      <c r="I1988" s="1">
        <f t="shared" si="765"/>
        <v>30</v>
      </c>
      <c r="J1988" s="1">
        <f t="shared" si="771"/>
        <v>31</v>
      </c>
      <c r="K1988" s="54">
        <f t="shared" si="758"/>
        <v>1.0074000105141308</v>
      </c>
      <c r="L1988" s="3">
        <f t="shared" si="766"/>
        <v>1.38427452</v>
      </c>
      <c r="M1988" s="3">
        <f t="shared" si="776"/>
        <v>1.3945181600000001</v>
      </c>
      <c r="N1988" s="3">
        <f t="shared" si="759"/>
        <v>221837.65217027999</v>
      </c>
      <c r="O1988" s="52">
        <f t="shared" si="772"/>
        <v>0</v>
      </c>
      <c r="P1988" s="5">
        <f t="shared" si="775"/>
        <v>0</v>
      </c>
      <c r="Q1988" s="53">
        <f t="shared" si="760"/>
        <v>0</v>
      </c>
      <c r="R1988" s="4">
        <f t="shared" si="778"/>
        <v>0</v>
      </c>
      <c r="S1988" s="2">
        <f t="shared" si="767"/>
        <v>0.14000000000000001</v>
      </c>
      <c r="T1988" s="9">
        <f t="shared" si="761"/>
        <v>1.0106228209999999</v>
      </c>
      <c r="U1988" s="4">
        <f t="shared" si="768"/>
        <v>2356.5416700599999</v>
      </c>
      <c r="V1988" s="4">
        <f t="shared" si="762"/>
        <v>0</v>
      </c>
      <c r="W1988" s="1" t="str">
        <f t="shared" si="773"/>
        <v>A+J=</v>
      </c>
      <c r="X1988" s="10">
        <f t="shared" si="774"/>
        <v>42044</v>
      </c>
      <c r="Y1988" s="4">
        <f t="shared" si="777"/>
        <v>0</v>
      </c>
      <c r="Z1988" s="28"/>
      <c r="AA1988" s="26"/>
      <c r="AE1988" s="5"/>
    </row>
    <row r="1989" spans="1:31" x14ac:dyDescent="0.2">
      <c r="A1989" s="130">
        <f t="shared" si="763"/>
        <v>42044</v>
      </c>
      <c r="B1989" s="53">
        <f t="shared" si="755"/>
        <v>224328.29924731</v>
      </c>
      <c r="C1989" s="4">
        <f t="shared" si="769"/>
        <v>159078.35303505999</v>
      </c>
      <c r="D1989" s="53">
        <f t="shared" si="764"/>
        <v>159078.35303505999</v>
      </c>
      <c r="E1989" s="58">
        <f t="shared" si="770"/>
        <v>558.21299999999997</v>
      </c>
      <c r="F1989" s="62">
        <f>IF(DAY(A1989)=F$2+1,VLOOKUP(A1989,[1]Plan1!$BN$15:$BP$255,3),F1988)</f>
        <v>562.48199999999997</v>
      </c>
      <c r="G1989" s="23">
        <f t="shared" si="756"/>
        <v>42014</v>
      </c>
      <c r="H1989" s="55">
        <f t="shared" si="757"/>
        <v>7.6476183822304922E-3</v>
      </c>
      <c r="I1989" s="24">
        <f t="shared" si="765"/>
        <v>31</v>
      </c>
      <c r="J1989" s="24">
        <f t="shared" si="771"/>
        <v>31</v>
      </c>
      <c r="K1989" s="59">
        <f t="shared" si="758"/>
        <v>1.0076476183822305</v>
      </c>
      <c r="L1989" s="60">
        <f t="shared" si="766"/>
        <v>1.38427452</v>
      </c>
      <c r="M1989" s="60">
        <f t="shared" si="776"/>
        <v>1.3948609199999999</v>
      </c>
      <c r="N1989" s="60">
        <f t="shared" si="759"/>
        <v>221892.17786656</v>
      </c>
      <c r="O1989" s="63">
        <f t="shared" si="772"/>
        <v>63</v>
      </c>
      <c r="P1989" s="5">
        <f t="shared" si="775"/>
        <v>5.77048847E-2</v>
      </c>
      <c r="Q1989" s="53">
        <f t="shared" si="760"/>
        <v>9179.5980201540315</v>
      </c>
      <c r="R1989" s="53">
        <f t="shared" si="778"/>
        <v>12804.262539621737</v>
      </c>
      <c r="S1989" s="55">
        <f t="shared" si="767"/>
        <v>0.14000000000000001</v>
      </c>
      <c r="T1989" s="61">
        <f t="shared" si="761"/>
        <v>1.010978852</v>
      </c>
      <c r="U1989" s="53">
        <f t="shared" si="768"/>
        <v>2436.1213807499998</v>
      </c>
      <c r="V1989" s="53">
        <f t="shared" si="762"/>
        <v>15240.383920371736</v>
      </c>
      <c r="W1989" s="24" t="str">
        <f t="shared" si="773"/>
        <v>A+J=</v>
      </c>
      <c r="X1989" s="23">
        <f t="shared" si="774"/>
        <v>42044</v>
      </c>
      <c r="Y1989" s="53">
        <f t="shared" si="777"/>
        <v>209087.91532693827</v>
      </c>
      <c r="Z1989" s="28"/>
      <c r="AA1989" s="26"/>
      <c r="AE1989" s="5"/>
    </row>
    <row r="1990" spans="1:31" x14ac:dyDescent="0.2">
      <c r="A1990" s="127">
        <f t="shared" si="763"/>
        <v>42045</v>
      </c>
      <c r="B1990" s="4">
        <f t="shared" si="755"/>
        <v>209189.6554173</v>
      </c>
      <c r="C1990" s="4">
        <f t="shared" si="769"/>
        <v>149898.75500745999</v>
      </c>
      <c r="D1990" s="4">
        <f t="shared" si="764"/>
        <v>149898.75500745999</v>
      </c>
      <c r="E1990" s="56">
        <f t="shared" si="770"/>
        <v>562.48199999999997</v>
      </c>
      <c r="F1990" s="11">
        <f>IF(DAY(A1990)=F$2+1,VLOOKUP(A1990,[1]Plan1!$BN$15:$BP$255,3),F1989)</f>
        <v>564.00400000000002</v>
      </c>
      <c r="G1990" s="6">
        <f t="shared" si="756"/>
        <v>42045</v>
      </c>
      <c r="H1990" s="2">
        <f t="shared" si="757"/>
        <v>2.7058643654376269E-3</v>
      </c>
      <c r="I1990" s="1">
        <f t="shared" si="765"/>
        <v>1</v>
      </c>
      <c r="J1990" s="1">
        <f t="shared" si="771"/>
        <v>28</v>
      </c>
      <c r="K1990" s="54">
        <f t="shared" si="758"/>
        <v>1.0000965121607464</v>
      </c>
      <c r="L1990" s="3">
        <f t="shared" si="766"/>
        <v>1.3948609199999999</v>
      </c>
      <c r="M1990" s="3">
        <f t="shared" si="776"/>
        <v>1.39499554</v>
      </c>
      <c r="N1990" s="3">
        <f t="shared" si="759"/>
        <v>209108.09468695</v>
      </c>
      <c r="O1990" s="52">
        <f t="shared" si="772"/>
        <v>0</v>
      </c>
      <c r="P1990" s="5">
        <f t="shared" si="775"/>
        <v>0</v>
      </c>
      <c r="Q1990" s="53">
        <f t="shared" si="760"/>
        <v>0</v>
      </c>
      <c r="R1990" s="4">
        <f t="shared" si="778"/>
        <v>0</v>
      </c>
      <c r="S1990" s="2">
        <f t="shared" si="767"/>
        <v>0.14000000000000001</v>
      </c>
      <c r="T1990" s="9">
        <f t="shared" si="761"/>
        <v>1.000390041</v>
      </c>
      <c r="U1990" s="4">
        <f t="shared" si="768"/>
        <v>81.56073035</v>
      </c>
      <c r="V1990" s="4">
        <f t="shared" si="762"/>
        <v>0</v>
      </c>
      <c r="W1990" s="1" t="str">
        <f t="shared" si="773"/>
        <v>A+J=</v>
      </c>
      <c r="X1990" s="10">
        <f t="shared" si="774"/>
        <v>42072</v>
      </c>
      <c r="Y1990" s="4">
        <f t="shared" si="777"/>
        <v>0</v>
      </c>
      <c r="Z1990" s="28"/>
      <c r="AA1990" s="26"/>
      <c r="AE1990" s="5"/>
    </row>
    <row r="1991" spans="1:31" x14ac:dyDescent="0.2">
      <c r="A1991" s="127">
        <f t="shared" si="763"/>
        <v>42046</v>
      </c>
      <c r="B1991" s="4">
        <f t="shared" si="755"/>
        <v>209291.44454729001</v>
      </c>
      <c r="C1991" s="4">
        <f t="shared" si="769"/>
        <v>149898.75500745999</v>
      </c>
      <c r="D1991" s="4">
        <f t="shared" si="764"/>
        <v>149898.75500745999</v>
      </c>
      <c r="E1991" s="56">
        <f t="shared" si="770"/>
        <v>562.48199999999997</v>
      </c>
      <c r="F1991" s="11">
        <f>IF(DAY(A1991)=F$2+1,VLOOKUP(A1991,[1]Plan1!$BN$15:$BP$255,3),F1990)</f>
        <v>564.00400000000002</v>
      </c>
      <c r="G1991" s="6">
        <f t="shared" si="756"/>
        <v>42045</v>
      </c>
      <c r="H1991" s="2">
        <f t="shared" si="757"/>
        <v>2.7058643654376269E-3</v>
      </c>
      <c r="I1991" s="1">
        <f t="shared" si="765"/>
        <v>2</v>
      </c>
      <c r="J1991" s="1">
        <f t="shared" si="771"/>
        <v>28</v>
      </c>
      <c r="K1991" s="54">
        <f t="shared" si="758"/>
        <v>1.0001930336360898</v>
      </c>
      <c r="L1991" s="3">
        <f t="shared" si="766"/>
        <v>1.3948609199999999</v>
      </c>
      <c r="M1991" s="3">
        <f t="shared" si="776"/>
        <v>1.3951301700000001</v>
      </c>
      <c r="N1991" s="3">
        <f t="shared" si="759"/>
        <v>209128.27555634</v>
      </c>
      <c r="O1991" s="52">
        <f t="shared" si="772"/>
        <v>0</v>
      </c>
      <c r="P1991" s="5">
        <f t="shared" si="775"/>
        <v>0</v>
      </c>
      <c r="Q1991" s="53">
        <f t="shared" si="760"/>
        <v>0</v>
      </c>
      <c r="R1991" s="4">
        <f t="shared" si="778"/>
        <v>0</v>
      </c>
      <c r="S1991" s="2">
        <f t="shared" si="767"/>
        <v>0.14000000000000001</v>
      </c>
      <c r="T1991" s="9">
        <f t="shared" si="761"/>
        <v>1.000780234</v>
      </c>
      <c r="U1991" s="4">
        <f t="shared" si="768"/>
        <v>163.16899094999999</v>
      </c>
      <c r="V1991" s="4">
        <f t="shared" si="762"/>
        <v>0</v>
      </c>
      <c r="W1991" s="1" t="str">
        <f t="shared" si="773"/>
        <v>A+J=</v>
      </c>
      <c r="X1991" s="10">
        <f t="shared" si="774"/>
        <v>42072</v>
      </c>
      <c r="Y1991" s="4">
        <f t="shared" si="777"/>
        <v>0</v>
      </c>
      <c r="Z1991" s="28"/>
      <c r="AA1991" s="26"/>
      <c r="AE1991" s="5"/>
    </row>
    <row r="1992" spans="1:31" x14ac:dyDescent="0.2">
      <c r="A1992" s="127">
        <f t="shared" si="763"/>
        <v>42047</v>
      </c>
      <c r="B1992" s="4">
        <f t="shared" si="755"/>
        <v>209393.28442732999</v>
      </c>
      <c r="C1992" s="4">
        <f t="shared" si="769"/>
        <v>149898.75500745999</v>
      </c>
      <c r="D1992" s="4">
        <f t="shared" si="764"/>
        <v>149898.75500745999</v>
      </c>
      <c r="E1992" s="56">
        <f t="shared" si="770"/>
        <v>562.48199999999997</v>
      </c>
      <c r="F1992" s="11">
        <f>IF(DAY(A1992)=F$2+1,VLOOKUP(A1992,[1]Plan1!$BN$15:$BP$255,3),F1991)</f>
        <v>564.00400000000002</v>
      </c>
      <c r="G1992" s="6">
        <f t="shared" si="756"/>
        <v>42045</v>
      </c>
      <c r="H1992" s="2">
        <f t="shared" si="757"/>
        <v>2.7058643654376269E-3</v>
      </c>
      <c r="I1992" s="1">
        <f t="shared" si="765"/>
        <v>3</v>
      </c>
      <c r="J1992" s="1">
        <f t="shared" si="771"/>
        <v>28</v>
      </c>
      <c r="K1992" s="54">
        <f t="shared" si="758"/>
        <v>1.0002895644269294</v>
      </c>
      <c r="L1992" s="3">
        <f t="shared" si="766"/>
        <v>1.3948609199999999</v>
      </c>
      <c r="M1992" s="3">
        <f t="shared" si="776"/>
        <v>1.39526482</v>
      </c>
      <c r="N1992" s="3">
        <f t="shared" si="759"/>
        <v>209148.4594237</v>
      </c>
      <c r="O1992" s="52">
        <f t="shared" si="772"/>
        <v>0</v>
      </c>
      <c r="P1992" s="5">
        <f t="shared" si="775"/>
        <v>0</v>
      </c>
      <c r="Q1992" s="53">
        <f t="shared" si="760"/>
        <v>0</v>
      </c>
      <c r="R1992" s="4">
        <f t="shared" si="778"/>
        <v>0</v>
      </c>
      <c r="S1992" s="2">
        <f t="shared" si="767"/>
        <v>0.14000000000000001</v>
      </c>
      <c r="T1992" s="9">
        <f t="shared" si="761"/>
        <v>1.0011705799999999</v>
      </c>
      <c r="U1992" s="4">
        <f t="shared" si="768"/>
        <v>244.82500363</v>
      </c>
      <c r="V1992" s="4">
        <f t="shared" si="762"/>
        <v>0</v>
      </c>
      <c r="W1992" s="1" t="str">
        <f t="shared" si="773"/>
        <v>A+J=</v>
      </c>
      <c r="X1992" s="10">
        <f t="shared" si="774"/>
        <v>42072</v>
      </c>
      <c r="Y1992" s="4">
        <f t="shared" si="777"/>
        <v>0</v>
      </c>
      <c r="Z1992" s="28"/>
      <c r="AA1992" s="26"/>
      <c r="AE1992" s="5"/>
    </row>
    <row r="1993" spans="1:31" x14ac:dyDescent="0.2">
      <c r="A1993" s="127">
        <f t="shared" si="763"/>
        <v>42048</v>
      </c>
      <c r="B1993" s="4">
        <f t="shared" si="755"/>
        <v>209495.17315054999</v>
      </c>
      <c r="C1993" s="4">
        <f t="shared" si="769"/>
        <v>149898.75500745999</v>
      </c>
      <c r="D1993" s="4">
        <f t="shared" si="764"/>
        <v>149898.75500745999</v>
      </c>
      <c r="E1993" s="56">
        <f t="shared" si="770"/>
        <v>562.48199999999997</v>
      </c>
      <c r="F1993" s="11">
        <f>IF(DAY(A1993)=F$2+1,VLOOKUP(A1993,[1]Plan1!$BN$15:$BP$255,3),F1992)</f>
        <v>564.00400000000002</v>
      </c>
      <c r="G1993" s="6">
        <f t="shared" si="756"/>
        <v>42045</v>
      </c>
      <c r="H1993" s="2">
        <f t="shared" si="757"/>
        <v>2.7058643654376269E-3</v>
      </c>
      <c r="I1993" s="1">
        <f t="shared" si="765"/>
        <v>4</v>
      </c>
      <c r="J1993" s="1">
        <f t="shared" si="771"/>
        <v>28</v>
      </c>
      <c r="K1993" s="54">
        <f t="shared" si="758"/>
        <v>1.0003861045341644</v>
      </c>
      <c r="L1993" s="3">
        <f t="shared" si="766"/>
        <v>1.3948609199999999</v>
      </c>
      <c r="M1993" s="3">
        <f t="shared" si="776"/>
        <v>1.39539948</v>
      </c>
      <c r="N1993" s="3">
        <f t="shared" si="759"/>
        <v>209168.64479004999</v>
      </c>
      <c r="O1993" s="52">
        <f t="shared" si="772"/>
        <v>0</v>
      </c>
      <c r="P1993" s="5">
        <f t="shared" si="775"/>
        <v>0</v>
      </c>
      <c r="Q1993" s="53">
        <f t="shared" si="760"/>
        <v>0</v>
      </c>
      <c r="R1993" s="4">
        <f t="shared" si="778"/>
        <v>0</v>
      </c>
      <c r="S1993" s="2">
        <f t="shared" si="767"/>
        <v>0.14000000000000001</v>
      </c>
      <c r="T1993" s="9">
        <f t="shared" si="761"/>
        <v>1.0015610770000001</v>
      </c>
      <c r="U1993" s="4">
        <f t="shared" si="768"/>
        <v>326.52836050000002</v>
      </c>
      <c r="V1993" s="4">
        <f t="shared" si="762"/>
        <v>0</v>
      </c>
      <c r="W1993" s="1" t="str">
        <f t="shared" si="773"/>
        <v>A+J=</v>
      </c>
      <c r="X1993" s="10">
        <f t="shared" si="774"/>
        <v>42072</v>
      </c>
      <c r="Y1993" s="4">
        <f t="shared" si="777"/>
        <v>0</v>
      </c>
      <c r="Z1993" s="28"/>
      <c r="AA1993" s="26"/>
      <c r="AE1993" s="5"/>
    </row>
    <row r="1994" spans="1:31" x14ac:dyDescent="0.2">
      <c r="A1994" s="127">
        <f t="shared" si="763"/>
        <v>42049</v>
      </c>
      <c r="B1994" s="4">
        <f t="shared" ref="B1994:B2057" si="779">(N1994+U1994)</f>
        <v>209597.11114623002</v>
      </c>
      <c r="C1994" s="4">
        <f t="shared" si="769"/>
        <v>149898.75500745999</v>
      </c>
      <c r="D1994" s="4">
        <f t="shared" si="764"/>
        <v>149898.75500745999</v>
      </c>
      <c r="E1994" s="56">
        <f t="shared" si="770"/>
        <v>562.48199999999997</v>
      </c>
      <c r="F1994" s="11">
        <f>IF(DAY(A1994)=F$2+1,VLOOKUP(A1994,[1]Plan1!$BN$15:$BP$255,3),F1993)</f>
        <v>564.00400000000002</v>
      </c>
      <c r="G1994" s="6">
        <f t="shared" ref="G1994:G2057" si="780">IF(E1994=E1993,G1993,A1994)</f>
        <v>42045</v>
      </c>
      <c r="H1994" s="2">
        <f t="shared" ref="H1994:H2057" si="781">(F1994/E1994)-1</f>
        <v>2.7058643654376269E-3</v>
      </c>
      <c r="I1994" s="1">
        <f t="shared" si="765"/>
        <v>5</v>
      </c>
      <c r="J1994" s="1">
        <f t="shared" si="771"/>
        <v>28</v>
      </c>
      <c r="K1994" s="54">
        <f t="shared" ref="K1994:K2057" si="782">((F1994/E1994)^(I1994/J1994))</f>
        <v>1.0004826539586935</v>
      </c>
      <c r="L1994" s="3">
        <f t="shared" si="766"/>
        <v>1.3948609199999999</v>
      </c>
      <c r="M1994" s="3">
        <f t="shared" si="776"/>
        <v>1.39553415</v>
      </c>
      <c r="N1994" s="3">
        <f t="shared" ref="N1994:N2057" si="783">TRUNC(D1994*M1994,8)</f>
        <v>209188.83165539001</v>
      </c>
      <c r="O1994" s="52">
        <f t="shared" si="772"/>
        <v>0</v>
      </c>
      <c r="P1994" s="5">
        <f t="shared" si="775"/>
        <v>0</v>
      </c>
      <c r="Q1994" s="53">
        <f t="shared" ref="Q1994:Q2057" si="784">IF($P1994&gt;0,($P1994*D1994),0)</f>
        <v>0</v>
      </c>
      <c r="R1994" s="4">
        <f t="shared" si="778"/>
        <v>0</v>
      </c>
      <c r="S1994" s="2">
        <f t="shared" si="767"/>
        <v>0.14000000000000001</v>
      </c>
      <c r="T1994" s="9">
        <f t="shared" ref="T1994:T2057" si="785">ROUND((1+S1994)^(1/12)^(I1994/J1994),9)</f>
        <v>1.001951727</v>
      </c>
      <c r="U1994" s="4">
        <f t="shared" si="768"/>
        <v>408.27949083999999</v>
      </c>
      <c r="V1994" s="4">
        <f t="shared" ref="V1994:V2057" si="786">IF(R1994&gt;0,R1994+U1994,0)</f>
        <v>0</v>
      </c>
      <c r="W1994" s="1" t="str">
        <f t="shared" si="773"/>
        <v>A+J=</v>
      </c>
      <c r="X1994" s="10">
        <f t="shared" si="774"/>
        <v>42072</v>
      </c>
      <c r="Y1994" s="4">
        <f t="shared" si="777"/>
        <v>0</v>
      </c>
      <c r="Z1994" s="28"/>
      <c r="AA1994" s="26"/>
      <c r="AE1994" s="5"/>
    </row>
    <row r="1995" spans="1:31" x14ac:dyDescent="0.2">
      <c r="A1995" s="127">
        <f t="shared" ref="A1995:A2058" si="787">(A1994+1)</f>
        <v>42050</v>
      </c>
      <c r="B1995" s="4">
        <f t="shared" si="779"/>
        <v>209699.09992787</v>
      </c>
      <c r="C1995" s="4">
        <f t="shared" si="769"/>
        <v>149898.75500745999</v>
      </c>
      <c r="D1995" s="4">
        <f t="shared" ref="D1995:D2058" si="788">(C1995)</f>
        <v>149898.75500745999</v>
      </c>
      <c r="E1995" s="56">
        <f t="shared" si="770"/>
        <v>562.48199999999997</v>
      </c>
      <c r="F1995" s="11">
        <f>IF(DAY(A1995)=F$2+1,VLOOKUP(A1995,[1]Plan1!$BN$15:$BP$255,3),F1994)</f>
        <v>564.00400000000002</v>
      </c>
      <c r="G1995" s="6">
        <f t="shared" si="780"/>
        <v>42045</v>
      </c>
      <c r="H1995" s="2">
        <f t="shared" si="781"/>
        <v>2.7058643654376269E-3</v>
      </c>
      <c r="I1995" s="1">
        <f t="shared" ref="I1995:I2058" si="789">IF(DAY(A1995)=F$2+1,1,I1994+1)</f>
        <v>6</v>
      </c>
      <c r="J1995" s="1">
        <f t="shared" si="771"/>
        <v>28</v>
      </c>
      <c r="K1995" s="54">
        <f t="shared" si="782"/>
        <v>1.0005792127014164</v>
      </c>
      <c r="L1995" s="3">
        <f t="shared" ref="L1995:L2058" si="790">IF(DAY(A1995)=F$2+1,M1994,L1994)</f>
        <v>1.3948609199999999</v>
      </c>
      <c r="M1995" s="3">
        <f t="shared" si="776"/>
        <v>1.3956688399999999</v>
      </c>
      <c r="N1995" s="3">
        <f t="shared" si="783"/>
        <v>209209.0215187</v>
      </c>
      <c r="O1995" s="52">
        <f t="shared" si="772"/>
        <v>0</v>
      </c>
      <c r="P1995" s="5">
        <f t="shared" si="775"/>
        <v>0</v>
      </c>
      <c r="Q1995" s="53">
        <f t="shared" si="784"/>
        <v>0</v>
      </c>
      <c r="R1995" s="4">
        <f t="shared" si="778"/>
        <v>0</v>
      </c>
      <c r="S1995" s="2">
        <f t="shared" ref="S1995:S2058" si="791">(S1994)</f>
        <v>0.14000000000000001</v>
      </c>
      <c r="T1995" s="9">
        <f t="shared" si="785"/>
        <v>1.00234253</v>
      </c>
      <c r="U1995" s="4">
        <f t="shared" ref="U1995:U2058" si="792">TRUNC(N1995*(T1995-1),8)</f>
        <v>490.07840916999999</v>
      </c>
      <c r="V1995" s="4">
        <f t="shared" si="786"/>
        <v>0</v>
      </c>
      <c r="W1995" s="1" t="str">
        <f t="shared" si="773"/>
        <v>A+J=</v>
      </c>
      <c r="X1995" s="10">
        <f t="shared" si="774"/>
        <v>42072</v>
      </c>
      <c r="Y1995" s="4">
        <f t="shared" si="777"/>
        <v>0</v>
      </c>
      <c r="Z1995" s="28"/>
      <c r="AA1995" s="26"/>
      <c r="AE1995" s="5"/>
    </row>
    <row r="1996" spans="1:31" x14ac:dyDescent="0.2">
      <c r="A1996" s="127">
        <f t="shared" si="787"/>
        <v>42051</v>
      </c>
      <c r="B1996" s="4">
        <f t="shared" si="779"/>
        <v>209801.13779597002</v>
      </c>
      <c r="C1996" s="4">
        <f t="shared" ref="C1996:C2059" si="793">IF(DAY(A1995)=9,VLOOKUP(A1995,$AA$10:$AB$126,2),C1995)</f>
        <v>149898.75500745999</v>
      </c>
      <c r="D1996" s="4">
        <f t="shared" si="788"/>
        <v>149898.75500745999</v>
      </c>
      <c r="E1996" s="56">
        <f t="shared" ref="E1996:E2059" si="794">IF(F1996=F1995,E1995,F1995)</f>
        <v>562.48199999999997</v>
      </c>
      <c r="F1996" s="11">
        <f>IF(DAY(A1996)=F$2+1,VLOOKUP(A1996,[1]Plan1!$BN$15:$BP$255,3),F1995)</f>
        <v>564.00400000000002</v>
      </c>
      <c r="G1996" s="6">
        <f t="shared" si="780"/>
        <v>42045</v>
      </c>
      <c r="H1996" s="2">
        <f t="shared" si="781"/>
        <v>2.7058643654376269E-3</v>
      </c>
      <c r="I1996" s="1">
        <f t="shared" si="789"/>
        <v>7</v>
      </c>
      <c r="J1996" s="1">
        <f t="shared" ref="J1996:J2059" si="795">IF(DAY(A1996)=F$2+1,DAY(EOMONTH(A1996,0)),J1995)</f>
        <v>28</v>
      </c>
      <c r="K1996" s="54">
        <f t="shared" si="782"/>
        <v>1.000675780763232</v>
      </c>
      <c r="L1996" s="3">
        <f t="shared" si="790"/>
        <v>1.3948609199999999</v>
      </c>
      <c r="M1996" s="3">
        <f t="shared" si="776"/>
        <v>1.39580354</v>
      </c>
      <c r="N1996" s="3">
        <f t="shared" si="783"/>
        <v>209229.21288100001</v>
      </c>
      <c r="O1996" s="52">
        <f t="shared" si="772"/>
        <v>0</v>
      </c>
      <c r="P1996" s="5">
        <f t="shared" si="775"/>
        <v>0</v>
      </c>
      <c r="Q1996" s="53">
        <f t="shared" si="784"/>
        <v>0</v>
      </c>
      <c r="R1996" s="4">
        <f t="shared" si="778"/>
        <v>0</v>
      </c>
      <c r="S1996" s="2">
        <f t="shared" si="791"/>
        <v>0.14000000000000001</v>
      </c>
      <c r="T1996" s="9">
        <f t="shared" si="785"/>
        <v>1.002733485</v>
      </c>
      <c r="U1996" s="4">
        <f t="shared" si="792"/>
        <v>571.92491497000003</v>
      </c>
      <c r="V1996" s="4">
        <f t="shared" si="786"/>
        <v>0</v>
      </c>
      <c r="W1996" s="1" t="str">
        <f t="shared" si="773"/>
        <v>A+J=</v>
      </c>
      <c r="X1996" s="10">
        <f t="shared" si="774"/>
        <v>42072</v>
      </c>
      <c r="Y1996" s="4">
        <f t="shared" si="777"/>
        <v>0</v>
      </c>
      <c r="Z1996" s="28"/>
      <c r="AA1996" s="26"/>
      <c r="AE1996" s="5"/>
    </row>
    <row r="1997" spans="1:31" x14ac:dyDescent="0.2">
      <c r="A1997" s="127">
        <f t="shared" si="787"/>
        <v>42052</v>
      </c>
      <c r="B1997" s="4">
        <f t="shared" si="779"/>
        <v>209903.22476146999</v>
      </c>
      <c r="C1997" s="4">
        <f t="shared" si="793"/>
        <v>149898.75500745999</v>
      </c>
      <c r="D1997" s="4">
        <f t="shared" si="788"/>
        <v>149898.75500745999</v>
      </c>
      <c r="E1997" s="56">
        <f t="shared" si="794"/>
        <v>562.48199999999997</v>
      </c>
      <c r="F1997" s="11">
        <f>IF(DAY(A1997)=F$2+1,VLOOKUP(A1997,[1]Plan1!$BN$15:$BP$255,3),F1996)</f>
        <v>564.00400000000002</v>
      </c>
      <c r="G1997" s="6">
        <f t="shared" si="780"/>
        <v>42045</v>
      </c>
      <c r="H1997" s="2">
        <f t="shared" si="781"/>
        <v>2.7058643654376269E-3</v>
      </c>
      <c r="I1997" s="1">
        <f t="shared" si="789"/>
        <v>8</v>
      </c>
      <c r="J1997" s="1">
        <f t="shared" si="795"/>
        <v>28</v>
      </c>
      <c r="K1997" s="54">
        <f t="shared" si="782"/>
        <v>1.0007723581450401</v>
      </c>
      <c r="L1997" s="3">
        <f t="shared" si="790"/>
        <v>1.3948609199999999</v>
      </c>
      <c r="M1997" s="3">
        <f t="shared" si="776"/>
        <v>1.3959382499999999</v>
      </c>
      <c r="N1997" s="3">
        <f t="shared" si="783"/>
        <v>209249.40574228999</v>
      </c>
      <c r="O1997" s="52">
        <f t="shared" si="772"/>
        <v>0</v>
      </c>
      <c r="P1997" s="5">
        <f t="shared" si="775"/>
        <v>0</v>
      </c>
      <c r="Q1997" s="53">
        <f t="shared" si="784"/>
        <v>0</v>
      </c>
      <c r="R1997" s="4">
        <f t="shared" si="778"/>
        <v>0</v>
      </c>
      <c r="S1997" s="2">
        <f t="shared" si="791"/>
        <v>0.14000000000000001</v>
      </c>
      <c r="T1997" s="9">
        <f t="shared" si="785"/>
        <v>1.003124592</v>
      </c>
      <c r="U1997" s="4">
        <f t="shared" si="792"/>
        <v>653.81901918000005</v>
      </c>
      <c r="V1997" s="4">
        <f t="shared" si="786"/>
        <v>0</v>
      </c>
      <c r="W1997" s="1" t="str">
        <f t="shared" si="773"/>
        <v>A+J=</v>
      </c>
      <c r="X1997" s="10">
        <f t="shared" si="774"/>
        <v>42072</v>
      </c>
      <c r="Y1997" s="4">
        <f t="shared" si="777"/>
        <v>0</v>
      </c>
      <c r="Z1997" s="28"/>
      <c r="AA1997" s="26"/>
      <c r="AE1997" s="5"/>
    </row>
    <row r="1998" spans="1:31" x14ac:dyDescent="0.2">
      <c r="A1998" s="127">
        <f t="shared" si="787"/>
        <v>42053</v>
      </c>
      <c r="B1998" s="4">
        <f t="shared" si="779"/>
        <v>210005.36104461001</v>
      </c>
      <c r="C1998" s="4">
        <f t="shared" si="793"/>
        <v>149898.75500745999</v>
      </c>
      <c r="D1998" s="4">
        <f t="shared" si="788"/>
        <v>149898.75500745999</v>
      </c>
      <c r="E1998" s="56">
        <f t="shared" si="794"/>
        <v>562.48199999999997</v>
      </c>
      <c r="F1998" s="11">
        <f>IF(DAY(A1998)=F$2+1,VLOOKUP(A1998,[1]Plan1!$BN$15:$BP$255,3),F1997)</f>
        <v>564.00400000000002</v>
      </c>
      <c r="G1998" s="6">
        <f t="shared" si="780"/>
        <v>42045</v>
      </c>
      <c r="H1998" s="2">
        <f t="shared" si="781"/>
        <v>2.7058643654376269E-3</v>
      </c>
      <c r="I1998" s="1">
        <f t="shared" si="789"/>
        <v>9</v>
      </c>
      <c r="J1998" s="1">
        <f t="shared" si="795"/>
        <v>28</v>
      </c>
      <c r="K1998" s="54">
        <f t="shared" si="782"/>
        <v>1.0008689448477397</v>
      </c>
      <c r="L1998" s="3">
        <f t="shared" si="790"/>
        <v>1.3948609199999999</v>
      </c>
      <c r="M1998" s="3">
        <f t="shared" si="776"/>
        <v>1.3960729700000001</v>
      </c>
      <c r="N1998" s="3">
        <f t="shared" si="783"/>
        <v>209269.60010256001</v>
      </c>
      <c r="O1998" s="52">
        <f t="shared" si="772"/>
        <v>0</v>
      </c>
      <c r="P1998" s="5">
        <f t="shared" si="775"/>
        <v>0</v>
      </c>
      <c r="Q1998" s="53">
        <f t="shared" si="784"/>
        <v>0</v>
      </c>
      <c r="R1998" s="4">
        <f t="shared" si="778"/>
        <v>0</v>
      </c>
      <c r="S1998" s="2">
        <f t="shared" si="791"/>
        <v>0.14000000000000001</v>
      </c>
      <c r="T1998" s="9">
        <f t="shared" si="785"/>
        <v>1.003515852</v>
      </c>
      <c r="U1998" s="4">
        <f t="shared" si="792"/>
        <v>735.76094205000004</v>
      </c>
      <c r="V1998" s="4">
        <f t="shared" si="786"/>
        <v>0</v>
      </c>
      <c r="W1998" s="1" t="str">
        <f t="shared" si="773"/>
        <v>A+J=</v>
      </c>
      <c r="X1998" s="10">
        <f t="shared" si="774"/>
        <v>42072</v>
      </c>
      <c r="Y1998" s="4">
        <f t="shared" si="777"/>
        <v>0</v>
      </c>
      <c r="Z1998" s="28"/>
      <c r="AA1998" s="26"/>
      <c r="AE1998" s="5"/>
    </row>
    <row r="1999" spans="1:31" x14ac:dyDescent="0.2">
      <c r="A1999" s="127">
        <f t="shared" si="787"/>
        <v>42054</v>
      </c>
      <c r="B1999" s="4">
        <f t="shared" si="779"/>
        <v>210107.54795198998</v>
      </c>
      <c r="C1999" s="4">
        <f t="shared" si="793"/>
        <v>149898.75500745999</v>
      </c>
      <c r="D1999" s="4">
        <f t="shared" si="788"/>
        <v>149898.75500745999</v>
      </c>
      <c r="E1999" s="56">
        <f t="shared" si="794"/>
        <v>562.48199999999997</v>
      </c>
      <c r="F1999" s="11">
        <f>IF(DAY(A1999)=F$2+1,VLOOKUP(A1999,[1]Plan1!$BN$15:$BP$255,3),F1998)</f>
        <v>564.00400000000002</v>
      </c>
      <c r="G1999" s="6">
        <f t="shared" si="780"/>
        <v>42045</v>
      </c>
      <c r="H1999" s="2">
        <f t="shared" si="781"/>
        <v>2.7058643654376269E-3</v>
      </c>
      <c r="I1999" s="1">
        <f t="shared" si="789"/>
        <v>10</v>
      </c>
      <c r="J1999" s="1">
        <f t="shared" si="795"/>
        <v>28</v>
      </c>
      <c r="K1999" s="54">
        <f t="shared" si="782"/>
        <v>1.0009655408722309</v>
      </c>
      <c r="L1999" s="3">
        <f t="shared" si="790"/>
        <v>1.3948609199999999</v>
      </c>
      <c r="M1999" s="3">
        <f t="shared" si="776"/>
        <v>1.3962077100000001</v>
      </c>
      <c r="N1999" s="3">
        <f t="shared" si="783"/>
        <v>209289.79746080999</v>
      </c>
      <c r="O1999" s="52">
        <f t="shared" si="772"/>
        <v>0</v>
      </c>
      <c r="P1999" s="5">
        <f t="shared" si="775"/>
        <v>0</v>
      </c>
      <c r="Q1999" s="53">
        <f t="shared" si="784"/>
        <v>0</v>
      </c>
      <c r="R1999" s="4">
        <f t="shared" si="778"/>
        <v>0</v>
      </c>
      <c r="S1999" s="2">
        <f t="shared" si="791"/>
        <v>0.14000000000000001</v>
      </c>
      <c r="T1999" s="9">
        <f t="shared" si="785"/>
        <v>1.003907264</v>
      </c>
      <c r="U1999" s="4">
        <f t="shared" si="792"/>
        <v>817.75049118000004</v>
      </c>
      <c r="V1999" s="4">
        <f t="shared" si="786"/>
        <v>0</v>
      </c>
      <c r="W1999" s="1" t="str">
        <f t="shared" si="773"/>
        <v>A+J=</v>
      </c>
      <c r="X1999" s="10">
        <f t="shared" si="774"/>
        <v>42072</v>
      </c>
      <c r="Y1999" s="4">
        <f t="shared" si="777"/>
        <v>0</v>
      </c>
      <c r="Z1999" s="28"/>
      <c r="AA1999" s="26"/>
      <c r="AE1999" s="5"/>
    </row>
    <row r="2000" spans="1:31" x14ac:dyDescent="0.2">
      <c r="A2000" s="127">
        <f t="shared" si="787"/>
        <v>42055</v>
      </c>
      <c r="B2000" s="4">
        <f t="shared" si="779"/>
        <v>210209.78420020998</v>
      </c>
      <c r="C2000" s="4">
        <f t="shared" si="793"/>
        <v>149898.75500745999</v>
      </c>
      <c r="D2000" s="4">
        <f t="shared" si="788"/>
        <v>149898.75500745999</v>
      </c>
      <c r="E2000" s="56">
        <f t="shared" si="794"/>
        <v>562.48199999999997</v>
      </c>
      <c r="F2000" s="11">
        <f>IF(DAY(A2000)=F$2+1,VLOOKUP(A2000,[1]Plan1!$BN$15:$BP$255,3),F1999)</f>
        <v>564.00400000000002</v>
      </c>
      <c r="G2000" s="6">
        <f t="shared" si="780"/>
        <v>42045</v>
      </c>
      <c r="H2000" s="2">
        <f t="shared" si="781"/>
        <v>2.7058643654376269E-3</v>
      </c>
      <c r="I2000" s="1">
        <f t="shared" si="789"/>
        <v>11</v>
      </c>
      <c r="J2000" s="1">
        <f t="shared" si="795"/>
        <v>28</v>
      </c>
      <c r="K2000" s="54">
        <f t="shared" si="782"/>
        <v>1.0010621462194131</v>
      </c>
      <c r="L2000" s="3">
        <f t="shared" si="790"/>
        <v>1.3948609199999999</v>
      </c>
      <c r="M2000" s="3">
        <f t="shared" si="776"/>
        <v>1.3963424600000001</v>
      </c>
      <c r="N2000" s="3">
        <f t="shared" si="783"/>
        <v>209309.99631804999</v>
      </c>
      <c r="O2000" s="52">
        <f t="shared" si="772"/>
        <v>0</v>
      </c>
      <c r="P2000" s="5">
        <f t="shared" si="775"/>
        <v>0</v>
      </c>
      <c r="Q2000" s="53">
        <f t="shared" si="784"/>
        <v>0</v>
      </c>
      <c r="R2000" s="4">
        <f t="shared" si="778"/>
        <v>0</v>
      </c>
      <c r="S2000" s="2">
        <f t="shared" si="791"/>
        <v>0.14000000000000001</v>
      </c>
      <c r="T2000" s="9">
        <f t="shared" si="785"/>
        <v>1.0042988289999999</v>
      </c>
      <c r="U2000" s="4">
        <f t="shared" si="792"/>
        <v>899.78788215999998</v>
      </c>
      <c r="V2000" s="4">
        <f t="shared" si="786"/>
        <v>0</v>
      </c>
      <c r="W2000" s="1" t="str">
        <f t="shared" si="773"/>
        <v>A+J=</v>
      </c>
      <c r="X2000" s="10">
        <f t="shared" si="774"/>
        <v>42072</v>
      </c>
      <c r="Y2000" s="4">
        <f t="shared" si="777"/>
        <v>0</v>
      </c>
      <c r="Z2000" s="28"/>
      <c r="AA2000" s="26"/>
      <c r="AE2000" s="5"/>
    </row>
    <row r="2001" spans="1:31" x14ac:dyDescent="0.2">
      <c r="A2001" s="127">
        <f t="shared" si="787"/>
        <v>42056</v>
      </c>
      <c r="B2001" s="4">
        <f t="shared" si="779"/>
        <v>210312.07130630998</v>
      </c>
      <c r="C2001" s="4">
        <f t="shared" si="793"/>
        <v>149898.75500745999</v>
      </c>
      <c r="D2001" s="4">
        <f t="shared" si="788"/>
        <v>149898.75500745999</v>
      </c>
      <c r="E2001" s="56">
        <f t="shared" si="794"/>
        <v>562.48199999999997</v>
      </c>
      <c r="F2001" s="11">
        <f>IF(DAY(A2001)=F$2+1,VLOOKUP(A2001,[1]Plan1!$BN$15:$BP$255,3),F2000)</f>
        <v>564.00400000000002</v>
      </c>
      <c r="G2001" s="6">
        <f t="shared" si="780"/>
        <v>42045</v>
      </c>
      <c r="H2001" s="2">
        <f t="shared" si="781"/>
        <v>2.7058643654376269E-3</v>
      </c>
      <c r="I2001" s="1">
        <f t="shared" si="789"/>
        <v>12</v>
      </c>
      <c r="J2001" s="1">
        <f t="shared" si="795"/>
        <v>28</v>
      </c>
      <c r="K2001" s="54">
        <f t="shared" si="782"/>
        <v>1.0011587608901862</v>
      </c>
      <c r="L2001" s="3">
        <f t="shared" si="790"/>
        <v>1.3948609199999999</v>
      </c>
      <c r="M2001" s="3">
        <f t="shared" si="776"/>
        <v>1.3964772299999999</v>
      </c>
      <c r="N2001" s="3">
        <f t="shared" si="783"/>
        <v>209330.19817326</v>
      </c>
      <c r="O2001" s="52">
        <f t="shared" si="772"/>
        <v>0</v>
      </c>
      <c r="P2001" s="5">
        <f t="shared" si="775"/>
        <v>0</v>
      </c>
      <c r="Q2001" s="53">
        <f t="shared" si="784"/>
        <v>0</v>
      </c>
      <c r="R2001" s="4">
        <f t="shared" si="778"/>
        <v>0</v>
      </c>
      <c r="S2001" s="2">
        <f t="shared" si="791"/>
        <v>0.14000000000000001</v>
      </c>
      <c r="T2001" s="9">
        <f t="shared" si="785"/>
        <v>1.004690547</v>
      </c>
      <c r="U2001" s="4">
        <f t="shared" si="792"/>
        <v>981.87313304999998</v>
      </c>
      <c r="V2001" s="4">
        <f t="shared" si="786"/>
        <v>0</v>
      </c>
      <c r="W2001" s="1" t="str">
        <f t="shared" si="773"/>
        <v>A+J=</v>
      </c>
      <c r="X2001" s="10">
        <f t="shared" si="774"/>
        <v>42072</v>
      </c>
      <c r="Y2001" s="4">
        <f t="shared" si="777"/>
        <v>0</v>
      </c>
      <c r="Z2001" s="28"/>
      <c r="AA2001" s="26"/>
      <c r="AE2001" s="5"/>
    </row>
    <row r="2002" spans="1:31" x14ac:dyDescent="0.2">
      <c r="A2002" s="127">
        <f t="shared" si="787"/>
        <v>42057</v>
      </c>
      <c r="B2002" s="4">
        <f t="shared" si="779"/>
        <v>210414.40626988001</v>
      </c>
      <c r="C2002" s="4">
        <f t="shared" si="793"/>
        <v>149898.75500745999</v>
      </c>
      <c r="D2002" s="4">
        <f t="shared" si="788"/>
        <v>149898.75500745999</v>
      </c>
      <c r="E2002" s="56">
        <f t="shared" si="794"/>
        <v>562.48199999999997</v>
      </c>
      <c r="F2002" s="11">
        <f>IF(DAY(A2002)=F$2+1,VLOOKUP(A2002,[1]Plan1!$BN$15:$BP$255,3),F2001)</f>
        <v>564.00400000000002</v>
      </c>
      <c r="G2002" s="6">
        <f t="shared" si="780"/>
        <v>42045</v>
      </c>
      <c r="H2002" s="2">
        <f t="shared" si="781"/>
        <v>2.7058643654376269E-3</v>
      </c>
      <c r="I2002" s="1">
        <f t="shared" si="789"/>
        <v>13</v>
      </c>
      <c r="J2002" s="1">
        <f t="shared" si="795"/>
        <v>28</v>
      </c>
      <c r="K2002" s="54">
        <f t="shared" si="782"/>
        <v>1.0012553848854497</v>
      </c>
      <c r="L2002" s="3">
        <f t="shared" si="790"/>
        <v>1.3948609199999999</v>
      </c>
      <c r="M2002" s="3">
        <f t="shared" si="776"/>
        <v>1.396612</v>
      </c>
      <c r="N2002" s="3">
        <f t="shared" si="783"/>
        <v>209350.40002847</v>
      </c>
      <c r="O2002" s="52">
        <f t="shared" si="772"/>
        <v>0</v>
      </c>
      <c r="P2002" s="5">
        <f t="shared" si="775"/>
        <v>0</v>
      </c>
      <c r="Q2002" s="53">
        <f t="shared" si="784"/>
        <v>0</v>
      </c>
      <c r="R2002" s="4">
        <f t="shared" si="778"/>
        <v>0</v>
      </c>
      <c r="S2002" s="2">
        <f t="shared" si="791"/>
        <v>0.14000000000000001</v>
      </c>
      <c r="T2002" s="9">
        <f t="shared" si="785"/>
        <v>1.005082418</v>
      </c>
      <c r="U2002" s="4">
        <f t="shared" si="792"/>
        <v>1064.00624141</v>
      </c>
      <c r="V2002" s="4">
        <f t="shared" si="786"/>
        <v>0</v>
      </c>
      <c r="W2002" s="1" t="str">
        <f t="shared" si="773"/>
        <v>A+J=</v>
      </c>
      <c r="X2002" s="10">
        <f t="shared" si="774"/>
        <v>42072</v>
      </c>
      <c r="Y2002" s="4">
        <f t="shared" si="777"/>
        <v>0</v>
      </c>
      <c r="Z2002" s="28"/>
      <c r="AA2002" s="26"/>
      <c r="AE2002" s="5"/>
    </row>
    <row r="2003" spans="1:31" x14ac:dyDescent="0.2">
      <c r="A2003" s="127">
        <f t="shared" si="787"/>
        <v>42058</v>
      </c>
      <c r="B2003" s="4">
        <f t="shared" si="779"/>
        <v>210516.79190521</v>
      </c>
      <c r="C2003" s="4">
        <f t="shared" si="793"/>
        <v>149898.75500745999</v>
      </c>
      <c r="D2003" s="4">
        <f t="shared" si="788"/>
        <v>149898.75500745999</v>
      </c>
      <c r="E2003" s="56">
        <f t="shared" si="794"/>
        <v>562.48199999999997</v>
      </c>
      <c r="F2003" s="11">
        <f>IF(DAY(A2003)=F$2+1,VLOOKUP(A2003,[1]Plan1!$BN$15:$BP$255,3),F2002)</f>
        <v>564.00400000000002</v>
      </c>
      <c r="G2003" s="6">
        <f t="shared" si="780"/>
        <v>42045</v>
      </c>
      <c r="H2003" s="2">
        <f t="shared" si="781"/>
        <v>2.7058643654376269E-3</v>
      </c>
      <c r="I2003" s="1">
        <f t="shared" si="789"/>
        <v>14</v>
      </c>
      <c r="J2003" s="1">
        <f t="shared" si="795"/>
        <v>28</v>
      </c>
      <c r="K2003" s="54">
        <f t="shared" si="782"/>
        <v>1.001352018206104</v>
      </c>
      <c r="L2003" s="3">
        <f t="shared" si="790"/>
        <v>1.3948609199999999</v>
      </c>
      <c r="M2003" s="3">
        <f t="shared" si="776"/>
        <v>1.3967467899999999</v>
      </c>
      <c r="N2003" s="3">
        <f t="shared" si="783"/>
        <v>209370.60488165999</v>
      </c>
      <c r="O2003" s="52">
        <f t="shared" si="772"/>
        <v>0</v>
      </c>
      <c r="P2003" s="5">
        <f t="shared" si="775"/>
        <v>0</v>
      </c>
      <c r="Q2003" s="53">
        <f t="shared" si="784"/>
        <v>0</v>
      </c>
      <c r="R2003" s="4">
        <f t="shared" si="778"/>
        <v>0</v>
      </c>
      <c r="S2003" s="2">
        <f t="shared" si="791"/>
        <v>0.14000000000000001</v>
      </c>
      <c r="T2003" s="9">
        <f t="shared" si="785"/>
        <v>1.0054744410000001</v>
      </c>
      <c r="U2003" s="4">
        <f t="shared" si="792"/>
        <v>1146.18702355</v>
      </c>
      <c r="V2003" s="4">
        <f t="shared" si="786"/>
        <v>0</v>
      </c>
      <c r="W2003" s="1" t="str">
        <f t="shared" si="773"/>
        <v>A+J=</v>
      </c>
      <c r="X2003" s="10">
        <f t="shared" si="774"/>
        <v>42072</v>
      </c>
      <c r="Y2003" s="4">
        <f t="shared" si="777"/>
        <v>0</v>
      </c>
      <c r="Z2003" s="28"/>
      <c r="AA2003" s="26"/>
      <c r="AE2003" s="5"/>
    </row>
    <row r="2004" spans="1:31" x14ac:dyDescent="0.2">
      <c r="A2004" s="127">
        <f t="shared" si="787"/>
        <v>42059</v>
      </c>
      <c r="B2004" s="4">
        <f t="shared" si="779"/>
        <v>210619.22864382999</v>
      </c>
      <c r="C2004" s="4">
        <f t="shared" si="793"/>
        <v>149898.75500745999</v>
      </c>
      <c r="D2004" s="4">
        <f t="shared" si="788"/>
        <v>149898.75500745999</v>
      </c>
      <c r="E2004" s="56">
        <f t="shared" si="794"/>
        <v>562.48199999999997</v>
      </c>
      <c r="F2004" s="11">
        <f>IF(DAY(A2004)=F$2+1,VLOOKUP(A2004,[1]Plan1!$BN$15:$BP$255,3),F2003)</f>
        <v>564.00400000000002</v>
      </c>
      <c r="G2004" s="6">
        <f t="shared" si="780"/>
        <v>42045</v>
      </c>
      <c r="H2004" s="2">
        <f t="shared" si="781"/>
        <v>2.7058643654376269E-3</v>
      </c>
      <c r="I2004" s="1">
        <f t="shared" si="789"/>
        <v>15</v>
      </c>
      <c r="J2004" s="1">
        <f t="shared" si="795"/>
        <v>28</v>
      </c>
      <c r="K2004" s="54">
        <f t="shared" si="782"/>
        <v>1.0014486608530488</v>
      </c>
      <c r="L2004" s="3">
        <f t="shared" si="790"/>
        <v>1.3948609199999999</v>
      </c>
      <c r="M2004" s="3">
        <f t="shared" si="776"/>
        <v>1.3968815999999999</v>
      </c>
      <c r="N2004" s="3">
        <f t="shared" si="783"/>
        <v>209390.81273281999</v>
      </c>
      <c r="O2004" s="52">
        <f t="shared" si="772"/>
        <v>0</v>
      </c>
      <c r="P2004" s="5">
        <f t="shared" si="775"/>
        <v>0</v>
      </c>
      <c r="Q2004" s="53">
        <f t="shared" si="784"/>
        <v>0</v>
      </c>
      <c r="R2004" s="4">
        <f t="shared" si="778"/>
        <v>0</v>
      </c>
      <c r="S2004" s="2">
        <f t="shared" si="791"/>
        <v>0.14000000000000001</v>
      </c>
      <c r="T2004" s="9">
        <f t="shared" si="785"/>
        <v>1.005866618</v>
      </c>
      <c r="U2004" s="4">
        <f t="shared" si="792"/>
        <v>1228.4159110099999</v>
      </c>
      <c r="V2004" s="4">
        <f t="shared" si="786"/>
        <v>0</v>
      </c>
      <c r="W2004" s="1" t="str">
        <f t="shared" si="773"/>
        <v>A+J=</v>
      </c>
      <c r="X2004" s="10">
        <f t="shared" si="774"/>
        <v>42072</v>
      </c>
      <c r="Y2004" s="4">
        <f t="shared" si="777"/>
        <v>0</v>
      </c>
      <c r="Z2004" s="28"/>
      <c r="AA2004" s="26"/>
      <c r="AE2004" s="5"/>
    </row>
    <row r="2005" spans="1:31" x14ac:dyDescent="0.2">
      <c r="A2005" s="127">
        <f t="shared" si="787"/>
        <v>42060</v>
      </c>
      <c r="B2005" s="4">
        <f t="shared" si="779"/>
        <v>210721.71306303999</v>
      </c>
      <c r="C2005" s="4">
        <f t="shared" si="793"/>
        <v>149898.75500745999</v>
      </c>
      <c r="D2005" s="4">
        <f t="shared" si="788"/>
        <v>149898.75500745999</v>
      </c>
      <c r="E2005" s="56">
        <f t="shared" si="794"/>
        <v>562.48199999999997</v>
      </c>
      <c r="F2005" s="11">
        <f>IF(DAY(A2005)=F$2+1,VLOOKUP(A2005,[1]Plan1!$BN$15:$BP$255,3),F2004)</f>
        <v>564.00400000000002</v>
      </c>
      <c r="G2005" s="6">
        <f t="shared" si="780"/>
        <v>42045</v>
      </c>
      <c r="H2005" s="2">
        <f t="shared" si="781"/>
        <v>2.7058643654376269E-3</v>
      </c>
      <c r="I2005" s="1">
        <f t="shared" si="789"/>
        <v>16</v>
      </c>
      <c r="J2005" s="1">
        <f t="shared" si="795"/>
        <v>28</v>
      </c>
      <c r="K2005" s="54">
        <f t="shared" si="782"/>
        <v>1.0015453128271843</v>
      </c>
      <c r="L2005" s="3">
        <f t="shared" si="790"/>
        <v>1.3948609199999999</v>
      </c>
      <c r="M2005" s="3">
        <f t="shared" si="776"/>
        <v>1.39701641</v>
      </c>
      <c r="N2005" s="3">
        <f t="shared" si="783"/>
        <v>209411.02058399</v>
      </c>
      <c r="O2005" s="52">
        <f t="shared" si="772"/>
        <v>0</v>
      </c>
      <c r="P2005" s="5">
        <f t="shared" si="775"/>
        <v>0</v>
      </c>
      <c r="Q2005" s="53">
        <f t="shared" si="784"/>
        <v>0</v>
      </c>
      <c r="R2005" s="4">
        <f t="shared" si="778"/>
        <v>0</v>
      </c>
      <c r="S2005" s="2">
        <f t="shared" si="791"/>
        <v>0.14000000000000001</v>
      </c>
      <c r="T2005" s="9">
        <f t="shared" si="785"/>
        <v>1.0062589470000001</v>
      </c>
      <c r="U2005" s="4">
        <f t="shared" si="792"/>
        <v>1310.69247905</v>
      </c>
      <c r="V2005" s="4">
        <f t="shared" si="786"/>
        <v>0</v>
      </c>
      <c r="W2005" s="1" t="str">
        <f t="shared" si="773"/>
        <v>A+J=</v>
      </c>
      <c r="X2005" s="10">
        <f t="shared" si="774"/>
        <v>42072</v>
      </c>
      <c r="Y2005" s="4">
        <f t="shared" si="777"/>
        <v>0</v>
      </c>
      <c r="Z2005" s="28"/>
      <c r="AA2005" s="26"/>
      <c r="AE2005" s="5"/>
    </row>
    <row r="2006" spans="1:31" x14ac:dyDescent="0.2">
      <c r="A2006" s="127">
        <f t="shared" si="787"/>
        <v>42061</v>
      </c>
      <c r="B2006" s="4">
        <f t="shared" si="779"/>
        <v>210824.24839937</v>
      </c>
      <c r="C2006" s="4">
        <f t="shared" si="793"/>
        <v>149898.75500745999</v>
      </c>
      <c r="D2006" s="4">
        <f t="shared" si="788"/>
        <v>149898.75500745999</v>
      </c>
      <c r="E2006" s="56">
        <f t="shared" si="794"/>
        <v>562.48199999999997</v>
      </c>
      <c r="F2006" s="11">
        <f>IF(DAY(A2006)=F$2+1,VLOOKUP(A2006,[1]Plan1!$BN$15:$BP$255,3),F2005)</f>
        <v>564.00400000000002</v>
      </c>
      <c r="G2006" s="6">
        <f t="shared" si="780"/>
        <v>42045</v>
      </c>
      <c r="H2006" s="2">
        <f t="shared" si="781"/>
        <v>2.7058643654376269E-3</v>
      </c>
      <c r="I2006" s="1">
        <f t="shared" si="789"/>
        <v>17</v>
      </c>
      <c r="J2006" s="1">
        <f t="shared" si="795"/>
        <v>28</v>
      </c>
      <c r="K2006" s="54">
        <f t="shared" si="782"/>
        <v>1.0016419741294105</v>
      </c>
      <c r="L2006" s="3">
        <f t="shared" si="790"/>
        <v>1.3948609199999999</v>
      </c>
      <c r="M2006" s="3">
        <f t="shared" si="776"/>
        <v>1.3971512399999999</v>
      </c>
      <c r="N2006" s="3">
        <f t="shared" si="783"/>
        <v>209431.23143312</v>
      </c>
      <c r="O2006" s="52">
        <f t="shared" si="772"/>
        <v>0</v>
      </c>
      <c r="P2006" s="5">
        <f t="shared" si="775"/>
        <v>0</v>
      </c>
      <c r="Q2006" s="53">
        <f t="shared" si="784"/>
        <v>0</v>
      </c>
      <c r="R2006" s="4">
        <f t="shared" si="778"/>
        <v>0</v>
      </c>
      <c r="S2006" s="2">
        <f t="shared" si="791"/>
        <v>0.14000000000000001</v>
      </c>
      <c r="T2006" s="9">
        <f t="shared" si="785"/>
        <v>1.0066514289999999</v>
      </c>
      <c r="U2006" s="4">
        <f t="shared" si="792"/>
        <v>1393.01696625</v>
      </c>
      <c r="V2006" s="4">
        <f t="shared" si="786"/>
        <v>0</v>
      </c>
      <c r="W2006" s="1" t="str">
        <f t="shared" si="773"/>
        <v>A+J=</v>
      </c>
      <c r="X2006" s="10">
        <f t="shared" si="774"/>
        <v>42072</v>
      </c>
      <c r="Y2006" s="4">
        <f t="shared" si="777"/>
        <v>0</v>
      </c>
      <c r="Z2006" s="28"/>
      <c r="AA2006" s="26"/>
      <c r="AE2006" s="5"/>
    </row>
    <row r="2007" spans="1:31" x14ac:dyDescent="0.2">
      <c r="A2007" s="127">
        <f t="shared" si="787"/>
        <v>42062</v>
      </c>
      <c r="B2007" s="4">
        <f t="shared" si="779"/>
        <v>210926.83336558001</v>
      </c>
      <c r="C2007" s="4">
        <f t="shared" si="793"/>
        <v>149898.75500745999</v>
      </c>
      <c r="D2007" s="4">
        <f t="shared" si="788"/>
        <v>149898.75500745999</v>
      </c>
      <c r="E2007" s="56">
        <f t="shared" si="794"/>
        <v>562.48199999999997</v>
      </c>
      <c r="F2007" s="11">
        <f>IF(DAY(A2007)=F$2+1,VLOOKUP(A2007,[1]Plan1!$BN$15:$BP$255,3),F2006)</f>
        <v>564.00400000000002</v>
      </c>
      <c r="G2007" s="6">
        <f t="shared" si="780"/>
        <v>42045</v>
      </c>
      <c r="H2007" s="2">
        <f t="shared" si="781"/>
        <v>2.7058643654376269E-3</v>
      </c>
      <c r="I2007" s="1">
        <f t="shared" si="789"/>
        <v>18</v>
      </c>
      <c r="J2007" s="1">
        <f t="shared" si="795"/>
        <v>28</v>
      </c>
      <c r="K2007" s="54">
        <f t="shared" si="782"/>
        <v>1.001738644760628</v>
      </c>
      <c r="L2007" s="3">
        <f t="shared" si="790"/>
        <v>1.3948609199999999</v>
      </c>
      <c r="M2007" s="3">
        <f t="shared" si="776"/>
        <v>1.39728608</v>
      </c>
      <c r="N2007" s="3">
        <f t="shared" si="783"/>
        <v>209451.44378125001</v>
      </c>
      <c r="O2007" s="52">
        <f t="shared" si="772"/>
        <v>0</v>
      </c>
      <c r="P2007" s="5">
        <f t="shared" si="775"/>
        <v>0</v>
      </c>
      <c r="Q2007" s="53">
        <f t="shared" si="784"/>
        <v>0</v>
      </c>
      <c r="R2007" s="4">
        <f t="shared" si="778"/>
        <v>0</v>
      </c>
      <c r="S2007" s="2">
        <f t="shared" si="791"/>
        <v>0.14000000000000001</v>
      </c>
      <c r="T2007" s="9">
        <f t="shared" si="785"/>
        <v>1.0070440650000001</v>
      </c>
      <c r="U2007" s="4">
        <f t="shared" si="792"/>
        <v>1475.3895843299999</v>
      </c>
      <c r="V2007" s="4">
        <f t="shared" si="786"/>
        <v>0</v>
      </c>
      <c r="W2007" s="1" t="str">
        <f t="shared" si="773"/>
        <v>A+J=</v>
      </c>
      <c r="X2007" s="10">
        <f t="shared" si="774"/>
        <v>42072</v>
      </c>
      <c r="Y2007" s="4">
        <f t="shared" si="777"/>
        <v>0</v>
      </c>
      <c r="Z2007" s="28"/>
      <c r="AA2007" s="26"/>
      <c r="AE2007" s="5"/>
    </row>
    <row r="2008" spans="1:31" x14ac:dyDescent="0.2">
      <c r="A2008" s="127">
        <f t="shared" si="787"/>
        <v>42063</v>
      </c>
      <c r="B2008" s="4">
        <f t="shared" si="779"/>
        <v>211029.46906393999</v>
      </c>
      <c r="C2008" s="4">
        <f t="shared" si="793"/>
        <v>149898.75500745999</v>
      </c>
      <c r="D2008" s="4">
        <f t="shared" si="788"/>
        <v>149898.75500745999</v>
      </c>
      <c r="E2008" s="56">
        <f t="shared" si="794"/>
        <v>562.48199999999997</v>
      </c>
      <c r="F2008" s="11">
        <f>IF(DAY(A2008)=F$2+1,VLOOKUP(A2008,[1]Plan1!$BN$15:$BP$255,3),F2007)</f>
        <v>564.00400000000002</v>
      </c>
      <c r="G2008" s="6">
        <f t="shared" si="780"/>
        <v>42045</v>
      </c>
      <c r="H2008" s="2">
        <f t="shared" si="781"/>
        <v>2.7058643654376269E-3</v>
      </c>
      <c r="I2008" s="1">
        <f t="shared" si="789"/>
        <v>19</v>
      </c>
      <c r="J2008" s="1">
        <f t="shared" si="795"/>
        <v>28</v>
      </c>
      <c r="K2008" s="54">
        <f t="shared" si="782"/>
        <v>1.0018353247217369</v>
      </c>
      <c r="L2008" s="3">
        <f t="shared" si="790"/>
        <v>1.3948609199999999</v>
      </c>
      <c r="M2008" s="3">
        <f t="shared" si="776"/>
        <v>1.3974209399999999</v>
      </c>
      <c r="N2008" s="3">
        <f t="shared" si="783"/>
        <v>209471.65912734999</v>
      </c>
      <c r="O2008" s="52">
        <f t="shared" si="772"/>
        <v>0</v>
      </c>
      <c r="P2008" s="5">
        <f t="shared" si="775"/>
        <v>0</v>
      </c>
      <c r="Q2008" s="53">
        <f t="shared" si="784"/>
        <v>0</v>
      </c>
      <c r="R2008" s="4">
        <f t="shared" si="778"/>
        <v>0</v>
      </c>
      <c r="S2008" s="2">
        <f t="shared" si="791"/>
        <v>0.14000000000000001</v>
      </c>
      <c r="T2008" s="9">
        <f t="shared" si="785"/>
        <v>1.007436853</v>
      </c>
      <c r="U2008" s="4">
        <f t="shared" si="792"/>
        <v>1557.80993659</v>
      </c>
      <c r="V2008" s="4">
        <f t="shared" si="786"/>
        <v>0</v>
      </c>
      <c r="W2008" s="1" t="str">
        <f t="shared" si="773"/>
        <v>A+J=</v>
      </c>
      <c r="X2008" s="10">
        <f t="shared" si="774"/>
        <v>42072</v>
      </c>
      <c r="Y2008" s="4">
        <f t="shared" si="777"/>
        <v>0</v>
      </c>
      <c r="Z2008" s="28"/>
      <c r="AA2008" s="26"/>
      <c r="AE2008" s="5"/>
    </row>
    <row r="2009" spans="1:31" x14ac:dyDescent="0.2">
      <c r="A2009" s="127">
        <f t="shared" si="787"/>
        <v>42064</v>
      </c>
      <c r="B2009" s="4">
        <f t="shared" si="779"/>
        <v>211132.15441546001</v>
      </c>
      <c r="C2009" s="4">
        <f t="shared" si="793"/>
        <v>149898.75500745999</v>
      </c>
      <c r="D2009" s="4">
        <f t="shared" si="788"/>
        <v>149898.75500745999</v>
      </c>
      <c r="E2009" s="56">
        <f t="shared" si="794"/>
        <v>562.48199999999997</v>
      </c>
      <c r="F2009" s="11">
        <f>IF(DAY(A2009)=F$2+1,VLOOKUP(A2009,[1]Plan1!$BN$15:$BP$255,3),F2008)</f>
        <v>564.00400000000002</v>
      </c>
      <c r="G2009" s="6">
        <f t="shared" si="780"/>
        <v>42045</v>
      </c>
      <c r="H2009" s="2">
        <f t="shared" si="781"/>
        <v>2.7058643654376269E-3</v>
      </c>
      <c r="I2009" s="1">
        <f t="shared" si="789"/>
        <v>20</v>
      </c>
      <c r="J2009" s="1">
        <f t="shared" si="795"/>
        <v>28</v>
      </c>
      <c r="K2009" s="54">
        <f t="shared" si="782"/>
        <v>1.0019320140136379</v>
      </c>
      <c r="L2009" s="3">
        <f t="shared" si="790"/>
        <v>1.3948609199999999</v>
      </c>
      <c r="M2009" s="3">
        <f t="shared" si="776"/>
        <v>1.3975558100000001</v>
      </c>
      <c r="N2009" s="3">
        <f t="shared" si="783"/>
        <v>209491.87597244</v>
      </c>
      <c r="O2009" s="52">
        <f t="shared" si="772"/>
        <v>0</v>
      </c>
      <c r="P2009" s="5">
        <f t="shared" si="775"/>
        <v>0</v>
      </c>
      <c r="Q2009" s="53">
        <f t="shared" si="784"/>
        <v>0</v>
      </c>
      <c r="R2009" s="4">
        <f t="shared" si="778"/>
        <v>0</v>
      </c>
      <c r="S2009" s="2">
        <f t="shared" si="791"/>
        <v>0.14000000000000001</v>
      </c>
      <c r="T2009" s="9">
        <f t="shared" si="785"/>
        <v>1.0078297949999999</v>
      </c>
      <c r="U2009" s="4">
        <f t="shared" si="792"/>
        <v>1640.2784430199999</v>
      </c>
      <c r="V2009" s="4">
        <f t="shared" si="786"/>
        <v>0</v>
      </c>
      <c r="W2009" s="1" t="str">
        <f t="shared" si="773"/>
        <v>A+J=</v>
      </c>
      <c r="X2009" s="10">
        <f t="shared" si="774"/>
        <v>42072</v>
      </c>
      <c r="Y2009" s="4">
        <f t="shared" si="777"/>
        <v>0</v>
      </c>
      <c r="Z2009" s="28"/>
      <c r="AA2009" s="26"/>
      <c r="AE2009" s="5"/>
    </row>
    <row r="2010" spans="1:31" x14ac:dyDescent="0.2">
      <c r="A2010" s="127">
        <f t="shared" si="787"/>
        <v>42065</v>
      </c>
      <c r="B2010" s="4">
        <f t="shared" si="779"/>
        <v>211234.88922173998</v>
      </c>
      <c r="C2010" s="4">
        <f t="shared" si="793"/>
        <v>149898.75500745999</v>
      </c>
      <c r="D2010" s="4">
        <f t="shared" si="788"/>
        <v>149898.75500745999</v>
      </c>
      <c r="E2010" s="56">
        <f t="shared" si="794"/>
        <v>562.48199999999997</v>
      </c>
      <c r="F2010" s="11">
        <f>IF(DAY(A2010)=F$2+1,VLOOKUP(A2010,[1]Plan1!$BN$15:$BP$255,3),F2009)</f>
        <v>564.00400000000002</v>
      </c>
      <c r="G2010" s="6">
        <f t="shared" si="780"/>
        <v>42045</v>
      </c>
      <c r="H2010" s="2">
        <f t="shared" si="781"/>
        <v>2.7058643654376269E-3</v>
      </c>
      <c r="I2010" s="1">
        <f t="shared" si="789"/>
        <v>21</v>
      </c>
      <c r="J2010" s="1">
        <f t="shared" si="795"/>
        <v>28</v>
      </c>
      <c r="K2010" s="54">
        <f t="shared" si="782"/>
        <v>1.0020287126372311</v>
      </c>
      <c r="L2010" s="3">
        <f t="shared" si="790"/>
        <v>1.3948609199999999</v>
      </c>
      <c r="M2010" s="3">
        <f t="shared" si="776"/>
        <v>1.3976906899999999</v>
      </c>
      <c r="N2010" s="3">
        <f t="shared" si="783"/>
        <v>209512.09431650999</v>
      </c>
      <c r="O2010" s="52">
        <f t="shared" si="772"/>
        <v>0</v>
      </c>
      <c r="P2010" s="5">
        <f t="shared" si="775"/>
        <v>0</v>
      </c>
      <c r="Q2010" s="53">
        <f t="shared" si="784"/>
        <v>0</v>
      </c>
      <c r="R2010" s="4">
        <f t="shared" si="778"/>
        <v>0</v>
      </c>
      <c r="S2010" s="2">
        <f t="shared" si="791"/>
        <v>0.14000000000000001</v>
      </c>
      <c r="T2010" s="9">
        <f t="shared" si="785"/>
        <v>1.0082228900000001</v>
      </c>
      <c r="U2010" s="4">
        <f t="shared" si="792"/>
        <v>1722.79490523</v>
      </c>
      <c r="V2010" s="4">
        <f t="shared" si="786"/>
        <v>0</v>
      </c>
      <c r="W2010" s="1" t="str">
        <f t="shared" si="773"/>
        <v>A+J=</v>
      </c>
      <c r="X2010" s="10">
        <f t="shared" si="774"/>
        <v>42072</v>
      </c>
      <c r="Y2010" s="4">
        <f t="shared" si="777"/>
        <v>0</v>
      </c>
      <c r="Z2010" s="28"/>
      <c r="AA2010" s="26"/>
      <c r="AE2010" s="5"/>
    </row>
    <row r="2011" spans="1:31" x14ac:dyDescent="0.2">
      <c r="A2011" s="127">
        <f t="shared" si="787"/>
        <v>42066</v>
      </c>
      <c r="B2011" s="4">
        <f t="shared" si="779"/>
        <v>211337.67370337</v>
      </c>
      <c r="C2011" s="4">
        <f t="shared" si="793"/>
        <v>149898.75500745999</v>
      </c>
      <c r="D2011" s="4">
        <f t="shared" si="788"/>
        <v>149898.75500745999</v>
      </c>
      <c r="E2011" s="56">
        <f t="shared" si="794"/>
        <v>562.48199999999997</v>
      </c>
      <c r="F2011" s="11">
        <f>IF(DAY(A2011)=F$2+1,VLOOKUP(A2011,[1]Plan1!$BN$15:$BP$255,3),F2010)</f>
        <v>564.00400000000002</v>
      </c>
      <c r="G2011" s="6">
        <f t="shared" si="780"/>
        <v>42045</v>
      </c>
      <c r="H2011" s="2">
        <f t="shared" si="781"/>
        <v>2.7058643654376269E-3</v>
      </c>
      <c r="I2011" s="1">
        <f t="shared" si="789"/>
        <v>22</v>
      </c>
      <c r="J2011" s="1">
        <f t="shared" si="795"/>
        <v>28</v>
      </c>
      <c r="K2011" s="54">
        <f t="shared" si="782"/>
        <v>1.0021254205934178</v>
      </c>
      <c r="L2011" s="3">
        <f t="shared" si="790"/>
        <v>1.3948609199999999</v>
      </c>
      <c r="M2011" s="3">
        <f t="shared" si="776"/>
        <v>1.3978255799999999</v>
      </c>
      <c r="N2011" s="3">
        <f t="shared" si="783"/>
        <v>209532.31415958001</v>
      </c>
      <c r="O2011" s="52">
        <f t="shared" si="772"/>
        <v>0</v>
      </c>
      <c r="P2011" s="5">
        <f t="shared" si="775"/>
        <v>0</v>
      </c>
      <c r="Q2011" s="53">
        <f t="shared" si="784"/>
        <v>0</v>
      </c>
      <c r="R2011" s="4">
        <f t="shared" si="778"/>
        <v>0</v>
      </c>
      <c r="S2011" s="2">
        <f t="shared" si="791"/>
        <v>0.14000000000000001</v>
      </c>
      <c r="T2011" s="9">
        <f t="shared" si="785"/>
        <v>1.0086161389999999</v>
      </c>
      <c r="U2011" s="4">
        <f t="shared" si="792"/>
        <v>1805.3595437900001</v>
      </c>
      <c r="V2011" s="4">
        <f t="shared" si="786"/>
        <v>0</v>
      </c>
      <c r="W2011" s="1" t="str">
        <f t="shared" si="773"/>
        <v>A+J=</v>
      </c>
      <c r="X2011" s="10">
        <f t="shared" si="774"/>
        <v>42072</v>
      </c>
      <c r="Y2011" s="4">
        <f t="shared" si="777"/>
        <v>0</v>
      </c>
      <c r="Z2011" s="28"/>
      <c r="AA2011" s="26"/>
      <c r="AE2011" s="5"/>
    </row>
    <row r="2012" spans="1:31" x14ac:dyDescent="0.2">
      <c r="A2012" s="127">
        <f t="shared" si="787"/>
        <v>42067</v>
      </c>
      <c r="B2012" s="4">
        <f t="shared" si="779"/>
        <v>211440.50896481</v>
      </c>
      <c r="C2012" s="4">
        <f t="shared" si="793"/>
        <v>149898.75500745999</v>
      </c>
      <c r="D2012" s="4">
        <f t="shared" si="788"/>
        <v>149898.75500745999</v>
      </c>
      <c r="E2012" s="56">
        <f t="shared" si="794"/>
        <v>562.48199999999997</v>
      </c>
      <c r="F2012" s="11">
        <f>IF(DAY(A2012)=F$2+1,VLOOKUP(A2012,[1]Plan1!$BN$15:$BP$255,3),F2011)</f>
        <v>564.00400000000002</v>
      </c>
      <c r="G2012" s="6">
        <f t="shared" si="780"/>
        <v>42045</v>
      </c>
      <c r="H2012" s="2">
        <f t="shared" si="781"/>
        <v>2.7058643654376269E-3</v>
      </c>
      <c r="I2012" s="1">
        <f t="shared" si="789"/>
        <v>23</v>
      </c>
      <c r="J2012" s="1">
        <f t="shared" si="795"/>
        <v>28</v>
      </c>
      <c r="K2012" s="54">
        <f t="shared" si="782"/>
        <v>1.002222137883098</v>
      </c>
      <c r="L2012" s="3">
        <f t="shared" si="790"/>
        <v>1.3948609199999999</v>
      </c>
      <c r="M2012" s="3">
        <f t="shared" si="776"/>
        <v>1.39796049</v>
      </c>
      <c r="N2012" s="3">
        <f t="shared" si="783"/>
        <v>209552.53700061</v>
      </c>
      <c r="O2012" s="52">
        <f t="shared" si="772"/>
        <v>0</v>
      </c>
      <c r="P2012" s="5">
        <f t="shared" si="775"/>
        <v>0</v>
      </c>
      <c r="Q2012" s="53">
        <f t="shared" si="784"/>
        <v>0</v>
      </c>
      <c r="R2012" s="4">
        <f t="shared" si="778"/>
        <v>0</v>
      </c>
      <c r="S2012" s="2">
        <f t="shared" si="791"/>
        <v>0.14000000000000001</v>
      </c>
      <c r="T2012" s="9">
        <f t="shared" si="785"/>
        <v>1.0090095400000001</v>
      </c>
      <c r="U2012" s="4">
        <f t="shared" si="792"/>
        <v>1887.9719642</v>
      </c>
      <c r="V2012" s="4">
        <f t="shared" si="786"/>
        <v>0</v>
      </c>
      <c r="W2012" s="1" t="str">
        <f t="shared" si="773"/>
        <v>A+J=</v>
      </c>
      <c r="X2012" s="10">
        <f t="shared" si="774"/>
        <v>42072</v>
      </c>
      <c r="Y2012" s="4">
        <f t="shared" si="777"/>
        <v>0</v>
      </c>
      <c r="Z2012" s="28"/>
      <c r="AA2012" s="26"/>
      <c r="AE2012" s="5"/>
    </row>
    <row r="2013" spans="1:31" x14ac:dyDescent="0.2">
      <c r="A2013" s="127">
        <f t="shared" si="787"/>
        <v>42068</v>
      </c>
      <c r="B2013" s="4">
        <f t="shared" si="779"/>
        <v>211543.39413450999</v>
      </c>
      <c r="C2013" s="4">
        <f t="shared" si="793"/>
        <v>149898.75500745999</v>
      </c>
      <c r="D2013" s="4">
        <f t="shared" si="788"/>
        <v>149898.75500745999</v>
      </c>
      <c r="E2013" s="56">
        <f t="shared" si="794"/>
        <v>562.48199999999997</v>
      </c>
      <c r="F2013" s="11">
        <f>IF(DAY(A2013)=F$2+1,VLOOKUP(A2013,[1]Plan1!$BN$15:$BP$255,3),F2012)</f>
        <v>564.00400000000002</v>
      </c>
      <c r="G2013" s="6">
        <f t="shared" si="780"/>
        <v>42045</v>
      </c>
      <c r="H2013" s="2">
        <f t="shared" si="781"/>
        <v>2.7058643654376269E-3</v>
      </c>
      <c r="I2013" s="1">
        <f t="shared" si="789"/>
        <v>24</v>
      </c>
      <c r="J2013" s="1">
        <f t="shared" si="795"/>
        <v>28</v>
      </c>
      <c r="K2013" s="54">
        <f t="shared" si="782"/>
        <v>1.002318864507173</v>
      </c>
      <c r="L2013" s="3">
        <f t="shared" si="790"/>
        <v>1.3948609199999999</v>
      </c>
      <c r="M2013" s="3">
        <f t="shared" si="776"/>
        <v>1.39809541</v>
      </c>
      <c r="N2013" s="3">
        <f t="shared" si="783"/>
        <v>209572.76134063999</v>
      </c>
      <c r="O2013" s="52">
        <f t="shared" si="772"/>
        <v>0</v>
      </c>
      <c r="P2013" s="5">
        <f t="shared" si="775"/>
        <v>0</v>
      </c>
      <c r="Q2013" s="53">
        <f t="shared" si="784"/>
        <v>0</v>
      </c>
      <c r="R2013" s="4">
        <f t="shared" si="778"/>
        <v>0</v>
      </c>
      <c r="S2013" s="2">
        <f t="shared" si="791"/>
        <v>0.14000000000000001</v>
      </c>
      <c r="T2013" s="9">
        <f t="shared" si="785"/>
        <v>1.009403096</v>
      </c>
      <c r="U2013" s="4">
        <f t="shared" si="792"/>
        <v>1970.6327938699999</v>
      </c>
      <c r="V2013" s="4">
        <f t="shared" si="786"/>
        <v>0</v>
      </c>
      <c r="W2013" s="1" t="str">
        <f t="shared" si="773"/>
        <v>A+J=</v>
      </c>
      <c r="X2013" s="10">
        <f t="shared" si="774"/>
        <v>42072</v>
      </c>
      <c r="Y2013" s="4">
        <f t="shared" si="777"/>
        <v>0</v>
      </c>
      <c r="Z2013" s="28"/>
      <c r="AA2013" s="26"/>
      <c r="AE2013" s="5"/>
    </row>
    <row r="2014" spans="1:31" x14ac:dyDescent="0.2">
      <c r="A2014" s="127">
        <f t="shared" si="787"/>
        <v>42069</v>
      </c>
      <c r="B2014" s="4">
        <f t="shared" si="779"/>
        <v>211646.32859481999</v>
      </c>
      <c r="C2014" s="4">
        <f t="shared" si="793"/>
        <v>149898.75500745999</v>
      </c>
      <c r="D2014" s="4">
        <f t="shared" si="788"/>
        <v>149898.75500745999</v>
      </c>
      <c r="E2014" s="56">
        <f t="shared" si="794"/>
        <v>562.48199999999997</v>
      </c>
      <c r="F2014" s="11">
        <f>IF(DAY(A2014)=F$2+1,VLOOKUP(A2014,[1]Plan1!$BN$15:$BP$255,3),F2013)</f>
        <v>564.00400000000002</v>
      </c>
      <c r="G2014" s="6">
        <f t="shared" si="780"/>
        <v>42045</v>
      </c>
      <c r="H2014" s="2">
        <f t="shared" si="781"/>
        <v>2.7058643654376269E-3</v>
      </c>
      <c r="I2014" s="1">
        <f t="shared" si="789"/>
        <v>25</v>
      </c>
      <c r="J2014" s="1">
        <f t="shared" si="795"/>
        <v>28</v>
      </c>
      <c r="K2014" s="54">
        <f t="shared" si="782"/>
        <v>1.0024156004665434</v>
      </c>
      <c r="L2014" s="3">
        <f t="shared" si="790"/>
        <v>1.3948609199999999</v>
      </c>
      <c r="M2014" s="3">
        <f t="shared" si="776"/>
        <v>1.39823034</v>
      </c>
      <c r="N2014" s="3">
        <f t="shared" si="783"/>
        <v>209592.98717964999</v>
      </c>
      <c r="O2014" s="52">
        <f t="shared" si="772"/>
        <v>0</v>
      </c>
      <c r="P2014" s="5">
        <f t="shared" si="775"/>
        <v>0</v>
      </c>
      <c r="Q2014" s="53">
        <f t="shared" si="784"/>
        <v>0</v>
      </c>
      <c r="R2014" s="4">
        <f t="shared" si="778"/>
        <v>0</v>
      </c>
      <c r="S2014" s="2">
        <f t="shared" si="791"/>
        <v>0.14000000000000001</v>
      </c>
      <c r="T2014" s="9">
        <f t="shared" si="785"/>
        <v>1.009796804</v>
      </c>
      <c r="U2014" s="4">
        <f t="shared" si="792"/>
        <v>2053.3414151699999</v>
      </c>
      <c r="V2014" s="4">
        <f t="shared" si="786"/>
        <v>0</v>
      </c>
      <c r="W2014" s="1" t="str">
        <f t="shared" si="773"/>
        <v>A+J=</v>
      </c>
      <c r="X2014" s="10">
        <f t="shared" si="774"/>
        <v>42072</v>
      </c>
      <c r="Y2014" s="4">
        <f t="shared" si="777"/>
        <v>0</v>
      </c>
      <c r="Z2014" s="28"/>
      <c r="AA2014" s="26"/>
      <c r="AE2014" s="5"/>
    </row>
    <row r="2015" spans="1:31" x14ac:dyDescent="0.2">
      <c r="A2015" s="127">
        <f t="shared" si="787"/>
        <v>42070</v>
      </c>
      <c r="B2015" s="4">
        <f t="shared" si="779"/>
        <v>211749.31429025001</v>
      </c>
      <c r="C2015" s="4">
        <f t="shared" si="793"/>
        <v>149898.75500745999</v>
      </c>
      <c r="D2015" s="4">
        <f t="shared" si="788"/>
        <v>149898.75500745999</v>
      </c>
      <c r="E2015" s="56">
        <f t="shared" si="794"/>
        <v>562.48199999999997</v>
      </c>
      <c r="F2015" s="11">
        <f>IF(DAY(A2015)=F$2+1,VLOOKUP(A2015,[1]Plan1!$BN$15:$BP$255,3),F2014)</f>
        <v>564.00400000000002</v>
      </c>
      <c r="G2015" s="6">
        <f t="shared" si="780"/>
        <v>42045</v>
      </c>
      <c r="H2015" s="2">
        <f t="shared" si="781"/>
        <v>2.7058643654376269E-3</v>
      </c>
      <c r="I2015" s="1">
        <f t="shared" si="789"/>
        <v>26</v>
      </c>
      <c r="J2015" s="1">
        <f t="shared" si="795"/>
        <v>28</v>
      </c>
      <c r="K2015" s="54">
        <f t="shared" si="782"/>
        <v>1.0025123457621101</v>
      </c>
      <c r="L2015" s="3">
        <f t="shared" si="790"/>
        <v>1.3948609199999999</v>
      </c>
      <c r="M2015" s="3">
        <f t="shared" si="776"/>
        <v>1.3983652900000001</v>
      </c>
      <c r="N2015" s="3">
        <f t="shared" si="783"/>
        <v>209613.21601664001</v>
      </c>
      <c r="O2015" s="52">
        <f t="shared" si="772"/>
        <v>0</v>
      </c>
      <c r="P2015" s="5">
        <f t="shared" si="775"/>
        <v>0</v>
      </c>
      <c r="Q2015" s="53">
        <f t="shared" si="784"/>
        <v>0</v>
      </c>
      <c r="R2015" s="4">
        <f t="shared" si="778"/>
        <v>0</v>
      </c>
      <c r="S2015" s="2">
        <f t="shared" si="791"/>
        <v>0.14000000000000001</v>
      </c>
      <c r="T2015" s="9">
        <f t="shared" si="785"/>
        <v>1.010190666</v>
      </c>
      <c r="U2015" s="4">
        <f t="shared" si="792"/>
        <v>2136.09827361</v>
      </c>
      <c r="V2015" s="4">
        <f t="shared" si="786"/>
        <v>0</v>
      </c>
      <c r="W2015" s="1" t="str">
        <f t="shared" si="773"/>
        <v>A+J=</v>
      </c>
      <c r="X2015" s="10">
        <f t="shared" si="774"/>
        <v>42072</v>
      </c>
      <c r="Y2015" s="4">
        <f t="shared" si="777"/>
        <v>0</v>
      </c>
      <c r="Z2015" s="28"/>
      <c r="AA2015" s="26"/>
      <c r="AE2015" s="5"/>
    </row>
    <row r="2016" spans="1:31" x14ac:dyDescent="0.2">
      <c r="A2016" s="127">
        <f t="shared" si="787"/>
        <v>42071</v>
      </c>
      <c r="B2016" s="4">
        <f t="shared" si="779"/>
        <v>211852.34971882001</v>
      </c>
      <c r="C2016" s="4">
        <f t="shared" si="793"/>
        <v>149898.75500745999</v>
      </c>
      <c r="D2016" s="4">
        <f t="shared" si="788"/>
        <v>149898.75500745999</v>
      </c>
      <c r="E2016" s="56">
        <f t="shared" si="794"/>
        <v>562.48199999999997</v>
      </c>
      <c r="F2016" s="11">
        <f>IF(DAY(A2016)=F$2+1,VLOOKUP(A2016,[1]Plan1!$BN$15:$BP$255,3),F2015)</f>
        <v>564.00400000000002</v>
      </c>
      <c r="G2016" s="6">
        <f t="shared" si="780"/>
        <v>42045</v>
      </c>
      <c r="H2016" s="2">
        <f t="shared" si="781"/>
        <v>2.7058643654376269E-3</v>
      </c>
      <c r="I2016" s="1">
        <f t="shared" si="789"/>
        <v>27</v>
      </c>
      <c r="J2016" s="1">
        <f t="shared" si="795"/>
        <v>28</v>
      </c>
      <c r="K2016" s="54">
        <f t="shared" si="782"/>
        <v>1.0026091003947746</v>
      </c>
      <c r="L2016" s="3">
        <f t="shared" si="790"/>
        <v>1.3948609199999999</v>
      </c>
      <c r="M2016" s="3">
        <f t="shared" si="776"/>
        <v>1.3985002499999999</v>
      </c>
      <c r="N2016" s="3">
        <f t="shared" si="783"/>
        <v>209633.44635262</v>
      </c>
      <c r="O2016" s="52">
        <f t="shared" si="772"/>
        <v>0</v>
      </c>
      <c r="P2016" s="5">
        <f t="shared" si="775"/>
        <v>0</v>
      </c>
      <c r="Q2016" s="53">
        <f t="shared" si="784"/>
        <v>0</v>
      </c>
      <c r="R2016" s="4">
        <f t="shared" si="778"/>
        <v>0</v>
      </c>
      <c r="S2016" s="2">
        <f t="shared" si="791"/>
        <v>0.14000000000000001</v>
      </c>
      <c r="T2016" s="9">
        <f t="shared" si="785"/>
        <v>1.010584682</v>
      </c>
      <c r="U2016" s="4">
        <f t="shared" si="792"/>
        <v>2218.9033662000002</v>
      </c>
      <c r="V2016" s="4">
        <f t="shared" si="786"/>
        <v>0</v>
      </c>
      <c r="W2016" s="1" t="str">
        <f t="shared" si="773"/>
        <v>A+J=</v>
      </c>
      <c r="X2016" s="10">
        <f t="shared" si="774"/>
        <v>42072</v>
      </c>
      <c r="Y2016" s="4">
        <f t="shared" si="777"/>
        <v>0</v>
      </c>
      <c r="Z2016" s="28"/>
      <c r="AA2016" s="26"/>
      <c r="AE2016" s="5"/>
    </row>
    <row r="2017" spans="1:31" x14ac:dyDescent="0.2">
      <c r="A2017" s="130">
        <f t="shared" si="787"/>
        <v>42072</v>
      </c>
      <c r="B2017" s="53">
        <f t="shared" si="779"/>
        <v>211955.43489164999</v>
      </c>
      <c r="C2017" s="4">
        <f t="shared" si="793"/>
        <v>149898.75500745999</v>
      </c>
      <c r="D2017" s="53">
        <f t="shared" si="788"/>
        <v>149898.75500745999</v>
      </c>
      <c r="E2017" s="58">
        <f t="shared" si="794"/>
        <v>562.48199999999997</v>
      </c>
      <c r="F2017" s="62">
        <f>IF(DAY(A2017)=F$2+1,VLOOKUP(A2017,[1]Plan1!$BN$15:$BP$255,3),F2016)</f>
        <v>564.00400000000002</v>
      </c>
      <c r="G2017" s="23">
        <f t="shared" si="780"/>
        <v>42045</v>
      </c>
      <c r="H2017" s="55">
        <f t="shared" si="781"/>
        <v>2.7058643654376269E-3</v>
      </c>
      <c r="I2017" s="24">
        <f t="shared" si="789"/>
        <v>28</v>
      </c>
      <c r="J2017" s="24">
        <f t="shared" si="795"/>
        <v>28</v>
      </c>
      <c r="K2017" s="59">
        <f t="shared" si="782"/>
        <v>1.0027058643654376</v>
      </c>
      <c r="L2017" s="60">
        <f t="shared" si="790"/>
        <v>1.3948609199999999</v>
      </c>
      <c r="M2017" s="60">
        <f t="shared" si="776"/>
        <v>1.3986352200000001</v>
      </c>
      <c r="N2017" s="60">
        <f t="shared" si="783"/>
        <v>209653.67818757999</v>
      </c>
      <c r="O2017" s="63">
        <f t="shared" si="772"/>
        <v>64</v>
      </c>
      <c r="P2017" s="5">
        <f t="shared" si="775"/>
        <v>2.4843293700000001E-2</v>
      </c>
      <c r="Q2017" s="53">
        <f t="shared" si="784"/>
        <v>3723.9787959146743</v>
      </c>
      <c r="R2017" s="53">
        <f t="shared" si="778"/>
        <v>5208.4879024993334</v>
      </c>
      <c r="S2017" s="55">
        <f t="shared" si="791"/>
        <v>0.14000000000000001</v>
      </c>
      <c r="T2017" s="61">
        <f t="shared" si="785"/>
        <v>1.010978852</v>
      </c>
      <c r="U2017" s="53">
        <f t="shared" si="792"/>
        <v>2301.7567040700001</v>
      </c>
      <c r="V2017" s="53">
        <f t="shared" si="786"/>
        <v>7510.244606569333</v>
      </c>
      <c r="W2017" s="24" t="str">
        <f t="shared" si="773"/>
        <v>A+J=</v>
      </c>
      <c r="X2017" s="23">
        <f t="shared" si="774"/>
        <v>42072</v>
      </c>
      <c r="Y2017" s="53">
        <f t="shared" si="777"/>
        <v>204445.19028508067</v>
      </c>
      <c r="Z2017" s="28"/>
      <c r="AA2017" s="26"/>
      <c r="AE2017" s="5"/>
    </row>
    <row r="2018" spans="1:31" x14ac:dyDescent="0.2">
      <c r="A2018" s="127">
        <f t="shared" si="787"/>
        <v>42073</v>
      </c>
      <c r="B2018" s="4">
        <f t="shared" si="779"/>
        <v>204581.61798144999</v>
      </c>
      <c r="C2018" s="4">
        <f t="shared" si="793"/>
        <v>146174.77621548</v>
      </c>
      <c r="D2018" s="4">
        <f t="shared" si="788"/>
        <v>146174.77621548</v>
      </c>
      <c r="E2018" s="56">
        <f t="shared" si="794"/>
        <v>564.00400000000002</v>
      </c>
      <c r="F2018" s="11">
        <f>IF(DAY(A2018)=F$2+1,VLOOKUP(A2018,[1]Plan1!$BN$15:$BP$255,3),F2017)</f>
        <v>569.53599999999994</v>
      </c>
      <c r="G2018" s="6">
        <f t="shared" si="780"/>
        <v>42073</v>
      </c>
      <c r="H2018" s="2">
        <f t="shared" si="781"/>
        <v>9.8084410748857653E-3</v>
      </c>
      <c r="I2018" s="1">
        <f t="shared" si="789"/>
        <v>1</v>
      </c>
      <c r="J2018" s="1">
        <f t="shared" si="795"/>
        <v>31</v>
      </c>
      <c r="K2018" s="54">
        <f t="shared" si="782"/>
        <v>1.0003149092690944</v>
      </c>
      <c r="L2018" s="3">
        <f t="shared" si="790"/>
        <v>1.3986352200000001</v>
      </c>
      <c r="M2018" s="3">
        <f t="shared" si="776"/>
        <v>1.3990756600000001</v>
      </c>
      <c r="N2018" s="3">
        <f t="shared" si="783"/>
        <v>204509.57150902</v>
      </c>
      <c r="O2018" s="52">
        <f t="shared" si="772"/>
        <v>0</v>
      </c>
      <c r="P2018" s="5">
        <f t="shared" si="775"/>
        <v>0</v>
      </c>
      <c r="Q2018" s="53">
        <f t="shared" si="784"/>
        <v>0</v>
      </c>
      <c r="R2018" s="4">
        <f t="shared" si="778"/>
        <v>0</v>
      </c>
      <c r="S2018" s="2">
        <f t="shared" si="791"/>
        <v>0.14000000000000001</v>
      </c>
      <c r="T2018" s="9">
        <f t="shared" si="785"/>
        <v>1.0003522890000001</v>
      </c>
      <c r="U2018" s="4">
        <f t="shared" si="792"/>
        <v>72.046472429999994</v>
      </c>
      <c r="V2018" s="4">
        <f t="shared" si="786"/>
        <v>0</v>
      </c>
      <c r="W2018" s="1" t="str">
        <f t="shared" si="773"/>
        <v>A+J=</v>
      </c>
      <c r="X2018" s="10">
        <f t="shared" si="774"/>
        <v>42103</v>
      </c>
      <c r="Y2018" s="4">
        <f t="shared" si="777"/>
        <v>0</v>
      </c>
      <c r="Z2018" s="28"/>
      <c r="AA2018" s="26"/>
      <c r="AE2018" s="5"/>
    </row>
    <row r="2019" spans="1:31" x14ac:dyDescent="0.2">
      <c r="A2019" s="127">
        <f t="shared" si="787"/>
        <v>42074</v>
      </c>
      <c r="B2019" s="4">
        <f t="shared" si="779"/>
        <v>204718.13667541</v>
      </c>
      <c r="C2019" s="4">
        <f t="shared" si="793"/>
        <v>146174.77621548</v>
      </c>
      <c r="D2019" s="4">
        <f t="shared" si="788"/>
        <v>146174.77621548</v>
      </c>
      <c r="E2019" s="56">
        <f t="shared" si="794"/>
        <v>564.00400000000002</v>
      </c>
      <c r="F2019" s="11">
        <f>IF(DAY(A2019)=F$2+1,VLOOKUP(A2019,[1]Plan1!$BN$15:$BP$255,3),F2018)</f>
        <v>569.53599999999994</v>
      </c>
      <c r="G2019" s="6">
        <f t="shared" si="780"/>
        <v>42073</v>
      </c>
      <c r="H2019" s="2">
        <f t="shared" si="781"/>
        <v>9.8084410748857653E-3</v>
      </c>
      <c r="I2019" s="1">
        <f t="shared" si="789"/>
        <v>2</v>
      </c>
      <c r="J2019" s="1">
        <f t="shared" si="795"/>
        <v>31</v>
      </c>
      <c r="K2019" s="54">
        <f t="shared" si="782"/>
        <v>1.0006299177060365</v>
      </c>
      <c r="L2019" s="3">
        <f t="shared" si="790"/>
        <v>1.3986352200000001</v>
      </c>
      <c r="M2019" s="3">
        <f t="shared" si="776"/>
        <v>1.3995162400000001</v>
      </c>
      <c r="N2019" s="3">
        <f t="shared" si="783"/>
        <v>204573.97319193001</v>
      </c>
      <c r="O2019" s="52">
        <f t="shared" si="772"/>
        <v>0</v>
      </c>
      <c r="P2019" s="5">
        <f t="shared" si="775"/>
        <v>0</v>
      </c>
      <c r="Q2019" s="53">
        <f t="shared" si="784"/>
        <v>0</v>
      </c>
      <c r="R2019" s="4">
        <f t="shared" si="778"/>
        <v>0</v>
      </c>
      <c r="S2019" s="2">
        <f t="shared" si="791"/>
        <v>0.14000000000000001</v>
      </c>
      <c r="T2019" s="9">
        <f t="shared" si="785"/>
        <v>1.0007047010000001</v>
      </c>
      <c r="U2019" s="4">
        <f t="shared" si="792"/>
        <v>144.16348348</v>
      </c>
      <c r="V2019" s="4">
        <f t="shared" si="786"/>
        <v>0</v>
      </c>
      <c r="W2019" s="1" t="str">
        <f t="shared" si="773"/>
        <v>A+J=</v>
      </c>
      <c r="X2019" s="10">
        <f t="shared" si="774"/>
        <v>42103</v>
      </c>
      <c r="Y2019" s="4">
        <f t="shared" si="777"/>
        <v>0</v>
      </c>
      <c r="Z2019" s="28"/>
      <c r="AA2019" s="26"/>
      <c r="AE2019" s="5"/>
    </row>
    <row r="2020" spans="1:31" x14ac:dyDescent="0.2">
      <c r="A2020" s="127">
        <f t="shared" si="787"/>
        <v>42075</v>
      </c>
      <c r="B2020" s="4">
        <f t="shared" si="779"/>
        <v>204854.74682711001</v>
      </c>
      <c r="C2020" s="4">
        <f t="shared" si="793"/>
        <v>146174.77621548</v>
      </c>
      <c r="D2020" s="4">
        <f t="shared" si="788"/>
        <v>146174.77621548</v>
      </c>
      <c r="E2020" s="56">
        <f t="shared" si="794"/>
        <v>564.00400000000002</v>
      </c>
      <c r="F2020" s="11">
        <f>IF(DAY(A2020)=F$2+1,VLOOKUP(A2020,[1]Plan1!$BN$15:$BP$255,3),F2019)</f>
        <v>569.53599999999994</v>
      </c>
      <c r="G2020" s="6">
        <f t="shared" si="780"/>
        <v>42073</v>
      </c>
      <c r="H2020" s="2">
        <f t="shared" si="781"/>
        <v>9.8084410748857653E-3</v>
      </c>
      <c r="I2020" s="1">
        <f t="shared" si="789"/>
        <v>3</v>
      </c>
      <c r="J2020" s="1">
        <f t="shared" si="795"/>
        <v>31</v>
      </c>
      <c r="K2020" s="54">
        <f t="shared" si="782"/>
        <v>1.0009450253420551</v>
      </c>
      <c r="L2020" s="3">
        <f t="shared" si="790"/>
        <v>1.3986352200000001</v>
      </c>
      <c r="M2020" s="3">
        <f t="shared" si="776"/>
        <v>1.3999569599999999</v>
      </c>
      <c r="N2020" s="3">
        <f t="shared" si="783"/>
        <v>204638.39533930001</v>
      </c>
      <c r="O2020" s="52">
        <f t="shared" si="772"/>
        <v>0</v>
      </c>
      <c r="P2020" s="5">
        <f t="shared" si="775"/>
        <v>0</v>
      </c>
      <c r="Q2020" s="53">
        <f t="shared" si="784"/>
        <v>0</v>
      </c>
      <c r="R2020" s="4">
        <f t="shared" si="778"/>
        <v>0</v>
      </c>
      <c r="S2020" s="2">
        <f t="shared" si="791"/>
        <v>0.14000000000000001</v>
      </c>
      <c r="T2020" s="9">
        <f t="shared" si="785"/>
        <v>1.001057238</v>
      </c>
      <c r="U2020" s="4">
        <f t="shared" si="792"/>
        <v>216.35148781000001</v>
      </c>
      <c r="V2020" s="4">
        <f t="shared" si="786"/>
        <v>0</v>
      </c>
      <c r="W2020" s="1" t="str">
        <f t="shared" si="773"/>
        <v>A+J=</v>
      </c>
      <c r="X2020" s="10">
        <f t="shared" si="774"/>
        <v>42103</v>
      </c>
      <c r="Y2020" s="4">
        <f t="shared" si="777"/>
        <v>0</v>
      </c>
      <c r="Z2020" s="28"/>
      <c r="AA2020" s="26"/>
      <c r="AE2020" s="5"/>
    </row>
    <row r="2021" spans="1:31" x14ac:dyDescent="0.2">
      <c r="A2021" s="127">
        <f t="shared" si="787"/>
        <v>42076</v>
      </c>
      <c r="B2021" s="4">
        <f t="shared" si="779"/>
        <v>204991.44827766001</v>
      </c>
      <c r="C2021" s="4">
        <f t="shared" si="793"/>
        <v>146174.77621548</v>
      </c>
      <c r="D2021" s="4">
        <f t="shared" si="788"/>
        <v>146174.77621548</v>
      </c>
      <c r="E2021" s="56">
        <f t="shared" si="794"/>
        <v>564.00400000000002</v>
      </c>
      <c r="F2021" s="11">
        <f>IF(DAY(A2021)=F$2+1,VLOOKUP(A2021,[1]Plan1!$BN$15:$BP$255,3),F2020)</f>
        <v>569.53599999999994</v>
      </c>
      <c r="G2021" s="6">
        <f t="shared" si="780"/>
        <v>42073</v>
      </c>
      <c r="H2021" s="2">
        <f t="shared" si="781"/>
        <v>9.8084410748857653E-3</v>
      </c>
      <c r="I2021" s="1">
        <f t="shared" si="789"/>
        <v>4</v>
      </c>
      <c r="J2021" s="1">
        <f t="shared" si="795"/>
        <v>31</v>
      </c>
      <c r="K2021" s="54">
        <f t="shared" si="782"/>
        <v>1.0012602322083892</v>
      </c>
      <c r="L2021" s="3">
        <f t="shared" si="790"/>
        <v>1.3986352200000001</v>
      </c>
      <c r="M2021" s="3">
        <f t="shared" si="776"/>
        <v>1.40039782</v>
      </c>
      <c r="N2021" s="3">
        <f t="shared" si="783"/>
        <v>204702.83795114001</v>
      </c>
      <c r="O2021" s="52">
        <f t="shared" ref="O2021:O2084" si="796">IF(DAY(A2021)=F$2,VLOOKUP(A2021,$AA$10:$AH$115,7),0)</f>
        <v>0</v>
      </c>
      <c r="P2021" s="5">
        <f t="shared" si="775"/>
        <v>0</v>
      </c>
      <c r="Q2021" s="53">
        <f t="shared" si="784"/>
        <v>0</v>
      </c>
      <c r="R2021" s="4">
        <f t="shared" si="778"/>
        <v>0</v>
      </c>
      <c r="S2021" s="2">
        <f t="shared" si="791"/>
        <v>0.14000000000000001</v>
      </c>
      <c r="T2021" s="9">
        <f t="shared" si="785"/>
        <v>1.001409899</v>
      </c>
      <c r="U2021" s="4">
        <f t="shared" si="792"/>
        <v>288.61032652</v>
      </c>
      <c r="V2021" s="4">
        <f t="shared" si="786"/>
        <v>0</v>
      </c>
      <c r="W2021" s="1" t="str">
        <f t="shared" ref="W2021:W2084" si="797">W2020</f>
        <v>A+J=</v>
      </c>
      <c r="X2021" s="10">
        <f t="shared" ref="X2021:X2084" si="798">IF(DAY(A2021)=F$2+1,VLOOKUP(A2020,$AA$10:$AH$130,8),X2020)</f>
        <v>42103</v>
      </c>
      <c r="Y2021" s="4">
        <f t="shared" si="777"/>
        <v>0</v>
      </c>
      <c r="Z2021" s="28"/>
      <c r="AA2021" s="26"/>
      <c r="AE2021" s="5"/>
    </row>
    <row r="2022" spans="1:31" x14ac:dyDescent="0.2">
      <c r="A2022" s="127">
        <f t="shared" si="787"/>
        <v>42077</v>
      </c>
      <c r="B2022" s="4">
        <f t="shared" si="779"/>
        <v>205128.24107269</v>
      </c>
      <c r="C2022" s="4">
        <f t="shared" si="793"/>
        <v>146174.77621548</v>
      </c>
      <c r="D2022" s="4">
        <f t="shared" si="788"/>
        <v>146174.77621548</v>
      </c>
      <c r="E2022" s="56">
        <f t="shared" si="794"/>
        <v>564.00400000000002</v>
      </c>
      <c r="F2022" s="11">
        <f>IF(DAY(A2022)=F$2+1,VLOOKUP(A2022,[1]Plan1!$BN$15:$BP$255,3),F2021)</f>
        <v>569.53599999999994</v>
      </c>
      <c r="G2022" s="6">
        <f t="shared" si="780"/>
        <v>42073</v>
      </c>
      <c r="H2022" s="2">
        <f t="shared" si="781"/>
        <v>9.8084410748857653E-3</v>
      </c>
      <c r="I2022" s="1">
        <f t="shared" si="789"/>
        <v>5</v>
      </c>
      <c r="J2022" s="1">
        <f t="shared" si="795"/>
        <v>31</v>
      </c>
      <c r="K2022" s="54">
        <f t="shared" si="782"/>
        <v>1.0015755383362872</v>
      </c>
      <c r="L2022" s="3">
        <f t="shared" si="790"/>
        <v>1.3986352200000001</v>
      </c>
      <c r="M2022" s="3">
        <f t="shared" si="776"/>
        <v>1.4008388199999999</v>
      </c>
      <c r="N2022" s="3">
        <f t="shared" si="783"/>
        <v>204767.30102745001</v>
      </c>
      <c r="O2022" s="52">
        <f t="shared" si="796"/>
        <v>0</v>
      </c>
      <c r="P2022" s="5">
        <f t="shared" si="775"/>
        <v>0</v>
      </c>
      <c r="Q2022" s="53">
        <f t="shared" si="784"/>
        <v>0</v>
      </c>
      <c r="R2022" s="4">
        <f t="shared" si="778"/>
        <v>0</v>
      </c>
      <c r="S2022" s="2">
        <f t="shared" si="791"/>
        <v>0.14000000000000001</v>
      </c>
      <c r="T2022" s="9">
        <f t="shared" si="785"/>
        <v>1.001762684</v>
      </c>
      <c r="U2022" s="4">
        <f t="shared" si="792"/>
        <v>360.94004524000002</v>
      </c>
      <c r="V2022" s="4">
        <f t="shared" si="786"/>
        <v>0</v>
      </c>
      <c r="W2022" s="1" t="str">
        <f t="shared" si="797"/>
        <v>A+J=</v>
      </c>
      <c r="X2022" s="10">
        <f t="shared" si="798"/>
        <v>42103</v>
      </c>
      <c r="Y2022" s="4">
        <f t="shared" si="777"/>
        <v>0</v>
      </c>
      <c r="Z2022" s="28"/>
      <c r="AA2022" s="26"/>
      <c r="AE2022" s="5"/>
    </row>
    <row r="2023" spans="1:31" x14ac:dyDescent="0.2">
      <c r="A2023" s="127">
        <f t="shared" si="787"/>
        <v>42078</v>
      </c>
      <c r="B2023" s="4">
        <f t="shared" si="779"/>
        <v>205265.12546267002</v>
      </c>
      <c r="C2023" s="4">
        <f t="shared" si="793"/>
        <v>146174.77621548</v>
      </c>
      <c r="D2023" s="4">
        <f t="shared" si="788"/>
        <v>146174.77621548</v>
      </c>
      <c r="E2023" s="56">
        <f t="shared" si="794"/>
        <v>564.00400000000002</v>
      </c>
      <c r="F2023" s="11">
        <f>IF(DAY(A2023)=F$2+1,VLOOKUP(A2023,[1]Plan1!$BN$15:$BP$255,3),F2022)</f>
        <v>569.53599999999994</v>
      </c>
      <c r="G2023" s="6">
        <f t="shared" si="780"/>
        <v>42073</v>
      </c>
      <c r="H2023" s="2">
        <f t="shared" si="781"/>
        <v>9.8084410748857653E-3</v>
      </c>
      <c r="I2023" s="1">
        <f t="shared" si="789"/>
        <v>6</v>
      </c>
      <c r="J2023" s="1">
        <f t="shared" si="795"/>
        <v>31</v>
      </c>
      <c r="K2023" s="54">
        <f t="shared" si="782"/>
        <v>1.0018909437570074</v>
      </c>
      <c r="L2023" s="3">
        <f t="shared" si="790"/>
        <v>1.3986352200000001</v>
      </c>
      <c r="M2023" s="3">
        <f t="shared" si="776"/>
        <v>1.4012799600000001</v>
      </c>
      <c r="N2023" s="3">
        <f t="shared" si="783"/>
        <v>204831.78456823001</v>
      </c>
      <c r="O2023" s="52">
        <f t="shared" si="796"/>
        <v>0</v>
      </c>
      <c r="P2023" s="5">
        <f t="shared" ref="P2023:P2086" si="799">IF(DAY($A2023)=F$2,VLOOKUP($A2023,$AA$10:$AH$126,5),0)</f>
        <v>0</v>
      </c>
      <c r="Q2023" s="53">
        <f t="shared" si="784"/>
        <v>0</v>
      </c>
      <c r="R2023" s="4">
        <f t="shared" si="778"/>
        <v>0</v>
      </c>
      <c r="S2023" s="2">
        <f t="shared" si="791"/>
        <v>0.14000000000000001</v>
      </c>
      <c r="T2023" s="9">
        <f t="shared" si="785"/>
        <v>1.0021155939999999</v>
      </c>
      <c r="U2023" s="4">
        <f t="shared" si="792"/>
        <v>433.34089444</v>
      </c>
      <c r="V2023" s="4">
        <f t="shared" si="786"/>
        <v>0</v>
      </c>
      <c r="W2023" s="1" t="str">
        <f t="shared" si="797"/>
        <v>A+J=</v>
      </c>
      <c r="X2023" s="10">
        <f t="shared" si="798"/>
        <v>42103</v>
      </c>
      <c r="Y2023" s="4">
        <f t="shared" si="777"/>
        <v>0</v>
      </c>
      <c r="Z2023" s="28"/>
      <c r="AA2023" s="26"/>
      <c r="AE2023" s="5"/>
    </row>
    <row r="2024" spans="1:31" x14ac:dyDescent="0.2">
      <c r="A2024" s="127">
        <f t="shared" si="787"/>
        <v>42079</v>
      </c>
      <c r="B2024" s="4">
        <f t="shared" si="779"/>
        <v>205402.09982318999</v>
      </c>
      <c r="C2024" s="4">
        <f t="shared" si="793"/>
        <v>146174.77621548</v>
      </c>
      <c r="D2024" s="4">
        <f t="shared" si="788"/>
        <v>146174.77621548</v>
      </c>
      <c r="E2024" s="56">
        <f t="shared" si="794"/>
        <v>564.00400000000002</v>
      </c>
      <c r="F2024" s="11">
        <f>IF(DAY(A2024)=F$2+1,VLOOKUP(A2024,[1]Plan1!$BN$15:$BP$255,3),F2023)</f>
        <v>569.53599999999994</v>
      </c>
      <c r="G2024" s="6">
        <f t="shared" si="780"/>
        <v>42073</v>
      </c>
      <c r="H2024" s="2">
        <f t="shared" si="781"/>
        <v>9.8084410748857653E-3</v>
      </c>
      <c r="I2024" s="1">
        <f t="shared" si="789"/>
        <v>7</v>
      </c>
      <c r="J2024" s="1">
        <f t="shared" si="795"/>
        <v>31</v>
      </c>
      <c r="K2024" s="54">
        <f t="shared" si="782"/>
        <v>1.0022064485018181</v>
      </c>
      <c r="L2024" s="3">
        <f t="shared" si="790"/>
        <v>1.3986352200000001</v>
      </c>
      <c r="M2024" s="3">
        <f t="shared" si="776"/>
        <v>1.4017212299999999</v>
      </c>
      <c r="N2024" s="3">
        <f t="shared" si="783"/>
        <v>204896.28711172999</v>
      </c>
      <c r="O2024" s="52">
        <f t="shared" si="796"/>
        <v>0</v>
      </c>
      <c r="P2024" s="5">
        <f t="shared" si="799"/>
        <v>0</v>
      </c>
      <c r="Q2024" s="53">
        <f t="shared" si="784"/>
        <v>0</v>
      </c>
      <c r="R2024" s="4">
        <f t="shared" si="778"/>
        <v>0</v>
      </c>
      <c r="S2024" s="2">
        <f t="shared" si="791"/>
        <v>0.14000000000000001</v>
      </c>
      <c r="T2024" s="9">
        <f t="shared" si="785"/>
        <v>1.0024686279999999</v>
      </c>
      <c r="U2024" s="4">
        <f t="shared" si="792"/>
        <v>505.81271146</v>
      </c>
      <c r="V2024" s="4">
        <f t="shared" si="786"/>
        <v>0</v>
      </c>
      <c r="W2024" s="1" t="str">
        <f t="shared" si="797"/>
        <v>A+J=</v>
      </c>
      <c r="X2024" s="10">
        <f t="shared" si="798"/>
        <v>42103</v>
      </c>
      <c r="Y2024" s="4">
        <f t="shared" si="777"/>
        <v>0</v>
      </c>
      <c r="Z2024" s="28"/>
      <c r="AA2024" s="26"/>
      <c r="AE2024" s="5"/>
    </row>
    <row r="2025" spans="1:31" x14ac:dyDescent="0.2">
      <c r="A2025" s="127">
        <f t="shared" si="787"/>
        <v>42080</v>
      </c>
      <c r="B2025" s="4">
        <f t="shared" si="779"/>
        <v>205539.16713011</v>
      </c>
      <c r="C2025" s="4">
        <f t="shared" si="793"/>
        <v>146174.77621548</v>
      </c>
      <c r="D2025" s="4">
        <f t="shared" si="788"/>
        <v>146174.77621548</v>
      </c>
      <c r="E2025" s="56">
        <f t="shared" si="794"/>
        <v>564.00400000000002</v>
      </c>
      <c r="F2025" s="11">
        <f>IF(DAY(A2025)=F$2+1,VLOOKUP(A2025,[1]Plan1!$BN$15:$BP$255,3),F2024)</f>
        <v>569.53599999999994</v>
      </c>
      <c r="G2025" s="6">
        <f t="shared" si="780"/>
        <v>42073</v>
      </c>
      <c r="H2025" s="2">
        <f t="shared" si="781"/>
        <v>9.8084410748857653E-3</v>
      </c>
      <c r="I2025" s="1">
        <f t="shared" si="789"/>
        <v>8</v>
      </c>
      <c r="J2025" s="1">
        <f t="shared" si="795"/>
        <v>31</v>
      </c>
      <c r="K2025" s="54">
        <f t="shared" si="782"/>
        <v>1.0025220526019973</v>
      </c>
      <c r="L2025" s="3">
        <f t="shared" si="790"/>
        <v>1.3986352200000001</v>
      </c>
      <c r="M2025" s="3">
        <f t="shared" si="776"/>
        <v>1.40216265</v>
      </c>
      <c r="N2025" s="3">
        <f t="shared" si="783"/>
        <v>204960.81158144999</v>
      </c>
      <c r="O2025" s="52">
        <f t="shared" si="796"/>
        <v>0</v>
      </c>
      <c r="P2025" s="5">
        <f t="shared" si="799"/>
        <v>0</v>
      </c>
      <c r="Q2025" s="53">
        <f t="shared" si="784"/>
        <v>0</v>
      </c>
      <c r="R2025" s="4">
        <f t="shared" si="778"/>
        <v>0</v>
      </c>
      <c r="S2025" s="2">
        <f t="shared" si="791"/>
        <v>0.14000000000000001</v>
      </c>
      <c r="T2025" s="9">
        <f t="shared" si="785"/>
        <v>1.0028217859999999</v>
      </c>
      <c r="U2025" s="4">
        <f t="shared" si="792"/>
        <v>578.35554865999995</v>
      </c>
      <c r="V2025" s="4">
        <f t="shared" si="786"/>
        <v>0</v>
      </c>
      <c r="W2025" s="1" t="str">
        <f t="shared" si="797"/>
        <v>A+J=</v>
      </c>
      <c r="X2025" s="10">
        <f t="shared" si="798"/>
        <v>42103</v>
      </c>
      <c r="Y2025" s="4">
        <f t="shared" si="777"/>
        <v>0</v>
      </c>
      <c r="Z2025" s="28"/>
      <c r="AA2025" s="26"/>
      <c r="AE2025" s="5"/>
    </row>
    <row r="2026" spans="1:31" x14ac:dyDescent="0.2">
      <c r="A2026" s="127">
        <f t="shared" si="787"/>
        <v>42081</v>
      </c>
      <c r="B2026" s="4">
        <f t="shared" si="779"/>
        <v>205676.32449791001</v>
      </c>
      <c r="C2026" s="4">
        <f t="shared" si="793"/>
        <v>146174.77621548</v>
      </c>
      <c r="D2026" s="4">
        <f t="shared" si="788"/>
        <v>146174.77621548</v>
      </c>
      <c r="E2026" s="56">
        <f t="shared" si="794"/>
        <v>564.00400000000002</v>
      </c>
      <c r="F2026" s="11">
        <f>IF(DAY(A2026)=F$2+1,VLOOKUP(A2026,[1]Plan1!$BN$15:$BP$255,3),F2025)</f>
        <v>569.53599999999994</v>
      </c>
      <c r="G2026" s="6">
        <f t="shared" si="780"/>
        <v>42073</v>
      </c>
      <c r="H2026" s="2">
        <f t="shared" si="781"/>
        <v>9.8084410748857653E-3</v>
      </c>
      <c r="I2026" s="1">
        <f t="shared" si="789"/>
        <v>9</v>
      </c>
      <c r="J2026" s="1">
        <f t="shared" si="795"/>
        <v>31</v>
      </c>
      <c r="K2026" s="54">
        <f t="shared" si="782"/>
        <v>1.0028377560888333</v>
      </c>
      <c r="L2026" s="3">
        <f t="shared" si="790"/>
        <v>1.3986352200000001</v>
      </c>
      <c r="M2026" s="3">
        <f t="shared" ref="M2026:M2089" si="800">TRUNC((K2026*L2026),8)</f>
        <v>1.4026042000000001</v>
      </c>
      <c r="N2026" s="3">
        <f t="shared" si="783"/>
        <v>205025.35505389</v>
      </c>
      <c r="O2026" s="52">
        <f t="shared" si="796"/>
        <v>0</v>
      </c>
      <c r="P2026" s="5">
        <f t="shared" si="799"/>
        <v>0</v>
      </c>
      <c r="Q2026" s="53">
        <f t="shared" si="784"/>
        <v>0</v>
      </c>
      <c r="R2026" s="4">
        <f t="shared" si="778"/>
        <v>0</v>
      </c>
      <c r="S2026" s="2">
        <f t="shared" si="791"/>
        <v>0.14000000000000001</v>
      </c>
      <c r="T2026" s="9">
        <f t="shared" si="785"/>
        <v>1.003175068</v>
      </c>
      <c r="U2026" s="4">
        <f t="shared" si="792"/>
        <v>650.96944401999997</v>
      </c>
      <c r="V2026" s="4">
        <f t="shared" si="786"/>
        <v>0</v>
      </c>
      <c r="W2026" s="1" t="str">
        <f t="shared" si="797"/>
        <v>A+J=</v>
      </c>
      <c r="X2026" s="10">
        <f t="shared" si="798"/>
        <v>42103</v>
      </c>
      <c r="Y2026" s="4">
        <f t="shared" si="777"/>
        <v>0</v>
      </c>
      <c r="Z2026" s="28"/>
      <c r="AA2026" s="26"/>
      <c r="AE2026" s="5"/>
    </row>
    <row r="2027" spans="1:31" x14ac:dyDescent="0.2">
      <c r="A2027" s="127">
        <f t="shared" si="787"/>
        <v>42082</v>
      </c>
      <c r="B2027" s="4">
        <f t="shared" si="779"/>
        <v>205813.57384778999</v>
      </c>
      <c r="C2027" s="4">
        <f t="shared" si="793"/>
        <v>146174.77621548</v>
      </c>
      <c r="D2027" s="4">
        <f t="shared" si="788"/>
        <v>146174.77621548</v>
      </c>
      <c r="E2027" s="56">
        <f t="shared" si="794"/>
        <v>564.00400000000002</v>
      </c>
      <c r="F2027" s="11">
        <f>IF(DAY(A2027)=F$2+1,VLOOKUP(A2027,[1]Plan1!$BN$15:$BP$255,3),F2026)</f>
        <v>569.53599999999994</v>
      </c>
      <c r="G2027" s="6">
        <f t="shared" si="780"/>
        <v>42073</v>
      </c>
      <c r="H2027" s="2">
        <f t="shared" si="781"/>
        <v>9.8084410748857653E-3</v>
      </c>
      <c r="I2027" s="1">
        <f t="shared" si="789"/>
        <v>10</v>
      </c>
      <c r="J2027" s="1">
        <f t="shared" si="795"/>
        <v>31</v>
      </c>
      <c r="K2027" s="54">
        <f t="shared" si="782"/>
        <v>1.0031535589936234</v>
      </c>
      <c r="L2027" s="3">
        <f t="shared" si="790"/>
        <v>1.3986352200000001</v>
      </c>
      <c r="M2027" s="3">
        <f t="shared" si="800"/>
        <v>1.40304589</v>
      </c>
      <c r="N2027" s="3">
        <f t="shared" si="783"/>
        <v>205089.91899079</v>
      </c>
      <c r="O2027" s="52">
        <f t="shared" si="796"/>
        <v>0</v>
      </c>
      <c r="P2027" s="5">
        <f t="shared" si="799"/>
        <v>0</v>
      </c>
      <c r="Q2027" s="53">
        <f t="shared" si="784"/>
        <v>0</v>
      </c>
      <c r="R2027" s="4">
        <f t="shared" si="778"/>
        <v>0</v>
      </c>
      <c r="S2027" s="2">
        <f t="shared" si="791"/>
        <v>0.14000000000000001</v>
      </c>
      <c r="T2027" s="9">
        <f t="shared" si="785"/>
        <v>1.0035284760000001</v>
      </c>
      <c r="U2027" s="4">
        <f t="shared" si="792"/>
        <v>723.65485699999999</v>
      </c>
      <c r="V2027" s="4">
        <f t="shared" si="786"/>
        <v>0</v>
      </c>
      <c r="W2027" s="1" t="str">
        <f t="shared" si="797"/>
        <v>A+J=</v>
      </c>
      <c r="X2027" s="10">
        <f t="shared" si="798"/>
        <v>42103</v>
      </c>
      <c r="Y2027" s="4">
        <f t="shared" si="777"/>
        <v>0</v>
      </c>
      <c r="Z2027" s="28"/>
      <c r="AA2027" s="26"/>
      <c r="AE2027" s="5"/>
    </row>
    <row r="2028" spans="1:31" x14ac:dyDescent="0.2">
      <c r="A2028" s="127">
        <f t="shared" si="787"/>
        <v>42083</v>
      </c>
      <c r="B2028" s="4">
        <f t="shared" si="779"/>
        <v>205950.91607784</v>
      </c>
      <c r="C2028" s="4">
        <f t="shared" si="793"/>
        <v>146174.77621548</v>
      </c>
      <c r="D2028" s="4">
        <f t="shared" si="788"/>
        <v>146174.77621548</v>
      </c>
      <c r="E2028" s="56">
        <f t="shared" si="794"/>
        <v>564.00400000000002</v>
      </c>
      <c r="F2028" s="11">
        <f>IF(DAY(A2028)=F$2+1,VLOOKUP(A2028,[1]Plan1!$BN$15:$BP$255,3),F2027)</f>
        <v>569.53599999999994</v>
      </c>
      <c r="G2028" s="6">
        <f t="shared" si="780"/>
        <v>42073</v>
      </c>
      <c r="H2028" s="2">
        <f t="shared" si="781"/>
        <v>9.8084410748857653E-3</v>
      </c>
      <c r="I2028" s="1">
        <f t="shared" si="789"/>
        <v>11</v>
      </c>
      <c r="J2028" s="1">
        <f t="shared" si="795"/>
        <v>31</v>
      </c>
      <c r="K2028" s="54">
        <f t="shared" si="782"/>
        <v>1.0034694613476756</v>
      </c>
      <c r="L2028" s="3">
        <f t="shared" si="790"/>
        <v>1.3986352200000001</v>
      </c>
      <c r="M2028" s="3">
        <f t="shared" si="800"/>
        <v>1.4034877299999999</v>
      </c>
      <c r="N2028" s="3">
        <f t="shared" si="783"/>
        <v>205154.50485391999</v>
      </c>
      <c r="O2028" s="52">
        <f t="shared" si="796"/>
        <v>0</v>
      </c>
      <c r="P2028" s="5">
        <f t="shared" si="799"/>
        <v>0</v>
      </c>
      <c r="Q2028" s="53">
        <f t="shared" si="784"/>
        <v>0</v>
      </c>
      <c r="R2028" s="4">
        <f t="shared" si="778"/>
        <v>0</v>
      </c>
      <c r="S2028" s="2">
        <f t="shared" si="791"/>
        <v>0.14000000000000001</v>
      </c>
      <c r="T2028" s="9">
        <f t="shared" si="785"/>
        <v>1.0038820070000001</v>
      </c>
      <c r="U2028" s="4">
        <f t="shared" si="792"/>
        <v>796.41122392</v>
      </c>
      <c r="V2028" s="4">
        <f t="shared" si="786"/>
        <v>0</v>
      </c>
      <c r="W2028" s="1" t="str">
        <f t="shared" si="797"/>
        <v>A+J=</v>
      </c>
      <c r="X2028" s="10">
        <f t="shared" si="798"/>
        <v>42103</v>
      </c>
      <c r="Y2028" s="4">
        <f t="shared" si="777"/>
        <v>0</v>
      </c>
      <c r="Z2028" s="28"/>
      <c r="AA2028" s="26"/>
      <c r="AE2028" s="5"/>
    </row>
    <row r="2029" spans="1:31" x14ac:dyDescent="0.2">
      <c r="A2029" s="127">
        <f t="shared" si="787"/>
        <v>42084</v>
      </c>
      <c r="B2029" s="4">
        <f t="shared" si="779"/>
        <v>206088.34870968998</v>
      </c>
      <c r="C2029" s="4">
        <f t="shared" si="793"/>
        <v>146174.77621548</v>
      </c>
      <c r="D2029" s="4">
        <f t="shared" si="788"/>
        <v>146174.77621548</v>
      </c>
      <c r="E2029" s="56">
        <f t="shared" si="794"/>
        <v>564.00400000000002</v>
      </c>
      <c r="F2029" s="11">
        <f>IF(DAY(A2029)=F$2+1,VLOOKUP(A2029,[1]Plan1!$BN$15:$BP$255,3),F2028)</f>
        <v>569.53599999999994</v>
      </c>
      <c r="G2029" s="6">
        <f t="shared" si="780"/>
        <v>42073</v>
      </c>
      <c r="H2029" s="2">
        <f t="shared" si="781"/>
        <v>9.8084410748857653E-3</v>
      </c>
      <c r="I2029" s="1">
        <f t="shared" si="789"/>
        <v>12</v>
      </c>
      <c r="J2029" s="1">
        <f t="shared" si="795"/>
        <v>31</v>
      </c>
      <c r="K2029" s="54">
        <f t="shared" si="782"/>
        <v>1.0037854631823069</v>
      </c>
      <c r="L2029" s="3">
        <f t="shared" si="790"/>
        <v>1.3986352200000001</v>
      </c>
      <c r="M2029" s="3">
        <f t="shared" si="800"/>
        <v>1.4039296999999999</v>
      </c>
      <c r="N2029" s="3">
        <f t="shared" si="783"/>
        <v>205219.10971975999</v>
      </c>
      <c r="O2029" s="52">
        <f t="shared" si="796"/>
        <v>0</v>
      </c>
      <c r="P2029" s="5">
        <f t="shared" si="799"/>
        <v>0</v>
      </c>
      <c r="Q2029" s="53">
        <f t="shared" si="784"/>
        <v>0</v>
      </c>
      <c r="R2029" s="4">
        <f t="shared" si="778"/>
        <v>0</v>
      </c>
      <c r="S2029" s="2">
        <f t="shared" si="791"/>
        <v>0.14000000000000001</v>
      </c>
      <c r="T2029" s="9">
        <f t="shared" si="785"/>
        <v>1.004235663</v>
      </c>
      <c r="U2029" s="4">
        <f t="shared" si="792"/>
        <v>869.23898993</v>
      </c>
      <c r="V2029" s="4">
        <f t="shared" si="786"/>
        <v>0</v>
      </c>
      <c r="W2029" s="1" t="str">
        <f t="shared" si="797"/>
        <v>A+J=</v>
      </c>
      <c r="X2029" s="10">
        <f t="shared" si="798"/>
        <v>42103</v>
      </c>
      <c r="Y2029" s="4">
        <f t="shared" si="777"/>
        <v>0</v>
      </c>
      <c r="Z2029" s="28"/>
      <c r="AA2029" s="26"/>
      <c r="AE2029" s="5"/>
    </row>
    <row r="2030" spans="1:31" x14ac:dyDescent="0.2">
      <c r="A2030" s="127">
        <f t="shared" si="787"/>
        <v>42085</v>
      </c>
      <c r="B2030" s="4">
        <f t="shared" si="779"/>
        <v>206225.87325619001</v>
      </c>
      <c r="C2030" s="4">
        <f t="shared" si="793"/>
        <v>146174.77621548</v>
      </c>
      <c r="D2030" s="4">
        <f t="shared" si="788"/>
        <v>146174.77621548</v>
      </c>
      <c r="E2030" s="56">
        <f t="shared" si="794"/>
        <v>564.00400000000002</v>
      </c>
      <c r="F2030" s="11">
        <f>IF(DAY(A2030)=F$2+1,VLOOKUP(A2030,[1]Plan1!$BN$15:$BP$255,3),F2029)</f>
        <v>569.53599999999994</v>
      </c>
      <c r="G2030" s="6">
        <f t="shared" si="780"/>
        <v>42073</v>
      </c>
      <c r="H2030" s="2">
        <f t="shared" si="781"/>
        <v>9.8084410748857653E-3</v>
      </c>
      <c r="I2030" s="1">
        <f t="shared" si="789"/>
        <v>13</v>
      </c>
      <c r="J2030" s="1">
        <f t="shared" si="795"/>
        <v>31</v>
      </c>
      <c r="K2030" s="54">
        <f t="shared" si="782"/>
        <v>1.0041015645288451</v>
      </c>
      <c r="L2030" s="3">
        <f t="shared" si="790"/>
        <v>1.3986352200000001</v>
      </c>
      <c r="M2030" s="3">
        <f t="shared" si="800"/>
        <v>1.40437181</v>
      </c>
      <c r="N2030" s="3">
        <f t="shared" si="783"/>
        <v>205283.73505007001</v>
      </c>
      <c r="O2030" s="52">
        <f t="shared" si="796"/>
        <v>0</v>
      </c>
      <c r="P2030" s="5">
        <f t="shared" si="799"/>
        <v>0</v>
      </c>
      <c r="Q2030" s="53">
        <f t="shared" si="784"/>
        <v>0</v>
      </c>
      <c r="R2030" s="4">
        <f t="shared" si="778"/>
        <v>0</v>
      </c>
      <c r="S2030" s="2">
        <f t="shared" si="791"/>
        <v>0.14000000000000001</v>
      </c>
      <c r="T2030" s="9">
        <f t="shared" si="785"/>
        <v>1.0045894440000001</v>
      </c>
      <c r="U2030" s="4">
        <f t="shared" si="792"/>
        <v>942.13820611999995</v>
      </c>
      <c r="V2030" s="4">
        <f t="shared" si="786"/>
        <v>0</v>
      </c>
      <c r="W2030" s="1" t="str">
        <f t="shared" si="797"/>
        <v>A+J=</v>
      </c>
      <c r="X2030" s="10">
        <f t="shared" si="798"/>
        <v>42103</v>
      </c>
      <c r="Y2030" s="4">
        <f t="shared" si="777"/>
        <v>0</v>
      </c>
      <c r="Z2030" s="28"/>
      <c r="AA2030" s="26"/>
      <c r="AE2030" s="5"/>
    </row>
    <row r="2031" spans="1:31" x14ac:dyDescent="0.2">
      <c r="A2031" s="127">
        <f t="shared" si="787"/>
        <v>42086</v>
      </c>
      <c r="B2031" s="4">
        <f t="shared" si="779"/>
        <v>206363.48955795998</v>
      </c>
      <c r="C2031" s="4">
        <f t="shared" si="793"/>
        <v>146174.77621548</v>
      </c>
      <c r="D2031" s="4">
        <f t="shared" si="788"/>
        <v>146174.77621548</v>
      </c>
      <c r="E2031" s="56">
        <f t="shared" si="794"/>
        <v>564.00400000000002</v>
      </c>
      <c r="F2031" s="11">
        <f>IF(DAY(A2031)=F$2+1,VLOOKUP(A2031,[1]Plan1!$BN$15:$BP$255,3),F2030)</f>
        <v>569.53599999999994</v>
      </c>
      <c r="G2031" s="6">
        <f t="shared" si="780"/>
        <v>42073</v>
      </c>
      <c r="H2031" s="2">
        <f t="shared" si="781"/>
        <v>9.8084410748857653E-3</v>
      </c>
      <c r="I2031" s="1">
        <f t="shared" si="789"/>
        <v>14</v>
      </c>
      <c r="J2031" s="1">
        <f t="shared" si="795"/>
        <v>31</v>
      </c>
      <c r="K2031" s="54">
        <f t="shared" si="782"/>
        <v>1.0044177654186275</v>
      </c>
      <c r="L2031" s="3">
        <f t="shared" si="790"/>
        <v>1.3986352200000001</v>
      </c>
      <c r="M2031" s="3">
        <f t="shared" si="800"/>
        <v>1.4048140600000001</v>
      </c>
      <c r="N2031" s="3">
        <f t="shared" si="783"/>
        <v>205348.38084485999</v>
      </c>
      <c r="O2031" s="52">
        <f t="shared" si="796"/>
        <v>0</v>
      </c>
      <c r="P2031" s="5">
        <f t="shared" si="799"/>
        <v>0</v>
      </c>
      <c r="Q2031" s="53">
        <f t="shared" si="784"/>
        <v>0</v>
      </c>
      <c r="R2031" s="4">
        <f t="shared" si="778"/>
        <v>0</v>
      </c>
      <c r="S2031" s="2">
        <f t="shared" si="791"/>
        <v>0.14000000000000001</v>
      </c>
      <c r="T2031" s="9">
        <f t="shared" si="785"/>
        <v>1.0049433489999999</v>
      </c>
      <c r="U2031" s="4">
        <f t="shared" si="792"/>
        <v>1015.1087131</v>
      </c>
      <c r="V2031" s="4">
        <f t="shared" si="786"/>
        <v>0</v>
      </c>
      <c r="W2031" s="1" t="str">
        <f t="shared" si="797"/>
        <v>A+J=</v>
      </c>
      <c r="X2031" s="10">
        <f t="shared" si="798"/>
        <v>42103</v>
      </c>
      <c r="Y2031" s="4">
        <f t="shared" ref="Y2031:Y2094" si="801">IF(V2031&gt;0,B2031-V2031,0)</f>
        <v>0</v>
      </c>
      <c r="Z2031" s="28"/>
      <c r="AA2031" s="26"/>
      <c r="AE2031" s="5"/>
    </row>
    <row r="2032" spans="1:31" x14ac:dyDescent="0.2">
      <c r="A2032" s="127">
        <f t="shared" si="787"/>
        <v>42087</v>
      </c>
      <c r="B2032" s="4">
        <f t="shared" si="779"/>
        <v>206501.19786616002</v>
      </c>
      <c r="C2032" s="4">
        <f t="shared" si="793"/>
        <v>146174.77621548</v>
      </c>
      <c r="D2032" s="4">
        <f t="shared" si="788"/>
        <v>146174.77621548</v>
      </c>
      <c r="E2032" s="56">
        <f t="shared" si="794"/>
        <v>564.00400000000002</v>
      </c>
      <c r="F2032" s="11">
        <f>IF(DAY(A2032)=F$2+1,VLOOKUP(A2032,[1]Plan1!$BN$15:$BP$255,3),F2031)</f>
        <v>569.53599999999994</v>
      </c>
      <c r="G2032" s="6">
        <f t="shared" si="780"/>
        <v>42073</v>
      </c>
      <c r="H2032" s="2">
        <f t="shared" si="781"/>
        <v>9.8084410748857653E-3</v>
      </c>
      <c r="I2032" s="1">
        <f t="shared" si="789"/>
        <v>15</v>
      </c>
      <c r="J2032" s="1">
        <f t="shared" si="795"/>
        <v>31</v>
      </c>
      <c r="K2032" s="54">
        <f t="shared" si="782"/>
        <v>1.0047340658830008</v>
      </c>
      <c r="L2032" s="3">
        <f t="shared" si="790"/>
        <v>1.3986352200000001</v>
      </c>
      <c r="M2032" s="3">
        <f t="shared" si="800"/>
        <v>1.40525645</v>
      </c>
      <c r="N2032" s="3">
        <f t="shared" si="783"/>
        <v>205413.04710411001</v>
      </c>
      <c r="O2032" s="52">
        <f t="shared" si="796"/>
        <v>0</v>
      </c>
      <c r="P2032" s="5">
        <f t="shared" si="799"/>
        <v>0</v>
      </c>
      <c r="Q2032" s="53">
        <f t="shared" si="784"/>
        <v>0</v>
      </c>
      <c r="R2032" s="4">
        <f t="shared" si="778"/>
        <v>0</v>
      </c>
      <c r="S2032" s="2">
        <f t="shared" si="791"/>
        <v>0.14000000000000001</v>
      </c>
      <c r="T2032" s="9">
        <f t="shared" si="785"/>
        <v>1.0052973789999999</v>
      </c>
      <c r="U2032" s="4">
        <f t="shared" si="792"/>
        <v>1088.1507620499999</v>
      </c>
      <c r="V2032" s="4">
        <f t="shared" si="786"/>
        <v>0</v>
      </c>
      <c r="W2032" s="1" t="str">
        <f t="shared" si="797"/>
        <v>A+J=</v>
      </c>
      <c r="X2032" s="10">
        <f t="shared" si="798"/>
        <v>42103</v>
      </c>
      <c r="Y2032" s="4">
        <f t="shared" si="801"/>
        <v>0</v>
      </c>
      <c r="Z2032" s="28"/>
      <c r="AA2032" s="26"/>
      <c r="AE2032" s="5"/>
    </row>
    <row r="2033" spans="1:31" x14ac:dyDescent="0.2">
      <c r="A2033" s="127">
        <f t="shared" si="787"/>
        <v>42088</v>
      </c>
      <c r="B2033" s="4">
        <f t="shared" si="779"/>
        <v>206638.99675677999</v>
      </c>
      <c r="C2033" s="4">
        <f t="shared" si="793"/>
        <v>146174.77621548</v>
      </c>
      <c r="D2033" s="4">
        <f t="shared" si="788"/>
        <v>146174.77621548</v>
      </c>
      <c r="E2033" s="56">
        <f t="shared" si="794"/>
        <v>564.00400000000002</v>
      </c>
      <c r="F2033" s="11">
        <f>IF(DAY(A2033)=F$2+1,VLOOKUP(A2033,[1]Plan1!$BN$15:$BP$255,3),F2032)</f>
        <v>569.53599999999994</v>
      </c>
      <c r="G2033" s="6">
        <f t="shared" si="780"/>
        <v>42073</v>
      </c>
      <c r="H2033" s="2">
        <f t="shared" si="781"/>
        <v>9.8084410748857653E-3</v>
      </c>
      <c r="I2033" s="1">
        <f t="shared" si="789"/>
        <v>16</v>
      </c>
      <c r="J2033" s="1">
        <f t="shared" si="795"/>
        <v>31</v>
      </c>
      <c r="K2033" s="54">
        <f t="shared" si="782"/>
        <v>1.0050504659533221</v>
      </c>
      <c r="L2033" s="3">
        <f t="shared" si="790"/>
        <v>1.3986352200000001</v>
      </c>
      <c r="M2033" s="3">
        <f t="shared" si="800"/>
        <v>1.40569897</v>
      </c>
      <c r="N2033" s="3">
        <f t="shared" si="783"/>
        <v>205477.73236607999</v>
      </c>
      <c r="O2033" s="52">
        <f t="shared" si="796"/>
        <v>0</v>
      </c>
      <c r="P2033" s="5">
        <f t="shared" si="799"/>
        <v>0</v>
      </c>
      <c r="Q2033" s="53">
        <f t="shared" si="784"/>
        <v>0</v>
      </c>
      <c r="R2033" s="4">
        <f t="shared" si="778"/>
        <v>0</v>
      </c>
      <c r="S2033" s="2">
        <f t="shared" si="791"/>
        <v>0.14000000000000001</v>
      </c>
      <c r="T2033" s="9">
        <f t="shared" si="785"/>
        <v>1.0056515340000001</v>
      </c>
      <c r="U2033" s="4">
        <f t="shared" si="792"/>
        <v>1161.2643906999999</v>
      </c>
      <c r="V2033" s="4">
        <f t="shared" si="786"/>
        <v>0</v>
      </c>
      <c r="W2033" s="1" t="str">
        <f t="shared" si="797"/>
        <v>A+J=</v>
      </c>
      <c r="X2033" s="10">
        <f t="shared" si="798"/>
        <v>42103</v>
      </c>
      <c r="Y2033" s="4">
        <f t="shared" si="801"/>
        <v>0</v>
      </c>
      <c r="Z2033" s="28"/>
      <c r="AA2033" s="26"/>
      <c r="AE2033" s="5"/>
    </row>
    <row r="2034" spans="1:31" x14ac:dyDescent="0.2">
      <c r="A2034" s="127">
        <f t="shared" si="787"/>
        <v>42089</v>
      </c>
      <c r="B2034" s="4">
        <f t="shared" si="779"/>
        <v>206776.88921532</v>
      </c>
      <c r="C2034" s="4">
        <f t="shared" si="793"/>
        <v>146174.77621548</v>
      </c>
      <c r="D2034" s="4">
        <f t="shared" si="788"/>
        <v>146174.77621548</v>
      </c>
      <c r="E2034" s="56">
        <f t="shared" si="794"/>
        <v>564.00400000000002</v>
      </c>
      <c r="F2034" s="11">
        <f>IF(DAY(A2034)=F$2+1,VLOOKUP(A2034,[1]Plan1!$BN$15:$BP$255,3),F2033)</f>
        <v>569.53599999999994</v>
      </c>
      <c r="G2034" s="6">
        <f t="shared" si="780"/>
        <v>42073</v>
      </c>
      <c r="H2034" s="2">
        <f t="shared" si="781"/>
        <v>9.8084410748857653E-3</v>
      </c>
      <c r="I2034" s="1">
        <f t="shared" si="789"/>
        <v>17</v>
      </c>
      <c r="J2034" s="1">
        <f t="shared" si="795"/>
        <v>31</v>
      </c>
      <c r="K2034" s="54">
        <f t="shared" si="782"/>
        <v>1.0053669656609585</v>
      </c>
      <c r="L2034" s="3">
        <f t="shared" si="790"/>
        <v>1.3986352200000001</v>
      </c>
      <c r="M2034" s="3">
        <f t="shared" si="800"/>
        <v>1.40614164</v>
      </c>
      <c r="N2034" s="3">
        <f t="shared" si="783"/>
        <v>205542.43955426</v>
      </c>
      <c r="O2034" s="52">
        <f t="shared" si="796"/>
        <v>0</v>
      </c>
      <c r="P2034" s="5">
        <f t="shared" si="799"/>
        <v>0</v>
      </c>
      <c r="Q2034" s="53">
        <f t="shared" si="784"/>
        <v>0</v>
      </c>
      <c r="R2034" s="4">
        <f t="shared" si="778"/>
        <v>0</v>
      </c>
      <c r="S2034" s="2">
        <f t="shared" si="791"/>
        <v>0.14000000000000001</v>
      </c>
      <c r="T2034" s="9">
        <f t="shared" si="785"/>
        <v>1.0060058140000001</v>
      </c>
      <c r="U2034" s="4">
        <f t="shared" si="792"/>
        <v>1234.4496610599999</v>
      </c>
      <c r="V2034" s="4">
        <f t="shared" si="786"/>
        <v>0</v>
      </c>
      <c r="W2034" s="1" t="str">
        <f t="shared" si="797"/>
        <v>A+J=</v>
      </c>
      <c r="X2034" s="10">
        <f t="shared" si="798"/>
        <v>42103</v>
      </c>
      <c r="Y2034" s="4">
        <f t="shared" si="801"/>
        <v>0</v>
      </c>
      <c r="Z2034" s="28"/>
      <c r="AA2034" s="26"/>
      <c r="AE2034" s="5"/>
    </row>
    <row r="2035" spans="1:31" x14ac:dyDescent="0.2">
      <c r="A2035" s="127">
        <f t="shared" si="787"/>
        <v>42090</v>
      </c>
      <c r="B2035" s="4">
        <f t="shared" si="779"/>
        <v>206914.87361271001</v>
      </c>
      <c r="C2035" s="4">
        <f t="shared" si="793"/>
        <v>146174.77621548</v>
      </c>
      <c r="D2035" s="4">
        <f t="shared" si="788"/>
        <v>146174.77621548</v>
      </c>
      <c r="E2035" s="56">
        <f t="shared" si="794"/>
        <v>564.00400000000002</v>
      </c>
      <c r="F2035" s="11">
        <f>IF(DAY(A2035)=F$2+1,VLOOKUP(A2035,[1]Plan1!$BN$15:$BP$255,3),F2034)</f>
        <v>569.53599999999994</v>
      </c>
      <c r="G2035" s="6">
        <f t="shared" si="780"/>
        <v>42073</v>
      </c>
      <c r="H2035" s="2">
        <f t="shared" si="781"/>
        <v>9.8084410748857653E-3</v>
      </c>
      <c r="I2035" s="1">
        <f t="shared" si="789"/>
        <v>18</v>
      </c>
      <c r="J2035" s="1">
        <f t="shared" si="795"/>
        <v>31</v>
      </c>
      <c r="K2035" s="54">
        <f t="shared" si="782"/>
        <v>1.0056835650372862</v>
      </c>
      <c r="L2035" s="3">
        <f t="shared" si="790"/>
        <v>1.3986352200000001</v>
      </c>
      <c r="M2035" s="3">
        <f t="shared" si="800"/>
        <v>1.40658445</v>
      </c>
      <c r="N2035" s="3">
        <f t="shared" si="783"/>
        <v>205607.16720692001</v>
      </c>
      <c r="O2035" s="52">
        <f t="shared" si="796"/>
        <v>0</v>
      </c>
      <c r="P2035" s="5">
        <f t="shared" si="799"/>
        <v>0</v>
      </c>
      <c r="Q2035" s="53">
        <f t="shared" si="784"/>
        <v>0</v>
      </c>
      <c r="R2035" s="4">
        <f t="shared" si="778"/>
        <v>0</v>
      </c>
      <c r="S2035" s="2">
        <f t="shared" si="791"/>
        <v>0.14000000000000001</v>
      </c>
      <c r="T2035" s="9">
        <f t="shared" si="785"/>
        <v>1.006360218</v>
      </c>
      <c r="U2035" s="4">
        <f t="shared" si="792"/>
        <v>1307.70640579</v>
      </c>
      <c r="V2035" s="4">
        <f t="shared" si="786"/>
        <v>0</v>
      </c>
      <c r="W2035" s="1" t="str">
        <f t="shared" si="797"/>
        <v>A+J=</v>
      </c>
      <c r="X2035" s="10">
        <f t="shared" si="798"/>
        <v>42103</v>
      </c>
      <c r="Y2035" s="4">
        <f t="shared" si="801"/>
        <v>0</v>
      </c>
      <c r="Z2035" s="28"/>
      <c r="AA2035" s="26"/>
      <c r="AE2035" s="5"/>
    </row>
    <row r="2036" spans="1:31" x14ac:dyDescent="0.2">
      <c r="A2036" s="127">
        <f t="shared" si="787"/>
        <v>42091</v>
      </c>
      <c r="B2036" s="4">
        <f t="shared" si="779"/>
        <v>207052.95020043998</v>
      </c>
      <c r="C2036" s="4">
        <f t="shared" si="793"/>
        <v>146174.77621548</v>
      </c>
      <c r="D2036" s="4">
        <f t="shared" si="788"/>
        <v>146174.77621548</v>
      </c>
      <c r="E2036" s="56">
        <f t="shared" si="794"/>
        <v>564.00400000000002</v>
      </c>
      <c r="F2036" s="11">
        <f>IF(DAY(A2036)=F$2+1,VLOOKUP(A2036,[1]Plan1!$BN$15:$BP$255,3),F2035)</f>
        <v>569.53599999999994</v>
      </c>
      <c r="G2036" s="6">
        <f t="shared" si="780"/>
        <v>42073</v>
      </c>
      <c r="H2036" s="2">
        <f t="shared" si="781"/>
        <v>9.8084410748857653E-3</v>
      </c>
      <c r="I2036" s="1">
        <f t="shared" si="789"/>
        <v>19</v>
      </c>
      <c r="J2036" s="1">
        <f t="shared" si="795"/>
        <v>31</v>
      </c>
      <c r="K2036" s="54">
        <f t="shared" si="782"/>
        <v>1.0060002641136923</v>
      </c>
      <c r="L2036" s="3">
        <f t="shared" si="790"/>
        <v>1.3986352200000001</v>
      </c>
      <c r="M2036" s="3">
        <f t="shared" si="800"/>
        <v>1.4070274</v>
      </c>
      <c r="N2036" s="3">
        <f t="shared" si="783"/>
        <v>205671.91532403999</v>
      </c>
      <c r="O2036" s="52">
        <f t="shared" si="796"/>
        <v>0</v>
      </c>
      <c r="P2036" s="5">
        <f t="shared" si="799"/>
        <v>0</v>
      </c>
      <c r="Q2036" s="53">
        <f t="shared" si="784"/>
        <v>0</v>
      </c>
      <c r="R2036" s="4">
        <f t="shared" si="778"/>
        <v>0</v>
      </c>
      <c r="S2036" s="2">
        <f t="shared" si="791"/>
        <v>0.14000000000000001</v>
      </c>
      <c r="T2036" s="9">
        <f t="shared" si="785"/>
        <v>1.006714747</v>
      </c>
      <c r="U2036" s="4">
        <f t="shared" si="792"/>
        <v>1381.0348764</v>
      </c>
      <c r="V2036" s="4">
        <f t="shared" si="786"/>
        <v>0</v>
      </c>
      <c r="W2036" s="1" t="str">
        <f t="shared" si="797"/>
        <v>A+J=</v>
      </c>
      <c r="X2036" s="10">
        <f t="shared" si="798"/>
        <v>42103</v>
      </c>
      <c r="Y2036" s="4">
        <f t="shared" si="801"/>
        <v>0</v>
      </c>
      <c r="Z2036" s="28"/>
      <c r="AA2036" s="26"/>
      <c r="AE2036" s="5"/>
    </row>
    <row r="2037" spans="1:31" x14ac:dyDescent="0.2">
      <c r="A2037" s="127">
        <f t="shared" si="787"/>
        <v>42092</v>
      </c>
      <c r="B2037" s="4">
        <f t="shared" si="779"/>
        <v>207191.11755249</v>
      </c>
      <c r="C2037" s="4">
        <f t="shared" si="793"/>
        <v>146174.77621548</v>
      </c>
      <c r="D2037" s="4">
        <f t="shared" si="788"/>
        <v>146174.77621548</v>
      </c>
      <c r="E2037" s="56">
        <f t="shared" si="794"/>
        <v>564.00400000000002</v>
      </c>
      <c r="F2037" s="11">
        <f>IF(DAY(A2037)=F$2+1,VLOOKUP(A2037,[1]Plan1!$BN$15:$BP$255,3),F2036)</f>
        <v>569.53599999999994</v>
      </c>
      <c r="G2037" s="6">
        <f t="shared" si="780"/>
        <v>42073</v>
      </c>
      <c r="H2037" s="2">
        <f t="shared" si="781"/>
        <v>9.8084410748857653E-3</v>
      </c>
      <c r="I2037" s="1">
        <f t="shared" si="789"/>
        <v>20</v>
      </c>
      <c r="J2037" s="1">
        <f t="shared" si="795"/>
        <v>31</v>
      </c>
      <c r="K2037" s="54">
        <f t="shared" si="782"/>
        <v>1.006317062921573</v>
      </c>
      <c r="L2037" s="3">
        <f t="shared" si="790"/>
        <v>1.3986352200000001</v>
      </c>
      <c r="M2037" s="3">
        <f t="shared" si="800"/>
        <v>1.40747048</v>
      </c>
      <c r="N2037" s="3">
        <f t="shared" si="783"/>
        <v>205736.68244388999</v>
      </c>
      <c r="O2037" s="52">
        <f t="shared" si="796"/>
        <v>0</v>
      </c>
      <c r="P2037" s="5">
        <f t="shared" si="799"/>
        <v>0</v>
      </c>
      <c r="Q2037" s="53">
        <f t="shared" si="784"/>
        <v>0</v>
      </c>
      <c r="R2037" s="4">
        <f t="shared" si="778"/>
        <v>0</v>
      </c>
      <c r="S2037" s="2">
        <f t="shared" si="791"/>
        <v>0.14000000000000001</v>
      </c>
      <c r="T2037" s="9">
        <f t="shared" si="785"/>
        <v>1.0070694010000001</v>
      </c>
      <c r="U2037" s="4">
        <f t="shared" si="792"/>
        <v>1454.4351085999999</v>
      </c>
      <c r="V2037" s="4">
        <f t="shared" si="786"/>
        <v>0</v>
      </c>
      <c r="W2037" s="1" t="str">
        <f t="shared" si="797"/>
        <v>A+J=</v>
      </c>
      <c r="X2037" s="10">
        <f t="shared" si="798"/>
        <v>42103</v>
      </c>
      <c r="Y2037" s="4">
        <f t="shared" si="801"/>
        <v>0</v>
      </c>
      <c r="Z2037" s="28"/>
      <c r="AA2037" s="26"/>
      <c r="AE2037" s="5"/>
    </row>
    <row r="2038" spans="1:31" x14ac:dyDescent="0.2">
      <c r="A2038" s="127">
        <f t="shared" si="787"/>
        <v>42093</v>
      </c>
      <c r="B2038" s="4">
        <f t="shared" si="779"/>
        <v>207329.37865855001</v>
      </c>
      <c r="C2038" s="4">
        <f t="shared" si="793"/>
        <v>146174.77621548</v>
      </c>
      <c r="D2038" s="4">
        <f t="shared" si="788"/>
        <v>146174.77621548</v>
      </c>
      <c r="E2038" s="56">
        <f t="shared" si="794"/>
        <v>564.00400000000002</v>
      </c>
      <c r="F2038" s="11">
        <f>IF(DAY(A2038)=F$2+1,VLOOKUP(A2038,[1]Plan1!$BN$15:$BP$255,3),F2037)</f>
        <v>569.53599999999994</v>
      </c>
      <c r="G2038" s="6">
        <f t="shared" si="780"/>
        <v>42073</v>
      </c>
      <c r="H2038" s="2">
        <f t="shared" si="781"/>
        <v>9.8084410748857653E-3</v>
      </c>
      <c r="I2038" s="1">
        <f t="shared" si="789"/>
        <v>21</v>
      </c>
      <c r="J2038" s="1">
        <f t="shared" si="795"/>
        <v>31</v>
      </c>
      <c r="K2038" s="54">
        <f t="shared" si="782"/>
        <v>1.0066339614923348</v>
      </c>
      <c r="L2038" s="3">
        <f t="shared" si="790"/>
        <v>1.3986352200000001</v>
      </c>
      <c r="M2038" s="3">
        <f t="shared" si="800"/>
        <v>1.4079137100000001</v>
      </c>
      <c r="N2038" s="3">
        <f t="shared" si="783"/>
        <v>205801.47148995</v>
      </c>
      <c r="O2038" s="52">
        <f t="shared" si="796"/>
        <v>0</v>
      </c>
      <c r="P2038" s="5">
        <f t="shared" si="799"/>
        <v>0</v>
      </c>
      <c r="Q2038" s="53">
        <f t="shared" si="784"/>
        <v>0</v>
      </c>
      <c r="R2038" s="4">
        <f t="shared" si="778"/>
        <v>0</v>
      </c>
      <c r="S2038" s="2">
        <f t="shared" si="791"/>
        <v>0.14000000000000001</v>
      </c>
      <c r="T2038" s="9">
        <f t="shared" si="785"/>
        <v>1.0074241799999999</v>
      </c>
      <c r="U2038" s="4">
        <f t="shared" si="792"/>
        <v>1527.9071686</v>
      </c>
      <c r="V2038" s="4">
        <f t="shared" si="786"/>
        <v>0</v>
      </c>
      <c r="W2038" s="1" t="str">
        <f t="shared" si="797"/>
        <v>A+J=</v>
      </c>
      <c r="X2038" s="10">
        <f t="shared" si="798"/>
        <v>42103</v>
      </c>
      <c r="Y2038" s="4">
        <f t="shared" si="801"/>
        <v>0</v>
      </c>
      <c r="Z2038" s="28"/>
      <c r="AA2038" s="26"/>
      <c r="AE2038" s="5"/>
    </row>
    <row r="2039" spans="1:31" x14ac:dyDescent="0.2">
      <c r="A2039" s="127">
        <f t="shared" si="787"/>
        <v>42094</v>
      </c>
      <c r="B2039" s="4">
        <f t="shared" si="779"/>
        <v>207467.73062002001</v>
      </c>
      <c r="C2039" s="4">
        <f t="shared" si="793"/>
        <v>146174.77621548</v>
      </c>
      <c r="D2039" s="4">
        <f t="shared" si="788"/>
        <v>146174.77621548</v>
      </c>
      <c r="E2039" s="56">
        <f t="shared" si="794"/>
        <v>564.00400000000002</v>
      </c>
      <c r="F2039" s="11">
        <f>IF(DAY(A2039)=F$2+1,VLOOKUP(A2039,[1]Plan1!$BN$15:$BP$255,3),F2038)</f>
        <v>569.53599999999994</v>
      </c>
      <c r="G2039" s="6">
        <f t="shared" si="780"/>
        <v>42073</v>
      </c>
      <c r="H2039" s="2">
        <f t="shared" si="781"/>
        <v>9.8084410748857653E-3</v>
      </c>
      <c r="I2039" s="1">
        <f t="shared" si="789"/>
        <v>22</v>
      </c>
      <c r="J2039" s="1">
        <f t="shared" si="795"/>
        <v>31</v>
      </c>
      <c r="K2039" s="54">
        <f t="shared" si="782"/>
        <v>1.006950959857394</v>
      </c>
      <c r="L2039" s="3">
        <f t="shared" si="790"/>
        <v>1.3986352200000001</v>
      </c>
      <c r="M2039" s="3">
        <f t="shared" si="800"/>
        <v>1.4083570700000001</v>
      </c>
      <c r="N2039" s="3">
        <f t="shared" si="783"/>
        <v>205866.27953873001</v>
      </c>
      <c r="O2039" s="52">
        <f t="shared" si="796"/>
        <v>0</v>
      </c>
      <c r="P2039" s="5">
        <f t="shared" si="799"/>
        <v>0</v>
      </c>
      <c r="Q2039" s="53">
        <f t="shared" si="784"/>
        <v>0</v>
      </c>
      <c r="R2039" s="4">
        <f t="shared" si="778"/>
        <v>0</v>
      </c>
      <c r="S2039" s="2">
        <f t="shared" si="791"/>
        <v>0.14000000000000001</v>
      </c>
      <c r="T2039" s="9">
        <f t="shared" si="785"/>
        <v>1.007779084</v>
      </c>
      <c r="U2039" s="4">
        <f t="shared" si="792"/>
        <v>1601.45108129</v>
      </c>
      <c r="V2039" s="4">
        <f t="shared" si="786"/>
        <v>0</v>
      </c>
      <c r="W2039" s="1" t="str">
        <f t="shared" si="797"/>
        <v>A+J=</v>
      </c>
      <c r="X2039" s="10">
        <f t="shared" si="798"/>
        <v>42103</v>
      </c>
      <c r="Y2039" s="4">
        <f t="shared" si="801"/>
        <v>0</v>
      </c>
      <c r="Z2039" s="28"/>
      <c r="AA2039" s="26"/>
      <c r="AE2039" s="5"/>
    </row>
    <row r="2040" spans="1:31" x14ac:dyDescent="0.2">
      <c r="A2040" s="127">
        <f t="shared" si="787"/>
        <v>42095</v>
      </c>
      <c r="B2040" s="4">
        <f t="shared" si="779"/>
        <v>207606.17642873002</v>
      </c>
      <c r="C2040" s="4">
        <f t="shared" si="793"/>
        <v>146174.77621548</v>
      </c>
      <c r="D2040" s="4">
        <f t="shared" si="788"/>
        <v>146174.77621548</v>
      </c>
      <c r="E2040" s="56">
        <f t="shared" si="794"/>
        <v>564.00400000000002</v>
      </c>
      <c r="F2040" s="11">
        <f>IF(DAY(A2040)=F$2+1,VLOOKUP(A2040,[1]Plan1!$BN$15:$BP$255,3),F2039)</f>
        <v>569.53599999999994</v>
      </c>
      <c r="G2040" s="6">
        <f t="shared" si="780"/>
        <v>42073</v>
      </c>
      <c r="H2040" s="2">
        <f t="shared" si="781"/>
        <v>9.8084410748857653E-3</v>
      </c>
      <c r="I2040" s="1">
        <f t="shared" si="789"/>
        <v>23</v>
      </c>
      <c r="J2040" s="1">
        <f t="shared" si="795"/>
        <v>31</v>
      </c>
      <c r="K2040" s="54">
        <f t="shared" si="782"/>
        <v>1.0072680580481765</v>
      </c>
      <c r="L2040" s="3">
        <f t="shared" si="790"/>
        <v>1.3986352200000001</v>
      </c>
      <c r="M2040" s="3">
        <f t="shared" si="800"/>
        <v>1.4088005800000001</v>
      </c>
      <c r="N2040" s="3">
        <f t="shared" si="783"/>
        <v>205931.10951373001</v>
      </c>
      <c r="O2040" s="52">
        <f t="shared" si="796"/>
        <v>0</v>
      </c>
      <c r="P2040" s="5">
        <f t="shared" si="799"/>
        <v>0</v>
      </c>
      <c r="Q2040" s="53">
        <f t="shared" si="784"/>
        <v>0</v>
      </c>
      <c r="R2040" s="4">
        <f t="shared" si="778"/>
        <v>0</v>
      </c>
      <c r="S2040" s="2">
        <f t="shared" si="791"/>
        <v>0.14000000000000001</v>
      </c>
      <c r="T2040" s="9">
        <f t="shared" si="785"/>
        <v>1.0081341130000001</v>
      </c>
      <c r="U2040" s="4">
        <f t="shared" si="792"/>
        <v>1675.0669150000001</v>
      </c>
      <c r="V2040" s="4">
        <f t="shared" si="786"/>
        <v>0</v>
      </c>
      <c r="W2040" s="1" t="str">
        <f t="shared" si="797"/>
        <v>A+J=</v>
      </c>
      <c r="X2040" s="10">
        <f t="shared" si="798"/>
        <v>42103</v>
      </c>
      <c r="Y2040" s="4">
        <f t="shared" si="801"/>
        <v>0</v>
      </c>
      <c r="Z2040" s="28"/>
      <c r="AA2040" s="26"/>
      <c r="AE2040" s="5"/>
    </row>
    <row r="2041" spans="1:31" x14ac:dyDescent="0.2">
      <c r="A2041" s="127">
        <f t="shared" si="787"/>
        <v>42096</v>
      </c>
      <c r="B2041" s="4">
        <f t="shared" si="779"/>
        <v>207744.71318399999</v>
      </c>
      <c r="C2041" s="4">
        <f t="shared" si="793"/>
        <v>146174.77621548</v>
      </c>
      <c r="D2041" s="4">
        <f t="shared" si="788"/>
        <v>146174.77621548</v>
      </c>
      <c r="E2041" s="56">
        <f t="shared" si="794"/>
        <v>564.00400000000002</v>
      </c>
      <c r="F2041" s="11">
        <f>IF(DAY(A2041)=F$2+1,VLOOKUP(A2041,[1]Plan1!$BN$15:$BP$255,3),F2040)</f>
        <v>569.53599999999994</v>
      </c>
      <c r="G2041" s="6">
        <f t="shared" si="780"/>
        <v>42073</v>
      </c>
      <c r="H2041" s="2">
        <f t="shared" si="781"/>
        <v>9.8084410748857653E-3</v>
      </c>
      <c r="I2041" s="1">
        <f t="shared" si="789"/>
        <v>24</v>
      </c>
      <c r="J2041" s="1">
        <f t="shared" si="795"/>
        <v>31</v>
      </c>
      <c r="K2041" s="54">
        <f t="shared" si="782"/>
        <v>1.0075852560961185</v>
      </c>
      <c r="L2041" s="3">
        <f t="shared" si="790"/>
        <v>1.3986352200000001</v>
      </c>
      <c r="M2041" s="3">
        <f t="shared" si="800"/>
        <v>1.4092442199999999</v>
      </c>
      <c r="N2041" s="3">
        <f t="shared" si="783"/>
        <v>205995.95849145</v>
      </c>
      <c r="O2041" s="52">
        <f t="shared" si="796"/>
        <v>0</v>
      </c>
      <c r="P2041" s="5">
        <f t="shared" si="799"/>
        <v>0</v>
      </c>
      <c r="Q2041" s="53">
        <f t="shared" si="784"/>
        <v>0</v>
      </c>
      <c r="R2041" s="4">
        <f t="shared" si="778"/>
        <v>0</v>
      </c>
      <c r="S2041" s="2">
        <f t="shared" si="791"/>
        <v>0.14000000000000001</v>
      </c>
      <c r="T2041" s="9">
        <f t="shared" si="785"/>
        <v>1.0084892670000001</v>
      </c>
      <c r="U2041" s="4">
        <f t="shared" si="792"/>
        <v>1748.7546925500001</v>
      </c>
      <c r="V2041" s="4">
        <f t="shared" si="786"/>
        <v>0</v>
      </c>
      <c r="W2041" s="1" t="str">
        <f t="shared" si="797"/>
        <v>A+J=</v>
      </c>
      <c r="X2041" s="10">
        <f t="shared" si="798"/>
        <v>42103</v>
      </c>
      <c r="Y2041" s="4">
        <f t="shared" si="801"/>
        <v>0</v>
      </c>
      <c r="Z2041" s="28"/>
      <c r="AA2041" s="26"/>
      <c r="AE2041" s="5"/>
    </row>
    <row r="2042" spans="1:31" x14ac:dyDescent="0.2">
      <c r="A2042" s="127">
        <f t="shared" si="787"/>
        <v>42097</v>
      </c>
      <c r="B2042" s="4">
        <f t="shared" si="779"/>
        <v>207883.34408583</v>
      </c>
      <c r="C2042" s="4">
        <f t="shared" si="793"/>
        <v>146174.77621548</v>
      </c>
      <c r="D2042" s="4">
        <f t="shared" si="788"/>
        <v>146174.77621548</v>
      </c>
      <c r="E2042" s="56">
        <f t="shared" si="794"/>
        <v>564.00400000000002</v>
      </c>
      <c r="F2042" s="11">
        <f>IF(DAY(A2042)=F$2+1,VLOOKUP(A2042,[1]Plan1!$BN$15:$BP$255,3),F2041)</f>
        <v>569.53599999999994</v>
      </c>
      <c r="G2042" s="6">
        <f t="shared" si="780"/>
        <v>42073</v>
      </c>
      <c r="H2042" s="2">
        <f t="shared" si="781"/>
        <v>9.8084410748857653E-3</v>
      </c>
      <c r="I2042" s="1">
        <f t="shared" si="789"/>
        <v>25</v>
      </c>
      <c r="J2042" s="1">
        <f t="shared" si="795"/>
        <v>31</v>
      </c>
      <c r="K2042" s="54">
        <f t="shared" si="782"/>
        <v>1.0079025540326658</v>
      </c>
      <c r="L2042" s="3">
        <f t="shared" si="790"/>
        <v>1.3986352200000001</v>
      </c>
      <c r="M2042" s="3">
        <f t="shared" si="800"/>
        <v>1.40968801</v>
      </c>
      <c r="N2042" s="3">
        <f t="shared" si="783"/>
        <v>206060.82939539</v>
      </c>
      <c r="O2042" s="52">
        <f t="shared" si="796"/>
        <v>0</v>
      </c>
      <c r="P2042" s="5">
        <f t="shared" si="799"/>
        <v>0</v>
      </c>
      <c r="Q2042" s="53">
        <f t="shared" si="784"/>
        <v>0</v>
      </c>
      <c r="R2042" s="4">
        <f t="shared" si="778"/>
        <v>0</v>
      </c>
      <c r="S2042" s="2">
        <f t="shared" si="791"/>
        <v>0.14000000000000001</v>
      </c>
      <c r="T2042" s="9">
        <f t="shared" si="785"/>
        <v>1.008844547</v>
      </c>
      <c r="U2042" s="4">
        <f t="shared" si="792"/>
        <v>1822.5146904400001</v>
      </c>
      <c r="V2042" s="4">
        <f t="shared" si="786"/>
        <v>0</v>
      </c>
      <c r="W2042" s="1" t="str">
        <f t="shared" si="797"/>
        <v>A+J=</v>
      </c>
      <c r="X2042" s="10">
        <f t="shared" si="798"/>
        <v>42103</v>
      </c>
      <c r="Y2042" s="4">
        <f t="shared" si="801"/>
        <v>0</v>
      </c>
      <c r="Z2042" s="28"/>
      <c r="AA2042" s="26"/>
      <c r="AE2042" s="5"/>
    </row>
    <row r="2043" spans="1:31" x14ac:dyDescent="0.2">
      <c r="A2043" s="127">
        <f t="shared" si="787"/>
        <v>42098</v>
      </c>
      <c r="B2043" s="4">
        <f t="shared" si="779"/>
        <v>208022.06581946003</v>
      </c>
      <c r="C2043" s="4">
        <f t="shared" si="793"/>
        <v>146174.77621548</v>
      </c>
      <c r="D2043" s="4">
        <f t="shared" si="788"/>
        <v>146174.77621548</v>
      </c>
      <c r="E2043" s="56">
        <f t="shared" si="794"/>
        <v>564.00400000000002</v>
      </c>
      <c r="F2043" s="11">
        <f>IF(DAY(A2043)=F$2+1,VLOOKUP(A2043,[1]Plan1!$BN$15:$BP$255,3),F2042)</f>
        <v>569.53599999999994</v>
      </c>
      <c r="G2043" s="6">
        <f t="shared" si="780"/>
        <v>42073</v>
      </c>
      <c r="H2043" s="2">
        <f t="shared" si="781"/>
        <v>9.8084410748857653E-3</v>
      </c>
      <c r="I2043" s="1">
        <f t="shared" si="789"/>
        <v>26</v>
      </c>
      <c r="J2043" s="1">
        <f t="shared" si="795"/>
        <v>31</v>
      </c>
      <c r="K2043" s="54">
        <f t="shared" si="782"/>
        <v>1.0082199518892747</v>
      </c>
      <c r="L2043" s="3">
        <f t="shared" si="790"/>
        <v>1.3986352200000001</v>
      </c>
      <c r="M2043" s="3">
        <f t="shared" si="800"/>
        <v>1.4101319299999999</v>
      </c>
      <c r="N2043" s="3">
        <f t="shared" si="783"/>
        <v>206125.71930205001</v>
      </c>
      <c r="O2043" s="52">
        <f t="shared" si="796"/>
        <v>0</v>
      </c>
      <c r="P2043" s="5">
        <f t="shared" si="799"/>
        <v>0</v>
      </c>
      <c r="Q2043" s="53">
        <f t="shared" si="784"/>
        <v>0</v>
      </c>
      <c r="R2043" s="4">
        <f t="shared" si="778"/>
        <v>0</v>
      </c>
      <c r="S2043" s="2">
        <f t="shared" si="791"/>
        <v>0.14000000000000001</v>
      </c>
      <c r="T2043" s="9">
        <f t="shared" si="785"/>
        <v>1.009199951</v>
      </c>
      <c r="U2043" s="4">
        <f t="shared" si="792"/>
        <v>1896.3465174099999</v>
      </c>
      <c r="V2043" s="4">
        <f t="shared" si="786"/>
        <v>0</v>
      </c>
      <c r="W2043" s="1" t="str">
        <f t="shared" si="797"/>
        <v>A+J=</v>
      </c>
      <c r="X2043" s="10">
        <f t="shared" si="798"/>
        <v>42103</v>
      </c>
      <c r="Y2043" s="4">
        <f t="shared" si="801"/>
        <v>0</v>
      </c>
      <c r="Z2043" s="28"/>
      <c r="AA2043" s="26"/>
      <c r="AE2043" s="5"/>
    </row>
    <row r="2044" spans="1:31" x14ac:dyDescent="0.2">
      <c r="A2044" s="127">
        <f t="shared" si="787"/>
        <v>42099</v>
      </c>
      <c r="B2044" s="4">
        <f t="shared" si="779"/>
        <v>208160.88031739002</v>
      </c>
      <c r="C2044" s="4">
        <f t="shared" si="793"/>
        <v>146174.77621548</v>
      </c>
      <c r="D2044" s="4">
        <f t="shared" si="788"/>
        <v>146174.77621548</v>
      </c>
      <c r="E2044" s="56">
        <f t="shared" si="794"/>
        <v>564.00400000000002</v>
      </c>
      <c r="F2044" s="11">
        <f>IF(DAY(A2044)=F$2+1,VLOOKUP(A2044,[1]Plan1!$BN$15:$BP$255,3),F2043)</f>
        <v>569.53599999999994</v>
      </c>
      <c r="G2044" s="6">
        <f t="shared" si="780"/>
        <v>42073</v>
      </c>
      <c r="H2044" s="2">
        <f t="shared" si="781"/>
        <v>9.8084410748857653E-3</v>
      </c>
      <c r="I2044" s="1">
        <f t="shared" si="789"/>
        <v>27</v>
      </c>
      <c r="J2044" s="1">
        <f t="shared" si="795"/>
        <v>31</v>
      </c>
      <c r="K2044" s="54">
        <f t="shared" si="782"/>
        <v>1.0085374496974104</v>
      </c>
      <c r="L2044" s="3">
        <f t="shared" si="790"/>
        <v>1.3986352200000001</v>
      </c>
      <c r="M2044" s="3">
        <f t="shared" si="800"/>
        <v>1.4105759899999999</v>
      </c>
      <c r="N2044" s="3">
        <f t="shared" si="783"/>
        <v>206190.62967317001</v>
      </c>
      <c r="O2044" s="52">
        <f t="shared" si="796"/>
        <v>0</v>
      </c>
      <c r="P2044" s="5">
        <f t="shared" si="799"/>
        <v>0</v>
      </c>
      <c r="Q2044" s="53">
        <f t="shared" si="784"/>
        <v>0</v>
      </c>
      <c r="R2044" s="4">
        <f t="shared" si="778"/>
        <v>0</v>
      </c>
      <c r="S2044" s="2">
        <f t="shared" si="791"/>
        <v>0.14000000000000001</v>
      </c>
      <c r="T2044" s="9">
        <f t="shared" si="785"/>
        <v>1.009555481</v>
      </c>
      <c r="U2044" s="4">
        <f t="shared" si="792"/>
        <v>1970.2506442199999</v>
      </c>
      <c r="V2044" s="4">
        <f t="shared" si="786"/>
        <v>0</v>
      </c>
      <c r="W2044" s="1" t="str">
        <f t="shared" si="797"/>
        <v>A+J=</v>
      </c>
      <c r="X2044" s="10">
        <f t="shared" si="798"/>
        <v>42103</v>
      </c>
      <c r="Y2044" s="4">
        <f t="shared" si="801"/>
        <v>0</v>
      </c>
      <c r="Z2044" s="28"/>
      <c r="AA2044" s="26"/>
      <c r="AE2044" s="5"/>
    </row>
    <row r="2045" spans="1:31" x14ac:dyDescent="0.2">
      <c r="A2045" s="127">
        <f t="shared" si="787"/>
        <v>42100</v>
      </c>
      <c r="B2045" s="4">
        <f t="shared" si="779"/>
        <v>208299.78889595999</v>
      </c>
      <c r="C2045" s="4">
        <f t="shared" si="793"/>
        <v>146174.77621548</v>
      </c>
      <c r="D2045" s="4">
        <f t="shared" si="788"/>
        <v>146174.77621548</v>
      </c>
      <c r="E2045" s="56">
        <f t="shared" si="794"/>
        <v>564.00400000000002</v>
      </c>
      <c r="F2045" s="11">
        <f>IF(DAY(A2045)=F$2+1,VLOOKUP(A2045,[1]Plan1!$BN$15:$BP$255,3),F2044)</f>
        <v>569.53599999999994</v>
      </c>
      <c r="G2045" s="6">
        <f t="shared" si="780"/>
        <v>42073</v>
      </c>
      <c r="H2045" s="2">
        <f t="shared" si="781"/>
        <v>9.8084410748857653E-3</v>
      </c>
      <c r="I2045" s="1">
        <f t="shared" si="789"/>
        <v>28</v>
      </c>
      <c r="J2045" s="1">
        <f t="shared" si="795"/>
        <v>31</v>
      </c>
      <c r="K2045" s="54">
        <f t="shared" si="782"/>
        <v>1.0088550474885489</v>
      </c>
      <c r="L2045" s="3">
        <f t="shared" si="790"/>
        <v>1.3986352200000001</v>
      </c>
      <c r="M2045" s="3">
        <f t="shared" si="800"/>
        <v>1.4110202000000001</v>
      </c>
      <c r="N2045" s="3">
        <f t="shared" si="783"/>
        <v>206255.56197052001</v>
      </c>
      <c r="O2045" s="52">
        <f t="shared" si="796"/>
        <v>0</v>
      </c>
      <c r="P2045" s="5">
        <f t="shared" si="799"/>
        <v>0</v>
      </c>
      <c r="Q2045" s="53">
        <f t="shared" si="784"/>
        <v>0</v>
      </c>
      <c r="R2045" s="4">
        <f t="shared" si="778"/>
        <v>0</v>
      </c>
      <c r="S2045" s="2">
        <f t="shared" si="791"/>
        <v>0.14000000000000001</v>
      </c>
      <c r="T2045" s="9">
        <f t="shared" si="785"/>
        <v>1.0099111359999999</v>
      </c>
      <c r="U2045" s="4">
        <f t="shared" si="792"/>
        <v>2044.2269254400001</v>
      </c>
      <c r="V2045" s="4">
        <f t="shared" si="786"/>
        <v>0</v>
      </c>
      <c r="W2045" s="1" t="str">
        <f t="shared" si="797"/>
        <v>A+J=</v>
      </c>
      <c r="X2045" s="10">
        <f t="shared" si="798"/>
        <v>42103</v>
      </c>
      <c r="Y2045" s="4">
        <f t="shared" si="801"/>
        <v>0</v>
      </c>
      <c r="Z2045" s="28"/>
      <c r="AA2045" s="26"/>
      <c r="AE2045" s="5"/>
    </row>
    <row r="2046" spans="1:31" x14ac:dyDescent="0.2">
      <c r="A2046" s="127">
        <f t="shared" si="787"/>
        <v>42101</v>
      </c>
      <c r="B2046" s="4">
        <f t="shared" si="779"/>
        <v>208438.7886494</v>
      </c>
      <c r="C2046" s="4">
        <f t="shared" si="793"/>
        <v>146174.77621548</v>
      </c>
      <c r="D2046" s="4">
        <f t="shared" si="788"/>
        <v>146174.77621548</v>
      </c>
      <c r="E2046" s="56">
        <f t="shared" si="794"/>
        <v>564.00400000000002</v>
      </c>
      <c r="F2046" s="11">
        <f>IF(DAY(A2046)=F$2+1,VLOOKUP(A2046,[1]Plan1!$BN$15:$BP$255,3),F2045)</f>
        <v>569.53599999999994</v>
      </c>
      <c r="G2046" s="6">
        <f t="shared" si="780"/>
        <v>42073</v>
      </c>
      <c r="H2046" s="2">
        <f t="shared" si="781"/>
        <v>9.8084410748857653E-3</v>
      </c>
      <c r="I2046" s="1">
        <f t="shared" si="789"/>
        <v>29</v>
      </c>
      <c r="J2046" s="1">
        <f t="shared" si="795"/>
        <v>31</v>
      </c>
      <c r="K2046" s="54">
        <f t="shared" si="782"/>
        <v>1.0091727452941757</v>
      </c>
      <c r="L2046" s="3">
        <f t="shared" si="790"/>
        <v>1.3986352200000001</v>
      </c>
      <c r="M2046" s="3">
        <f t="shared" si="800"/>
        <v>1.4114645400000001</v>
      </c>
      <c r="N2046" s="3">
        <f t="shared" si="783"/>
        <v>206320.51327058001</v>
      </c>
      <c r="O2046" s="52">
        <f t="shared" si="796"/>
        <v>0</v>
      </c>
      <c r="P2046" s="5">
        <f t="shared" si="799"/>
        <v>0</v>
      </c>
      <c r="Q2046" s="53">
        <f t="shared" si="784"/>
        <v>0</v>
      </c>
      <c r="R2046" s="4">
        <f t="shared" si="778"/>
        <v>0</v>
      </c>
      <c r="S2046" s="2">
        <f t="shared" si="791"/>
        <v>0.14000000000000001</v>
      </c>
      <c r="T2046" s="9">
        <f t="shared" si="785"/>
        <v>1.010266916</v>
      </c>
      <c r="U2046" s="4">
        <f t="shared" si="792"/>
        <v>2118.2753788199998</v>
      </c>
      <c r="V2046" s="4">
        <f t="shared" si="786"/>
        <v>0</v>
      </c>
      <c r="W2046" s="1" t="str">
        <f t="shared" si="797"/>
        <v>A+J=</v>
      </c>
      <c r="X2046" s="10">
        <f t="shared" si="798"/>
        <v>42103</v>
      </c>
      <c r="Y2046" s="4">
        <f t="shared" si="801"/>
        <v>0</v>
      </c>
      <c r="Z2046" s="28"/>
      <c r="AA2046" s="26"/>
      <c r="AE2046" s="5"/>
    </row>
    <row r="2047" spans="1:31" x14ac:dyDescent="0.2">
      <c r="A2047" s="127">
        <f t="shared" si="787"/>
        <v>42102</v>
      </c>
      <c r="B2047" s="4">
        <f t="shared" si="779"/>
        <v>208577.88109963</v>
      </c>
      <c r="C2047" s="4">
        <f t="shared" si="793"/>
        <v>146174.77621548</v>
      </c>
      <c r="D2047" s="4">
        <f t="shared" si="788"/>
        <v>146174.77621548</v>
      </c>
      <c r="E2047" s="56">
        <f t="shared" si="794"/>
        <v>564.00400000000002</v>
      </c>
      <c r="F2047" s="11">
        <f>IF(DAY(A2047)=F$2+1,VLOOKUP(A2047,[1]Plan1!$BN$15:$BP$255,3),F2046)</f>
        <v>569.53599999999994</v>
      </c>
      <c r="G2047" s="6">
        <f t="shared" si="780"/>
        <v>42073</v>
      </c>
      <c r="H2047" s="2">
        <f t="shared" si="781"/>
        <v>9.8084410748857653E-3</v>
      </c>
      <c r="I2047" s="1">
        <f t="shared" si="789"/>
        <v>30</v>
      </c>
      <c r="J2047" s="1">
        <f t="shared" si="795"/>
        <v>31</v>
      </c>
      <c r="K2047" s="54">
        <f t="shared" si="782"/>
        <v>1.0094905431457861</v>
      </c>
      <c r="L2047" s="3">
        <f t="shared" si="790"/>
        <v>1.3986352200000001</v>
      </c>
      <c r="M2047" s="3">
        <f t="shared" si="800"/>
        <v>1.41190902</v>
      </c>
      <c r="N2047" s="3">
        <f t="shared" si="783"/>
        <v>206385.48503511</v>
      </c>
      <c r="O2047" s="52">
        <f t="shared" si="796"/>
        <v>0</v>
      </c>
      <c r="P2047" s="5">
        <f t="shared" si="799"/>
        <v>0</v>
      </c>
      <c r="Q2047" s="53">
        <f t="shared" si="784"/>
        <v>0</v>
      </c>
      <c r="R2047" s="4">
        <f t="shared" si="778"/>
        <v>0</v>
      </c>
      <c r="S2047" s="2">
        <f t="shared" si="791"/>
        <v>0.14000000000000001</v>
      </c>
      <c r="T2047" s="9">
        <f t="shared" si="785"/>
        <v>1.0106228209999999</v>
      </c>
      <c r="U2047" s="4">
        <f t="shared" si="792"/>
        <v>2192.39606452</v>
      </c>
      <c r="V2047" s="4">
        <f t="shared" si="786"/>
        <v>0</v>
      </c>
      <c r="W2047" s="1" t="str">
        <f t="shared" si="797"/>
        <v>A+J=</v>
      </c>
      <c r="X2047" s="10">
        <f t="shared" si="798"/>
        <v>42103</v>
      </c>
      <c r="Y2047" s="4">
        <f t="shared" si="801"/>
        <v>0</v>
      </c>
      <c r="Z2047" s="28"/>
      <c r="AA2047" s="26"/>
      <c r="AE2047" s="5"/>
    </row>
    <row r="2048" spans="1:31" x14ac:dyDescent="0.2">
      <c r="A2048" s="130">
        <f t="shared" si="787"/>
        <v>42103</v>
      </c>
      <c r="B2048" s="53">
        <f t="shared" si="779"/>
        <v>208717.06797712002</v>
      </c>
      <c r="C2048" s="4">
        <f t="shared" si="793"/>
        <v>146174.77621548</v>
      </c>
      <c r="D2048" s="53">
        <f t="shared" si="788"/>
        <v>146174.77621548</v>
      </c>
      <c r="E2048" s="58">
        <f t="shared" si="794"/>
        <v>564.00400000000002</v>
      </c>
      <c r="F2048" s="62">
        <f>IF(DAY(A2048)=F$2+1,VLOOKUP(A2048,[1]Plan1!$BN$15:$BP$255,3),F2047)</f>
        <v>569.53599999999994</v>
      </c>
      <c r="G2048" s="23">
        <f t="shared" si="780"/>
        <v>42073</v>
      </c>
      <c r="H2048" s="55">
        <f t="shared" si="781"/>
        <v>9.8084410748857653E-3</v>
      </c>
      <c r="I2048" s="24">
        <f t="shared" si="789"/>
        <v>31</v>
      </c>
      <c r="J2048" s="24">
        <f t="shared" si="795"/>
        <v>31</v>
      </c>
      <c r="K2048" s="59">
        <f t="shared" si="782"/>
        <v>1.0098084410748858</v>
      </c>
      <c r="L2048" s="60">
        <f t="shared" si="790"/>
        <v>1.3986352200000001</v>
      </c>
      <c r="M2048" s="60">
        <f t="shared" si="800"/>
        <v>1.41235365</v>
      </c>
      <c r="N2048" s="60">
        <f t="shared" si="783"/>
        <v>206450.47872586001</v>
      </c>
      <c r="O2048" s="63">
        <f t="shared" si="796"/>
        <v>65</v>
      </c>
      <c r="P2048" s="5">
        <f t="shared" si="799"/>
        <v>3.7191975400000001E-2</v>
      </c>
      <c r="Q2048" s="53">
        <f t="shared" si="784"/>
        <v>5436.5286811066371</v>
      </c>
      <c r="R2048" s="59">
        <f t="shared" ref="R2048:R2111" si="802">IF(P2048&gt;0,(P2048*N2048),0)</f>
        <v>7678.3011260904086</v>
      </c>
      <c r="S2048" s="55">
        <f t="shared" si="791"/>
        <v>0.14000000000000001</v>
      </c>
      <c r="T2048" s="61">
        <f t="shared" si="785"/>
        <v>1.010978852</v>
      </c>
      <c r="U2048" s="60">
        <f t="shared" si="792"/>
        <v>2266.5892512599999</v>
      </c>
      <c r="V2048" s="53">
        <f t="shared" si="786"/>
        <v>9944.890377350408</v>
      </c>
      <c r="W2048" s="24" t="str">
        <f t="shared" si="797"/>
        <v>A+J=</v>
      </c>
      <c r="X2048" s="23">
        <f t="shared" si="798"/>
        <v>42103</v>
      </c>
      <c r="Y2048" s="53">
        <f t="shared" si="801"/>
        <v>198772.17759976961</v>
      </c>
      <c r="Z2048" s="28"/>
      <c r="AA2048" s="26"/>
      <c r="AE2048" s="5"/>
    </row>
    <row r="2049" spans="1:31" x14ac:dyDescent="0.2">
      <c r="A2049" s="127">
        <f t="shared" si="787"/>
        <v>42104</v>
      </c>
      <c r="B2049" s="4">
        <f t="shared" si="779"/>
        <v>198921.36764944001</v>
      </c>
      <c r="C2049" s="4">
        <f t="shared" si="793"/>
        <v>140738.24752805999</v>
      </c>
      <c r="D2049" s="4">
        <f t="shared" si="788"/>
        <v>140738.24752805999</v>
      </c>
      <c r="E2049" s="56">
        <f t="shared" si="794"/>
        <v>569.53599999999994</v>
      </c>
      <c r="F2049" s="11">
        <f>IF(DAY(A2049)=F$2+1,VLOOKUP(A2049,[1]Plan1!$BN$15:$BP$255,3),F2048)</f>
        <v>576.17499999999995</v>
      </c>
      <c r="G2049" s="6">
        <f t="shared" si="780"/>
        <v>42104</v>
      </c>
      <c r="H2049" s="2">
        <f t="shared" si="781"/>
        <v>1.1656857512080121E-2</v>
      </c>
      <c r="I2049" s="1">
        <f t="shared" si="789"/>
        <v>1</v>
      </c>
      <c r="J2049" s="1">
        <f t="shared" si="795"/>
        <v>30</v>
      </c>
      <c r="K2049" s="54">
        <f t="shared" si="782"/>
        <v>1.0003863892878562</v>
      </c>
      <c r="L2049" s="3">
        <f t="shared" si="790"/>
        <v>1.41235365</v>
      </c>
      <c r="M2049" s="3">
        <f t="shared" si="800"/>
        <v>1.4128993599999999</v>
      </c>
      <c r="N2049" s="3">
        <f t="shared" si="783"/>
        <v>198848.97985991</v>
      </c>
      <c r="O2049" s="52">
        <f t="shared" si="796"/>
        <v>0</v>
      </c>
      <c r="P2049" s="5">
        <f t="shared" si="799"/>
        <v>0</v>
      </c>
      <c r="Q2049" s="53">
        <f t="shared" si="784"/>
        <v>0</v>
      </c>
      <c r="R2049" s="4">
        <f t="shared" si="802"/>
        <v>0</v>
      </c>
      <c r="S2049" s="2">
        <f t="shared" si="791"/>
        <v>0.14000000000000001</v>
      </c>
      <c r="T2049" s="9">
        <f t="shared" si="785"/>
        <v>1.000364034</v>
      </c>
      <c r="U2049" s="4">
        <f t="shared" si="792"/>
        <v>72.387789530000006</v>
      </c>
      <c r="V2049" s="4">
        <f t="shared" si="786"/>
        <v>0</v>
      </c>
      <c r="W2049" s="1" t="str">
        <f t="shared" si="797"/>
        <v>A+J=</v>
      </c>
      <c r="X2049" s="10">
        <f t="shared" si="798"/>
        <v>42133</v>
      </c>
      <c r="Y2049" s="4">
        <f t="shared" si="801"/>
        <v>0</v>
      </c>
      <c r="Z2049" s="28"/>
      <c r="AA2049" s="26"/>
      <c r="AE2049" s="5"/>
    </row>
    <row r="2050" spans="1:31" x14ac:dyDescent="0.2">
      <c r="A2050" s="127">
        <f t="shared" si="787"/>
        <v>42105</v>
      </c>
      <c r="B2050" s="4">
        <f t="shared" si="779"/>
        <v>199070.67086848</v>
      </c>
      <c r="C2050" s="4">
        <f t="shared" si="793"/>
        <v>140738.24752805999</v>
      </c>
      <c r="D2050" s="4">
        <f t="shared" si="788"/>
        <v>140738.24752805999</v>
      </c>
      <c r="E2050" s="56">
        <f t="shared" si="794"/>
        <v>569.53599999999994</v>
      </c>
      <c r="F2050" s="11">
        <f>IF(DAY(A2050)=F$2+1,VLOOKUP(A2050,[1]Plan1!$BN$15:$BP$255,3),F2049)</f>
        <v>576.17499999999995</v>
      </c>
      <c r="G2050" s="6">
        <f t="shared" si="780"/>
        <v>42104</v>
      </c>
      <c r="H2050" s="2">
        <f t="shared" si="781"/>
        <v>1.1656857512080121E-2</v>
      </c>
      <c r="I2050" s="1">
        <f t="shared" si="789"/>
        <v>2</v>
      </c>
      <c r="J2050" s="1">
        <f t="shared" si="795"/>
        <v>30</v>
      </c>
      <c r="K2050" s="54">
        <f t="shared" si="782"/>
        <v>1.000772927872394</v>
      </c>
      <c r="L2050" s="3">
        <f t="shared" si="790"/>
        <v>1.41235365</v>
      </c>
      <c r="M2050" s="3">
        <f t="shared" si="800"/>
        <v>1.4134452900000001</v>
      </c>
      <c r="N2050" s="3">
        <f t="shared" si="783"/>
        <v>198925.81309139001</v>
      </c>
      <c r="O2050" s="52">
        <f t="shared" si="796"/>
        <v>0</v>
      </c>
      <c r="P2050" s="5">
        <f t="shared" si="799"/>
        <v>0</v>
      </c>
      <c r="Q2050" s="53">
        <f t="shared" si="784"/>
        <v>0</v>
      </c>
      <c r="R2050" s="4">
        <f t="shared" si="802"/>
        <v>0</v>
      </c>
      <c r="S2050" s="2">
        <f t="shared" si="791"/>
        <v>0.14000000000000001</v>
      </c>
      <c r="T2050" s="9">
        <f t="shared" si="785"/>
        <v>1.0007282</v>
      </c>
      <c r="U2050" s="4">
        <f t="shared" si="792"/>
        <v>144.85777709000001</v>
      </c>
      <c r="V2050" s="4">
        <f t="shared" si="786"/>
        <v>0</v>
      </c>
      <c r="W2050" s="1" t="str">
        <f t="shared" si="797"/>
        <v>A+J=</v>
      </c>
      <c r="X2050" s="10">
        <f t="shared" si="798"/>
        <v>42133</v>
      </c>
      <c r="Y2050" s="4">
        <f t="shared" si="801"/>
        <v>0</v>
      </c>
      <c r="Z2050" s="28"/>
      <c r="AA2050" s="26"/>
      <c r="AE2050" s="5"/>
    </row>
    <row r="2051" spans="1:31" x14ac:dyDescent="0.2">
      <c r="A2051" s="127">
        <f t="shared" si="787"/>
        <v>42106</v>
      </c>
      <c r="B2051" s="4">
        <f t="shared" si="779"/>
        <v>199220.08610228001</v>
      </c>
      <c r="C2051" s="4">
        <f t="shared" si="793"/>
        <v>140738.24752805999</v>
      </c>
      <c r="D2051" s="4">
        <f t="shared" si="788"/>
        <v>140738.24752805999</v>
      </c>
      <c r="E2051" s="56">
        <f t="shared" si="794"/>
        <v>569.53599999999994</v>
      </c>
      <c r="F2051" s="11">
        <f>IF(DAY(A2051)=F$2+1,VLOOKUP(A2051,[1]Plan1!$BN$15:$BP$255,3),F2050)</f>
        <v>576.17499999999995</v>
      </c>
      <c r="G2051" s="6">
        <f t="shared" si="780"/>
        <v>42104</v>
      </c>
      <c r="H2051" s="2">
        <f t="shared" si="781"/>
        <v>1.1656857512080121E-2</v>
      </c>
      <c r="I2051" s="1">
        <f t="shared" si="789"/>
        <v>3</v>
      </c>
      <c r="J2051" s="1">
        <f t="shared" si="795"/>
        <v>30</v>
      </c>
      <c r="K2051" s="54">
        <f t="shared" si="782"/>
        <v>1.0011596158113003</v>
      </c>
      <c r="L2051" s="3">
        <f t="shared" si="790"/>
        <v>1.41235365</v>
      </c>
      <c r="M2051" s="3">
        <f t="shared" si="800"/>
        <v>1.41399143</v>
      </c>
      <c r="N2051" s="3">
        <f t="shared" si="783"/>
        <v>199002.67587789</v>
      </c>
      <c r="O2051" s="52">
        <f t="shared" si="796"/>
        <v>0</v>
      </c>
      <c r="P2051" s="5">
        <f t="shared" si="799"/>
        <v>0</v>
      </c>
      <c r="Q2051" s="53">
        <f t="shared" si="784"/>
        <v>0</v>
      </c>
      <c r="R2051" s="4">
        <f t="shared" si="802"/>
        <v>0</v>
      </c>
      <c r="S2051" s="2">
        <f t="shared" si="791"/>
        <v>0.14000000000000001</v>
      </c>
      <c r="T2051" s="9">
        <f t="shared" si="785"/>
        <v>1.0010924990000001</v>
      </c>
      <c r="U2051" s="4">
        <f t="shared" si="792"/>
        <v>217.41022439</v>
      </c>
      <c r="V2051" s="4">
        <f t="shared" si="786"/>
        <v>0</v>
      </c>
      <c r="W2051" s="1" t="str">
        <f t="shared" si="797"/>
        <v>A+J=</v>
      </c>
      <c r="X2051" s="10">
        <f t="shared" si="798"/>
        <v>42133</v>
      </c>
      <c r="Y2051" s="4">
        <f t="shared" si="801"/>
        <v>0</v>
      </c>
      <c r="Z2051" s="28"/>
      <c r="AA2051" s="26"/>
      <c r="AE2051" s="5"/>
    </row>
    <row r="2052" spans="1:31" x14ac:dyDescent="0.2">
      <c r="A2052" s="127">
        <f t="shared" si="787"/>
        <v>42107</v>
      </c>
      <c r="B2052" s="4">
        <f t="shared" si="779"/>
        <v>199369.61321474999</v>
      </c>
      <c r="C2052" s="4">
        <f t="shared" si="793"/>
        <v>140738.24752805999</v>
      </c>
      <c r="D2052" s="4">
        <f t="shared" si="788"/>
        <v>140738.24752805999</v>
      </c>
      <c r="E2052" s="56">
        <f t="shared" si="794"/>
        <v>569.53599999999994</v>
      </c>
      <c r="F2052" s="11">
        <f>IF(DAY(A2052)=F$2+1,VLOOKUP(A2052,[1]Plan1!$BN$15:$BP$255,3),F2051)</f>
        <v>576.17499999999995</v>
      </c>
      <c r="G2052" s="6">
        <f t="shared" si="780"/>
        <v>42104</v>
      </c>
      <c r="H2052" s="2">
        <f t="shared" si="781"/>
        <v>1.1656857512080121E-2</v>
      </c>
      <c r="I2052" s="1">
        <f t="shared" si="789"/>
        <v>4</v>
      </c>
      <c r="J2052" s="1">
        <f t="shared" si="795"/>
        <v>30</v>
      </c>
      <c r="K2052" s="54">
        <f t="shared" si="782"/>
        <v>1.0015464531622842</v>
      </c>
      <c r="L2052" s="3">
        <f t="shared" si="790"/>
        <v>1.41235365</v>
      </c>
      <c r="M2052" s="3">
        <f t="shared" si="800"/>
        <v>1.4145377800000001</v>
      </c>
      <c r="N2052" s="3">
        <f t="shared" si="783"/>
        <v>199079.56821942999</v>
      </c>
      <c r="O2052" s="52">
        <f t="shared" si="796"/>
        <v>0</v>
      </c>
      <c r="P2052" s="5">
        <f t="shared" si="799"/>
        <v>0</v>
      </c>
      <c r="Q2052" s="53">
        <f t="shared" si="784"/>
        <v>0</v>
      </c>
      <c r="R2052" s="4">
        <f t="shared" si="802"/>
        <v>0</v>
      </c>
      <c r="S2052" s="2">
        <f t="shared" si="791"/>
        <v>0.14000000000000001</v>
      </c>
      <c r="T2052" s="9">
        <f t="shared" si="785"/>
        <v>1.00145693</v>
      </c>
      <c r="U2052" s="4">
        <f t="shared" si="792"/>
        <v>290.04499532</v>
      </c>
      <c r="V2052" s="4">
        <f t="shared" si="786"/>
        <v>0</v>
      </c>
      <c r="W2052" s="1" t="str">
        <f t="shared" si="797"/>
        <v>A+J=</v>
      </c>
      <c r="X2052" s="10">
        <f t="shared" si="798"/>
        <v>42133</v>
      </c>
      <c r="Y2052" s="4">
        <f t="shared" si="801"/>
        <v>0</v>
      </c>
      <c r="Z2052" s="28"/>
      <c r="AA2052" s="26"/>
      <c r="AE2052" s="5"/>
    </row>
    <row r="2053" spans="1:31" x14ac:dyDescent="0.2">
      <c r="A2053" s="127">
        <f t="shared" si="787"/>
        <v>42108</v>
      </c>
      <c r="B2053" s="4">
        <f t="shared" si="779"/>
        <v>199519.25387775002</v>
      </c>
      <c r="C2053" s="4">
        <f t="shared" si="793"/>
        <v>140738.24752805999</v>
      </c>
      <c r="D2053" s="4">
        <f t="shared" si="788"/>
        <v>140738.24752805999</v>
      </c>
      <c r="E2053" s="56">
        <f t="shared" si="794"/>
        <v>569.53599999999994</v>
      </c>
      <c r="F2053" s="11">
        <f>IF(DAY(A2053)=F$2+1,VLOOKUP(A2053,[1]Plan1!$BN$15:$BP$255,3),F2052)</f>
        <v>576.17499999999995</v>
      </c>
      <c r="G2053" s="6">
        <f t="shared" si="780"/>
        <v>42104</v>
      </c>
      <c r="H2053" s="2">
        <f t="shared" si="781"/>
        <v>1.1656857512080121E-2</v>
      </c>
      <c r="I2053" s="1">
        <f t="shared" si="789"/>
        <v>5</v>
      </c>
      <c r="J2053" s="1">
        <f t="shared" si="795"/>
        <v>30</v>
      </c>
      <c r="K2053" s="54">
        <f t="shared" si="782"/>
        <v>1.0019334399830764</v>
      </c>
      <c r="L2053" s="3">
        <f t="shared" si="790"/>
        <v>1.41235365</v>
      </c>
      <c r="M2053" s="3">
        <f t="shared" si="800"/>
        <v>1.4150843500000001</v>
      </c>
      <c r="N2053" s="3">
        <f t="shared" si="783"/>
        <v>199156.49152338001</v>
      </c>
      <c r="O2053" s="52">
        <f t="shared" si="796"/>
        <v>0</v>
      </c>
      <c r="P2053" s="5">
        <f t="shared" si="799"/>
        <v>0</v>
      </c>
      <c r="Q2053" s="53">
        <f t="shared" si="784"/>
        <v>0</v>
      </c>
      <c r="R2053" s="4">
        <f t="shared" si="802"/>
        <v>0</v>
      </c>
      <c r="S2053" s="2">
        <f t="shared" si="791"/>
        <v>0.14000000000000001</v>
      </c>
      <c r="T2053" s="9">
        <f t="shared" si="785"/>
        <v>1.0018214940000001</v>
      </c>
      <c r="U2053" s="4">
        <f t="shared" si="792"/>
        <v>362.76235437000003</v>
      </c>
      <c r="V2053" s="4">
        <f t="shared" si="786"/>
        <v>0</v>
      </c>
      <c r="W2053" s="1" t="str">
        <f t="shared" si="797"/>
        <v>A+J=</v>
      </c>
      <c r="X2053" s="10">
        <f t="shared" si="798"/>
        <v>42133</v>
      </c>
      <c r="Y2053" s="4">
        <f t="shared" si="801"/>
        <v>0</v>
      </c>
      <c r="Z2053" s="28"/>
      <c r="AA2053" s="26"/>
      <c r="AE2053" s="5"/>
    </row>
    <row r="2054" spans="1:31" x14ac:dyDescent="0.2">
      <c r="A2054" s="127">
        <f t="shared" si="787"/>
        <v>42109</v>
      </c>
      <c r="B2054" s="4">
        <f t="shared" si="779"/>
        <v>199669.00533490998</v>
      </c>
      <c r="C2054" s="4">
        <f t="shared" si="793"/>
        <v>140738.24752805999</v>
      </c>
      <c r="D2054" s="4">
        <f t="shared" si="788"/>
        <v>140738.24752805999</v>
      </c>
      <c r="E2054" s="56">
        <f t="shared" si="794"/>
        <v>569.53599999999994</v>
      </c>
      <c r="F2054" s="11">
        <f>IF(DAY(A2054)=F$2+1,VLOOKUP(A2054,[1]Plan1!$BN$15:$BP$255,3),F2053)</f>
        <v>576.17499999999995</v>
      </c>
      <c r="G2054" s="6">
        <f t="shared" si="780"/>
        <v>42104</v>
      </c>
      <c r="H2054" s="2">
        <f t="shared" si="781"/>
        <v>1.1656857512080121E-2</v>
      </c>
      <c r="I2054" s="1">
        <f t="shared" si="789"/>
        <v>6</v>
      </c>
      <c r="J2054" s="1">
        <f t="shared" si="795"/>
        <v>30</v>
      </c>
      <c r="K2054" s="54">
        <f t="shared" si="782"/>
        <v>1.0023205763314307</v>
      </c>
      <c r="L2054" s="3">
        <f t="shared" si="790"/>
        <v>1.41235365</v>
      </c>
      <c r="M2054" s="3">
        <f t="shared" si="800"/>
        <v>1.41563112</v>
      </c>
      <c r="N2054" s="3">
        <f t="shared" si="783"/>
        <v>199233.44297497999</v>
      </c>
      <c r="O2054" s="52">
        <f t="shared" si="796"/>
        <v>0</v>
      </c>
      <c r="P2054" s="5">
        <f t="shared" si="799"/>
        <v>0</v>
      </c>
      <c r="Q2054" s="53">
        <f t="shared" si="784"/>
        <v>0</v>
      </c>
      <c r="R2054" s="4">
        <f t="shared" si="802"/>
        <v>0</v>
      </c>
      <c r="S2054" s="2">
        <f t="shared" si="791"/>
        <v>0.14000000000000001</v>
      </c>
      <c r="T2054" s="9">
        <f t="shared" si="785"/>
        <v>1.0021861910000001</v>
      </c>
      <c r="U2054" s="4">
        <f t="shared" si="792"/>
        <v>435.56235993000001</v>
      </c>
      <c r="V2054" s="4">
        <f t="shared" si="786"/>
        <v>0</v>
      </c>
      <c r="W2054" s="1" t="str">
        <f t="shared" si="797"/>
        <v>A+J=</v>
      </c>
      <c r="X2054" s="10">
        <f t="shared" si="798"/>
        <v>42133</v>
      </c>
      <c r="Y2054" s="4">
        <f t="shared" si="801"/>
        <v>0</v>
      </c>
      <c r="Z2054" s="28"/>
      <c r="AA2054" s="26"/>
      <c r="AE2054" s="5"/>
    </row>
    <row r="2055" spans="1:31" x14ac:dyDescent="0.2">
      <c r="A2055" s="127">
        <f t="shared" si="787"/>
        <v>42110</v>
      </c>
      <c r="B2055" s="4">
        <f t="shared" si="779"/>
        <v>199818.86885939</v>
      </c>
      <c r="C2055" s="4">
        <f t="shared" si="793"/>
        <v>140738.24752805999</v>
      </c>
      <c r="D2055" s="4">
        <f t="shared" si="788"/>
        <v>140738.24752805999</v>
      </c>
      <c r="E2055" s="56">
        <f t="shared" si="794"/>
        <v>569.53599999999994</v>
      </c>
      <c r="F2055" s="11">
        <f>IF(DAY(A2055)=F$2+1,VLOOKUP(A2055,[1]Plan1!$BN$15:$BP$255,3),F2054)</f>
        <v>576.17499999999995</v>
      </c>
      <c r="G2055" s="6">
        <f t="shared" si="780"/>
        <v>42104</v>
      </c>
      <c r="H2055" s="2">
        <f t="shared" si="781"/>
        <v>1.1656857512080121E-2</v>
      </c>
      <c r="I2055" s="1">
        <f t="shared" si="789"/>
        <v>7</v>
      </c>
      <c r="J2055" s="1">
        <f t="shared" si="795"/>
        <v>30</v>
      </c>
      <c r="K2055" s="54">
        <f t="shared" si="782"/>
        <v>1.0027078622651229</v>
      </c>
      <c r="L2055" s="3">
        <f t="shared" si="790"/>
        <v>1.41235365</v>
      </c>
      <c r="M2055" s="3">
        <f t="shared" si="800"/>
        <v>1.4161781</v>
      </c>
      <c r="N2055" s="3">
        <f t="shared" si="783"/>
        <v>199310.42398160999</v>
      </c>
      <c r="O2055" s="52">
        <f t="shared" si="796"/>
        <v>0</v>
      </c>
      <c r="P2055" s="5">
        <f t="shared" si="799"/>
        <v>0</v>
      </c>
      <c r="Q2055" s="53">
        <f t="shared" si="784"/>
        <v>0</v>
      </c>
      <c r="R2055" s="4">
        <f t="shared" si="802"/>
        <v>0</v>
      </c>
      <c r="S2055" s="2">
        <f t="shared" si="791"/>
        <v>0.14000000000000001</v>
      </c>
      <c r="T2055" s="9">
        <f t="shared" si="785"/>
        <v>1.0025510200000001</v>
      </c>
      <c r="U2055" s="4">
        <f t="shared" si="792"/>
        <v>508.44487778000001</v>
      </c>
      <c r="V2055" s="4">
        <f t="shared" si="786"/>
        <v>0</v>
      </c>
      <c r="W2055" s="1" t="str">
        <f t="shared" si="797"/>
        <v>A+J=</v>
      </c>
      <c r="X2055" s="10">
        <f t="shared" si="798"/>
        <v>42133</v>
      </c>
      <c r="Y2055" s="4">
        <f t="shared" si="801"/>
        <v>0</v>
      </c>
      <c r="Z2055" s="28"/>
      <c r="AA2055" s="26"/>
      <c r="AE2055" s="5"/>
    </row>
    <row r="2056" spans="1:31" x14ac:dyDescent="0.2">
      <c r="A2056" s="127">
        <f t="shared" si="787"/>
        <v>42111</v>
      </c>
      <c r="B2056" s="4">
        <f t="shared" si="779"/>
        <v>199968.84612490999</v>
      </c>
      <c r="C2056" s="4">
        <f t="shared" si="793"/>
        <v>140738.24752805999</v>
      </c>
      <c r="D2056" s="4">
        <f t="shared" si="788"/>
        <v>140738.24752805999</v>
      </c>
      <c r="E2056" s="56">
        <f t="shared" si="794"/>
        <v>569.53599999999994</v>
      </c>
      <c r="F2056" s="11">
        <f>IF(DAY(A2056)=F$2+1,VLOOKUP(A2056,[1]Plan1!$BN$15:$BP$255,3),F2055)</f>
        <v>576.17499999999995</v>
      </c>
      <c r="G2056" s="6">
        <f t="shared" si="780"/>
        <v>42104</v>
      </c>
      <c r="H2056" s="2">
        <f t="shared" si="781"/>
        <v>1.1656857512080121E-2</v>
      </c>
      <c r="I2056" s="1">
        <f t="shared" si="789"/>
        <v>8</v>
      </c>
      <c r="J2056" s="1">
        <f t="shared" si="795"/>
        <v>30</v>
      </c>
      <c r="K2056" s="54">
        <f t="shared" si="782"/>
        <v>1.0030952978419514</v>
      </c>
      <c r="L2056" s="3">
        <f t="shared" si="790"/>
        <v>1.41235365</v>
      </c>
      <c r="M2056" s="3">
        <f t="shared" si="800"/>
        <v>1.4167253</v>
      </c>
      <c r="N2056" s="3">
        <f t="shared" si="783"/>
        <v>199387.43595066</v>
      </c>
      <c r="O2056" s="52">
        <f t="shared" si="796"/>
        <v>0</v>
      </c>
      <c r="P2056" s="5">
        <f t="shared" si="799"/>
        <v>0</v>
      </c>
      <c r="Q2056" s="53">
        <f t="shared" si="784"/>
        <v>0</v>
      </c>
      <c r="R2056" s="4">
        <f t="shared" si="802"/>
        <v>0</v>
      </c>
      <c r="S2056" s="2">
        <f t="shared" si="791"/>
        <v>0.14000000000000001</v>
      </c>
      <c r="T2056" s="9">
        <f t="shared" si="785"/>
        <v>1.002915982</v>
      </c>
      <c r="U2056" s="4">
        <f t="shared" si="792"/>
        <v>581.41017424999995</v>
      </c>
      <c r="V2056" s="4">
        <f t="shared" si="786"/>
        <v>0</v>
      </c>
      <c r="W2056" s="1" t="str">
        <f t="shared" si="797"/>
        <v>A+J=</v>
      </c>
      <c r="X2056" s="10">
        <f t="shared" si="798"/>
        <v>42133</v>
      </c>
      <c r="Y2056" s="4">
        <f t="shared" si="801"/>
        <v>0</v>
      </c>
      <c r="Z2056" s="28"/>
      <c r="AA2056" s="26"/>
      <c r="AE2056" s="5"/>
    </row>
    <row r="2057" spans="1:31" x14ac:dyDescent="0.2">
      <c r="A2057" s="127">
        <f t="shared" si="787"/>
        <v>42112</v>
      </c>
      <c r="B2057" s="4">
        <f t="shared" si="779"/>
        <v>200118.93598356002</v>
      </c>
      <c r="C2057" s="4">
        <f t="shared" si="793"/>
        <v>140738.24752805999</v>
      </c>
      <c r="D2057" s="4">
        <f t="shared" si="788"/>
        <v>140738.24752805999</v>
      </c>
      <c r="E2057" s="56">
        <f t="shared" si="794"/>
        <v>569.53599999999994</v>
      </c>
      <c r="F2057" s="11">
        <f>IF(DAY(A2057)=F$2+1,VLOOKUP(A2057,[1]Plan1!$BN$15:$BP$255,3),F2056)</f>
        <v>576.17499999999995</v>
      </c>
      <c r="G2057" s="6">
        <f t="shared" si="780"/>
        <v>42104</v>
      </c>
      <c r="H2057" s="2">
        <f t="shared" si="781"/>
        <v>1.1656857512080121E-2</v>
      </c>
      <c r="I2057" s="1">
        <f t="shared" si="789"/>
        <v>9</v>
      </c>
      <c r="J2057" s="1">
        <f t="shared" si="795"/>
        <v>30</v>
      </c>
      <c r="K2057" s="54">
        <f t="shared" si="782"/>
        <v>1.0034828831197362</v>
      </c>
      <c r="L2057" s="3">
        <f t="shared" si="790"/>
        <v>1.41235365</v>
      </c>
      <c r="M2057" s="3">
        <f t="shared" si="800"/>
        <v>1.41727271</v>
      </c>
      <c r="N2057" s="3">
        <f t="shared" si="783"/>
        <v>199464.47747474001</v>
      </c>
      <c r="O2057" s="52">
        <f t="shared" si="796"/>
        <v>0</v>
      </c>
      <c r="P2057" s="5">
        <f t="shared" si="799"/>
        <v>0</v>
      </c>
      <c r="Q2057" s="53">
        <f t="shared" si="784"/>
        <v>0</v>
      </c>
      <c r="R2057" s="4">
        <f t="shared" si="802"/>
        <v>0</v>
      </c>
      <c r="S2057" s="2">
        <f t="shared" si="791"/>
        <v>0.14000000000000001</v>
      </c>
      <c r="T2057" s="9">
        <f t="shared" si="785"/>
        <v>1.0032810780000001</v>
      </c>
      <c r="U2057" s="4">
        <f t="shared" si="792"/>
        <v>654.45850882000002</v>
      </c>
      <c r="V2057" s="4">
        <f t="shared" si="786"/>
        <v>0</v>
      </c>
      <c r="W2057" s="1" t="str">
        <f t="shared" si="797"/>
        <v>A+J=</v>
      </c>
      <c r="X2057" s="10">
        <f t="shared" si="798"/>
        <v>42133</v>
      </c>
      <c r="Y2057" s="4">
        <f t="shared" si="801"/>
        <v>0</v>
      </c>
      <c r="Z2057" s="28"/>
      <c r="AA2057" s="26"/>
      <c r="AE2057" s="5"/>
    </row>
    <row r="2058" spans="1:31" x14ac:dyDescent="0.2">
      <c r="A2058" s="127">
        <f t="shared" si="787"/>
        <v>42113</v>
      </c>
      <c r="B2058" s="4">
        <f t="shared" ref="B2058:B2121" si="803">(N2058+U2058)</f>
        <v>200269.13809959</v>
      </c>
      <c r="C2058" s="4">
        <f t="shared" si="793"/>
        <v>140738.24752805999</v>
      </c>
      <c r="D2058" s="4">
        <f t="shared" si="788"/>
        <v>140738.24752805999</v>
      </c>
      <c r="E2058" s="56">
        <f t="shared" si="794"/>
        <v>569.53599999999994</v>
      </c>
      <c r="F2058" s="11">
        <f>IF(DAY(A2058)=F$2+1,VLOOKUP(A2058,[1]Plan1!$BN$15:$BP$255,3),F2057)</f>
        <v>576.17499999999995</v>
      </c>
      <c r="G2058" s="6">
        <f t="shared" ref="G2058:G2121" si="804">IF(E2058=E2057,G2057,A2058)</f>
        <v>42104</v>
      </c>
      <c r="H2058" s="2">
        <f t="shared" ref="H2058:H2121" si="805">(F2058/E2058)-1</f>
        <v>1.1656857512080121E-2</v>
      </c>
      <c r="I2058" s="1">
        <f t="shared" si="789"/>
        <v>10</v>
      </c>
      <c r="J2058" s="1">
        <f t="shared" si="795"/>
        <v>30</v>
      </c>
      <c r="K2058" s="54">
        <f t="shared" ref="K2058:K2121" si="806">((F2058/E2058)^(I2058/J2058))</f>
        <v>1.0038706181563208</v>
      </c>
      <c r="L2058" s="3">
        <f t="shared" si="790"/>
        <v>1.41235365</v>
      </c>
      <c r="M2058" s="3">
        <f t="shared" si="800"/>
        <v>1.4178203300000001</v>
      </c>
      <c r="N2058" s="3">
        <f t="shared" ref="N2058:N2121" si="807">TRUNC(D2058*M2058,8)</f>
        <v>199541.54855385001</v>
      </c>
      <c r="O2058" s="52">
        <f t="shared" si="796"/>
        <v>0</v>
      </c>
      <c r="P2058" s="5">
        <f t="shared" si="799"/>
        <v>0</v>
      </c>
      <c r="Q2058" s="53">
        <f t="shared" ref="Q2058:Q2121" si="808">IF($P2058&gt;0,($P2058*D2058),0)</f>
        <v>0</v>
      </c>
      <c r="R2058" s="4">
        <f t="shared" si="802"/>
        <v>0</v>
      </c>
      <c r="S2058" s="2">
        <f t="shared" si="791"/>
        <v>0.14000000000000001</v>
      </c>
      <c r="T2058" s="9">
        <f t="shared" ref="T2058:T2121" si="809">ROUND((1+S2058)^(1/12)^(I2058/J2058),9)</f>
        <v>1.003646306</v>
      </c>
      <c r="U2058" s="4">
        <f t="shared" si="792"/>
        <v>727.58954573999995</v>
      </c>
      <c r="V2058" s="4">
        <f t="shared" ref="V2058:V2121" si="810">IF(R2058&gt;0,R2058+U2058,0)</f>
        <v>0</v>
      </c>
      <c r="W2058" s="1" t="str">
        <f t="shared" si="797"/>
        <v>A+J=</v>
      </c>
      <c r="X2058" s="10">
        <f t="shared" si="798"/>
        <v>42133</v>
      </c>
      <c r="Y2058" s="4">
        <f t="shared" si="801"/>
        <v>0</v>
      </c>
      <c r="Z2058" s="28"/>
      <c r="AA2058" s="26"/>
      <c r="AE2058" s="5"/>
    </row>
    <row r="2059" spans="1:31" x14ac:dyDescent="0.2">
      <c r="A2059" s="127">
        <f t="shared" ref="A2059:A2122" si="811">(A2058+1)</f>
        <v>42114</v>
      </c>
      <c r="B2059" s="4">
        <f t="shared" si="803"/>
        <v>200419.45273552</v>
      </c>
      <c r="C2059" s="4">
        <f t="shared" si="793"/>
        <v>140738.24752805999</v>
      </c>
      <c r="D2059" s="4">
        <f t="shared" ref="D2059:D2122" si="812">(C2059)</f>
        <v>140738.24752805999</v>
      </c>
      <c r="E2059" s="56">
        <f t="shared" si="794"/>
        <v>569.53599999999994</v>
      </c>
      <c r="F2059" s="11">
        <f>IF(DAY(A2059)=F$2+1,VLOOKUP(A2059,[1]Plan1!$BN$15:$BP$255,3),F2058)</f>
        <v>576.17499999999995</v>
      </c>
      <c r="G2059" s="6">
        <f t="shared" si="804"/>
        <v>42104</v>
      </c>
      <c r="H2059" s="2">
        <f t="shared" si="805"/>
        <v>1.1656857512080121E-2</v>
      </c>
      <c r="I2059" s="1">
        <f t="shared" ref="I2059:I2122" si="813">IF(DAY(A2059)=F$2+1,1,I2058+1)</f>
        <v>11</v>
      </c>
      <c r="J2059" s="1">
        <f t="shared" si="795"/>
        <v>30</v>
      </c>
      <c r="K2059" s="54">
        <f t="shared" si="806"/>
        <v>1.0042585030095699</v>
      </c>
      <c r="L2059" s="3">
        <f t="shared" ref="L2059:L2122" si="814">IF(DAY(A2059)=F$2+1,M2058,L2058)</f>
        <v>1.41235365</v>
      </c>
      <c r="M2059" s="3">
        <f t="shared" si="800"/>
        <v>1.41836816</v>
      </c>
      <c r="N2059" s="3">
        <f t="shared" si="807"/>
        <v>199618.64918799</v>
      </c>
      <c r="O2059" s="52">
        <f t="shared" si="796"/>
        <v>0</v>
      </c>
      <c r="P2059" s="5">
        <f t="shared" si="799"/>
        <v>0</v>
      </c>
      <c r="Q2059" s="53">
        <f t="shared" si="808"/>
        <v>0</v>
      </c>
      <c r="R2059" s="4">
        <f t="shared" si="802"/>
        <v>0</v>
      </c>
      <c r="S2059" s="2">
        <f t="shared" ref="S2059:S2122" si="815">(S2058)</f>
        <v>0.14000000000000001</v>
      </c>
      <c r="T2059" s="9">
        <f t="shared" si="809"/>
        <v>1.0040116670000001</v>
      </c>
      <c r="U2059" s="4">
        <f t="shared" ref="U2059:U2122" si="816">TRUNC(N2059*(T2059-1),8)</f>
        <v>800.80354752999995</v>
      </c>
      <c r="V2059" s="4">
        <f t="shared" si="810"/>
        <v>0</v>
      </c>
      <c r="W2059" s="1" t="str">
        <f t="shared" si="797"/>
        <v>A+J=</v>
      </c>
      <c r="X2059" s="10">
        <f t="shared" si="798"/>
        <v>42133</v>
      </c>
      <c r="Y2059" s="4">
        <f t="shared" si="801"/>
        <v>0</v>
      </c>
      <c r="Z2059" s="28"/>
      <c r="AA2059" s="26"/>
      <c r="AE2059" s="5"/>
    </row>
    <row r="2060" spans="1:31" x14ac:dyDescent="0.2">
      <c r="A2060" s="127">
        <f t="shared" si="811"/>
        <v>42115</v>
      </c>
      <c r="B2060" s="4">
        <f t="shared" si="803"/>
        <v>200569.87995452</v>
      </c>
      <c r="C2060" s="4">
        <f t="shared" ref="C2060:C2123" si="817">IF(DAY(A2059)=9,VLOOKUP(A2059,$AA$10:$AB$126,2),C2059)</f>
        <v>140738.24752805999</v>
      </c>
      <c r="D2060" s="4">
        <f t="shared" si="812"/>
        <v>140738.24752805999</v>
      </c>
      <c r="E2060" s="56">
        <f t="shared" ref="E2060:E2123" si="818">IF(F2060=F2059,E2059,F2059)</f>
        <v>569.53599999999994</v>
      </c>
      <c r="F2060" s="11">
        <f>IF(DAY(A2060)=F$2+1,VLOOKUP(A2060,[1]Plan1!$BN$15:$BP$255,3),F2059)</f>
        <v>576.17499999999995</v>
      </c>
      <c r="G2060" s="6">
        <f t="shared" si="804"/>
        <v>42104</v>
      </c>
      <c r="H2060" s="2">
        <f t="shared" si="805"/>
        <v>1.1656857512080121E-2</v>
      </c>
      <c r="I2060" s="1">
        <f t="shared" si="813"/>
        <v>12</v>
      </c>
      <c r="J2060" s="1">
        <f t="shared" ref="J2060:J2123" si="819">IF(DAY(A2060)=F$2+1,DAY(EOMONTH(A2060,0)),J2059)</f>
        <v>30</v>
      </c>
      <c r="K2060" s="54">
        <f t="shared" si="806"/>
        <v>1.0046465377373712</v>
      </c>
      <c r="L2060" s="3">
        <f t="shared" si="814"/>
        <v>1.41235365</v>
      </c>
      <c r="M2060" s="3">
        <f t="shared" si="800"/>
        <v>1.4189162</v>
      </c>
      <c r="N2060" s="3">
        <f t="shared" si="807"/>
        <v>199695.77937716999</v>
      </c>
      <c r="O2060" s="52">
        <f t="shared" si="796"/>
        <v>0</v>
      </c>
      <c r="P2060" s="5">
        <f t="shared" si="799"/>
        <v>0</v>
      </c>
      <c r="Q2060" s="53">
        <f t="shared" si="808"/>
        <v>0</v>
      </c>
      <c r="R2060" s="4">
        <f t="shared" si="802"/>
        <v>0</v>
      </c>
      <c r="S2060" s="2">
        <f t="shared" si="815"/>
        <v>0.14000000000000001</v>
      </c>
      <c r="T2060" s="9">
        <f t="shared" si="809"/>
        <v>1.0043771610000001</v>
      </c>
      <c r="U2060" s="4">
        <f t="shared" si="816"/>
        <v>874.10057734999998</v>
      </c>
      <c r="V2060" s="4">
        <f t="shared" si="810"/>
        <v>0</v>
      </c>
      <c r="W2060" s="1" t="str">
        <f t="shared" si="797"/>
        <v>A+J=</v>
      </c>
      <c r="X2060" s="10">
        <f t="shared" si="798"/>
        <v>42133</v>
      </c>
      <c r="Y2060" s="4">
        <f t="shared" si="801"/>
        <v>0</v>
      </c>
      <c r="Z2060" s="28"/>
      <c r="AA2060" s="26"/>
      <c r="AE2060" s="5"/>
    </row>
    <row r="2061" spans="1:31" x14ac:dyDescent="0.2">
      <c r="A2061" s="127">
        <f t="shared" si="811"/>
        <v>42116</v>
      </c>
      <c r="B2061" s="4">
        <f t="shared" si="803"/>
        <v>200720.41981976002</v>
      </c>
      <c r="C2061" s="4">
        <f t="shared" si="817"/>
        <v>140738.24752805999</v>
      </c>
      <c r="D2061" s="4">
        <f t="shared" si="812"/>
        <v>140738.24752805999</v>
      </c>
      <c r="E2061" s="56">
        <f t="shared" si="818"/>
        <v>569.53599999999994</v>
      </c>
      <c r="F2061" s="11">
        <f>IF(DAY(A2061)=F$2+1,VLOOKUP(A2061,[1]Plan1!$BN$15:$BP$255,3),F2060)</f>
        <v>576.17499999999995</v>
      </c>
      <c r="G2061" s="6">
        <f t="shared" si="804"/>
        <v>42104</v>
      </c>
      <c r="H2061" s="2">
        <f t="shared" si="805"/>
        <v>1.1656857512080121E-2</v>
      </c>
      <c r="I2061" s="1">
        <f t="shared" si="813"/>
        <v>13</v>
      </c>
      <c r="J2061" s="1">
        <f t="shared" si="819"/>
        <v>30</v>
      </c>
      <c r="K2061" s="54">
        <f t="shared" si="806"/>
        <v>1.0050347223976348</v>
      </c>
      <c r="L2061" s="3">
        <f t="shared" si="814"/>
        <v>1.41235365</v>
      </c>
      <c r="M2061" s="3">
        <f t="shared" si="800"/>
        <v>1.41946445</v>
      </c>
      <c r="N2061" s="3">
        <f t="shared" si="807"/>
        <v>199772.93912138001</v>
      </c>
      <c r="O2061" s="52">
        <f t="shared" si="796"/>
        <v>0</v>
      </c>
      <c r="P2061" s="5">
        <f t="shared" si="799"/>
        <v>0</v>
      </c>
      <c r="Q2061" s="53">
        <f t="shared" si="808"/>
        <v>0</v>
      </c>
      <c r="R2061" s="4">
        <f t="shared" si="802"/>
        <v>0</v>
      </c>
      <c r="S2061" s="2">
        <f t="shared" si="815"/>
        <v>0.14000000000000001</v>
      </c>
      <c r="T2061" s="9">
        <f t="shared" si="809"/>
        <v>1.0047427879999999</v>
      </c>
      <c r="U2061" s="4">
        <f t="shared" si="816"/>
        <v>947.48069838000004</v>
      </c>
      <c r="V2061" s="4">
        <f t="shared" si="810"/>
        <v>0</v>
      </c>
      <c r="W2061" s="1" t="str">
        <f t="shared" si="797"/>
        <v>A+J=</v>
      </c>
      <c r="X2061" s="10">
        <f t="shared" si="798"/>
        <v>42133</v>
      </c>
      <c r="Y2061" s="4">
        <f t="shared" si="801"/>
        <v>0</v>
      </c>
      <c r="Z2061" s="28"/>
      <c r="AA2061" s="26"/>
      <c r="AE2061" s="5"/>
    </row>
    <row r="2062" spans="1:31" x14ac:dyDescent="0.2">
      <c r="A2062" s="127">
        <f t="shared" si="811"/>
        <v>42117</v>
      </c>
      <c r="B2062" s="4">
        <f t="shared" si="803"/>
        <v>200871.07380903</v>
      </c>
      <c r="C2062" s="4">
        <f t="shared" si="817"/>
        <v>140738.24752805999</v>
      </c>
      <c r="D2062" s="4">
        <f t="shared" si="812"/>
        <v>140738.24752805999</v>
      </c>
      <c r="E2062" s="56">
        <f t="shared" si="818"/>
        <v>569.53599999999994</v>
      </c>
      <c r="F2062" s="11">
        <f>IF(DAY(A2062)=F$2+1,VLOOKUP(A2062,[1]Plan1!$BN$15:$BP$255,3),F2061)</f>
        <v>576.17499999999995</v>
      </c>
      <c r="G2062" s="6">
        <f t="shared" si="804"/>
        <v>42104</v>
      </c>
      <c r="H2062" s="2">
        <f t="shared" si="805"/>
        <v>1.1656857512080121E-2</v>
      </c>
      <c r="I2062" s="1">
        <f t="shared" si="813"/>
        <v>14</v>
      </c>
      <c r="J2062" s="1">
        <f t="shared" si="819"/>
        <v>30</v>
      </c>
      <c r="K2062" s="54">
        <f t="shared" si="806"/>
        <v>1.0054230570482927</v>
      </c>
      <c r="L2062" s="3">
        <f t="shared" si="814"/>
        <v>1.41235365</v>
      </c>
      <c r="M2062" s="3">
        <f t="shared" si="800"/>
        <v>1.42001292</v>
      </c>
      <c r="N2062" s="3">
        <f t="shared" si="807"/>
        <v>199850.129828</v>
      </c>
      <c r="O2062" s="52">
        <f t="shared" si="796"/>
        <v>0</v>
      </c>
      <c r="P2062" s="5">
        <f t="shared" si="799"/>
        <v>0</v>
      </c>
      <c r="Q2062" s="53">
        <f t="shared" si="808"/>
        <v>0</v>
      </c>
      <c r="R2062" s="4">
        <f t="shared" si="802"/>
        <v>0</v>
      </c>
      <c r="S2062" s="2">
        <f t="shared" si="815"/>
        <v>0.14000000000000001</v>
      </c>
      <c r="T2062" s="9">
        <f t="shared" si="809"/>
        <v>1.0051085479999999</v>
      </c>
      <c r="U2062" s="4">
        <f t="shared" si="816"/>
        <v>1020.94398103</v>
      </c>
      <c r="V2062" s="4">
        <f t="shared" si="810"/>
        <v>0</v>
      </c>
      <c r="W2062" s="1" t="str">
        <f t="shared" si="797"/>
        <v>A+J=</v>
      </c>
      <c r="X2062" s="10">
        <f t="shared" si="798"/>
        <v>42133</v>
      </c>
      <c r="Y2062" s="4">
        <f t="shared" si="801"/>
        <v>0</v>
      </c>
      <c r="Z2062" s="28"/>
      <c r="AA2062" s="26"/>
      <c r="AE2062" s="5"/>
    </row>
    <row r="2063" spans="1:31" x14ac:dyDescent="0.2">
      <c r="A2063" s="127">
        <f t="shared" si="811"/>
        <v>42118</v>
      </c>
      <c r="B2063" s="4">
        <f t="shared" si="803"/>
        <v>201021.84057199999</v>
      </c>
      <c r="C2063" s="4">
        <f t="shared" si="817"/>
        <v>140738.24752805999</v>
      </c>
      <c r="D2063" s="4">
        <f t="shared" si="812"/>
        <v>140738.24752805999</v>
      </c>
      <c r="E2063" s="56">
        <f t="shared" si="818"/>
        <v>569.53599999999994</v>
      </c>
      <c r="F2063" s="11">
        <f>IF(DAY(A2063)=F$2+1,VLOOKUP(A2063,[1]Plan1!$BN$15:$BP$255,3),F2062)</f>
        <v>576.17499999999995</v>
      </c>
      <c r="G2063" s="6">
        <f t="shared" si="804"/>
        <v>42104</v>
      </c>
      <c r="H2063" s="2">
        <f t="shared" si="805"/>
        <v>1.1656857512080121E-2</v>
      </c>
      <c r="I2063" s="1">
        <f t="shared" si="813"/>
        <v>15</v>
      </c>
      <c r="J2063" s="1">
        <f t="shared" si="819"/>
        <v>30</v>
      </c>
      <c r="K2063" s="54">
        <f t="shared" si="806"/>
        <v>1.0058115417472997</v>
      </c>
      <c r="L2063" s="3">
        <f t="shared" si="814"/>
        <v>1.41235365</v>
      </c>
      <c r="M2063" s="3">
        <f t="shared" si="800"/>
        <v>1.4205616000000001</v>
      </c>
      <c r="N2063" s="3">
        <f t="shared" si="807"/>
        <v>199927.35008964999</v>
      </c>
      <c r="O2063" s="52">
        <f t="shared" si="796"/>
        <v>0</v>
      </c>
      <c r="P2063" s="5">
        <f t="shared" si="799"/>
        <v>0</v>
      </c>
      <c r="Q2063" s="53">
        <f t="shared" si="808"/>
        <v>0</v>
      </c>
      <c r="R2063" s="4">
        <f t="shared" si="802"/>
        <v>0</v>
      </c>
      <c r="S2063" s="2">
        <f t="shared" si="815"/>
        <v>0.14000000000000001</v>
      </c>
      <c r="T2063" s="9">
        <f t="shared" si="809"/>
        <v>1.0054744410000001</v>
      </c>
      <c r="U2063" s="4">
        <f t="shared" si="816"/>
        <v>1094.4904823500001</v>
      </c>
      <c r="V2063" s="4">
        <f t="shared" si="810"/>
        <v>0</v>
      </c>
      <c r="W2063" s="1" t="str">
        <f t="shared" si="797"/>
        <v>A+J=</v>
      </c>
      <c r="X2063" s="10">
        <f t="shared" si="798"/>
        <v>42133</v>
      </c>
      <c r="Y2063" s="4">
        <f t="shared" si="801"/>
        <v>0</v>
      </c>
      <c r="Z2063" s="28"/>
      <c r="AA2063" s="26"/>
      <c r="AE2063" s="5"/>
    </row>
    <row r="2064" spans="1:31" x14ac:dyDescent="0.2">
      <c r="A2064" s="127">
        <f t="shared" si="811"/>
        <v>42119</v>
      </c>
      <c r="B2064" s="4">
        <f t="shared" si="803"/>
        <v>201172.72037194</v>
      </c>
      <c r="C2064" s="4">
        <f t="shared" si="817"/>
        <v>140738.24752805999</v>
      </c>
      <c r="D2064" s="4">
        <f t="shared" si="812"/>
        <v>140738.24752805999</v>
      </c>
      <c r="E2064" s="56">
        <f t="shared" si="818"/>
        <v>569.53599999999994</v>
      </c>
      <c r="F2064" s="11">
        <f>IF(DAY(A2064)=F$2+1,VLOOKUP(A2064,[1]Plan1!$BN$15:$BP$255,3),F2063)</f>
        <v>576.17499999999995</v>
      </c>
      <c r="G2064" s="6">
        <f t="shared" si="804"/>
        <v>42104</v>
      </c>
      <c r="H2064" s="2">
        <f t="shared" si="805"/>
        <v>1.1656857512080121E-2</v>
      </c>
      <c r="I2064" s="1">
        <f t="shared" si="813"/>
        <v>16</v>
      </c>
      <c r="J2064" s="1">
        <f t="shared" si="819"/>
        <v>30</v>
      </c>
      <c r="K2064" s="54">
        <f t="shared" si="806"/>
        <v>1.0062001765526329</v>
      </c>
      <c r="L2064" s="3">
        <f t="shared" si="814"/>
        <v>1.41235365</v>
      </c>
      <c r="M2064" s="3">
        <f t="shared" si="800"/>
        <v>1.42111049</v>
      </c>
      <c r="N2064" s="3">
        <f t="shared" si="807"/>
        <v>200004.59990634001</v>
      </c>
      <c r="O2064" s="52">
        <f t="shared" si="796"/>
        <v>0</v>
      </c>
      <c r="P2064" s="5">
        <f t="shared" si="799"/>
        <v>0</v>
      </c>
      <c r="Q2064" s="53">
        <f t="shared" si="808"/>
        <v>0</v>
      </c>
      <c r="R2064" s="4">
        <f t="shared" si="802"/>
        <v>0</v>
      </c>
      <c r="S2064" s="2">
        <f t="shared" si="815"/>
        <v>0.14000000000000001</v>
      </c>
      <c r="T2064" s="9">
        <f t="shared" si="809"/>
        <v>1.0058404679999999</v>
      </c>
      <c r="U2064" s="4">
        <f t="shared" si="816"/>
        <v>1168.1204656</v>
      </c>
      <c r="V2064" s="4">
        <f t="shared" si="810"/>
        <v>0</v>
      </c>
      <c r="W2064" s="1" t="str">
        <f t="shared" si="797"/>
        <v>A+J=</v>
      </c>
      <c r="X2064" s="10">
        <f t="shared" si="798"/>
        <v>42133</v>
      </c>
      <c r="Y2064" s="4">
        <f t="shared" si="801"/>
        <v>0</v>
      </c>
      <c r="Z2064" s="28"/>
      <c r="AA2064" s="26"/>
      <c r="AE2064" s="5"/>
    </row>
    <row r="2065" spans="1:31" x14ac:dyDescent="0.2">
      <c r="A2065" s="127">
        <f t="shared" si="811"/>
        <v>42120</v>
      </c>
      <c r="B2065" s="4">
        <f t="shared" si="803"/>
        <v>201323.71307226998</v>
      </c>
      <c r="C2065" s="4">
        <f t="shared" si="817"/>
        <v>140738.24752805999</v>
      </c>
      <c r="D2065" s="4">
        <f t="shared" si="812"/>
        <v>140738.24752805999</v>
      </c>
      <c r="E2065" s="56">
        <f t="shared" si="818"/>
        <v>569.53599999999994</v>
      </c>
      <c r="F2065" s="11">
        <f>IF(DAY(A2065)=F$2+1,VLOOKUP(A2065,[1]Plan1!$BN$15:$BP$255,3),F2064)</f>
        <v>576.17499999999995</v>
      </c>
      <c r="G2065" s="6">
        <f t="shared" si="804"/>
        <v>42104</v>
      </c>
      <c r="H2065" s="2">
        <f t="shared" si="805"/>
        <v>1.1656857512080121E-2</v>
      </c>
      <c r="I2065" s="1">
        <f t="shared" si="813"/>
        <v>17</v>
      </c>
      <c r="J2065" s="1">
        <f t="shared" si="819"/>
        <v>30</v>
      </c>
      <c r="K2065" s="54">
        <f t="shared" si="806"/>
        <v>1.0065889615222918</v>
      </c>
      <c r="L2065" s="3">
        <f t="shared" si="814"/>
        <v>1.41235365</v>
      </c>
      <c r="M2065" s="3">
        <f t="shared" si="800"/>
        <v>1.42165959</v>
      </c>
      <c r="N2065" s="3">
        <f t="shared" si="807"/>
        <v>200081.87927805999</v>
      </c>
      <c r="O2065" s="52">
        <f t="shared" si="796"/>
        <v>0</v>
      </c>
      <c r="P2065" s="5">
        <f t="shared" si="799"/>
        <v>0</v>
      </c>
      <c r="Q2065" s="53">
        <f t="shared" si="808"/>
        <v>0</v>
      </c>
      <c r="R2065" s="4">
        <f t="shared" si="802"/>
        <v>0</v>
      </c>
      <c r="S2065" s="2">
        <f t="shared" si="815"/>
        <v>0.14000000000000001</v>
      </c>
      <c r="T2065" s="9">
        <f t="shared" si="809"/>
        <v>1.0062066279999999</v>
      </c>
      <c r="U2065" s="4">
        <f t="shared" si="816"/>
        <v>1241.83379421</v>
      </c>
      <c r="V2065" s="4">
        <f t="shared" si="810"/>
        <v>0</v>
      </c>
      <c r="W2065" s="1" t="str">
        <f t="shared" si="797"/>
        <v>A+J=</v>
      </c>
      <c r="X2065" s="10">
        <f t="shared" si="798"/>
        <v>42133</v>
      </c>
      <c r="Y2065" s="4">
        <f t="shared" si="801"/>
        <v>0</v>
      </c>
      <c r="Z2065" s="28"/>
      <c r="AA2065" s="26"/>
      <c r="AE2065" s="5"/>
    </row>
    <row r="2066" spans="1:31" x14ac:dyDescent="0.2">
      <c r="A2066" s="127">
        <f t="shared" si="811"/>
        <v>42121</v>
      </c>
      <c r="B2066" s="4">
        <f t="shared" si="803"/>
        <v>201474.81873629999</v>
      </c>
      <c r="C2066" s="4">
        <f t="shared" si="817"/>
        <v>140738.24752805999</v>
      </c>
      <c r="D2066" s="4">
        <f t="shared" si="812"/>
        <v>140738.24752805999</v>
      </c>
      <c r="E2066" s="56">
        <f t="shared" si="818"/>
        <v>569.53599999999994</v>
      </c>
      <c r="F2066" s="11">
        <f>IF(DAY(A2066)=F$2+1,VLOOKUP(A2066,[1]Plan1!$BN$15:$BP$255,3),F2065)</f>
        <v>576.17499999999995</v>
      </c>
      <c r="G2066" s="6">
        <f t="shared" si="804"/>
        <v>42104</v>
      </c>
      <c r="H2066" s="2">
        <f t="shared" si="805"/>
        <v>1.1656857512080121E-2</v>
      </c>
      <c r="I2066" s="1">
        <f t="shared" si="813"/>
        <v>18</v>
      </c>
      <c r="J2066" s="1">
        <f t="shared" si="819"/>
        <v>30</v>
      </c>
      <c r="K2066" s="54">
        <f t="shared" si="806"/>
        <v>1.0069778967142984</v>
      </c>
      <c r="L2066" s="3">
        <f t="shared" si="814"/>
        <v>1.41235365</v>
      </c>
      <c r="M2066" s="3">
        <f t="shared" si="800"/>
        <v>1.4222089</v>
      </c>
      <c r="N2066" s="3">
        <f t="shared" si="807"/>
        <v>200159.18820480999</v>
      </c>
      <c r="O2066" s="52">
        <f t="shared" si="796"/>
        <v>0</v>
      </c>
      <c r="P2066" s="5">
        <f t="shared" si="799"/>
        <v>0</v>
      </c>
      <c r="Q2066" s="53">
        <f t="shared" si="808"/>
        <v>0</v>
      </c>
      <c r="R2066" s="4">
        <f t="shared" si="802"/>
        <v>0</v>
      </c>
      <c r="S2066" s="2">
        <f t="shared" si="815"/>
        <v>0.14000000000000001</v>
      </c>
      <c r="T2066" s="9">
        <f t="shared" si="809"/>
        <v>1.0065729210000001</v>
      </c>
      <c r="U2066" s="4">
        <f t="shared" si="816"/>
        <v>1315.6305314900001</v>
      </c>
      <c r="V2066" s="4">
        <f t="shared" si="810"/>
        <v>0</v>
      </c>
      <c r="W2066" s="1" t="str">
        <f t="shared" si="797"/>
        <v>A+J=</v>
      </c>
      <c r="X2066" s="10">
        <f t="shared" si="798"/>
        <v>42133</v>
      </c>
      <c r="Y2066" s="4">
        <f t="shared" si="801"/>
        <v>0</v>
      </c>
      <c r="Z2066" s="28"/>
      <c r="AA2066" s="26"/>
      <c r="AE2066" s="5"/>
    </row>
    <row r="2067" spans="1:31" x14ac:dyDescent="0.2">
      <c r="A2067" s="127">
        <f t="shared" si="811"/>
        <v>42122</v>
      </c>
      <c r="B2067" s="4">
        <f t="shared" si="803"/>
        <v>201626.03884448</v>
      </c>
      <c r="C2067" s="4">
        <f t="shared" si="817"/>
        <v>140738.24752805999</v>
      </c>
      <c r="D2067" s="4">
        <f t="shared" si="812"/>
        <v>140738.24752805999</v>
      </c>
      <c r="E2067" s="56">
        <f t="shared" si="818"/>
        <v>569.53599999999994</v>
      </c>
      <c r="F2067" s="11">
        <f>IF(DAY(A2067)=F$2+1,VLOOKUP(A2067,[1]Plan1!$BN$15:$BP$255,3),F2066)</f>
        <v>576.17499999999995</v>
      </c>
      <c r="G2067" s="6">
        <f t="shared" si="804"/>
        <v>42104</v>
      </c>
      <c r="H2067" s="2">
        <f t="shared" si="805"/>
        <v>1.1656857512080121E-2</v>
      </c>
      <c r="I2067" s="1">
        <f t="shared" si="813"/>
        <v>19</v>
      </c>
      <c r="J2067" s="1">
        <f t="shared" si="819"/>
        <v>30</v>
      </c>
      <c r="K2067" s="54">
        <f t="shared" si="806"/>
        <v>1.0073669821866966</v>
      </c>
      <c r="L2067" s="3">
        <f t="shared" si="814"/>
        <v>1.41235365</v>
      </c>
      <c r="M2067" s="3">
        <f t="shared" si="800"/>
        <v>1.42275843</v>
      </c>
      <c r="N2067" s="3">
        <f t="shared" si="807"/>
        <v>200236.52809397</v>
      </c>
      <c r="O2067" s="52">
        <f t="shared" si="796"/>
        <v>0</v>
      </c>
      <c r="P2067" s="5">
        <f t="shared" si="799"/>
        <v>0</v>
      </c>
      <c r="Q2067" s="53">
        <f t="shared" si="808"/>
        <v>0</v>
      </c>
      <c r="R2067" s="4">
        <f t="shared" si="802"/>
        <v>0</v>
      </c>
      <c r="S2067" s="2">
        <f t="shared" si="815"/>
        <v>0.14000000000000001</v>
      </c>
      <c r="T2067" s="9">
        <f t="shared" si="809"/>
        <v>1.0069393470000001</v>
      </c>
      <c r="U2067" s="4">
        <f t="shared" si="816"/>
        <v>1389.51075051</v>
      </c>
      <c r="V2067" s="4">
        <f t="shared" si="810"/>
        <v>0</v>
      </c>
      <c r="W2067" s="1" t="str">
        <f t="shared" si="797"/>
        <v>A+J=</v>
      </c>
      <c r="X2067" s="10">
        <f t="shared" si="798"/>
        <v>42133</v>
      </c>
      <c r="Y2067" s="4">
        <f t="shared" si="801"/>
        <v>0</v>
      </c>
      <c r="Z2067" s="28"/>
      <c r="AA2067" s="26"/>
      <c r="AE2067" s="5"/>
    </row>
    <row r="2068" spans="1:31" x14ac:dyDescent="0.2">
      <c r="A2068" s="127">
        <f t="shared" si="811"/>
        <v>42123</v>
      </c>
      <c r="B2068" s="4">
        <f t="shared" si="803"/>
        <v>201777.37224438999</v>
      </c>
      <c r="C2068" s="4">
        <f t="shared" si="817"/>
        <v>140738.24752805999</v>
      </c>
      <c r="D2068" s="4">
        <f t="shared" si="812"/>
        <v>140738.24752805999</v>
      </c>
      <c r="E2068" s="56">
        <f t="shared" si="818"/>
        <v>569.53599999999994</v>
      </c>
      <c r="F2068" s="11">
        <f>IF(DAY(A2068)=F$2+1,VLOOKUP(A2068,[1]Plan1!$BN$15:$BP$255,3),F2067)</f>
        <v>576.17499999999995</v>
      </c>
      <c r="G2068" s="6">
        <f t="shared" si="804"/>
        <v>42104</v>
      </c>
      <c r="H2068" s="2">
        <f t="shared" si="805"/>
        <v>1.1656857512080121E-2</v>
      </c>
      <c r="I2068" s="1">
        <f t="shared" si="813"/>
        <v>20</v>
      </c>
      <c r="J2068" s="1">
        <f t="shared" si="819"/>
        <v>30</v>
      </c>
      <c r="K2068" s="54">
        <f t="shared" si="806"/>
        <v>1.0077562179975537</v>
      </c>
      <c r="L2068" s="3">
        <f t="shared" si="814"/>
        <v>1.41235365</v>
      </c>
      <c r="M2068" s="3">
        <f t="shared" si="800"/>
        <v>1.4233081700000001</v>
      </c>
      <c r="N2068" s="3">
        <f t="shared" si="807"/>
        <v>200313.89753816999</v>
      </c>
      <c r="O2068" s="52">
        <f t="shared" si="796"/>
        <v>0</v>
      </c>
      <c r="P2068" s="5">
        <f t="shared" si="799"/>
        <v>0</v>
      </c>
      <c r="Q2068" s="53">
        <f t="shared" si="808"/>
        <v>0</v>
      </c>
      <c r="R2068" s="4">
        <f t="shared" si="802"/>
        <v>0</v>
      </c>
      <c r="S2068" s="2">
        <f t="shared" si="815"/>
        <v>0.14000000000000001</v>
      </c>
      <c r="T2068" s="9">
        <f t="shared" si="809"/>
        <v>1.0073059069999999</v>
      </c>
      <c r="U2068" s="4">
        <f t="shared" si="816"/>
        <v>1463.4747062199999</v>
      </c>
      <c r="V2068" s="4">
        <f t="shared" si="810"/>
        <v>0</v>
      </c>
      <c r="W2068" s="1" t="str">
        <f t="shared" si="797"/>
        <v>A+J=</v>
      </c>
      <c r="X2068" s="10">
        <f t="shared" si="798"/>
        <v>42133</v>
      </c>
      <c r="Y2068" s="4">
        <f t="shared" si="801"/>
        <v>0</v>
      </c>
      <c r="Z2068" s="28"/>
      <c r="AA2068" s="26"/>
      <c r="AE2068" s="5"/>
    </row>
    <row r="2069" spans="1:31" x14ac:dyDescent="0.2">
      <c r="A2069" s="127">
        <f t="shared" si="811"/>
        <v>42124</v>
      </c>
      <c r="B2069" s="4">
        <f t="shared" si="803"/>
        <v>201928.8187992</v>
      </c>
      <c r="C2069" s="4">
        <f t="shared" si="817"/>
        <v>140738.24752805999</v>
      </c>
      <c r="D2069" s="4">
        <f t="shared" si="812"/>
        <v>140738.24752805999</v>
      </c>
      <c r="E2069" s="56">
        <f t="shared" si="818"/>
        <v>569.53599999999994</v>
      </c>
      <c r="F2069" s="11">
        <f>IF(DAY(A2069)=F$2+1,VLOOKUP(A2069,[1]Plan1!$BN$15:$BP$255,3),F2068)</f>
        <v>576.17499999999995</v>
      </c>
      <c r="G2069" s="6">
        <f t="shared" si="804"/>
        <v>42104</v>
      </c>
      <c r="H2069" s="2">
        <f t="shared" si="805"/>
        <v>1.1656857512080121E-2</v>
      </c>
      <c r="I2069" s="1">
        <f t="shared" si="813"/>
        <v>21</v>
      </c>
      <c r="J2069" s="1">
        <f t="shared" si="819"/>
        <v>30</v>
      </c>
      <c r="K2069" s="54">
        <f t="shared" si="806"/>
        <v>1.0081456042049584</v>
      </c>
      <c r="L2069" s="3">
        <f t="shared" si="814"/>
        <v>1.41235365</v>
      </c>
      <c r="M2069" s="3">
        <f t="shared" si="800"/>
        <v>1.42385812</v>
      </c>
      <c r="N2069" s="3">
        <f t="shared" si="807"/>
        <v>200391.29653739001</v>
      </c>
      <c r="O2069" s="52">
        <f t="shared" si="796"/>
        <v>0</v>
      </c>
      <c r="P2069" s="5">
        <f t="shared" si="799"/>
        <v>0</v>
      </c>
      <c r="Q2069" s="53">
        <f t="shared" si="808"/>
        <v>0</v>
      </c>
      <c r="R2069" s="4">
        <f t="shared" si="802"/>
        <v>0</v>
      </c>
      <c r="S2069" s="2">
        <f t="shared" si="815"/>
        <v>0.14000000000000001</v>
      </c>
      <c r="T2069" s="9">
        <f t="shared" si="809"/>
        <v>1.0076726</v>
      </c>
      <c r="U2069" s="4">
        <f t="shared" si="816"/>
        <v>1537.5222618099999</v>
      </c>
      <c r="V2069" s="4">
        <f t="shared" si="810"/>
        <v>0</v>
      </c>
      <c r="W2069" s="1" t="str">
        <f t="shared" si="797"/>
        <v>A+J=</v>
      </c>
      <c r="X2069" s="10">
        <f t="shared" si="798"/>
        <v>42133</v>
      </c>
      <c r="Y2069" s="4">
        <f t="shared" si="801"/>
        <v>0</v>
      </c>
      <c r="Z2069" s="28"/>
      <c r="AA2069" s="26"/>
      <c r="AE2069" s="5"/>
    </row>
    <row r="2070" spans="1:31" x14ac:dyDescent="0.2">
      <c r="A2070" s="127">
        <f t="shared" si="811"/>
        <v>42125</v>
      </c>
      <c r="B2070" s="4">
        <f t="shared" si="803"/>
        <v>202080.3787728</v>
      </c>
      <c r="C2070" s="4">
        <f t="shared" si="817"/>
        <v>140738.24752805999</v>
      </c>
      <c r="D2070" s="4">
        <f t="shared" si="812"/>
        <v>140738.24752805999</v>
      </c>
      <c r="E2070" s="56">
        <f t="shared" si="818"/>
        <v>569.53599999999994</v>
      </c>
      <c r="F2070" s="11">
        <f>IF(DAY(A2070)=F$2+1,VLOOKUP(A2070,[1]Plan1!$BN$15:$BP$255,3),F2069)</f>
        <v>576.17499999999995</v>
      </c>
      <c r="G2070" s="6">
        <f t="shared" si="804"/>
        <v>42104</v>
      </c>
      <c r="H2070" s="2">
        <f t="shared" si="805"/>
        <v>1.1656857512080121E-2</v>
      </c>
      <c r="I2070" s="1">
        <f t="shared" si="813"/>
        <v>22</v>
      </c>
      <c r="J2070" s="1">
        <f t="shared" si="819"/>
        <v>30</v>
      </c>
      <c r="K2070" s="54">
        <f t="shared" si="806"/>
        <v>1.0085351408670225</v>
      </c>
      <c r="L2070" s="3">
        <f t="shared" si="814"/>
        <v>1.41235365</v>
      </c>
      <c r="M2070" s="3">
        <f t="shared" si="800"/>
        <v>1.42440828</v>
      </c>
      <c r="N2070" s="3">
        <f t="shared" si="807"/>
        <v>200468.72509165001</v>
      </c>
      <c r="O2070" s="52">
        <f t="shared" si="796"/>
        <v>0</v>
      </c>
      <c r="P2070" s="5">
        <f t="shared" si="799"/>
        <v>0</v>
      </c>
      <c r="Q2070" s="53">
        <f t="shared" si="808"/>
        <v>0</v>
      </c>
      <c r="R2070" s="4">
        <f t="shared" si="802"/>
        <v>0</v>
      </c>
      <c r="S2070" s="2">
        <f t="shared" si="815"/>
        <v>0.14000000000000001</v>
      </c>
      <c r="T2070" s="9">
        <f t="shared" si="809"/>
        <v>1.0080394269999999</v>
      </c>
      <c r="U2070" s="4">
        <f t="shared" si="816"/>
        <v>1611.65368115</v>
      </c>
      <c r="V2070" s="4">
        <f t="shared" si="810"/>
        <v>0</v>
      </c>
      <c r="W2070" s="1" t="str">
        <f t="shared" si="797"/>
        <v>A+J=</v>
      </c>
      <c r="X2070" s="10">
        <f t="shared" si="798"/>
        <v>42133</v>
      </c>
      <c r="Y2070" s="4">
        <f t="shared" si="801"/>
        <v>0</v>
      </c>
      <c r="Z2070" s="28"/>
      <c r="AA2070" s="26"/>
      <c r="AE2070" s="5"/>
    </row>
    <row r="2071" spans="1:31" x14ac:dyDescent="0.2">
      <c r="A2071" s="127">
        <f t="shared" si="811"/>
        <v>42126</v>
      </c>
      <c r="B2071" s="4">
        <f t="shared" si="803"/>
        <v>202232.05344751998</v>
      </c>
      <c r="C2071" s="4">
        <f t="shared" si="817"/>
        <v>140738.24752805999</v>
      </c>
      <c r="D2071" s="4">
        <f t="shared" si="812"/>
        <v>140738.24752805999</v>
      </c>
      <c r="E2071" s="56">
        <f t="shared" si="818"/>
        <v>569.53599999999994</v>
      </c>
      <c r="F2071" s="11">
        <f>IF(DAY(A2071)=F$2+1,VLOOKUP(A2071,[1]Plan1!$BN$15:$BP$255,3),F2070)</f>
        <v>576.17499999999995</v>
      </c>
      <c r="G2071" s="6">
        <f t="shared" si="804"/>
        <v>42104</v>
      </c>
      <c r="H2071" s="2">
        <f t="shared" si="805"/>
        <v>1.1656857512080121E-2</v>
      </c>
      <c r="I2071" s="1">
        <f t="shared" si="813"/>
        <v>23</v>
      </c>
      <c r="J2071" s="1">
        <f t="shared" si="819"/>
        <v>30</v>
      </c>
      <c r="K2071" s="54">
        <f t="shared" si="806"/>
        <v>1.0089248280418799</v>
      </c>
      <c r="L2071" s="3">
        <f t="shared" si="814"/>
        <v>1.41235365</v>
      </c>
      <c r="M2071" s="3">
        <f t="shared" si="800"/>
        <v>1.4249586599999999</v>
      </c>
      <c r="N2071" s="3">
        <f t="shared" si="807"/>
        <v>200546.18460832999</v>
      </c>
      <c r="O2071" s="52">
        <f t="shared" si="796"/>
        <v>0</v>
      </c>
      <c r="P2071" s="5">
        <f t="shared" si="799"/>
        <v>0</v>
      </c>
      <c r="Q2071" s="53">
        <f t="shared" si="808"/>
        <v>0</v>
      </c>
      <c r="R2071" s="4">
        <f t="shared" si="802"/>
        <v>0</v>
      </c>
      <c r="S2071" s="2">
        <f t="shared" si="815"/>
        <v>0.14000000000000001</v>
      </c>
      <c r="T2071" s="9">
        <f t="shared" si="809"/>
        <v>1.008406387</v>
      </c>
      <c r="U2071" s="4">
        <f t="shared" si="816"/>
        <v>1685.86883919</v>
      </c>
      <c r="V2071" s="4">
        <f t="shared" si="810"/>
        <v>0</v>
      </c>
      <c r="W2071" s="1" t="str">
        <f t="shared" si="797"/>
        <v>A+J=</v>
      </c>
      <c r="X2071" s="10">
        <f t="shared" si="798"/>
        <v>42133</v>
      </c>
      <c r="Y2071" s="4">
        <f t="shared" si="801"/>
        <v>0</v>
      </c>
      <c r="Z2071" s="28"/>
      <c r="AA2071" s="26"/>
      <c r="AE2071" s="5"/>
    </row>
    <row r="2072" spans="1:31" x14ac:dyDescent="0.2">
      <c r="A2072" s="127">
        <f t="shared" si="811"/>
        <v>42127</v>
      </c>
      <c r="B2072" s="4">
        <f t="shared" si="803"/>
        <v>202383.84166921</v>
      </c>
      <c r="C2072" s="4">
        <f t="shared" si="817"/>
        <v>140738.24752805999</v>
      </c>
      <c r="D2072" s="4">
        <f t="shared" si="812"/>
        <v>140738.24752805999</v>
      </c>
      <c r="E2072" s="56">
        <f t="shared" si="818"/>
        <v>569.53599999999994</v>
      </c>
      <c r="F2072" s="11">
        <f>IF(DAY(A2072)=F$2+1,VLOOKUP(A2072,[1]Plan1!$BN$15:$BP$255,3),F2071)</f>
        <v>576.17499999999995</v>
      </c>
      <c r="G2072" s="6">
        <f t="shared" si="804"/>
        <v>42104</v>
      </c>
      <c r="H2072" s="2">
        <f t="shared" si="805"/>
        <v>1.1656857512080121E-2</v>
      </c>
      <c r="I2072" s="1">
        <f t="shared" si="813"/>
        <v>24</v>
      </c>
      <c r="J2072" s="1">
        <f t="shared" si="819"/>
        <v>30</v>
      </c>
      <c r="K2072" s="54">
        <f t="shared" si="806"/>
        <v>1.0093146657876875</v>
      </c>
      <c r="L2072" s="3">
        <f t="shared" si="814"/>
        <v>1.41235365</v>
      </c>
      <c r="M2072" s="3">
        <f t="shared" si="800"/>
        <v>1.42550925</v>
      </c>
      <c r="N2072" s="3">
        <f t="shared" si="807"/>
        <v>200623.67368003001</v>
      </c>
      <c r="O2072" s="52">
        <f t="shared" si="796"/>
        <v>0</v>
      </c>
      <c r="P2072" s="5">
        <f t="shared" si="799"/>
        <v>0</v>
      </c>
      <c r="Q2072" s="53">
        <f t="shared" si="808"/>
        <v>0</v>
      </c>
      <c r="R2072" s="4">
        <f t="shared" si="802"/>
        <v>0</v>
      </c>
      <c r="S2072" s="2">
        <f t="shared" si="815"/>
        <v>0.14000000000000001</v>
      </c>
      <c r="T2072" s="9">
        <f t="shared" si="809"/>
        <v>1.008773481</v>
      </c>
      <c r="U2072" s="4">
        <f t="shared" si="816"/>
        <v>1760.1679891799999</v>
      </c>
      <c r="V2072" s="4">
        <f t="shared" si="810"/>
        <v>0</v>
      </c>
      <c r="W2072" s="1" t="str">
        <f t="shared" si="797"/>
        <v>A+J=</v>
      </c>
      <c r="X2072" s="10">
        <f t="shared" si="798"/>
        <v>42133</v>
      </c>
      <c r="Y2072" s="4">
        <f t="shared" si="801"/>
        <v>0</v>
      </c>
      <c r="Z2072" s="28"/>
      <c r="AA2072" s="26"/>
      <c r="AE2072" s="5"/>
    </row>
    <row r="2073" spans="1:31" x14ac:dyDescent="0.2">
      <c r="A2073" s="127">
        <f t="shared" si="811"/>
        <v>42128</v>
      </c>
      <c r="B2073" s="4">
        <f t="shared" si="803"/>
        <v>202535.74330089003</v>
      </c>
      <c r="C2073" s="4">
        <f t="shared" si="817"/>
        <v>140738.24752805999</v>
      </c>
      <c r="D2073" s="4">
        <f t="shared" si="812"/>
        <v>140738.24752805999</v>
      </c>
      <c r="E2073" s="56">
        <f t="shared" si="818"/>
        <v>569.53599999999994</v>
      </c>
      <c r="F2073" s="11">
        <f>IF(DAY(A2073)=F$2+1,VLOOKUP(A2073,[1]Plan1!$BN$15:$BP$255,3),F2072)</f>
        <v>576.17499999999995</v>
      </c>
      <c r="G2073" s="6">
        <f t="shared" si="804"/>
        <v>42104</v>
      </c>
      <c r="H2073" s="2">
        <f t="shared" si="805"/>
        <v>1.1656857512080121E-2</v>
      </c>
      <c r="I2073" s="1">
        <f t="shared" si="813"/>
        <v>25</v>
      </c>
      <c r="J2073" s="1">
        <f t="shared" si="819"/>
        <v>30</v>
      </c>
      <c r="K2073" s="54">
        <f t="shared" si="806"/>
        <v>1.0097046541626238</v>
      </c>
      <c r="L2073" s="3">
        <f t="shared" si="814"/>
        <v>1.41235365</v>
      </c>
      <c r="M2073" s="3">
        <f t="shared" si="800"/>
        <v>1.42606005</v>
      </c>
      <c r="N2073" s="3">
        <f t="shared" si="807"/>
        <v>200701.19230677001</v>
      </c>
      <c r="O2073" s="52">
        <f t="shared" si="796"/>
        <v>0</v>
      </c>
      <c r="P2073" s="5">
        <f t="shared" si="799"/>
        <v>0</v>
      </c>
      <c r="Q2073" s="53">
        <f t="shared" si="808"/>
        <v>0</v>
      </c>
      <c r="R2073" s="4">
        <f t="shared" si="802"/>
        <v>0</v>
      </c>
      <c r="S2073" s="2">
        <f t="shared" si="815"/>
        <v>0.14000000000000001</v>
      </c>
      <c r="T2073" s="9">
        <f t="shared" si="809"/>
        <v>1.0091407080000001</v>
      </c>
      <c r="U2073" s="4">
        <f t="shared" si="816"/>
        <v>1834.55099412</v>
      </c>
      <c r="V2073" s="4">
        <f t="shared" si="810"/>
        <v>0</v>
      </c>
      <c r="W2073" s="1" t="str">
        <f t="shared" si="797"/>
        <v>A+J=</v>
      </c>
      <c r="X2073" s="10">
        <f t="shared" si="798"/>
        <v>42133</v>
      </c>
      <c r="Y2073" s="4">
        <f t="shared" si="801"/>
        <v>0</v>
      </c>
      <c r="Z2073" s="28"/>
      <c r="AA2073" s="26"/>
      <c r="AE2073" s="5"/>
    </row>
    <row r="2074" spans="1:31" x14ac:dyDescent="0.2">
      <c r="A2074" s="127">
        <f t="shared" si="811"/>
        <v>42129</v>
      </c>
      <c r="B2074" s="4">
        <f t="shared" si="803"/>
        <v>202687.75860683</v>
      </c>
      <c r="C2074" s="4">
        <f t="shared" si="817"/>
        <v>140738.24752805999</v>
      </c>
      <c r="D2074" s="4">
        <f t="shared" si="812"/>
        <v>140738.24752805999</v>
      </c>
      <c r="E2074" s="56">
        <f t="shared" si="818"/>
        <v>569.53599999999994</v>
      </c>
      <c r="F2074" s="11">
        <f>IF(DAY(A2074)=F$2+1,VLOOKUP(A2074,[1]Plan1!$BN$15:$BP$255,3),F2073)</f>
        <v>576.17499999999995</v>
      </c>
      <c r="G2074" s="6">
        <f t="shared" si="804"/>
        <v>42104</v>
      </c>
      <c r="H2074" s="2">
        <f t="shared" si="805"/>
        <v>1.1656857512080121E-2</v>
      </c>
      <c r="I2074" s="1">
        <f t="shared" si="813"/>
        <v>26</v>
      </c>
      <c r="J2074" s="1">
        <f t="shared" si="819"/>
        <v>30</v>
      </c>
      <c r="K2074" s="54">
        <f t="shared" si="806"/>
        <v>1.0100947932248907</v>
      </c>
      <c r="L2074" s="3">
        <f t="shared" si="814"/>
        <v>1.41235365</v>
      </c>
      <c r="M2074" s="3">
        <f t="shared" si="800"/>
        <v>1.4266110599999999</v>
      </c>
      <c r="N2074" s="3">
        <f t="shared" si="807"/>
        <v>200778.74048854</v>
      </c>
      <c r="O2074" s="52">
        <f t="shared" si="796"/>
        <v>0</v>
      </c>
      <c r="P2074" s="5">
        <f t="shared" si="799"/>
        <v>0</v>
      </c>
      <c r="Q2074" s="53">
        <f t="shared" si="808"/>
        <v>0</v>
      </c>
      <c r="R2074" s="4">
        <f t="shared" si="802"/>
        <v>0</v>
      </c>
      <c r="S2074" s="2">
        <f t="shared" si="815"/>
        <v>0.14000000000000001</v>
      </c>
      <c r="T2074" s="9">
        <f t="shared" si="809"/>
        <v>1.009508069</v>
      </c>
      <c r="U2074" s="4">
        <f t="shared" si="816"/>
        <v>1909.0181182900001</v>
      </c>
      <c r="V2074" s="4">
        <f t="shared" si="810"/>
        <v>0</v>
      </c>
      <c r="W2074" s="1" t="str">
        <f t="shared" si="797"/>
        <v>A+J=</v>
      </c>
      <c r="X2074" s="10">
        <f t="shared" si="798"/>
        <v>42133</v>
      </c>
      <c r="Y2074" s="4">
        <f t="shared" si="801"/>
        <v>0</v>
      </c>
      <c r="Z2074" s="28"/>
      <c r="AA2074" s="26"/>
      <c r="AE2074" s="5"/>
    </row>
    <row r="2075" spans="1:31" x14ac:dyDescent="0.2">
      <c r="A2075" s="127">
        <f t="shared" si="811"/>
        <v>42130</v>
      </c>
      <c r="B2075" s="4">
        <f t="shared" si="803"/>
        <v>202839.88907206</v>
      </c>
      <c r="C2075" s="4">
        <f t="shared" si="817"/>
        <v>140738.24752805999</v>
      </c>
      <c r="D2075" s="4">
        <f t="shared" si="812"/>
        <v>140738.24752805999</v>
      </c>
      <c r="E2075" s="56">
        <f t="shared" si="818"/>
        <v>569.53599999999994</v>
      </c>
      <c r="F2075" s="11">
        <f>IF(DAY(A2075)=F$2+1,VLOOKUP(A2075,[1]Plan1!$BN$15:$BP$255,3),F2074)</f>
        <v>576.17499999999995</v>
      </c>
      <c r="G2075" s="6">
        <f t="shared" si="804"/>
        <v>42104</v>
      </c>
      <c r="H2075" s="2">
        <f t="shared" si="805"/>
        <v>1.1656857512080121E-2</v>
      </c>
      <c r="I2075" s="1">
        <f t="shared" si="813"/>
        <v>27</v>
      </c>
      <c r="J2075" s="1">
        <f t="shared" si="819"/>
        <v>30</v>
      </c>
      <c r="K2075" s="54">
        <f t="shared" si="806"/>
        <v>1.0104850830327121</v>
      </c>
      <c r="L2075" s="3">
        <f t="shared" si="814"/>
        <v>1.41235365</v>
      </c>
      <c r="M2075" s="3">
        <f t="shared" si="800"/>
        <v>1.4271622900000001</v>
      </c>
      <c r="N2075" s="3">
        <f t="shared" si="807"/>
        <v>200856.31963273001</v>
      </c>
      <c r="O2075" s="52">
        <f t="shared" si="796"/>
        <v>0</v>
      </c>
      <c r="P2075" s="5">
        <f t="shared" si="799"/>
        <v>0</v>
      </c>
      <c r="Q2075" s="53">
        <f t="shared" si="808"/>
        <v>0</v>
      </c>
      <c r="R2075" s="4">
        <f t="shared" si="802"/>
        <v>0</v>
      </c>
      <c r="S2075" s="2">
        <f t="shared" si="815"/>
        <v>0.14000000000000001</v>
      </c>
      <c r="T2075" s="9">
        <f t="shared" si="809"/>
        <v>1.0098755639999999</v>
      </c>
      <c r="U2075" s="4">
        <f t="shared" si="816"/>
        <v>1983.56943933</v>
      </c>
      <c r="V2075" s="4">
        <f t="shared" si="810"/>
        <v>0</v>
      </c>
      <c r="W2075" s="1" t="str">
        <f t="shared" si="797"/>
        <v>A+J=</v>
      </c>
      <c r="X2075" s="10">
        <f t="shared" si="798"/>
        <v>42133</v>
      </c>
      <c r="Y2075" s="4">
        <f t="shared" si="801"/>
        <v>0</v>
      </c>
      <c r="Z2075" s="28"/>
      <c r="AA2075" s="26"/>
      <c r="AE2075" s="5"/>
    </row>
    <row r="2076" spans="1:31" x14ac:dyDescent="0.2">
      <c r="A2076" s="127">
        <f t="shared" si="811"/>
        <v>42131</v>
      </c>
      <c r="B2076" s="4">
        <f t="shared" si="803"/>
        <v>202992.1333401</v>
      </c>
      <c r="C2076" s="4">
        <f t="shared" si="817"/>
        <v>140738.24752805999</v>
      </c>
      <c r="D2076" s="4">
        <f t="shared" si="812"/>
        <v>140738.24752805999</v>
      </c>
      <c r="E2076" s="56">
        <f t="shared" si="818"/>
        <v>569.53599999999994</v>
      </c>
      <c r="F2076" s="11">
        <f>IF(DAY(A2076)=F$2+1,VLOOKUP(A2076,[1]Plan1!$BN$15:$BP$255,3),F2075)</f>
        <v>576.17499999999995</v>
      </c>
      <c r="G2076" s="6">
        <f t="shared" si="804"/>
        <v>42104</v>
      </c>
      <c r="H2076" s="2">
        <f t="shared" si="805"/>
        <v>1.1656857512080121E-2</v>
      </c>
      <c r="I2076" s="1">
        <f t="shared" si="813"/>
        <v>28</v>
      </c>
      <c r="J2076" s="1">
        <f t="shared" si="819"/>
        <v>30</v>
      </c>
      <c r="K2076" s="54">
        <f t="shared" si="806"/>
        <v>1.0108755236443345</v>
      </c>
      <c r="L2076" s="3">
        <f t="shared" si="814"/>
        <v>1.41235365</v>
      </c>
      <c r="M2076" s="3">
        <f t="shared" si="800"/>
        <v>1.42771373</v>
      </c>
      <c r="N2076" s="3">
        <f t="shared" si="807"/>
        <v>200933.92833195001</v>
      </c>
      <c r="O2076" s="52">
        <f t="shared" si="796"/>
        <v>0</v>
      </c>
      <c r="P2076" s="5">
        <f t="shared" si="799"/>
        <v>0</v>
      </c>
      <c r="Q2076" s="53">
        <f t="shared" si="808"/>
        <v>0</v>
      </c>
      <c r="R2076" s="4">
        <f t="shared" si="802"/>
        <v>0</v>
      </c>
      <c r="S2076" s="2">
        <f t="shared" si="815"/>
        <v>0.14000000000000001</v>
      </c>
      <c r="T2076" s="9">
        <f t="shared" si="809"/>
        <v>1.010243193</v>
      </c>
      <c r="U2076" s="4">
        <f t="shared" si="816"/>
        <v>2058.2050081500001</v>
      </c>
      <c r="V2076" s="4">
        <f t="shared" si="810"/>
        <v>0</v>
      </c>
      <c r="W2076" s="1" t="str">
        <f t="shared" si="797"/>
        <v>A+J=</v>
      </c>
      <c r="X2076" s="10">
        <f t="shared" si="798"/>
        <v>42133</v>
      </c>
      <c r="Y2076" s="4">
        <f t="shared" si="801"/>
        <v>0</v>
      </c>
      <c r="Z2076" s="28"/>
      <c r="AA2076" s="26"/>
      <c r="AE2076" s="5"/>
    </row>
    <row r="2077" spans="1:31" x14ac:dyDescent="0.2">
      <c r="A2077" s="127">
        <f t="shared" si="811"/>
        <v>42132</v>
      </c>
      <c r="B2077" s="4">
        <f t="shared" si="803"/>
        <v>203144.49147471998</v>
      </c>
      <c r="C2077" s="4">
        <f t="shared" si="817"/>
        <v>140738.24752805999</v>
      </c>
      <c r="D2077" s="4">
        <f t="shared" si="812"/>
        <v>140738.24752805999</v>
      </c>
      <c r="E2077" s="56">
        <f t="shared" si="818"/>
        <v>569.53599999999994</v>
      </c>
      <c r="F2077" s="11">
        <f>IF(DAY(A2077)=F$2+1,VLOOKUP(A2077,[1]Plan1!$BN$15:$BP$255,3),F2076)</f>
        <v>576.17499999999995</v>
      </c>
      <c r="G2077" s="6">
        <f t="shared" si="804"/>
        <v>42104</v>
      </c>
      <c r="H2077" s="2">
        <f t="shared" si="805"/>
        <v>1.1656857512080121E-2</v>
      </c>
      <c r="I2077" s="1">
        <f t="shared" si="813"/>
        <v>29</v>
      </c>
      <c r="J2077" s="1">
        <f t="shared" si="819"/>
        <v>30</v>
      </c>
      <c r="K2077" s="54">
        <f t="shared" si="806"/>
        <v>1.0112661151180267</v>
      </c>
      <c r="L2077" s="3">
        <f t="shared" si="814"/>
        <v>1.41235365</v>
      </c>
      <c r="M2077" s="3">
        <f t="shared" si="800"/>
        <v>1.42826538</v>
      </c>
      <c r="N2077" s="3">
        <f t="shared" si="807"/>
        <v>201011.56658618999</v>
      </c>
      <c r="O2077" s="52">
        <f t="shared" si="796"/>
        <v>0</v>
      </c>
      <c r="P2077" s="5">
        <f t="shared" si="799"/>
        <v>0</v>
      </c>
      <c r="Q2077" s="53">
        <f t="shared" si="808"/>
        <v>0</v>
      </c>
      <c r="R2077" s="4">
        <f t="shared" si="802"/>
        <v>0</v>
      </c>
      <c r="S2077" s="2">
        <f t="shared" si="815"/>
        <v>0.14000000000000001</v>
      </c>
      <c r="T2077" s="9">
        <f t="shared" si="809"/>
        <v>1.0106109560000001</v>
      </c>
      <c r="U2077" s="4">
        <f t="shared" si="816"/>
        <v>2132.9248885299999</v>
      </c>
      <c r="V2077" s="4">
        <f t="shared" si="810"/>
        <v>0</v>
      </c>
      <c r="W2077" s="1" t="str">
        <f t="shared" si="797"/>
        <v>A+J=</v>
      </c>
      <c r="X2077" s="10">
        <f t="shared" si="798"/>
        <v>42133</v>
      </c>
      <c r="Y2077" s="4">
        <f t="shared" si="801"/>
        <v>0</v>
      </c>
      <c r="Z2077" s="28"/>
      <c r="AA2077" s="26"/>
      <c r="AE2077" s="5"/>
    </row>
    <row r="2078" spans="1:31" x14ac:dyDescent="0.2">
      <c r="A2078" s="130">
        <f t="shared" si="811"/>
        <v>42133</v>
      </c>
      <c r="B2078" s="53">
        <f t="shared" si="803"/>
        <v>203296.96476152999</v>
      </c>
      <c r="C2078" s="4">
        <f t="shared" si="817"/>
        <v>140738.24752805999</v>
      </c>
      <c r="D2078" s="53">
        <f t="shared" si="812"/>
        <v>140738.24752805999</v>
      </c>
      <c r="E2078" s="58">
        <f t="shared" si="818"/>
        <v>569.53599999999994</v>
      </c>
      <c r="F2078" s="62">
        <f>IF(DAY(A2078)=F$2+1,VLOOKUP(A2078,[1]Plan1!$BN$15:$BP$255,3),F2077)</f>
        <v>576.17499999999995</v>
      </c>
      <c r="G2078" s="23">
        <f t="shared" si="804"/>
        <v>42104</v>
      </c>
      <c r="H2078" s="55">
        <f t="shared" si="805"/>
        <v>1.1656857512080121E-2</v>
      </c>
      <c r="I2078" s="24">
        <f t="shared" si="813"/>
        <v>30</v>
      </c>
      <c r="J2078" s="24">
        <f t="shared" si="819"/>
        <v>30</v>
      </c>
      <c r="K2078" s="59">
        <f t="shared" si="806"/>
        <v>1.0116568575120801</v>
      </c>
      <c r="L2078" s="60">
        <f t="shared" si="814"/>
        <v>1.41235365</v>
      </c>
      <c r="M2078" s="60">
        <f t="shared" si="800"/>
        <v>1.42881725</v>
      </c>
      <c r="N2078" s="60">
        <f t="shared" si="807"/>
        <v>201089.23580286</v>
      </c>
      <c r="O2078" s="63">
        <f t="shared" si="796"/>
        <v>66</v>
      </c>
      <c r="P2078" s="5">
        <f t="shared" si="799"/>
        <v>5.6918762999999997E-2</v>
      </c>
      <c r="Q2078" s="53">
        <f t="shared" si="808"/>
        <v>8010.6469560849819</v>
      </c>
      <c r="R2078" s="53">
        <f t="shared" si="802"/>
        <v>11445.750554514103</v>
      </c>
      <c r="S2078" s="55">
        <f t="shared" si="815"/>
        <v>0.14000000000000001</v>
      </c>
      <c r="T2078" s="61">
        <f t="shared" si="809"/>
        <v>1.010978852</v>
      </c>
      <c r="U2078" s="60">
        <f t="shared" si="816"/>
        <v>2207.7289586699999</v>
      </c>
      <c r="V2078" s="53">
        <f t="shared" si="810"/>
        <v>13653.479513184102</v>
      </c>
      <c r="W2078" s="24" t="str">
        <f t="shared" si="797"/>
        <v>A+J=</v>
      </c>
      <c r="X2078" s="23">
        <f t="shared" si="798"/>
        <v>42133</v>
      </c>
      <c r="Y2078" s="53">
        <f t="shared" si="801"/>
        <v>189643.48524834588</v>
      </c>
      <c r="Z2078" s="48"/>
      <c r="AA2078" s="26"/>
      <c r="AE2078" s="5"/>
    </row>
    <row r="2079" spans="1:31" x14ac:dyDescent="0.2">
      <c r="A2079" s="127">
        <f t="shared" si="811"/>
        <v>42134</v>
      </c>
      <c r="B2079" s="4">
        <f t="shared" si="803"/>
        <v>189735.11009074</v>
      </c>
      <c r="C2079" s="4">
        <f t="shared" si="817"/>
        <v>132727.60057261999</v>
      </c>
      <c r="D2079" s="4">
        <f t="shared" si="812"/>
        <v>132727.60057261999</v>
      </c>
      <c r="E2079" s="56">
        <f t="shared" si="818"/>
        <v>576.17499999999995</v>
      </c>
      <c r="F2079" s="11">
        <f>IF(DAY(A2079)=F$2+1,VLOOKUP(A2079,[1]Plan1!$BN$15:$BP$255,3),F2078)</f>
        <v>578.51599999999996</v>
      </c>
      <c r="G2079" s="6">
        <f t="shared" si="804"/>
        <v>42134</v>
      </c>
      <c r="H2079" s="2">
        <f t="shared" si="805"/>
        <v>4.0630016921943124E-3</v>
      </c>
      <c r="I2079" s="1">
        <f t="shared" si="813"/>
        <v>1</v>
      </c>
      <c r="J2079" s="1">
        <f t="shared" si="819"/>
        <v>31</v>
      </c>
      <c r="K2079" s="54">
        <f t="shared" si="806"/>
        <v>1.0001308075865094</v>
      </c>
      <c r="L2079" s="3">
        <f t="shared" si="814"/>
        <v>1.42881725</v>
      </c>
      <c r="M2079" s="3">
        <f t="shared" si="800"/>
        <v>1.4290041499999999</v>
      </c>
      <c r="N2079" s="3">
        <f t="shared" si="807"/>
        <v>189668.29203781</v>
      </c>
      <c r="O2079" s="52">
        <f t="shared" si="796"/>
        <v>0</v>
      </c>
      <c r="P2079" s="5">
        <f t="shared" si="799"/>
        <v>0</v>
      </c>
      <c r="Q2079" s="53">
        <f t="shared" si="808"/>
        <v>0</v>
      </c>
      <c r="R2079" s="4">
        <f t="shared" si="802"/>
        <v>0</v>
      </c>
      <c r="S2079" s="2">
        <f t="shared" si="815"/>
        <v>0.14000000000000001</v>
      </c>
      <c r="T2079" s="9">
        <f t="shared" si="809"/>
        <v>1.0003522890000001</v>
      </c>
      <c r="U2079" s="4">
        <f t="shared" si="816"/>
        <v>66.818052929999993</v>
      </c>
      <c r="V2079" s="4">
        <f t="shared" si="810"/>
        <v>0</v>
      </c>
      <c r="W2079" s="1" t="str">
        <f t="shared" si="797"/>
        <v>A+J=</v>
      </c>
      <c r="X2079" s="10">
        <f t="shared" si="798"/>
        <v>42164</v>
      </c>
      <c r="Y2079" s="4">
        <f t="shared" si="801"/>
        <v>0</v>
      </c>
      <c r="Z2079" s="49"/>
      <c r="AA2079" s="26"/>
      <c r="AE2079" s="5"/>
    </row>
    <row r="2080" spans="1:31" x14ac:dyDescent="0.2">
      <c r="A2080" s="127">
        <f t="shared" si="811"/>
        <v>42135</v>
      </c>
      <c r="B2080" s="4">
        <f t="shared" si="803"/>
        <v>189826.77839921002</v>
      </c>
      <c r="C2080" s="4">
        <f t="shared" si="817"/>
        <v>132727.60057261999</v>
      </c>
      <c r="D2080" s="4">
        <f t="shared" si="812"/>
        <v>132727.60057261999</v>
      </c>
      <c r="E2080" s="56">
        <f t="shared" si="818"/>
        <v>576.17499999999995</v>
      </c>
      <c r="F2080" s="11">
        <f>IF(DAY(A2080)=F$2+1,VLOOKUP(A2080,[1]Plan1!$BN$15:$BP$255,3),F2079)</f>
        <v>578.51599999999996</v>
      </c>
      <c r="G2080" s="6">
        <f t="shared" si="804"/>
        <v>42134</v>
      </c>
      <c r="H2080" s="2">
        <f t="shared" si="805"/>
        <v>4.0630016921943124E-3</v>
      </c>
      <c r="I2080" s="1">
        <f t="shared" si="813"/>
        <v>2</v>
      </c>
      <c r="J2080" s="1">
        <f t="shared" si="819"/>
        <v>31</v>
      </c>
      <c r="K2080" s="54">
        <f t="shared" si="806"/>
        <v>1.0002616322836433</v>
      </c>
      <c r="L2080" s="3">
        <f t="shared" si="814"/>
        <v>1.42881725</v>
      </c>
      <c r="M2080" s="3">
        <f t="shared" si="800"/>
        <v>1.4291910699999999</v>
      </c>
      <c r="N2080" s="3">
        <f t="shared" si="807"/>
        <v>189693.10148091</v>
      </c>
      <c r="O2080" s="52">
        <f t="shared" si="796"/>
        <v>0</v>
      </c>
      <c r="P2080" s="5">
        <f t="shared" si="799"/>
        <v>0</v>
      </c>
      <c r="Q2080" s="53">
        <f t="shared" si="808"/>
        <v>0</v>
      </c>
      <c r="R2080" s="4">
        <f t="shared" si="802"/>
        <v>0</v>
      </c>
      <c r="S2080" s="2">
        <f t="shared" si="815"/>
        <v>0.14000000000000001</v>
      </c>
      <c r="T2080" s="9">
        <f t="shared" si="809"/>
        <v>1.0007047010000001</v>
      </c>
      <c r="U2080" s="4">
        <f t="shared" si="816"/>
        <v>133.67691830000001</v>
      </c>
      <c r="V2080" s="4">
        <f t="shared" si="810"/>
        <v>0</v>
      </c>
      <c r="W2080" s="1" t="str">
        <f t="shared" si="797"/>
        <v>A+J=</v>
      </c>
      <c r="X2080" s="10">
        <f t="shared" si="798"/>
        <v>42164</v>
      </c>
      <c r="Y2080" s="4">
        <f t="shared" si="801"/>
        <v>0</v>
      </c>
      <c r="Z2080" s="48"/>
      <c r="AA2080" s="26"/>
      <c r="AE2080" s="5"/>
    </row>
    <row r="2081" spans="1:31" x14ac:dyDescent="0.2">
      <c r="A2081" s="127">
        <f t="shared" si="811"/>
        <v>42136</v>
      </c>
      <c r="B2081" s="4">
        <f t="shared" si="803"/>
        <v>189918.49189475001</v>
      </c>
      <c r="C2081" s="4">
        <f t="shared" si="817"/>
        <v>132727.60057261999</v>
      </c>
      <c r="D2081" s="4">
        <f t="shared" si="812"/>
        <v>132727.60057261999</v>
      </c>
      <c r="E2081" s="56">
        <f t="shared" si="818"/>
        <v>576.17499999999995</v>
      </c>
      <c r="F2081" s="11">
        <f>IF(DAY(A2081)=F$2+1,VLOOKUP(A2081,[1]Plan1!$BN$15:$BP$255,3),F2080)</f>
        <v>578.51599999999996</v>
      </c>
      <c r="G2081" s="6">
        <f t="shared" si="804"/>
        <v>42134</v>
      </c>
      <c r="H2081" s="2">
        <f t="shared" si="805"/>
        <v>4.0630016921943124E-3</v>
      </c>
      <c r="I2081" s="1">
        <f t="shared" si="813"/>
        <v>3</v>
      </c>
      <c r="J2081" s="1">
        <f t="shared" si="819"/>
        <v>31</v>
      </c>
      <c r="K2081" s="54">
        <f t="shared" si="806"/>
        <v>1.0003924740936403</v>
      </c>
      <c r="L2081" s="3">
        <f t="shared" si="814"/>
        <v>1.42881725</v>
      </c>
      <c r="M2081" s="3">
        <f t="shared" si="800"/>
        <v>1.4293780199999999</v>
      </c>
      <c r="N2081" s="3">
        <f t="shared" si="807"/>
        <v>189717.91490584001</v>
      </c>
      <c r="O2081" s="52">
        <f t="shared" si="796"/>
        <v>0</v>
      </c>
      <c r="P2081" s="5">
        <f t="shared" si="799"/>
        <v>0</v>
      </c>
      <c r="Q2081" s="53">
        <f t="shared" si="808"/>
        <v>0</v>
      </c>
      <c r="R2081" s="4">
        <f t="shared" si="802"/>
        <v>0</v>
      </c>
      <c r="S2081" s="2">
        <f t="shared" si="815"/>
        <v>0.14000000000000001</v>
      </c>
      <c r="T2081" s="9">
        <f t="shared" si="809"/>
        <v>1.001057238</v>
      </c>
      <c r="U2081" s="4">
        <f t="shared" si="816"/>
        <v>200.57698891000001</v>
      </c>
      <c r="V2081" s="4">
        <f t="shared" si="810"/>
        <v>0</v>
      </c>
      <c r="W2081" s="1" t="str">
        <f t="shared" si="797"/>
        <v>A+J=</v>
      </c>
      <c r="X2081" s="10">
        <f t="shared" si="798"/>
        <v>42164</v>
      </c>
      <c r="Y2081" s="4">
        <f t="shared" si="801"/>
        <v>0</v>
      </c>
      <c r="Z2081" s="28"/>
      <c r="AA2081" s="26"/>
      <c r="AE2081" s="5"/>
    </row>
    <row r="2082" spans="1:31" x14ac:dyDescent="0.2">
      <c r="A2082" s="127">
        <f t="shared" si="811"/>
        <v>42137</v>
      </c>
      <c r="B2082" s="4">
        <f t="shared" si="803"/>
        <v>190010.24907198999</v>
      </c>
      <c r="C2082" s="4">
        <f t="shared" si="817"/>
        <v>132727.60057261999</v>
      </c>
      <c r="D2082" s="4">
        <f t="shared" si="812"/>
        <v>132727.60057261999</v>
      </c>
      <c r="E2082" s="56">
        <f t="shared" si="818"/>
        <v>576.17499999999995</v>
      </c>
      <c r="F2082" s="11">
        <f>IF(DAY(A2082)=F$2+1,VLOOKUP(A2082,[1]Plan1!$BN$15:$BP$255,3),F2081)</f>
        <v>578.51599999999996</v>
      </c>
      <c r="G2082" s="6">
        <f t="shared" si="804"/>
        <v>42134</v>
      </c>
      <c r="H2082" s="2">
        <f t="shared" si="805"/>
        <v>4.0630016921943124E-3</v>
      </c>
      <c r="I2082" s="1">
        <f t="shared" si="813"/>
        <v>4</v>
      </c>
      <c r="J2082" s="1">
        <f t="shared" si="819"/>
        <v>31</v>
      </c>
      <c r="K2082" s="54">
        <f t="shared" si="806"/>
        <v>1.0005233330187384</v>
      </c>
      <c r="L2082" s="3">
        <f t="shared" si="814"/>
        <v>1.42881725</v>
      </c>
      <c r="M2082" s="3">
        <f t="shared" si="800"/>
        <v>1.42956499</v>
      </c>
      <c r="N2082" s="3">
        <f t="shared" si="807"/>
        <v>189742.73098532</v>
      </c>
      <c r="O2082" s="52">
        <f t="shared" si="796"/>
        <v>0</v>
      </c>
      <c r="P2082" s="5">
        <f t="shared" si="799"/>
        <v>0</v>
      </c>
      <c r="Q2082" s="53">
        <f t="shared" si="808"/>
        <v>0</v>
      </c>
      <c r="R2082" s="4">
        <f t="shared" si="802"/>
        <v>0</v>
      </c>
      <c r="S2082" s="2">
        <f t="shared" si="815"/>
        <v>0.14000000000000001</v>
      </c>
      <c r="T2082" s="9">
        <f t="shared" si="809"/>
        <v>1.001409899</v>
      </c>
      <c r="U2082" s="4">
        <f t="shared" si="816"/>
        <v>267.51808667</v>
      </c>
      <c r="V2082" s="4">
        <f t="shared" si="810"/>
        <v>0</v>
      </c>
      <c r="W2082" s="1" t="str">
        <f t="shared" si="797"/>
        <v>A+J=</v>
      </c>
      <c r="X2082" s="10">
        <f t="shared" si="798"/>
        <v>42164</v>
      </c>
      <c r="Y2082" s="4">
        <f t="shared" si="801"/>
        <v>0</v>
      </c>
      <c r="Z2082" s="28"/>
      <c r="AA2082" s="26"/>
      <c r="AE2082" s="5"/>
    </row>
    <row r="2083" spans="1:31" x14ac:dyDescent="0.2">
      <c r="A2083" s="127">
        <f t="shared" si="811"/>
        <v>42138</v>
      </c>
      <c r="B2083" s="4">
        <f t="shared" si="803"/>
        <v>190102.05127256</v>
      </c>
      <c r="C2083" s="4">
        <f t="shared" si="817"/>
        <v>132727.60057261999</v>
      </c>
      <c r="D2083" s="4">
        <f t="shared" si="812"/>
        <v>132727.60057261999</v>
      </c>
      <c r="E2083" s="56">
        <f t="shared" si="818"/>
        <v>576.17499999999995</v>
      </c>
      <c r="F2083" s="11">
        <f>IF(DAY(A2083)=F$2+1,VLOOKUP(A2083,[1]Plan1!$BN$15:$BP$255,3),F2082)</f>
        <v>578.51599999999996</v>
      </c>
      <c r="G2083" s="6">
        <f t="shared" si="804"/>
        <v>42134</v>
      </c>
      <c r="H2083" s="2">
        <f t="shared" si="805"/>
        <v>4.0630016921943124E-3</v>
      </c>
      <c r="I2083" s="1">
        <f t="shared" si="813"/>
        <v>5</v>
      </c>
      <c r="J2083" s="1">
        <f t="shared" si="819"/>
        <v>31</v>
      </c>
      <c r="K2083" s="54">
        <f t="shared" si="806"/>
        <v>1.000654209061177</v>
      </c>
      <c r="L2083" s="3">
        <f t="shared" si="814"/>
        <v>1.42881725</v>
      </c>
      <c r="M2083" s="3">
        <f t="shared" si="800"/>
        <v>1.42975199</v>
      </c>
      <c r="N2083" s="3">
        <f t="shared" si="807"/>
        <v>189767.55104662001</v>
      </c>
      <c r="O2083" s="52">
        <f t="shared" si="796"/>
        <v>0</v>
      </c>
      <c r="P2083" s="5">
        <f t="shared" si="799"/>
        <v>0</v>
      </c>
      <c r="Q2083" s="53">
        <f t="shared" si="808"/>
        <v>0</v>
      </c>
      <c r="R2083" s="4">
        <f t="shared" si="802"/>
        <v>0</v>
      </c>
      <c r="S2083" s="2">
        <f t="shared" si="815"/>
        <v>0.14000000000000001</v>
      </c>
      <c r="T2083" s="9">
        <f t="shared" si="809"/>
        <v>1.001762684</v>
      </c>
      <c r="U2083" s="4">
        <f t="shared" si="816"/>
        <v>334.50022594000001</v>
      </c>
      <c r="V2083" s="4">
        <f t="shared" si="810"/>
        <v>0</v>
      </c>
      <c r="W2083" s="1" t="str">
        <f t="shared" si="797"/>
        <v>A+J=</v>
      </c>
      <c r="X2083" s="10">
        <f t="shared" si="798"/>
        <v>42164</v>
      </c>
      <c r="Y2083" s="4">
        <f t="shared" si="801"/>
        <v>0</v>
      </c>
      <c r="Z2083" s="28"/>
      <c r="AA2083" s="26"/>
      <c r="AE2083" s="5"/>
    </row>
    <row r="2084" spans="1:31" x14ac:dyDescent="0.2">
      <c r="A2084" s="127">
        <f t="shared" si="811"/>
        <v>42139</v>
      </c>
      <c r="B2084" s="4">
        <f t="shared" si="803"/>
        <v>190193.89736965002</v>
      </c>
      <c r="C2084" s="4">
        <f t="shared" si="817"/>
        <v>132727.60057261999</v>
      </c>
      <c r="D2084" s="4">
        <f t="shared" si="812"/>
        <v>132727.60057261999</v>
      </c>
      <c r="E2084" s="56">
        <f t="shared" si="818"/>
        <v>576.17499999999995</v>
      </c>
      <c r="F2084" s="11">
        <f>IF(DAY(A2084)=F$2+1,VLOOKUP(A2084,[1]Plan1!$BN$15:$BP$255,3),F2083)</f>
        <v>578.51599999999996</v>
      </c>
      <c r="G2084" s="6">
        <f t="shared" si="804"/>
        <v>42134</v>
      </c>
      <c r="H2084" s="2">
        <f t="shared" si="805"/>
        <v>4.0630016921943124E-3</v>
      </c>
      <c r="I2084" s="1">
        <f t="shared" si="813"/>
        <v>6</v>
      </c>
      <c r="J2084" s="1">
        <f t="shared" si="819"/>
        <v>31</v>
      </c>
      <c r="K2084" s="54">
        <f t="shared" si="806"/>
        <v>1.0007851022231946</v>
      </c>
      <c r="L2084" s="3">
        <f t="shared" si="814"/>
        <v>1.42881725</v>
      </c>
      <c r="M2084" s="3">
        <f t="shared" si="800"/>
        <v>1.42993901</v>
      </c>
      <c r="N2084" s="3">
        <f t="shared" si="807"/>
        <v>189792.37376248001</v>
      </c>
      <c r="O2084" s="52">
        <f t="shared" si="796"/>
        <v>0</v>
      </c>
      <c r="P2084" s="5">
        <f t="shared" si="799"/>
        <v>0</v>
      </c>
      <c r="Q2084" s="53">
        <f t="shared" si="808"/>
        <v>0</v>
      </c>
      <c r="R2084" s="4">
        <f t="shared" si="802"/>
        <v>0</v>
      </c>
      <c r="S2084" s="2">
        <f t="shared" si="815"/>
        <v>0.14000000000000001</v>
      </c>
      <c r="T2084" s="9">
        <f t="shared" si="809"/>
        <v>1.0021155939999999</v>
      </c>
      <c r="U2084" s="4">
        <f t="shared" si="816"/>
        <v>401.52360716999999</v>
      </c>
      <c r="V2084" s="4">
        <f t="shared" si="810"/>
        <v>0</v>
      </c>
      <c r="W2084" s="1" t="str">
        <f t="shared" si="797"/>
        <v>A+J=</v>
      </c>
      <c r="X2084" s="10">
        <f t="shared" si="798"/>
        <v>42164</v>
      </c>
      <c r="Y2084" s="4">
        <f t="shared" si="801"/>
        <v>0</v>
      </c>
      <c r="Z2084" s="28"/>
      <c r="AA2084" s="26"/>
      <c r="AE2084" s="5"/>
    </row>
    <row r="2085" spans="1:31" x14ac:dyDescent="0.2">
      <c r="A2085" s="127">
        <f t="shared" si="811"/>
        <v>42140</v>
      </c>
      <c r="B2085" s="4">
        <f t="shared" si="803"/>
        <v>190285.7885161</v>
      </c>
      <c r="C2085" s="4">
        <f t="shared" si="817"/>
        <v>132727.60057261999</v>
      </c>
      <c r="D2085" s="4">
        <f t="shared" si="812"/>
        <v>132727.60057261999</v>
      </c>
      <c r="E2085" s="56">
        <f t="shared" si="818"/>
        <v>576.17499999999995</v>
      </c>
      <c r="F2085" s="11">
        <f>IF(DAY(A2085)=F$2+1,VLOOKUP(A2085,[1]Plan1!$BN$15:$BP$255,3),F2084)</f>
        <v>578.51599999999996</v>
      </c>
      <c r="G2085" s="6">
        <f t="shared" si="804"/>
        <v>42134</v>
      </c>
      <c r="H2085" s="2">
        <f t="shared" si="805"/>
        <v>4.0630016921943124E-3</v>
      </c>
      <c r="I2085" s="1">
        <f t="shared" si="813"/>
        <v>7</v>
      </c>
      <c r="J2085" s="1">
        <f t="shared" si="819"/>
        <v>31</v>
      </c>
      <c r="K2085" s="54">
        <f t="shared" si="806"/>
        <v>1.0009160125070309</v>
      </c>
      <c r="L2085" s="3">
        <f t="shared" si="814"/>
        <v>1.42881725</v>
      </c>
      <c r="M2085" s="3">
        <f t="shared" si="800"/>
        <v>1.4301260600000001</v>
      </c>
      <c r="N2085" s="3">
        <f t="shared" si="807"/>
        <v>189817.20046016999</v>
      </c>
      <c r="O2085" s="52">
        <f t="shared" ref="O2085:O2148" si="820">IF(DAY(A2085)=F$2,VLOOKUP(A2085,$AA$10:$AH$115,7),0)</f>
        <v>0</v>
      </c>
      <c r="P2085" s="5">
        <f t="shared" si="799"/>
        <v>0</v>
      </c>
      <c r="Q2085" s="53">
        <f t="shared" si="808"/>
        <v>0</v>
      </c>
      <c r="R2085" s="4">
        <f t="shared" si="802"/>
        <v>0</v>
      </c>
      <c r="S2085" s="2">
        <f t="shared" si="815"/>
        <v>0.14000000000000001</v>
      </c>
      <c r="T2085" s="9">
        <f t="shared" si="809"/>
        <v>1.0024686279999999</v>
      </c>
      <c r="U2085" s="4">
        <f t="shared" si="816"/>
        <v>468.58805593</v>
      </c>
      <c r="V2085" s="4">
        <f t="shared" si="810"/>
        <v>0</v>
      </c>
      <c r="W2085" s="1" t="str">
        <f t="shared" ref="W2085:W2148" si="821">W2084</f>
        <v>A+J=</v>
      </c>
      <c r="X2085" s="10">
        <f t="shared" ref="X2085:X2148" si="822">IF(DAY(A2085)=F$2+1,VLOOKUP(A2084,$AA$10:$AH$130,8),X2084)</f>
        <v>42164</v>
      </c>
      <c r="Y2085" s="4">
        <f t="shared" si="801"/>
        <v>0</v>
      </c>
      <c r="Z2085" s="28"/>
      <c r="AA2085" s="26"/>
      <c r="AE2085" s="5"/>
    </row>
    <row r="2086" spans="1:31" x14ac:dyDescent="0.2">
      <c r="A2086" s="127">
        <f t="shared" si="811"/>
        <v>42141</v>
      </c>
      <c r="B2086" s="4">
        <f t="shared" si="803"/>
        <v>190377.72339434002</v>
      </c>
      <c r="C2086" s="4">
        <f t="shared" si="817"/>
        <v>132727.60057261999</v>
      </c>
      <c r="D2086" s="4">
        <f t="shared" si="812"/>
        <v>132727.60057261999</v>
      </c>
      <c r="E2086" s="56">
        <f t="shared" si="818"/>
        <v>576.17499999999995</v>
      </c>
      <c r="F2086" s="11">
        <f>IF(DAY(A2086)=F$2+1,VLOOKUP(A2086,[1]Plan1!$BN$15:$BP$255,3),F2085)</f>
        <v>578.51599999999996</v>
      </c>
      <c r="G2086" s="6">
        <f t="shared" si="804"/>
        <v>42134</v>
      </c>
      <c r="H2086" s="2">
        <f t="shared" si="805"/>
        <v>4.0630016921943124E-3</v>
      </c>
      <c r="I2086" s="1">
        <f t="shared" si="813"/>
        <v>8</v>
      </c>
      <c r="J2086" s="1">
        <f t="shared" si="819"/>
        <v>31</v>
      </c>
      <c r="K2086" s="54">
        <f t="shared" si="806"/>
        <v>1.0010469399149255</v>
      </c>
      <c r="L2086" s="3">
        <f t="shared" si="814"/>
        <v>1.42881725</v>
      </c>
      <c r="M2086" s="3">
        <f t="shared" si="800"/>
        <v>1.43031313</v>
      </c>
      <c r="N2086" s="3">
        <f t="shared" si="807"/>
        <v>189842.02981241001</v>
      </c>
      <c r="O2086" s="52">
        <f t="shared" si="820"/>
        <v>0</v>
      </c>
      <c r="P2086" s="5">
        <f t="shared" si="799"/>
        <v>0</v>
      </c>
      <c r="Q2086" s="53">
        <f t="shared" si="808"/>
        <v>0</v>
      </c>
      <c r="R2086" s="4">
        <f t="shared" si="802"/>
        <v>0</v>
      </c>
      <c r="S2086" s="2">
        <f t="shared" si="815"/>
        <v>0.14000000000000001</v>
      </c>
      <c r="T2086" s="9">
        <f t="shared" si="809"/>
        <v>1.0028217859999999</v>
      </c>
      <c r="U2086" s="4">
        <f t="shared" si="816"/>
        <v>535.69358193000005</v>
      </c>
      <c r="V2086" s="4">
        <f t="shared" si="810"/>
        <v>0</v>
      </c>
      <c r="W2086" s="1" t="str">
        <f t="shared" si="821"/>
        <v>A+J=</v>
      </c>
      <c r="X2086" s="10">
        <f t="shared" si="822"/>
        <v>42164</v>
      </c>
      <c r="Y2086" s="4">
        <f t="shared" si="801"/>
        <v>0</v>
      </c>
      <c r="Z2086" s="28"/>
      <c r="AA2086" s="26"/>
      <c r="AE2086" s="5"/>
    </row>
    <row r="2087" spans="1:31" x14ac:dyDescent="0.2">
      <c r="A2087" s="127">
        <f t="shared" si="811"/>
        <v>42142</v>
      </c>
      <c r="B2087" s="4">
        <f t="shared" si="803"/>
        <v>190469.70334790999</v>
      </c>
      <c r="C2087" s="4">
        <f t="shared" si="817"/>
        <v>132727.60057261999</v>
      </c>
      <c r="D2087" s="4">
        <f t="shared" si="812"/>
        <v>132727.60057261999</v>
      </c>
      <c r="E2087" s="56">
        <f t="shared" si="818"/>
        <v>576.17499999999995</v>
      </c>
      <c r="F2087" s="11">
        <f>IF(DAY(A2087)=F$2+1,VLOOKUP(A2087,[1]Plan1!$BN$15:$BP$255,3),F2086)</f>
        <v>578.51599999999996</v>
      </c>
      <c r="G2087" s="6">
        <f t="shared" si="804"/>
        <v>42134</v>
      </c>
      <c r="H2087" s="2">
        <f t="shared" si="805"/>
        <v>4.0630016921943124E-3</v>
      </c>
      <c r="I2087" s="1">
        <f t="shared" si="813"/>
        <v>9</v>
      </c>
      <c r="J2087" s="1">
        <f t="shared" si="819"/>
        <v>31</v>
      </c>
      <c r="K2087" s="54">
        <f t="shared" si="806"/>
        <v>1.0011778844491184</v>
      </c>
      <c r="L2087" s="3">
        <f t="shared" si="814"/>
        <v>1.42881725</v>
      </c>
      <c r="M2087" s="3">
        <f t="shared" si="800"/>
        <v>1.43050023</v>
      </c>
      <c r="N2087" s="3">
        <f t="shared" si="807"/>
        <v>189866.86314648</v>
      </c>
      <c r="O2087" s="52">
        <f t="shared" si="820"/>
        <v>0</v>
      </c>
      <c r="P2087" s="5">
        <f t="shared" ref="P2087:P2150" si="823">IF(DAY($A2087)=F$2,VLOOKUP($A2087,$AA$10:$AH$126,5),0)</f>
        <v>0</v>
      </c>
      <c r="Q2087" s="53">
        <f t="shared" si="808"/>
        <v>0</v>
      </c>
      <c r="R2087" s="4">
        <f t="shared" si="802"/>
        <v>0</v>
      </c>
      <c r="S2087" s="2">
        <f t="shared" si="815"/>
        <v>0.14000000000000001</v>
      </c>
      <c r="T2087" s="9">
        <f t="shared" si="809"/>
        <v>1.003175068</v>
      </c>
      <c r="U2087" s="4">
        <f t="shared" si="816"/>
        <v>602.84020142999998</v>
      </c>
      <c r="V2087" s="4">
        <f t="shared" si="810"/>
        <v>0</v>
      </c>
      <c r="W2087" s="1" t="str">
        <f t="shared" si="821"/>
        <v>A+J=</v>
      </c>
      <c r="X2087" s="10">
        <f t="shared" si="822"/>
        <v>42164</v>
      </c>
      <c r="Y2087" s="4">
        <f t="shared" si="801"/>
        <v>0</v>
      </c>
      <c r="Z2087" s="28"/>
      <c r="AA2087" s="26"/>
      <c r="AE2087" s="5"/>
    </row>
    <row r="2088" spans="1:31" x14ac:dyDescent="0.2">
      <c r="A2088" s="127">
        <f t="shared" si="811"/>
        <v>42143</v>
      </c>
      <c r="B2088" s="4">
        <f t="shared" si="803"/>
        <v>190561.72743808999</v>
      </c>
      <c r="C2088" s="4">
        <f t="shared" si="817"/>
        <v>132727.60057261999</v>
      </c>
      <c r="D2088" s="4">
        <f t="shared" si="812"/>
        <v>132727.60057261999</v>
      </c>
      <c r="E2088" s="56">
        <f t="shared" si="818"/>
        <v>576.17499999999995</v>
      </c>
      <c r="F2088" s="11">
        <f>IF(DAY(A2088)=F$2+1,VLOOKUP(A2088,[1]Plan1!$BN$15:$BP$255,3),F2087)</f>
        <v>578.51599999999996</v>
      </c>
      <c r="G2088" s="6">
        <f t="shared" si="804"/>
        <v>42134</v>
      </c>
      <c r="H2088" s="2">
        <f t="shared" si="805"/>
        <v>4.0630016921943124E-3</v>
      </c>
      <c r="I2088" s="1">
        <f t="shared" si="813"/>
        <v>10</v>
      </c>
      <c r="J2088" s="1">
        <f t="shared" si="819"/>
        <v>31</v>
      </c>
      <c r="K2088" s="54">
        <f t="shared" si="806"/>
        <v>1.0013088461118496</v>
      </c>
      <c r="L2088" s="3">
        <f t="shared" si="814"/>
        <v>1.42881725</v>
      </c>
      <c r="M2088" s="3">
        <f t="shared" si="800"/>
        <v>1.4306873499999999</v>
      </c>
      <c r="N2088" s="3">
        <f t="shared" si="807"/>
        <v>189891.6991351</v>
      </c>
      <c r="O2088" s="52">
        <f t="shared" si="820"/>
        <v>0</v>
      </c>
      <c r="P2088" s="5">
        <f t="shared" si="823"/>
        <v>0</v>
      </c>
      <c r="Q2088" s="53">
        <f t="shared" si="808"/>
        <v>0</v>
      </c>
      <c r="R2088" s="4">
        <f t="shared" si="802"/>
        <v>0</v>
      </c>
      <c r="S2088" s="2">
        <f t="shared" si="815"/>
        <v>0.14000000000000001</v>
      </c>
      <c r="T2088" s="9">
        <f t="shared" si="809"/>
        <v>1.0035284760000001</v>
      </c>
      <c r="U2088" s="4">
        <f t="shared" si="816"/>
        <v>670.02830299000004</v>
      </c>
      <c r="V2088" s="4">
        <f t="shared" si="810"/>
        <v>0</v>
      </c>
      <c r="W2088" s="1" t="str">
        <f t="shared" si="821"/>
        <v>A+J=</v>
      </c>
      <c r="X2088" s="10">
        <f t="shared" si="822"/>
        <v>42164</v>
      </c>
      <c r="Y2088" s="4">
        <f t="shared" si="801"/>
        <v>0</v>
      </c>
      <c r="Z2088" s="28"/>
      <c r="AA2088" s="26"/>
      <c r="AE2088" s="5"/>
    </row>
    <row r="2089" spans="1:31" x14ac:dyDescent="0.2">
      <c r="A2089" s="127">
        <f t="shared" si="811"/>
        <v>42144</v>
      </c>
      <c r="B2089" s="4">
        <f t="shared" si="803"/>
        <v>190653.79510734</v>
      </c>
      <c r="C2089" s="4">
        <f t="shared" si="817"/>
        <v>132727.60057261999</v>
      </c>
      <c r="D2089" s="4">
        <f t="shared" si="812"/>
        <v>132727.60057261999</v>
      </c>
      <c r="E2089" s="56">
        <f t="shared" si="818"/>
        <v>576.17499999999995</v>
      </c>
      <c r="F2089" s="11">
        <f>IF(DAY(A2089)=F$2+1,VLOOKUP(A2089,[1]Plan1!$BN$15:$BP$255,3),F2088)</f>
        <v>578.51599999999996</v>
      </c>
      <c r="G2089" s="6">
        <f t="shared" si="804"/>
        <v>42134</v>
      </c>
      <c r="H2089" s="2">
        <f t="shared" si="805"/>
        <v>4.0630016921943124E-3</v>
      </c>
      <c r="I2089" s="1">
        <f t="shared" si="813"/>
        <v>11</v>
      </c>
      <c r="J2089" s="1">
        <f t="shared" si="819"/>
        <v>31</v>
      </c>
      <c r="K2089" s="54">
        <f t="shared" si="806"/>
        <v>1.0014398249053598</v>
      </c>
      <c r="L2089" s="3">
        <f t="shared" si="814"/>
        <v>1.42881725</v>
      </c>
      <c r="M2089" s="3">
        <f t="shared" si="800"/>
        <v>1.4308744900000001</v>
      </c>
      <c r="N2089" s="3">
        <f t="shared" si="807"/>
        <v>189916.53777826999</v>
      </c>
      <c r="O2089" s="52">
        <f t="shared" si="820"/>
        <v>0</v>
      </c>
      <c r="P2089" s="5">
        <f t="shared" si="823"/>
        <v>0</v>
      </c>
      <c r="Q2089" s="53">
        <f t="shared" si="808"/>
        <v>0</v>
      </c>
      <c r="R2089" s="4">
        <f t="shared" si="802"/>
        <v>0</v>
      </c>
      <c r="S2089" s="2">
        <f t="shared" si="815"/>
        <v>0.14000000000000001</v>
      </c>
      <c r="T2089" s="9">
        <f t="shared" si="809"/>
        <v>1.0038820070000001</v>
      </c>
      <c r="U2089" s="4">
        <f t="shared" si="816"/>
        <v>737.25732906999997</v>
      </c>
      <c r="V2089" s="4">
        <f t="shared" si="810"/>
        <v>0</v>
      </c>
      <c r="W2089" s="1" t="str">
        <f t="shared" si="821"/>
        <v>A+J=</v>
      </c>
      <c r="X2089" s="10">
        <f t="shared" si="822"/>
        <v>42164</v>
      </c>
      <c r="Y2089" s="4">
        <f t="shared" si="801"/>
        <v>0</v>
      </c>
      <c r="Z2089" s="28"/>
      <c r="AA2089" s="26"/>
      <c r="AE2089" s="5"/>
    </row>
    <row r="2090" spans="1:31" x14ac:dyDescent="0.2">
      <c r="A2090" s="127">
        <f t="shared" si="811"/>
        <v>42145</v>
      </c>
      <c r="B2090" s="4">
        <f t="shared" si="803"/>
        <v>190745.90808041001</v>
      </c>
      <c r="C2090" s="4">
        <f t="shared" si="817"/>
        <v>132727.60057261999</v>
      </c>
      <c r="D2090" s="4">
        <f t="shared" si="812"/>
        <v>132727.60057261999</v>
      </c>
      <c r="E2090" s="56">
        <f t="shared" si="818"/>
        <v>576.17499999999995</v>
      </c>
      <c r="F2090" s="11">
        <f>IF(DAY(A2090)=F$2+1,VLOOKUP(A2090,[1]Plan1!$BN$15:$BP$255,3),F2089)</f>
        <v>578.51599999999996</v>
      </c>
      <c r="G2090" s="6">
        <f t="shared" si="804"/>
        <v>42134</v>
      </c>
      <c r="H2090" s="2">
        <f t="shared" si="805"/>
        <v>4.0630016921943124E-3</v>
      </c>
      <c r="I2090" s="1">
        <f t="shared" si="813"/>
        <v>12</v>
      </c>
      <c r="J2090" s="1">
        <f t="shared" si="819"/>
        <v>31</v>
      </c>
      <c r="K2090" s="54">
        <f t="shared" si="806"/>
        <v>1.0015708208318901</v>
      </c>
      <c r="L2090" s="3">
        <f t="shared" si="814"/>
        <v>1.42881725</v>
      </c>
      <c r="M2090" s="3">
        <f t="shared" ref="M2090:M2153" si="824">TRUNC((K2090*L2090),8)</f>
        <v>1.4310616599999999</v>
      </c>
      <c r="N2090" s="3">
        <f t="shared" si="807"/>
        <v>189941.38040327001</v>
      </c>
      <c r="O2090" s="52">
        <f t="shared" si="820"/>
        <v>0</v>
      </c>
      <c r="P2090" s="5">
        <f t="shared" si="823"/>
        <v>0</v>
      </c>
      <c r="Q2090" s="53">
        <f t="shared" si="808"/>
        <v>0</v>
      </c>
      <c r="R2090" s="4">
        <f t="shared" si="802"/>
        <v>0</v>
      </c>
      <c r="S2090" s="2">
        <f t="shared" si="815"/>
        <v>0.14000000000000001</v>
      </c>
      <c r="T2090" s="9">
        <f t="shared" si="809"/>
        <v>1.004235663</v>
      </c>
      <c r="U2090" s="4">
        <f t="shared" si="816"/>
        <v>804.52767714000004</v>
      </c>
      <c r="V2090" s="4">
        <f t="shared" si="810"/>
        <v>0</v>
      </c>
      <c r="W2090" s="1" t="str">
        <f t="shared" si="821"/>
        <v>A+J=</v>
      </c>
      <c r="X2090" s="10">
        <f t="shared" si="822"/>
        <v>42164</v>
      </c>
      <c r="Y2090" s="4">
        <f t="shared" si="801"/>
        <v>0</v>
      </c>
      <c r="Z2090" s="28"/>
      <c r="AA2090" s="26"/>
      <c r="AE2090" s="5"/>
    </row>
    <row r="2091" spans="1:31" x14ac:dyDescent="0.2">
      <c r="A2091" s="127">
        <f t="shared" si="811"/>
        <v>42146</v>
      </c>
      <c r="B2091" s="4">
        <f t="shared" si="803"/>
        <v>190838.06503748</v>
      </c>
      <c r="C2091" s="4">
        <f t="shared" si="817"/>
        <v>132727.60057261999</v>
      </c>
      <c r="D2091" s="4">
        <f t="shared" si="812"/>
        <v>132727.60057261999</v>
      </c>
      <c r="E2091" s="56">
        <f t="shared" si="818"/>
        <v>576.17499999999995</v>
      </c>
      <c r="F2091" s="11">
        <f>IF(DAY(A2091)=F$2+1,VLOOKUP(A2091,[1]Plan1!$BN$15:$BP$255,3),F2090)</f>
        <v>578.51599999999996</v>
      </c>
      <c r="G2091" s="6">
        <f t="shared" si="804"/>
        <v>42134</v>
      </c>
      <c r="H2091" s="2">
        <f t="shared" si="805"/>
        <v>4.0630016921943124E-3</v>
      </c>
      <c r="I2091" s="1">
        <f t="shared" si="813"/>
        <v>13</v>
      </c>
      <c r="J2091" s="1">
        <f t="shared" si="819"/>
        <v>31</v>
      </c>
      <c r="K2091" s="54">
        <f t="shared" si="806"/>
        <v>1.0017018338936812</v>
      </c>
      <c r="L2091" s="3">
        <f t="shared" si="814"/>
        <v>1.42881725</v>
      </c>
      <c r="M2091" s="3">
        <f t="shared" si="824"/>
        <v>1.43124885</v>
      </c>
      <c r="N2091" s="3">
        <f t="shared" si="807"/>
        <v>189966.22568281999</v>
      </c>
      <c r="O2091" s="52">
        <f t="shared" si="820"/>
        <v>0</v>
      </c>
      <c r="P2091" s="5">
        <f t="shared" si="823"/>
        <v>0</v>
      </c>
      <c r="Q2091" s="53">
        <f t="shared" si="808"/>
        <v>0</v>
      </c>
      <c r="R2091" s="4">
        <f t="shared" si="802"/>
        <v>0</v>
      </c>
      <c r="S2091" s="2">
        <f t="shared" si="815"/>
        <v>0.14000000000000001</v>
      </c>
      <c r="T2091" s="9">
        <f t="shared" si="809"/>
        <v>1.0045894440000001</v>
      </c>
      <c r="U2091" s="4">
        <f t="shared" si="816"/>
        <v>871.83935466000003</v>
      </c>
      <c r="V2091" s="4">
        <f t="shared" si="810"/>
        <v>0</v>
      </c>
      <c r="W2091" s="1" t="str">
        <f t="shared" si="821"/>
        <v>A+J=</v>
      </c>
      <c r="X2091" s="10">
        <f t="shared" si="822"/>
        <v>42164</v>
      </c>
      <c r="Y2091" s="4">
        <f t="shared" si="801"/>
        <v>0</v>
      </c>
      <c r="Z2091" s="28"/>
      <c r="AA2091" s="26"/>
      <c r="AE2091" s="5"/>
    </row>
    <row r="2092" spans="1:31" x14ac:dyDescent="0.2">
      <c r="A2092" s="127">
        <f t="shared" si="811"/>
        <v>42147</v>
      </c>
      <c r="B2092" s="4">
        <f t="shared" si="803"/>
        <v>190930.26713453</v>
      </c>
      <c r="C2092" s="4">
        <f t="shared" si="817"/>
        <v>132727.60057261999</v>
      </c>
      <c r="D2092" s="4">
        <f t="shared" si="812"/>
        <v>132727.60057261999</v>
      </c>
      <c r="E2092" s="56">
        <f t="shared" si="818"/>
        <v>576.17499999999995</v>
      </c>
      <c r="F2092" s="11">
        <f>IF(DAY(A2092)=F$2+1,VLOOKUP(A2092,[1]Plan1!$BN$15:$BP$255,3),F2091)</f>
        <v>578.51599999999996</v>
      </c>
      <c r="G2092" s="6">
        <f t="shared" si="804"/>
        <v>42134</v>
      </c>
      <c r="H2092" s="2">
        <f t="shared" si="805"/>
        <v>4.0630016921943124E-3</v>
      </c>
      <c r="I2092" s="1">
        <f t="shared" si="813"/>
        <v>14</v>
      </c>
      <c r="J2092" s="1">
        <f t="shared" si="819"/>
        <v>31</v>
      </c>
      <c r="K2092" s="54">
        <f t="shared" si="806"/>
        <v>1.0018328640929748</v>
      </c>
      <c r="L2092" s="3">
        <f t="shared" si="814"/>
        <v>1.42881725</v>
      </c>
      <c r="M2092" s="3">
        <f t="shared" si="824"/>
        <v>1.4314360699999999</v>
      </c>
      <c r="N2092" s="3">
        <f t="shared" si="807"/>
        <v>189991.07494419999</v>
      </c>
      <c r="O2092" s="52">
        <f t="shared" si="820"/>
        <v>0</v>
      </c>
      <c r="P2092" s="5">
        <f t="shared" si="823"/>
        <v>0</v>
      </c>
      <c r="Q2092" s="53">
        <f t="shared" si="808"/>
        <v>0</v>
      </c>
      <c r="R2092" s="4">
        <f t="shared" si="802"/>
        <v>0</v>
      </c>
      <c r="S2092" s="2">
        <f t="shared" si="815"/>
        <v>0.14000000000000001</v>
      </c>
      <c r="T2092" s="9">
        <f t="shared" si="809"/>
        <v>1.0049433489999999</v>
      </c>
      <c r="U2092" s="4">
        <f t="shared" si="816"/>
        <v>939.19219033000002</v>
      </c>
      <c r="V2092" s="4">
        <f t="shared" si="810"/>
        <v>0</v>
      </c>
      <c r="W2092" s="1" t="str">
        <f t="shared" si="821"/>
        <v>A+J=</v>
      </c>
      <c r="X2092" s="10">
        <f t="shared" si="822"/>
        <v>42164</v>
      </c>
      <c r="Y2092" s="4">
        <f t="shared" si="801"/>
        <v>0</v>
      </c>
      <c r="Z2092" s="28"/>
      <c r="AA2092" s="26"/>
      <c r="AE2092" s="5"/>
    </row>
    <row r="2093" spans="1:31" x14ac:dyDescent="0.2">
      <c r="A2093" s="127">
        <f t="shared" si="811"/>
        <v>42148</v>
      </c>
      <c r="B2093" s="4">
        <f t="shared" si="803"/>
        <v>191022.51457504</v>
      </c>
      <c r="C2093" s="4">
        <f t="shared" si="817"/>
        <v>132727.60057261999</v>
      </c>
      <c r="D2093" s="4">
        <f t="shared" si="812"/>
        <v>132727.60057261999</v>
      </c>
      <c r="E2093" s="56">
        <f t="shared" si="818"/>
        <v>576.17499999999995</v>
      </c>
      <c r="F2093" s="11">
        <f>IF(DAY(A2093)=F$2+1,VLOOKUP(A2093,[1]Plan1!$BN$15:$BP$255,3),F2092)</f>
        <v>578.51599999999996</v>
      </c>
      <c r="G2093" s="6">
        <f t="shared" si="804"/>
        <v>42134</v>
      </c>
      <c r="H2093" s="2">
        <f t="shared" si="805"/>
        <v>4.0630016921943124E-3</v>
      </c>
      <c r="I2093" s="1">
        <f t="shared" si="813"/>
        <v>15</v>
      </c>
      <c r="J2093" s="1">
        <f t="shared" si="819"/>
        <v>31</v>
      </c>
      <c r="K2093" s="54">
        <f t="shared" si="806"/>
        <v>1.0019639114320125</v>
      </c>
      <c r="L2093" s="3">
        <f t="shared" si="814"/>
        <v>1.42881725</v>
      </c>
      <c r="M2093" s="3">
        <f t="shared" si="824"/>
        <v>1.4316233199999999</v>
      </c>
      <c r="N2093" s="3">
        <f t="shared" si="807"/>
        <v>190015.92818739999</v>
      </c>
      <c r="O2093" s="52">
        <f t="shared" si="820"/>
        <v>0</v>
      </c>
      <c r="P2093" s="5">
        <f t="shared" si="823"/>
        <v>0</v>
      </c>
      <c r="Q2093" s="53">
        <f t="shared" si="808"/>
        <v>0</v>
      </c>
      <c r="R2093" s="4">
        <f t="shared" si="802"/>
        <v>0</v>
      </c>
      <c r="S2093" s="2">
        <f t="shared" si="815"/>
        <v>0.14000000000000001</v>
      </c>
      <c r="T2093" s="9">
        <f t="shared" si="809"/>
        <v>1.0052973789999999</v>
      </c>
      <c r="U2093" s="4">
        <f t="shared" si="816"/>
        <v>1006.58638764</v>
      </c>
      <c r="V2093" s="4">
        <f t="shared" si="810"/>
        <v>0</v>
      </c>
      <c r="W2093" s="1" t="str">
        <f t="shared" si="821"/>
        <v>A+J=</v>
      </c>
      <c r="X2093" s="10">
        <f t="shared" si="822"/>
        <v>42164</v>
      </c>
      <c r="Y2093" s="4">
        <f t="shared" si="801"/>
        <v>0</v>
      </c>
      <c r="Z2093" s="28"/>
      <c r="AA2093" s="26"/>
      <c r="AE2093" s="5"/>
    </row>
    <row r="2094" spans="1:31" x14ac:dyDescent="0.2">
      <c r="A2094" s="127">
        <f t="shared" si="811"/>
        <v>42149</v>
      </c>
      <c r="B2094" s="4">
        <f t="shared" si="803"/>
        <v>191114.80470303001</v>
      </c>
      <c r="C2094" s="4">
        <f t="shared" si="817"/>
        <v>132727.60057261999</v>
      </c>
      <c r="D2094" s="4">
        <f t="shared" si="812"/>
        <v>132727.60057261999</v>
      </c>
      <c r="E2094" s="56">
        <f t="shared" si="818"/>
        <v>576.17499999999995</v>
      </c>
      <c r="F2094" s="11">
        <f>IF(DAY(A2094)=F$2+1,VLOOKUP(A2094,[1]Plan1!$BN$15:$BP$255,3),F2093)</f>
        <v>578.51599999999996</v>
      </c>
      <c r="G2094" s="6">
        <f t="shared" si="804"/>
        <v>42134</v>
      </c>
      <c r="H2094" s="2">
        <f t="shared" si="805"/>
        <v>4.0630016921943124E-3</v>
      </c>
      <c r="I2094" s="1">
        <f t="shared" si="813"/>
        <v>16</v>
      </c>
      <c r="J2094" s="1">
        <f t="shared" si="819"/>
        <v>31</v>
      </c>
      <c r="K2094" s="54">
        <f t="shared" si="806"/>
        <v>1.0020949759130364</v>
      </c>
      <c r="L2094" s="3">
        <f t="shared" si="814"/>
        <v>1.42881725</v>
      </c>
      <c r="M2094" s="3">
        <f t="shared" si="824"/>
        <v>1.4318105800000001</v>
      </c>
      <c r="N2094" s="3">
        <f t="shared" si="807"/>
        <v>190040.78275789</v>
      </c>
      <c r="O2094" s="52">
        <f t="shared" si="820"/>
        <v>0</v>
      </c>
      <c r="P2094" s="5">
        <f t="shared" si="823"/>
        <v>0</v>
      </c>
      <c r="Q2094" s="53">
        <f t="shared" si="808"/>
        <v>0</v>
      </c>
      <c r="R2094" s="4">
        <f t="shared" si="802"/>
        <v>0</v>
      </c>
      <c r="S2094" s="2">
        <f t="shared" si="815"/>
        <v>0.14000000000000001</v>
      </c>
      <c r="T2094" s="9">
        <f t="shared" si="809"/>
        <v>1.0056515340000001</v>
      </c>
      <c r="U2094" s="4">
        <f t="shared" si="816"/>
        <v>1074.0219451400001</v>
      </c>
      <c r="V2094" s="4">
        <f t="shared" si="810"/>
        <v>0</v>
      </c>
      <c r="W2094" s="1" t="str">
        <f t="shared" si="821"/>
        <v>A+J=</v>
      </c>
      <c r="X2094" s="10">
        <f t="shared" si="822"/>
        <v>42164</v>
      </c>
      <c r="Y2094" s="4">
        <f t="shared" si="801"/>
        <v>0</v>
      </c>
      <c r="Z2094" s="28"/>
      <c r="AA2094" s="26"/>
      <c r="AE2094" s="5"/>
    </row>
    <row r="2095" spans="1:31" x14ac:dyDescent="0.2">
      <c r="A2095" s="127">
        <f t="shared" si="811"/>
        <v>42150</v>
      </c>
      <c r="B2095" s="4">
        <f t="shared" si="803"/>
        <v>191207.14019969001</v>
      </c>
      <c r="C2095" s="4">
        <f t="shared" si="817"/>
        <v>132727.60057261999</v>
      </c>
      <c r="D2095" s="4">
        <f t="shared" si="812"/>
        <v>132727.60057261999</v>
      </c>
      <c r="E2095" s="56">
        <f t="shared" si="818"/>
        <v>576.17499999999995</v>
      </c>
      <c r="F2095" s="11">
        <f>IF(DAY(A2095)=F$2+1,VLOOKUP(A2095,[1]Plan1!$BN$15:$BP$255,3),F2094)</f>
        <v>578.51599999999996</v>
      </c>
      <c r="G2095" s="6">
        <f t="shared" si="804"/>
        <v>42134</v>
      </c>
      <c r="H2095" s="2">
        <f t="shared" si="805"/>
        <v>4.0630016921943124E-3</v>
      </c>
      <c r="I2095" s="1">
        <f t="shared" si="813"/>
        <v>17</v>
      </c>
      <c r="J2095" s="1">
        <f t="shared" si="819"/>
        <v>31</v>
      </c>
      <c r="K2095" s="54">
        <f t="shared" si="806"/>
        <v>1.0022260575382886</v>
      </c>
      <c r="L2095" s="3">
        <f t="shared" si="814"/>
        <v>1.42881725</v>
      </c>
      <c r="M2095" s="3">
        <f t="shared" si="824"/>
        <v>1.43199787</v>
      </c>
      <c r="N2095" s="3">
        <f t="shared" si="807"/>
        <v>190065.64131020001</v>
      </c>
      <c r="O2095" s="52">
        <f t="shared" si="820"/>
        <v>0</v>
      </c>
      <c r="P2095" s="5">
        <f t="shared" si="823"/>
        <v>0</v>
      </c>
      <c r="Q2095" s="53">
        <f t="shared" si="808"/>
        <v>0</v>
      </c>
      <c r="R2095" s="4">
        <f t="shared" si="802"/>
        <v>0</v>
      </c>
      <c r="S2095" s="2">
        <f t="shared" si="815"/>
        <v>0.14000000000000001</v>
      </c>
      <c r="T2095" s="9">
        <f t="shared" si="809"/>
        <v>1.0060058140000001</v>
      </c>
      <c r="U2095" s="4">
        <f t="shared" si="816"/>
        <v>1141.49888949</v>
      </c>
      <c r="V2095" s="4">
        <f t="shared" si="810"/>
        <v>0</v>
      </c>
      <c r="W2095" s="1" t="str">
        <f t="shared" si="821"/>
        <v>A+J=</v>
      </c>
      <c r="X2095" s="10">
        <f t="shared" si="822"/>
        <v>42164</v>
      </c>
      <c r="Y2095" s="4">
        <f t="shared" ref="Y2095:Y2158" si="825">IF(V2095&gt;0,B2095-V2095,0)</f>
        <v>0</v>
      </c>
      <c r="Z2095" s="28"/>
      <c r="AA2095" s="26"/>
      <c r="AE2095" s="5"/>
    </row>
    <row r="2096" spans="1:31" x14ac:dyDescent="0.2">
      <c r="A2096" s="127">
        <f t="shared" si="811"/>
        <v>42151</v>
      </c>
      <c r="B2096" s="4">
        <f t="shared" si="803"/>
        <v>191299.52088851001</v>
      </c>
      <c r="C2096" s="4">
        <f t="shared" si="817"/>
        <v>132727.60057261999</v>
      </c>
      <c r="D2096" s="4">
        <f t="shared" si="812"/>
        <v>132727.60057261999</v>
      </c>
      <c r="E2096" s="56">
        <f t="shared" si="818"/>
        <v>576.17499999999995</v>
      </c>
      <c r="F2096" s="11">
        <f>IF(DAY(A2096)=F$2+1,VLOOKUP(A2096,[1]Plan1!$BN$15:$BP$255,3),F2095)</f>
        <v>578.51599999999996</v>
      </c>
      <c r="G2096" s="6">
        <f t="shared" si="804"/>
        <v>42134</v>
      </c>
      <c r="H2096" s="2">
        <f t="shared" si="805"/>
        <v>4.0630016921943124E-3</v>
      </c>
      <c r="I2096" s="1">
        <f t="shared" si="813"/>
        <v>18</v>
      </c>
      <c r="J2096" s="1">
        <f t="shared" si="819"/>
        <v>31</v>
      </c>
      <c r="K2096" s="54">
        <f t="shared" si="806"/>
        <v>1.002357156310012</v>
      </c>
      <c r="L2096" s="3">
        <f t="shared" si="814"/>
        <v>1.42881725</v>
      </c>
      <c r="M2096" s="3">
        <f t="shared" si="824"/>
        <v>1.43218519</v>
      </c>
      <c r="N2096" s="3">
        <f t="shared" si="807"/>
        <v>190090.50384434001</v>
      </c>
      <c r="O2096" s="52">
        <f t="shared" si="820"/>
        <v>0</v>
      </c>
      <c r="P2096" s="5">
        <f t="shared" si="823"/>
        <v>0</v>
      </c>
      <c r="Q2096" s="53">
        <f t="shared" si="808"/>
        <v>0</v>
      </c>
      <c r="R2096" s="4">
        <f t="shared" si="802"/>
        <v>0</v>
      </c>
      <c r="S2096" s="2">
        <f t="shared" si="815"/>
        <v>0.14000000000000001</v>
      </c>
      <c r="T2096" s="9">
        <f t="shared" si="809"/>
        <v>1.006360218</v>
      </c>
      <c r="U2096" s="4">
        <f t="shared" si="816"/>
        <v>1209.01704417</v>
      </c>
      <c r="V2096" s="4">
        <f t="shared" si="810"/>
        <v>0</v>
      </c>
      <c r="W2096" s="1" t="str">
        <f t="shared" si="821"/>
        <v>A+J=</v>
      </c>
      <c r="X2096" s="10">
        <f t="shared" si="822"/>
        <v>42164</v>
      </c>
      <c r="Y2096" s="4">
        <f t="shared" si="825"/>
        <v>0</v>
      </c>
      <c r="Z2096" s="28"/>
      <c r="AA2096" s="26"/>
      <c r="AE2096" s="5"/>
    </row>
    <row r="2097" spans="1:31" x14ac:dyDescent="0.2">
      <c r="A2097" s="127">
        <f t="shared" si="811"/>
        <v>42152</v>
      </c>
      <c r="B2097" s="4">
        <f t="shared" si="803"/>
        <v>191391.94563689001</v>
      </c>
      <c r="C2097" s="4">
        <f t="shared" si="817"/>
        <v>132727.60057261999</v>
      </c>
      <c r="D2097" s="4">
        <f t="shared" si="812"/>
        <v>132727.60057261999</v>
      </c>
      <c r="E2097" s="56">
        <f t="shared" si="818"/>
        <v>576.17499999999995</v>
      </c>
      <c r="F2097" s="11">
        <f>IF(DAY(A2097)=F$2+1,VLOOKUP(A2097,[1]Plan1!$BN$15:$BP$255,3),F2096)</f>
        <v>578.51599999999996</v>
      </c>
      <c r="G2097" s="6">
        <f t="shared" si="804"/>
        <v>42134</v>
      </c>
      <c r="H2097" s="2">
        <f t="shared" si="805"/>
        <v>4.0630016921943124E-3</v>
      </c>
      <c r="I2097" s="1">
        <f t="shared" si="813"/>
        <v>19</v>
      </c>
      <c r="J2097" s="1">
        <f t="shared" si="819"/>
        <v>31</v>
      </c>
      <c r="K2097" s="54">
        <f t="shared" si="806"/>
        <v>1.0024882722304493</v>
      </c>
      <c r="L2097" s="3">
        <f t="shared" si="814"/>
        <v>1.42881725</v>
      </c>
      <c r="M2097" s="3">
        <f t="shared" si="824"/>
        <v>1.4323725300000001</v>
      </c>
      <c r="N2097" s="3">
        <f t="shared" si="807"/>
        <v>190115.36903303</v>
      </c>
      <c r="O2097" s="52">
        <f t="shared" si="820"/>
        <v>0</v>
      </c>
      <c r="P2097" s="5">
        <f t="shared" si="823"/>
        <v>0</v>
      </c>
      <c r="Q2097" s="53">
        <f t="shared" si="808"/>
        <v>0</v>
      </c>
      <c r="R2097" s="4">
        <f t="shared" si="802"/>
        <v>0</v>
      </c>
      <c r="S2097" s="2">
        <f t="shared" si="815"/>
        <v>0.14000000000000001</v>
      </c>
      <c r="T2097" s="9">
        <f t="shared" si="809"/>
        <v>1.006714747</v>
      </c>
      <c r="U2097" s="4">
        <f t="shared" si="816"/>
        <v>1276.57660386</v>
      </c>
      <c r="V2097" s="4">
        <f t="shared" si="810"/>
        <v>0</v>
      </c>
      <c r="W2097" s="1" t="str">
        <f t="shared" si="821"/>
        <v>A+J=</v>
      </c>
      <c r="X2097" s="10">
        <f t="shared" si="822"/>
        <v>42164</v>
      </c>
      <c r="Y2097" s="4">
        <f t="shared" si="825"/>
        <v>0</v>
      </c>
      <c r="Z2097" s="28"/>
      <c r="AA2097" s="26"/>
      <c r="AE2097" s="5"/>
    </row>
    <row r="2098" spans="1:31" x14ac:dyDescent="0.2">
      <c r="A2098" s="127">
        <f t="shared" si="811"/>
        <v>42153</v>
      </c>
      <c r="B2098" s="4">
        <f t="shared" si="803"/>
        <v>191484.41579363999</v>
      </c>
      <c r="C2098" s="4">
        <f t="shared" si="817"/>
        <v>132727.60057261999</v>
      </c>
      <c r="D2098" s="4">
        <f t="shared" si="812"/>
        <v>132727.60057261999</v>
      </c>
      <c r="E2098" s="56">
        <f t="shared" si="818"/>
        <v>576.17499999999995</v>
      </c>
      <c r="F2098" s="11">
        <f>IF(DAY(A2098)=F$2+1,VLOOKUP(A2098,[1]Plan1!$BN$15:$BP$255,3),F2097)</f>
        <v>578.51599999999996</v>
      </c>
      <c r="G2098" s="6">
        <f t="shared" si="804"/>
        <v>42134</v>
      </c>
      <c r="H2098" s="2">
        <f t="shared" si="805"/>
        <v>4.0630016921943124E-3</v>
      </c>
      <c r="I2098" s="1">
        <f t="shared" si="813"/>
        <v>20</v>
      </c>
      <c r="J2098" s="1">
        <f t="shared" si="819"/>
        <v>31</v>
      </c>
      <c r="K2098" s="54">
        <f t="shared" si="806"/>
        <v>1.0026194053018436</v>
      </c>
      <c r="L2098" s="3">
        <f t="shared" si="814"/>
        <v>1.42881725</v>
      </c>
      <c r="M2098" s="3">
        <f t="shared" si="824"/>
        <v>1.4325599</v>
      </c>
      <c r="N2098" s="3">
        <f t="shared" si="807"/>
        <v>190140.23820354999</v>
      </c>
      <c r="O2098" s="52">
        <f t="shared" si="820"/>
        <v>0</v>
      </c>
      <c r="P2098" s="5">
        <f t="shared" si="823"/>
        <v>0</v>
      </c>
      <c r="Q2098" s="53">
        <f t="shared" si="808"/>
        <v>0</v>
      </c>
      <c r="R2098" s="4">
        <f t="shared" si="802"/>
        <v>0</v>
      </c>
      <c r="S2098" s="2">
        <f t="shared" si="815"/>
        <v>0.14000000000000001</v>
      </c>
      <c r="T2098" s="9">
        <f t="shared" si="809"/>
        <v>1.0070694010000001</v>
      </c>
      <c r="U2098" s="4">
        <f t="shared" si="816"/>
        <v>1344.17759009</v>
      </c>
      <c r="V2098" s="4">
        <f t="shared" si="810"/>
        <v>0</v>
      </c>
      <c r="W2098" s="1" t="str">
        <f t="shared" si="821"/>
        <v>A+J=</v>
      </c>
      <c r="X2098" s="10">
        <f t="shared" si="822"/>
        <v>42164</v>
      </c>
      <c r="Y2098" s="4">
        <f t="shared" si="825"/>
        <v>0</v>
      </c>
      <c r="Z2098" s="28"/>
      <c r="AA2098" s="26"/>
      <c r="AE2098" s="5"/>
    </row>
    <row r="2099" spans="1:31" x14ac:dyDescent="0.2">
      <c r="A2099" s="127">
        <f t="shared" si="811"/>
        <v>42154</v>
      </c>
      <c r="B2099" s="4">
        <f t="shared" si="803"/>
        <v>191576.93003518999</v>
      </c>
      <c r="C2099" s="4">
        <f t="shared" si="817"/>
        <v>132727.60057261999</v>
      </c>
      <c r="D2099" s="4">
        <f t="shared" si="812"/>
        <v>132727.60057261999</v>
      </c>
      <c r="E2099" s="56">
        <f t="shared" si="818"/>
        <v>576.17499999999995</v>
      </c>
      <c r="F2099" s="11">
        <f>IF(DAY(A2099)=F$2+1,VLOOKUP(A2099,[1]Plan1!$BN$15:$BP$255,3),F2098)</f>
        <v>578.51599999999996</v>
      </c>
      <c r="G2099" s="6">
        <f t="shared" si="804"/>
        <v>42134</v>
      </c>
      <c r="H2099" s="2">
        <f t="shared" si="805"/>
        <v>4.0630016921943124E-3</v>
      </c>
      <c r="I2099" s="1">
        <f t="shared" si="813"/>
        <v>21</v>
      </c>
      <c r="J2099" s="1">
        <f t="shared" si="819"/>
        <v>31</v>
      </c>
      <c r="K2099" s="54">
        <f t="shared" si="806"/>
        <v>1.0027505555264387</v>
      </c>
      <c r="L2099" s="3">
        <f t="shared" si="814"/>
        <v>1.42881725</v>
      </c>
      <c r="M2099" s="3">
        <f t="shared" si="824"/>
        <v>1.43274729</v>
      </c>
      <c r="N2099" s="3">
        <f t="shared" si="807"/>
        <v>190165.11002861999</v>
      </c>
      <c r="O2099" s="52">
        <f t="shared" si="820"/>
        <v>0</v>
      </c>
      <c r="P2099" s="5">
        <f t="shared" si="823"/>
        <v>0</v>
      </c>
      <c r="Q2099" s="53">
        <f t="shared" si="808"/>
        <v>0</v>
      </c>
      <c r="R2099" s="4">
        <f t="shared" si="802"/>
        <v>0</v>
      </c>
      <c r="S2099" s="2">
        <f t="shared" si="815"/>
        <v>0.14000000000000001</v>
      </c>
      <c r="T2099" s="9">
        <f t="shared" si="809"/>
        <v>1.0074241799999999</v>
      </c>
      <c r="U2099" s="4">
        <f t="shared" si="816"/>
        <v>1411.82000657</v>
      </c>
      <c r="V2099" s="4">
        <f t="shared" si="810"/>
        <v>0</v>
      </c>
      <c r="W2099" s="1" t="str">
        <f t="shared" si="821"/>
        <v>A+J=</v>
      </c>
      <c r="X2099" s="10">
        <f t="shared" si="822"/>
        <v>42164</v>
      </c>
      <c r="Y2099" s="4">
        <f t="shared" si="825"/>
        <v>0</v>
      </c>
      <c r="Z2099" s="28"/>
      <c r="AA2099" s="26"/>
      <c r="AE2099" s="5"/>
    </row>
    <row r="2100" spans="1:31" x14ac:dyDescent="0.2">
      <c r="A2100" s="127">
        <f t="shared" si="811"/>
        <v>42155</v>
      </c>
      <c r="B2100" s="4">
        <f t="shared" si="803"/>
        <v>191669.48837368001</v>
      </c>
      <c r="C2100" s="4">
        <f t="shared" si="817"/>
        <v>132727.60057261999</v>
      </c>
      <c r="D2100" s="4">
        <f t="shared" si="812"/>
        <v>132727.60057261999</v>
      </c>
      <c r="E2100" s="56">
        <f t="shared" si="818"/>
        <v>576.17499999999995</v>
      </c>
      <c r="F2100" s="11">
        <f>IF(DAY(A2100)=F$2+1,VLOOKUP(A2100,[1]Plan1!$BN$15:$BP$255,3),F2099)</f>
        <v>578.51599999999996</v>
      </c>
      <c r="G2100" s="6">
        <f t="shared" si="804"/>
        <v>42134</v>
      </c>
      <c r="H2100" s="2">
        <f t="shared" si="805"/>
        <v>4.0630016921943124E-3</v>
      </c>
      <c r="I2100" s="1">
        <f t="shared" si="813"/>
        <v>22</v>
      </c>
      <c r="J2100" s="1">
        <f t="shared" si="819"/>
        <v>31</v>
      </c>
      <c r="K2100" s="54">
        <f t="shared" si="806"/>
        <v>1.0028817229064779</v>
      </c>
      <c r="L2100" s="3">
        <f t="shared" si="814"/>
        <v>1.42881725</v>
      </c>
      <c r="M2100" s="3">
        <f t="shared" si="824"/>
        <v>1.4329346999999999</v>
      </c>
      <c r="N2100" s="3">
        <f t="shared" si="807"/>
        <v>190189.98450824001</v>
      </c>
      <c r="O2100" s="52">
        <f t="shared" si="820"/>
        <v>0</v>
      </c>
      <c r="P2100" s="5">
        <f t="shared" si="823"/>
        <v>0</v>
      </c>
      <c r="Q2100" s="53">
        <f t="shared" si="808"/>
        <v>0</v>
      </c>
      <c r="R2100" s="4">
        <f t="shared" si="802"/>
        <v>0</v>
      </c>
      <c r="S2100" s="2">
        <f t="shared" si="815"/>
        <v>0.14000000000000001</v>
      </c>
      <c r="T2100" s="9">
        <f t="shared" si="809"/>
        <v>1.007779084</v>
      </c>
      <c r="U2100" s="4">
        <f t="shared" si="816"/>
        <v>1479.50386544</v>
      </c>
      <c r="V2100" s="4">
        <f t="shared" si="810"/>
        <v>0</v>
      </c>
      <c r="W2100" s="1" t="str">
        <f t="shared" si="821"/>
        <v>A+J=</v>
      </c>
      <c r="X2100" s="10">
        <f t="shared" si="822"/>
        <v>42164</v>
      </c>
      <c r="Y2100" s="4">
        <f t="shared" si="825"/>
        <v>0</v>
      </c>
      <c r="Z2100" s="28"/>
      <c r="AA2100" s="26"/>
      <c r="AE2100" s="5"/>
    </row>
    <row r="2101" spans="1:31" x14ac:dyDescent="0.2">
      <c r="A2101" s="127">
        <f t="shared" si="811"/>
        <v>42156</v>
      </c>
      <c r="B2101" s="4">
        <f t="shared" si="803"/>
        <v>191762.09215936001</v>
      </c>
      <c r="C2101" s="4">
        <f t="shared" si="817"/>
        <v>132727.60057261999</v>
      </c>
      <c r="D2101" s="4">
        <f t="shared" si="812"/>
        <v>132727.60057261999</v>
      </c>
      <c r="E2101" s="56">
        <f t="shared" si="818"/>
        <v>576.17499999999995</v>
      </c>
      <c r="F2101" s="11">
        <f>IF(DAY(A2101)=F$2+1,VLOOKUP(A2101,[1]Plan1!$BN$15:$BP$255,3),F2100)</f>
        <v>578.51599999999996</v>
      </c>
      <c r="G2101" s="6">
        <f t="shared" si="804"/>
        <v>42134</v>
      </c>
      <c r="H2101" s="2">
        <f t="shared" si="805"/>
        <v>4.0630016921943124E-3</v>
      </c>
      <c r="I2101" s="1">
        <f t="shared" si="813"/>
        <v>23</v>
      </c>
      <c r="J2101" s="1">
        <f t="shared" si="819"/>
        <v>31</v>
      </c>
      <c r="K2101" s="54">
        <f t="shared" si="806"/>
        <v>1.0030129074442056</v>
      </c>
      <c r="L2101" s="3">
        <f t="shared" si="814"/>
        <v>1.42881725</v>
      </c>
      <c r="M2101" s="3">
        <f t="shared" si="824"/>
        <v>1.43312214</v>
      </c>
      <c r="N2101" s="3">
        <f t="shared" si="807"/>
        <v>190214.86296969</v>
      </c>
      <c r="O2101" s="52">
        <f t="shared" si="820"/>
        <v>0</v>
      </c>
      <c r="P2101" s="5">
        <f t="shared" si="823"/>
        <v>0</v>
      </c>
      <c r="Q2101" s="53">
        <f t="shared" si="808"/>
        <v>0</v>
      </c>
      <c r="R2101" s="4">
        <f t="shared" si="802"/>
        <v>0</v>
      </c>
      <c r="S2101" s="2">
        <f t="shared" si="815"/>
        <v>0.14000000000000001</v>
      </c>
      <c r="T2101" s="9">
        <f t="shared" si="809"/>
        <v>1.0081341130000001</v>
      </c>
      <c r="U2101" s="4">
        <f t="shared" si="816"/>
        <v>1547.2291896700001</v>
      </c>
      <c r="V2101" s="4">
        <f t="shared" si="810"/>
        <v>0</v>
      </c>
      <c r="W2101" s="1" t="str">
        <f t="shared" si="821"/>
        <v>A+J=</v>
      </c>
      <c r="X2101" s="10">
        <f t="shared" si="822"/>
        <v>42164</v>
      </c>
      <c r="Y2101" s="4">
        <f t="shared" si="825"/>
        <v>0</v>
      </c>
      <c r="Z2101" s="28"/>
      <c r="AA2101" s="26"/>
      <c r="AE2101" s="5"/>
    </row>
    <row r="2102" spans="1:31" x14ac:dyDescent="0.2">
      <c r="A2102" s="127">
        <f t="shared" si="811"/>
        <v>42157</v>
      </c>
      <c r="B2102" s="4">
        <f t="shared" si="803"/>
        <v>191854.74006724998</v>
      </c>
      <c r="C2102" s="4">
        <f t="shared" si="817"/>
        <v>132727.60057261999</v>
      </c>
      <c r="D2102" s="4">
        <f t="shared" si="812"/>
        <v>132727.60057261999</v>
      </c>
      <c r="E2102" s="56">
        <f t="shared" si="818"/>
        <v>576.17499999999995</v>
      </c>
      <c r="F2102" s="11">
        <f>IF(DAY(A2102)=F$2+1,VLOOKUP(A2102,[1]Plan1!$BN$15:$BP$255,3),F2101)</f>
        <v>578.51599999999996</v>
      </c>
      <c r="G2102" s="6">
        <f t="shared" si="804"/>
        <v>42134</v>
      </c>
      <c r="H2102" s="2">
        <f t="shared" si="805"/>
        <v>4.0630016921943124E-3</v>
      </c>
      <c r="I2102" s="1">
        <f t="shared" si="813"/>
        <v>24</v>
      </c>
      <c r="J2102" s="1">
        <f t="shared" si="819"/>
        <v>31</v>
      </c>
      <c r="K2102" s="54">
        <f t="shared" si="806"/>
        <v>1.003144109141866</v>
      </c>
      <c r="L2102" s="3">
        <f t="shared" si="814"/>
        <v>1.42881725</v>
      </c>
      <c r="M2102" s="3">
        <f t="shared" si="824"/>
        <v>1.4333096000000001</v>
      </c>
      <c r="N2102" s="3">
        <f t="shared" si="807"/>
        <v>190239.74408569999</v>
      </c>
      <c r="O2102" s="52">
        <f t="shared" si="820"/>
        <v>0</v>
      </c>
      <c r="P2102" s="5">
        <f t="shared" si="823"/>
        <v>0</v>
      </c>
      <c r="Q2102" s="53">
        <f t="shared" si="808"/>
        <v>0</v>
      </c>
      <c r="R2102" s="4">
        <f t="shared" si="802"/>
        <v>0</v>
      </c>
      <c r="S2102" s="2">
        <f t="shared" si="815"/>
        <v>0.14000000000000001</v>
      </c>
      <c r="T2102" s="9">
        <f t="shared" si="809"/>
        <v>1.0084892670000001</v>
      </c>
      <c r="U2102" s="4">
        <f t="shared" si="816"/>
        <v>1614.9959815499999</v>
      </c>
      <c r="V2102" s="4">
        <f t="shared" si="810"/>
        <v>0</v>
      </c>
      <c r="W2102" s="1" t="str">
        <f t="shared" si="821"/>
        <v>A+J=</v>
      </c>
      <c r="X2102" s="10">
        <f t="shared" si="822"/>
        <v>42164</v>
      </c>
      <c r="Y2102" s="4">
        <f t="shared" si="825"/>
        <v>0</v>
      </c>
      <c r="Z2102" s="28"/>
      <c r="AA2102" s="26"/>
      <c r="AE2102" s="5"/>
    </row>
    <row r="2103" spans="1:31" x14ac:dyDescent="0.2">
      <c r="A2103" s="127">
        <f t="shared" si="811"/>
        <v>42158</v>
      </c>
      <c r="B2103" s="4">
        <f t="shared" si="803"/>
        <v>191947.43363878</v>
      </c>
      <c r="C2103" s="4">
        <f t="shared" si="817"/>
        <v>132727.60057261999</v>
      </c>
      <c r="D2103" s="4">
        <f t="shared" si="812"/>
        <v>132727.60057261999</v>
      </c>
      <c r="E2103" s="56">
        <f t="shared" si="818"/>
        <v>576.17499999999995</v>
      </c>
      <c r="F2103" s="11">
        <f>IF(DAY(A2103)=F$2+1,VLOOKUP(A2103,[1]Plan1!$BN$15:$BP$255,3),F2102)</f>
        <v>578.51599999999996</v>
      </c>
      <c r="G2103" s="6">
        <f t="shared" si="804"/>
        <v>42134</v>
      </c>
      <c r="H2103" s="2">
        <f t="shared" si="805"/>
        <v>4.0630016921943124E-3</v>
      </c>
      <c r="I2103" s="1">
        <f t="shared" si="813"/>
        <v>25</v>
      </c>
      <c r="J2103" s="1">
        <f t="shared" si="819"/>
        <v>31</v>
      </c>
      <c r="K2103" s="54">
        <f t="shared" si="806"/>
        <v>1.0032753280017039</v>
      </c>
      <c r="L2103" s="3">
        <f t="shared" si="814"/>
        <v>1.42881725</v>
      </c>
      <c r="M2103" s="3">
        <f t="shared" si="824"/>
        <v>1.4334970899999999</v>
      </c>
      <c r="N2103" s="3">
        <f t="shared" si="807"/>
        <v>190264.62918352999</v>
      </c>
      <c r="O2103" s="52">
        <f t="shared" si="820"/>
        <v>0</v>
      </c>
      <c r="P2103" s="5">
        <f t="shared" si="823"/>
        <v>0</v>
      </c>
      <c r="Q2103" s="53">
        <f t="shared" si="808"/>
        <v>0</v>
      </c>
      <c r="R2103" s="4">
        <f t="shared" si="802"/>
        <v>0</v>
      </c>
      <c r="S2103" s="2">
        <f t="shared" si="815"/>
        <v>0.14000000000000001</v>
      </c>
      <c r="T2103" s="9">
        <f t="shared" si="809"/>
        <v>1.008844547</v>
      </c>
      <c r="U2103" s="4">
        <f t="shared" si="816"/>
        <v>1682.80445525</v>
      </c>
      <c r="V2103" s="4">
        <f t="shared" si="810"/>
        <v>0</v>
      </c>
      <c r="W2103" s="1" t="str">
        <f t="shared" si="821"/>
        <v>A+J=</v>
      </c>
      <c r="X2103" s="10">
        <f t="shared" si="822"/>
        <v>42164</v>
      </c>
      <c r="Y2103" s="4">
        <f t="shared" si="825"/>
        <v>0</v>
      </c>
      <c r="Z2103" s="28"/>
      <c r="AA2103" s="26"/>
      <c r="AE2103" s="5"/>
    </row>
    <row r="2104" spans="1:31" x14ac:dyDescent="0.2">
      <c r="A2104" s="127">
        <f t="shared" si="811"/>
        <v>42159</v>
      </c>
      <c r="B2104" s="4">
        <f t="shared" si="803"/>
        <v>192040.17116753</v>
      </c>
      <c r="C2104" s="4">
        <f t="shared" si="817"/>
        <v>132727.60057261999</v>
      </c>
      <c r="D2104" s="4">
        <f t="shared" si="812"/>
        <v>132727.60057261999</v>
      </c>
      <c r="E2104" s="56">
        <f t="shared" si="818"/>
        <v>576.17499999999995</v>
      </c>
      <c r="F2104" s="11">
        <f>IF(DAY(A2104)=F$2+1,VLOOKUP(A2104,[1]Plan1!$BN$15:$BP$255,3),F2103)</f>
        <v>578.51599999999996</v>
      </c>
      <c r="G2104" s="6">
        <f t="shared" si="804"/>
        <v>42134</v>
      </c>
      <c r="H2104" s="2">
        <f t="shared" si="805"/>
        <v>4.0630016921943124E-3</v>
      </c>
      <c r="I2104" s="1">
        <f t="shared" si="813"/>
        <v>26</v>
      </c>
      <c r="J2104" s="1">
        <f t="shared" si="819"/>
        <v>31</v>
      </c>
      <c r="K2104" s="54">
        <f t="shared" si="806"/>
        <v>1.0034065640259642</v>
      </c>
      <c r="L2104" s="3">
        <f t="shared" si="814"/>
        <v>1.42881725</v>
      </c>
      <c r="M2104" s="3">
        <f t="shared" si="824"/>
        <v>1.4336846000000001</v>
      </c>
      <c r="N2104" s="3">
        <f t="shared" si="807"/>
        <v>190289.51693591001</v>
      </c>
      <c r="O2104" s="52">
        <f t="shared" si="820"/>
        <v>0</v>
      </c>
      <c r="P2104" s="5">
        <f t="shared" si="823"/>
        <v>0</v>
      </c>
      <c r="Q2104" s="53">
        <f t="shared" si="808"/>
        <v>0</v>
      </c>
      <c r="R2104" s="4">
        <f t="shared" si="802"/>
        <v>0</v>
      </c>
      <c r="S2104" s="2">
        <f t="shared" si="815"/>
        <v>0.14000000000000001</v>
      </c>
      <c r="T2104" s="9">
        <f t="shared" si="809"/>
        <v>1.009199951</v>
      </c>
      <c r="U2104" s="4">
        <f t="shared" si="816"/>
        <v>1750.65423162</v>
      </c>
      <c r="V2104" s="4">
        <f t="shared" si="810"/>
        <v>0</v>
      </c>
      <c r="W2104" s="1" t="str">
        <f t="shared" si="821"/>
        <v>A+J=</v>
      </c>
      <c r="X2104" s="10">
        <f t="shared" si="822"/>
        <v>42164</v>
      </c>
      <c r="Y2104" s="4">
        <f t="shared" si="825"/>
        <v>0</v>
      </c>
      <c r="Z2104" s="28"/>
      <c r="AA2104" s="26"/>
      <c r="AE2104" s="5"/>
    </row>
    <row r="2105" spans="1:31" x14ac:dyDescent="0.2">
      <c r="A2105" s="127">
        <f t="shared" si="811"/>
        <v>42160</v>
      </c>
      <c r="B2105" s="4">
        <f t="shared" si="803"/>
        <v>192132.95438618999</v>
      </c>
      <c r="C2105" s="4">
        <f t="shared" si="817"/>
        <v>132727.60057261999</v>
      </c>
      <c r="D2105" s="4">
        <f t="shared" si="812"/>
        <v>132727.60057261999</v>
      </c>
      <c r="E2105" s="56">
        <f t="shared" si="818"/>
        <v>576.17499999999995</v>
      </c>
      <c r="F2105" s="11">
        <f>IF(DAY(A2105)=F$2+1,VLOOKUP(A2105,[1]Plan1!$BN$15:$BP$255,3),F2104)</f>
        <v>578.51599999999996</v>
      </c>
      <c r="G2105" s="6">
        <f t="shared" si="804"/>
        <v>42134</v>
      </c>
      <c r="H2105" s="2">
        <f t="shared" si="805"/>
        <v>4.0630016921943124E-3</v>
      </c>
      <c r="I2105" s="1">
        <f t="shared" si="813"/>
        <v>27</v>
      </c>
      <c r="J2105" s="1">
        <f t="shared" si="819"/>
        <v>31</v>
      </c>
      <c r="K2105" s="54">
        <f t="shared" si="806"/>
        <v>1.0035378172168921</v>
      </c>
      <c r="L2105" s="3">
        <f t="shared" si="814"/>
        <v>1.42881725</v>
      </c>
      <c r="M2105" s="3">
        <f t="shared" si="824"/>
        <v>1.4338721400000001</v>
      </c>
      <c r="N2105" s="3">
        <f t="shared" si="807"/>
        <v>190314.40867012</v>
      </c>
      <c r="O2105" s="52">
        <f t="shared" si="820"/>
        <v>0</v>
      </c>
      <c r="P2105" s="5">
        <f t="shared" si="823"/>
        <v>0</v>
      </c>
      <c r="Q2105" s="53">
        <f t="shared" si="808"/>
        <v>0</v>
      </c>
      <c r="R2105" s="4">
        <f t="shared" si="802"/>
        <v>0</v>
      </c>
      <c r="S2105" s="2">
        <f t="shared" si="815"/>
        <v>0.14000000000000001</v>
      </c>
      <c r="T2105" s="9">
        <f t="shared" si="809"/>
        <v>1.009555481</v>
      </c>
      <c r="U2105" s="4">
        <f t="shared" si="816"/>
        <v>1818.54571607</v>
      </c>
      <c r="V2105" s="4">
        <f t="shared" si="810"/>
        <v>0</v>
      </c>
      <c r="W2105" s="1" t="str">
        <f t="shared" si="821"/>
        <v>A+J=</v>
      </c>
      <c r="X2105" s="10">
        <f t="shared" si="822"/>
        <v>42164</v>
      </c>
      <c r="Y2105" s="4">
        <f t="shared" si="825"/>
        <v>0</v>
      </c>
      <c r="Z2105" s="28"/>
      <c r="AA2105" s="26"/>
      <c r="AE2105" s="5"/>
    </row>
    <row r="2106" spans="1:31" x14ac:dyDescent="0.2">
      <c r="A2106" s="127">
        <f t="shared" si="811"/>
        <v>42161</v>
      </c>
      <c r="B2106" s="4">
        <f t="shared" si="803"/>
        <v>192225.78177764997</v>
      </c>
      <c r="C2106" s="4">
        <f t="shared" si="817"/>
        <v>132727.60057261999</v>
      </c>
      <c r="D2106" s="4">
        <f t="shared" si="812"/>
        <v>132727.60057261999</v>
      </c>
      <c r="E2106" s="56">
        <f t="shared" si="818"/>
        <v>576.17499999999995</v>
      </c>
      <c r="F2106" s="11">
        <f>IF(DAY(A2106)=F$2+1,VLOOKUP(A2106,[1]Plan1!$BN$15:$BP$255,3),F2105)</f>
        <v>578.51599999999996</v>
      </c>
      <c r="G2106" s="6">
        <f t="shared" si="804"/>
        <v>42134</v>
      </c>
      <c r="H2106" s="2">
        <f t="shared" si="805"/>
        <v>4.0630016921943124E-3</v>
      </c>
      <c r="I2106" s="1">
        <f t="shared" si="813"/>
        <v>28</v>
      </c>
      <c r="J2106" s="1">
        <f t="shared" si="819"/>
        <v>31</v>
      </c>
      <c r="K2106" s="54">
        <f t="shared" si="806"/>
        <v>1.0036690875767329</v>
      </c>
      <c r="L2106" s="3">
        <f t="shared" si="814"/>
        <v>1.42881725</v>
      </c>
      <c r="M2106" s="3">
        <f t="shared" si="824"/>
        <v>1.4340596999999999</v>
      </c>
      <c r="N2106" s="3">
        <f t="shared" si="807"/>
        <v>190339.30305888999</v>
      </c>
      <c r="O2106" s="52">
        <f t="shared" si="820"/>
        <v>0</v>
      </c>
      <c r="P2106" s="5">
        <f t="shared" si="823"/>
        <v>0</v>
      </c>
      <c r="Q2106" s="53">
        <f t="shared" si="808"/>
        <v>0</v>
      </c>
      <c r="R2106" s="4">
        <f t="shared" si="802"/>
        <v>0</v>
      </c>
      <c r="S2106" s="2">
        <f t="shared" si="815"/>
        <v>0.14000000000000001</v>
      </c>
      <c r="T2106" s="9">
        <f t="shared" si="809"/>
        <v>1.0099111359999999</v>
      </c>
      <c r="U2106" s="4">
        <f t="shared" si="816"/>
        <v>1886.47871876</v>
      </c>
      <c r="V2106" s="4">
        <f t="shared" si="810"/>
        <v>0</v>
      </c>
      <c r="W2106" s="1" t="str">
        <f t="shared" si="821"/>
        <v>A+J=</v>
      </c>
      <c r="X2106" s="10">
        <f t="shared" si="822"/>
        <v>42164</v>
      </c>
      <c r="Y2106" s="4">
        <f t="shared" si="825"/>
        <v>0</v>
      </c>
      <c r="Z2106" s="28"/>
      <c r="AA2106" s="26"/>
      <c r="AE2106" s="5"/>
    </row>
    <row r="2107" spans="1:31" x14ac:dyDescent="0.2">
      <c r="A2107" s="127">
        <f t="shared" si="811"/>
        <v>42162</v>
      </c>
      <c r="B2107" s="4">
        <f t="shared" si="803"/>
        <v>192318.65469495999</v>
      </c>
      <c r="C2107" s="4">
        <f t="shared" si="817"/>
        <v>132727.60057261999</v>
      </c>
      <c r="D2107" s="4">
        <f t="shared" si="812"/>
        <v>132727.60057261999</v>
      </c>
      <c r="E2107" s="56">
        <f t="shared" si="818"/>
        <v>576.17499999999995</v>
      </c>
      <c r="F2107" s="11">
        <f>IF(DAY(A2107)=F$2+1,VLOOKUP(A2107,[1]Plan1!$BN$15:$BP$255,3),F2106)</f>
        <v>578.51599999999996</v>
      </c>
      <c r="G2107" s="6">
        <f t="shared" si="804"/>
        <v>42134</v>
      </c>
      <c r="H2107" s="2">
        <f t="shared" si="805"/>
        <v>4.0630016921943124E-3</v>
      </c>
      <c r="I2107" s="1">
        <f t="shared" si="813"/>
        <v>29</v>
      </c>
      <c r="J2107" s="1">
        <f t="shared" si="819"/>
        <v>31</v>
      </c>
      <c r="K2107" s="54">
        <f t="shared" si="806"/>
        <v>1.0038003751077329</v>
      </c>
      <c r="L2107" s="3">
        <f t="shared" si="814"/>
        <v>1.42881725</v>
      </c>
      <c r="M2107" s="3">
        <f t="shared" si="824"/>
        <v>1.4342472900000001</v>
      </c>
      <c r="N2107" s="3">
        <f t="shared" si="807"/>
        <v>190364.20142947999</v>
      </c>
      <c r="O2107" s="52">
        <f t="shared" si="820"/>
        <v>0</v>
      </c>
      <c r="P2107" s="5">
        <f t="shared" si="823"/>
        <v>0</v>
      </c>
      <c r="Q2107" s="53">
        <f t="shared" si="808"/>
        <v>0</v>
      </c>
      <c r="R2107" s="4">
        <f t="shared" si="802"/>
        <v>0</v>
      </c>
      <c r="S2107" s="2">
        <f t="shared" si="815"/>
        <v>0.14000000000000001</v>
      </c>
      <c r="T2107" s="9">
        <f t="shared" si="809"/>
        <v>1.010266916</v>
      </c>
      <c r="U2107" s="4">
        <f t="shared" si="816"/>
        <v>1954.45326548</v>
      </c>
      <c r="V2107" s="4">
        <f t="shared" si="810"/>
        <v>0</v>
      </c>
      <c r="W2107" s="1" t="str">
        <f t="shared" si="821"/>
        <v>A+J=</v>
      </c>
      <c r="X2107" s="10">
        <f t="shared" si="822"/>
        <v>42164</v>
      </c>
      <c r="Y2107" s="4">
        <f t="shared" si="825"/>
        <v>0</v>
      </c>
      <c r="Z2107" s="28"/>
      <c r="AA2107" s="26"/>
      <c r="AE2107" s="5"/>
    </row>
    <row r="2108" spans="1:31" x14ac:dyDescent="0.2">
      <c r="A2108" s="127">
        <f t="shared" si="811"/>
        <v>42163</v>
      </c>
      <c r="B2108" s="4">
        <f t="shared" si="803"/>
        <v>192411.57181034001</v>
      </c>
      <c r="C2108" s="4">
        <f t="shared" si="817"/>
        <v>132727.60057261999</v>
      </c>
      <c r="D2108" s="4">
        <f t="shared" si="812"/>
        <v>132727.60057261999</v>
      </c>
      <c r="E2108" s="56">
        <f t="shared" si="818"/>
        <v>576.17499999999995</v>
      </c>
      <c r="F2108" s="11">
        <f>IF(DAY(A2108)=F$2+1,VLOOKUP(A2108,[1]Plan1!$BN$15:$BP$255,3),F2107)</f>
        <v>578.51599999999996</v>
      </c>
      <c r="G2108" s="6">
        <f t="shared" si="804"/>
        <v>42134</v>
      </c>
      <c r="H2108" s="2">
        <f t="shared" si="805"/>
        <v>4.0630016921943124E-3</v>
      </c>
      <c r="I2108" s="1">
        <f t="shared" si="813"/>
        <v>30</v>
      </c>
      <c r="J2108" s="1">
        <f t="shared" si="819"/>
        <v>31</v>
      </c>
      <c r="K2108" s="54">
        <f t="shared" si="806"/>
        <v>1.0039316798121378</v>
      </c>
      <c r="L2108" s="3">
        <f t="shared" si="814"/>
        <v>1.42881725</v>
      </c>
      <c r="M2108" s="3">
        <f t="shared" si="824"/>
        <v>1.4344349000000001</v>
      </c>
      <c r="N2108" s="3">
        <f t="shared" si="807"/>
        <v>190389.10245462001</v>
      </c>
      <c r="O2108" s="52">
        <f t="shared" si="820"/>
        <v>0</v>
      </c>
      <c r="P2108" s="5">
        <f t="shared" si="823"/>
        <v>0</v>
      </c>
      <c r="Q2108" s="53">
        <f t="shared" si="808"/>
        <v>0</v>
      </c>
      <c r="R2108" s="4">
        <f t="shared" si="802"/>
        <v>0</v>
      </c>
      <c r="S2108" s="2">
        <f t="shared" si="815"/>
        <v>0.14000000000000001</v>
      </c>
      <c r="T2108" s="9">
        <f t="shared" si="809"/>
        <v>1.0106228209999999</v>
      </c>
      <c r="U2108" s="4">
        <f t="shared" si="816"/>
        <v>2022.4693557200001</v>
      </c>
      <c r="V2108" s="4">
        <f t="shared" si="810"/>
        <v>0</v>
      </c>
      <c r="W2108" s="1" t="str">
        <f t="shared" si="821"/>
        <v>A+J=</v>
      </c>
      <c r="X2108" s="10">
        <f t="shared" si="822"/>
        <v>42164</v>
      </c>
      <c r="Y2108" s="4">
        <f t="shared" si="825"/>
        <v>0</v>
      </c>
      <c r="Z2108" s="28"/>
      <c r="AA2108" s="26"/>
      <c r="AE2108" s="5"/>
    </row>
    <row r="2109" spans="1:31" x14ac:dyDescent="0.2">
      <c r="A2109" s="130">
        <f t="shared" si="811"/>
        <v>42164</v>
      </c>
      <c r="B2109" s="53">
        <f t="shared" si="803"/>
        <v>192504.53332639</v>
      </c>
      <c r="C2109" s="4">
        <f t="shared" si="817"/>
        <v>132727.60057261999</v>
      </c>
      <c r="D2109" s="53">
        <f t="shared" si="812"/>
        <v>132727.60057261999</v>
      </c>
      <c r="E2109" s="58">
        <f t="shared" si="818"/>
        <v>576.17499999999995</v>
      </c>
      <c r="F2109" s="62">
        <f>IF(DAY(A2109)=F$2+1,VLOOKUP(A2109,[1]Plan1!$BN$15:$BP$255,3),F2108)</f>
        <v>578.51599999999996</v>
      </c>
      <c r="G2109" s="23">
        <f t="shared" si="804"/>
        <v>42134</v>
      </c>
      <c r="H2109" s="55">
        <f t="shared" si="805"/>
        <v>4.0630016921943124E-3</v>
      </c>
      <c r="I2109" s="24">
        <f t="shared" si="813"/>
        <v>31</v>
      </c>
      <c r="J2109" s="24">
        <f t="shared" si="819"/>
        <v>31</v>
      </c>
      <c r="K2109" s="59">
        <f t="shared" si="806"/>
        <v>1.0040630016921943</v>
      </c>
      <c r="L2109" s="60">
        <f t="shared" si="814"/>
        <v>1.42881725</v>
      </c>
      <c r="M2109" s="60">
        <f t="shared" si="824"/>
        <v>1.43462253</v>
      </c>
      <c r="N2109" s="60">
        <f t="shared" si="807"/>
        <v>190414.00613431999</v>
      </c>
      <c r="O2109" s="63">
        <f t="shared" si="820"/>
        <v>67</v>
      </c>
      <c r="P2109" s="5">
        <f t="shared" si="823"/>
        <v>6.5024041899999996E-2</v>
      </c>
      <c r="Q2109" s="53">
        <f t="shared" si="808"/>
        <v>8630.4850609205059</v>
      </c>
      <c r="R2109" s="61">
        <f t="shared" si="802"/>
        <v>12381.48831322488</v>
      </c>
      <c r="S2109" s="55">
        <f t="shared" si="815"/>
        <v>0.14000000000000001</v>
      </c>
      <c r="T2109" s="61">
        <f t="shared" si="809"/>
        <v>1.010978852</v>
      </c>
      <c r="U2109" s="60">
        <f t="shared" si="816"/>
        <v>2090.5271920700002</v>
      </c>
      <c r="V2109" s="53">
        <f t="shared" si="810"/>
        <v>14472.015505294879</v>
      </c>
      <c r="W2109" s="24" t="str">
        <f t="shared" si="821"/>
        <v>A+J=</v>
      </c>
      <c r="X2109" s="23">
        <f t="shared" si="822"/>
        <v>42164</v>
      </c>
      <c r="Y2109" s="53">
        <f t="shared" si="825"/>
        <v>178032.51782109513</v>
      </c>
      <c r="Z2109" s="28"/>
      <c r="AA2109" s="26"/>
      <c r="AE2109" s="5"/>
    </row>
    <row r="2110" spans="1:31" x14ac:dyDescent="0.2">
      <c r="A2110" s="127">
        <f t="shared" si="811"/>
        <v>42165</v>
      </c>
      <c r="B2110" s="4">
        <f t="shared" si="803"/>
        <v>178137.06565509</v>
      </c>
      <c r="C2110" s="4">
        <f t="shared" si="817"/>
        <v>124097.11550963001</v>
      </c>
      <c r="D2110" s="4">
        <f t="shared" si="812"/>
        <v>124097.11550963001</v>
      </c>
      <c r="E2110" s="56">
        <f t="shared" si="818"/>
        <v>578.51599999999996</v>
      </c>
      <c r="F2110" s="11">
        <f>IF(DAY(A2110)=F$2+1,VLOOKUP(A2110,[1]Plan1!$BN$15:$BP$255,3),F2109)</f>
        <v>582.40099999999995</v>
      </c>
      <c r="G2110" s="6">
        <f t="shared" si="804"/>
        <v>42165</v>
      </c>
      <c r="H2110" s="2">
        <f t="shared" si="805"/>
        <v>6.7154581722890239E-3</v>
      </c>
      <c r="I2110" s="1">
        <f t="shared" si="813"/>
        <v>1</v>
      </c>
      <c r="J2110" s="1">
        <f t="shared" si="819"/>
        <v>30</v>
      </c>
      <c r="K2110" s="54">
        <f t="shared" si="806"/>
        <v>1.0002231252196359</v>
      </c>
      <c r="L2110" s="3">
        <f t="shared" si="814"/>
        <v>1.43462253</v>
      </c>
      <c r="M2110" s="3">
        <f t="shared" si="824"/>
        <v>1.4349426300000001</v>
      </c>
      <c r="N2110" s="3">
        <f t="shared" si="807"/>
        <v>178072.2413048</v>
      </c>
      <c r="O2110" s="52">
        <f t="shared" si="820"/>
        <v>0</v>
      </c>
      <c r="P2110" s="5">
        <f t="shared" si="823"/>
        <v>0</v>
      </c>
      <c r="Q2110" s="53">
        <f t="shared" si="808"/>
        <v>0</v>
      </c>
      <c r="R2110" s="4">
        <f t="shared" si="802"/>
        <v>0</v>
      </c>
      <c r="S2110" s="2">
        <f t="shared" si="815"/>
        <v>0.14000000000000001</v>
      </c>
      <c r="T2110" s="9">
        <f t="shared" si="809"/>
        <v>1.000364034</v>
      </c>
      <c r="U2110" s="4">
        <f t="shared" si="816"/>
        <v>64.824350289999998</v>
      </c>
      <c r="V2110" s="4">
        <f t="shared" si="810"/>
        <v>0</v>
      </c>
      <c r="W2110" s="1" t="str">
        <f t="shared" si="821"/>
        <v>A+J=</v>
      </c>
      <c r="X2110" s="10">
        <f t="shared" si="822"/>
        <v>42194</v>
      </c>
      <c r="Y2110" s="4">
        <f t="shared" si="825"/>
        <v>0</v>
      </c>
      <c r="Z2110" s="28"/>
      <c r="AA2110" s="26"/>
      <c r="AE2110" s="5"/>
    </row>
    <row r="2111" spans="1:31" x14ac:dyDescent="0.2">
      <c r="A2111" s="127">
        <f t="shared" si="811"/>
        <v>42166</v>
      </c>
      <c r="B2111" s="4">
        <f t="shared" si="803"/>
        <v>178241.67461734999</v>
      </c>
      <c r="C2111" s="4">
        <f t="shared" si="817"/>
        <v>124097.11550963001</v>
      </c>
      <c r="D2111" s="4">
        <f t="shared" si="812"/>
        <v>124097.11550963001</v>
      </c>
      <c r="E2111" s="56">
        <f t="shared" si="818"/>
        <v>578.51599999999996</v>
      </c>
      <c r="F2111" s="11">
        <f>IF(DAY(A2111)=F$2+1,VLOOKUP(A2111,[1]Plan1!$BN$15:$BP$255,3),F2110)</f>
        <v>582.40099999999995</v>
      </c>
      <c r="G2111" s="6">
        <f t="shared" si="804"/>
        <v>42165</v>
      </c>
      <c r="H2111" s="2">
        <f t="shared" si="805"/>
        <v>6.7154581722890239E-3</v>
      </c>
      <c r="I2111" s="1">
        <f t="shared" si="813"/>
        <v>2</v>
      </c>
      <c r="J2111" s="1">
        <f t="shared" si="819"/>
        <v>30</v>
      </c>
      <c r="K2111" s="54">
        <f t="shared" si="806"/>
        <v>1.0004463002241353</v>
      </c>
      <c r="L2111" s="3">
        <f t="shared" si="814"/>
        <v>1.43462253</v>
      </c>
      <c r="M2111" s="3">
        <f t="shared" si="824"/>
        <v>1.4352628000000001</v>
      </c>
      <c r="N2111" s="3">
        <f t="shared" si="807"/>
        <v>178111.97347827</v>
      </c>
      <c r="O2111" s="52">
        <f t="shared" si="820"/>
        <v>0</v>
      </c>
      <c r="P2111" s="5">
        <f t="shared" si="823"/>
        <v>0</v>
      </c>
      <c r="Q2111" s="53">
        <f t="shared" si="808"/>
        <v>0</v>
      </c>
      <c r="R2111" s="4">
        <f t="shared" si="802"/>
        <v>0</v>
      </c>
      <c r="S2111" s="2">
        <f t="shared" si="815"/>
        <v>0.14000000000000001</v>
      </c>
      <c r="T2111" s="9">
        <f t="shared" si="809"/>
        <v>1.0007282</v>
      </c>
      <c r="U2111" s="4">
        <f t="shared" si="816"/>
        <v>129.70113907999999</v>
      </c>
      <c r="V2111" s="4">
        <f t="shared" si="810"/>
        <v>0</v>
      </c>
      <c r="W2111" s="1" t="str">
        <f t="shared" si="821"/>
        <v>A+J=</v>
      </c>
      <c r="X2111" s="10">
        <f t="shared" si="822"/>
        <v>42194</v>
      </c>
      <c r="Y2111" s="4">
        <f t="shared" si="825"/>
        <v>0</v>
      </c>
      <c r="Z2111" s="28"/>
      <c r="AA2111" s="26"/>
      <c r="AE2111" s="5"/>
    </row>
    <row r="2112" spans="1:31" x14ac:dyDescent="0.2">
      <c r="A2112" s="127">
        <f t="shared" si="811"/>
        <v>42167</v>
      </c>
      <c r="B2112" s="4">
        <f t="shared" si="803"/>
        <v>178346.3449083</v>
      </c>
      <c r="C2112" s="4">
        <f t="shared" si="817"/>
        <v>124097.11550963001</v>
      </c>
      <c r="D2112" s="4">
        <f t="shared" si="812"/>
        <v>124097.11550963001</v>
      </c>
      <c r="E2112" s="56">
        <f t="shared" si="818"/>
        <v>578.51599999999996</v>
      </c>
      <c r="F2112" s="11">
        <f>IF(DAY(A2112)=F$2+1,VLOOKUP(A2112,[1]Plan1!$BN$15:$BP$255,3),F2111)</f>
        <v>582.40099999999995</v>
      </c>
      <c r="G2112" s="6">
        <f t="shared" si="804"/>
        <v>42165</v>
      </c>
      <c r="H2112" s="2">
        <f t="shared" si="805"/>
        <v>6.7154581722890239E-3</v>
      </c>
      <c r="I2112" s="1">
        <f t="shared" si="813"/>
        <v>3</v>
      </c>
      <c r="J2112" s="1">
        <f t="shared" si="819"/>
        <v>30</v>
      </c>
      <c r="K2112" s="54">
        <f t="shared" si="806"/>
        <v>1.0006695250246065</v>
      </c>
      <c r="L2112" s="3">
        <f t="shared" si="814"/>
        <v>1.43462253</v>
      </c>
      <c r="M2112" s="3">
        <f t="shared" si="824"/>
        <v>1.43558304</v>
      </c>
      <c r="N2112" s="3">
        <f t="shared" si="807"/>
        <v>178151.71433854001</v>
      </c>
      <c r="O2112" s="52">
        <f t="shared" si="820"/>
        <v>0</v>
      </c>
      <c r="P2112" s="5">
        <f t="shared" si="823"/>
        <v>0</v>
      </c>
      <c r="Q2112" s="53">
        <f t="shared" si="808"/>
        <v>0</v>
      </c>
      <c r="R2112" s="4">
        <f t="shared" ref="R2112:R2175" si="826">IF(P2112&gt;0,(P2112*N2112),0)</f>
        <v>0</v>
      </c>
      <c r="S2112" s="2">
        <f t="shared" si="815"/>
        <v>0.14000000000000001</v>
      </c>
      <c r="T2112" s="9">
        <f t="shared" si="809"/>
        <v>1.0010924990000001</v>
      </c>
      <c r="U2112" s="4">
        <f t="shared" si="816"/>
        <v>194.63056975999999</v>
      </c>
      <c r="V2112" s="4">
        <f t="shared" si="810"/>
        <v>0</v>
      </c>
      <c r="W2112" s="1" t="str">
        <f t="shared" si="821"/>
        <v>A+J=</v>
      </c>
      <c r="X2112" s="10">
        <f t="shared" si="822"/>
        <v>42194</v>
      </c>
      <c r="Y2112" s="4">
        <f t="shared" si="825"/>
        <v>0</v>
      </c>
      <c r="Z2112" s="28"/>
      <c r="AA2112" s="26"/>
      <c r="AE2112" s="5"/>
    </row>
    <row r="2113" spans="1:31" x14ac:dyDescent="0.2">
      <c r="A2113" s="127">
        <f t="shared" si="811"/>
        <v>42168</v>
      </c>
      <c r="B2113" s="4">
        <f t="shared" si="803"/>
        <v>178451.07761785999</v>
      </c>
      <c r="C2113" s="4">
        <f t="shared" si="817"/>
        <v>124097.11550963001</v>
      </c>
      <c r="D2113" s="4">
        <f t="shared" si="812"/>
        <v>124097.11550963001</v>
      </c>
      <c r="E2113" s="56">
        <f t="shared" si="818"/>
        <v>578.51599999999996</v>
      </c>
      <c r="F2113" s="11">
        <f>IF(DAY(A2113)=F$2+1,VLOOKUP(A2113,[1]Plan1!$BN$15:$BP$255,3),F2112)</f>
        <v>582.40099999999995</v>
      </c>
      <c r="G2113" s="6">
        <f t="shared" si="804"/>
        <v>42165</v>
      </c>
      <c r="H2113" s="2">
        <f t="shared" si="805"/>
        <v>6.7154581722890239E-3</v>
      </c>
      <c r="I2113" s="1">
        <f t="shared" si="813"/>
        <v>4</v>
      </c>
      <c r="J2113" s="1">
        <f t="shared" si="819"/>
        <v>30</v>
      </c>
      <c r="K2113" s="54">
        <f t="shared" si="806"/>
        <v>1.0008927996321604</v>
      </c>
      <c r="L2113" s="3">
        <f t="shared" si="814"/>
        <v>1.43462253</v>
      </c>
      <c r="M2113" s="3">
        <f t="shared" si="824"/>
        <v>1.43590336</v>
      </c>
      <c r="N2113" s="3">
        <f t="shared" si="807"/>
        <v>178191.46512658001</v>
      </c>
      <c r="O2113" s="52">
        <f t="shared" si="820"/>
        <v>0</v>
      </c>
      <c r="P2113" s="5">
        <f t="shared" si="823"/>
        <v>0</v>
      </c>
      <c r="Q2113" s="53">
        <f t="shared" si="808"/>
        <v>0</v>
      </c>
      <c r="R2113" s="4">
        <f t="shared" si="826"/>
        <v>0</v>
      </c>
      <c r="S2113" s="2">
        <f t="shared" si="815"/>
        <v>0.14000000000000001</v>
      </c>
      <c r="T2113" s="9">
        <f t="shared" si="809"/>
        <v>1.00145693</v>
      </c>
      <c r="U2113" s="4">
        <f t="shared" si="816"/>
        <v>259.61249127999997</v>
      </c>
      <c r="V2113" s="4">
        <f t="shared" si="810"/>
        <v>0</v>
      </c>
      <c r="W2113" s="1" t="str">
        <f t="shared" si="821"/>
        <v>A+J=</v>
      </c>
      <c r="X2113" s="10">
        <f t="shared" si="822"/>
        <v>42194</v>
      </c>
      <c r="Y2113" s="4">
        <f t="shared" si="825"/>
        <v>0</v>
      </c>
      <c r="Z2113" s="28"/>
      <c r="AA2113" s="26"/>
      <c r="AE2113" s="5"/>
    </row>
    <row r="2114" spans="1:31" x14ac:dyDescent="0.2">
      <c r="A2114" s="127">
        <f t="shared" si="811"/>
        <v>42169</v>
      </c>
      <c r="B2114" s="4">
        <f t="shared" si="803"/>
        <v>178555.87046440999</v>
      </c>
      <c r="C2114" s="4">
        <f t="shared" si="817"/>
        <v>124097.11550963001</v>
      </c>
      <c r="D2114" s="4">
        <f t="shared" si="812"/>
        <v>124097.11550963001</v>
      </c>
      <c r="E2114" s="56">
        <f t="shared" si="818"/>
        <v>578.51599999999996</v>
      </c>
      <c r="F2114" s="11">
        <f>IF(DAY(A2114)=F$2+1,VLOOKUP(A2114,[1]Plan1!$BN$15:$BP$255,3),F2113)</f>
        <v>582.40099999999995</v>
      </c>
      <c r="G2114" s="6">
        <f t="shared" si="804"/>
        <v>42165</v>
      </c>
      <c r="H2114" s="2">
        <f t="shared" si="805"/>
        <v>6.7154581722890239E-3</v>
      </c>
      <c r="I2114" s="1">
        <f t="shared" si="813"/>
        <v>5</v>
      </c>
      <c r="J2114" s="1">
        <f t="shared" si="819"/>
        <v>30</v>
      </c>
      <c r="K2114" s="54">
        <f t="shared" si="806"/>
        <v>1.0011161240579103</v>
      </c>
      <c r="L2114" s="3">
        <f t="shared" si="814"/>
        <v>1.43462253</v>
      </c>
      <c r="M2114" s="3">
        <f t="shared" si="824"/>
        <v>1.43622374</v>
      </c>
      <c r="N2114" s="3">
        <f t="shared" si="807"/>
        <v>178231.22336045001</v>
      </c>
      <c r="O2114" s="52">
        <f t="shared" si="820"/>
        <v>0</v>
      </c>
      <c r="P2114" s="5">
        <f t="shared" si="823"/>
        <v>0</v>
      </c>
      <c r="Q2114" s="53">
        <f t="shared" si="808"/>
        <v>0</v>
      </c>
      <c r="R2114" s="4">
        <f t="shared" si="826"/>
        <v>0</v>
      </c>
      <c r="S2114" s="2">
        <f t="shared" si="815"/>
        <v>0.14000000000000001</v>
      </c>
      <c r="T2114" s="9">
        <f t="shared" si="809"/>
        <v>1.0018214940000001</v>
      </c>
      <c r="U2114" s="4">
        <f t="shared" si="816"/>
        <v>324.64710395999998</v>
      </c>
      <c r="V2114" s="4">
        <f t="shared" si="810"/>
        <v>0</v>
      </c>
      <c r="W2114" s="1" t="str">
        <f t="shared" si="821"/>
        <v>A+J=</v>
      </c>
      <c r="X2114" s="10">
        <f t="shared" si="822"/>
        <v>42194</v>
      </c>
      <c r="Y2114" s="4">
        <f t="shared" si="825"/>
        <v>0</v>
      </c>
      <c r="Z2114" s="28"/>
      <c r="AA2114" s="26"/>
      <c r="AE2114" s="5"/>
    </row>
    <row r="2115" spans="1:31" x14ac:dyDescent="0.2">
      <c r="A2115" s="127">
        <f t="shared" si="811"/>
        <v>42170</v>
      </c>
      <c r="B2115" s="4">
        <f t="shared" si="803"/>
        <v>178660.72595930001</v>
      </c>
      <c r="C2115" s="4">
        <f t="shared" si="817"/>
        <v>124097.11550963001</v>
      </c>
      <c r="D2115" s="4">
        <f t="shared" si="812"/>
        <v>124097.11550963001</v>
      </c>
      <c r="E2115" s="56">
        <f t="shared" si="818"/>
        <v>578.51599999999996</v>
      </c>
      <c r="F2115" s="11">
        <f>IF(DAY(A2115)=F$2+1,VLOOKUP(A2115,[1]Plan1!$BN$15:$BP$255,3),F2114)</f>
        <v>582.40099999999995</v>
      </c>
      <c r="G2115" s="6">
        <f t="shared" si="804"/>
        <v>42165</v>
      </c>
      <c r="H2115" s="2">
        <f t="shared" si="805"/>
        <v>6.7154581722890239E-3</v>
      </c>
      <c r="I2115" s="1">
        <f t="shared" si="813"/>
        <v>6</v>
      </c>
      <c r="J2115" s="1">
        <f t="shared" si="819"/>
        <v>30</v>
      </c>
      <c r="K2115" s="54">
        <f t="shared" si="806"/>
        <v>1.0013394983129715</v>
      </c>
      <c r="L2115" s="3">
        <f t="shared" si="814"/>
        <v>1.43462253</v>
      </c>
      <c r="M2115" s="3">
        <f t="shared" si="824"/>
        <v>1.4365441999999999</v>
      </c>
      <c r="N2115" s="3">
        <f t="shared" si="807"/>
        <v>178270.99152208</v>
      </c>
      <c r="O2115" s="52">
        <f t="shared" si="820"/>
        <v>0</v>
      </c>
      <c r="P2115" s="5">
        <f t="shared" si="823"/>
        <v>0</v>
      </c>
      <c r="Q2115" s="53">
        <f t="shared" si="808"/>
        <v>0</v>
      </c>
      <c r="R2115" s="4">
        <f t="shared" si="826"/>
        <v>0</v>
      </c>
      <c r="S2115" s="2">
        <f t="shared" si="815"/>
        <v>0.14000000000000001</v>
      </c>
      <c r="T2115" s="9">
        <f t="shared" si="809"/>
        <v>1.0021861910000001</v>
      </c>
      <c r="U2115" s="4">
        <f t="shared" si="816"/>
        <v>389.73443722000002</v>
      </c>
      <c r="V2115" s="4">
        <f t="shared" si="810"/>
        <v>0</v>
      </c>
      <c r="W2115" s="1" t="str">
        <f t="shared" si="821"/>
        <v>A+J=</v>
      </c>
      <c r="X2115" s="10">
        <f t="shared" si="822"/>
        <v>42194</v>
      </c>
      <c r="Y2115" s="4">
        <f t="shared" si="825"/>
        <v>0</v>
      </c>
      <c r="Z2115" s="28"/>
      <c r="AA2115" s="26"/>
      <c r="AE2115" s="5"/>
    </row>
    <row r="2116" spans="1:31" x14ac:dyDescent="0.2">
      <c r="A2116" s="127">
        <f t="shared" si="811"/>
        <v>42171</v>
      </c>
      <c r="B2116" s="4">
        <f t="shared" si="803"/>
        <v>178765.64270684001</v>
      </c>
      <c r="C2116" s="4">
        <f t="shared" si="817"/>
        <v>124097.11550963001</v>
      </c>
      <c r="D2116" s="4">
        <f t="shared" si="812"/>
        <v>124097.11550963001</v>
      </c>
      <c r="E2116" s="56">
        <f t="shared" si="818"/>
        <v>578.51599999999996</v>
      </c>
      <c r="F2116" s="11">
        <f>IF(DAY(A2116)=F$2+1,VLOOKUP(A2116,[1]Plan1!$BN$15:$BP$255,3),F2115)</f>
        <v>582.40099999999995</v>
      </c>
      <c r="G2116" s="6">
        <f t="shared" si="804"/>
        <v>42165</v>
      </c>
      <c r="H2116" s="2">
        <f t="shared" si="805"/>
        <v>6.7154581722890239E-3</v>
      </c>
      <c r="I2116" s="1">
        <f t="shared" si="813"/>
        <v>7</v>
      </c>
      <c r="J2116" s="1">
        <f t="shared" si="819"/>
        <v>30</v>
      </c>
      <c r="K2116" s="54">
        <f t="shared" si="806"/>
        <v>1.0015629224084628</v>
      </c>
      <c r="L2116" s="3">
        <f t="shared" si="814"/>
        <v>1.43462253</v>
      </c>
      <c r="M2116" s="3">
        <f t="shared" si="824"/>
        <v>1.4368647299999999</v>
      </c>
      <c r="N2116" s="3">
        <f t="shared" si="807"/>
        <v>178310.76837052</v>
      </c>
      <c r="O2116" s="52">
        <f t="shared" si="820"/>
        <v>0</v>
      </c>
      <c r="P2116" s="5">
        <f t="shared" si="823"/>
        <v>0</v>
      </c>
      <c r="Q2116" s="53">
        <f t="shared" si="808"/>
        <v>0</v>
      </c>
      <c r="R2116" s="4">
        <f t="shared" si="826"/>
        <v>0</v>
      </c>
      <c r="S2116" s="2">
        <f t="shared" si="815"/>
        <v>0.14000000000000001</v>
      </c>
      <c r="T2116" s="9">
        <f t="shared" si="809"/>
        <v>1.0025510200000001</v>
      </c>
      <c r="U2116" s="4">
        <f t="shared" si="816"/>
        <v>454.87433632</v>
      </c>
      <c r="V2116" s="4">
        <f t="shared" si="810"/>
        <v>0</v>
      </c>
      <c r="W2116" s="1" t="str">
        <f t="shared" si="821"/>
        <v>A+J=</v>
      </c>
      <c r="X2116" s="10">
        <f t="shared" si="822"/>
        <v>42194</v>
      </c>
      <c r="Y2116" s="4">
        <f t="shared" si="825"/>
        <v>0</v>
      </c>
      <c r="Z2116" s="28"/>
      <c r="AA2116" s="26"/>
      <c r="AE2116" s="5"/>
    </row>
    <row r="2117" spans="1:31" x14ac:dyDescent="0.2">
      <c r="A2117" s="127">
        <f t="shared" si="811"/>
        <v>42172</v>
      </c>
      <c r="B2117" s="4">
        <f t="shared" si="803"/>
        <v>178870.62091062003</v>
      </c>
      <c r="C2117" s="4">
        <f t="shared" si="817"/>
        <v>124097.11550963001</v>
      </c>
      <c r="D2117" s="4">
        <f t="shared" si="812"/>
        <v>124097.11550963001</v>
      </c>
      <c r="E2117" s="56">
        <f t="shared" si="818"/>
        <v>578.51599999999996</v>
      </c>
      <c r="F2117" s="11">
        <f>IF(DAY(A2117)=F$2+1,VLOOKUP(A2117,[1]Plan1!$BN$15:$BP$255,3),F2116)</f>
        <v>582.40099999999995</v>
      </c>
      <c r="G2117" s="6">
        <f t="shared" si="804"/>
        <v>42165</v>
      </c>
      <c r="H2117" s="2">
        <f t="shared" si="805"/>
        <v>6.7154581722890239E-3</v>
      </c>
      <c r="I2117" s="1">
        <f t="shared" si="813"/>
        <v>8</v>
      </c>
      <c r="J2117" s="1">
        <f t="shared" si="819"/>
        <v>30</v>
      </c>
      <c r="K2117" s="54">
        <f t="shared" si="806"/>
        <v>1.0017863963555043</v>
      </c>
      <c r="L2117" s="3">
        <f t="shared" si="814"/>
        <v>1.43462253</v>
      </c>
      <c r="M2117" s="3">
        <f t="shared" si="824"/>
        <v>1.4371853299999999</v>
      </c>
      <c r="N2117" s="3">
        <f t="shared" si="807"/>
        <v>178350.55390575001</v>
      </c>
      <c r="O2117" s="52">
        <f t="shared" si="820"/>
        <v>0</v>
      </c>
      <c r="P2117" s="5">
        <f t="shared" si="823"/>
        <v>0</v>
      </c>
      <c r="Q2117" s="53">
        <f t="shared" si="808"/>
        <v>0</v>
      </c>
      <c r="R2117" s="4">
        <f t="shared" si="826"/>
        <v>0</v>
      </c>
      <c r="S2117" s="2">
        <f t="shared" si="815"/>
        <v>0.14000000000000001</v>
      </c>
      <c r="T2117" s="9">
        <f t="shared" si="809"/>
        <v>1.002915982</v>
      </c>
      <c r="U2117" s="4">
        <f t="shared" si="816"/>
        <v>520.06700487000001</v>
      </c>
      <c r="V2117" s="4">
        <f t="shared" si="810"/>
        <v>0</v>
      </c>
      <c r="W2117" s="1" t="str">
        <f t="shared" si="821"/>
        <v>A+J=</v>
      </c>
      <c r="X2117" s="10">
        <f t="shared" si="822"/>
        <v>42194</v>
      </c>
      <c r="Y2117" s="4">
        <f t="shared" si="825"/>
        <v>0</v>
      </c>
      <c r="Z2117" s="28"/>
      <c r="AA2117" s="26"/>
      <c r="AE2117" s="5"/>
    </row>
    <row r="2118" spans="1:31" x14ac:dyDescent="0.2">
      <c r="A2118" s="127">
        <f t="shared" si="811"/>
        <v>42173</v>
      </c>
      <c r="B2118" s="4">
        <f t="shared" si="803"/>
        <v>178975.66077443</v>
      </c>
      <c r="C2118" s="4">
        <f t="shared" si="817"/>
        <v>124097.11550963001</v>
      </c>
      <c r="D2118" s="4">
        <f t="shared" si="812"/>
        <v>124097.11550963001</v>
      </c>
      <c r="E2118" s="56">
        <f t="shared" si="818"/>
        <v>578.51599999999996</v>
      </c>
      <c r="F2118" s="11">
        <f>IF(DAY(A2118)=F$2+1,VLOOKUP(A2118,[1]Plan1!$BN$15:$BP$255,3),F2117)</f>
        <v>582.40099999999995</v>
      </c>
      <c r="G2118" s="6">
        <f t="shared" si="804"/>
        <v>42165</v>
      </c>
      <c r="H2118" s="2">
        <f t="shared" si="805"/>
        <v>6.7154581722890239E-3</v>
      </c>
      <c r="I2118" s="1">
        <f t="shared" si="813"/>
        <v>9</v>
      </c>
      <c r="J2118" s="1">
        <f t="shared" si="819"/>
        <v>30</v>
      </c>
      <c r="K2118" s="54">
        <f t="shared" si="806"/>
        <v>1.0020099201652191</v>
      </c>
      <c r="L2118" s="3">
        <f t="shared" si="814"/>
        <v>1.43462253</v>
      </c>
      <c r="M2118" s="3">
        <f t="shared" si="824"/>
        <v>1.437506</v>
      </c>
      <c r="N2118" s="3">
        <f t="shared" si="807"/>
        <v>178390.34812777999</v>
      </c>
      <c r="O2118" s="52">
        <f t="shared" si="820"/>
        <v>0</v>
      </c>
      <c r="P2118" s="5">
        <f t="shared" si="823"/>
        <v>0</v>
      </c>
      <c r="Q2118" s="53">
        <f t="shared" si="808"/>
        <v>0</v>
      </c>
      <c r="R2118" s="4">
        <f t="shared" si="826"/>
        <v>0</v>
      </c>
      <c r="S2118" s="2">
        <f t="shared" si="815"/>
        <v>0.14000000000000001</v>
      </c>
      <c r="T2118" s="9">
        <f t="shared" si="809"/>
        <v>1.0032810780000001</v>
      </c>
      <c r="U2118" s="4">
        <f t="shared" si="816"/>
        <v>585.31264665000003</v>
      </c>
      <c r="V2118" s="4">
        <f t="shared" si="810"/>
        <v>0</v>
      </c>
      <c r="W2118" s="1" t="str">
        <f t="shared" si="821"/>
        <v>A+J=</v>
      </c>
      <c r="X2118" s="10">
        <f t="shared" si="822"/>
        <v>42194</v>
      </c>
      <c r="Y2118" s="4">
        <f t="shared" si="825"/>
        <v>0</v>
      </c>
      <c r="Z2118" s="28"/>
      <c r="AA2118" s="26"/>
      <c r="AE2118" s="5"/>
    </row>
    <row r="2119" spans="1:31" x14ac:dyDescent="0.2">
      <c r="A2119" s="127">
        <f t="shared" si="811"/>
        <v>42174</v>
      </c>
      <c r="B2119" s="4">
        <f t="shared" si="803"/>
        <v>179080.76321241001</v>
      </c>
      <c r="C2119" s="4">
        <f t="shared" si="817"/>
        <v>124097.11550963001</v>
      </c>
      <c r="D2119" s="4">
        <f t="shared" si="812"/>
        <v>124097.11550963001</v>
      </c>
      <c r="E2119" s="56">
        <f t="shared" si="818"/>
        <v>578.51599999999996</v>
      </c>
      <c r="F2119" s="11">
        <f>IF(DAY(A2119)=F$2+1,VLOOKUP(A2119,[1]Plan1!$BN$15:$BP$255,3),F2118)</f>
        <v>582.40099999999995</v>
      </c>
      <c r="G2119" s="6">
        <f t="shared" si="804"/>
        <v>42165</v>
      </c>
      <c r="H2119" s="2">
        <f t="shared" si="805"/>
        <v>6.7154581722890239E-3</v>
      </c>
      <c r="I2119" s="1">
        <f t="shared" si="813"/>
        <v>10</v>
      </c>
      <c r="J2119" s="1">
        <f t="shared" si="819"/>
        <v>30</v>
      </c>
      <c r="K2119" s="54">
        <f t="shared" si="806"/>
        <v>1.0022334938487332</v>
      </c>
      <c r="L2119" s="3">
        <f t="shared" si="814"/>
        <v>1.43462253</v>
      </c>
      <c r="M2119" s="3">
        <f t="shared" si="824"/>
        <v>1.4378267499999999</v>
      </c>
      <c r="N2119" s="3">
        <f t="shared" si="807"/>
        <v>178430.15227758</v>
      </c>
      <c r="O2119" s="52">
        <f t="shared" si="820"/>
        <v>0</v>
      </c>
      <c r="P2119" s="5">
        <f t="shared" si="823"/>
        <v>0</v>
      </c>
      <c r="Q2119" s="53">
        <f t="shared" si="808"/>
        <v>0</v>
      </c>
      <c r="R2119" s="4">
        <f t="shared" si="826"/>
        <v>0</v>
      </c>
      <c r="S2119" s="2">
        <f t="shared" si="815"/>
        <v>0.14000000000000001</v>
      </c>
      <c r="T2119" s="9">
        <f t="shared" si="809"/>
        <v>1.003646306</v>
      </c>
      <c r="U2119" s="4">
        <f t="shared" si="816"/>
        <v>650.61093483000002</v>
      </c>
      <c r="V2119" s="4">
        <f t="shared" si="810"/>
        <v>0</v>
      </c>
      <c r="W2119" s="1" t="str">
        <f t="shared" si="821"/>
        <v>A+J=</v>
      </c>
      <c r="X2119" s="10">
        <f t="shared" si="822"/>
        <v>42194</v>
      </c>
      <c r="Y2119" s="4">
        <f t="shared" si="825"/>
        <v>0</v>
      </c>
      <c r="Z2119" s="28"/>
      <c r="AA2119" s="26"/>
      <c r="AE2119" s="5"/>
    </row>
    <row r="2120" spans="1:31" x14ac:dyDescent="0.2">
      <c r="A2120" s="127">
        <f t="shared" si="811"/>
        <v>42175</v>
      </c>
      <c r="B2120" s="4">
        <f t="shared" si="803"/>
        <v>179185.92593777002</v>
      </c>
      <c r="C2120" s="4">
        <f t="shared" si="817"/>
        <v>124097.11550963001</v>
      </c>
      <c r="D2120" s="4">
        <f t="shared" si="812"/>
        <v>124097.11550963001</v>
      </c>
      <c r="E2120" s="56">
        <f t="shared" si="818"/>
        <v>578.51599999999996</v>
      </c>
      <c r="F2120" s="11">
        <f>IF(DAY(A2120)=F$2+1,VLOOKUP(A2120,[1]Plan1!$BN$15:$BP$255,3),F2119)</f>
        <v>582.40099999999995</v>
      </c>
      <c r="G2120" s="6">
        <f t="shared" si="804"/>
        <v>42165</v>
      </c>
      <c r="H2120" s="2">
        <f t="shared" si="805"/>
        <v>6.7154581722890239E-3</v>
      </c>
      <c r="I2120" s="1">
        <f t="shared" si="813"/>
        <v>11</v>
      </c>
      <c r="J2120" s="1">
        <f t="shared" si="819"/>
        <v>30</v>
      </c>
      <c r="K2120" s="54">
        <f t="shared" si="806"/>
        <v>1.0024571174171746</v>
      </c>
      <c r="L2120" s="3">
        <f t="shared" si="814"/>
        <v>1.43462253</v>
      </c>
      <c r="M2120" s="3">
        <f t="shared" si="824"/>
        <v>1.43814756</v>
      </c>
      <c r="N2120" s="3">
        <f t="shared" si="807"/>
        <v>178469.96387321001</v>
      </c>
      <c r="O2120" s="52">
        <f t="shared" si="820"/>
        <v>0</v>
      </c>
      <c r="P2120" s="5">
        <f t="shared" si="823"/>
        <v>0</v>
      </c>
      <c r="Q2120" s="53">
        <f t="shared" si="808"/>
        <v>0</v>
      </c>
      <c r="R2120" s="4">
        <f t="shared" si="826"/>
        <v>0</v>
      </c>
      <c r="S2120" s="2">
        <f t="shared" si="815"/>
        <v>0.14000000000000001</v>
      </c>
      <c r="T2120" s="9">
        <f t="shared" si="809"/>
        <v>1.0040116670000001</v>
      </c>
      <c r="U2120" s="4">
        <f t="shared" si="816"/>
        <v>715.96206456000004</v>
      </c>
      <c r="V2120" s="4">
        <f t="shared" si="810"/>
        <v>0</v>
      </c>
      <c r="W2120" s="1" t="str">
        <f t="shared" si="821"/>
        <v>A+J=</v>
      </c>
      <c r="X2120" s="10">
        <f t="shared" si="822"/>
        <v>42194</v>
      </c>
      <c r="Y2120" s="4">
        <f t="shared" si="825"/>
        <v>0</v>
      </c>
      <c r="Z2120" s="28"/>
      <c r="AA2120" s="26"/>
      <c r="AE2120" s="5"/>
    </row>
    <row r="2121" spans="1:31" x14ac:dyDescent="0.2">
      <c r="A2121" s="127">
        <f t="shared" si="811"/>
        <v>42176</v>
      </c>
      <c r="B2121" s="4">
        <f t="shared" si="803"/>
        <v>179291.15146734999</v>
      </c>
      <c r="C2121" s="4">
        <f t="shared" si="817"/>
        <v>124097.11550963001</v>
      </c>
      <c r="D2121" s="4">
        <f t="shared" si="812"/>
        <v>124097.11550963001</v>
      </c>
      <c r="E2121" s="56">
        <f t="shared" si="818"/>
        <v>578.51599999999996</v>
      </c>
      <c r="F2121" s="11">
        <f>IF(DAY(A2121)=F$2+1,VLOOKUP(A2121,[1]Plan1!$BN$15:$BP$255,3),F2120)</f>
        <v>582.40099999999995</v>
      </c>
      <c r="G2121" s="6">
        <f t="shared" si="804"/>
        <v>42165</v>
      </c>
      <c r="H2121" s="2">
        <f t="shared" si="805"/>
        <v>6.7154581722890239E-3</v>
      </c>
      <c r="I2121" s="1">
        <f t="shared" si="813"/>
        <v>12</v>
      </c>
      <c r="J2121" s="1">
        <f t="shared" si="819"/>
        <v>30</v>
      </c>
      <c r="K2121" s="54">
        <f t="shared" si="806"/>
        <v>1.0026807908816737</v>
      </c>
      <c r="L2121" s="3">
        <f t="shared" si="814"/>
        <v>1.43462253</v>
      </c>
      <c r="M2121" s="3">
        <f t="shared" si="824"/>
        <v>1.43846845</v>
      </c>
      <c r="N2121" s="3">
        <f t="shared" si="807"/>
        <v>178509.7853966</v>
      </c>
      <c r="O2121" s="52">
        <f t="shared" si="820"/>
        <v>0</v>
      </c>
      <c r="P2121" s="5">
        <f t="shared" si="823"/>
        <v>0</v>
      </c>
      <c r="Q2121" s="53">
        <f t="shared" si="808"/>
        <v>0</v>
      </c>
      <c r="R2121" s="4">
        <f t="shared" si="826"/>
        <v>0</v>
      </c>
      <c r="S2121" s="2">
        <f t="shared" si="815"/>
        <v>0.14000000000000001</v>
      </c>
      <c r="T2121" s="9">
        <f t="shared" si="809"/>
        <v>1.0043771610000001</v>
      </c>
      <c r="U2121" s="4">
        <f t="shared" si="816"/>
        <v>781.36607074999995</v>
      </c>
      <c r="V2121" s="4">
        <f t="shared" si="810"/>
        <v>0</v>
      </c>
      <c r="W2121" s="1" t="str">
        <f t="shared" si="821"/>
        <v>A+J=</v>
      </c>
      <c r="X2121" s="10">
        <f t="shared" si="822"/>
        <v>42194</v>
      </c>
      <c r="Y2121" s="4">
        <f t="shared" si="825"/>
        <v>0</v>
      </c>
      <c r="Z2121" s="28"/>
      <c r="AA2121" s="26"/>
      <c r="AE2121" s="5"/>
    </row>
    <row r="2122" spans="1:31" x14ac:dyDescent="0.2">
      <c r="A2122" s="127">
        <f t="shared" si="811"/>
        <v>42177</v>
      </c>
      <c r="B2122" s="4">
        <f t="shared" ref="B2122:B2185" si="827">(N2122+U2122)</f>
        <v>179396.43858110002</v>
      </c>
      <c r="C2122" s="4">
        <f t="shared" si="817"/>
        <v>124097.11550963001</v>
      </c>
      <c r="D2122" s="4">
        <f t="shared" si="812"/>
        <v>124097.11550963001</v>
      </c>
      <c r="E2122" s="56">
        <f t="shared" si="818"/>
        <v>578.51599999999996</v>
      </c>
      <c r="F2122" s="11">
        <f>IF(DAY(A2122)=F$2+1,VLOOKUP(A2122,[1]Plan1!$BN$15:$BP$255,3),F2121)</f>
        <v>582.40099999999995</v>
      </c>
      <c r="G2122" s="6">
        <f t="shared" ref="G2122:G2185" si="828">IF(E2122=E2121,G2121,A2122)</f>
        <v>42165</v>
      </c>
      <c r="H2122" s="2">
        <f t="shared" ref="H2122:H2185" si="829">(F2122/E2122)-1</f>
        <v>6.7154581722890239E-3</v>
      </c>
      <c r="I2122" s="1">
        <f t="shared" si="813"/>
        <v>13</v>
      </c>
      <c r="J2122" s="1">
        <f t="shared" si="819"/>
        <v>30</v>
      </c>
      <c r="K2122" s="54">
        <f t="shared" ref="K2122:K2185" si="830">((F2122/E2122)^(I2122/J2122))</f>
        <v>1.0029045142533637</v>
      </c>
      <c r="L2122" s="3">
        <f t="shared" si="814"/>
        <v>1.43462253</v>
      </c>
      <c r="M2122" s="3">
        <f t="shared" si="824"/>
        <v>1.43878941</v>
      </c>
      <c r="N2122" s="3">
        <f t="shared" ref="N2122:N2185" si="831">TRUNC(D2122*M2122,8)</f>
        <v>178549.61560680001</v>
      </c>
      <c r="O2122" s="52">
        <f t="shared" si="820"/>
        <v>0</v>
      </c>
      <c r="P2122" s="5">
        <f t="shared" si="823"/>
        <v>0</v>
      </c>
      <c r="Q2122" s="53">
        <f t="shared" ref="Q2122:Q2185" si="832">IF($P2122&gt;0,($P2122*D2122),0)</f>
        <v>0</v>
      </c>
      <c r="R2122" s="4">
        <f t="shared" si="826"/>
        <v>0</v>
      </c>
      <c r="S2122" s="2">
        <f t="shared" si="815"/>
        <v>0.14000000000000001</v>
      </c>
      <c r="T2122" s="9">
        <f t="shared" ref="T2122:T2185" si="833">ROUND((1+S2122)^(1/12)^(I2122/J2122),9)</f>
        <v>1.0047427879999999</v>
      </c>
      <c r="U2122" s="4">
        <f t="shared" si="816"/>
        <v>846.82297430000006</v>
      </c>
      <c r="V2122" s="4">
        <f t="shared" ref="V2122:V2185" si="834">IF(R2122&gt;0,R2122+U2122,0)</f>
        <v>0</v>
      </c>
      <c r="W2122" s="1" t="str">
        <f t="shared" si="821"/>
        <v>A+J=</v>
      </c>
      <c r="X2122" s="10">
        <f t="shared" si="822"/>
        <v>42194</v>
      </c>
      <c r="Y2122" s="4">
        <f t="shared" si="825"/>
        <v>0</v>
      </c>
      <c r="Z2122" s="28"/>
      <c r="AA2122" s="26"/>
      <c r="AE2122" s="5"/>
    </row>
    <row r="2123" spans="1:31" x14ac:dyDescent="0.2">
      <c r="A2123" s="127">
        <f t="shared" ref="A2123:A2186" si="835">(A2122+1)</f>
        <v>42178</v>
      </c>
      <c r="B2123" s="4">
        <f t="shared" si="827"/>
        <v>179501.78730441001</v>
      </c>
      <c r="C2123" s="4">
        <f t="shared" si="817"/>
        <v>124097.11550963001</v>
      </c>
      <c r="D2123" s="4">
        <f t="shared" ref="D2123:D2186" si="836">(C2123)</f>
        <v>124097.11550963001</v>
      </c>
      <c r="E2123" s="56">
        <f t="shared" si="818"/>
        <v>578.51599999999996</v>
      </c>
      <c r="F2123" s="11">
        <f>IF(DAY(A2123)=F$2+1,VLOOKUP(A2123,[1]Plan1!$BN$15:$BP$255,3),F2122)</f>
        <v>582.40099999999995</v>
      </c>
      <c r="G2123" s="6">
        <f t="shared" si="828"/>
        <v>42165</v>
      </c>
      <c r="H2123" s="2">
        <f t="shared" si="829"/>
        <v>6.7154581722890239E-3</v>
      </c>
      <c r="I2123" s="1">
        <f t="shared" ref="I2123:I2186" si="837">IF(DAY(A2123)=F$2+1,1,I2122+1)</f>
        <v>14</v>
      </c>
      <c r="J2123" s="1">
        <f t="shared" si="819"/>
        <v>30</v>
      </c>
      <c r="K2123" s="54">
        <f t="shared" si="830"/>
        <v>1.0031282875433802</v>
      </c>
      <c r="L2123" s="3">
        <f t="shared" ref="L2123:L2186" si="838">IF(DAY(A2123)=F$2+1,M2122,L2122)</f>
        <v>1.43462253</v>
      </c>
      <c r="M2123" s="3">
        <f t="shared" si="824"/>
        <v>1.4391104400000001</v>
      </c>
      <c r="N2123" s="3">
        <f t="shared" si="831"/>
        <v>178589.45450379001</v>
      </c>
      <c r="O2123" s="52">
        <f t="shared" si="820"/>
        <v>0</v>
      </c>
      <c r="P2123" s="5">
        <f t="shared" si="823"/>
        <v>0</v>
      </c>
      <c r="Q2123" s="53">
        <f t="shared" si="832"/>
        <v>0</v>
      </c>
      <c r="R2123" s="4">
        <f t="shared" si="826"/>
        <v>0</v>
      </c>
      <c r="S2123" s="2">
        <f t="shared" ref="S2123:S2186" si="839">(S2122)</f>
        <v>0.14000000000000001</v>
      </c>
      <c r="T2123" s="9">
        <f t="shared" si="833"/>
        <v>1.0051085479999999</v>
      </c>
      <c r="U2123" s="4">
        <f t="shared" ref="U2123:U2186" si="840">TRUNC(N2123*(T2123-1),8)</f>
        <v>912.33280061999994</v>
      </c>
      <c r="V2123" s="4">
        <f t="shared" si="834"/>
        <v>0</v>
      </c>
      <c r="W2123" s="1" t="str">
        <f t="shared" si="821"/>
        <v>A+J=</v>
      </c>
      <c r="X2123" s="10">
        <f t="shared" si="822"/>
        <v>42194</v>
      </c>
      <c r="Y2123" s="4">
        <f t="shared" si="825"/>
        <v>0</v>
      </c>
      <c r="Z2123" s="28"/>
      <c r="AA2123" s="26"/>
      <c r="AE2123" s="5"/>
    </row>
    <row r="2124" spans="1:31" x14ac:dyDescent="0.2">
      <c r="A2124" s="127">
        <f t="shared" si="835"/>
        <v>42179</v>
      </c>
      <c r="B2124" s="4">
        <f t="shared" si="827"/>
        <v>179607.19766271999</v>
      </c>
      <c r="C2124" s="4">
        <f t="shared" ref="C2124:C2187" si="841">IF(DAY(A2123)=9,VLOOKUP(A2123,$AA$10:$AB$126,2),C2123)</f>
        <v>124097.11550963001</v>
      </c>
      <c r="D2124" s="4">
        <f t="shared" si="836"/>
        <v>124097.11550963001</v>
      </c>
      <c r="E2124" s="56">
        <f t="shared" ref="E2124:E2187" si="842">IF(F2124=F2123,E2123,F2123)</f>
        <v>578.51599999999996</v>
      </c>
      <c r="F2124" s="11">
        <f>IF(DAY(A2124)=F$2+1,VLOOKUP(A2124,[1]Plan1!$BN$15:$BP$255,3),F2123)</f>
        <v>582.40099999999995</v>
      </c>
      <c r="G2124" s="6">
        <f t="shared" si="828"/>
        <v>42165</v>
      </c>
      <c r="H2124" s="2">
        <f t="shared" si="829"/>
        <v>6.7154581722890239E-3</v>
      </c>
      <c r="I2124" s="1">
        <f t="shared" si="837"/>
        <v>15</v>
      </c>
      <c r="J2124" s="1">
        <f t="shared" ref="J2124:J2187" si="843">IF(DAY(A2124)=F$2+1,DAY(EOMONTH(A2124,0)),J2123)</f>
        <v>30</v>
      </c>
      <c r="K2124" s="54">
        <f t="shared" si="830"/>
        <v>1.0033521107628613</v>
      </c>
      <c r="L2124" s="3">
        <f t="shared" si="838"/>
        <v>1.43462253</v>
      </c>
      <c r="M2124" s="3">
        <f t="shared" si="824"/>
        <v>1.43943154</v>
      </c>
      <c r="N2124" s="3">
        <f t="shared" si="831"/>
        <v>178629.30208758</v>
      </c>
      <c r="O2124" s="52">
        <f t="shared" si="820"/>
        <v>0</v>
      </c>
      <c r="P2124" s="5">
        <f t="shared" si="823"/>
        <v>0</v>
      </c>
      <c r="Q2124" s="53">
        <f t="shared" si="832"/>
        <v>0</v>
      </c>
      <c r="R2124" s="4">
        <f t="shared" si="826"/>
        <v>0</v>
      </c>
      <c r="S2124" s="2">
        <f t="shared" si="839"/>
        <v>0.14000000000000001</v>
      </c>
      <c r="T2124" s="9">
        <f t="shared" si="833"/>
        <v>1.0054744410000001</v>
      </c>
      <c r="U2124" s="4">
        <f t="shared" si="840"/>
        <v>977.89557514000001</v>
      </c>
      <c r="V2124" s="4">
        <f t="shared" si="834"/>
        <v>0</v>
      </c>
      <c r="W2124" s="1" t="str">
        <f t="shared" si="821"/>
        <v>A+J=</v>
      </c>
      <c r="X2124" s="10">
        <f t="shared" si="822"/>
        <v>42194</v>
      </c>
      <c r="Y2124" s="4">
        <f t="shared" si="825"/>
        <v>0</v>
      </c>
      <c r="Z2124" s="28"/>
      <c r="AA2124" s="26"/>
      <c r="AE2124" s="5"/>
    </row>
    <row r="2125" spans="1:31" x14ac:dyDescent="0.2">
      <c r="A2125" s="127">
        <f t="shared" si="835"/>
        <v>42180</v>
      </c>
      <c r="B2125" s="4">
        <f t="shared" si="827"/>
        <v>179712.66986014001</v>
      </c>
      <c r="C2125" s="4">
        <f t="shared" si="841"/>
        <v>124097.11550963001</v>
      </c>
      <c r="D2125" s="4">
        <f t="shared" si="836"/>
        <v>124097.11550963001</v>
      </c>
      <c r="E2125" s="56">
        <f t="shared" si="842"/>
        <v>578.51599999999996</v>
      </c>
      <c r="F2125" s="11">
        <f>IF(DAY(A2125)=F$2+1,VLOOKUP(A2125,[1]Plan1!$BN$15:$BP$255,3),F2124)</f>
        <v>582.40099999999995</v>
      </c>
      <c r="G2125" s="6">
        <f t="shared" si="828"/>
        <v>42165</v>
      </c>
      <c r="H2125" s="2">
        <f t="shared" si="829"/>
        <v>6.7154581722890239E-3</v>
      </c>
      <c r="I2125" s="1">
        <f t="shared" si="837"/>
        <v>16</v>
      </c>
      <c r="J2125" s="1">
        <f t="shared" si="843"/>
        <v>30</v>
      </c>
      <c r="K2125" s="54">
        <f t="shared" si="830"/>
        <v>1.0035759839229472</v>
      </c>
      <c r="L2125" s="3">
        <f t="shared" si="838"/>
        <v>1.43462253</v>
      </c>
      <c r="M2125" s="3">
        <f t="shared" si="824"/>
        <v>1.43975271</v>
      </c>
      <c r="N2125" s="3">
        <f t="shared" si="831"/>
        <v>178669.15835817001</v>
      </c>
      <c r="O2125" s="52">
        <f t="shared" si="820"/>
        <v>0</v>
      </c>
      <c r="P2125" s="5">
        <f t="shared" si="823"/>
        <v>0</v>
      </c>
      <c r="Q2125" s="53">
        <f t="shared" si="832"/>
        <v>0</v>
      </c>
      <c r="R2125" s="4">
        <f t="shared" si="826"/>
        <v>0</v>
      </c>
      <c r="S2125" s="2">
        <f t="shared" si="839"/>
        <v>0.14000000000000001</v>
      </c>
      <c r="T2125" s="9">
        <f t="shared" si="833"/>
        <v>1.0058404679999999</v>
      </c>
      <c r="U2125" s="4">
        <f t="shared" si="840"/>
        <v>1043.5115019699999</v>
      </c>
      <c r="V2125" s="4">
        <f t="shared" si="834"/>
        <v>0</v>
      </c>
      <c r="W2125" s="1" t="str">
        <f t="shared" si="821"/>
        <v>A+J=</v>
      </c>
      <c r="X2125" s="10">
        <f t="shared" si="822"/>
        <v>42194</v>
      </c>
      <c r="Y2125" s="4">
        <f t="shared" si="825"/>
        <v>0</v>
      </c>
      <c r="Z2125" s="28"/>
      <c r="AA2125" s="26"/>
      <c r="AE2125" s="5"/>
    </row>
    <row r="2126" spans="1:31" x14ac:dyDescent="0.2">
      <c r="A2126" s="127">
        <f t="shared" si="835"/>
        <v>42181</v>
      </c>
      <c r="B2126" s="4">
        <f t="shared" si="827"/>
        <v>179818.20499219</v>
      </c>
      <c r="C2126" s="4">
        <f t="shared" si="841"/>
        <v>124097.11550963001</v>
      </c>
      <c r="D2126" s="4">
        <f t="shared" si="836"/>
        <v>124097.11550963001</v>
      </c>
      <c r="E2126" s="56">
        <f t="shared" si="842"/>
        <v>578.51599999999996</v>
      </c>
      <c r="F2126" s="11">
        <f>IF(DAY(A2126)=F$2+1,VLOOKUP(A2126,[1]Plan1!$BN$15:$BP$255,3),F2125)</f>
        <v>582.40099999999995</v>
      </c>
      <c r="G2126" s="6">
        <f t="shared" si="828"/>
        <v>42165</v>
      </c>
      <c r="H2126" s="2">
        <f t="shared" si="829"/>
        <v>6.7154581722890239E-3</v>
      </c>
      <c r="I2126" s="1">
        <f t="shared" si="837"/>
        <v>17</v>
      </c>
      <c r="J2126" s="1">
        <f t="shared" si="843"/>
        <v>30</v>
      </c>
      <c r="K2126" s="54">
        <f t="shared" si="830"/>
        <v>1.0037999070347812</v>
      </c>
      <c r="L2126" s="3">
        <f t="shared" si="838"/>
        <v>1.43462253</v>
      </c>
      <c r="M2126" s="3">
        <f t="shared" si="824"/>
        <v>1.4400739600000001</v>
      </c>
      <c r="N2126" s="3">
        <f t="shared" si="831"/>
        <v>178709.02455653</v>
      </c>
      <c r="O2126" s="52">
        <f t="shared" si="820"/>
        <v>0</v>
      </c>
      <c r="P2126" s="5">
        <f t="shared" si="823"/>
        <v>0</v>
      </c>
      <c r="Q2126" s="53">
        <f t="shared" si="832"/>
        <v>0</v>
      </c>
      <c r="R2126" s="4">
        <f t="shared" si="826"/>
        <v>0</v>
      </c>
      <c r="S2126" s="2">
        <f t="shared" si="839"/>
        <v>0.14000000000000001</v>
      </c>
      <c r="T2126" s="9">
        <f t="shared" si="833"/>
        <v>1.0062066279999999</v>
      </c>
      <c r="U2126" s="4">
        <f t="shared" si="840"/>
        <v>1109.1804356600001</v>
      </c>
      <c r="V2126" s="4">
        <f t="shared" si="834"/>
        <v>0</v>
      </c>
      <c r="W2126" s="1" t="str">
        <f t="shared" si="821"/>
        <v>A+J=</v>
      </c>
      <c r="X2126" s="10">
        <f t="shared" si="822"/>
        <v>42194</v>
      </c>
      <c r="Y2126" s="4">
        <f t="shared" si="825"/>
        <v>0</v>
      </c>
      <c r="Z2126" s="28"/>
      <c r="AA2126" s="26"/>
      <c r="AE2126" s="5"/>
    </row>
    <row r="2127" spans="1:31" x14ac:dyDescent="0.2">
      <c r="A2127" s="127">
        <f t="shared" si="835"/>
        <v>42182</v>
      </c>
      <c r="B2127" s="4">
        <f t="shared" si="827"/>
        <v>179923.80058742</v>
      </c>
      <c r="C2127" s="4">
        <f t="shared" si="841"/>
        <v>124097.11550963001</v>
      </c>
      <c r="D2127" s="4">
        <f t="shared" si="836"/>
        <v>124097.11550963001</v>
      </c>
      <c r="E2127" s="56">
        <f t="shared" si="842"/>
        <v>578.51599999999996</v>
      </c>
      <c r="F2127" s="11">
        <f>IF(DAY(A2127)=F$2+1,VLOOKUP(A2127,[1]Plan1!$BN$15:$BP$255,3),F2126)</f>
        <v>582.40099999999995</v>
      </c>
      <c r="G2127" s="6">
        <f t="shared" si="828"/>
        <v>42165</v>
      </c>
      <c r="H2127" s="2">
        <f t="shared" si="829"/>
        <v>6.7154581722890239E-3</v>
      </c>
      <c r="I2127" s="1">
        <f t="shared" si="837"/>
        <v>18</v>
      </c>
      <c r="J2127" s="1">
        <f t="shared" si="843"/>
        <v>30</v>
      </c>
      <c r="K2127" s="54">
        <f t="shared" si="830"/>
        <v>1.0040238801095087</v>
      </c>
      <c r="L2127" s="3">
        <f t="shared" si="838"/>
        <v>1.43462253</v>
      </c>
      <c r="M2127" s="3">
        <f t="shared" si="824"/>
        <v>1.44039527</v>
      </c>
      <c r="N2127" s="3">
        <f t="shared" si="831"/>
        <v>178748.89820071001</v>
      </c>
      <c r="O2127" s="52">
        <f t="shared" si="820"/>
        <v>0</v>
      </c>
      <c r="P2127" s="5">
        <f t="shared" si="823"/>
        <v>0</v>
      </c>
      <c r="Q2127" s="53">
        <f t="shared" si="832"/>
        <v>0</v>
      </c>
      <c r="R2127" s="4">
        <f t="shared" si="826"/>
        <v>0</v>
      </c>
      <c r="S2127" s="2">
        <f t="shared" si="839"/>
        <v>0.14000000000000001</v>
      </c>
      <c r="T2127" s="9">
        <f t="shared" si="833"/>
        <v>1.0065729210000001</v>
      </c>
      <c r="U2127" s="4">
        <f t="shared" si="840"/>
        <v>1174.90238671</v>
      </c>
      <c r="V2127" s="4">
        <f t="shared" si="834"/>
        <v>0</v>
      </c>
      <c r="W2127" s="1" t="str">
        <f t="shared" si="821"/>
        <v>A+J=</v>
      </c>
      <c r="X2127" s="10">
        <f t="shared" si="822"/>
        <v>42194</v>
      </c>
      <c r="Y2127" s="4">
        <f t="shared" si="825"/>
        <v>0</v>
      </c>
      <c r="Z2127" s="28"/>
      <c r="AA2127" s="26"/>
      <c r="AE2127" s="5"/>
    </row>
    <row r="2128" spans="1:31" x14ac:dyDescent="0.2">
      <c r="A2128" s="127">
        <f t="shared" si="835"/>
        <v>42183</v>
      </c>
      <c r="B2128" s="4">
        <f t="shared" si="827"/>
        <v>180029.45916908002</v>
      </c>
      <c r="C2128" s="4">
        <f t="shared" si="841"/>
        <v>124097.11550963001</v>
      </c>
      <c r="D2128" s="4">
        <f t="shared" si="836"/>
        <v>124097.11550963001</v>
      </c>
      <c r="E2128" s="56">
        <f t="shared" si="842"/>
        <v>578.51599999999996</v>
      </c>
      <c r="F2128" s="11">
        <f>IF(DAY(A2128)=F$2+1,VLOOKUP(A2128,[1]Plan1!$BN$15:$BP$255,3),F2127)</f>
        <v>582.40099999999995</v>
      </c>
      <c r="G2128" s="6">
        <f t="shared" si="828"/>
        <v>42165</v>
      </c>
      <c r="H2128" s="2">
        <f t="shared" si="829"/>
        <v>6.7154581722890239E-3</v>
      </c>
      <c r="I2128" s="1">
        <f t="shared" si="837"/>
        <v>19</v>
      </c>
      <c r="J2128" s="1">
        <f t="shared" si="843"/>
        <v>30</v>
      </c>
      <c r="K2128" s="54">
        <f t="shared" si="830"/>
        <v>1.0042479031582778</v>
      </c>
      <c r="L2128" s="3">
        <f t="shared" si="838"/>
        <v>1.43462253</v>
      </c>
      <c r="M2128" s="3">
        <f t="shared" si="824"/>
        <v>1.4407166600000001</v>
      </c>
      <c r="N2128" s="3">
        <f t="shared" si="831"/>
        <v>178788.78177266</v>
      </c>
      <c r="O2128" s="52">
        <f t="shared" si="820"/>
        <v>0</v>
      </c>
      <c r="P2128" s="5">
        <f t="shared" si="823"/>
        <v>0</v>
      </c>
      <c r="Q2128" s="53">
        <f t="shared" si="832"/>
        <v>0</v>
      </c>
      <c r="R2128" s="4">
        <f t="shared" si="826"/>
        <v>0</v>
      </c>
      <c r="S2128" s="2">
        <f t="shared" si="839"/>
        <v>0.14000000000000001</v>
      </c>
      <c r="T2128" s="9">
        <f t="shared" si="833"/>
        <v>1.0069393470000001</v>
      </c>
      <c r="U2128" s="4">
        <f t="shared" si="840"/>
        <v>1240.6773964199999</v>
      </c>
      <c r="V2128" s="4">
        <f t="shared" si="834"/>
        <v>0</v>
      </c>
      <c r="W2128" s="1" t="str">
        <f t="shared" si="821"/>
        <v>A+J=</v>
      </c>
      <c r="X2128" s="10">
        <f t="shared" si="822"/>
        <v>42194</v>
      </c>
      <c r="Y2128" s="4">
        <f t="shared" si="825"/>
        <v>0</v>
      </c>
      <c r="Z2128" s="28"/>
      <c r="AA2128" s="26"/>
      <c r="AE2128" s="5"/>
    </row>
    <row r="2129" spans="1:31" x14ac:dyDescent="0.2">
      <c r="A2129" s="127">
        <f t="shared" si="835"/>
        <v>42184</v>
      </c>
      <c r="B2129" s="4">
        <f t="shared" si="827"/>
        <v>180135.17969282001</v>
      </c>
      <c r="C2129" s="4">
        <f t="shared" si="841"/>
        <v>124097.11550963001</v>
      </c>
      <c r="D2129" s="4">
        <f t="shared" si="836"/>
        <v>124097.11550963001</v>
      </c>
      <c r="E2129" s="56">
        <f t="shared" si="842"/>
        <v>578.51599999999996</v>
      </c>
      <c r="F2129" s="11">
        <f>IF(DAY(A2129)=F$2+1,VLOOKUP(A2129,[1]Plan1!$BN$15:$BP$255,3),F2128)</f>
        <v>582.40099999999995</v>
      </c>
      <c r="G2129" s="6">
        <f t="shared" si="828"/>
        <v>42165</v>
      </c>
      <c r="H2129" s="2">
        <f t="shared" si="829"/>
        <v>6.7154581722890239E-3</v>
      </c>
      <c r="I2129" s="1">
        <f t="shared" si="837"/>
        <v>20</v>
      </c>
      <c r="J2129" s="1">
        <f t="shared" si="843"/>
        <v>30</v>
      </c>
      <c r="K2129" s="54">
        <f t="shared" si="830"/>
        <v>1.0044719761922387</v>
      </c>
      <c r="L2129" s="3">
        <f t="shared" si="838"/>
        <v>1.43462253</v>
      </c>
      <c r="M2129" s="3">
        <f t="shared" si="824"/>
        <v>1.44103812</v>
      </c>
      <c r="N2129" s="3">
        <f t="shared" si="831"/>
        <v>178828.67403142</v>
      </c>
      <c r="O2129" s="52">
        <f t="shared" si="820"/>
        <v>0</v>
      </c>
      <c r="P2129" s="5">
        <f t="shared" si="823"/>
        <v>0</v>
      </c>
      <c r="Q2129" s="53">
        <f t="shared" si="832"/>
        <v>0</v>
      </c>
      <c r="R2129" s="4">
        <f t="shared" si="826"/>
        <v>0</v>
      </c>
      <c r="S2129" s="2">
        <f t="shared" si="839"/>
        <v>0.14000000000000001</v>
      </c>
      <c r="T2129" s="9">
        <f t="shared" si="833"/>
        <v>1.0073059069999999</v>
      </c>
      <c r="U2129" s="4">
        <f t="shared" si="840"/>
        <v>1306.5056614</v>
      </c>
      <c r="V2129" s="4">
        <f t="shared" si="834"/>
        <v>0</v>
      </c>
      <c r="W2129" s="1" t="str">
        <f t="shared" si="821"/>
        <v>A+J=</v>
      </c>
      <c r="X2129" s="10">
        <f t="shared" si="822"/>
        <v>42194</v>
      </c>
      <c r="Y2129" s="4">
        <f t="shared" si="825"/>
        <v>0</v>
      </c>
      <c r="Z2129" s="28"/>
      <c r="AA2129" s="26"/>
      <c r="AE2129" s="5"/>
    </row>
    <row r="2130" spans="1:31" x14ac:dyDescent="0.2">
      <c r="A2130" s="127">
        <f t="shared" si="835"/>
        <v>42185</v>
      </c>
      <c r="B2130" s="4">
        <f t="shared" si="827"/>
        <v>180240.96200533002</v>
      </c>
      <c r="C2130" s="4">
        <f t="shared" si="841"/>
        <v>124097.11550963001</v>
      </c>
      <c r="D2130" s="4">
        <f t="shared" si="836"/>
        <v>124097.11550963001</v>
      </c>
      <c r="E2130" s="56">
        <f t="shared" si="842"/>
        <v>578.51599999999996</v>
      </c>
      <c r="F2130" s="11">
        <f>IF(DAY(A2130)=F$2+1,VLOOKUP(A2130,[1]Plan1!$BN$15:$BP$255,3),F2129)</f>
        <v>582.40099999999995</v>
      </c>
      <c r="G2130" s="6">
        <f t="shared" si="828"/>
        <v>42165</v>
      </c>
      <c r="H2130" s="2">
        <f t="shared" si="829"/>
        <v>6.7154581722890239E-3</v>
      </c>
      <c r="I2130" s="1">
        <f t="shared" si="837"/>
        <v>21</v>
      </c>
      <c r="J2130" s="1">
        <f t="shared" si="843"/>
        <v>30</v>
      </c>
      <c r="K2130" s="54">
        <f t="shared" si="830"/>
        <v>1.0046960992225447</v>
      </c>
      <c r="L2130" s="3">
        <f t="shared" si="838"/>
        <v>1.43462253</v>
      </c>
      <c r="M2130" s="3">
        <f t="shared" si="824"/>
        <v>1.4413596500000001</v>
      </c>
      <c r="N2130" s="3">
        <f t="shared" si="831"/>
        <v>178868.57497697001</v>
      </c>
      <c r="O2130" s="52">
        <f t="shared" si="820"/>
        <v>0</v>
      </c>
      <c r="P2130" s="5">
        <f t="shared" si="823"/>
        <v>0</v>
      </c>
      <c r="Q2130" s="53">
        <f t="shared" si="832"/>
        <v>0</v>
      </c>
      <c r="R2130" s="4">
        <f t="shared" si="826"/>
        <v>0</v>
      </c>
      <c r="S2130" s="2">
        <f t="shared" si="839"/>
        <v>0.14000000000000001</v>
      </c>
      <c r="T2130" s="9">
        <f t="shared" si="833"/>
        <v>1.0076726</v>
      </c>
      <c r="U2130" s="4">
        <f t="shared" si="840"/>
        <v>1372.3870283599999</v>
      </c>
      <c r="V2130" s="4">
        <f t="shared" si="834"/>
        <v>0</v>
      </c>
      <c r="W2130" s="1" t="str">
        <f t="shared" si="821"/>
        <v>A+J=</v>
      </c>
      <c r="X2130" s="10">
        <f t="shared" si="822"/>
        <v>42194</v>
      </c>
      <c r="Y2130" s="4">
        <f t="shared" si="825"/>
        <v>0</v>
      </c>
      <c r="Z2130" s="28"/>
      <c r="AA2130" s="26"/>
      <c r="AE2130" s="5"/>
    </row>
    <row r="2131" spans="1:31" x14ac:dyDescent="0.2">
      <c r="A2131" s="127">
        <f t="shared" si="835"/>
        <v>42186</v>
      </c>
      <c r="B2131" s="4">
        <f t="shared" si="827"/>
        <v>180346.80756195</v>
      </c>
      <c r="C2131" s="4">
        <f t="shared" si="841"/>
        <v>124097.11550963001</v>
      </c>
      <c r="D2131" s="4">
        <f t="shared" si="836"/>
        <v>124097.11550963001</v>
      </c>
      <c r="E2131" s="56">
        <f t="shared" si="842"/>
        <v>578.51599999999996</v>
      </c>
      <c r="F2131" s="11">
        <f>IF(DAY(A2131)=F$2+1,VLOOKUP(A2131,[1]Plan1!$BN$15:$BP$255,3),F2130)</f>
        <v>582.40099999999995</v>
      </c>
      <c r="G2131" s="6">
        <f t="shared" si="828"/>
        <v>42165</v>
      </c>
      <c r="H2131" s="2">
        <f t="shared" si="829"/>
        <v>6.7154581722890239E-3</v>
      </c>
      <c r="I2131" s="1">
        <f t="shared" si="837"/>
        <v>22</v>
      </c>
      <c r="J2131" s="1">
        <f t="shared" si="843"/>
        <v>30</v>
      </c>
      <c r="K2131" s="54">
        <f t="shared" si="830"/>
        <v>1.004920272260351</v>
      </c>
      <c r="L2131" s="3">
        <f t="shared" si="838"/>
        <v>1.43462253</v>
      </c>
      <c r="M2131" s="3">
        <f t="shared" si="824"/>
        <v>1.44168126</v>
      </c>
      <c r="N2131" s="3">
        <f t="shared" si="831"/>
        <v>178908.48585028001</v>
      </c>
      <c r="O2131" s="52">
        <f t="shared" si="820"/>
        <v>0</v>
      </c>
      <c r="P2131" s="5">
        <f t="shared" si="823"/>
        <v>0</v>
      </c>
      <c r="Q2131" s="53">
        <f t="shared" si="832"/>
        <v>0</v>
      </c>
      <c r="R2131" s="4">
        <f t="shared" si="826"/>
        <v>0</v>
      </c>
      <c r="S2131" s="2">
        <f t="shared" si="839"/>
        <v>0.14000000000000001</v>
      </c>
      <c r="T2131" s="9">
        <f t="shared" si="833"/>
        <v>1.0080394269999999</v>
      </c>
      <c r="U2131" s="4">
        <f t="shared" si="840"/>
        <v>1438.32171167</v>
      </c>
      <c r="V2131" s="4">
        <f t="shared" si="834"/>
        <v>0</v>
      </c>
      <c r="W2131" s="1" t="str">
        <f t="shared" si="821"/>
        <v>A+J=</v>
      </c>
      <c r="X2131" s="10">
        <f t="shared" si="822"/>
        <v>42194</v>
      </c>
      <c r="Y2131" s="4">
        <f t="shared" si="825"/>
        <v>0</v>
      </c>
      <c r="Z2131" s="28"/>
      <c r="AA2131" s="26"/>
      <c r="AE2131" s="5"/>
    </row>
    <row r="2132" spans="1:31" x14ac:dyDescent="0.2">
      <c r="A2132" s="127">
        <f t="shared" si="835"/>
        <v>42187</v>
      </c>
      <c r="B2132" s="4">
        <f t="shared" si="827"/>
        <v>180452.71370791001</v>
      </c>
      <c r="C2132" s="4">
        <f t="shared" si="841"/>
        <v>124097.11550963001</v>
      </c>
      <c r="D2132" s="4">
        <f t="shared" si="836"/>
        <v>124097.11550963001</v>
      </c>
      <c r="E2132" s="56">
        <f t="shared" si="842"/>
        <v>578.51599999999996</v>
      </c>
      <c r="F2132" s="11">
        <f>IF(DAY(A2132)=F$2+1,VLOOKUP(A2132,[1]Plan1!$BN$15:$BP$255,3),F2131)</f>
        <v>582.40099999999995</v>
      </c>
      <c r="G2132" s="6">
        <f t="shared" si="828"/>
        <v>42165</v>
      </c>
      <c r="H2132" s="2">
        <f t="shared" si="829"/>
        <v>6.7154581722890239E-3</v>
      </c>
      <c r="I2132" s="1">
        <f t="shared" si="837"/>
        <v>23</v>
      </c>
      <c r="J2132" s="1">
        <f t="shared" si="843"/>
        <v>30</v>
      </c>
      <c r="K2132" s="54">
        <f t="shared" si="830"/>
        <v>1.0051444953168154</v>
      </c>
      <c r="L2132" s="3">
        <f t="shared" si="838"/>
        <v>1.43462253</v>
      </c>
      <c r="M2132" s="3">
        <f t="shared" si="824"/>
        <v>1.4420029299999999</v>
      </c>
      <c r="N2132" s="3">
        <f t="shared" si="831"/>
        <v>178948.40416943</v>
      </c>
      <c r="O2132" s="52">
        <f t="shared" si="820"/>
        <v>0</v>
      </c>
      <c r="P2132" s="5">
        <f t="shared" si="823"/>
        <v>0</v>
      </c>
      <c r="Q2132" s="53">
        <f t="shared" si="832"/>
        <v>0</v>
      </c>
      <c r="R2132" s="4">
        <f t="shared" si="826"/>
        <v>0</v>
      </c>
      <c r="S2132" s="2">
        <f t="shared" si="839"/>
        <v>0.14000000000000001</v>
      </c>
      <c r="T2132" s="9">
        <f t="shared" si="833"/>
        <v>1.008406387</v>
      </c>
      <c r="U2132" s="4">
        <f t="shared" si="840"/>
        <v>1504.3095384799999</v>
      </c>
      <c r="V2132" s="4">
        <f t="shared" si="834"/>
        <v>0</v>
      </c>
      <c r="W2132" s="1" t="str">
        <f t="shared" si="821"/>
        <v>A+J=</v>
      </c>
      <c r="X2132" s="10">
        <f t="shared" si="822"/>
        <v>42194</v>
      </c>
      <c r="Y2132" s="4">
        <f t="shared" si="825"/>
        <v>0</v>
      </c>
      <c r="Z2132" s="28"/>
      <c r="AA2132" s="26"/>
      <c r="AE2132" s="5"/>
    </row>
    <row r="2133" spans="1:31" x14ac:dyDescent="0.2">
      <c r="A2133" s="127">
        <f t="shared" si="835"/>
        <v>42188</v>
      </c>
      <c r="B2133" s="4">
        <f t="shared" si="827"/>
        <v>180558.68315001999</v>
      </c>
      <c r="C2133" s="4">
        <f t="shared" si="841"/>
        <v>124097.11550963001</v>
      </c>
      <c r="D2133" s="4">
        <f t="shared" si="836"/>
        <v>124097.11550963001</v>
      </c>
      <c r="E2133" s="56">
        <f t="shared" si="842"/>
        <v>578.51599999999996</v>
      </c>
      <c r="F2133" s="11">
        <f>IF(DAY(A2133)=F$2+1,VLOOKUP(A2133,[1]Plan1!$BN$15:$BP$255,3),F2132)</f>
        <v>582.40099999999995</v>
      </c>
      <c r="G2133" s="6">
        <f t="shared" si="828"/>
        <v>42165</v>
      </c>
      <c r="H2133" s="2">
        <f t="shared" si="829"/>
        <v>6.7154581722890239E-3</v>
      </c>
      <c r="I2133" s="1">
        <f t="shared" si="837"/>
        <v>24</v>
      </c>
      <c r="J2133" s="1">
        <f t="shared" si="843"/>
        <v>30</v>
      </c>
      <c r="K2133" s="54">
        <f t="shared" si="830"/>
        <v>1.0053687684030987</v>
      </c>
      <c r="L2133" s="3">
        <f t="shared" si="838"/>
        <v>1.43462253</v>
      </c>
      <c r="M2133" s="3">
        <f t="shared" si="824"/>
        <v>1.44232468</v>
      </c>
      <c r="N2133" s="3">
        <f t="shared" si="831"/>
        <v>178988.33241634999</v>
      </c>
      <c r="O2133" s="52">
        <f t="shared" si="820"/>
        <v>0</v>
      </c>
      <c r="P2133" s="5">
        <f t="shared" si="823"/>
        <v>0</v>
      </c>
      <c r="Q2133" s="53">
        <f t="shared" si="832"/>
        <v>0</v>
      </c>
      <c r="R2133" s="4">
        <f t="shared" si="826"/>
        <v>0</v>
      </c>
      <c r="S2133" s="2">
        <f t="shared" si="839"/>
        <v>0.14000000000000001</v>
      </c>
      <c r="T2133" s="9">
        <f t="shared" si="833"/>
        <v>1.008773481</v>
      </c>
      <c r="U2133" s="4">
        <f t="shared" si="840"/>
        <v>1570.35073367</v>
      </c>
      <c r="V2133" s="4">
        <f t="shared" si="834"/>
        <v>0</v>
      </c>
      <c r="W2133" s="1" t="str">
        <f t="shared" si="821"/>
        <v>A+J=</v>
      </c>
      <c r="X2133" s="10">
        <f t="shared" si="822"/>
        <v>42194</v>
      </c>
      <c r="Y2133" s="4">
        <f t="shared" si="825"/>
        <v>0</v>
      </c>
      <c r="Z2133" s="28"/>
      <c r="AA2133" s="26"/>
      <c r="AE2133" s="5"/>
    </row>
    <row r="2134" spans="1:31" x14ac:dyDescent="0.2">
      <c r="A2134" s="127">
        <f t="shared" si="835"/>
        <v>42189</v>
      </c>
      <c r="B2134" s="4">
        <f t="shared" si="827"/>
        <v>180664.71448393</v>
      </c>
      <c r="C2134" s="4">
        <f t="shared" si="841"/>
        <v>124097.11550963001</v>
      </c>
      <c r="D2134" s="4">
        <f t="shared" si="836"/>
        <v>124097.11550963001</v>
      </c>
      <c r="E2134" s="56">
        <f t="shared" si="842"/>
        <v>578.51599999999996</v>
      </c>
      <c r="F2134" s="11">
        <f>IF(DAY(A2134)=F$2+1,VLOOKUP(A2134,[1]Plan1!$BN$15:$BP$255,3),F2133)</f>
        <v>582.40099999999995</v>
      </c>
      <c r="G2134" s="6">
        <f t="shared" si="828"/>
        <v>42165</v>
      </c>
      <c r="H2134" s="2">
        <f t="shared" si="829"/>
        <v>6.7154581722890239E-3</v>
      </c>
      <c r="I2134" s="1">
        <f t="shared" si="837"/>
        <v>25</v>
      </c>
      <c r="J2134" s="1">
        <f t="shared" si="843"/>
        <v>30</v>
      </c>
      <c r="K2134" s="54">
        <f t="shared" si="830"/>
        <v>1.0055930915303637</v>
      </c>
      <c r="L2134" s="3">
        <f t="shared" si="838"/>
        <v>1.43462253</v>
      </c>
      <c r="M2134" s="3">
        <f t="shared" si="824"/>
        <v>1.4426464999999999</v>
      </c>
      <c r="N2134" s="3">
        <f t="shared" si="831"/>
        <v>179028.26935006</v>
      </c>
      <c r="O2134" s="52">
        <f t="shared" si="820"/>
        <v>0</v>
      </c>
      <c r="P2134" s="5">
        <f t="shared" si="823"/>
        <v>0</v>
      </c>
      <c r="Q2134" s="53">
        <f t="shared" si="832"/>
        <v>0</v>
      </c>
      <c r="R2134" s="4">
        <f t="shared" si="826"/>
        <v>0</v>
      </c>
      <c r="S2134" s="2">
        <f t="shared" si="839"/>
        <v>0.14000000000000001</v>
      </c>
      <c r="T2134" s="9">
        <f t="shared" si="833"/>
        <v>1.0091407080000001</v>
      </c>
      <c r="U2134" s="4">
        <f t="shared" si="840"/>
        <v>1636.4451338700001</v>
      </c>
      <c r="V2134" s="4">
        <f t="shared" si="834"/>
        <v>0</v>
      </c>
      <c r="W2134" s="1" t="str">
        <f t="shared" si="821"/>
        <v>A+J=</v>
      </c>
      <c r="X2134" s="10">
        <f t="shared" si="822"/>
        <v>42194</v>
      </c>
      <c r="Y2134" s="4">
        <f t="shared" si="825"/>
        <v>0</v>
      </c>
      <c r="Z2134" s="28"/>
      <c r="AA2134" s="26"/>
      <c r="AE2134" s="5"/>
    </row>
    <row r="2135" spans="1:31" x14ac:dyDescent="0.2">
      <c r="A2135" s="127">
        <f t="shared" si="835"/>
        <v>42190</v>
      </c>
      <c r="B2135" s="4">
        <f t="shared" si="827"/>
        <v>180770.80791420999</v>
      </c>
      <c r="C2135" s="4">
        <f t="shared" si="841"/>
        <v>124097.11550963001</v>
      </c>
      <c r="D2135" s="4">
        <f t="shared" si="836"/>
        <v>124097.11550963001</v>
      </c>
      <c r="E2135" s="56">
        <f t="shared" si="842"/>
        <v>578.51599999999996</v>
      </c>
      <c r="F2135" s="11">
        <f>IF(DAY(A2135)=F$2+1,VLOOKUP(A2135,[1]Plan1!$BN$15:$BP$255,3),F2134)</f>
        <v>582.40099999999995</v>
      </c>
      <c r="G2135" s="6">
        <f t="shared" si="828"/>
        <v>42165</v>
      </c>
      <c r="H2135" s="2">
        <f t="shared" si="829"/>
        <v>6.7154581722890239E-3</v>
      </c>
      <c r="I2135" s="1">
        <f t="shared" si="837"/>
        <v>26</v>
      </c>
      <c r="J2135" s="1">
        <f t="shared" si="843"/>
        <v>30</v>
      </c>
      <c r="K2135" s="54">
        <f t="shared" si="830"/>
        <v>1.0058174647097755</v>
      </c>
      <c r="L2135" s="3">
        <f t="shared" si="838"/>
        <v>1.43462253</v>
      </c>
      <c r="M2135" s="3">
        <f t="shared" si="824"/>
        <v>1.4429683900000001</v>
      </c>
      <c r="N2135" s="3">
        <f t="shared" si="831"/>
        <v>179068.21497057</v>
      </c>
      <c r="O2135" s="52">
        <f t="shared" si="820"/>
        <v>0</v>
      </c>
      <c r="P2135" s="5">
        <f t="shared" si="823"/>
        <v>0</v>
      </c>
      <c r="Q2135" s="53">
        <f t="shared" si="832"/>
        <v>0</v>
      </c>
      <c r="R2135" s="4">
        <f t="shared" si="826"/>
        <v>0</v>
      </c>
      <c r="S2135" s="2">
        <f t="shared" si="839"/>
        <v>0.14000000000000001</v>
      </c>
      <c r="T2135" s="9">
        <f t="shared" si="833"/>
        <v>1.009508069</v>
      </c>
      <c r="U2135" s="4">
        <f t="shared" si="840"/>
        <v>1702.5929436399999</v>
      </c>
      <c r="V2135" s="4">
        <f t="shared" si="834"/>
        <v>0</v>
      </c>
      <c r="W2135" s="1" t="str">
        <f t="shared" si="821"/>
        <v>A+J=</v>
      </c>
      <c r="X2135" s="10">
        <f t="shared" si="822"/>
        <v>42194</v>
      </c>
      <c r="Y2135" s="4">
        <f t="shared" si="825"/>
        <v>0</v>
      </c>
      <c r="Z2135" s="28"/>
      <c r="AA2135" s="26"/>
      <c r="AE2135" s="5"/>
    </row>
    <row r="2136" spans="1:31" x14ac:dyDescent="0.2">
      <c r="A2136" s="127">
        <f t="shared" si="835"/>
        <v>42191</v>
      </c>
      <c r="B2136" s="4">
        <f t="shared" si="827"/>
        <v>180876.96346649999</v>
      </c>
      <c r="C2136" s="4">
        <f t="shared" si="841"/>
        <v>124097.11550963001</v>
      </c>
      <c r="D2136" s="4">
        <f t="shared" si="836"/>
        <v>124097.11550963001</v>
      </c>
      <c r="E2136" s="56">
        <f t="shared" si="842"/>
        <v>578.51599999999996</v>
      </c>
      <c r="F2136" s="11">
        <f>IF(DAY(A2136)=F$2+1,VLOOKUP(A2136,[1]Plan1!$BN$15:$BP$255,3),F2135)</f>
        <v>582.40099999999995</v>
      </c>
      <c r="G2136" s="6">
        <f t="shared" si="828"/>
        <v>42165</v>
      </c>
      <c r="H2136" s="2">
        <f t="shared" si="829"/>
        <v>6.7154581722890239E-3</v>
      </c>
      <c r="I2136" s="1">
        <f t="shared" si="837"/>
        <v>27</v>
      </c>
      <c r="J2136" s="1">
        <f t="shared" si="843"/>
        <v>30</v>
      </c>
      <c r="K2136" s="54">
        <f t="shared" si="830"/>
        <v>1.0060418879525024</v>
      </c>
      <c r="L2136" s="3">
        <f t="shared" si="838"/>
        <v>1.43462253</v>
      </c>
      <c r="M2136" s="3">
        <f t="shared" si="824"/>
        <v>1.4432903500000001</v>
      </c>
      <c r="N2136" s="3">
        <f t="shared" si="831"/>
        <v>179108.16927787999</v>
      </c>
      <c r="O2136" s="52">
        <f t="shared" si="820"/>
        <v>0</v>
      </c>
      <c r="P2136" s="5">
        <f t="shared" si="823"/>
        <v>0</v>
      </c>
      <c r="Q2136" s="53">
        <f t="shared" si="832"/>
        <v>0</v>
      </c>
      <c r="R2136" s="4">
        <f t="shared" si="826"/>
        <v>0</v>
      </c>
      <c r="S2136" s="2">
        <f t="shared" si="839"/>
        <v>0.14000000000000001</v>
      </c>
      <c r="T2136" s="9">
        <f t="shared" si="833"/>
        <v>1.0098755639999999</v>
      </c>
      <c r="U2136" s="4">
        <f t="shared" si="840"/>
        <v>1768.7941886200001</v>
      </c>
      <c r="V2136" s="4">
        <f t="shared" si="834"/>
        <v>0</v>
      </c>
      <c r="W2136" s="1" t="str">
        <f t="shared" si="821"/>
        <v>A+J=</v>
      </c>
      <c r="X2136" s="10">
        <f t="shared" si="822"/>
        <v>42194</v>
      </c>
      <c r="Y2136" s="4">
        <f t="shared" si="825"/>
        <v>0</v>
      </c>
      <c r="Z2136" s="28"/>
      <c r="AA2136" s="26"/>
      <c r="AE2136" s="5"/>
    </row>
    <row r="2137" spans="1:31" x14ac:dyDescent="0.2">
      <c r="A2137" s="127">
        <f t="shared" si="835"/>
        <v>42192</v>
      </c>
      <c r="B2137" s="4">
        <f t="shared" si="827"/>
        <v>180983.18242011999</v>
      </c>
      <c r="C2137" s="4">
        <f t="shared" si="841"/>
        <v>124097.11550963001</v>
      </c>
      <c r="D2137" s="4">
        <f t="shared" si="836"/>
        <v>124097.11550963001</v>
      </c>
      <c r="E2137" s="56">
        <f t="shared" si="842"/>
        <v>578.51599999999996</v>
      </c>
      <c r="F2137" s="11">
        <f>IF(DAY(A2137)=F$2+1,VLOOKUP(A2137,[1]Plan1!$BN$15:$BP$255,3),F2136)</f>
        <v>582.40099999999995</v>
      </c>
      <c r="G2137" s="6">
        <f t="shared" si="828"/>
        <v>42165</v>
      </c>
      <c r="H2137" s="2">
        <f t="shared" si="829"/>
        <v>6.7154581722890239E-3</v>
      </c>
      <c r="I2137" s="1">
        <f t="shared" si="837"/>
        <v>28</v>
      </c>
      <c r="J2137" s="1">
        <f t="shared" si="843"/>
        <v>30</v>
      </c>
      <c r="K2137" s="54">
        <f t="shared" si="830"/>
        <v>1.0062663612697147</v>
      </c>
      <c r="L2137" s="3">
        <f t="shared" si="838"/>
        <v>1.43462253</v>
      </c>
      <c r="M2137" s="3">
        <f t="shared" si="824"/>
        <v>1.44361239</v>
      </c>
      <c r="N2137" s="3">
        <f t="shared" si="831"/>
        <v>179148.13351295999</v>
      </c>
      <c r="O2137" s="52">
        <f t="shared" si="820"/>
        <v>0</v>
      </c>
      <c r="P2137" s="5">
        <f t="shared" si="823"/>
        <v>0</v>
      </c>
      <c r="Q2137" s="53">
        <f t="shared" si="832"/>
        <v>0</v>
      </c>
      <c r="R2137" s="4">
        <f t="shared" si="826"/>
        <v>0</v>
      </c>
      <c r="S2137" s="2">
        <f t="shared" si="839"/>
        <v>0.14000000000000001</v>
      </c>
      <c r="T2137" s="9">
        <f t="shared" si="833"/>
        <v>1.010243193</v>
      </c>
      <c r="U2137" s="4">
        <f t="shared" si="840"/>
        <v>1835.04890716</v>
      </c>
      <c r="V2137" s="4">
        <f t="shared" si="834"/>
        <v>0</v>
      </c>
      <c r="W2137" s="1" t="str">
        <f t="shared" si="821"/>
        <v>A+J=</v>
      </c>
      <c r="X2137" s="10">
        <f t="shared" si="822"/>
        <v>42194</v>
      </c>
      <c r="Y2137" s="4">
        <f t="shared" si="825"/>
        <v>0</v>
      </c>
      <c r="Z2137" s="28"/>
      <c r="AA2137" s="26"/>
      <c r="AE2137" s="5"/>
    </row>
    <row r="2138" spans="1:31" x14ac:dyDescent="0.2">
      <c r="A2138" s="127">
        <f t="shared" si="835"/>
        <v>42193</v>
      </c>
      <c r="B2138" s="4">
        <f t="shared" si="827"/>
        <v>181089.46229379001</v>
      </c>
      <c r="C2138" s="4">
        <f t="shared" si="841"/>
        <v>124097.11550963001</v>
      </c>
      <c r="D2138" s="4">
        <f t="shared" si="836"/>
        <v>124097.11550963001</v>
      </c>
      <c r="E2138" s="56">
        <f t="shared" si="842"/>
        <v>578.51599999999996</v>
      </c>
      <c r="F2138" s="11">
        <f>IF(DAY(A2138)=F$2+1,VLOOKUP(A2138,[1]Plan1!$BN$15:$BP$255,3),F2137)</f>
        <v>582.40099999999995</v>
      </c>
      <c r="G2138" s="6">
        <f t="shared" si="828"/>
        <v>42165</v>
      </c>
      <c r="H2138" s="2">
        <f t="shared" si="829"/>
        <v>6.7154581722890239E-3</v>
      </c>
      <c r="I2138" s="1">
        <f t="shared" si="837"/>
        <v>29</v>
      </c>
      <c r="J2138" s="1">
        <f t="shared" si="843"/>
        <v>30</v>
      </c>
      <c r="K2138" s="54">
        <f t="shared" si="830"/>
        <v>1.0064908846725851</v>
      </c>
      <c r="L2138" s="3">
        <f t="shared" si="838"/>
        <v>1.43462253</v>
      </c>
      <c r="M2138" s="3">
        <f t="shared" si="824"/>
        <v>1.44393449</v>
      </c>
      <c r="N2138" s="3">
        <f t="shared" si="831"/>
        <v>179188.10519386001</v>
      </c>
      <c r="O2138" s="52">
        <f t="shared" si="820"/>
        <v>0</v>
      </c>
      <c r="P2138" s="5">
        <f t="shared" si="823"/>
        <v>0</v>
      </c>
      <c r="Q2138" s="53">
        <f t="shared" si="832"/>
        <v>0</v>
      </c>
      <c r="R2138" s="4">
        <f t="shared" si="826"/>
        <v>0</v>
      </c>
      <c r="S2138" s="2">
        <f t="shared" si="839"/>
        <v>0.14000000000000001</v>
      </c>
      <c r="T2138" s="9">
        <f t="shared" si="833"/>
        <v>1.0106109560000001</v>
      </c>
      <c r="U2138" s="4">
        <f t="shared" si="840"/>
        <v>1901.35709993</v>
      </c>
      <c r="V2138" s="4">
        <f t="shared" si="834"/>
        <v>0</v>
      </c>
      <c r="W2138" s="1" t="str">
        <f t="shared" si="821"/>
        <v>A+J=</v>
      </c>
      <c r="X2138" s="10">
        <f t="shared" si="822"/>
        <v>42194</v>
      </c>
      <c r="Y2138" s="4">
        <f t="shared" si="825"/>
        <v>0</v>
      </c>
      <c r="Z2138" s="28"/>
      <c r="AA2138" s="26"/>
      <c r="AE2138" s="5"/>
    </row>
    <row r="2139" spans="1:31" x14ac:dyDescent="0.2">
      <c r="A2139" s="130">
        <f t="shared" si="835"/>
        <v>42194</v>
      </c>
      <c r="B2139" s="53">
        <f t="shared" si="827"/>
        <v>181195.80544177999</v>
      </c>
      <c r="C2139" s="4">
        <f t="shared" si="841"/>
        <v>124097.11550963001</v>
      </c>
      <c r="D2139" s="53">
        <f t="shared" si="836"/>
        <v>124097.11550963001</v>
      </c>
      <c r="E2139" s="58">
        <f t="shared" si="842"/>
        <v>578.51599999999996</v>
      </c>
      <c r="F2139" s="62">
        <f>IF(DAY(A2139)=F$2+1,VLOOKUP(A2139,[1]Plan1!$BN$15:$BP$255,3),F2138)</f>
        <v>582.40099999999995</v>
      </c>
      <c r="G2139" s="23">
        <f t="shared" si="828"/>
        <v>42165</v>
      </c>
      <c r="H2139" s="55">
        <f t="shared" si="829"/>
        <v>6.7154581722890239E-3</v>
      </c>
      <c r="I2139" s="24">
        <f t="shared" si="837"/>
        <v>30</v>
      </c>
      <c r="J2139" s="24">
        <f t="shared" si="843"/>
        <v>30</v>
      </c>
      <c r="K2139" s="59">
        <f t="shared" si="830"/>
        <v>1.006715458172289</v>
      </c>
      <c r="L2139" s="60">
        <f t="shared" si="838"/>
        <v>1.43462253</v>
      </c>
      <c r="M2139" s="60">
        <f t="shared" si="824"/>
        <v>1.4442566699999999</v>
      </c>
      <c r="N2139" s="60">
        <f t="shared" si="831"/>
        <v>179228.08680254</v>
      </c>
      <c r="O2139" s="63">
        <f t="shared" si="820"/>
        <v>68</v>
      </c>
      <c r="P2139" s="5">
        <f t="shared" si="823"/>
        <v>4.6167565000000002E-3</v>
      </c>
      <c r="Q2139" s="53">
        <f t="shared" si="832"/>
        <v>572.92616466033519</v>
      </c>
      <c r="R2139" s="60">
        <f t="shared" si="826"/>
        <v>827.45243472819084</v>
      </c>
      <c r="S2139" s="55">
        <f t="shared" si="839"/>
        <v>0.14000000000000001</v>
      </c>
      <c r="T2139" s="61">
        <f t="shared" si="833"/>
        <v>1.010978852</v>
      </c>
      <c r="U2139" s="60">
        <f t="shared" si="840"/>
        <v>1967.7186392399999</v>
      </c>
      <c r="V2139" s="53">
        <f t="shared" si="834"/>
        <v>2795.1710739681907</v>
      </c>
      <c r="W2139" s="24" t="str">
        <f t="shared" si="821"/>
        <v>A+J=</v>
      </c>
      <c r="X2139" s="23">
        <f t="shared" si="822"/>
        <v>42194</v>
      </c>
      <c r="Y2139" s="59">
        <f t="shared" si="825"/>
        <v>178400.63436781178</v>
      </c>
      <c r="Z2139" s="28"/>
      <c r="AA2139" s="26"/>
      <c r="AE2139" s="5"/>
    </row>
    <row r="2140" spans="1:31" x14ac:dyDescent="0.2">
      <c r="A2140" s="127">
        <f t="shared" si="835"/>
        <v>42195</v>
      </c>
      <c r="B2140" s="4">
        <f t="shared" si="827"/>
        <v>178503.13582597999</v>
      </c>
      <c r="C2140" s="4">
        <f t="shared" si="841"/>
        <v>123524.18934523</v>
      </c>
      <c r="D2140" s="4">
        <f t="shared" si="836"/>
        <v>123524.18934523</v>
      </c>
      <c r="E2140" s="56">
        <f t="shared" si="842"/>
        <v>582.40099999999995</v>
      </c>
      <c r="F2140" s="11">
        <f>IF(DAY(A2140)=F$2+1,VLOOKUP(A2140,[1]Plan1!$BN$15:$BP$255,3),F2139)</f>
        <v>586.42600000000004</v>
      </c>
      <c r="G2140" s="6">
        <f t="shared" si="828"/>
        <v>42195</v>
      </c>
      <c r="H2140" s="2">
        <f t="shared" si="829"/>
        <v>6.9110458258143659E-3</v>
      </c>
      <c r="I2140" s="1">
        <f t="shared" si="837"/>
        <v>1</v>
      </c>
      <c r="J2140" s="1">
        <f t="shared" si="843"/>
        <v>31</v>
      </c>
      <c r="K2140" s="54">
        <f t="shared" si="830"/>
        <v>1.0002221948110035</v>
      </c>
      <c r="L2140" s="3">
        <f t="shared" si="838"/>
        <v>1.4442566699999999</v>
      </c>
      <c r="M2140" s="3">
        <f t="shared" si="824"/>
        <v>1.4445775700000001</v>
      </c>
      <c r="N2140" s="3">
        <f t="shared" si="831"/>
        <v>178440.27328055</v>
      </c>
      <c r="O2140" s="52">
        <f t="shared" si="820"/>
        <v>0</v>
      </c>
      <c r="P2140" s="5">
        <f t="shared" si="823"/>
        <v>0</v>
      </c>
      <c r="Q2140" s="53">
        <f t="shared" si="832"/>
        <v>0</v>
      </c>
      <c r="R2140" s="4">
        <f t="shared" si="826"/>
        <v>0</v>
      </c>
      <c r="S2140" s="2">
        <f t="shared" si="839"/>
        <v>0.14000000000000001</v>
      </c>
      <c r="T2140" s="9">
        <f t="shared" si="833"/>
        <v>1.0003522890000001</v>
      </c>
      <c r="U2140" s="4">
        <f t="shared" si="840"/>
        <v>62.862545429999997</v>
      </c>
      <c r="V2140" s="4">
        <f t="shared" si="834"/>
        <v>0</v>
      </c>
      <c r="W2140" s="1" t="str">
        <f t="shared" si="821"/>
        <v>A+J=</v>
      </c>
      <c r="X2140" s="10">
        <f t="shared" si="822"/>
        <v>42225</v>
      </c>
      <c r="Y2140" s="4">
        <f t="shared" si="825"/>
        <v>0</v>
      </c>
      <c r="Z2140" s="28"/>
      <c r="AA2140" s="26"/>
      <c r="AE2140" s="5"/>
    </row>
    <row r="2141" spans="1:31" x14ac:dyDescent="0.2">
      <c r="A2141" s="127">
        <f t="shared" si="835"/>
        <v>42196</v>
      </c>
      <c r="B2141" s="4">
        <f t="shared" si="827"/>
        <v>178605.69705439999</v>
      </c>
      <c r="C2141" s="4">
        <f t="shared" si="841"/>
        <v>123524.18934523</v>
      </c>
      <c r="D2141" s="4">
        <f t="shared" si="836"/>
        <v>123524.18934523</v>
      </c>
      <c r="E2141" s="56">
        <f t="shared" si="842"/>
        <v>582.40099999999995</v>
      </c>
      <c r="F2141" s="11">
        <f>IF(DAY(A2141)=F$2+1,VLOOKUP(A2141,[1]Plan1!$BN$15:$BP$255,3),F2140)</f>
        <v>586.42600000000004</v>
      </c>
      <c r="G2141" s="6">
        <f t="shared" si="828"/>
        <v>42195</v>
      </c>
      <c r="H2141" s="2">
        <f t="shared" si="829"/>
        <v>6.9110458258143659E-3</v>
      </c>
      <c r="I2141" s="1">
        <f t="shared" si="837"/>
        <v>2</v>
      </c>
      <c r="J2141" s="1">
        <f t="shared" si="843"/>
        <v>31</v>
      </c>
      <c r="K2141" s="54">
        <f t="shared" si="830"/>
        <v>1.0004444389925409</v>
      </c>
      <c r="L2141" s="3">
        <f t="shared" si="838"/>
        <v>1.4442566699999999</v>
      </c>
      <c r="M2141" s="3">
        <f t="shared" si="824"/>
        <v>1.44489855</v>
      </c>
      <c r="N2141" s="3">
        <f t="shared" si="831"/>
        <v>178479.92207484</v>
      </c>
      <c r="O2141" s="52">
        <f t="shared" si="820"/>
        <v>0</v>
      </c>
      <c r="P2141" s="5">
        <f t="shared" si="823"/>
        <v>0</v>
      </c>
      <c r="Q2141" s="53">
        <f t="shared" si="832"/>
        <v>0</v>
      </c>
      <c r="R2141" s="4">
        <f t="shared" si="826"/>
        <v>0</v>
      </c>
      <c r="S2141" s="2">
        <f t="shared" si="839"/>
        <v>0.14000000000000001</v>
      </c>
      <c r="T2141" s="9">
        <f t="shared" si="833"/>
        <v>1.0007047010000001</v>
      </c>
      <c r="U2141" s="4">
        <f t="shared" si="840"/>
        <v>125.77497956000001</v>
      </c>
      <c r="V2141" s="4">
        <f t="shared" si="834"/>
        <v>0</v>
      </c>
      <c r="W2141" s="1" t="str">
        <f t="shared" si="821"/>
        <v>A+J=</v>
      </c>
      <c r="X2141" s="10">
        <f t="shared" si="822"/>
        <v>42225</v>
      </c>
      <c r="Y2141" s="4">
        <f t="shared" si="825"/>
        <v>0</v>
      </c>
      <c r="Z2141" s="28"/>
      <c r="AA2141" s="26"/>
      <c r="AE2141" s="5"/>
    </row>
    <row r="2142" spans="1:31" x14ac:dyDescent="0.2">
      <c r="A2142" s="127">
        <f t="shared" si="835"/>
        <v>42197</v>
      </c>
      <c r="B2142" s="4">
        <f t="shared" si="827"/>
        <v>178708.31719902999</v>
      </c>
      <c r="C2142" s="4">
        <f t="shared" si="841"/>
        <v>123524.18934523</v>
      </c>
      <c r="D2142" s="4">
        <f t="shared" si="836"/>
        <v>123524.18934523</v>
      </c>
      <c r="E2142" s="56">
        <f t="shared" si="842"/>
        <v>582.40099999999995</v>
      </c>
      <c r="F2142" s="11">
        <f>IF(DAY(A2142)=F$2+1,VLOOKUP(A2142,[1]Plan1!$BN$15:$BP$255,3),F2141)</f>
        <v>586.42600000000004</v>
      </c>
      <c r="G2142" s="6">
        <f t="shared" si="828"/>
        <v>42195</v>
      </c>
      <c r="H2142" s="2">
        <f t="shared" si="829"/>
        <v>6.9110458258143659E-3</v>
      </c>
      <c r="I2142" s="1">
        <f t="shared" si="837"/>
        <v>3</v>
      </c>
      <c r="J2142" s="1">
        <f t="shared" si="843"/>
        <v>31</v>
      </c>
      <c r="K2142" s="54">
        <f t="shared" si="830"/>
        <v>1.0006667325555823</v>
      </c>
      <c r="L2142" s="3">
        <f t="shared" si="838"/>
        <v>1.4442566699999999</v>
      </c>
      <c r="M2142" s="3">
        <f t="shared" si="824"/>
        <v>1.4452195999999999</v>
      </c>
      <c r="N2142" s="3">
        <f t="shared" si="831"/>
        <v>178519.57951583</v>
      </c>
      <c r="O2142" s="52">
        <f t="shared" si="820"/>
        <v>0</v>
      </c>
      <c r="P2142" s="5">
        <f t="shared" si="823"/>
        <v>0</v>
      </c>
      <c r="Q2142" s="53">
        <f t="shared" si="832"/>
        <v>0</v>
      </c>
      <c r="R2142" s="4">
        <f t="shared" si="826"/>
        <v>0</v>
      </c>
      <c r="S2142" s="2">
        <f t="shared" si="839"/>
        <v>0.14000000000000001</v>
      </c>
      <c r="T2142" s="9">
        <f t="shared" si="833"/>
        <v>1.001057238</v>
      </c>
      <c r="U2142" s="4">
        <f t="shared" si="840"/>
        <v>188.73768319999999</v>
      </c>
      <c r="V2142" s="4">
        <f t="shared" si="834"/>
        <v>0</v>
      </c>
      <c r="W2142" s="1" t="str">
        <f t="shared" si="821"/>
        <v>A+J=</v>
      </c>
      <c r="X2142" s="10">
        <f t="shared" si="822"/>
        <v>42225</v>
      </c>
      <c r="Y2142" s="4">
        <f t="shared" si="825"/>
        <v>0</v>
      </c>
      <c r="Z2142" s="28"/>
      <c r="AA2142" s="26"/>
      <c r="AE2142" s="5"/>
    </row>
    <row r="2143" spans="1:31" x14ac:dyDescent="0.2">
      <c r="A2143" s="127">
        <f t="shared" si="835"/>
        <v>42198</v>
      </c>
      <c r="B2143" s="4">
        <f t="shared" si="827"/>
        <v>178810.99610532998</v>
      </c>
      <c r="C2143" s="4">
        <f t="shared" si="841"/>
        <v>123524.18934523</v>
      </c>
      <c r="D2143" s="4">
        <f t="shared" si="836"/>
        <v>123524.18934523</v>
      </c>
      <c r="E2143" s="56">
        <f t="shared" si="842"/>
        <v>582.40099999999995</v>
      </c>
      <c r="F2143" s="11">
        <f>IF(DAY(A2143)=F$2+1,VLOOKUP(A2143,[1]Plan1!$BN$15:$BP$255,3),F2142)</f>
        <v>586.42600000000004</v>
      </c>
      <c r="G2143" s="6">
        <f t="shared" si="828"/>
        <v>42195</v>
      </c>
      <c r="H2143" s="2">
        <f t="shared" si="829"/>
        <v>6.9110458258143659E-3</v>
      </c>
      <c r="I2143" s="1">
        <f t="shared" si="837"/>
        <v>4</v>
      </c>
      <c r="J2143" s="1">
        <f t="shared" si="843"/>
        <v>31</v>
      </c>
      <c r="K2143" s="54">
        <f t="shared" si="830"/>
        <v>1.0008890755110997</v>
      </c>
      <c r="L2143" s="3">
        <f t="shared" si="838"/>
        <v>1.4442566699999999</v>
      </c>
      <c r="M2143" s="3">
        <f t="shared" si="824"/>
        <v>1.4455407199999999</v>
      </c>
      <c r="N2143" s="3">
        <f t="shared" si="831"/>
        <v>178559.24560351999</v>
      </c>
      <c r="O2143" s="52">
        <f t="shared" si="820"/>
        <v>0</v>
      </c>
      <c r="P2143" s="5">
        <f t="shared" si="823"/>
        <v>0</v>
      </c>
      <c r="Q2143" s="53">
        <f t="shared" si="832"/>
        <v>0</v>
      </c>
      <c r="R2143" s="4">
        <f t="shared" si="826"/>
        <v>0</v>
      </c>
      <c r="S2143" s="2">
        <f t="shared" si="839"/>
        <v>0.14000000000000001</v>
      </c>
      <c r="T2143" s="9">
        <f t="shared" si="833"/>
        <v>1.001409899</v>
      </c>
      <c r="U2143" s="4">
        <f t="shared" si="840"/>
        <v>251.75050181</v>
      </c>
      <c r="V2143" s="4">
        <f t="shared" si="834"/>
        <v>0</v>
      </c>
      <c r="W2143" s="1" t="str">
        <f t="shared" si="821"/>
        <v>A+J=</v>
      </c>
      <c r="X2143" s="10">
        <f t="shared" si="822"/>
        <v>42225</v>
      </c>
      <c r="Y2143" s="4">
        <f t="shared" si="825"/>
        <v>0</v>
      </c>
      <c r="Z2143" s="28"/>
      <c r="AA2143" s="26"/>
      <c r="AE2143" s="5"/>
    </row>
    <row r="2144" spans="1:31" x14ac:dyDescent="0.2">
      <c r="A2144" s="127">
        <f t="shared" si="835"/>
        <v>42199</v>
      </c>
      <c r="B2144" s="4">
        <f t="shared" si="827"/>
        <v>178913.73379718</v>
      </c>
      <c r="C2144" s="4">
        <f t="shared" si="841"/>
        <v>123524.18934523</v>
      </c>
      <c r="D2144" s="4">
        <f t="shared" si="836"/>
        <v>123524.18934523</v>
      </c>
      <c r="E2144" s="56">
        <f t="shared" si="842"/>
        <v>582.40099999999995</v>
      </c>
      <c r="F2144" s="11">
        <f>IF(DAY(A2144)=F$2+1,VLOOKUP(A2144,[1]Plan1!$BN$15:$BP$255,3),F2143)</f>
        <v>586.42600000000004</v>
      </c>
      <c r="G2144" s="6">
        <f t="shared" si="828"/>
        <v>42195</v>
      </c>
      <c r="H2144" s="2">
        <f t="shared" si="829"/>
        <v>6.9110458258143659E-3</v>
      </c>
      <c r="I2144" s="1">
        <f t="shared" si="837"/>
        <v>5</v>
      </c>
      <c r="J2144" s="1">
        <f t="shared" si="843"/>
        <v>31</v>
      </c>
      <c r="K2144" s="54">
        <f t="shared" si="830"/>
        <v>1.0011114678700683</v>
      </c>
      <c r="L2144" s="3">
        <f t="shared" si="838"/>
        <v>1.4442566699999999</v>
      </c>
      <c r="M2144" s="3">
        <f t="shared" si="824"/>
        <v>1.4458619100000001</v>
      </c>
      <c r="N2144" s="3">
        <f t="shared" si="831"/>
        <v>178598.92033789001</v>
      </c>
      <c r="O2144" s="52">
        <f t="shared" si="820"/>
        <v>0</v>
      </c>
      <c r="P2144" s="5">
        <f t="shared" si="823"/>
        <v>0</v>
      </c>
      <c r="Q2144" s="53">
        <f t="shared" si="832"/>
        <v>0</v>
      </c>
      <c r="R2144" s="4">
        <f t="shared" si="826"/>
        <v>0</v>
      </c>
      <c r="S2144" s="2">
        <f t="shared" si="839"/>
        <v>0.14000000000000001</v>
      </c>
      <c r="T2144" s="9">
        <f t="shared" si="833"/>
        <v>1.001762684</v>
      </c>
      <c r="U2144" s="4">
        <f t="shared" si="840"/>
        <v>314.81345929000003</v>
      </c>
      <c r="V2144" s="4">
        <f t="shared" si="834"/>
        <v>0</v>
      </c>
      <c r="W2144" s="1" t="str">
        <f t="shared" si="821"/>
        <v>A+J=</v>
      </c>
      <c r="X2144" s="10">
        <f t="shared" si="822"/>
        <v>42225</v>
      </c>
      <c r="Y2144" s="4">
        <f t="shared" si="825"/>
        <v>0</v>
      </c>
      <c r="Z2144" s="28"/>
      <c r="AA2144" s="26"/>
      <c r="AE2144" s="5"/>
    </row>
    <row r="2145" spans="1:31" x14ac:dyDescent="0.2">
      <c r="A2145" s="127">
        <f t="shared" si="835"/>
        <v>42200</v>
      </c>
      <c r="B2145" s="4">
        <f t="shared" si="827"/>
        <v>179016.53047714999</v>
      </c>
      <c r="C2145" s="4">
        <f t="shared" si="841"/>
        <v>123524.18934523</v>
      </c>
      <c r="D2145" s="4">
        <f t="shared" si="836"/>
        <v>123524.18934523</v>
      </c>
      <c r="E2145" s="56">
        <f t="shared" si="842"/>
        <v>582.40099999999995</v>
      </c>
      <c r="F2145" s="11">
        <f>IF(DAY(A2145)=F$2+1,VLOOKUP(A2145,[1]Plan1!$BN$15:$BP$255,3),F2144)</f>
        <v>586.42600000000004</v>
      </c>
      <c r="G2145" s="6">
        <f t="shared" si="828"/>
        <v>42195</v>
      </c>
      <c r="H2145" s="2">
        <f t="shared" si="829"/>
        <v>6.9110458258143659E-3</v>
      </c>
      <c r="I2145" s="1">
        <f t="shared" si="837"/>
        <v>6</v>
      </c>
      <c r="J2145" s="1">
        <f t="shared" si="843"/>
        <v>31</v>
      </c>
      <c r="K2145" s="54">
        <f t="shared" si="830"/>
        <v>1.0013339096434652</v>
      </c>
      <c r="L2145" s="3">
        <f t="shared" si="838"/>
        <v>1.4442566699999999</v>
      </c>
      <c r="M2145" s="3">
        <f t="shared" si="824"/>
        <v>1.4461831700000001</v>
      </c>
      <c r="N2145" s="3">
        <f t="shared" si="831"/>
        <v>178638.60371895999</v>
      </c>
      <c r="O2145" s="52">
        <f t="shared" si="820"/>
        <v>0</v>
      </c>
      <c r="P2145" s="5">
        <f t="shared" si="823"/>
        <v>0</v>
      </c>
      <c r="Q2145" s="53">
        <f t="shared" si="832"/>
        <v>0</v>
      </c>
      <c r="R2145" s="4">
        <f t="shared" si="826"/>
        <v>0</v>
      </c>
      <c r="S2145" s="2">
        <f t="shared" si="839"/>
        <v>0.14000000000000001</v>
      </c>
      <c r="T2145" s="9">
        <f t="shared" si="833"/>
        <v>1.0021155939999999</v>
      </c>
      <c r="U2145" s="4">
        <f t="shared" si="840"/>
        <v>377.92675818999999</v>
      </c>
      <c r="V2145" s="4">
        <f t="shared" si="834"/>
        <v>0</v>
      </c>
      <c r="W2145" s="1" t="str">
        <f t="shared" si="821"/>
        <v>A+J=</v>
      </c>
      <c r="X2145" s="10">
        <f t="shared" si="822"/>
        <v>42225</v>
      </c>
      <c r="Y2145" s="4">
        <f t="shared" si="825"/>
        <v>0</v>
      </c>
      <c r="Z2145" s="28"/>
      <c r="AA2145" s="26"/>
      <c r="AE2145" s="5"/>
    </row>
    <row r="2146" spans="1:31" x14ac:dyDescent="0.2">
      <c r="A2146" s="127">
        <f t="shared" si="835"/>
        <v>42201</v>
      </c>
      <c r="B2146" s="4">
        <f t="shared" si="827"/>
        <v>179119.38722888002</v>
      </c>
      <c r="C2146" s="4">
        <f t="shared" si="841"/>
        <v>123524.18934523</v>
      </c>
      <c r="D2146" s="4">
        <f t="shared" si="836"/>
        <v>123524.18934523</v>
      </c>
      <c r="E2146" s="56">
        <f t="shared" si="842"/>
        <v>582.40099999999995</v>
      </c>
      <c r="F2146" s="11">
        <f>IF(DAY(A2146)=F$2+1,VLOOKUP(A2146,[1]Plan1!$BN$15:$BP$255,3),F2145)</f>
        <v>586.42600000000004</v>
      </c>
      <c r="G2146" s="6">
        <f t="shared" si="828"/>
        <v>42195</v>
      </c>
      <c r="H2146" s="2">
        <f t="shared" si="829"/>
        <v>6.9110458258143659E-3</v>
      </c>
      <c r="I2146" s="1">
        <f t="shared" si="837"/>
        <v>7</v>
      </c>
      <c r="J2146" s="1">
        <f t="shared" si="843"/>
        <v>31</v>
      </c>
      <c r="K2146" s="54">
        <f t="shared" si="830"/>
        <v>1.0015564008422697</v>
      </c>
      <c r="L2146" s="3">
        <f t="shared" si="838"/>
        <v>1.4442566699999999</v>
      </c>
      <c r="M2146" s="3">
        <f t="shared" si="824"/>
        <v>1.44650451</v>
      </c>
      <c r="N2146" s="3">
        <f t="shared" si="831"/>
        <v>178678.29698196001</v>
      </c>
      <c r="O2146" s="52">
        <f t="shared" si="820"/>
        <v>0</v>
      </c>
      <c r="P2146" s="5">
        <f t="shared" si="823"/>
        <v>0</v>
      </c>
      <c r="Q2146" s="53">
        <f t="shared" si="832"/>
        <v>0</v>
      </c>
      <c r="R2146" s="4">
        <f t="shared" si="826"/>
        <v>0</v>
      </c>
      <c r="S2146" s="2">
        <f t="shared" si="839"/>
        <v>0.14000000000000001</v>
      </c>
      <c r="T2146" s="9">
        <f t="shared" si="833"/>
        <v>1.0024686279999999</v>
      </c>
      <c r="U2146" s="4">
        <f t="shared" si="840"/>
        <v>441.09024692000003</v>
      </c>
      <c r="V2146" s="4">
        <f t="shared" si="834"/>
        <v>0</v>
      </c>
      <c r="W2146" s="1" t="str">
        <f t="shared" si="821"/>
        <v>A+J=</v>
      </c>
      <c r="X2146" s="10">
        <f t="shared" si="822"/>
        <v>42225</v>
      </c>
      <c r="Y2146" s="4">
        <f t="shared" si="825"/>
        <v>0</v>
      </c>
      <c r="Z2146" s="28"/>
      <c r="AA2146" s="26"/>
      <c r="AE2146" s="5"/>
    </row>
    <row r="2147" spans="1:31" x14ac:dyDescent="0.2">
      <c r="A2147" s="127">
        <f t="shared" si="835"/>
        <v>42202</v>
      </c>
      <c r="B2147" s="4">
        <f t="shared" si="827"/>
        <v>179222.30160014998</v>
      </c>
      <c r="C2147" s="4">
        <f t="shared" si="841"/>
        <v>123524.18934523</v>
      </c>
      <c r="D2147" s="4">
        <f t="shared" si="836"/>
        <v>123524.18934523</v>
      </c>
      <c r="E2147" s="56">
        <f t="shared" si="842"/>
        <v>582.40099999999995</v>
      </c>
      <c r="F2147" s="11">
        <f>IF(DAY(A2147)=F$2+1,VLOOKUP(A2147,[1]Plan1!$BN$15:$BP$255,3),F2146)</f>
        <v>586.42600000000004</v>
      </c>
      <c r="G2147" s="6">
        <f t="shared" si="828"/>
        <v>42195</v>
      </c>
      <c r="H2147" s="2">
        <f t="shared" si="829"/>
        <v>6.9110458258143659E-3</v>
      </c>
      <c r="I2147" s="1">
        <f t="shared" si="837"/>
        <v>8</v>
      </c>
      <c r="J2147" s="1">
        <f t="shared" si="843"/>
        <v>31</v>
      </c>
      <c r="K2147" s="54">
        <f t="shared" si="830"/>
        <v>1.001778941477464</v>
      </c>
      <c r="L2147" s="3">
        <f t="shared" si="838"/>
        <v>1.4442566699999999</v>
      </c>
      <c r="M2147" s="3">
        <f t="shared" si="824"/>
        <v>1.44682591</v>
      </c>
      <c r="N2147" s="3">
        <f t="shared" si="831"/>
        <v>178717.99765641999</v>
      </c>
      <c r="O2147" s="52">
        <f t="shared" si="820"/>
        <v>0</v>
      </c>
      <c r="P2147" s="5">
        <f t="shared" si="823"/>
        <v>0</v>
      </c>
      <c r="Q2147" s="53">
        <f t="shared" si="832"/>
        <v>0</v>
      </c>
      <c r="R2147" s="4">
        <f t="shared" si="826"/>
        <v>0</v>
      </c>
      <c r="S2147" s="2">
        <f t="shared" si="839"/>
        <v>0.14000000000000001</v>
      </c>
      <c r="T2147" s="9">
        <f t="shared" si="833"/>
        <v>1.0028217859999999</v>
      </c>
      <c r="U2147" s="4">
        <f t="shared" si="840"/>
        <v>504.30394373000001</v>
      </c>
      <c r="V2147" s="4">
        <f t="shared" si="834"/>
        <v>0</v>
      </c>
      <c r="W2147" s="1" t="str">
        <f t="shared" si="821"/>
        <v>A+J=</v>
      </c>
      <c r="X2147" s="10">
        <f t="shared" si="822"/>
        <v>42225</v>
      </c>
      <c r="Y2147" s="4">
        <f t="shared" si="825"/>
        <v>0</v>
      </c>
      <c r="Z2147" s="28"/>
      <c r="AA2147" s="26"/>
      <c r="AE2147" s="5"/>
    </row>
    <row r="2148" spans="1:31" x14ac:dyDescent="0.2">
      <c r="A2148" s="127">
        <f t="shared" si="835"/>
        <v>42203</v>
      </c>
      <c r="B2148" s="4">
        <f t="shared" si="827"/>
        <v>179325.27609189998</v>
      </c>
      <c r="C2148" s="4">
        <f t="shared" si="841"/>
        <v>123524.18934523</v>
      </c>
      <c r="D2148" s="4">
        <f t="shared" si="836"/>
        <v>123524.18934523</v>
      </c>
      <c r="E2148" s="56">
        <f t="shared" si="842"/>
        <v>582.40099999999995</v>
      </c>
      <c r="F2148" s="11">
        <f>IF(DAY(A2148)=F$2+1,VLOOKUP(A2148,[1]Plan1!$BN$15:$BP$255,3),F2147)</f>
        <v>586.42600000000004</v>
      </c>
      <c r="G2148" s="6">
        <f t="shared" si="828"/>
        <v>42195</v>
      </c>
      <c r="H2148" s="2">
        <f t="shared" si="829"/>
        <v>6.9110458258143659E-3</v>
      </c>
      <c r="I2148" s="1">
        <f t="shared" si="837"/>
        <v>9</v>
      </c>
      <c r="J2148" s="1">
        <f t="shared" si="843"/>
        <v>31</v>
      </c>
      <c r="K2148" s="54">
        <f t="shared" si="830"/>
        <v>1.002001531560033</v>
      </c>
      <c r="L2148" s="3">
        <f t="shared" si="838"/>
        <v>1.4442566699999999</v>
      </c>
      <c r="M2148" s="3">
        <f t="shared" si="824"/>
        <v>1.44714739</v>
      </c>
      <c r="N2148" s="3">
        <f t="shared" si="831"/>
        <v>178757.70821280999</v>
      </c>
      <c r="O2148" s="52">
        <f t="shared" si="820"/>
        <v>0</v>
      </c>
      <c r="P2148" s="5">
        <f t="shared" si="823"/>
        <v>0</v>
      </c>
      <c r="Q2148" s="53">
        <f t="shared" si="832"/>
        <v>0</v>
      </c>
      <c r="R2148" s="4">
        <f t="shared" si="826"/>
        <v>0</v>
      </c>
      <c r="S2148" s="2">
        <f t="shared" si="839"/>
        <v>0.14000000000000001</v>
      </c>
      <c r="T2148" s="9">
        <f t="shared" si="833"/>
        <v>1.003175068</v>
      </c>
      <c r="U2148" s="4">
        <f t="shared" si="840"/>
        <v>567.56787909000002</v>
      </c>
      <c r="V2148" s="4">
        <f t="shared" si="834"/>
        <v>0</v>
      </c>
      <c r="W2148" s="1" t="str">
        <f t="shared" si="821"/>
        <v>A+J=</v>
      </c>
      <c r="X2148" s="10">
        <f t="shared" si="822"/>
        <v>42225</v>
      </c>
      <c r="Y2148" s="4">
        <f t="shared" si="825"/>
        <v>0</v>
      </c>
      <c r="Z2148" s="28"/>
      <c r="AA2148" s="26"/>
      <c r="AE2148" s="5"/>
    </row>
    <row r="2149" spans="1:31" x14ac:dyDescent="0.2">
      <c r="A2149" s="127">
        <f t="shared" si="835"/>
        <v>42204</v>
      </c>
      <c r="B2149" s="4">
        <f t="shared" si="827"/>
        <v>179428.30984738001</v>
      </c>
      <c r="C2149" s="4">
        <f t="shared" si="841"/>
        <v>123524.18934523</v>
      </c>
      <c r="D2149" s="4">
        <f t="shared" si="836"/>
        <v>123524.18934523</v>
      </c>
      <c r="E2149" s="56">
        <f t="shared" si="842"/>
        <v>582.40099999999995</v>
      </c>
      <c r="F2149" s="11">
        <f>IF(DAY(A2149)=F$2+1,VLOOKUP(A2149,[1]Plan1!$BN$15:$BP$255,3),F2148)</f>
        <v>586.42600000000004</v>
      </c>
      <c r="G2149" s="6">
        <f t="shared" si="828"/>
        <v>42195</v>
      </c>
      <c r="H2149" s="2">
        <f t="shared" si="829"/>
        <v>6.9110458258143659E-3</v>
      </c>
      <c r="I2149" s="1">
        <f t="shared" si="837"/>
        <v>10</v>
      </c>
      <c r="J2149" s="1">
        <f t="shared" si="843"/>
        <v>31</v>
      </c>
      <c r="K2149" s="54">
        <f t="shared" si="830"/>
        <v>1.002224171100963</v>
      </c>
      <c r="L2149" s="3">
        <f t="shared" si="838"/>
        <v>1.4442566699999999</v>
      </c>
      <c r="M2149" s="3">
        <f t="shared" si="824"/>
        <v>1.44746894</v>
      </c>
      <c r="N2149" s="3">
        <f t="shared" si="831"/>
        <v>178797.42741589001</v>
      </c>
      <c r="O2149" s="52">
        <f t="shared" ref="O2149:O2212" si="844">IF(DAY(A2149)=F$2,VLOOKUP(A2149,$AA$10:$AH$115,7),0)</f>
        <v>0</v>
      </c>
      <c r="P2149" s="5">
        <f t="shared" si="823"/>
        <v>0</v>
      </c>
      <c r="Q2149" s="53">
        <f t="shared" si="832"/>
        <v>0</v>
      </c>
      <c r="R2149" s="4">
        <f t="shared" si="826"/>
        <v>0</v>
      </c>
      <c r="S2149" s="2">
        <f t="shared" si="839"/>
        <v>0.14000000000000001</v>
      </c>
      <c r="T2149" s="9">
        <f t="shared" si="833"/>
        <v>1.0035284760000001</v>
      </c>
      <c r="U2149" s="4">
        <f t="shared" si="840"/>
        <v>630.88243149000004</v>
      </c>
      <c r="V2149" s="4">
        <f t="shared" si="834"/>
        <v>0</v>
      </c>
      <c r="W2149" s="1" t="str">
        <f t="shared" ref="W2149:W2212" si="845">W2148</f>
        <v>A+J=</v>
      </c>
      <c r="X2149" s="10">
        <f t="shared" ref="X2149:X2212" si="846">IF(DAY(A2149)=F$2+1,VLOOKUP(A2148,$AA$10:$AH$130,8),X2148)</f>
        <v>42225</v>
      </c>
      <c r="Y2149" s="4">
        <f t="shared" si="825"/>
        <v>0</v>
      </c>
      <c r="Z2149" s="28"/>
      <c r="AA2149" s="26"/>
      <c r="AE2149" s="5"/>
    </row>
    <row r="2150" spans="1:31" x14ac:dyDescent="0.2">
      <c r="A2150" s="127">
        <f t="shared" si="835"/>
        <v>42205</v>
      </c>
      <c r="B2150" s="4">
        <f t="shared" si="827"/>
        <v>179531.40235427002</v>
      </c>
      <c r="C2150" s="4">
        <f t="shared" si="841"/>
        <v>123524.18934523</v>
      </c>
      <c r="D2150" s="4">
        <f t="shared" si="836"/>
        <v>123524.18934523</v>
      </c>
      <c r="E2150" s="56">
        <f t="shared" si="842"/>
        <v>582.40099999999995</v>
      </c>
      <c r="F2150" s="11">
        <f>IF(DAY(A2150)=F$2+1,VLOOKUP(A2150,[1]Plan1!$BN$15:$BP$255,3),F2149)</f>
        <v>586.42600000000004</v>
      </c>
      <c r="G2150" s="6">
        <f t="shared" si="828"/>
        <v>42195</v>
      </c>
      <c r="H2150" s="2">
        <f t="shared" si="829"/>
        <v>6.9110458258143659E-3</v>
      </c>
      <c r="I2150" s="1">
        <f t="shared" si="837"/>
        <v>11</v>
      </c>
      <c r="J2150" s="1">
        <f t="shared" si="843"/>
        <v>31</v>
      </c>
      <c r="K2150" s="54">
        <f t="shared" si="830"/>
        <v>1.002446860111244</v>
      </c>
      <c r="L2150" s="3">
        <f t="shared" si="838"/>
        <v>1.4442566699999999</v>
      </c>
      <c r="M2150" s="3">
        <f t="shared" si="824"/>
        <v>1.4477905600000001</v>
      </c>
      <c r="N2150" s="3">
        <f t="shared" si="831"/>
        <v>178837.15526567001</v>
      </c>
      <c r="O2150" s="52">
        <f t="shared" si="844"/>
        <v>0</v>
      </c>
      <c r="P2150" s="5">
        <f t="shared" si="823"/>
        <v>0</v>
      </c>
      <c r="Q2150" s="53">
        <f t="shared" si="832"/>
        <v>0</v>
      </c>
      <c r="R2150" s="4">
        <f t="shared" si="826"/>
        <v>0</v>
      </c>
      <c r="S2150" s="2">
        <f t="shared" si="839"/>
        <v>0.14000000000000001</v>
      </c>
      <c r="T2150" s="9">
        <f t="shared" si="833"/>
        <v>1.0038820070000001</v>
      </c>
      <c r="U2150" s="4">
        <f t="shared" si="840"/>
        <v>694.24708859999998</v>
      </c>
      <c r="V2150" s="4">
        <f t="shared" si="834"/>
        <v>0</v>
      </c>
      <c r="W2150" s="1" t="str">
        <f t="shared" si="845"/>
        <v>A+J=</v>
      </c>
      <c r="X2150" s="10">
        <f t="shared" si="846"/>
        <v>42225</v>
      </c>
      <c r="Y2150" s="4">
        <f t="shared" si="825"/>
        <v>0</v>
      </c>
      <c r="Z2150" s="28"/>
      <c r="AA2150" s="26"/>
      <c r="AE2150" s="5"/>
    </row>
    <row r="2151" spans="1:31" x14ac:dyDescent="0.2">
      <c r="A2151" s="127">
        <f t="shared" si="835"/>
        <v>42206</v>
      </c>
      <c r="B2151" s="4">
        <f t="shared" si="827"/>
        <v>179634.55399412999</v>
      </c>
      <c r="C2151" s="4">
        <f t="shared" si="841"/>
        <v>123524.18934523</v>
      </c>
      <c r="D2151" s="4">
        <f t="shared" si="836"/>
        <v>123524.18934523</v>
      </c>
      <c r="E2151" s="56">
        <f t="shared" si="842"/>
        <v>582.40099999999995</v>
      </c>
      <c r="F2151" s="11">
        <f>IF(DAY(A2151)=F$2+1,VLOOKUP(A2151,[1]Plan1!$BN$15:$BP$255,3),F2150)</f>
        <v>586.42600000000004</v>
      </c>
      <c r="G2151" s="6">
        <f t="shared" si="828"/>
        <v>42195</v>
      </c>
      <c r="H2151" s="2">
        <f t="shared" si="829"/>
        <v>6.9110458258143659E-3</v>
      </c>
      <c r="I2151" s="1">
        <f t="shared" si="837"/>
        <v>12</v>
      </c>
      <c r="J2151" s="1">
        <f t="shared" si="843"/>
        <v>31</v>
      </c>
      <c r="K2151" s="54">
        <f t="shared" si="830"/>
        <v>1.0026695986018672</v>
      </c>
      <c r="L2151" s="3">
        <f t="shared" si="838"/>
        <v>1.4442566699999999</v>
      </c>
      <c r="M2151" s="3">
        <f t="shared" si="824"/>
        <v>1.4481122500000001</v>
      </c>
      <c r="N2151" s="3">
        <f t="shared" si="831"/>
        <v>178876.89176214</v>
      </c>
      <c r="O2151" s="52">
        <f t="shared" si="844"/>
        <v>0</v>
      </c>
      <c r="P2151" s="5">
        <f t="shared" ref="P2151:P2214" si="847">IF(DAY($A2151)=F$2,VLOOKUP($A2151,$AA$10:$AH$126,5),0)</f>
        <v>0</v>
      </c>
      <c r="Q2151" s="53">
        <f t="shared" si="832"/>
        <v>0</v>
      </c>
      <c r="R2151" s="4">
        <f t="shared" si="826"/>
        <v>0</v>
      </c>
      <c r="S2151" s="2">
        <f t="shared" si="839"/>
        <v>0.14000000000000001</v>
      </c>
      <c r="T2151" s="9">
        <f t="shared" si="833"/>
        <v>1.004235663</v>
      </c>
      <c r="U2151" s="4">
        <f t="shared" si="840"/>
        <v>757.66223199000001</v>
      </c>
      <c r="V2151" s="4">
        <f t="shared" si="834"/>
        <v>0</v>
      </c>
      <c r="W2151" s="1" t="str">
        <f t="shared" si="845"/>
        <v>A+J=</v>
      </c>
      <c r="X2151" s="10">
        <f t="shared" si="846"/>
        <v>42225</v>
      </c>
      <c r="Y2151" s="4">
        <f t="shared" si="825"/>
        <v>0</v>
      </c>
      <c r="Z2151" s="28"/>
      <c r="AA2151" s="26"/>
      <c r="AE2151" s="5"/>
    </row>
    <row r="2152" spans="1:31" x14ac:dyDescent="0.2">
      <c r="A2152" s="127">
        <f t="shared" si="835"/>
        <v>42207</v>
      </c>
      <c r="B2152" s="4">
        <f t="shared" si="827"/>
        <v>179737.76479104999</v>
      </c>
      <c r="C2152" s="4">
        <f t="shared" si="841"/>
        <v>123524.18934523</v>
      </c>
      <c r="D2152" s="4">
        <f t="shared" si="836"/>
        <v>123524.18934523</v>
      </c>
      <c r="E2152" s="56">
        <f t="shared" si="842"/>
        <v>582.40099999999995</v>
      </c>
      <c r="F2152" s="11">
        <f>IF(DAY(A2152)=F$2+1,VLOOKUP(A2152,[1]Plan1!$BN$15:$BP$255,3),F2151)</f>
        <v>586.42600000000004</v>
      </c>
      <c r="G2152" s="6">
        <f t="shared" si="828"/>
        <v>42195</v>
      </c>
      <c r="H2152" s="2">
        <f t="shared" si="829"/>
        <v>6.9110458258143659E-3</v>
      </c>
      <c r="I2152" s="1">
        <f t="shared" si="837"/>
        <v>13</v>
      </c>
      <c r="J2152" s="1">
        <f t="shared" si="843"/>
        <v>31</v>
      </c>
      <c r="K2152" s="54">
        <f t="shared" si="830"/>
        <v>1.0028923865838275</v>
      </c>
      <c r="L2152" s="3">
        <f t="shared" si="838"/>
        <v>1.4442566699999999</v>
      </c>
      <c r="M2152" s="3">
        <f t="shared" si="824"/>
        <v>1.4484340099999999</v>
      </c>
      <c r="N2152" s="3">
        <f t="shared" si="831"/>
        <v>178916.63690531001</v>
      </c>
      <c r="O2152" s="52">
        <f t="shared" si="844"/>
        <v>0</v>
      </c>
      <c r="P2152" s="5">
        <f t="shared" si="847"/>
        <v>0</v>
      </c>
      <c r="Q2152" s="53">
        <f t="shared" si="832"/>
        <v>0</v>
      </c>
      <c r="R2152" s="4">
        <f t="shared" si="826"/>
        <v>0</v>
      </c>
      <c r="S2152" s="2">
        <f t="shared" si="839"/>
        <v>0.14000000000000001</v>
      </c>
      <c r="T2152" s="9">
        <f t="shared" si="833"/>
        <v>1.0045894440000001</v>
      </c>
      <c r="U2152" s="4">
        <f t="shared" si="840"/>
        <v>821.12788574000001</v>
      </c>
      <c r="V2152" s="4">
        <f t="shared" si="834"/>
        <v>0</v>
      </c>
      <c r="W2152" s="1" t="str">
        <f t="shared" si="845"/>
        <v>A+J=</v>
      </c>
      <c r="X2152" s="10">
        <f t="shared" si="846"/>
        <v>42225</v>
      </c>
      <c r="Y2152" s="4">
        <f t="shared" si="825"/>
        <v>0</v>
      </c>
      <c r="Z2152" s="28"/>
      <c r="AA2152" s="26"/>
      <c r="AE2152" s="5"/>
    </row>
    <row r="2153" spans="1:31" x14ac:dyDescent="0.2">
      <c r="A2153" s="127">
        <f t="shared" si="835"/>
        <v>42208</v>
      </c>
      <c r="B2153" s="4">
        <f t="shared" si="827"/>
        <v>179841.03583149999</v>
      </c>
      <c r="C2153" s="4">
        <f t="shared" si="841"/>
        <v>123524.18934523</v>
      </c>
      <c r="D2153" s="4">
        <f t="shared" si="836"/>
        <v>123524.18934523</v>
      </c>
      <c r="E2153" s="56">
        <f t="shared" si="842"/>
        <v>582.40099999999995</v>
      </c>
      <c r="F2153" s="11">
        <f>IF(DAY(A2153)=F$2+1,VLOOKUP(A2153,[1]Plan1!$BN$15:$BP$255,3),F2152)</f>
        <v>586.42600000000004</v>
      </c>
      <c r="G2153" s="6">
        <f t="shared" si="828"/>
        <v>42195</v>
      </c>
      <c r="H2153" s="2">
        <f t="shared" si="829"/>
        <v>6.9110458258143659E-3</v>
      </c>
      <c r="I2153" s="1">
        <f t="shared" si="837"/>
        <v>14</v>
      </c>
      <c r="J2153" s="1">
        <f t="shared" si="843"/>
        <v>31</v>
      </c>
      <c r="K2153" s="54">
        <f t="shared" si="830"/>
        <v>1.0031152240681211</v>
      </c>
      <c r="L2153" s="3">
        <f t="shared" si="838"/>
        <v>1.4442566699999999</v>
      </c>
      <c r="M2153" s="3">
        <f t="shared" si="824"/>
        <v>1.44875585</v>
      </c>
      <c r="N2153" s="3">
        <f t="shared" si="831"/>
        <v>178956.39193041</v>
      </c>
      <c r="O2153" s="52">
        <f t="shared" si="844"/>
        <v>0</v>
      </c>
      <c r="P2153" s="5">
        <f t="shared" si="847"/>
        <v>0</v>
      </c>
      <c r="Q2153" s="53">
        <f t="shared" si="832"/>
        <v>0</v>
      </c>
      <c r="R2153" s="4">
        <f t="shared" si="826"/>
        <v>0</v>
      </c>
      <c r="S2153" s="2">
        <f t="shared" si="839"/>
        <v>0.14000000000000001</v>
      </c>
      <c r="T2153" s="9">
        <f t="shared" si="833"/>
        <v>1.0049433489999999</v>
      </c>
      <c r="U2153" s="4">
        <f t="shared" si="840"/>
        <v>884.64390108999999</v>
      </c>
      <c r="V2153" s="4">
        <f t="shared" si="834"/>
        <v>0</v>
      </c>
      <c r="W2153" s="1" t="str">
        <f t="shared" si="845"/>
        <v>A+J=</v>
      </c>
      <c r="X2153" s="10">
        <f t="shared" si="846"/>
        <v>42225</v>
      </c>
      <c r="Y2153" s="4">
        <f t="shared" si="825"/>
        <v>0</v>
      </c>
      <c r="Z2153" s="28"/>
      <c r="AA2153" s="26"/>
      <c r="AE2153" s="5"/>
    </row>
    <row r="2154" spans="1:31" x14ac:dyDescent="0.2">
      <c r="A2154" s="127">
        <f t="shared" si="835"/>
        <v>42209</v>
      </c>
      <c r="B2154" s="4">
        <f t="shared" si="827"/>
        <v>179944.36483618</v>
      </c>
      <c r="C2154" s="4">
        <f t="shared" si="841"/>
        <v>123524.18934523</v>
      </c>
      <c r="D2154" s="4">
        <f t="shared" si="836"/>
        <v>123524.18934523</v>
      </c>
      <c r="E2154" s="56">
        <f t="shared" si="842"/>
        <v>582.40099999999995</v>
      </c>
      <c r="F2154" s="11">
        <f>IF(DAY(A2154)=F$2+1,VLOOKUP(A2154,[1]Plan1!$BN$15:$BP$255,3),F2153)</f>
        <v>586.42600000000004</v>
      </c>
      <c r="G2154" s="6">
        <f t="shared" si="828"/>
        <v>42195</v>
      </c>
      <c r="H2154" s="2">
        <f t="shared" si="829"/>
        <v>6.9110458258143659E-3</v>
      </c>
      <c r="I2154" s="1">
        <f t="shared" si="837"/>
        <v>15</v>
      </c>
      <c r="J2154" s="1">
        <f t="shared" si="843"/>
        <v>31</v>
      </c>
      <c r="K2154" s="54">
        <f t="shared" si="830"/>
        <v>1.0033381110657478</v>
      </c>
      <c r="L2154" s="3">
        <f t="shared" si="838"/>
        <v>1.4442566699999999</v>
      </c>
      <c r="M2154" s="3">
        <f t="shared" ref="M2154:M2217" si="848">TRUNC((K2154*L2154),8)</f>
        <v>1.4490777500000001</v>
      </c>
      <c r="N2154" s="3">
        <f t="shared" si="831"/>
        <v>178996.15436695999</v>
      </c>
      <c r="O2154" s="52">
        <f t="shared" si="844"/>
        <v>0</v>
      </c>
      <c r="P2154" s="5">
        <f t="shared" si="847"/>
        <v>0</v>
      </c>
      <c r="Q2154" s="53">
        <f t="shared" si="832"/>
        <v>0</v>
      </c>
      <c r="R2154" s="4">
        <f t="shared" si="826"/>
        <v>0</v>
      </c>
      <c r="S2154" s="2">
        <f t="shared" si="839"/>
        <v>0.14000000000000001</v>
      </c>
      <c r="T2154" s="9">
        <f t="shared" si="833"/>
        <v>1.0052973789999999</v>
      </c>
      <c r="U2154" s="4">
        <f t="shared" si="840"/>
        <v>948.21046922000005</v>
      </c>
      <c r="V2154" s="4">
        <f t="shared" si="834"/>
        <v>0</v>
      </c>
      <c r="W2154" s="1" t="str">
        <f t="shared" si="845"/>
        <v>A+J=</v>
      </c>
      <c r="X2154" s="10">
        <f t="shared" si="846"/>
        <v>42225</v>
      </c>
      <c r="Y2154" s="4">
        <f t="shared" si="825"/>
        <v>0</v>
      </c>
      <c r="Z2154" s="28"/>
      <c r="AA2154" s="26"/>
      <c r="AE2154" s="5"/>
    </row>
    <row r="2155" spans="1:31" x14ac:dyDescent="0.2">
      <c r="A2155" s="127">
        <f t="shared" si="835"/>
        <v>42210</v>
      </c>
      <c r="B2155" s="4">
        <f t="shared" si="827"/>
        <v>180047.75431232</v>
      </c>
      <c r="C2155" s="4">
        <f t="shared" si="841"/>
        <v>123524.18934523</v>
      </c>
      <c r="D2155" s="4">
        <f t="shared" si="836"/>
        <v>123524.18934523</v>
      </c>
      <c r="E2155" s="56">
        <f t="shared" si="842"/>
        <v>582.40099999999995</v>
      </c>
      <c r="F2155" s="11">
        <f>IF(DAY(A2155)=F$2+1,VLOOKUP(A2155,[1]Plan1!$BN$15:$BP$255,3),F2154)</f>
        <v>586.42600000000004</v>
      </c>
      <c r="G2155" s="6">
        <f t="shared" si="828"/>
        <v>42195</v>
      </c>
      <c r="H2155" s="2">
        <f t="shared" si="829"/>
        <v>6.9110458258143659E-3</v>
      </c>
      <c r="I2155" s="1">
        <f t="shared" si="837"/>
        <v>16</v>
      </c>
      <c r="J2155" s="1">
        <f t="shared" si="843"/>
        <v>31</v>
      </c>
      <c r="K2155" s="54">
        <f t="shared" si="830"/>
        <v>1.0035610475877086</v>
      </c>
      <c r="L2155" s="3">
        <f t="shared" si="838"/>
        <v>1.4442566699999999</v>
      </c>
      <c r="M2155" s="3">
        <f t="shared" si="848"/>
        <v>1.4493997300000001</v>
      </c>
      <c r="N2155" s="3">
        <f t="shared" si="831"/>
        <v>179035.92668544</v>
      </c>
      <c r="O2155" s="52">
        <f t="shared" si="844"/>
        <v>0</v>
      </c>
      <c r="P2155" s="5">
        <f t="shared" si="847"/>
        <v>0</v>
      </c>
      <c r="Q2155" s="53">
        <f t="shared" si="832"/>
        <v>0</v>
      </c>
      <c r="R2155" s="4">
        <f t="shared" si="826"/>
        <v>0</v>
      </c>
      <c r="S2155" s="2">
        <f t="shared" si="839"/>
        <v>0.14000000000000001</v>
      </c>
      <c r="T2155" s="9">
        <f t="shared" si="833"/>
        <v>1.0056515340000001</v>
      </c>
      <c r="U2155" s="4">
        <f t="shared" si="840"/>
        <v>1011.82762688</v>
      </c>
      <c r="V2155" s="4">
        <f t="shared" si="834"/>
        <v>0</v>
      </c>
      <c r="W2155" s="1" t="str">
        <f t="shared" si="845"/>
        <v>A+J=</v>
      </c>
      <c r="X2155" s="10">
        <f t="shared" si="846"/>
        <v>42225</v>
      </c>
      <c r="Y2155" s="4">
        <f t="shared" si="825"/>
        <v>0</v>
      </c>
      <c r="Z2155" s="28"/>
      <c r="AA2155" s="26"/>
      <c r="AE2155" s="5"/>
    </row>
    <row r="2156" spans="1:31" x14ac:dyDescent="0.2">
      <c r="A2156" s="127">
        <f t="shared" si="835"/>
        <v>42211</v>
      </c>
      <c r="B2156" s="4">
        <f t="shared" si="827"/>
        <v>180151.20304267999</v>
      </c>
      <c r="C2156" s="4">
        <f t="shared" si="841"/>
        <v>123524.18934523</v>
      </c>
      <c r="D2156" s="4">
        <f t="shared" si="836"/>
        <v>123524.18934523</v>
      </c>
      <c r="E2156" s="56">
        <f t="shared" si="842"/>
        <v>582.40099999999995</v>
      </c>
      <c r="F2156" s="11">
        <f>IF(DAY(A2156)=F$2+1,VLOOKUP(A2156,[1]Plan1!$BN$15:$BP$255,3),F2155)</f>
        <v>586.42600000000004</v>
      </c>
      <c r="G2156" s="6">
        <f t="shared" si="828"/>
        <v>42195</v>
      </c>
      <c r="H2156" s="2">
        <f t="shared" si="829"/>
        <v>6.9110458258143659E-3</v>
      </c>
      <c r="I2156" s="1">
        <f t="shared" si="837"/>
        <v>17</v>
      </c>
      <c r="J2156" s="1">
        <f t="shared" si="843"/>
        <v>31</v>
      </c>
      <c r="K2156" s="54">
        <f t="shared" si="830"/>
        <v>1.0037840336450077</v>
      </c>
      <c r="L2156" s="3">
        <f t="shared" si="838"/>
        <v>1.4442566699999999</v>
      </c>
      <c r="M2156" s="3">
        <f t="shared" si="848"/>
        <v>1.44972178</v>
      </c>
      <c r="N2156" s="3">
        <f t="shared" si="831"/>
        <v>179075.70765062</v>
      </c>
      <c r="O2156" s="52">
        <f t="shared" si="844"/>
        <v>0</v>
      </c>
      <c r="P2156" s="5">
        <f t="shared" si="847"/>
        <v>0</v>
      </c>
      <c r="Q2156" s="53">
        <f t="shared" si="832"/>
        <v>0</v>
      </c>
      <c r="R2156" s="4">
        <f t="shared" si="826"/>
        <v>0</v>
      </c>
      <c r="S2156" s="2">
        <f t="shared" si="839"/>
        <v>0.14000000000000001</v>
      </c>
      <c r="T2156" s="9">
        <f t="shared" si="833"/>
        <v>1.0060058140000001</v>
      </c>
      <c r="U2156" s="4">
        <f t="shared" si="840"/>
        <v>1075.4953920600001</v>
      </c>
      <c r="V2156" s="4">
        <f t="shared" si="834"/>
        <v>0</v>
      </c>
      <c r="W2156" s="1" t="str">
        <f t="shared" si="845"/>
        <v>A+J=</v>
      </c>
      <c r="X2156" s="10">
        <f t="shared" si="846"/>
        <v>42225</v>
      </c>
      <c r="Y2156" s="4">
        <f t="shared" si="825"/>
        <v>0</v>
      </c>
      <c r="Z2156" s="28"/>
      <c r="AA2156" s="26"/>
      <c r="AE2156" s="5"/>
    </row>
    <row r="2157" spans="1:31" x14ac:dyDescent="0.2">
      <c r="A2157" s="127">
        <f t="shared" si="835"/>
        <v>42212</v>
      </c>
      <c r="B2157" s="4">
        <f t="shared" si="827"/>
        <v>180254.71087225</v>
      </c>
      <c r="C2157" s="4">
        <f t="shared" si="841"/>
        <v>123524.18934523</v>
      </c>
      <c r="D2157" s="4">
        <f t="shared" si="836"/>
        <v>123524.18934523</v>
      </c>
      <c r="E2157" s="56">
        <f t="shared" si="842"/>
        <v>582.40099999999995</v>
      </c>
      <c r="F2157" s="11">
        <f>IF(DAY(A2157)=F$2+1,VLOOKUP(A2157,[1]Plan1!$BN$15:$BP$255,3),F2156)</f>
        <v>586.42600000000004</v>
      </c>
      <c r="G2157" s="6">
        <f t="shared" si="828"/>
        <v>42195</v>
      </c>
      <c r="H2157" s="2">
        <f t="shared" si="829"/>
        <v>6.9110458258143659E-3</v>
      </c>
      <c r="I2157" s="1">
        <f t="shared" si="837"/>
        <v>18</v>
      </c>
      <c r="J2157" s="1">
        <f t="shared" si="843"/>
        <v>31</v>
      </c>
      <c r="K2157" s="54">
        <f t="shared" si="830"/>
        <v>1.0040070692486516</v>
      </c>
      <c r="L2157" s="3">
        <f t="shared" si="838"/>
        <v>1.4442566699999999</v>
      </c>
      <c r="M2157" s="3">
        <f t="shared" si="848"/>
        <v>1.4500439000000001</v>
      </c>
      <c r="N2157" s="3">
        <f t="shared" si="831"/>
        <v>179115.49726249001</v>
      </c>
      <c r="O2157" s="52">
        <f t="shared" si="844"/>
        <v>0</v>
      </c>
      <c r="P2157" s="5">
        <f t="shared" si="847"/>
        <v>0</v>
      </c>
      <c r="Q2157" s="53">
        <f t="shared" si="832"/>
        <v>0</v>
      </c>
      <c r="R2157" s="4">
        <f t="shared" si="826"/>
        <v>0</v>
      </c>
      <c r="S2157" s="2">
        <f t="shared" si="839"/>
        <v>0.14000000000000001</v>
      </c>
      <c r="T2157" s="9">
        <f t="shared" si="833"/>
        <v>1.006360218</v>
      </c>
      <c r="U2157" s="4">
        <f t="shared" si="840"/>
        <v>1139.2136097600001</v>
      </c>
      <c r="V2157" s="4">
        <f t="shared" si="834"/>
        <v>0</v>
      </c>
      <c r="W2157" s="1" t="str">
        <f t="shared" si="845"/>
        <v>A+J=</v>
      </c>
      <c r="X2157" s="10">
        <f t="shared" si="846"/>
        <v>42225</v>
      </c>
      <c r="Y2157" s="4">
        <f t="shared" si="825"/>
        <v>0</v>
      </c>
      <c r="Z2157" s="28"/>
      <c r="AA2157" s="26"/>
      <c r="AE2157" s="5"/>
    </row>
    <row r="2158" spans="1:31" x14ac:dyDescent="0.2">
      <c r="A2158" s="127">
        <f t="shared" si="835"/>
        <v>42213</v>
      </c>
      <c r="B2158" s="4">
        <f t="shared" si="827"/>
        <v>180358.27800419001</v>
      </c>
      <c r="C2158" s="4">
        <f t="shared" si="841"/>
        <v>123524.18934523</v>
      </c>
      <c r="D2158" s="4">
        <f t="shared" si="836"/>
        <v>123524.18934523</v>
      </c>
      <c r="E2158" s="56">
        <f t="shared" si="842"/>
        <v>582.40099999999995</v>
      </c>
      <c r="F2158" s="11">
        <f>IF(DAY(A2158)=F$2+1,VLOOKUP(A2158,[1]Plan1!$BN$15:$BP$255,3),F2157)</f>
        <v>586.42600000000004</v>
      </c>
      <c r="G2158" s="6">
        <f t="shared" si="828"/>
        <v>42195</v>
      </c>
      <c r="H2158" s="2">
        <f t="shared" si="829"/>
        <v>6.9110458258143659E-3</v>
      </c>
      <c r="I2158" s="1">
        <f t="shared" si="837"/>
        <v>19</v>
      </c>
      <c r="J2158" s="1">
        <f t="shared" si="843"/>
        <v>31</v>
      </c>
      <c r="K2158" s="54">
        <f t="shared" si="830"/>
        <v>1.0042301544096495</v>
      </c>
      <c r="L2158" s="3">
        <f t="shared" si="838"/>
        <v>1.4442566699999999</v>
      </c>
      <c r="M2158" s="3">
        <f t="shared" si="848"/>
        <v>1.4503660899999999</v>
      </c>
      <c r="N2158" s="3">
        <f t="shared" si="831"/>
        <v>179155.29552106</v>
      </c>
      <c r="O2158" s="52">
        <f t="shared" si="844"/>
        <v>0</v>
      </c>
      <c r="P2158" s="5">
        <f t="shared" si="847"/>
        <v>0</v>
      </c>
      <c r="Q2158" s="53">
        <f t="shared" si="832"/>
        <v>0</v>
      </c>
      <c r="R2158" s="4">
        <f t="shared" si="826"/>
        <v>0</v>
      </c>
      <c r="S2158" s="2">
        <f t="shared" si="839"/>
        <v>0.14000000000000001</v>
      </c>
      <c r="T2158" s="9">
        <f t="shared" si="833"/>
        <v>1.006714747</v>
      </c>
      <c r="U2158" s="4">
        <f t="shared" si="840"/>
        <v>1202.98248313</v>
      </c>
      <c r="V2158" s="4">
        <f t="shared" si="834"/>
        <v>0</v>
      </c>
      <c r="W2158" s="1" t="str">
        <f t="shared" si="845"/>
        <v>A+J=</v>
      </c>
      <c r="X2158" s="10">
        <f t="shared" si="846"/>
        <v>42225</v>
      </c>
      <c r="Y2158" s="4">
        <f t="shared" si="825"/>
        <v>0</v>
      </c>
      <c r="Z2158" s="28"/>
      <c r="AA2158" s="26"/>
      <c r="AE2158" s="5"/>
    </row>
    <row r="2159" spans="1:31" x14ac:dyDescent="0.2">
      <c r="A2159" s="127">
        <f t="shared" si="835"/>
        <v>42214</v>
      </c>
      <c r="B2159" s="4">
        <f t="shared" si="827"/>
        <v>180461.90570658</v>
      </c>
      <c r="C2159" s="4">
        <f t="shared" si="841"/>
        <v>123524.18934523</v>
      </c>
      <c r="D2159" s="4">
        <f t="shared" si="836"/>
        <v>123524.18934523</v>
      </c>
      <c r="E2159" s="56">
        <f t="shared" si="842"/>
        <v>582.40099999999995</v>
      </c>
      <c r="F2159" s="11">
        <f>IF(DAY(A2159)=F$2+1,VLOOKUP(A2159,[1]Plan1!$BN$15:$BP$255,3),F2158)</f>
        <v>586.42600000000004</v>
      </c>
      <c r="G2159" s="6">
        <f t="shared" si="828"/>
        <v>42195</v>
      </c>
      <c r="H2159" s="2">
        <f t="shared" si="829"/>
        <v>6.9110458258143659E-3</v>
      </c>
      <c r="I2159" s="1">
        <f t="shared" si="837"/>
        <v>20</v>
      </c>
      <c r="J2159" s="1">
        <f t="shared" si="843"/>
        <v>31</v>
      </c>
      <c r="K2159" s="54">
        <f t="shared" si="830"/>
        <v>1.0044532891390123</v>
      </c>
      <c r="L2159" s="3">
        <f t="shared" si="838"/>
        <v>1.4442566699999999</v>
      </c>
      <c r="M2159" s="3">
        <f t="shared" si="848"/>
        <v>1.45068836</v>
      </c>
      <c r="N2159" s="3">
        <f t="shared" si="831"/>
        <v>179195.10366155999</v>
      </c>
      <c r="O2159" s="52">
        <f t="shared" si="844"/>
        <v>0</v>
      </c>
      <c r="P2159" s="5">
        <f t="shared" si="847"/>
        <v>0</v>
      </c>
      <c r="Q2159" s="53">
        <f t="shared" si="832"/>
        <v>0</v>
      </c>
      <c r="R2159" s="4">
        <f t="shared" si="826"/>
        <v>0</v>
      </c>
      <c r="S2159" s="2">
        <f t="shared" si="839"/>
        <v>0.14000000000000001</v>
      </c>
      <c r="T2159" s="9">
        <f t="shared" si="833"/>
        <v>1.0070694010000001</v>
      </c>
      <c r="U2159" s="4">
        <f t="shared" si="840"/>
        <v>1266.8020450199999</v>
      </c>
      <c r="V2159" s="4">
        <f t="shared" si="834"/>
        <v>0</v>
      </c>
      <c r="W2159" s="1" t="str">
        <f t="shared" si="845"/>
        <v>A+J=</v>
      </c>
      <c r="X2159" s="10">
        <f t="shared" si="846"/>
        <v>42225</v>
      </c>
      <c r="Y2159" s="4">
        <f t="shared" ref="Y2159:Y2222" si="849">IF(V2159&gt;0,B2159-V2159,0)</f>
        <v>0</v>
      </c>
      <c r="Z2159" s="28"/>
      <c r="AA2159" s="26"/>
      <c r="AE2159" s="5"/>
    </row>
    <row r="2160" spans="1:31" x14ac:dyDescent="0.2">
      <c r="A2160" s="127">
        <f t="shared" si="835"/>
        <v>42215</v>
      </c>
      <c r="B2160" s="4">
        <f t="shared" si="827"/>
        <v>180565.59151602999</v>
      </c>
      <c r="C2160" s="4">
        <f t="shared" si="841"/>
        <v>123524.18934523</v>
      </c>
      <c r="D2160" s="4">
        <f t="shared" si="836"/>
        <v>123524.18934523</v>
      </c>
      <c r="E2160" s="56">
        <f t="shared" si="842"/>
        <v>582.40099999999995</v>
      </c>
      <c r="F2160" s="11">
        <f>IF(DAY(A2160)=F$2+1,VLOOKUP(A2160,[1]Plan1!$BN$15:$BP$255,3),F2159)</f>
        <v>586.42600000000004</v>
      </c>
      <c r="G2160" s="6">
        <f t="shared" si="828"/>
        <v>42195</v>
      </c>
      <c r="H2160" s="2">
        <f t="shared" si="829"/>
        <v>6.9110458258143659E-3</v>
      </c>
      <c r="I2160" s="1">
        <f t="shared" si="837"/>
        <v>21</v>
      </c>
      <c r="J2160" s="1">
        <f t="shared" si="843"/>
        <v>31</v>
      </c>
      <c r="K2160" s="54">
        <f t="shared" si="830"/>
        <v>1.0046764734477545</v>
      </c>
      <c r="L2160" s="3">
        <f t="shared" si="838"/>
        <v>1.4442566699999999</v>
      </c>
      <c r="M2160" s="3">
        <f t="shared" si="848"/>
        <v>1.4510106899999999</v>
      </c>
      <c r="N2160" s="3">
        <f t="shared" si="831"/>
        <v>179234.91921351</v>
      </c>
      <c r="O2160" s="52">
        <f t="shared" si="844"/>
        <v>0</v>
      </c>
      <c r="P2160" s="5">
        <f t="shared" si="847"/>
        <v>0</v>
      </c>
      <c r="Q2160" s="53">
        <f t="shared" si="832"/>
        <v>0</v>
      </c>
      <c r="R2160" s="4">
        <f t="shared" si="826"/>
        <v>0</v>
      </c>
      <c r="S2160" s="2">
        <f t="shared" si="839"/>
        <v>0.14000000000000001</v>
      </c>
      <c r="T2160" s="9">
        <f t="shared" si="833"/>
        <v>1.0074241799999999</v>
      </c>
      <c r="U2160" s="4">
        <f t="shared" si="840"/>
        <v>1330.6723025199999</v>
      </c>
      <c r="V2160" s="4">
        <f t="shared" si="834"/>
        <v>0</v>
      </c>
      <c r="W2160" s="1" t="str">
        <f t="shared" si="845"/>
        <v>A+J=</v>
      </c>
      <c r="X2160" s="10">
        <f t="shared" si="846"/>
        <v>42225</v>
      </c>
      <c r="Y2160" s="4">
        <f t="shared" si="849"/>
        <v>0</v>
      </c>
      <c r="Z2160" s="28"/>
      <c r="AA2160" s="26"/>
      <c r="AE2160" s="5"/>
    </row>
    <row r="2161" spans="1:31" x14ac:dyDescent="0.2">
      <c r="A2161" s="127">
        <f t="shared" si="835"/>
        <v>42216</v>
      </c>
      <c r="B2161" s="4">
        <f t="shared" si="827"/>
        <v>180669.33794509</v>
      </c>
      <c r="C2161" s="4">
        <f t="shared" si="841"/>
        <v>123524.18934523</v>
      </c>
      <c r="D2161" s="4">
        <f t="shared" si="836"/>
        <v>123524.18934523</v>
      </c>
      <c r="E2161" s="56">
        <f t="shared" si="842"/>
        <v>582.40099999999995</v>
      </c>
      <c r="F2161" s="11">
        <f>IF(DAY(A2161)=F$2+1,VLOOKUP(A2161,[1]Plan1!$BN$15:$BP$255,3),F2160)</f>
        <v>586.42600000000004</v>
      </c>
      <c r="G2161" s="6">
        <f t="shared" si="828"/>
        <v>42195</v>
      </c>
      <c r="H2161" s="2">
        <f t="shared" si="829"/>
        <v>6.9110458258143659E-3</v>
      </c>
      <c r="I2161" s="1">
        <f t="shared" si="837"/>
        <v>22</v>
      </c>
      <c r="J2161" s="1">
        <f t="shared" si="843"/>
        <v>31</v>
      </c>
      <c r="K2161" s="54">
        <f t="shared" si="830"/>
        <v>1.0048997073468917</v>
      </c>
      <c r="L2161" s="3">
        <f t="shared" si="838"/>
        <v>1.4442566699999999</v>
      </c>
      <c r="M2161" s="3">
        <f t="shared" si="848"/>
        <v>1.4513331</v>
      </c>
      <c r="N2161" s="3">
        <f t="shared" si="831"/>
        <v>179274.74464739999</v>
      </c>
      <c r="O2161" s="52">
        <f t="shared" si="844"/>
        <v>0</v>
      </c>
      <c r="P2161" s="5">
        <f t="shared" si="847"/>
        <v>0</v>
      </c>
      <c r="Q2161" s="53">
        <f t="shared" si="832"/>
        <v>0</v>
      </c>
      <c r="R2161" s="4">
        <f t="shared" si="826"/>
        <v>0</v>
      </c>
      <c r="S2161" s="2">
        <f t="shared" si="839"/>
        <v>0.14000000000000001</v>
      </c>
      <c r="T2161" s="9">
        <f t="shared" si="833"/>
        <v>1.007779084</v>
      </c>
      <c r="U2161" s="4">
        <f t="shared" si="840"/>
        <v>1394.5932976900001</v>
      </c>
      <c r="V2161" s="4">
        <f t="shared" si="834"/>
        <v>0</v>
      </c>
      <c r="W2161" s="1" t="str">
        <f t="shared" si="845"/>
        <v>A+J=</v>
      </c>
      <c r="X2161" s="10">
        <f t="shared" si="846"/>
        <v>42225</v>
      </c>
      <c r="Y2161" s="4">
        <f t="shared" si="849"/>
        <v>0</v>
      </c>
      <c r="Z2161" s="28"/>
      <c r="AA2161" s="26"/>
      <c r="AE2161" s="5"/>
    </row>
    <row r="2162" spans="1:31" x14ac:dyDescent="0.2">
      <c r="A2162" s="127">
        <f t="shared" si="835"/>
        <v>42217</v>
      </c>
      <c r="B2162" s="4">
        <f t="shared" si="827"/>
        <v>180773.1437739</v>
      </c>
      <c r="C2162" s="4">
        <f t="shared" si="841"/>
        <v>123524.18934523</v>
      </c>
      <c r="D2162" s="4">
        <f t="shared" si="836"/>
        <v>123524.18934523</v>
      </c>
      <c r="E2162" s="56">
        <f t="shared" si="842"/>
        <v>582.40099999999995</v>
      </c>
      <c r="F2162" s="11">
        <f>IF(DAY(A2162)=F$2+1,VLOOKUP(A2162,[1]Plan1!$BN$15:$BP$255,3),F2161)</f>
        <v>586.42600000000004</v>
      </c>
      <c r="G2162" s="6">
        <f t="shared" si="828"/>
        <v>42195</v>
      </c>
      <c r="H2162" s="2">
        <f t="shared" si="829"/>
        <v>6.9110458258143659E-3</v>
      </c>
      <c r="I2162" s="1">
        <f t="shared" si="837"/>
        <v>23</v>
      </c>
      <c r="J2162" s="1">
        <f t="shared" si="843"/>
        <v>31</v>
      </c>
      <c r="K2162" s="54">
        <f t="shared" si="830"/>
        <v>1.0051229908474431</v>
      </c>
      <c r="L2162" s="3">
        <f t="shared" si="838"/>
        <v>1.4442566699999999</v>
      </c>
      <c r="M2162" s="3">
        <f t="shared" si="848"/>
        <v>1.4516555799999999</v>
      </c>
      <c r="N2162" s="3">
        <f t="shared" si="831"/>
        <v>179314.57872798</v>
      </c>
      <c r="O2162" s="52">
        <f t="shared" si="844"/>
        <v>0</v>
      </c>
      <c r="P2162" s="5">
        <f t="shared" si="847"/>
        <v>0</v>
      </c>
      <c r="Q2162" s="53">
        <f t="shared" si="832"/>
        <v>0</v>
      </c>
      <c r="R2162" s="4">
        <f t="shared" si="826"/>
        <v>0</v>
      </c>
      <c r="S2162" s="2">
        <f t="shared" si="839"/>
        <v>0.14000000000000001</v>
      </c>
      <c r="T2162" s="9">
        <f t="shared" si="833"/>
        <v>1.0081341130000001</v>
      </c>
      <c r="U2162" s="4">
        <f t="shared" si="840"/>
        <v>1458.5650459200001</v>
      </c>
      <c r="V2162" s="4">
        <f t="shared" si="834"/>
        <v>0</v>
      </c>
      <c r="W2162" s="1" t="str">
        <f t="shared" si="845"/>
        <v>A+J=</v>
      </c>
      <c r="X2162" s="10">
        <f t="shared" si="846"/>
        <v>42225</v>
      </c>
      <c r="Y2162" s="4">
        <f t="shared" si="849"/>
        <v>0</v>
      </c>
      <c r="Z2162" s="28"/>
      <c r="AA2162" s="26"/>
      <c r="AE2162" s="5"/>
    </row>
    <row r="2163" spans="1:31" x14ac:dyDescent="0.2">
      <c r="A2163" s="127">
        <f t="shared" si="835"/>
        <v>42218</v>
      </c>
      <c r="B2163" s="4">
        <f t="shared" si="827"/>
        <v>180877.00902661</v>
      </c>
      <c r="C2163" s="4">
        <f t="shared" si="841"/>
        <v>123524.18934523</v>
      </c>
      <c r="D2163" s="4">
        <f t="shared" si="836"/>
        <v>123524.18934523</v>
      </c>
      <c r="E2163" s="56">
        <f t="shared" si="842"/>
        <v>582.40099999999995</v>
      </c>
      <c r="F2163" s="11">
        <f>IF(DAY(A2163)=F$2+1,VLOOKUP(A2163,[1]Plan1!$BN$15:$BP$255,3),F2162)</f>
        <v>586.42600000000004</v>
      </c>
      <c r="G2163" s="6">
        <f t="shared" si="828"/>
        <v>42195</v>
      </c>
      <c r="H2163" s="2">
        <f t="shared" si="829"/>
        <v>6.9110458258143659E-3</v>
      </c>
      <c r="I2163" s="1">
        <f t="shared" si="837"/>
        <v>24</v>
      </c>
      <c r="J2163" s="1">
        <f t="shared" si="843"/>
        <v>31</v>
      </c>
      <c r="K2163" s="54">
        <f t="shared" si="830"/>
        <v>1.0053463239604297</v>
      </c>
      <c r="L2163" s="3">
        <f t="shared" si="838"/>
        <v>1.4442566699999999</v>
      </c>
      <c r="M2163" s="3">
        <f t="shared" si="848"/>
        <v>1.4519781300000001</v>
      </c>
      <c r="N2163" s="3">
        <f t="shared" si="831"/>
        <v>179354.42145525001</v>
      </c>
      <c r="O2163" s="52">
        <f t="shared" si="844"/>
        <v>0</v>
      </c>
      <c r="P2163" s="5">
        <f t="shared" si="847"/>
        <v>0</v>
      </c>
      <c r="Q2163" s="53">
        <f t="shared" si="832"/>
        <v>0</v>
      </c>
      <c r="R2163" s="4">
        <f t="shared" si="826"/>
        <v>0</v>
      </c>
      <c r="S2163" s="2">
        <f t="shared" si="839"/>
        <v>0.14000000000000001</v>
      </c>
      <c r="T2163" s="9">
        <f t="shared" si="833"/>
        <v>1.0084892670000001</v>
      </c>
      <c r="U2163" s="4">
        <f t="shared" si="840"/>
        <v>1522.5875713600001</v>
      </c>
      <c r="V2163" s="4">
        <f t="shared" si="834"/>
        <v>0</v>
      </c>
      <c r="W2163" s="1" t="str">
        <f t="shared" si="845"/>
        <v>A+J=</v>
      </c>
      <c r="X2163" s="10">
        <f t="shared" si="846"/>
        <v>42225</v>
      </c>
      <c r="Y2163" s="4">
        <f t="shared" si="849"/>
        <v>0</v>
      </c>
      <c r="Z2163" s="28"/>
      <c r="AA2163" s="26"/>
      <c r="AE2163" s="5"/>
    </row>
    <row r="2164" spans="1:31" x14ac:dyDescent="0.2">
      <c r="A2164" s="127">
        <f t="shared" si="835"/>
        <v>42219</v>
      </c>
      <c r="B2164" s="4">
        <f t="shared" si="827"/>
        <v>180980.93390678</v>
      </c>
      <c r="C2164" s="4">
        <f t="shared" si="841"/>
        <v>123524.18934523</v>
      </c>
      <c r="D2164" s="4">
        <f t="shared" si="836"/>
        <v>123524.18934523</v>
      </c>
      <c r="E2164" s="56">
        <f t="shared" si="842"/>
        <v>582.40099999999995</v>
      </c>
      <c r="F2164" s="11">
        <f>IF(DAY(A2164)=F$2+1,VLOOKUP(A2164,[1]Plan1!$BN$15:$BP$255,3),F2163)</f>
        <v>586.42600000000004</v>
      </c>
      <c r="G2164" s="6">
        <f t="shared" si="828"/>
        <v>42195</v>
      </c>
      <c r="H2164" s="2">
        <f t="shared" si="829"/>
        <v>6.9110458258143659E-3</v>
      </c>
      <c r="I2164" s="1">
        <f t="shared" si="837"/>
        <v>25</v>
      </c>
      <c r="J2164" s="1">
        <f t="shared" si="843"/>
        <v>31</v>
      </c>
      <c r="K2164" s="54">
        <f t="shared" si="830"/>
        <v>1.005569706696875</v>
      </c>
      <c r="L2164" s="3">
        <f t="shared" si="838"/>
        <v>1.4442566699999999</v>
      </c>
      <c r="M2164" s="3">
        <f t="shared" si="848"/>
        <v>1.45230075</v>
      </c>
      <c r="N2164" s="3">
        <f t="shared" si="831"/>
        <v>179394.27282921999</v>
      </c>
      <c r="O2164" s="52">
        <f t="shared" si="844"/>
        <v>0</v>
      </c>
      <c r="P2164" s="5">
        <f t="shared" si="847"/>
        <v>0</v>
      </c>
      <c r="Q2164" s="53">
        <f t="shared" si="832"/>
        <v>0</v>
      </c>
      <c r="R2164" s="4">
        <f t="shared" si="826"/>
        <v>0</v>
      </c>
      <c r="S2164" s="2">
        <f t="shared" si="839"/>
        <v>0.14000000000000001</v>
      </c>
      <c r="T2164" s="9">
        <f t="shared" si="833"/>
        <v>1.008844547</v>
      </c>
      <c r="U2164" s="4">
        <f t="shared" si="840"/>
        <v>1586.66107756</v>
      </c>
      <c r="V2164" s="4">
        <f t="shared" si="834"/>
        <v>0</v>
      </c>
      <c r="W2164" s="1" t="str">
        <f t="shared" si="845"/>
        <v>A+J=</v>
      </c>
      <c r="X2164" s="10">
        <f t="shared" si="846"/>
        <v>42225</v>
      </c>
      <c r="Y2164" s="4">
        <f t="shared" si="849"/>
        <v>0</v>
      </c>
      <c r="Z2164" s="28"/>
      <c r="AA2164" s="26"/>
      <c r="AE2164" s="5"/>
    </row>
    <row r="2165" spans="1:31" x14ac:dyDescent="0.2">
      <c r="A2165" s="127">
        <f t="shared" si="835"/>
        <v>42220</v>
      </c>
      <c r="B2165" s="4">
        <f t="shared" si="827"/>
        <v>181084.91807980998</v>
      </c>
      <c r="C2165" s="4">
        <f t="shared" si="841"/>
        <v>123524.18934523</v>
      </c>
      <c r="D2165" s="4">
        <f t="shared" si="836"/>
        <v>123524.18934523</v>
      </c>
      <c r="E2165" s="56">
        <f t="shared" si="842"/>
        <v>582.40099999999995</v>
      </c>
      <c r="F2165" s="11">
        <f>IF(DAY(A2165)=F$2+1,VLOOKUP(A2165,[1]Plan1!$BN$15:$BP$255,3),F2164)</f>
        <v>586.42600000000004</v>
      </c>
      <c r="G2165" s="6">
        <f t="shared" si="828"/>
        <v>42195</v>
      </c>
      <c r="H2165" s="2">
        <f t="shared" si="829"/>
        <v>6.9110458258143659E-3</v>
      </c>
      <c r="I2165" s="1">
        <f t="shared" si="837"/>
        <v>26</v>
      </c>
      <c r="J2165" s="1">
        <f t="shared" si="843"/>
        <v>31</v>
      </c>
      <c r="K2165" s="54">
        <f t="shared" si="830"/>
        <v>1.0057931390678052</v>
      </c>
      <c r="L2165" s="3">
        <f t="shared" si="838"/>
        <v>1.4442566699999999</v>
      </c>
      <c r="M2165" s="3">
        <f t="shared" si="848"/>
        <v>1.45262344</v>
      </c>
      <c r="N2165" s="3">
        <f t="shared" si="831"/>
        <v>179434.13284986999</v>
      </c>
      <c r="O2165" s="52">
        <f t="shared" si="844"/>
        <v>0</v>
      </c>
      <c r="P2165" s="5">
        <f t="shared" si="847"/>
        <v>0</v>
      </c>
      <c r="Q2165" s="53">
        <f t="shared" si="832"/>
        <v>0</v>
      </c>
      <c r="R2165" s="4">
        <f t="shared" si="826"/>
        <v>0</v>
      </c>
      <c r="S2165" s="2">
        <f t="shared" si="839"/>
        <v>0.14000000000000001</v>
      </c>
      <c r="T2165" s="9">
        <f t="shared" si="833"/>
        <v>1.009199951</v>
      </c>
      <c r="U2165" s="4">
        <f t="shared" si="840"/>
        <v>1650.7852299399999</v>
      </c>
      <c r="V2165" s="4">
        <f t="shared" si="834"/>
        <v>0</v>
      </c>
      <c r="W2165" s="1" t="str">
        <f t="shared" si="845"/>
        <v>A+J=</v>
      </c>
      <c r="X2165" s="10">
        <f t="shared" si="846"/>
        <v>42225</v>
      </c>
      <c r="Y2165" s="4">
        <f t="shared" si="849"/>
        <v>0</v>
      </c>
      <c r="Z2165" s="28"/>
      <c r="AA2165" s="26"/>
      <c r="AE2165" s="5"/>
    </row>
    <row r="2166" spans="1:31" x14ac:dyDescent="0.2">
      <c r="A2166" s="127">
        <f t="shared" si="835"/>
        <v>42221</v>
      </c>
      <c r="B2166" s="4">
        <f t="shared" si="827"/>
        <v>181188.96317576</v>
      </c>
      <c r="C2166" s="4">
        <f t="shared" si="841"/>
        <v>123524.18934523</v>
      </c>
      <c r="D2166" s="4">
        <f t="shared" si="836"/>
        <v>123524.18934523</v>
      </c>
      <c r="E2166" s="56">
        <f t="shared" si="842"/>
        <v>582.40099999999995</v>
      </c>
      <c r="F2166" s="11">
        <f>IF(DAY(A2166)=F$2+1,VLOOKUP(A2166,[1]Plan1!$BN$15:$BP$255,3),F2165)</f>
        <v>586.42600000000004</v>
      </c>
      <c r="G2166" s="6">
        <f t="shared" si="828"/>
        <v>42195</v>
      </c>
      <c r="H2166" s="2">
        <f t="shared" si="829"/>
        <v>6.9110458258143659E-3</v>
      </c>
      <c r="I2166" s="1">
        <f t="shared" si="837"/>
        <v>27</v>
      </c>
      <c r="J2166" s="1">
        <f t="shared" si="843"/>
        <v>31</v>
      </c>
      <c r="K2166" s="54">
        <f t="shared" si="830"/>
        <v>1.0060166210842489</v>
      </c>
      <c r="L2166" s="3">
        <f t="shared" si="838"/>
        <v>1.4442566699999999</v>
      </c>
      <c r="M2166" s="3">
        <f t="shared" si="848"/>
        <v>1.4529462099999999</v>
      </c>
      <c r="N2166" s="3">
        <f t="shared" si="831"/>
        <v>179474.00275247</v>
      </c>
      <c r="O2166" s="52">
        <f t="shared" si="844"/>
        <v>0</v>
      </c>
      <c r="P2166" s="5">
        <f t="shared" si="847"/>
        <v>0</v>
      </c>
      <c r="Q2166" s="53">
        <f t="shared" si="832"/>
        <v>0</v>
      </c>
      <c r="R2166" s="4">
        <f t="shared" si="826"/>
        <v>0</v>
      </c>
      <c r="S2166" s="2">
        <f t="shared" si="839"/>
        <v>0.14000000000000001</v>
      </c>
      <c r="T2166" s="9">
        <f t="shared" si="833"/>
        <v>1.009555481</v>
      </c>
      <c r="U2166" s="4">
        <f t="shared" si="840"/>
        <v>1714.9604232900001</v>
      </c>
      <c r="V2166" s="4">
        <f t="shared" si="834"/>
        <v>0</v>
      </c>
      <c r="W2166" s="1" t="str">
        <f t="shared" si="845"/>
        <v>A+J=</v>
      </c>
      <c r="X2166" s="10">
        <f t="shared" si="846"/>
        <v>42225</v>
      </c>
      <c r="Y2166" s="4">
        <f t="shared" si="849"/>
        <v>0</v>
      </c>
      <c r="Z2166" s="28"/>
      <c r="AA2166" s="26"/>
      <c r="AE2166" s="5"/>
    </row>
    <row r="2167" spans="1:31" x14ac:dyDescent="0.2">
      <c r="A2167" s="127">
        <f t="shared" si="835"/>
        <v>42222</v>
      </c>
      <c r="B2167" s="4">
        <f t="shared" si="827"/>
        <v>181293.06779321999</v>
      </c>
      <c r="C2167" s="4">
        <f t="shared" si="841"/>
        <v>123524.18934523</v>
      </c>
      <c r="D2167" s="4">
        <f t="shared" si="836"/>
        <v>123524.18934523</v>
      </c>
      <c r="E2167" s="56">
        <f t="shared" si="842"/>
        <v>582.40099999999995</v>
      </c>
      <c r="F2167" s="11">
        <f>IF(DAY(A2167)=F$2+1,VLOOKUP(A2167,[1]Plan1!$BN$15:$BP$255,3),F2166)</f>
        <v>586.42600000000004</v>
      </c>
      <c r="G2167" s="6">
        <f t="shared" si="828"/>
        <v>42195</v>
      </c>
      <c r="H2167" s="2">
        <f t="shared" si="829"/>
        <v>6.9110458258143659E-3</v>
      </c>
      <c r="I2167" s="1">
        <f t="shared" si="837"/>
        <v>28</v>
      </c>
      <c r="J2167" s="1">
        <f t="shared" si="843"/>
        <v>31</v>
      </c>
      <c r="K2167" s="54">
        <f t="shared" si="830"/>
        <v>1.0062401527572371</v>
      </c>
      <c r="L2167" s="3">
        <f t="shared" si="838"/>
        <v>1.4442566699999999</v>
      </c>
      <c r="M2167" s="3">
        <f t="shared" si="848"/>
        <v>1.4532690500000001</v>
      </c>
      <c r="N2167" s="3">
        <f t="shared" si="831"/>
        <v>179513.88130176</v>
      </c>
      <c r="O2167" s="52">
        <f t="shared" si="844"/>
        <v>0</v>
      </c>
      <c r="P2167" s="5">
        <f t="shared" si="847"/>
        <v>0</v>
      </c>
      <c r="Q2167" s="53">
        <f t="shared" si="832"/>
        <v>0</v>
      </c>
      <c r="R2167" s="4">
        <f t="shared" si="826"/>
        <v>0</v>
      </c>
      <c r="S2167" s="2">
        <f t="shared" si="839"/>
        <v>0.14000000000000001</v>
      </c>
      <c r="T2167" s="9">
        <f t="shared" si="833"/>
        <v>1.0099111359999999</v>
      </c>
      <c r="U2167" s="4">
        <f t="shared" si="840"/>
        <v>1779.1864914600001</v>
      </c>
      <c r="V2167" s="4">
        <f t="shared" si="834"/>
        <v>0</v>
      </c>
      <c r="W2167" s="1" t="str">
        <f t="shared" si="845"/>
        <v>A+J=</v>
      </c>
      <c r="X2167" s="10">
        <f t="shared" si="846"/>
        <v>42225</v>
      </c>
      <c r="Y2167" s="4">
        <f t="shared" si="849"/>
        <v>0</v>
      </c>
      <c r="Z2167" s="28"/>
      <c r="AA2167" s="26"/>
      <c r="AE2167" s="5"/>
    </row>
    <row r="2168" spans="1:31" x14ac:dyDescent="0.2">
      <c r="A2168" s="127">
        <f t="shared" si="835"/>
        <v>42223</v>
      </c>
      <c r="B2168" s="4">
        <f t="shared" si="827"/>
        <v>181397.23195638001</v>
      </c>
      <c r="C2168" s="4">
        <f t="shared" si="841"/>
        <v>123524.18934523</v>
      </c>
      <c r="D2168" s="4">
        <f t="shared" si="836"/>
        <v>123524.18934523</v>
      </c>
      <c r="E2168" s="56">
        <f t="shared" si="842"/>
        <v>582.40099999999995</v>
      </c>
      <c r="F2168" s="11">
        <f>IF(DAY(A2168)=F$2+1,VLOOKUP(A2168,[1]Plan1!$BN$15:$BP$255,3),F2167)</f>
        <v>586.42600000000004</v>
      </c>
      <c r="G2168" s="6">
        <f t="shared" si="828"/>
        <v>42195</v>
      </c>
      <c r="H2168" s="2">
        <f t="shared" si="829"/>
        <v>6.9110458258143659E-3</v>
      </c>
      <c r="I2168" s="1">
        <f t="shared" si="837"/>
        <v>29</v>
      </c>
      <c r="J2168" s="1">
        <f t="shared" si="843"/>
        <v>31</v>
      </c>
      <c r="K2168" s="54">
        <f t="shared" si="830"/>
        <v>1.0064637340978031</v>
      </c>
      <c r="L2168" s="3">
        <f t="shared" si="838"/>
        <v>1.4442566699999999</v>
      </c>
      <c r="M2168" s="3">
        <f t="shared" si="848"/>
        <v>1.45359196</v>
      </c>
      <c r="N2168" s="3">
        <f t="shared" si="831"/>
        <v>179553.76849774001</v>
      </c>
      <c r="O2168" s="52">
        <f t="shared" si="844"/>
        <v>0</v>
      </c>
      <c r="P2168" s="5">
        <f t="shared" si="847"/>
        <v>0</v>
      </c>
      <c r="Q2168" s="53">
        <f t="shared" si="832"/>
        <v>0</v>
      </c>
      <c r="R2168" s="4">
        <f t="shared" si="826"/>
        <v>0</v>
      </c>
      <c r="S2168" s="2">
        <f t="shared" si="839"/>
        <v>0.14000000000000001</v>
      </c>
      <c r="T2168" s="9">
        <f t="shared" si="833"/>
        <v>1.010266916</v>
      </c>
      <c r="U2168" s="4">
        <f t="shared" si="840"/>
        <v>1843.46345864</v>
      </c>
      <c r="V2168" s="4">
        <f t="shared" si="834"/>
        <v>0</v>
      </c>
      <c r="W2168" s="1" t="str">
        <f t="shared" si="845"/>
        <v>A+J=</v>
      </c>
      <c r="X2168" s="10">
        <f t="shared" si="846"/>
        <v>42225</v>
      </c>
      <c r="Y2168" s="4">
        <f t="shared" si="849"/>
        <v>0</v>
      </c>
      <c r="Z2168" s="28"/>
      <c r="AA2168" s="26"/>
      <c r="AE2168" s="5"/>
    </row>
    <row r="2169" spans="1:31" x14ac:dyDescent="0.2">
      <c r="A2169" s="127">
        <f t="shared" si="835"/>
        <v>42224</v>
      </c>
      <c r="B2169" s="4">
        <f t="shared" si="827"/>
        <v>181501.45568943</v>
      </c>
      <c r="C2169" s="4">
        <f t="shared" si="841"/>
        <v>123524.18934523</v>
      </c>
      <c r="D2169" s="4">
        <f t="shared" si="836"/>
        <v>123524.18934523</v>
      </c>
      <c r="E2169" s="56">
        <f t="shared" si="842"/>
        <v>582.40099999999995</v>
      </c>
      <c r="F2169" s="11">
        <f>IF(DAY(A2169)=F$2+1,VLOOKUP(A2169,[1]Plan1!$BN$15:$BP$255,3),F2168)</f>
        <v>586.42600000000004</v>
      </c>
      <c r="G2169" s="6">
        <f t="shared" si="828"/>
        <v>42195</v>
      </c>
      <c r="H2169" s="2">
        <f t="shared" si="829"/>
        <v>6.9110458258143659E-3</v>
      </c>
      <c r="I2169" s="1">
        <f t="shared" si="837"/>
        <v>30</v>
      </c>
      <c r="J2169" s="1">
        <f t="shared" si="843"/>
        <v>31</v>
      </c>
      <c r="K2169" s="54">
        <f t="shared" si="830"/>
        <v>1.0066873651169828</v>
      </c>
      <c r="L2169" s="3">
        <f t="shared" si="838"/>
        <v>1.4442566699999999</v>
      </c>
      <c r="M2169" s="3">
        <f t="shared" si="848"/>
        <v>1.45391494</v>
      </c>
      <c r="N2169" s="3">
        <f t="shared" si="831"/>
        <v>179593.66434041</v>
      </c>
      <c r="O2169" s="52">
        <f t="shared" si="844"/>
        <v>0</v>
      </c>
      <c r="P2169" s="5">
        <f t="shared" si="847"/>
        <v>0</v>
      </c>
      <c r="Q2169" s="53">
        <f t="shared" si="832"/>
        <v>0</v>
      </c>
      <c r="R2169" s="4">
        <f t="shared" si="826"/>
        <v>0</v>
      </c>
      <c r="S2169" s="2">
        <f t="shared" si="839"/>
        <v>0.14000000000000001</v>
      </c>
      <c r="T2169" s="9">
        <f t="shared" si="833"/>
        <v>1.0106228209999999</v>
      </c>
      <c r="U2169" s="4">
        <f t="shared" si="840"/>
        <v>1907.7913490200001</v>
      </c>
      <c r="V2169" s="4">
        <f t="shared" si="834"/>
        <v>0</v>
      </c>
      <c r="W2169" s="1" t="str">
        <f t="shared" si="845"/>
        <v>A+J=</v>
      </c>
      <c r="X2169" s="10">
        <f t="shared" si="846"/>
        <v>42225</v>
      </c>
      <c r="Y2169" s="4">
        <f t="shared" si="849"/>
        <v>0</v>
      </c>
      <c r="Z2169" s="28"/>
      <c r="AA2169" s="26"/>
      <c r="AE2169" s="5"/>
    </row>
    <row r="2170" spans="1:31" x14ac:dyDescent="0.2">
      <c r="A2170" s="130">
        <f t="shared" si="835"/>
        <v>42225</v>
      </c>
      <c r="B2170" s="53">
        <f t="shared" si="827"/>
        <v>181605.73919619</v>
      </c>
      <c r="C2170" s="4">
        <f t="shared" si="841"/>
        <v>123524.18934523</v>
      </c>
      <c r="D2170" s="53">
        <f t="shared" si="836"/>
        <v>123524.18934523</v>
      </c>
      <c r="E2170" s="58">
        <f t="shared" si="842"/>
        <v>582.40099999999995</v>
      </c>
      <c r="F2170" s="62">
        <f>IF(DAY(A2170)=F$2+1,VLOOKUP(A2170,[1]Plan1!$BN$15:$BP$255,3),F2169)</f>
        <v>586.42600000000004</v>
      </c>
      <c r="G2170" s="23">
        <f t="shared" si="828"/>
        <v>42195</v>
      </c>
      <c r="H2170" s="55">
        <f t="shared" si="829"/>
        <v>6.9110458258143659E-3</v>
      </c>
      <c r="I2170" s="24">
        <f t="shared" si="837"/>
        <v>31</v>
      </c>
      <c r="J2170" s="24">
        <f t="shared" si="843"/>
        <v>31</v>
      </c>
      <c r="K2170" s="59">
        <f t="shared" si="830"/>
        <v>1.0069110458258144</v>
      </c>
      <c r="L2170" s="60">
        <f t="shared" si="838"/>
        <v>1.4442566699999999</v>
      </c>
      <c r="M2170" s="60">
        <f t="shared" si="848"/>
        <v>1.45423799</v>
      </c>
      <c r="N2170" s="60">
        <f t="shared" si="831"/>
        <v>179633.56882978001</v>
      </c>
      <c r="O2170" s="63">
        <f t="shared" si="844"/>
        <v>69</v>
      </c>
      <c r="P2170" s="5">
        <f t="shared" si="847"/>
        <v>4.7013434E-2</v>
      </c>
      <c r="Q2170" s="53">
        <f t="shared" si="832"/>
        <v>5807.2963231854737</v>
      </c>
      <c r="R2170" s="53">
        <f t="shared" si="826"/>
        <v>8445.190932363319</v>
      </c>
      <c r="S2170" s="55">
        <f t="shared" si="839"/>
        <v>0.14000000000000001</v>
      </c>
      <c r="T2170" s="61">
        <f t="shared" si="833"/>
        <v>1.010978852</v>
      </c>
      <c r="U2170" s="53">
        <f t="shared" si="840"/>
        <v>1972.17036641</v>
      </c>
      <c r="V2170" s="53">
        <f t="shared" si="834"/>
        <v>10417.36129877332</v>
      </c>
      <c r="W2170" s="24" t="str">
        <f t="shared" si="845"/>
        <v>A+J=</v>
      </c>
      <c r="X2170" s="23">
        <f t="shared" si="846"/>
        <v>42225</v>
      </c>
      <c r="Y2170" s="59">
        <f t="shared" si="849"/>
        <v>171188.37789741668</v>
      </c>
      <c r="Z2170" s="28"/>
      <c r="AA2170" s="26"/>
      <c r="AE2170" s="5"/>
    </row>
    <row r="2171" spans="1:31" x14ac:dyDescent="0.2">
      <c r="A2171" s="127">
        <f t="shared" si="835"/>
        <v>42226</v>
      </c>
      <c r="B2171" s="4">
        <f t="shared" si="827"/>
        <v>171263.88709931</v>
      </c>
      <c r="C2171" s="4">
        <f t="shared" si="841"/>
        <v>117716.89301676</v>
      </c>
      <c r="D2171" s="4">
        <f t="shared" si="836"/>
        <v>117716.89301676</v>
      </c>
      <c r="E2171" s="56">
        <f t="shared" si="842"/>
        <v>586.42600000000004</v>
      </c>
      <c r="F2171" s="11">
        <f>IF(DAY(A2171)=F$2+1,VLOOKUP(A2171,[1]Plan1!$BN$15:$BP$255,3),F2170)</f>
        <v>588.04200000000003</v>
      </c>
      <c r="G2171" s="6">
        <f t="shared" si="828"/>
        <v>42226</v>
      </c>
      <c r="H2171" s="2">
        <f t="shared" si="829"/>
        <v>2.7556759079576665E-3</v>
      </c>
      <c r="I2171" s="1">
        <f t="shared" si="837"/>
        <v>1</v>
      </c>
      <c r="J2171" s="1">
        <f t="shared" si="843"/>
        <v>31</v>
      </c>
      <c r="K2171" s="54">
        <f t="shared" si="830"/>
        <v>1.0000887744561551</v>
      </c>
      <c r="L2171" s="3">
        <f t="shared" si="838"/>
        <v>1.45423799</v>
      </c>
      <c r="M2171" s="3">
        <f t="shared" si="848"/>
        <v>1.4543670799999999</v>
      </c>
      <c r="N2171" s="3">
        <f t="shared" si="831"/>
        <v>171203.57396345001</v>
      </c>
      <c r="O2171" s="52">
        <f t="shared" si="844"/>
        <v>0</v>
      </c>
      <c r="P2171" s="5">
        <f t="shared" si="847"/>
        <v>0</v>
      </c>
      <c r="Q2171" s="53">
        <f t="shared" si="832"/>
        <v>0</v>
      </c>
      <c r="R2171" s="4">
        <f t="shared" si="826"/>
        <v>0</v>
      </c>
      <c r="S2171" s="2">
        <f t="shared" si="839"/>
        <v>0.14000000000000001</v>
      </c>
      <c r="T2171" s="9">
        <f t="shared" si="833"/>
        <v>1.0003522890000001</v>
      </c>
      <c r="U2171" s="4">
        <f t="shared" si="840"/>
        <v>60.313135860000003</v>
      </c>
      <c r="V2171" s="4">
        <f t="shared" si="834"/>
        <v>0</v>
      </c>
      <c r="W2171" s="1" t="str">
        <f t="shared" si="845"/>
        <v>A+J=</v>
      </c>
      <c r="X2171" s="10">
        <f t="shared" si="846"/>
        <v>42256</v>
      </c>
      <c r="Y2171" s="4">
        <f t="shared" si="849"/>
        <v>0</v>
      </c>
      <c r="Z2171" s="28"/>
      <c r="AA2171" s="26"/>
      <c r="AE2171" s="5"/>
    </row>
    <row r="2172" spans="1:31" x14ac:dyDescent="0.2">
      <c r="A2172" s="127">
        <f t="shared" si="835"/>
        <v>42227</v>
      </c>
      <c r="B2172" s="4">
        <f t="shared" si="827"/>
        <v>171339.43043163</v>
      </c>
      <c r="C2172" s="4">
        <f t="shared" si="841"/>
        <v>117716.89301676</v>
      </c>
      <c r="D2172" s="4">
        <f t="shared" si="836"/>
        <v>117716.89301676</v>
      </c>
      <c r="E2172" s="56">
        <f t="shared" si="842"/>
        <v>586.42600000000004</v>
      </c>
      <c r="F2172" s="11">
        <f>IF(DAY(A2172)=F$2+1,VLOOKUP(A2172,[1]Plan1!$BN$15:$BP$255,3),F2171)</f>
        <v>588.04200000000003</v>
      </c>
      <c r="G2172" s="6">
        <f t="shared" si="828"/>
        <v>42226</v>
      </c>
      <c r="H2172" s="2">
        <f t="shared" si="829"/>
        <v>2.7556759079576665E-3</v>
      </c>
      <c r="I2172" s="1">
        <f t="shared" si="837"/>
        <v>2</v>
      </c>
      <c r="J2172" s="1">
        <f t="shared" si="843"/>
        <v>31</v>
      </c>
      <c r="K2172" s="54">
        <f t="shared" si="830"/>
        <v>1.0001775567932141</v>
      </c>
      <c r="L2172" s="3">
        <f t="shared" si="838"/>
        <v>1.45423799</v>
      </c>
      <c r="M2172" s="3">
        <f t="shared" si="848"/>
        <v>1.45449619</v>
      </c>
      <c r="N2172" s="3">
        <f t="shared" si="831"/>
        <v>171218.77239150999</v>
      </c>
      <c r="O2172" s="52">
        <f t="shared" si="844"/>
        <v>0</v>
      </c>
      <c r="P2172" s="5">
        <f t="shared" si="847"/>
        <v>0</v>
      </c>
      <c r="Q2172" s="53">
        <f t="shared" si="832"/>
        <v>0</v>
      </c>
      <c r="R2172" s="4">
        <f t="shared" si="826"/>
        <v>0</v>
      </c>
      <c r="S2172" s="2">
        <f t="shared" si="839"/>
        <v>0.14000000000000001</v>
      </c>
      <c r="T2172" s="9">
        <f t="shared" si="833"/>
        <v>1.0007047010000001</v>
      </c>
      <c r="U2172" s="4">
        <f t="shared" si="840"/>
        <v>120.65804012</v>
      </c>
      <c r="V2172" s="4">
        <f t="shared" si="834"/>
        <v>0</v>
      </c>
      <c r="W2172" s="1" t="str">
        <f t="shared" si="845"/>
        <v>A+J=</v>
      </c>
      <c r="X2172" s="10">
        <f t="shared" si="846"/>
        <v>42256</v>
      </c>
      <c r="Y2172" s="4">
        <f t="shared" si="849"/>
        <v>0</v>
      </c>
      <c r="Z2172" s="28"/>
      <c r="AA2172" s="26"/>
      <c r="AE2172" s="5"/>
    </row>
    <row r="2173" spans="1:31" x14ac:dyDescent="0.2">
      <c r="A2173" s="127">
        <f t="shared" si="835"/>
        <v>42228</v>
      </c>
      <c r="B2173" s="4">
        <f t="shared" si="827"/>
        <v>171415.00823723999</v>
      </c>
      <c r="C2173" s="4">
        <f t="shared" si="841"/>
        <v>117716.89301676</v>
      </c>
      <c r="D2173" s="4">
        <f t="shared" si="836"/>
        <v>117716.89301676</v>
      </c>
      <c r="E2173" s="56">
        <f t="shared" si="842"/>
        <v>586.42600000000004</v>
      </c>
      <c r="F2173" s="11">
        <f>IF(DAY(A2173)=F$2+1,VLOOKUP(A2173,[1]Plan1!$BN$15:$BP$255,3),F2172)</f>
        <v>588.04200000000003</v>
      </c>
      <c r="G2173" s="6">
        <f t="shared" si="828"/>
        <v>42226</v>
      </c>
      <c r="H2173" s="2">
        <f t="shared" si="829"/>
        <v>2.7556759079576665E-3</v>
      </c>
      <c r="I2173" s="1">
        <f t="shared" si="837"/>
        <v>3</v>
      </c>
      <c r="J2173" s="1">
        <f t="shared" si="843"/>
        <v>31</v>
      </c>
      <c r="K2173" s="54">
        <f t="shared" si="830"/>
        <v>1.0002663470118769</v>
      </c>
      <c r="L2173" s="3">
        <f t="shared" si="838"/>
        <v>1.45423799</v>
      </c>
      <c r="M2173" s="3">
        <f t="shared" si="848"/>
        <v>1.4546253200000001</v>
      </c>
      <c r="N2173" s="3">
        <f t="shared" si="831"/>
        <v>171233.97317391</v>
      </c>
      <c r="O2173" s="52">
        <f t="shared" si="844"/>
        <v>0</v>
      </c>
      <c r="P2173" s="5">
        <f t="shared" si="847"/>
        <v>0</v>
      </c>
      <c r="Q2173" s="53">
        <f t="shared" si="832"/>
        <v>0</v>
      </c>
      <c r="R2173" s="4">
        <f t="shared" si="826"/>
        <v>0</v>
      </c>
      <c r="S2173" s="2">
        <f t="shared" si="839"/>
        <v>0.14000000000000001</v>
      </c>
      <c r="T2173" s="9">
        <f t="shared" si="833"/>
        <v>1.001057238</v>
      </c>
      <c r="U2173" s="4">
        <f t="shared" si="840"/>
        <v>181.03506333000001</v>
      </c>
      <c r="V2173" s="4">
        <f t="shared" si="834"/>
        <v>0</v>
      </c>
      <c r="W2173" s="1" t="str">
        <f t="shared" si="845"/>
        <v>A+J=</v>
      </c>
      <c r="X2173" s="10">
        <f t="shared" si="846"/>
        <v>42256</v>
      </c>
      <c r="Y2173" s="4">
        <f t="shared" si="849"/>
        <v>0</v>
      </c>
      <c r="Z2173" s="28"/>
      <c r="AA2173" s="26"/>
      <c r="AE2173" s="5"/>
    </row>
    <row r="2174" spans="1:31" x14ac:dyDescent="0.2">
      <c r="A2174" s="127">
        <f t="shared" si="835"/>
        <v>42229</v>
      </c>
      <c r="B2174" s="4">
        <f t="shared" si="827"/>
        <v>171490.61799540999</v>
      </c>
      <c r="C2174" s="4">
        <f t="shared" si="841"/>
        <v>117716.89301676</v>
      </c>
      <c r="D2174" s="4">
        <f t="shared" si="836"/>
        <v>117716.89301676</v>
      </c>
      <c r="E2174" s="56">
        <f t="shared" si="842"/>
        <v>586.42600000000004</v>
      </c>
      <c r="F2174" s="11">
        <f>IF(DAY(A2174)=F$2+1,VLOOKUP(A2174,[1]Plan1!$BN$15:$BP$255,3),F2173)</f>
        <v>588.04200000000003</v>
      </c>
      <c r="G2174" s="6">
        <f t="shared" si="828"/>
        <v>42226</v>
      </c>
      <c r="H2174" s="2">
        <f t="shared" si="829"/>
        <v>2.7556759079576665E-3</v>
      </c>
      <c r="I2174" s="1">
        <f t="shared" si="837"/>
        <v>4</v>
      </c>
      <c r="J2174" s="1">
        <f t="shared" si="843"/>
        <v>31</v>
      </c>
      <c r="K2174" s="54">
        <f t="shared" si="830"/>
        <v>1.0003551451128432</v>
      </c>
      <c r="L2174" s="3">
        <f t="shared" si="838"/>
        <v>1.45423799</v>
      </c>
      <c r="M2174" s="3">
        <f t="shared" si="848"/>
        <v>1.45475445</v>
      </c>
      <c r="N2174" s="3">
        <f t="shared" si="831"/>
        <v>171249.17395629999</v>
      </c>
      <c r="O2174" s="52">
        <f t="shared" si="844"/>
        <v>0</v>
      </c>
      <c r="P2174" s="5">
        <f t="shared" si="847"/>
        <v>0</v>
      </c>
      <c r="Q2174" s="53">
        <f t="shared" si="832"/>
        <v>0</v>
      </c>
      <c r="R2174" s="4">
        <f t="shared" si="826"/>
        <v>0</v>
      </c>
      <c r="S2174" s="2">
        <f t="shared" si="839"/>
        <v>0.14000000000000001</v>
      </c>
      <c r="T2174" s="9">
        <f t="shared" si="833"/>
        <v>1.001409899</v>
      </c>
      <c r="U2174" s="4">
        <f t="shared" si="840"/>
        <v>241.44403911000001</v>
      </c>
      <c r="V2174" s="4">
        <f t="shared" si="834"/>
        <v>0</v>
      </c>
      <c r="W2174" s="1" t="str">
        <f t="shared" si="845"/>
        <v>A+J=</v>
      </c>
      <c r="X2174" s="10">
        <f t="shared" si="846"/>
        <v>42256</v>
      </c>
      <c r="Y2174" s="4">
        <f t="shared" si="849"/>
        <v>0</v>
      </c>
      <c r="Z2174" s="28"/>
      <c r="AA2174" s="26"/>
      <c r="AE2174" s="5"/>
    </row>
    <row r="2175" spans="1:31" x14ac:dyDescent="0.2">
      <c r="A2175" s="127">
        <f t="shared" si="835"/>
        <v>42230</v>
      </c>
      <c r="B2175" s="4">
        <f t="shared" si="827"/>
        <v>171566.2620703</v>
      </c>
      <c r="C2175" s="4">
        <f t="shared" si="841"/>
        <v>117716.89301676</v>
      </c>
      <c r="D2175" s="4">
        <f t="shared" si="836"/>
        <v>117716.89301676</v>
      </c>
      <c r="E2175" s="56">
        <f t="shared" si="842"/>
        <v>586.42600000000004</v>
      </c>
      <c r="F2175" s="11">
        <f>IF(DAY(A2175)=F$2+1,VLOOKUP(A2175,[1]Plan1!$BN$15:$BP$255,3),F2174)</f>
        <v>588.04200000000003</v>
      </c>
      <c r="G2175" s="6">
        <f t="shared" si="828"/>
        <v>42226</v>
      </c>
      <c r="H2175" s="2">
        <f t="shared" si="829"/>
        <v>2.7556759079576665E-3</v>
      </c>
      <c r="I2175" s="1">
        <f t="shared" si="837"/>
        <v>5</v>
      </c>
      <c r="J2175" s="1">
        <f t="shared" si="843"/>
        <v>31</v>
      </c>
      <c r="K2175" s="54">
        <f t="shared" si="830"/>
        <v>1.0004439510968124</v>
      </c>
      <c r="L2175" s="3">
        <f t="shared" si="838"/>
        <v>1.45423799</v>
      </c>
      <c r="M2175" s="3">
        <f t="shared" si="848"/>
        <v>1.4548836000000001</v>
      </c>
      <c r="N2175" s="3">
        <f t="shared" si="831"/>
        <v>171264.37709302999</v>
      </c>
      <c r="O2175" s="52">
        <f t="shared" si="844"/>
        <v>0</v>
      </c>
      <c r="P2175" s="5">
        <f t="shared" si="847"/>
        <v>0</v>
      </c>
      <c r="Q2175" s="53">
        <f t="shared" si="832"/>
        <v>0</v>
      </c>
      <c r="R2175" s="4">
        <f t="shared" si="826"/>
        <v>0</v>
      </c>
      <c r="S2175" s="2">
        <f t="shared" si="839"/>
        <v>0.14000000000000001</v>
      </c>
      <c r="T2175" s="9">
        <f t="shared" si="833"/>
        <v>1.001762684</v>
      </c>
      <c r="U2175" s="4">
        <f t="shared" si="840"/>
        <v>301.88497726999998</v>
      </c>
      <c r="V2175" s="4">
        <f t="shared" si="834"/>
        <v>0</v>
      </c>
      <c r="W2175" s="1" t="str">
        <f t="shared" si="845"/>
        <v>A+J=</v>
      </c>
      <c r="X2175" s="10">
        <f t="shared" si="846"/>
        <v>42256</v>
      </c>
      <c r="Y2175" s="4">
        <f t="shared" si="849"/>
        <v>0</v>
      </c>
      <c r="Z2175" s="28"/>
      <c r="AA2175" s="26"/>
      <c r="AE2175" s="5"/>
    </row>
    <row r="2176" spans="1:31" x14ac:dyDescent="0.2">
      <c r="A2176" s="127">
        <f t="shared" si="835"/>
        <v>42231</v>
      </c>
      <c r="B2176" s="4">
        <f t="shared" si="827"/>
        <v>171641.93828202001</v>
      </c>
      <c r="C2176" s="4">
        <f t="shared" si="841"/>
        <v>117716.89301676</v>
      </c>
      <c r="D2176" s="4">
        <f t="shared" si="836"/>
        <v>117716.89301676</v>
      </c>
      <c r="E2176" s="56">
        <f t="shared" si="842"/>
        <v>586.42600000000004</v>
      </c>
      <c r="F2176" s="11">
        <f>IF(DAY(A2176)=F$2+1,VLOOKUP(A2176,[1]Plan1!$BN$15:$BP$255,3),F2175)</f>
        <v>588.04200000000003</v>
      </c>
      <c r="G2176" s="6">
        <f t="shared" si="828"/>
        <v>42226</v>
      </c>
      <c r="H2176" s="2">
        <f t="shared" si="829"/>
        <v>2.7556759079576665E-3</v>
      </c>
      <c r="I2176" s="1">
        <f t="shared" si="837"/>
        <v>6</v>
      </c>
      <c r="J2176" s="1">
        <f t="shared" si="843"/>
        <v>31</v>
      </c>
      <c r="K2176" s="54">
        <f t="shared" si="830"/>
        <v>1.0005327649644846</v>
      </c>
      <c r="L2176" s="3">
        <f t="shared" si="838"/>
        <v>1.45423799</v>
      </c>
      <c r="M2176" s="3">
        <f t="shared" si="848"/>
        <v>1.4550127500000001</v>
      </c>
      <c r="N2176" s="3">
        <f t="shared" si="831"/>
        <v>171279.58022977001</v>
      </c>
      <c r="O2176" s="52">
        <f t="shared" si="844"/>
        <v>0</v>
      </c>
      <c r="P2176" s="5">
        <f t="shared" si="847"/>
        <v>0</v>
      </c>
      <c r="Q2176" s="53">
        <f t="shared" si="832"/>
        <v>0</v>
      </c>
      <c r="R2176" s="4">
        <f t="shared" ref="R2176:R2239" si="850">IF(P2176&gt;0,(P2176*N2176),0)</f>
        <v>0</v>
      </c>
      <c r="S2176" s="2">
        <f t="shared" si="839"/>
        <v>0.14000000000000001</v>
      </c>
      <c r="T2176" s="9">
        <f t="shared" si="833"/>
        <v>1.0021155939999999</v>
      </c>
      <c r="U2176" s="4">
        <f t="shared" si="840"/>
        <v>362.35805225000001</v>
      </c>
      <c r="V2176" s="4">
        <f t="shared" si="834"/>
        <v>0</v>
      </c>
      <c r="W2176" s="1" t="str">
        <f t="shared" si="845"/>
        <v>A+J=</v>
      </c>
      <c r="X2176" s="10">
        <f t="shared" si="846"/>
        <v>42256</v>
      </c>
      <c r="Y2176" s="4">
        <f t="shared" si="849"/>
        <v>0</v>
      </c>
      <c r="Z2176" s="28"/>
      <c r="AA2176" s="26"/>
      <c r="AE2176" s="5"/>
    </row>
    <row r="2177" spans="1:31" x14ac:dyDescent="0.2">
      <c r="A2177" s="127">
        <f t="shared" si="835"/>
        <v>42232</v>
      </c>
      <c r="B2177" s="4">
        <f t="shared" si="827"/>
        <v>171717.64882512001</v>
      </c>
      <c r="C2177" s="4">
        <f t="shared" si="841"/>
        <v>117716.89301676</v>
      </c>
      <c r="D2177" s="4">
        <f t="shared" si="836"/>
        <v>117716.89301676</v>
      </c>
      <c r="E2177" s="56">
        <f t="shared" si="842"/>
        <v>586.42600000000004</v>
      </c>
      <c r="F2177" s="11">
        <f>IF(DAY(A2177)=F$2+1,VLOOKUP(A2177,[1]Plan1!$BN$15:$BP$255,3),F2176)</f>
        <v>588.04200000000003</v>
      </c>
      <c r="G2177" s="6">
        <f t="shared" si="828"/>
        <v>42226</v>
      </c>
      <c r="H2177" s="2">
        <f t="shared" si="829"/>
        <v>2.7556759079576665E-3</v>
      </c>
      <c r="I2177" s="1">
        <f t="shared" si="837"/>
        <v>7</v>
      </c>
      <c r="J2177" s="1">
        <f t="shared" si="843"/>
        <v>31</v>
      </c>
      <c r="K2177" s="54">
        <f t="shared" si="830"/>
        <v>1.0006215867165598</v>
      </c>
      <c r="L2177" s="3">
        <f t="shared" si="838"/>
        <v>1.45423799</v>
      </c>
      <c r="M2177" s="3">
        <f t="shared" si="848"/>
        <v>1.45514192</v>
      </c>
      <c r="N2177" s="3">
        <f t="shared" si="831"/>
        <v>171294.78572084001</v>
      </c>
      <c r="O2177" s="52">
        <f t="shared" si="844"/>
        <v>0</v>
      </c>
      <c r="P2177" s="5">
        <f t="shared" si="847"/>
        <v>0</v>
      </c>
      <c r="Q2177" s="53">
        <f t="shared" si="832"/>
        <v>0</v>
      </c>
      <c r="R2177" s="4">
        <f t="shared" si="850"/>
        <v>0</v>
      </c>
      <c r="S2177" s="2">
        <f t="shared" si="839"/>
        <v>0.14000000000000001</v>
      </c>
      <c r="T2177" s="9">
        <f t="shared" si="833"/>
        <v>1.0024686279999999</v>
      </c>
      <c r="U2177" s="4">
        <f t="shared" si="840"/>
        <v>422.86310428000002</v>
      </c>
      <c r="V2177" s="4">
        <f t="shared" si="834"/>
        <v>0</v>
      </c>
      <c r="W2177" s="1" t="str">
        <f t="shared" si="845"/>
        <v>A+J=</v>
      </c>
      <c r="X2177" s="10">
        <f t="shared" si="846"/>
        <v>42256</v>
      </c>
      <c r="Y2177" s="4">
        <f t="shared" si="849"/>
        <v>0</v>
      </c>
      <c r="Z2177" s="28"/>
      <c r="AA2177" s="26"/>
      <c r="AE2177" s="5"/>
    </row>
    <row r="2178" spans="1:31" x14ac:dyDescent="0.2">
      <c r="A2178" s="127">
        <f t="shared" si="835"/>
        <v>42233</v>
      </c>
      <c r="B2178" s="4">
        <f t="shared" si="827"/>
        <v>171793.39252726</v>
      </c>
      <c r="C2178" s="4">
        <f t="shared" si="841"/>
        <v>117716.89301676</v>
      </c>
      <c r="D2178" s="4">
        <f t="shared" si="836"/>
        <v>117716.89301676</v>
      </c>
      <c r="E2178" s="56">
        <f t="shared" si="842"/>
        <v>586.42600000000004</v>
      </c>
      <c r="F2178" s="11">
        <f>IF(DAY(A2178)=F$2+1,VLOOKUP(A2178,[1]Plan1!$BN$15:$BP$255,3),F2177)</f>
        <v>588.04200000000003</v>
      </c>
      <c r="G2178" s="6">
        <f t="shared" si="828"/>
        <v>42226</v>
      </c>
      <c r="H2178" s="2">
        <f t="shared" si="829"/>
        <v>2.7556759079576665E-3</v>
      </c>
      <c r="I2178" s="1">
        <f t="shared" si="837"/>
        <v>8</v>
      </c>
      <c r="J2178" s="1">
        <f t="shared" si="843"/>
        <v>31</v>
      </c>
      <c r="K2178" s="54">
        <f t="shared" si="830"/>
        <v>1.0007104163537375</v>
      </c>
      <c r="L2178" s="3">
        <f t="shared" si="838"/>
        <v>1.45423799</v>
      </c>
      <c r="M2178" s="3">
        <f t="shared" si="848"/>
        <v>1.4552711</v>
      </c>
      <c r="N2178" s="3">
        <f t="shared" si="831"/>
        <v>171309.99238908</v>
      </c>
      <c r="O2178" s="52">
        <f t="shared" si="844"/>
        <v>0</v>
      </c>
      <c r="P2178" s="5">
        <f t="shared" si="847"/>
        <v>0</v>
      </c>
      <c r="Q2178" s="53">
        <f t="shared" si="832"/>
        <v>0</v>
      </c>
      <c r="R2178" s="4">
        <f t="shared" si="850"/>
        <v>0</v>
      </c>
      <c r="S2178" s="2">
        <f t="shared" si="839"/>
        <v>0.14000000000000001</v>
      </c>
      <c r="T2178" s="9">
        <f t="shared" si="833"/>
        <v>1.0028217859999999</v>
      </c>
      <c r="U2178" s="4">
        <f t="shared" si="840"/>
        <v>483.40013818</v>
      </c>
      <c r="V2178" s="4">
        <f t="shared" si="834"/>
        <v>0</v>
      </c>
      <c r="W2178" s="1" t="str">
        <f t="shared" si="845"/>
        <v>A+J=</v>
      </c>
      <c r="X2178" s="10">
        <f t="shared" si="846"/>
        <v>42256</v>
      </c>
      <c r="Y2178" s="4">
        <f t="shared" si="849"/>
        <v>0</v>
      </c>
      <c r="Z2178" s="28"/>
      <c r="AA2178" s="26"/>
      <c r="AE2178" s="5"/>
    </row>
    <row r="2179" spans="1:31" x14ac:dyDescent="0.2">
      <c r="A2179" s="127">
        <f t="shared" si="835"/>
        <v>42234</v>
      </c>
      <c r="B2179" s="4">
        <f t="shared" si="827"/>
        <v>171869.16939534002</v>
      </c>
      <c r="C2179" s="4">
        <f t="shared" si="841"/>
        <v>117716.89301676</v>
      </c>
      <c r="D2179" s="4">
        <f t="shared" si="836"/>
        <v>117716.89301676</v>
      </c>
      <c r="E2179" s="56">
        <f t="shared" si="842"/>
        <v>586.42600000000004</v>
      </c>
      <c r="F2179" s="11">
        <f>IF(DAY(A2179)=F$2+1,VLOOKUP(A2179,[1]Plan1!$BN$15:$BP$255,3),F2178)</f>
        <v>588.04200000000003</v>
      </c>
      <c r="G2179" s="6">
        <f t="shared" si="828"/>
        <v>42226</v>
      </c>
      <c r="H2179" s="2">
        <f t="shared" si="829"/>
        <v>2.7556759079576665E-3</v>
      </c>
      <c r="I2179" s="1">
        <f t="shared" si="837"/>
        <v>9</v>
      </c>
      <c r="J2179" s="1">
        <f t="shared" si="843"/>
        <v>31</v>
      </c>
      <c r="K2179" s="54">
        <f t="shared" si="830"/>
        <v>1.0007992538767181</v>
      </c>
      <c r="L2179" s="3">
        <f t="shared" si="838"/>
        <v>1.45423799</v>
      </c>
      <c r="M2179" s="3">
        <f t="shared" si="848"/>
        <v>1.45540029</v>
      </c>
      <c r="N2179" s="3">
        <f t="shared" si="831"/>
        <v>171325.20023449001</v>
      </c>
      <c r="O2179" s="52">
        <f t="shared" si="844"/>
        <v>0</v>
      </c>
      <c r="P2179" s="5">
        <f t="shared" si="847"/>
        <v>0</v>
      </c>
      <c r="Q2179" s="53">
        <f t="shared" si="832"/>
        <v>0</v>
      </c>
      <c r="R2179" s="4">
        <f t="shared" si="850"/>
        <v>0</v>
      </c>
      <c r="S2179" s="2">
        <f t="shared" si="839"/>
        <v>0.14000000000000001</v>
      </c>
      <c r="T2179" s="9">
        <f t="shared" si="833"/>
        <v>1.003175068</v>
      </c>
      <c r="U2179" s="4">
        <f t="shared" si="840"/>
        <v>543.96916084999998</v>
      </c>
      <c r="V2179" s="4">
        <f t="shared" si="834"/>
        <v>0</v>
      </c>
      <c r="W2179" s="1" t="str">
        <f t="shared" si="845"/>
        <v>A+J=</v>
      </c>
      <c r="X2179" s="10">
        <f t="shared" si="846"/>
        <v>42256</v>
      </c>
      <c r="Y2179" s="4">
        <f t="shared" si="849"/>
        <v>0</v>
      </c>
      <c r="Z2179" s="28"/>
      <c r="AA2179" s="26"/>
      <c r="AE2179" s="5"/>
    </row>
    <row r="2180" spans="1:31" x14ac:dyDescent="0.2">
      <c r="A2180" s="127">
        <f t="shared" si="835"/>
        <v>42235</v>
      </c>
      <c r="B2180" s="4">
        <f t="shared" si="827"/>
        <v>171944.97977895002</v>
      </c>
      <c r="C2180" s="4">
        <f t="shared" si="841"/>
        <v>117716.89301676</v>
      </c>
      <c r="D2180" s="4">
        <f t="shared" si="836"/>
        <v>117716.89301676</v>
      </c>
      <c r="E2180" s="56">
        <f t="shared" si="842"/>
        <v>586.42600000000004</v>
      </c>
      <c r="F2180" s="11">
        <f>IF(DAY(A2180)=F$2+1,VLOOKUP(A2180,[1]Plan1!$BN$15:$BP$255,3),F2179)</f>
        <v>588.04200000000003</v>
      </c>
      <c r="G2180" s="6">
        <f t="shared" si="828"/>
        <v>42226</v>
      </c>
      <c r="H2180" s="2">
        <f t="shared" si="829"/>
        <v>2.7556759079576665E-3</v>
      </c>
      <c r="I2180" s="1">
        <f t="shared" si="837"/>
        <v>10</v>
      </c>
      <c r="J2180" s="1">
        <f t="shared" si="843"/>
        <v>31</v>
      </c>
      <c r="K2180" s="54">
        <f t="shared" si="830"/>
        <v>1.0008880992862013</v>
      </c>
      <c r="L2180" s="3">
        <f t="shared" si="838"/>
        <v>1.45423799</v>
      </c>
      <c r="M2180" s="3">
        <f t="shared" si="848"/>
        <v>1.45552949</v>
      </c>
      <c r="N2180" s="3">
        <f t="shared" si="831"/>
        <v>171340.40925706</v>
      </c>
      <c r="O2180" s="52">
        <f t="shared" si="844"/>
        <v>0</v>
      </c>
      <c r="P2180" s="5">
        <f t="shared" si="847"/>
        <v>0</v>
      </c>
      <c r="Q2180" s="53">
        <f t="shared" si="832"/>
        <v>0</v>
      </c>
      <c r="R2180" s="4">
        <f t="shared" si="850"/>
        <v>0</v>
      </c>
      <c r="S2180" s="2">
        <f t="shared" si="839"/>
        <v>0.14000000000000001</v>
      </c>
      <c r="T2180" s="9">
        <f t="shared" si="833"/>
        <v>1.0035284760000001</v>
      </c>
      <c r="U2180" s="4">
        <f t="shared" si="840"/>
        <v>604.57052189000001</v>
      </c>
      <c r="V2180" s="4">
        <f t="shared" si="834"/>
        <v>0</v>
      </c>
      <c r="W2180" s="1" t="str">
        <f t="shared" si="845"/>
        <v>A+J=</v>
      </c>
      <c r="X2180" s="10">
        <f t="shared" si="846"/>
        <v>42256</v>
      </c>
      <c r="Y2180" s="4">
        <f t="shared" si="849"/>
        <v>0</v>
      </c>
      <c r="Z2180" s="28"/>
      <c r="AA2180" s="26"/>
      <c r="AE2180" s="5"/>
    </row>
    <row r="2181" spans="1:31" x14ac:dyDescent="0.2">
      <c r="A2181" s="127">
        <f t="shared" si="835"/>
        <v>42236</v>
      </c>
      <c r="B2181" s="4">
        <f t="shared" si="827"/>
        <v>172020.82435277</v>
      </c>
      <c r="C2181" s="4">
        <f t="shared" si="841"/>
        <v>117716.89301676</v>
      </c>
      <c r="D2181" s="4">
        <f t="shared" si="836"/>
        <v>117716.89301676</v>
      </c>
      <c r="E2181" s="56">
        <f t="shared" si="842"/>
        <v>586.42600000000004</v>
      </c>
      <c r="F2181" s="11">
        <f>IF(DAY(A2181)=F$2+1,VLOOKUP(A2181,[1]Plan1!$BN$15:$BP$255,3),F2180)</f>
        <v>588.04200000000003</v>
      </c>
      <c r="G2181" s="6">
        <f t="shared" si="828"/>
        <v>42226</v>
      </c>
      <c r="H2181" s="2">
        <f t="shared" si="829"/>
        <v>2.7556759079576665E-3</v>
      </c>
      <c r="I2181" s="1">
        <f t="shared" si="837"/>
        <v>11</v>
      </c>
      <c r="J2181" s="1">
        <f t="shared" si="843"/>
        <v>31</v>
      </c>
      <c r="K2181" s="54">
        <f t="shared" si="830"/>
        <v>1.0009769525828875</v>
      </c>
      <c r="L2181" s="3">
        <f t="shared" si="838"/>
        <v>1.45423799</v>
      </c>
      <c r="M2181" s="3">
        <f t="shared" si="848"/>
        <v>1.45565871</v>
      </c>
      <c r="N2181" s="3">
        <f t="shared" si="831"/>
        <v>171355.62063398</v>
      </c>
      <c r="O2181" s="52">
        <f t="shared" si="844"/>
        <v>0</v>
      </c>
      <c r="P2181" s="5">
        <f t="shared" si="847"/>
        <v>0</v>
      </c>
      <c r="Q2181" s="53">
        <f t="shared" si="832"/>
        <v>0</v>
      </c>
      <c r="R2181" s="4">
        <f t="shared" si="850"/>
        <v>0</v>
      </c>
      <c r="S2181" s="2">
        <f t="shared" si="839"/>
        <v>0.14000000000000001</v>
      </c>
      <c r="T2181" s="9">
        <f t="shared" si="833"/>
        <v>1.0038820070000001</v>
      </c>
      <c r="U2181" s="4">
        <f t="shared" si="840"/>
        <v>665.20371879000004</v>
      </c>
      <c r="V2181" s="4">
        <f t="shared" si="834"/>
        <v>0</v>
      </c>
      <c r="W2181" s="1" t="str">
        <f t="shared" si="845"/>
        <v>A+J=</v>
      </c>
      <c r="X2181" s="10">
        <f t="shared" si="846"/>
        <v>42256</v>
      </c>
      <c r="Y2181" s="4">
        <f t="shared" si="849"/>
        <v>0</v>
      </c>
      <c r="Z2181" s="28"/>
      <c r="AA2181" s="26"/>
      <c r="AE2181" s="5"/>
    </row>
    <row r="2182" spans="1:31" x14ac:dyDescent="0.2">
      <c r="A2182" s="127">
        <f t="shared" si="835"/>
        <v>42237</v>
      </c>
      <c r="B2182" s="4">
        <f t="shared" si="827"/>
        <v>172096.70110332</v>
      </c>
      <c r="C2182" s="4">
        <f t="shared" si="841"/>
        <v>117716.89301676</v>
      </c>
      <c r="D2182" s="4">
        <f t="shared" si="836"/>
        <v>117716.89301676</v>
      </c>
      <c r="E2182" s="56">
        <f t="shared" si="842"/>
        <v>586.42600000000004</v>
      </c>
      <c r="F2182" s="11">
        <f>IF(DAY(A2182)=F$2+1,VLOOKUP(A2182,[1]Plan1!$BN$15:$BP$255,3),F2181)</f>
        <v>588.04200000000003</v>
      </c>
      <c r="G2182" s="6">
        <f t="shared" si="828"/>
        <v>42226</v>
      </c>
      <c r="H2182" s="2">
        <f t="shared" si="829"/>
        <v>2.7556759079576665E-3</v>
      </c>
      <c r="I2182" s="1">
        <f t="shared" si="837"/>
        <v>12</v>
      </c>
      <c r="J2182" s="1">
        <f t="shared" si="843"/>
        <v>31</v>
      </c>
      <c r="K2182" s="54">
        <f t="shared" si="830"/>
        <v>1.0010658137674768</v>
      </c>
      <c r="L2182" s="3">
        <f t="shared" si="838"/>
        <v>1.45423799</v>
      </c>
      <c r="M2182" s="3">
        <f t="shared" si="848"/>
        <v>1.4557879300000001</v>
      </c>
      <c r="N2182" s="3">
        <f t="shared" si="831"/>
        <v>171370.83201089999</v>
      </c>
      <c r="O2182" s="52">
        <f t="shared" si="844"/>
        <v>0</v>
      </c>
      <c r="P2182" s="5">
        <f t="shared" si="847"/>
        <v>0</v>
      </c>
      <c r="Q2182" s="53">
        <f t="shared" si="832"/>
        <v>0</v>
      </c>
      <c r="R2182" s="4">
        <f t="shared" si="850"/>
        <v>0</v>
      </c>
      <c r="S2182" s="2">
        <f t="shared" si="839"/>
        <v>0.14000000000000001</v>
      </c>
      <c r="T2182" s="9">
        <f t="shared" si="833"/>
        <v>1.004235663</v>
      </c>
      <c r="U2182" s="4">
        <f t="shared" si="840"/>
        <v>725.86909242000002</v>
      </c>
      <c r="V2182" s="4">
        <f t="shared" si="834"/>
        <v>0</v>
      </c>
      <c r="W2182" s="1" t="str">
        <f t="shared" si="845"/>
        <v>A+J=</v>
      </c>
      <c r="X2182" s="10">
        <f t="shared" si="846"/>
        <v>42256</v>
      </c>
      <c r="Y2182" s="4">
        <f t="shared" si="849"/>
        <v>0</v>
      </c>
      <c r="Z2182" s="28"/>
      <c r="AA2182" s="26"/>
      <c r="AE2182" s="5"/>
    </row>
    <row r="2183" spans="1:31" x14ac:dyDescent="0.2">
      <c r="A2183" s="127">
        <f t="shared" si="835"/>
        <v>42238</v>
      </c>
      <c r="B2183" s="4">
        <f t="shared" si="827"/>
        <v>172172.61240145998</v>
      </c>
      <c r="C2183" s="4">
        <f t="shared" si="841"/>
        <v>117716.89301676</v>
      </c>
      <c r="D2183" s="4">
        <f t="shared" si="836"/>
        <v>117716.89301676</v>
      </c>
      <c r="E2183" s="56">
        <f t="shared" si="842"/>
        <v>586.42600000000004</v>
      </c>
      <c r="F2183" s="11">
        <f>IF(DAY(A2183)=F$2+1,VLOOKUP(A2183,[1]Plan1!$BN$15:$BP$255,3),F2182)</f>
        <v>588.04200000000003</v>
      </c>
      <c r="G2183" s="6">
        <f t="shared" si="828"/>
        <v>42226</v>
      </c>
      <c r="H2183" s="2">
        <f t="shared" si="829"/>
        <v>2.7556759079576665E-3</v>
      </c>
      <c r="I2183" s="1">
        <f t="shared" si="837"/>
        <v>13</v>
      </c>
      <c r="J2183" s="1">
        <f t="shared" si="843"/>
        <v>31</v>
      </c>
      <c r="K2183" s="54">
        <f t="shared" si="830"/>
        <v>1.0011546828406694</v>
      </c>
      <c r="L2183" s="3">
        <f t="shared" si="838"/>
        <v>1.45423799</v>
      </c>
      <c r="M2183" s="3">
        <f t="shared" si="848"/>
        <v>1.45591717</v>
      </c>
      <c r="N2183" s="3">
        <f t="shared" si="831"/>
        <v>171386.04574214999</v>
      </c>
      <c r="O2183" s="52">
        <f t="shared" si="844"/>
        <v>0</v>
      </c>
      <c r="P2183" s="5">
        <f t="shared" si="847"/>
        <v>0</v>
      </c>
      <c r="Q2183" s="53">
        <f t="shared" si="832"/>
        <v>0</v>
      </c>
      <c r="R2183" s="4">
        <f t="shared" si="850"/>
        <v>0</v>
      </c>
      <c r="S2183" s="2">
        <f t="shared" si="839"/>
        <v>0.14000000000000001</v>
      </c>
      <c r="T2183" s="9">
        <f t="shared" si="833"/>
        <v>1.0045894440000001</v>
      </c>
      <c r="U2183" s="4">
        <f t="shared" si="840"/>
        <v>786.56665930999998</v>
      </c>
      <c r="V2183" s="4">
        <f t="shared" si="834"/>
        <v>0</v>
      </c>
      <c r="W2183" s="1" t="str">
        <f t="shared" si="845"/>
        <v>A+J=</v>
      </c>
      <c r="X2183" s="10">
        <f t="shared" si="846"/>
        <v>42256</v>
      </c>
      <c r="Y2183" s="4">
        <f t="shared" si="849"/>
        <v>0</v>
      </c>
      <c r="Z2183" s="28"/>
      <c r="AA2183" s="26"/>
      <c r="AE2183" s="5"/>
    </row>
    <row r="2184" spans="1:31" x14ac:dyDescent="0.2">
      <c r="A2184" s="127">
        <f t="shared" si="835"/>
        <v>42239</v>
      </c>
      <c r="B2184" s="4">
        <f t="shared" si="827"/>
        <v>172248.556901</v>
      </c>
      <c r="C2184" s="4">
        <f t="shared" si="841"/>
        <v>117716.89301676</v>
      </c>
      <c r="D2184" s="4">
        <f t="shared" si="836"/>
        <v>117716.89301676</v>
      </c>
      <c r="E2184" s="56">
        <f t="shared" si="842"/>
        <v>586.42600000000004</v>
      </c>
      <c r="F2184" s="11">
        <f>IF(DAY(A2184)=F$2+1,VLOOKUP(A2184,[1]Plan1!$BN$15:$BP$255,3),F2183)</f>
        <v>588.04200000000003</v>
      </c>
      <c r="G2184" s="6">
        <f t="shared" si="828"/>
        <v>42226</v>
      </c>
      <c r="H2184" s="2">
        <f t="shared" si="829"/>
        <v>2.7556759079576665E-3</v>
      </c>
      <c r="I2184" s="1">
        <f t="shared" si="837"/>
        <v>14</v>
      </c>
      <c r="J2184" s="1">
        <f t="shared" si="843"/>
        <v>31</v>
      </c>
      <c r="K2184" s="54">
        <f t="shared" si="830"/>
        <v>1.0012435598031657</v>
      </c>
      <c r="L2184" s="3">
        <f t="shared" si="838"/>
        <v>1.45423799</v>
      </c>
      <c r="M2184" s="3">
        <f t="shared" si="848"/>
        <v>1.4560464200000001</v>
      </c>
      <c r="N2184" s="3">
        <f t="shared" si="831"/>
        <v>171401.26065057001</v>
      </c>
      <c r="O2184" s="52">
        <f t="shared" si="844"/>
        <v>0</v>
      </c>
      <c r="P2184" s="5">
        <f t="shared" si="847"/>
        <v>0</v>
      </c>
      <c r="Q2184" s="53">
        <f t="shared" si="832"/>
        <v>0</v>
      </c>
      <c r="R2184" s="4">
        <f t="shared" si="850"/>
        <v>0</v>
      </c>
      <c r="S2184" s="2">
        <f t="shared" si="839"/>
        <v>0.14000000000000001</v>
      </c>
      <c r="T2184" s="9">
        <f t="shared" si="833"/>
        <v>1.0049433489999999</v>
      </c>
      <c r="U2184" s="4">
        <f t="shared" si="840"/>
        <v>847.29625042999999</v>
      </c>
      <c r="V2184" s="4">
        <f t="shared" si="834"/>
        <v>0</v>
      </c>
      <c r="W2184" s="1" t="str">
        <f t="shared" si="845"/>
        <v>A+J=</v>
      </c>
      <c r="X2184" s="10">
        <f t="shared" si="846"/>
        <v>42256</v>
      </c>
      <c r="Y2184" s="4">
        <f t="shared" si="849"/>
        <v>0</v>
      </c>
      <c r="Z2184" s="28"/>
      <c r="AA2184" s="26"/>
      <c r="AE2184" s="5"/>
    </row>
    <row r="2185" spans="1:31" x14ac:dyDescent="0.2">
      <c r="A2185" s="127">
        <f t="shared" si="835"/>
        <v>42240</v>
      </c>
      <c r="B2185" s="4">
        <f t="shared" si="827"/>
        <v>172324.53478026998</v>
      </c>
      <c r="C2185" s="4">
        <f t="shared" si="841"/>
        <v>117716.89301676</v>
      </c>
      <c r="D2185" s="4">
        <f t="shared" si="836"/>
        <v>117716.89301676</v>
      </c>
      <c r="E2185" s="56">
        <f t="shared" si="842"/>
        <v>586.42600000000004</v>
      </c>
      <c r="F2185" s="11">
        <f>IF(DAY(A2185)=F$2+1,VLOOKUP(A2185,[1]Plan1!$BN$15:$BP$255,3),F2184)</f>
        <v>588.04200000000003</v>
      </c>
      <c r="G2185" s="6">
        <f t="shared" si="828"/>
        <v>42226</v>
      </c>
      <c r="H2185" s="2">
        <f t="shared" si="829"/>
        <v>2.7556759079576665E-3</v>
      </c>
      <c r="I2185" s="1">
        <f t="shared" si="837"/>
        <v>15</v>
      </c>
      <c r="J2185" s="1">
        <f t="shared" si="843"/>
        <v>31</v>
      </c>
      <c r="K2185" s="54">
        <f t="shared" si="830"/>
        <v>1.001332444655666</v>
      </c>
      <c r="L2185" s="3">
        <f t="shared" si="838"/>
        <v>1.45423799</v>
      </c>
      <c r="M2185" s="3">
        <f t="shared" si="848"/>
        <v>1.4561756800000001</v>
      </c>
      <c r="N2185" s="3">
        <f t="shared" si="831"/>
        <v>171416.47673616</v>
      </c>
      <c r="O2185" s="52">
        <f t="shared" si="844"/>
        <v>0</v>
      </c>
      <c r="P2185" s="5">
        <f t="shared" si="847"/>
        <v>0</v>
      </c>
      <c r="Q2185" s="53">
        <f t="shared" si="832"/>
        <v>0</v>
      </c>
      <c r="R2185" s="4">
        <f t="shared" si="850"/>
        <v>0</v>
      </c>
      <c r="S2185" s="2">
        <f t="shared" si="839"/>
        <v>0.14000000000000001</v>
      </c>
      <c r="T2185" s="9">
        <f t="shared" si="833"/>
        <v>1.0052973789999999</v>
      </c>
      <c r="U2185" s="4">
        <f t="shared" si="840"/>
        <v>908.05804410999997</v>
      </c>
      <c r="V2185" s="4">
        <f t="shared" si="834"/>
        <v>0</v>
      </c>
      <c r="W2185" s="1" t="str">
        <f t="shared" si="845"/>
        <v>A+J=</v>
      </c>
      <c r="X2185" s="10">
        <f t="shared" si="846"/>
        <v>42256</v>
      </c>
      <c r="Y2185" s="4">
        <f t="shared" si="849"/>
        <v>0</v>
      </c>
      <c r="Z2185" s="28"/>
      <c r="AA2185" s="26"/>
      <c r="AE2185" s="5"/>
    </row>
    <row r="2186" spans="1:31" x14ac:dyDescent="0.2">
      <c r="A2186" s="127">
        <f t="shared" si="835"/>
        <v>42241</v>
      </c>
      <c r="B2186" s="4">
        <f t="shared" ref="B2186:B2249" si="851">(N2186+U2186)</f>
        <v>172400.54604623001</v>
      </c>
      <c r="C2186" s="4">
        <f t="shared" si="841"/>
        <v>117716.89301676</v>
      </c>
      <c r="D2186" s="4">
        <f t="shared" si="836"/>
        <v>117716.89301676</v>
      </c>
      <c r="E2186" s="56">
        <f t="shared" si="842"/>
        <v>586.42600000000004</v>
      </c>
      <c r="F2186" s="11">
        <f>IF(DAY(A2186)=F$2+1,VLOOKUP(A2186,[1]Plan1!$BN$15:$BP$255,3),F2185)</f>
        <v>588.04200000000003</v>
      </c>
      <c r="G2186" s="6">
        <f t="shared" ref="G2186:G2249" si="852">IF(E2186=E2185,G2185,A2186)</f>
        <v>42226</v>
      </c>
      <c r="H2186" s="2">
        <f t="shared" ref="H2186:H2249" si="853">(F2186/E2186)-1</f>
        <v>2.7556759079576665E-3</v>
      </c>
      <c r="I2186" s="1">
        <f t="shared" si="837"/>
        <v>16</v>
      </c>
      <c r="J2186" s="1">
        <f t="shared" si="843"/>
        <v>31</v>
      </c>
      <c r="K2186" s="54">
        <f t="shared" ref="K2186:K2249" si="854">((F2186/E2186)^(I2186/J2186))</f>
        <v>1.0014213373988707</v>
      </c>
      <c r="L2186" s="3">
        <f t="shared" si="838"/>
        <v>1.45423799</v>
      </c>
      <c r="M2186" s="3">
        <f t="shared" si="848"/>
        <v>1.45630495</v>
      </c>
      <c r="N2186" s="3">
        <f t="shared" ref="N2186:N2249" si="855">TRUNC(D2186*M2186,8)</f>
        <v>171431.69399892</v>
      </c>
      <c r="O2186" s="52">
        <f t="shared" si="844"/>
        <v>0</v>
      </c>
      <c r="P2186" s="5">
        <f t="shared" si="847"/>
        <v>0</v>
      </c>
      <c r="Q2186" s="53">
        <f t="shared" ref="Q2186:Q2249" si="856">IF($P2186&gt;0,($P2186*D2186),0)</f>
        <v>0</v>
      </c>
      <c r="R2186" s="4">
        <f t="shared" si="850"/>
        <v>0</v>
      </c>
      <c r="S2186" s="2">
        <f t="shared" si="839"/>
        <v>0.14000000000000001</v>
      </c>
      <c r="T2186" s="9">
        <f t="shared" ref="T2186:T2249" si="857">ROUND((1+S2186)^(1/12)^(I2186/J2186),9)</f>
        <v>1.0056515340000001</v>
      </c>
      <c r="U2186" s="4">
        <f t="shared" si="840"/>
        <v>968.85204730999999</v>
      </c>
      <c r="V2186" s="4">
        <f t="shared" ref="V2186:V2249" si="858">IF(R2186&gt;0,R2186+U2186,0)</f>
        <v>0</v>
      </c>
      <c r="W2186" s="1" t="str">
        <f t="shared" si="845"/>
        <v>A+J=</v>
      </c>
      <c r="X2186" s="10">
        <f t="shared" si="846"/>
        <v>42256</v>
      </c>
      <c r="Y2186" s="4">
        <f t="shared" si="849"/>
        <v>0</v>
      </c>
      <c r="Z2186" s="28"/>
      <c r="AA2186" s="26"/>
      <c r="AE2186" s="5"/>
    </row>
    <row r="2187" spans="1:31" x14ac:dyDescent="0.2">
      <c r="A2187" s="127">
        <f t="shared" ref="A2187:A2250" si="859">(A2186+1)</f>
        <v>42242</v>
      </c>
      <c r="B2187" s="4">
        <f t="shared" si="851"/>
        <v>172476.59070582999</v>
      </c>
      <c r="C2187" s="4">
        <f t="shared" si="841"/>
        <v>117716.89301676</v>
      </c>
      <c r="D2187" s="4">
        <f t="shared" ref="D2187:D2250" si="860">(C2187)</f>
        <v>117716.89301676</v>
      </c>
      <c r="E2187" s="56">
        <f t="shared" si="842"/>
        <v>586.42600000000004</v>
      </c>
      <c r="F2187" s="11">
        <f>IF(DAY(A2187)=F$2+1,VLOOKUP(A2187,[1]Plan1!$BN$15:$BP$255,3),F2186)</f>
        <v>588.04200000000003</v>
      </c>
      <c r="G2187" s="6">
        <f t="shared" si="852"/>
        <v>42226</v>
      </c>
      <c r="H2187" s="2">
        <f t="shared" si="853"/>
        <v>2.7556759079576665E-3</v>
      </c>
      <c r="I2187" s="1">
        <f t="shared" ref="I2187:I2250" si="861">IF(DAY(A2187)=F$2+1,1,I2186+1)</f>
        <v>17</v>
      </c>
      <c r="J2187" s="1">
        <f t="shared" si="843"/>
        <v>31</v>
      </c>
      <c r="K2187" s="54">
        <f t="shared" si="854"/>
        <v>1.0015102380334804</v>
      </c>
      <c r="L2187" s="3">
        <f t="shared" ref="L2187:L2250" si="862">IF(DAY(A2187)=F$2+1,M2186,L2186)</f>
        <v>1.45423799</v>
      </c>
      <c r="M2187" s="3">
        <f t="shared" si="848"/>
        <v>1.4564342299999999</v>
      </c>
      <c r="N2187" s="3">
        <f t="shared" si="855"/>
        <v>171446.91243885001</v>
      </c>
      <c r="O2187" s="52">
        <f t="shared" si="844"/>
        <v>0</v>
      </c>
      <c r="P2187" s="5">
        <f t="shared" si="847"/>
        <v>0</v>
      </c>
      <c r="Q2187" s="53">
        <f t="shared" si="856"/>
        <v>0</v>
      </c>
      <c r="R2187" s="4">
        <f t="shared" si="850"/>
        <v>0</v>
      </c>
      <c r="S2187" s="2">
        <f t="shared" ref="S2187:S2250" si="863">(S2186)</f>
        <v>0.14000000000000001</v>
      </c>
      <c r="T2187" s="9">
        <f t="shared" si="857"/>
        <v>1.0060058140000001</v>
      </c>
      <c r="U2187" s="4">
        <f t="shared" ref="U2187:U2250" si="864">TRUNC(N2187*(T2187-1),8)</f>
        <v>1029.67826698</v>
      </c>
      <c r="V2187" s="4">
        <f t="shared" si="858"/>
        <v>0</v>
      </c>
      <c r="W2187" s="1" t="str">
        <f t="shared" si="845"/>
        <v>A+J=</v>
      </c>
      <c r="X2187" s="10">
        <f t="shared" si="846"/>
        <v>42256</v>
      </c>
      <c r="Y2187" s="4">
        <f t="shared" si="849"/>
        <v>0</v>
      </c>
      <c r="Z2187" s="28"/>
      <c r="AA2187" s="26"/>
      <c r="AE2187" s="5"/>
    </row>
    <row r="2188" spans="1:31" x14ac:dyDescent="0.2">
      <c r="A2188" s="127">
        <f t="shared" si="859"/>
        <v>42243</v>
      </c>
      <c r="B2188" s="4">
        <f t="shared" si="851"/>
        <v>172552.66859457002</v>
      </c>
      <c r="C2188" s="4">
        <f t="shared" ref="C2188:C2251" si="865">IF(DAY(A2187)=9,VLOOKUP(A2187,$AA$10:$AB$126,2),C2187)</f>
        <v>117716.89301676</v>
      </c>
      <c r="D2188" s="4">
        <f t="shared" si="860"/>
        <v>117716.89301676</v>
      </c>
      <c r="E2188" s="56">
        <f t="shared" ref="E2188:E2251" si="866">IF(F2188=F2187,E2187,F2187)</f>
        <v>586.42600000000004</v>
      </c>
      <c r="F2188" s="11">
        <f>IF(DAY(A2188)=F$2+1,VLOOKUP(A2188,[1]Plan1!$BN$15:$BP$255,3),F2187)</f>
        <v>588.04200000000003</v>
      </c>
      <c r="G2188" s="6">
        <f t="shared" si="852"/>
        <v>42226</v>
      </c>
      <c r="H2188" s="2">
        <f t="shared" si="853"/>
        <v>2.7556759079576665E-3</v>
      </c>
      <c r="I2188" s="1">
        <f t="shared" si="861"/>
        <v>18</v>
      </c>
      <c r="J2188" s="1">
        <f t="shared" ref="J2188:J2251" si="867">IF(DAY(A2188)=F$2+1,DAY(EOMONTH(A2188,0)),J2187)</f>
        <v>31</v>
      </c>
      <c r="K2188" s="54">
        <f t="shared" si="854"/>
        <v>1.0015991465601954</v>
      </c>
      <c r="L2188" s="3">
        <f t="shared" si="862"/>
        <v>1.45423799</v>
      </c>
      <c r="M2188" s="3">
        <f t="shared" si="848"/>
        <v>1.45656352</v>
      </c>
      <c r="N2188" s="3">
        <f t="shared" si="855"/>
        <v>171462.13205595</v>
      </c>
      <c r="O2188" s="52">
        <f t="shared" si="844"/>
        <v>0</v>
      </c>
      <c r="P2188" s="5">
        <f t="shared" si="847"/>
        <v>0</v>
      </c>
      <c r="Q2188" s="53">
        <f t="shared" si="856"/>
        <v>0</v>
      </c>
      <c r="R2188" s="4">
        <f t="shared" si="850"/>
        <v>0</v>
      </c>
      <c r="S2188" s="2">
        <f t="shared" si="863"/>
        <v>0.14000000000000001</v>
      </c>
      <c r="T2188" s="9">
        <f t="shared" si="857"/>
        <v>1.006360218</v>
      </c>
      <c r="U2188" s="4">
        <f t="shared" si="864"/>
        <v>1090.5365386200001</v>
      </c>
      <c r="V2188" s="4">
        <f t="shared" si="858"/>
        <v>0</v>
      </c>
      <c r="W2188" s="1" t="str">
        <f t="shared" si="845"/>
        <v>A+J=</v>
      </c>
      <c r="X2188" s="10">
        <f t="shared" si="846"/>
        <v>42256</v>
      </c>
      <c r="Y2188" s="4">
        <f t="shared" si="849"/>
        <v>0</v>
      </c>
      <c r="Z2188" s="28"/>
      <c r="AA2188" s="26"/>
      <c r="AE2188" s="5"/>
    </row>
    <row r="2189" spans="1:31" x14ac:dyDescent="0.2">
      <c r="A2189" s="127">
        <f t="shared" si="859"/>
        <v>42244</v>
      </c>
      <c r="B2189" s="4">
        <f t="shared" si="851"/>
        <v>172628.78107591002</v>
      </c>
      <c r="C2189" s="4">
        <f t="shared" si="865"/>
        <v>117716.89301676</v>
      </c>
      <c r="D2189" s="4">
        <f t="shared" si="860"/>
        <v>117716.89301676</v>
      </c>
      <c r="E2189" s="56">
        <f t="shared" si="866"/>
        <v>586.42600000000004</v>
      </c>
      <c r="F2189" s="11">
        <f>IF(DAY(A2189)=F$2+1,VLOOKUP(A2189,[1]Plan1!$BN$15:$BP$255,3),F2188)</f>
        <v>588.04200000000003</v>
      </c>
      <c r="G2189" s="6">
        <f t="shared" si="852"/>
        <v>42226</v>
      </c>
      <c r="H2189" s="2">
        <f t="shared" si="853"/>
        <v>2.7556759079576665E-3</v>
      </c>
      <c r="I2189" s="1">
        <f t="shared" si="861"/>
        <v>19</v>
      </c>
      <c r="J2189" s="1">
        <f t="shared" si="867"/>
        <v>31</v>
      </c>
      <c r="K2189" s="54">
        <f t="shared" si="854"/>
        <v>1.0016880629797167</v>
      </c>
      <c r="L2189" s="3">
        <f t="shared" si="862"/>
        <v>1.45423799</v>
      </c>
      <c r="M2189" s="3">
        <f t="shared" si="848"/>
        <v>1.4566928299999999</v>
      </c>
      <c r="N2189" s="3">
        <f t="shared" si="855"/>
        <v>171477.35402739001</v>
      </c>
      <c r="O2189" s="52">
        <f t="shared" si="844"/>
        <v>0</v>
      </c>
      <c r="P2189" s="5">
        <f t="shared" si="847"/>
        <v>0</v>
      </c>
      <c r="Q2189" s="53">
        <f t="shared" si="856"/>
        <v>0</v>
      </c>
      <c r="R2189" s="4">
        <f t="shared" si="850"/>
        <v>0</v>
      </c>
      <c r="S2189" s="2">
        <f t="shared" si="863"/>
        <v>0.14000000000000001</v>
      </c>
      <c r="T2189" s="9">
        <f t="shared" si="857"/>
        <v>1.006714747</v>
      </c>
      <c r="U2189" s="4">
        <f t="shared" si="864"/>
        <v>1151.42704852</v>
      </c>
      <c r="V2189" s="4">
        <f t="shared" si="858"/>
        <v>0</v>
      </c>
      <c r="W2189" s="1" t="str">
        <f t="shared" si="845"/>
        <v>A+J=</v>
      </c>
      <c r="X2189" s="10">
        <f t="shared" si="846"/>
        <v>42256</v>
      </c>
      <c r="Y2189" s="4">
        <f t="shared" si="849"/>
        <v>0</v>
      </c>
      <c r="Z2189" s="28"/>
      <c r="AA2189" s="26"/>
      <c r="AE2189" s="5"/>
    </row>
    <row r="2190" spans="1:31" x14ac:dyDescent="0.2">
      <c r="A2190" s="127">
        <f t="shared" si="859"/>
        <v>42245</v>
      </c>
      <c r="B2190" s="4">
        <f t="shared" si="851"/>
        <v>172704.92697257001</v>
      </c>
      <c r="C2190" s="4">
        <f t="shared" si="865"/>
        <v>117716.89301676</v>
      </c>
      <c r="D2190" s="4">
        <f t="shared" si="860"/>
        <v>117716.89301676</v>
      </c>
      <c r="E2190" s="56">
        <f t="shared" si="866"/>
        <v>586.42600000000004</v>
      </c>
      <c r="F2190" s="11">
        <f>IF(DAY(A2190)=F$2+1,VLOOKUP(A2190,[1]Plan1!$BN$15:$BP$255,3),F2189)</f>
        <v>588.04200000000003</v>
      </c>
      <c r="G2190" s="6">
        <f t="shared" si="852"/>
        <v>42226</v>
      </c>
      <c r="H2190" s="2">
        <f t="shared" si="853"/>
        <v>2.7556759079576665E-3</v>
      </c>
      <c r="I2190" s="1">
        <f t="shared" si="861"/>
        <v>20</v>
      </c>
      <c r="J2190" s="1">
        <f t="shared" si="867"/>
        <v>31</v>
      </c>
      <c r="K2190" s="54">
        <f t="shared" si="854"/>
        <v>1.0017769872927447</v>
      </c>
      <c r="L2190" s="3">
        <f t="shared" si="862"/>
        <v>1.45423799</v>
      </c>
      <c r="M2190" s="3">
        <f t="shared" si="848"/>
        <v>1.45682215</v>
      </c>
      <c r="N2190" s="3">
        <f t="shared" si="855"/>
        <v>171492.57717599001</v>
      </c>
      <c r="O2190" s="52">
        <f t="shared" si="844"/>
        <v>0</v>
      </c>
      <c r="P2190" s="5">
        <f t="shared" si="847"/>
        <v>0</v>
      </c>
      <c r="Q2190" s="53">
        <f t="shared" si="856"/>
        <v>0</v>
      </c>
      <c r="R2190" s="4">
        <f t="shared" si="850"/>
        <v>0</v>
      </c>
      <c r="S2190" s="2">
        <f t="shared" si="863"/>
        <v>0.14000000000000001</v>
      </c>
      <c r="T2190" s="9">
        <f t="shared" si="857"/>
        <v>1.0070694010000001</v>
      </c>
      <c r="U2190" s="4">
        <f t="shared" si="864"/>
        <v>1212.34979658</v>
      </c>
      <c r="V2190" s="4">
        <f t="shared" si="858"/>
        <v>0</v>
      </c>
      <c r="W2190" s="1" t="str">
        <f t="shared" si="845"/>
        <v>A+J=</v>
      </c>
      <c r="X2190" s="10">
        <f t="shared" si="846"/>
        <v>42256</v>
      </c>
      <c r="Y2190" s="4">
        <f t="shared" si="849"/>
        <v>0</v>
      </c>
      <c r="Z2190" s="28"/>
      <c r="AA2190" s="26"/>
      <c r="AE2190" s="5"/>
    </row>
    <row r="2191" spans="1:31" x14ac:dyDescent="0.2">
      <c r="A2191" s="127">
        <f t="shared" si="859"/>
        <v>42246</v>
      </c>
      <c r="B2191" s="4">
        <f t="shared" si="851"/>
        <v>172781.10629152</v>
      </c>
      <c r="C2191" s="4">
        <f t="shared" si="865"/>
        <v>117716.89301676</v>
      </c>
      <c r="D2191" s="4">
        <f t="shared" si="860"/>
        <v>117716.89301676</v>
      </c>
      <c r="E2191" s="56">
        <f t="shared" si="866"/>
        <v>586.42600000000004</v>
      </c>
      <c r="F2191" s="11">
        <f>IF(DAY(A2191)=F$2+1,VLOOKUP(A2191,[1]Plan1!$BN$15:$BP$255,3),F2190)</f>
        <v>588.04200000000003</v>
      </c>
      <c r="G2191" s="6">
        <f t="shared" si="852"/>
        <v>42226</v>
      </c>
      <c r="H2191" s="2">
        <f t="shared" si="853"/>
        <v>2.7556759079576665E-3</v>
      </c>
      <c r="I2191" s="1">
        <f t="shared" si="861"/>
        <v>21</v>
      </c>
      <c r="J2191" s="1">
        <f t="shared" si="867"/>
        <v>31</v>
      </c>
      <c r="K2191" s="54">
        <f t="shared" si="854"/>
        <v>1.0018659194999804</v>
      </c>
      <c r="L2191" s="3">
        <f t="shared" si="862"/>
        <v>1.45423799</v>
      </c>
      <c r="M2191" s="3">
        <f t="shared" si="848"/>
        <v>1.4569514800000001</v>
      </c>
      <c r="N2191" s="3">
        <f t="shared" si="855"/>
        <v>171507.80150177001</v>
      </c>
      <c r="O2191" s="52">
        <f t="shared" si="844"/>
        <v>0</v>
      </c>
      <c r="P2191" s="5">
        <f t="shared" si="847"/>
        <v>0</v>
      </c>
      <c r="Q2191" s="53">
        <f t="shared" si="856"/>
        <v>0</v>
      </c>
      <c r="R2191" s="4">
        <f t="shared" si="850"/>
        <v>0</v>
      </c>
      <c r="S2191" s="2">
        <f t="shared" si="863"/>
        <v>0.14000000000000001</v>
      </c>
      <c r="T2191" s="9">
        <f t="shared" si="857"/>
        <v>1.0074241799999999</v>
      </c>
      <c r="U2191" s="4">
        <f t="shared" si="864"/>
        <v>1273.3047897500001</v>
      </c>
      <c r="V2191" s="4">
        <f t="shared" si="858"/>
        <v>0</v>
      </c>
      <c r="W2191" s="1" t="str">
        <f t="shared" si="845"/>
        <v>A+J=</v>
      </c>
      <c r="X2191" s="10">
        <f t="shared" si="846"/>
        <v>42256</v>
      </c>
      <c r="Y2191" s="4">
        <f t="shared" si="849"/>
        <v>0</v>
      </c>
      <c r="Z2191" s="28"/>
      <c r="AA2191" s="26"/>
      <c r="AE2191" s="5"/>
    </row>
    <row r="2192" spans="1:31" x14ac:dyDescent="0.2">
      <c r="A2192" s="127">
        <f t="shared" si="859"/>
        <v>42247</v>
      </c>
      <c r="B2192" s="4">
        <f t="shared" si="851"/>
        <v>172857.31903970998</v>
      </c>
      <c r="C2192" s="4">
        <f t="shared" si="865"/>
        <v>117716.89301676</v>
      </c>
      <c r="D2192" s="4">
        <f t="shared" si="860"/>
        <v>117716.89301676</v>
      </c>
      <c r="E2192" s="56">
        <f t="shared" si="866"/>
        <v>586.42600000000004</v>
      </c>
      <c r="F2192" s="11">
        <f>IF(DAY(A2192)=F$2+1,VLOOKUP(A2192,[1]Plan1!$BN$15:$BP$255,3),F2191)</f>
        <v>588.04200000000003</v>
      </c>
      <c r="G2192" s="6">
        <f t="shared" si="852"/>
        <v>42226</v>
      </c>
      <c r="H2192" s="2">
        <f t="shared" si="853"/>
        <v>2.7556759079576665E-3</v>
      </c>
      <c r="I2192" s="1">
        <f t="shared" si="861"/>
        <v>22</v>
      </c>
      <c r="J2192" s="1">
        <f t="shared" si="867"/>
        <v>31</v>
      </c>
      <c r="K2192" s="54">
        <f t="shared" si="854"/>
        <v>1.0019548596021242</v>
      </c>
      <c r="L2192" s="3">
        <f t="shared" si="862"/>
        <v>1.45423799</v>
      </c>
      <c r="M2192" s="3">
        <f t="shared" si="848"/>
        <v>1.4570808200000001</v>
      </c>
      <c r="N2192" s="3">
        <f t="shared" si="855"/>
        <v>171523.02700470999</v>
      </c>
      <c r="O2192" s="52">
        <f t="shared" si="844"/>
        <v>0</v>
      </c>
      <c r="P2192" s="5">
        <f t="shared" si="847"/>
        <v>0</v>
      </c>
      <c r="Q2192" s="53">
        <f t="shared" si="856"/>
        <v>0</v>
      </c>
      <c r="R2192" s="4">
        <f t="shared" si="850"/>
        <v>0</v>
      </c>
      <c r="S2192" s="2">
        <f t="shared" si="863"/>
        <v>0.14000000000000001</v>
      </c>
      <c r="T2192" s="9">
        <f t="shared" si="857"/>
        <v>1.007779084</v>
      </c>
      <c r="U2192" s="4">
        <f t="shared" si="864"/>
        <v>1334.2920349999999</v>
      </c>
      <c r="V2192" s="4">
        <f t="shared" si="858"/>
        <v>0</v>
      </c>
      <c r="W2192" s="1" t="str">
        <f t="shared" si="845"/>
        <v>A+J=</v>
      </c>
      <c r="X2192" s="10">
        <f t="shared" si="846"/>
        <v>42256</v>
      </c>
      <c r="Y2192" s="4">
        <f t="shared" si="849"/>
        <v>0</v>
      </c>
      <c r="Z2192" s="28"/>
      <c r="AA2192" s="26"/>
      <c r="AE2192" s="5"/>
    </row>
    <row r="2193" spans="1:31" x14ac:dyDescent="0.2">
      <c r="A2193" s="127">
        <f t="shared" si="859"/>
        <v>42248</v>
      </c>
      <c r="B2193" s="4">
        <f t="shared" si="851"/>
        <v>172933.56522411</v>
      </c>
      <c r="C2193" s="4">
        <f t="shared" si="865"/>
        <v>117716.89301676</v>
      </c>
      <c r="D2193" s="4">
        <f t="shared" si="860"/>
        <v>117716.89301676</v>
      </c>
      <c r="E2193" s="56">
        <f t="shared" si="866"/>
        <v>586.42600000000004</v>
      </c>
      <c r="F2193" s="11">
        <f>IF(DAY(A2193)=F$2+1,VLOOKUP(A2193,[1]Plan1!$BN$15:$BP$255,3),F2192)</f>
        <v>588.04200000000003</v>
      </c>
      <c r="G2193" s="6">
        <f t="shared" si="852"/>
        <v>42226</v>
      </c>
      <c r="H2193" s="2">
        <f t="shared" si="853"/>
        <v>2.7556759079576665E-3</v>
      </c>
      <c r="I2193" s="1">
        <f t="shared" si="861"/>
        <v>23</v>
      </c>
      <c r="J2193" s="1">
        <f t="shared" si="867"/>
        <v>31</v>
      </c>
      <c r="K2193" s="54">
        <f t="shared" si="854"/>
        <v>1.0020438075998772</v>
      </c>
      <c r="L2193" s="3">
        <f t="shared" si="862"/>
        <v>1.45423799</v>
      </c>
      <c r="M2193" s="3">
        <f t="shared" si="848"/>
        <v>1.45721017</v>
      </c>
      <c r="N2193" s="3">
        <f t="shared" si="855"/>
        <v>171538.25368482</v>
      </c>
      <c r="O2193" s="52">
        <f t="shared" si="844"/>
        <v>0</v>
      </c>
      <c r="P2193" s="5">
        <f t="shared" si="847"/>
        <v>0</v>
      </c>
      <c r="Q2193" s="53">
        <f t="shared" si="856"/>
        <v>0</v>
      </c>
      <c r="R2193" s="4">
        <f t="shared" si="850"/>
        <v>0</v>
      </c>
      <c r="S2193" s="2">
        <f t="shared" si="863"/>
        <v>0.14000000000000001</v>
      </c>
      <c r="T2193" s="9">
        <f t="shared" si="857"/>
        <v>1.0081341130000001</v>
      </c>
      <c r="U2193" s="4">
        <f t="shared" si="864"/>
        <v>1395.3115392899999</v>
      </c>
      <c r="V2193" s="4">
        <f t="shared" si="858"/>
        <v>0</v>
      </c>
      <c r="W2193" s="1" t="str">
        <f t="shared" si="845"/>
        <v>A+J=</v>
      </c>
      <c r="X2193" s="10">
        <f t="shared" si="846"/>
        <v>42256</v>
      </c>
      <c r="Y2193" s="4">
        <f t="shared" si="849"/>
        <v>0</v>
      </c>
      <c r="Z2193" s="28"/>
      <c r="AA2193" s="26"/>
      <c r="AE2193" s="5"/>
    </row>
    <row r="2194" spans="1:31" x14ac:dyDescent="0.2">
      <c r="A2194" s="127">
        <f t="shared" si="859"/>
        <v>42249</v>
      </c>
      <c r="B2194" s="4">
        <f t="shared" si="851"/>
        <v>173009.84485169</v>
      </c>
      <c r="C2194" s="4">
        <f t="shared" si="865"/>
        <v>117716.89301676</v>
      </c>
      <c r="D2194" s="4">
        <f t="shared" si="860"/>
        <v>117716.89301676</v>
      </c>
      <c r="E2194" s="56">
        <f t="shared" si="866"/>
        <v>586.42600000000004</v>
      </c>
      <c r="F2194" s="11">
        <f>IF(DAY(A2194)=F$2+1,VLOOKUP(A2194,[1]Plan1!$BN$15:$BP$255,3),F2193)</f>
        <v>588.04200000000003</v>
      </c>
      <c r="G2194" s="6">
        <f t="shared" si="852"/>
        <v>42226</v>
      </c>
      <c r="H2194" s="2">
        <f t="shared" si="853"/>
        <v>2.7556759079576665E-3</v>
      </c>
      <c r="I2194" s="1">
        <f t="shared" si="861"/>
        <v>24</v>
      </c>
      <c r="J2194" s="1">
        <f t="shared" si="867"/>
        <v>31</v>
      </c>
      <c r="K2194" s="54">
        <f t="shared" si="854"/>
        <v>1.0021327634939405</v>
      </c>
      <c r="L2194" s="3">
        <f t="shared" si="862"/>
        <v>1.45423799</v>
      </c>
      <c r="M2194" s="3">
        <f t="shared" si="848"/>
        <v>1.45733953</v>
      </c>
      <c r="N2194" s="3">
        <f t="shared" si="855"/>
        <v>171553.48154209999</v>
      </c>
      <c r="O2194" s="52">
        <f t="shared" si="844"/>
        <v>0</v>
      </c>
      <c r="P2194" s="5">
        <f t="shared" si="847"/>
        <v>0</v>
      </c>
      <c r="Q2194" s="53">
        <f t="shared" si="856"/>
        <v>0</v>
      </c>
      <c r="R2194" s="4">
        <f t="shared" si="850"/>
        <v>0</v>
      </c>
      <c r="S2194" s="2">
        <f t="shared" si="863"/>
        <v>0.14000000000000001</v>
      </c>
      <c r="T2194" s="9">
        <f t="shared" si="857"/>
        <v>1.0084892670000001</v>
      </c>
      <c r="U2194" s="4">
        <f t="shared" si="864"/>
        <v>1456.36330959</v>
      </c>
      <c r="V2194" s="4">
        <f t="shared" si="858"/>
        <v>0</v>
      </c>
      <c r="W2194" s="1" t="str">
        <f t="shared" si="845"/>
        <v>A+J=</v>
      </c>
      <c r="X2194" s="10">
        <f t="shared" si="846"/>
        <v>42256</v>
      </c>
      <c r="Y2194" s="4">
        <f t="shared" si="849"/>
        <v>0</v>
      </c>
      <c r="Z2194" s="28"/>
      <c r="AA2194" s="26"/>
      <c r="AE2194" s="5"/>
    </row>
    <row r="2195" spans="1:31" x14ac:dyDescent="0.2">
      <c r="A2195" s="127">
        <f t="shared" si="859"/>
        <v>42250</v>
      </c>
      <c r="B2195" s="4">
        <f t="shared" si="851"/>
        <v>173086.15928855</v>
      </c>
      <c r="C2195" s="4">
        <f t="shared" si="865"/>
        <v>117716.89301676</v>
      </c>
      <c r="D2195" s="4">
        <f t="shared" si="860"/>
        <v>117716.89301676</v>
      </c>
      <c r="E2195" s="56">
        <f t="shared" si="866"/>
        <v>586.42600000000004</v>
      </c>
      <c r="F2195" s="11">
        <f>IF(DAY(A2195)=F$2+1,VLOOKUP(A2195,[1]Plan1!$BN$15:$BP$255,3),F2194)</f>
        <v>588.04200000000003</v>
      </c>
      <c r="G2195" s="6">
        <f t="shared" si="852"/>
        <v>42226</v>
      </c>
      <c r="H2195" s="2">
        <f t="shared" si="853"/>
        <v>2.7556759079576665E-3</v>
      </c>
      <c r="I2195" s="1">
        <f t="shared" si="861"/>
        <v>25</v>
      </c>
      <c r="J2195" s="1">
        <f t="shared" si="867"/>
        <v>31</v>
      </c>
      <c r="K2195" s="54">
        <f t="shared" si="854"/>
        <v>1.0022217272850149</v>
      </c>
      <c r="L2195" s="3">
        <f t="shared" si="862"/>
        <v>1.45423799</v>
      </c>
      <c r="M2195" s="3">
        <f t="shared" si="848"/>
        <v>1.45746891</v>
      </c>
      <c r="N2195" s="3">
        <f t="shared" si="855"/>
        <v>171568.71175372001</v>
      </c>
      <c r="O2195" s="52">
        <f t="shared" si="844"/>
        <v>0</v>
      </c>
      <c r="P2195" s="5">
        <f t="shared" si="847"/>
        <v>0</v>
      </c>
      <c r="Q2195" s="53">
        <f t="shared" si="856"/>
        <v>0</v>
      </c>
      <c r="R2195" s="4">
        <f t="shared" si="850"/>
        <v>0</v>
      </c>
      <c r="S2195" s="2">
        <f t="shared" si="863"/>
        <v>0.14000000000000001</v>
      </c>
      <c r="T2195" s="9">
        <f t="shared" si="857"/>
        <v>1.008844547</v>
      </c>
      <c r="U2195" s="4">
        <f t="shared" si="864"/>
        <v>1517.44753483</v>
      </c>
      <c r="V2195" s="4">
        <f t="shared" si="858"/>
        <v>0</v>
      </c>
      <c r="W2195" s="1" t="str">
        <f t="shared" si="845"/>
        <v>A+J=</v>
      </c>
      <c r="X2195" s="10">
        <f t="shared" si="846"/>
        <v>42256</v>
      </c>
      <c r="Y2195" s="4">
        <f t="shared" si="849"/>
        <v>0</v>
      </c>
      <c r="Z2195" s="28"/>
      <c r="AA2195" s="26"/>
      <c r="AE2195" s="5"/>
    </row>
    <row r="2196" spans="1:31" x14ac:dyDescent="0.2">
      <c r="A2196" s="127">
        <f t="shared" si="859"/>
        <v>42251</v>
      </c>
      <c r="B2196" s="4">
        <f t="shared" si="851"/>
        <v>173162.50582379999</v>
      </c>
      <c r="C2196" s="4">
        <f t="shared" si="865"/>
        <v>117716.89301676</v>
      </c>
      <c r="D2196" s="4">
        <f t="shared" si="860"/>
        <v>117716.89301676</v>
      </c>
      <c r="E2196" s="56">
        <f t="shared" si="866"/>
        <v>586.42600000000004</v>
      </c>
      <c r="F2196" s="11">
        <f>IF(DAY(A2196)=F$2+1,VLOOKUP(A2196,[1]Plan1!$BN$15:$BP$255,3),F2195)</f>
        <v>588.04200000000003</v>
      </c>
      <c r="G2196" s="6">
        <f t="shared" si="852"/>
        <v>42226</v>
      </c>
      <c r="H2196" s="2">
        <f t="shared" si="853"/>
        <v>2.7556759079576665E-3</v>
      </c>
      <c r="I2196" s="1">
        <f t="shared" si="861"/>
        <v>26</v>
      </c>
      <c r="J2196" s="1">
        <f t="shared" si="867"/>
        <v>31</v>
      </c>
      <c r="K2196" s="54">
        <f t="shared" si="854"/>
        <v>1.0023106989738013</v>
      </c>
      <c r="L2196" s="3">
        <f t="shared" si="862"/>
        <v>1.45423799</v>
      </c>
      <c r="M2196" s="3">
        <f t="shared" si="848"/>
        <v>1.45759829</v>
      </c>
      <c r="N2196" s="3">
        <f t="shared" si="855"/>
        <v>171583.94196534</v>
      </c>
      <c r="O2196" s="52">
        <f t="shared" si="844"/>
        <v>0</v>
      </c>
      <c r="P2196" s="5">
        <f t="shared" si="847"/>
        <v>0</v>
      </c>
      <c r="Q2196" s="53">
        <f t="shared" si="856"/>
        <v>0</v>
      </c>
      <c r="R2196" s="4">
        <f t="shared" si="850"/>
        <v>0</v>
      </c>
      <c r="S2196" s="2">
        <f t="shared" si="863"/>
        <v>0.14000000000000001</v>
      </c>
      <c r="T2196" s="9">
        <f t="shared" si="857"/>
        <v>1.009199951</v>
      </c>
      <c r="U2196" s="4">
        <f t="shared" si="864"/>
        <v>1578.5638584599999</v>
      </c>
      <c r="V2196" s="4">
        <f t="shared" si="858"/>
        <v>0</v>
      </c>
      <c r="W2196" s="1" t="str">
        <f t="shared" si="845"/>
        <v>A+J=</v>
      </c>
      <c r="X2196" s="10">
        <f t="shared" si="846"/>
        <v>42256</v>
      </c>
      <c r="Y2196" s="4">
        <f t="shared" si="849"/>
        <v>0</v>
      </c>
      <c r="Z2196" s="28"/>
      <c r="AA2196" s="26"/>
      <c r="AE2196" s="5"/>
    </row>
    <row r="2197" spans="1:31" x14ac:dyDescent="0.2">
      <c r="A2197" s="127">
        <f t="shared" si="859"/>
        <v>42252</v>
      </c>
      <c r="B2197" s="4">
        <f t="shared" si="851"/>
        <v>173238.88718312999</v>
      </c>
      <c r="C2197" s="4">
        <f t="shared" si="865"/>
        <v>117716.89301676</v>
      </c>
      <c r="D2197" s="4">
        <f t="shared" si="860"/>
        <v>117716.89301676</v>
      </c>
      <c r="E2197" s="56">
        <f t="shared" si="866"/>
        <v>586.42600000000004</v>
      </c>
      <c r="F2197" s="11">
        <f>IF(DAY(A2197)=F$2+1,VLOOKUP(A2197,[1]Plan1!$BN$15:$BP$255,3),F2196)</f>
        <v>588.04200000000003</v>
      </c>
      <c r="G2197" s="6">
        <f t="shared" si="852"/>
        <v>42226</v>
      </c>
      <c r="H2197" s="2">
        <f t="shared" si="853"/>
        <v>2.7556759079576665E-3</v>
      </c>
      <c r="I2197" s="1">
        <f t="shared" si="861"/>
        <v>27</v>
      </c>
      <c r="J2197" s="1">
        <f t="shared" si="867"/>
        <v>31</v>
      </c>
      <c r="K2197" s="54">
        <f t="shared" si="854"/>
        <v>1.0023996785610012</v>
      </c>
      <c r="L2197" s="3">
        <f t="shared" si="862"/>
        <v>1.45423799</v>
      </c>
      <c r="M2197" s="3">
        <f t="shared" si="848"/>
        <v>1.45772769</v>
      </c>
      <c r="N2197" s="3">
        <f t="shared" si="855"/>
        <v>171599.17453128999</v>
      </c>
      <c r="O2197" s="52">
        <f t="shared" si="844"/>
        <v>0</v>
      </c>
      <c r="P2197" s="5">
        <f t="shared" si="847"/>
        <v>0</v>
      </c>
      <c r="Q2197" s="53">
        <f t="shared" si="856"/>
        <v>0</v>
      </c>
      <c r="R2197" s="4">
        <f t="shared" si="850"/>
        <v>0</v>
      </c>
      <c r="S2197" s="2">
        <f t="shared" si="863"/>
        <v>0.14000000000000001</v>
      </c>
      <c r="T2197" s="9">
        <f t="shared" si="857"/>
        <v>1.009555481</v>
      </c>
      <c r="U2197" s="4">
        <f t="shared" si="864"/>
        <v>1639.71265184</v>
      </c>
      <c r="V2197" s="4">
        <f t="shared" si="858"/>
        <v>0</v>
      </c>
      <c r="W2197" s="1" t="str">
        <f t="shared" si="845"/>
        <v>A+J=</v>
      </c>
      <c r="X2197" s="10">
        <f t="shared" si="846"/>
        <v>42256</v>
      </c>
      <c r="Y2197" s="4">
        <f t="shared" si="849"/>
        <v>0</v>
      </c>
      <c r="Z2197" s="28"/>
      <c r="AA2197" s="26"/>
      <c r="AE2197" s="5"/>
    </row>
    <row r="2198" spans="1:31" x14ac:dyDescent="0.2">
      <c r="A2198" s="127">
        <f t="shared" si="859"/>
        <v>42253</v>
      </c>
      <c r="B2198" s="4">
        <f t="shared" si="851"/>
        <v>173315.30201438002</v>
      </c>
      <c r="C2198" s="4">
        <f t="shared" si="865"/>
        <v>117716.89301676</v>
      </c>
      <c r="D2198" s="4">
        <f t="shared" si="860"/>
        <v>117716.89301676</v>
      </c>
      <c r="E2198" s="56">
        <f t="shared" si="866"/>
        <v>586.42600000000004</v>
      </c>
      <c r="F2198" s="11">
        <f>IF(DAY(A2198)=F$2+1,VLOOKUP(A2198,[1]Plan1!$BN$15:$BP$255,3),F2197)</f>
        <v>588.04200000000003</v>
      </c>
      <c r="G2198" s="6">
        <f t="shared" si="852"/>
        <v>42226</v>
      </c>
      <c r="H2198" s="2">
        <f t="shared" si="853"/>
        <v>2.7556759079576665E-3</v>
      </c>
      <c r="I2198" s="1">
        <f t="shared" si="861"/>
        <v>28</v>
      </c>
      <c r="J2198" s="1">
        <f t="shared" si="867"/>
        <v>31</v>
      </c>
      <c r="K2198" s="54">
        <f t="shared" si="854"/>
        <v>1.0024886660473153</v>
      </c>
      <c r="L2198" s="3">
        <f t="shared" si="862"/>
        <v>1.45423799</v>
      </c>
      <c r="M2198" s="3">
        <f t="shared" si="848"/>
        <v>1.4578571</v>
      </c>
      <c r="N2198" s="3">
        <f t="shared" si="855"/>
        <v>171614.40827442001</v>
      </c>
      <c r="O2198" s="52">
        <f t="shared" si="844"/>
        <v>0</v>
      </c>
      <c r="P2198" s="5">
        <f t="shared" si="847"/>
        <v>0</v>
      </c>
      <c r="Q2198" s="53">
        <f t="shared" si="856"/>
        <v>0</v>
      </c>
      <c r="R2198" s="4">
        <f t="shared" si="850"/>
        <v>0</v>
      </c>
      <c r="S2198" s="2">
        <f t="shared" si="863"/>
        <v>0.14000000000000001</v>
      </c>
      <c r="T2198" s="9">
        <f t="shared" si="857"/>
        <v>1.0099111359999999</v>
      </c>
      <c r="U2198" s="4">
        <f t="shared" si="864"/>
        <v>1700.8937399599999</v>
      </c>
      <c r="V2198" s="4">
        <f t="shared" si="858"/>
        <v>0</v>
      </c>
      <c r="W2198" s="1" t="str">
        <f t="shared" si="845"/>
        <v>A+J=</v>
      </c>
      <c r="X2198" s="10">
        <f t="shared" si="846"/>
        <v>42256</v>
      </c>
      <c r="Y2198" s="4">
        <f t="shared" si="849"/>
        <v>0</v>
      </c>
      <c r="Z2198" s="28"/>
      <c r="AA2198" s="26"/>
      <c r="AE2198" s="5"/>
    </row>
    <row r="2199" spans="1:31" x14ac:dyDescent="0.2">
      <c r="A2199" s="127">
        <f t="shared" si="859"/>
        <v>42254</v>
      </c>
      <c r="B2199" s="4">
        <f t="shared" si="851"/>
        <v>173391.7503245</v>
      </c>
      <c r="C2199" s="4">
        <f t="shared" si="865"/>
        <v>117716.89301676</v>
      </c>
      <c r="D2199" s="4">
        <f t="shared" si="860"/>
        <v>117716.89301676</v>
      </c>
      <c r="E2199" s="56">
        <f t="shared" si="866"/>
        <v>586.42600000000004</v>
      </c>
      <c r="F2199" s="11">
        <f>IF(DAY(A2199)=F$2+1,VLOOKUP(A2199,[1]Plan1!$BN$15:$BP$255,3),F2198)</f>
        <v>588.04200000000003</v>
      </c>
      <c r="G2199" s="6">
        <f t="shared" si="852"/>
        <v>42226</v>
      </c>
      <c r="H2199" s="2">
        <f t="shared" si="853"/>
        <v>2.7556759079576665E-3</v>
      </c>
      <c r="I2199" s="1">
        <f t="shared" si="861"/>
        <v>29</v>
      </c>
      <c r="J2199" s="1">
        <f t="shared" si="867"/>
        <v>31</v>
      </c>
      <c r="K2199" s="54">
        <f t="shared" si="854"/>
        <v>1.0025776614334454</v>
      </c>
      <c r="L2199" s="3">
        <f t="shared" si="862"/>
        <v>1.45423799</v>
      </c>
      <c r="M2199" s="3">
        <f t="shared" si="848"/>
        <v>1.45798652</v>
      </c>
      <c r="N2199" s="3">
        <f t="shared" si="855"/>
        <v>171629.64319470999</v>
      </c>
      <c r="O2199" s="52">
        <f t="shared" si="844"/>
        <v>0</v>
      </c>
      <c r="P2199" s="5">
        <f t="shared" si="847"/>
        <v>0</v>
      </c>
      <c r="Q2199" s="53">
        <f t="shared" si="856"/>
        <v>0</v>
      </c>
      <c r="R2199" s="4">
        <f t="shared" si="850"/>
        <v>0</v>
      </c>
      <c r="S2199" s="2">
        <f t="shared" si="863"/>
        <v>0.14000000000000001</v>
      </c>
      <c r="T2199" s="9">
        <f t="shared" si="857"/>
        <v>1.010266916</v>
      </c>
      <c r="U2199" s="4">
        <f t="shared" si="864"/>
        <v>1762.10712979</v>
      </c>
      <c r="V2199" s="4">
        <f t="shared" si="858"/>
        <v>0</v>
      </c>
      <c r="W2199" s="1" t="str">
        <f t="shared" si="845"/>
        <v>A+J=</v>
      </c>
      <c r="X2199" s="10">
        <f t="shared" si="846"/>
        <v>42256</v>
      </c>
      <c r="Y2199" s="4">
        <f t="shared" si="849"/>
        <v>0</v>
      </c>
      <c r="Z2199" s="28"/>
      <c r="AA2199" s="26"/>
      <c r="AE2199" s="5"/>
    </row>
    <row r="2200" spans="1:31" x14ac:dyDescent="0.2">
      <c r="A2200" s="127">
        <f t="shared" si="859"/>
        <v>42255</v>
      </c>
      <c r="B2200" s="4">
        <f t="shared" si="851"/>
        <v>173468.23212046002</v>
      </c>
      <c r="C2200" s="4">
        <f t="shared" si="865"/>
        <v>117716.89301676</v>
      </c>
      <c r="D2200" s="4">
        <f t="shared" si="860"/>
        <v>117716.89301676</v>
      </c>
      <c r="E2200" s="56">
        <f t="shared" si="866"/>
        <v>586.42600000000004</v>
      </c>
      <c r="F2200" s="11">
        <f>IF(DAY(A2200)=F$2+1,VLOOKUP(A2200,[1]Plan1!$BN$15:$BP$255,3),F2199)</f>
        <v>588.04200000000003</v>
      </c>
      <c r="G2200" s="6">
        <f t="shared" si="852"/>
        <v>42226</v>
      </c>
      <c r="H2200" s="2">
        <f t="shared" si="853"/>
        <v>2.7556759079576665E-3</v>
      </c>
      <c r="I2200" s="1">
        <f t="shared" si="861"/>
        <v>30</v>
      </c>
      <c r="J2200" s="1">
        <f t="shared" si="867"/>
        <v>31</v>
      </c>
      <c r="K2200" s="54">
        <f t="shared" si="854"/>
        <v>1.0026666647200924</v>
      </c>
      <c r="L2200" s="3">
        <f t="shared" si="862"/>
        <v>1.45423799</v>
      </c>
      <c r="M2200" s="3">
        <f t="shared" si="848"/>
        <v>1.45811595</v>
      </c>
      <c r="N2200" s="3">
        <f t="shared" si="855"/>
        <v>171644.87929218</v>
      </c>
      <c r="O2200" s="52">
        <f t="shared" si="844"/>
        <v>0</v>
      </c>
      <c r="P2200" s="5">
        <f t="shared" si="847"/>
        <v>0</v>
      </c>
      <c r="Q2200" s="53">
        <f t="shared" si="856"/>
        <v>0</v>
      </c>
      <c r="R2200" s="4">
        <f t="shared" si="850"/>
        <v>0</v>
      </c>
      <c r="S2200" s="2">
        <f t="shared" si="863"/>
        <v>0.14000000000000001</v>
      </c>
      <c r="T2200" s="9">
        <f t="shared" si="857"/>
        <v>1.0106228209999999</v>
      </c>
      <c r="U2200" s="4">
        <f t="shared" si="864"/>
        <v>1823.35282828</v>
      </c>
      <c r="V2200" s="4">
        <f t="shared" si="858"/>
        <v>0</v>
      </c>
      <c r="W2200" s="1" t="str">
        <f t="shared" si="845"/>
        <v>A+J=</v>
      </c>
      <c r="X2200" s="10">
        <f t="shared" si="846"/>
        <v>42256</v>
      </c>
      <c r="Y2200" s="4">
        <f t="shared" si="849"/>
        <v>0</v>
      </c>
      <c r="Z2200" s="28"/>
      <c r="AA2200" s="26"/>
      <c r="AE2200" s="5"/>
    </row>
    <row r="2201" spans="1:31" x14ac:dyDescent="0.2">
      <c r="A2201" s="130">
        <f t="shared" si="859"/>
        <v>42256</v>
      </c>
      <c r="B2201" s="53">
        <f t="shared" si="851"/>
        <v>173544.74758088999</v>
      </c>
      <c r="C2201" s="4">
        <f t="shared" si="865"/>
        <v>117716.89301676</v>
      </c>
      <c r="D2201" s="53">
        <f t="shared" si="860"/>
        <v>117716.89301676</v>
      </c>
      <c r="E2201" s="58">
        <f t="shared" si="866"/>
        <v>586.42600000000004</v>
      </c>
      <c r="F2201" s="62">
        <f>IF(DAY(A2201)=F$2+1,VLOOKUP(A2201,[1]Plan1!$BN$15:$BP$255,3),F2200)</f>
        <v>588.04200000000003</v>
      </c>
      <c r="G2201" s="23">
        <f t="shared" si="852"/>
        <v>42226</v>
      </c>
      <c r="H2201" s="55">
        <f t="shared" si="853"/>
        <v>2.7556759079576665E-3</v>
      </c>
      <c r="I2201" s="24">
        <f t="shared" si="861"/>
        <v>31</v>
      </c>
      <c r="J2201" s="24">
        <f t="shared" si="867"/>
        <v>31</v>
      </c>
      <c r="K2201" s="59">
        <f t="shared" si="854"/>
        <v>1.0027556759079577</v>
      </c>
      <c r="L2201" s="60">
        <f t="shared" si="862"/>
        <v>1.45423799</v>
      </c>
      <c r="M2201" s="60">
        <f t="shared" si="848"/>
        <v>1.4582453900000001</v>
      </c>
      <c r="N2201" s="60">
        <f t="shared" si="855"/>
        <v>171660.11656681</v>
      </c>
      <c r="O2201" s="63">
        <f t="shared" si="844"/>
        <v>70</v>
      </c>
      <c r="P2201" s="5">
        <f t="shared" si="847"/>
        <v>2.1510405600000001E-2</v>
      </c>
      <c r="Q2201" s="53">
        <f t="shared" si="856"/>
        <v>2532.1381147623156</v>
      </c>
      <c r="R2201" s="53">
        <f t="shared" si="850"/>
        <v>3692.4787326953629</v>
      </c>
      <c r="S2201" s="55">
        <f t="shared" si="863"/>
        <v>0.14000000000000001</v>
      </c>
      <c r="T2201" s="61">
        <f t="shared" si="857"/>
        <v>1.010978852</v>
      </c>
      <c r="U2201" s="60">
        <f t="shared" si="864"/>
        <v>1884.6310140800001</v>
      </c>
      <c r="V2201" s="53">
        <f t="shared" si="858"/>
        <v>5577.1097467753625</v>
      </c>
      <c r="W2201" s="24" t="str">
        <f t="shared" si="845"/>
        <v>A+J=</v>
      </c>
      <c r="X2201" s="23">
        <f t="shared" si="846"/>
        <v>42256</v>
      </c>
      <c r="Y2201" s="53">
        <f t="shared" si="849"/>
        <v>167967.63783411463</v>
      </c>
      <c r="Z2201" s="28"/>
      <c r="AA2201" s="26"/>
      <c r="AE2201" s="5"/>
    </row>
    <row r="2202" spans="1:31" x14ac:dyDescent="0.2">
      <c r="A2202" s="127">
        <f t="shared" si="859"/>
        <v>42257</v>
      </c>
      <c r="B2202" s="4">
        <f t="shared" si="851"/>
        <v>168081.53799332</v>
      </c>
      <c r="C2202" s="4">
        <f t="shared" si="865"/>
        <v>115184.7548982</v>
      </c>
      <c r="D2202" s="4">
        <f t="shared" si="860"/>
        <v>115184.7548982</v>
      </c>
      <c r="E2202" s="56">
        <f t="shared" si="866"/>
        <v>588.04200000000003</v>
      </c>
      <c r="F2202" s="11">
        <f>IF(DAY(A2202)=F$2+1,VLOOKUP(A2202,[1]Plan1!$BN$15:$BP$255,3),F2201)</f>
        <v>593.60599999999999</v>
      </c>
      <c r="G2202" s="6">
        <f t="shared" si="852"/>
        <v>42257</v>
      </c>
      <c r="H2202" s="2">
        <f t="shared" si="853"/>
        <v>9.461909183357653E-3</v>
      </c>
      <c r="I2202" s="1">
        <f t="shared" si="861"/>
        <v>1</v>
      </c>
      <c r="J2202" s="1">
        <f t="shared" si="867"/>
        <v>30</v>
      </c>
      <c r="K2202" s="54">
        <f t="shared" si="854"/>
        <v>1.0003139634662035</v>
      </c>
      <c r="L2202" s="3">
        <f t="shared" si="862"/>
        <v>1.4582453900000001</v>
      </c>
      <c r="M2202" s="3">
        <f t="shared" si="848"/>
        <v>1.4587032200000001</v>
      </c>
      <c r="N2202" s="3">
        <f t="shared" si="855"/>
        <v>168020.37286490999</v>
      </c>
      <c r="O2202" s="52">
        <f t="shared" si="844"/>
        <v>0</v>
      </c>
      <c r="P2202" s="5">
        <f t="shared" si="847"/>
        <v>0</v>
      </c>
      <c r="Q2202" s="53">
        <f t="shared" si="856"/>
        <v>0</v>
      </c>
      <c r="R2202" s="4">
        <f t="shared" si="850"/>
        <v>0</v>
      </c>
      <c r="S2202" s="2">
        <f t="shared" si="863"/>
        <v>0.14000000000000001</v>
      </c>
      <c r="T2202" s="9">
        <f t="shared" si="857"/>
        <v>1.000364034</v>
      </c>
      <c r="U2202" s="4">
        <f t="shared" si="864"/>
        <v>61.165128410000001</v>
      </c>
      <c r="V2202" s="4">
        <f t="shared" si="858"/>
        <v>0</v>
      </c>
      <c r="W2202" s="1" t="str">
        <f t="shared" si="845"/>
        <v>A+J=</v>
      </c>
      <c r="X2202" s="10">
        <f t="shared" si="846"/>
        <v>42286</v>
      </c>
      <c r="Y2202" s="4">
        <f t="shared" si="849"/>
        <v>0</v>
      </c>
      <c r="Z2202" s="28"/>
      <c r="AA2202" s="26"/>
      <c r="AE2202" s="5"/>
    </row>
    <row r="2203" spans="1:31" x14ac:dyDescent="0.2">
      <c r="A2203" s="127">
        <f t="shared" si="859"/>
        <v>42258</v>
      </c>
      <c r="B2203" s="4">
        <f t="shared" si="851"/>
        <v>168195.51602871</v>
      </c>
      <c r="C2203" s="4">
        <f t="shared" si="865"/>
        <v>115184.7548982</v>
      </c>
      <c r="D2203" s="4">
        <f t="shared" si="860"/>
        <v>115184.7548982</v>
      </c>
      <c r="E2203" s="56">
        <f t="shared" si="866"/>
        <v>588.04200000000003</v>
      </c>
      <c r="F2203" s="11">
        <f>IF(DAY(A2203)=F$2+1,VLOOKUP(A2203,[1]Plan1!$BN$15:$BP$255,3),F2202)</f>
        <v>593.60599999999999</v>
      </c>
      <c r="G2203" s="6">
        <f t="shared" si="852"/>
        <v>42257</v>
      </c>
      <c r="H2203" s="2">
        <f t="shared" si="853"/>
        <v>9.461909183357653E-3</v>
      </c>
      <c r="I2203" s="1">
        <f t="shared" si="861"/>
        <v>2</v>
      </c>
      <c r="J2203" s="1">
        <f t="shared" si="867"/>
        <v>30</v>
      </c>
      <c r="K2203" s="54">
        <f t="shared" si="854"/>
        <v>1.0006280255054649</v>
      </c>
      <c r="L2203" s="3">
        <f t="shared" si="862"/>
        <v>1.4582453900000001</v>
      </c>
      <c r="M2203" s="3">
        <f t="shared" si="848"/>
        <v>1.4591612</v>
      </c>
      <c r="N2203" s="3">
        <f t="shared" si="855"/>
        <v>168073.12517896001</v>
      </c>
      <c r="O2203" s="52">
        <f t="shared" si="844"/>
        <v>0</v>
      </c>
      <c r="P2203" s="5">
        <f t="shared" si="847"/>
        <v>0</v>
      </c>
      <c r="Q2203" s="53">
        <f t="shared" si="856"/>
        <v>0</v>
      </c>
      <c r="R2203" s="4">
        <f t="shared" si="850"/>
        <v>0</v>
      </c>
      <c r="S2203" s="2">
        <f t="shared" si="863"/>
        <v>0.14000000000000001</v>
      </c>
      <c r="T2203" s="9">
        <f t="shared" si="857"/>
        <v>1.0007282</v>
      </c>
      <c r="U2203" s="4">
        <f t="shared" si="864"/>
        <v>122.39084975</v>
      </c>
      <c r="V2203" s="4">
        <f t="shared" si="858"/>
        <v>0</v>
      </c>
      <c r="W2203" s="1" t="str">
        <f t="shared" si="845"/>
        <v>A+J=</v>
      </c>
      <c r="X2203" s="10">
        <f t="shared" si="846"/>
        <v>42286</v>
      </c>
      <c r="Y2203" s="4">
        <f t="shared" si="849"/>
        <v>0</v>
      </c>
      <c r="Z2203" s="28"/>
      <c r="AA2203" s="26"/>
      <c r="AE2203" s="5"/>
    </row>
    <row r="2204" spans="1:31" x14ac:dyDescent="0.2">
      <c r="A2204" s="127">
        <f t="shared" si="859"/>
        <v>42259</v>
      </c>
      <c r="B2204" s="4">
        <f t="shared" si="851"/>
        <v>168309.57098952</v>
      </c>
      <c r="C2204" s="4">
        <f t="shared" si="865"/>
        <v>115184.7548982</v>
      </c>
      <c r="D2204" s="4">
        <f t="shared" si="860"/>
        <v>115184.7548982</v>
      </c>
      <c r="E2204" s="56">
        <f t="shared" si="866"/>
        <v>588.04200000000003</v>
      </c>
      <c r="F2204" s="11">
        <f>IF(DAY(A2204)=F$2+1,VLOOKUP(A2204,[1]Plan1!$BN$15:$BP$255,3),F2203)</f>
        <v>593.60599999999999</v>
      </c>
      <c r="G2204" s="6">
        <f t="shared" si="852"/>
        <v>42257</v>
      </c>
      <c r="H2204" s="2">
        <f t="shared" si="853"/>
        <v>9.461909183357653E-3</v>
      </c>
      <c r="I2204" s="1">
        <f t="shared" si="861"/>
        <v>3</v>
      </c>
      <c r="J2204" s="1">
        <f t="shared" si="867"/>
        <v>30</v>
      </c>
      <c r="K2204" s="54">
        <f t="shared" si="854"/>
        <v>1.0009421861487331</v>
      </c>
      <c r="L2204" s="3">
        <f t="shared" si="862"/>
        <v>1.4582453900000001</v>
      </c>
      <c r="M2204" s="3">
        <f t="shared" si="848"/>
        <v>1.4596193200000001</v>
      </c>
      <c r="N2204" s="3">
        <f t="shared" si="855"/>
        <v>168125.89361887</v>
      </c>
      <c r="O2204" s="52">
        <f t="shared" si="844"/>
        <v>0</v>
      </c>
      <c r="P2204" s="5">
        <f t="shared" si="847"/>
        <v>0</v>
      </c>
      <c r="Q2204" s="53">
        <f t="shared" si="856"/>
        <v>0</v>
      </c>
      <c r="R2204" s="4">
        <f t="shared" si="850"/>
        <v>0</v>
      </c>
      <c r="S2204" s="2">
        <f t="shared" si="863"/>
        <v>0.14000000000000001</v>
      </c>
      <c r="T2204" s="9">
        <f t="shared" si="857"/>
        <v>1.0010924990000001</v>
      </c>
      <c r="U2204" s="4">
        <f t="shared" si="864"/>
        <v>183.67737065</v>
      </c>
      <c r="V2204" s="4">
        <f t="shared" si="858"/>
        <v>0</v>
      </c>
      <c r="W2204" s="1" t="str">
        <f t="shared" si="845"/>
        <v>A+J=</v>
      </c>
      <c r="X2204" s="10">
        <f t="shared" si="846"/>
        <v>42286</v>
      </c>
      <c r="Y2204" s="4">
        <f t="shared" si="849"/>
        <v>0</v>
      </c>
      <c r="Z2204" s="28"/>
      <c r="AA2204" s="26"/>
      <c r="AE2204" s="5"/>
    </row>
    <row r="2205" spans="1:31" x14ac:dyDescent="0.2">
      <c r="A2205" s="127">
        <f t="shared" si="859"/>
        <v>42260</v>
      </c>
      <c r="B2205" s="4">
        <f t="shared" si="851"/>
        <v>168423.70389978</v>
      </c>
      <c r="C2205" s="4">
        <f t="shared" si="865"/>
        <v>115184.7548982</v>
      </c>
      <c r="D2205" s="4">
        <f t="shared" si="860"/>
        <v>115184.7548982</v>
      </c>
      <c r="E2205" s="56">
        <f t="shared" si="866"/>
        <v>588.04200000000003</v>
      </c>
      <c r="F2205" s="11">
        <f>IF(DAY(A2205)=F$2+1,VLOOKUP(A2205,[1]Plan1!$BN$15:$BP$255,3),F2204)</f>
        <v>593.60599999999999</v>
      </c>
      <c r="G2205" s="6">
        <f t="shared" si="852"/>
        <v>42257</v>
      </c>
      <c r="H2205" s="2">
        <f t="shared" si="853"/>
        <v>9.461909183357653E-3</v>
      </c>
      <c r="I2205" s="1">
        <f t="shared" si="861"/>
        <v>4</v>
      </c>
      <c r="J2205" s="1">
        <f t="shared" si="867"/>
        <v>30</v>
      </c>
      <c r="K2205" s="54">
        <f t="shared" si="854"/>
        <v>1.0012564454269655</v>
      </c>
      <c r="L2205" s="3">
        <f t="shared" si="862"/>
        <v>1.4582453900000001</v>
      </c>
      <c r="M2205" s="3">
        <f t="shared" si="848"/>
        <v>1.46007759</v>
      </c>
      <c r="N2205" s="3">
        <f t="shared" si="855"/>
        <v>168178.6793365</v>
      </c>
      <c r="O2205" s="52">
        <f t="shared" si="844"/>
        <v>0</v>
      </c>
      <c r="P2205" s="5">
        <f t="shared" si="847"/>
        <v>0</v>
      </c>
      <c r="Q2205" s="53">
        <f t="shared" si="856"/>
        <v>0</v>
      </c>
      <c r="R2205" s="4">
        <f t="shared" si="850"/>
        <v>0</v>
      </c>
      <c r="S2205" s="2">
        <f t="shared" si="863"/>
        <v>0.14000000000000001</v>
      </c>
      <c r="T2205" s="9">
        <f t="shared" si="857"/>
        <v>1.00145693</v>
      </c>
      <c r="U2205" s="4">
        <f t="shared" si="864"/>
        <v>245.02456328</v>
      </c>
      <c r="V2205" s="4">
        <f t="shared" si="858"/>
        <v>0</v>
      </c>
      <c r="W2205" s="1" t="str">
        <f t="shared" si="845"/>
        <v>A+J=</v>
      </c>
      <c r="X2205" s="10">
        <f t="shared" si="846"/>
        <v>42286</v>
      </c>
      <c r="Y2205" s="4">
        <f t="shared" si="849"/>
        <v>0</v>
      </c>
      <c r="Z2205" s="28"/>
      <c r="AA2205" s="26"/>
      <c r="AE2205" s="5"/>
    </row>
    <row r="2206" spans="1:31" x14ac:dyDescent="0.2">
      <c r="A2206" s="127">
        <f t="shared" si="859"/>
        <v>42261</v>
      </c>
      <c r="B2206" s="4">
        <f t="shared" si="851"/>
        <v>168537.91381356999</v>
      </c>
      <c r="C2206" s="4">
        <f t="shared" si="865"/>
        <v>115184.7548982</v>
      </c>
      <c r="D2206" s="4">
        <f t="shared" si="860"/>
        <v>115184.7548982</v>
      </c>
      <c r="E2206" s="56">
        <f t="shared" si="866"/>
        <v>588.04200000000003</v>
      </c>
      <c r="F2206" s="11">
        <f>IF(DAY(A2206)=F$2+1,VLOOKUP(A2206,[1]Plan1!$BN$15:$BP$255,3),F2205)</f>
        <v>593.60599999999999</v>
      </c>
      <c r="G2206" s="6">
        <f t="shared" si="852"/>
        <v>42257</v>
      </c>
      <c r="H2206" s="2">
        <f t="shared" si="853"/>
        <v>9.461909183357653E-3</v>
      </c>
      <c r="I2206" s="1">
        <f t="shared" si="861"/>
        <v>5</v>
      </c>
      <c r="J2206" s="1">
        <f t="shared" si="867"/>
        <v>30</v>
      </c>
      <c r="K2206" s="54">
        <f t="shared" si="854"/>
        <v>1.0015708033711304</v>
      </c>
      <c r="L2206" s="3">
        <f t="shared" si="862"/>
        <v>1.4582453900000001</v>
      </c>
      <c r="M2206" s="3">
        <f t="shared" si="848"/>
        <v>1.4605360000000001</v>
      </c>
      <c r="N2206" s="3">
        <f t="shared" si="855"/>
        <v>168231.48117998999</v>
      </c>
      <c r="O2206" s="52">
        <f t="shared" si="844"/>
        <v>0</v>
      </c>
      <c r="P2206" s="5">
        <f t="shared" si="847"/>
        <v>0</v>
      </c>
      <c r="Q2206" s="53">
        <f t="shared" si="856"/>
        <v>0</v>
      </c>
      <c r="R2206" s="4">
        <f t="shared" si="850"/>
        <v>0</v>
      </c>
      <c r="S2206" s="2">
        <f t="shared" si="863"/>
        <v>0.14000000000000001</v>
      </c>
      <c r="T2206" s="9">
        <f t="shared" si="857"/>
        <v>1.0018214940000001</v>
      </c>
      <c r="U2206" s="4">
        <f t="shared" si="864"/>
        <v>306.43263358000002</v>
      </c>
      <c r="V2206" s="4">
        <f t="shared" si="858"/>
        <v>0</v>
      </c>
      <c r="W2206" s="1" t="str">
        <f t="shared" si="845"/>
        <v>A+J=</v>
      </c>
      <c r="X2206" s="10">
        <f t="shared" si="846"/>
        <v>42286</v>
      </c>
      <c r="Y2206" s="4">
        <f t="shared" si="849"/>
        <v>0</v>
      </c>
      <c r="Z2206" s="28"/>
      <c r="AA2206" s="26"/>
      <c r="AE2206" s="5"/>
    </row>
    <row r="2207" spans="1:31" x14ac:dyDescent="0.2">
      <c r="A2207" s="127">
        <f t="shared" si="859"/>
        <v>42262</v>
      </c>
      <c r="B2207" s="4">
        <f t="shared" si="851"/>
        <v>168652.20192395002</v>
      </c>
      <c r="C2207" s="4">
        <f t="shared" si="865"/>
        <v>115184.7548982</v>
      </c>
      <c r="D2207" s="4">
        <f t="shared" si="860"/>
        <v>115184.7548982</v>
      </c>
      <c r="E2207" s="56">
        <f t="shared" si="866"/>
        <v>588.04200000000003</v>
      </c>
      <c r="F2207" s="11">
        <f>IF(DAY(A2207)=F$2+1,VLOOKUP(A2207,[1]Plan1!$BN$15:$BP$255,3),F2206)</f>
        <v>593.60599999999999</v>
      </c>
      <c r="G2207" s="6">
        <f t="shared" si="852"/>
        <v>42257</v>
      </c>
      <c r="H2207" s="2">
        <f t="shared" si="853"/>
        <v>9.461909183357653E-3</v>
      </c>
      <c r="I2207" s="1">
        <f t="shared" si="861"/>
        <v>6</v>
      </c>
      <c r="J2207" s="1">
        <f t="shared" si="867"/>
        <v>30</v>
      </c>
      <c r="K2207" s="54">
        <f t="shared" si="854"/>
        <v>1.0018852600122048</v>
      </c>
      <c r="L2207" s="3">
        <f t="shared" si="862"/>
        <v>1.4582453900000001</v>
      </c>
      <c r="M2207" s="3">
        <f t="shared" si="848"/>
        <v>1.4609945600000001</v>
      </c>
      <c r="N2207" s="3">
        <f t="shared" si="855"/>
        <v>168284.30030120001</v>
      </c>
      <c r="O2207" s="52">
        <f t="shared" si="844"/>
        <v>0</v>
      </c>
      <c r="P2207" s="5">
        <f t="shared" si="847"/>
        <v>0</v>
      </c>
      <c r="Q2207" s="53">
        <f t="shared" si="856"/>
        <v>0</v>
      </c>
      <c r="R2207" s="4">
        <f t="shared" si="850"/>
        <v>0</v>
      </c>
      <c r="S2207" s="2">
        <f t="shared" si="863"/>
        <v>0.14000000000000001</v>
      </c>
      <c r="T2207" s="9">
        <f t="shared" si="857"/>
        <v>1.0021861910000001</v>
      </c>
      <c r="U2207" s="4">
        <f t="shared" si="864"/>
        <v>367.90162275</v>
      </c>
      <c r="V2207" s="4">
        <f t="shared" si="858"/>
        <v>0</v>
      </c>
      <c r="W2207" s="1" t="str">
        <f t="shared" si="845"/>
        <v>A+J=</v>
      </c>
      <c r="X2207" s="10">
        <f t="shared" si="846"/>
        <v>42286</v>
      </c>
      <c r="Y2207" s="4">
        <f t="shared" si="849"/>
        <v>0</v>
      </c>
      <c r="Z2207" s="28"/>
      <c r="AA2207" s="26"/>
      <c r="AE2207" s="5"/>
    </row>
    <row r="2208" spans="1:31" x14ac:dyDescent="0.2">
      <c r="A2208" s="127">
        <f t="shared" si="859"/>
        <v>42263</v>
      </c>
      <c r="B2208" s="4">
        <f t="shared" si="851"/>
        <v>168766.56694778998</v>
      </c>
      <c r="C2208" s="4">
        <f t="shared" si="865"/>
        <v>115184.7548982</v>
      </c>
      <c r="D2208" s="4">
        <f t="shared" si="860"/>
        <v>115184.7548982</v>
      </c>
      <c r="E2208" s="56">
        <f t="shared" si="866"/>
        <v>588.04200000000003</v>
      </c>
      <c r="F2208" s="11">
        <f>IF(DAY(A2208)=F$2+1,VLOOKUP(A2208,[1]Plan1!$BN$15:$BP$255,3),F2207)</f>
        <v>593.60599999999999</v>
      </c>
      <c r="G2208" s="6">
        <f t="shared" si="852"/>
        <v>42257</v>
      </c>
      <c r="H2208" s="2">
        <f t="shared" si="853"/>
        <v>9.461909183357653E-3</v>
      </c>
      <c r="I2208" s="1">
        <f t="shared" si="861"/>
        <v>7</v>
      </c>
      <c r="J2208" s="1">
        <f t="shared" si="867"/>
        <v>30</v>
      </c>
      <c r="K2208" s="54">
        <f t="shared" si="854"/>
        <v>1.0021998153811764</v>
      </c>
      <c r="L2208" s="3">
        <f t="shared" si="862"/>
        <v>1.4582453900000001</v>
      </c>
      <c r="M2208" s="3">
        <f t="shared" si="848"/>
        <v>1.4614532600000001</v>
      </c>
      <c r="N2208" s="3">
        <f t="shared" si="855"/>
        <v>168337.13554826999</v>
      </c>
      <c r="O2208" s="52">
        <f t="shared" si="844"/>
        <v>0</v>
      </c>
      <c r="P2208" s="5">
        <f t="shared" si="847"/>
        <v>0</v>
      </c>
      <c r="Q2208" s="53">
        <f t="shared" si="856"/>
        <v>0</v>
      </c>
      <c r="R2208" s="4">
        <f t="shared" si="850"/>
        <v>0</v>
      </c>
      <c r="S2208" s="2">
        <f t="shared" si="863"/>
        <v>0.14000000000000001</v>
      </c>
      <c r="T2208" s="9">
        <f t="shared" si="857"/>
        <v>1.0025510200000001</v>
      </c>
      <c r="U2208" s="4">
        <f t="shared" si="864"/>
        <v>429.43139952000001</v>
      </c>
      <c r="V2208" s="4">
        <f t="shared" si="858"/>
        <v>0</v>
      </c>
      <c r="W2208" s="1" t="str">
        <f t="shared" si="845"/>
        <v>A+J=</v>
      </c>
      <c r="X2208" s="10">
        <f t="shared" si="846"/>
        <v>42286</v>
      </c>
      <c r="Y2208" s="4">
        <f t="shared" si="849"/>
        <v>0</v>
      </c>
      <c r="Z2208" s="28"/>
      <c r="AA2208" s="26"/>
      <c r="AE2208" s="5"/>
    </row>
    <row r="2209" spans="1:31" x14ac:dyDescent="0.2">
      <c r="A2209" s="127">
        <f t="shared" si="859"/>
        <v>42264</v>
      </c>
      <c r="B2209" s="4">
        <f t="shared" si="851"/>
        <v>168881.00909204999</v>
      </c>
      <c r="C2209" s="4">
        <f t="shared" si="865"/>
        <v>115184.7548982</v>
      </c>
      <c r="D2209" s="4">
        <f t="shared" si="860"/>
        <v>115184.7548982</v>
      </c>
      <c r="E2209" s="56">
        <f t="shared" si="866"/>
        <v>588.04200000000003</v>
      </c>
      <c r="F2209" s="11">
        <f>IF(DAY(A2209)=F$2+1,VLOOKUP(A2209,[1]Plan1!$BN$15:$BP$255,3),F2208)</f>
        <v>593.60599999999999</v>
      </c>
      <c r="G2209" s="6">
        <f t="shared" si="852"/>
        <v>42257</v>
      </c>
      <c r="H2209" s="2">
        <f t="shared" si="853"/>
        <v>9.461909183357653E-3</v>
      </c>
      <c r="I2209" s="1">
        <f t="shared" si="861"/>
        <v>8</v>
      </c>
      <c r="J2209" s="1">
        <f t="shared" si="867"/>
        <v>30</v>
      </c>
      <c r="K2209" s="54">
        <f t="shared" si="854"/>
        <v>1.002514469509042</v>
      </c>
      <c r="L2209" s="3">
        <f t="shared" si="862"/>
        <v>1.4582453900000001</v>
      </c>
      <c r="M2209" s="3">
        <f t="shared" si="848"/>
        <v>1.4619120999999999</v>
      </c>
      <c r="N2209" s="3">
        <f t="shared" si="855"/>
        <v>168389.98692120999</v>
      </c>
      <c r="O2209" s="52">
        <f t="shared" si="844"/>
        <v>0</v>
      </c>
      <c r="P2209" s="5">
        <f t="shared" si="847"/>
        <v>0</v>
      </c>
      <c r="Q2209" s="53">
        <f t="shared" si="856"/>
        <v>0</v>
      </c>
      <c r="R2209" s="4">
        <f t="shared" si="850"/>
        <v>0</v>
      </c>
      <c r="S2209" s="2">
        <f t="shared" si="863"/>
        <v>0.14000000000000001</v>
      </c>
      <c r="T2209" s="9">
        <f t="shared" si="857"/>
        <v>1.002915982</v>
      </c>
      <c r="U2209" s="4">
        <f t="shared" si="864"/>
        <v>491.02217084</v>
      </c>
      <c r="V2209" s="4">
        <f t="shared" si="858"/>
        <v>0</v>
      </c>
      <c r="W2209" s="1" t="str">
        <f t="shared" si="845"/>
        <v>A+J=</v>
      </c>
      <c r="X2209" s="10">
        <f t="shared" si="846"/>
        <v>42286</v>
      </c>
      <c r="Y2209" s="4">
        <f t="shared" si="849"/>
        <v>0</v>
      </c>
      <c r="Z2209" s="28"/>
      <c r="AA2209" s="26"/>
      <c r="AE2209" s="5"/>
    </row>
    <row r="2210" spans="1:31" x14ac:dyDescent="0.2">
      <c r="A2210" s="127">
        <f t="shared" si="859"/>
        <v>42265</v>
      </c>
      <c r="B2210" s="4">
        <f t="shared" si="851"/>
        <v>168995.52971953002</v>
      </c>
      <c r="C2210" s="4">
        <f t="shared" si="865"/>
        <v>115184.7548982</v>
      </c>
      <c r="D2210" s="4">
        <f t="shared" si="860"/>
        <v>115184.7548982</v>
      </c>
      <c r="E2210" s="56">
        <f t="shared" si="866"/>
        <v>588.04200000000003</v>
      </c>
      <c r="F2210" s="11">
        <f>IF(DAY(A2210)=F$2+1,VLOOKUP(A2210,[1]Plan1!$BN$15:$BP$255,3),F2209)</f>
        <v>593.60599999999999</v>
      </c>
      <c r="G2210" s="6">
        <f t="shared" si="852"/>
        <v>42257</v>
      </c>
      <c r="H2210" s="2">
        <f t="shared" si="853"/>
        <v>9.461909183357653E-3</v>
      </c>
      <c r="I2210" s="1">
        <f t="shared" si="861"/>
        <v>9</v>
      </c>
      <c r="J2210" s="1">
        <f t="shared" si="867"/>
        <v>30</v>
      </c>
      <c r="K2210" s="54">
        <f t="shared" si="854"/>
        <v>1.0028292224268081</v>
      </c>
      <c r="L2210" s="3">
        <f t="shared" si="862"/>
        <v>1.4582453900000001</v>
      </c>
      <c r="M2210" s="3">
        <f t="shared" si="848"/>
        <v>1.46237109</v>
      </c>
      <c r="N2210" s="3">
        <f t="shared" si="855"/>
        <v>168442.85557186001</v>
      </c>
      <c r="O2210" s="52">
        <f t="shared" si="844"/>
        <v>0</v>
      </c>
      <c r="P2210" s="5">
        <f t="shared" si="847"/>
        <v>0</v>
      </c>
      <c r="Q2210" s="53">
        <f t="shared" si="856"/>
        <v>0</v>
      </c>
      <c r="R2210" s="4">
        <f t="shared" si="850"/>
        <v>0</v>
      </c>
      <c r="S2210" s="2">
        <f t="shared" si="863"/>
        <v>0.14000000000000001</v>
      </c>
      <c r="T2210" s="9">
        <f t="shared" si="857"/>
        <v>1.0032810780000001</v>
      </c>
      <c r="U2210" s="4">
        <f t="shared" si="864"/>
        <v>552.67414767000002</v>
      </c>
      <c r="V2210" s="4">
        <f t="shared" si="858"/>
        <v>0</v>
      </c>
      <c r="W2210" s="1" t="str">
        <f t="shared" si="845"/>
        <v>A+J=</v>
      </c>
      <c r="X2210" s="10">
        <f t="shared" si="846"/>
        <v>42286</v>
      </c>
      <c r="Y2210" s="4">
        <f t="shared" si="849"/>
        <v>0</v>
      </c>
      <c r="Z2210" s="28"/>
      <c r="AA2210" s="26"/>
      <c r="AE2210" s="5"/>
    </row>
    <row r="2211" spans="1:31" x14ac:dyDescent="0.2">
      <c r="A2211" s="127">
        <f t="shared" si="859"/>
        <v>42266</v>
      </c>
      <c r="B2211" s="4">
        <f t="shared" si="851"/>
        <v>169110.12737738001</v>
      </c>
      <c r="C2211" s="4">
        <f t="shared" si="865"/>
        <v>115184.7548982</v>
      </c>
      <c r="D2211" s="4">
        <f t="shared" si="860"/>
        <v>115184.7548982</v>
      </c>
      <c r="E2211" s="56">
        <f t="shared" si="866"/>
        <v>588.04200000000003</v>
      </c>
      <c r="F2211" s="11">
        <f>IF(DAY(A2211)=F$2+1,VLOOKUP(A2211,[1]Plan1!$BN$15:$BP$255,3),F2210)</f>
        <v>593.60599999999999</v>
      </c>
      <c r="G2211" s="6">
        <f t="shared" si="852"/>
        <v>42257</v>
      </c>
      <c r="H2211" s="2">
        <f t="shared" si="853"/>
        <v>9.461909183357653E-3</v>
      </c>
      <c r="I2211" s="1">
        <f t="shared" si="861"/>
        <v>10</v>
      </c>
      <c r="J2211" s="1">
        <f t="shared" si="867"/>
        <v>30</v>
      </c>
      <c r="K2211" s="54">
        <f t="shared" si="854"/>
        <v>1.0031440741654913</v>
      </c>
      <c r="L2211" s="3">
        <f t="shared" si="862"/>
        <v>1.4582453900000001</v>
      </c>
      <c r="M2211" s="3">
        <f t="shared" si="848"/>
        <v>1.4628302200000001</v>
      </c>
      <c r="N2211" s="3">
        <f t="shared" si="855"/>
        <v>168495.74034838</v>
      </c>
      <c r="O2211" s="52">
        <f t="shared" si="844"/>
        <v>0</v>
      </c>
      <c r="P2211" s="5">
        <f t="shared" si="847"/>
        <v>0</v>
      </c>
      <c r="Q2211" s="53">
        <f t="shared" si="856"/>
        <v>0</v>
      </c>
      <c r="R2211" s="4">
        <f t="shared" si="850"/>
        <v>0</v>
      </c>
      <c r="S2211" s="2">
        <f t="shared" si="863"/>
        <v>0.14000000000000001</v>
      </c>
      <c r="T2211" s="9">
        <f t="shared" si="857"/>
        <v>1.003646306</v>
      </c>
      <c r="U2211" s="4">
        <f t="shared" si="864"/>
        <v>614.38702899999998</v>
      </c>
      <c r="V2211" s="4">
        <f t="shared" si="858"/>
        <v>0</v>
      </c>
      <c r="W2211" s="1" t="str">
        <f t="shared" si="845"/>
        <v>A+J=</v>
      </c>
      <c r="X2211" s="10">
        <f t="shared" si="846"/>
        <v>42286</v>
      </c>
      <c r="Y2211" s="4">
        <f t="shared" si="849"/>
        <v>0</v>
      </c>
      <c r="Z2211" s="28"/>
      <c r="AA2211" s="26"/>
      <c r="AE2211" s="5"/>
    </row>
    <row r="2212" spans="1:31" x14ac:dyDescent="0.2">
      <c r="A2212" s="127">
        <f t="shared" si="859"/>
        <v>42267</v>
      </c>
      <c r="B2212" s="4">
        <f t="shared" si="851"/>
        <v>169224.80227275999</v>
      </c>
      <c r="C2212" s="4">
        <f t="shared" si="865"/>
        <v>115184.7548982</v>
      </c>
      <c r="D2212" s="4">
        <f t="shared" si="860"/>
        <v>115184.7548982</v>
      </c>
      <c r="E2212" s="56">
        <f t="shared" si="866"/>
        <v>588.04200000000003</v>
      </c>
      <c r="F2212" s="11">
        <f>IF(DAY(A2212)=F$2+1,VLOOKUP(A2212,[1]Plan1!$BN$15:$BP$255,3),F2211)</f>
        <v>593.60599999999999</v>
      </c>
      <c r="G2212" s="6">
        <f t="shared" si="852"/>
        <v>42257</v>
      </c>
      <c r="H2212" s="2">
        <f t="shared" si="853"/>
        <v>9.461909183357653E-3</v>
      </c>
      <c r="I2212" s="1">
        <f t="shared" si="861"/>
        <v>11</v>
      </c>
      <c r="J2212" s="1">
        <f t="shared" si="867"/>
        <v>30</v>
      </c>
      <c r="K2212" s="54">
        <f t="shared" si="854"/>
        <v>1.0034590247561177</v>
      </c>
      <c r="L2212" s="3">
        <f t="shared" si="862"/>
        <v>1.4582453900000001</v>
      </c>
      <c r="M2212" s="3">
        <f t="shared" si="848"/>
        <v>1.46328949</v>
      </c>
      <c r="N2212" s="3">
        <f t="shared" si="855"/>
        <v>168548.64125076</v>
      </c>
      <c r="O2212" s="52">
        <f t="shared" si="844"/>
        <v>0</v>
      </c>
      <c r="P2212" s="5">
        <f t="shared" si="847"/>
        <v>0</v>
      </c>
      <c r="Q2212" s="53">
        <f t="shared" si="856"/>
        <v>0</v>
      </c>
      <c r="R2212" s="4">
        <f t="shared" si="850"/>
        <v>0</v>
      </c>
      <c r="S2212" s="2">
        <f t="shared" si="863"/>
        <v>0.14000000000000001</v>
      </c>
      <c r="T2212" s="9">
        <f t="shared" si="857"/>
        <v>1.0040116670000001</v>
      </c>
      <c r="U2212" s="4">
        <f t="shared" si="864"/>
        <v>676.161022</v>
      </c>
      <c r="V2212" s="4">
        <f t="shared" si="858"/>
        <v>0</v>
      </c>
      <c r="W2212" s="1" t="str">
        <f t="shared" si="845"/>
        <v>A+J=</v>
      </c>
      <c r="X2212" s="10">
        <f t="shared" si="846"/>
        <v>42286</v>
      </c>
      <c r="Y2212" s="4">
        <f t="shared" si="849"/>
        <v>0</v>
      </c>
      <c r="Z2212" s="28"/>
      <c r="AA2212" s="26"/>
      <c r="AE2212" s="5"/>
    </row>
    <row r="2213" spans="1:31" x14ac:dyDescent="0.2">
      <c r="A2213" s="127">
        <f t="shared" si="859"/>
        <v>42268</v>
      </c>
      <c r="B2213" s="4">
        <f t="shared" si="851"/>
        <v>169339.55560132</v>
      </c>
      <c r="C2213" s="4">
        <f t="shared" si="865"/>
        <v>115184.7548982</v>
      </c>
      <c r="D2213" s="4">
        <f t="shared" si="860"/>
        <v>115184.7548982</v>
      </c>
      <c r="E2213" s="56">
        <f t="shared" si="866"/>
        <v>588.04200000000003</v>
      </c>
      <c r="F2213" s="11">
        <f>IF(DAY(A2213)=F$2+1,VLOOKUP(A2213,[1]Plan1!$BN$15:$BP$255,3),F2212)</f>
        <v>593.60599999999999</v>
      </c>
      <c r="G2213" s="6">
        <f t="shared" si="852"/>
        <v>42257</v>
      </c>
      <c r="H2213" s="2">
        <f t="shared" si="853"/>
        <v>9.461909183357653E-3</v>
      </c>
      <c r="I2213" s="1">
        <f t="shared" si="861"/>
        <v>12</v>
      </c>
      <c r="J2213" s="1">
        <f t="shared" si="867"/>
        <v>30</v>
      </c>
      <c r="K2213" s="54">
        <f t="shared" si="854"/>
        <v>1.0037740742297234</v>
      </c>
      <c r="L2213" s="3">
        <f t="shared" si="862"/>
        <v>1.4582453900000001</v>
      </c>
      <c r="M2213" s="3">
        <f t="shared" si="848"/>
        <v>1.4637489100000001</v>
      </c>
      <c r="N2213" s="3">
        <f t="shared" si="855"/>
        <v>168601.55943085</v>
      </c>
      <c r="O2213" s="52">
        <f t="shared" ref="O2213:O2276" si="868">IF(DAY(A2213)=F$2,VLOOKUP(A2213,$AA$10:$AH$115,7),0)</f>
        <v>0</v>
      </c>
      <c r="P2213" s="5">
        <f t="shared" si="847"/>
        <v>0</v>
      </c>
      <c r="Q2213" s="53">
        <f t="shared" si="856"/>
        <v>0</v>
      </c>
      <c r="R2213" s="4">
        <f t="shared" si="850"/>
        <v>0</v>
      </c>
      <c r="S2213" s="2">
        <f t="shared" si="863"/>
        <v>0.14000000000000001</v>
      </c>
      <c r="T2213" s="9">
        <f t="shared" si="857"/>
        <v>1.0043771610000001</v>
      </c>
      <c r="U2213" s="4">
        <f t="shared" si="864"/>
        <v>737.99617047000004</v>
      </c>
      <c r="V2213" s="4">
        <f t="shared" si="858"/>
        <v>0</v>
      </c>
      <c r="W2213" s="1" t="str">
        <f t="shared" ref="W2213:W2276" si="869">W2212</f>
        <v>A+J=</v>
      </c>
      <c r="X2213" s="10">
        <f t="shared" ref="X2213:X2276" si="870">IF(DAY(A2213)=F$2+1,VLOOKUP(A2212,$AA$10:$AH$130,8),X2212)</f>
        <v>42286</v>
      </c>
      <c r="Y2213" s="4">
        <f t="shared" si="849"/>
        <v>0</v>
      </c>
      <c r="Z2213" s="28"/>
      <c r="AA2213" s="26"/>
      <c r="AE2213" s="5"/>
    </row>
    <row r="2214" spans="1:31" x14ac:dyDescent="0.2">
      <c r="A2214" s="127">
        <f t="shared" si="859"/>
        <v>42269</v>
      </c>
      <c r="B2214" s="4">
        <f t="shared" si="851"/>
        <v>169454.38740316001</v>
      </c>
      <c r="C2214" s="4">
        <f t="shared" si="865"/>
        <v>115184.7548982</v>
      </c>
      <c r="D2214" s="4">
        <f t="shared" si="860"/>
        <v>115184.7548982</v>
      </c>
      <c r="E2214" s="56">
        <f t="shared" si="866"/>
        <v>588.04200000000003</v>
      </c>
      <c r="F2214" s="11">
        <f>IF(DAY(A2214)=F$2+1,VLOOKUP(A2214,[1]Plan1!$BN$15:$BP$255,3),F2213)</f>
        <v>593.60599999999999</v>
      </c>
      <c r="G2214" s="6">
        <f t="shared" si="852"/>
        <v>42257</v>
      </c>
      <c r="H2214" s="2">
        <f t="shared" si="853"/>
        <v>9.461909183357653E-3</v>
      </c>
      <c r="I2214" s="1">
        <f t="shared" si="861"/>
        <v>13</v>
      </c>
      <c r="J2214" s="1">
        <f t="shared" si="867"/>
        <v>30</v>
      </c>
      <c r="K2214" s="54">
        <f t="shared" si="854"/>
        <v>1.0040892226173537</v>
      </c>
      <c r="L2214" s="3">
        <f t="shared" si="862"/>
        <v>1.4582453900000001</v>
      </c>
      <c r="M2214" s="3">
        <f t="shared" si="848"/>
        <v>1.4642084799999999</v>
      </c>
      <c r="N2214" s="3">
        <f t="shared" si="855"/>
        <v>168654.49488866</v>
      </c>
      <c r="O2214" s="52">
        <f t="shared" si="868"/>
        <v>0</v>
      </c>
      <c r="P2214" s="5">
        <f t="shared" si="847"/>
        <v>0</v>
      </c>
      <c r="Q2214" s="53">
        <f t="shared" si="856"/>
        <v>0</v>
      </c>
      <c r="R2214" s="4">
        <f t="shared" si="850"/>
        <v>0</v>
      </c>
      <c r="S2214" s="2">
        <f t="shared" si="863"/>
        <v>0.14000000000000001</v>
      </c>
      <c r="T2214" s="9">
        <f t="shared" si="857"/>
        <v>1.0047427879999999</v>
      </c>
      <c r="U2214" s="4">
        <f t="shared" si="864"/>
        <v>799.89251449999995</v>
      </c>
      <c r="V2214" s="4">
        <f t="shared" si="858"/>
        <v>0</v>
      </c>
      <c r="W2214" s="1" t="str">
        <f t="shared" si="869"/>
        <v>A+J=</v>
      </c>
      <c r="X2214" s="10">
        <f t="shared" si="870"/>
        <v>42286</v>
      </c>
      <c r="Y2214" s="4">
        <f t="shared" si="849"/>
        <v>0</v>
      </c>
      <c r="Z2214" s="28"/>
      <c r="AA2214" s="26"/>
      <c r="AE2214" s="5"/>
    </row>
    <row r="2215" spans="1:31" x14ac:dyDescent="0.2">
      <c r="A2215" s="127">
        <f t="shared" si="859"/>
        <v>42270</v>
      </c>
      <c r="B2215" s="4">
        <f t="shared" si="851"/>
        <v>169569.29540285998</v>
      </c>
      <c r="C2215" s="4">
        <f t="shared" si="865"/>
        <v>115184.7548982</v>
      </c>
      <c r="D2215" s="4">
        <f t="shared" si="860"/>
        <v>115184.7548982</v>
      </c>
      <c r="E2215" s="56">
        <f t="shared" si="866"/>
        <v>588.04200000000003</v>
      </c>
      <c r="F2215" s="11">
        <f>IF(DAY(A2215)=F$2+1,VLOOKUP(A2215,[1]Plan1!$BN$15:$BP$255,3),F2214)</f>
        <v>593.60599999999999</v>
      </c>
      <c r="G2215" s="6">
        <f t="shared" si="852"/>
        <v>42257</v>
      </c>
      <c r="H2215" s="2">
        <f t="shared" si="853"/>
        <v>9.461909183357653E-3</v>
      </c>
      <c r="I2215" s="1">
        <f t="shared" si="861"/>
        <v>14</v>
      </c>
      <c r="J2215" s="1">
        <f t="shared" si="867"/>
        <v>30</v>
      </c>
      <c r="K2215" s="54">
        <f t="shared" si="854"/>
        <v>1.004404469950064</v>
      </c>
      <c r="L2215" s="3">
        <f t="shared" si="862"/>
        <v>1.4582453900000001</v>
      </c>
      <c r="M2215" s="3">
        <f t="shared" si="848"/>
        <v>1.4646681800000001</v>
      </c>
      <c r="N2215" s="3">
        <f t="shared" si="855"/>
        <v>168707.44532048999</v>
      </c>
      <c r="O2215" s="52">
        <f t="shared" si="868"/>
        <v>0</v>
      </c>
      <c r="P2215" s="5">
        <f t="shared" ref="P2215:P2278" si="871">IF(DAY($A2215)=F$2,VLOOKUP($A2215,$AA$10:$AH$126,5),0)</f>
        <v>0</v>
      </c>
      <c r="Q2215" s="53">
        <f t="shared" si="856"/>
        <v>0</v>
      </c>
      <c r="R2215" s="4">
        <f t="shared" si="850"/>
        <v>0</v>
      </c>
      <c r="S2215" s="2">
        <f t="shared" si="863"/>
        <v>0.14000000000000001</v>
      </c>
      <c r="T2215" s="9">
        <f t="shared" si="857"/>
        <v>1.0051085479999999</v>
      </c>
      <c r="U2215" s="4">
        <f t="shared" si="864"/>
        <v>861.85008237</v>
      </c>
      <c r="V2215" s="4">
        <f t="shared" si="858"/>
        <v>0</v>
      </c>
      <c r="W2215" s="1" t="str">
        <f t="shared" si="869"/>
        <v>A+J=</v>
      </c>
      <c r="X2215" s="10">
        <f t="shared" si="870"/>
        <v>42286</v>
      </c>
      <c r="Y2215" s="4">
        <f t="shared" si="849"/>
        <v>0</v>
      </c>
      <c r="Z2215" s="28"/>
      <c r="AA2215" s="26"/>
      <c r="AE2215" s="5"/>
    </row>
    <row r="2216" spans="1:31" x14ac:dyDescent="0.2">
      <c r="A2216" s="127">
        <f t="shared" si="859"/>
        <v>42271</v>
      </c>
      <c r="B2216" s="4">
        <f t="shared" si="851"/>
        <v>169684.28311245001</v>
      </c>
      <c r="C2216" s="4">
        <f t="shared" si="865"/>
        <v>115184.7548982</v>
      </c>
      <c r="D2216" s="4">
        <f t="shared" si="860"/>
        <v>115184.7548982</v>
      </c>
      <c r="E2216" s="56">
        <f t="shared" si="866"/>
        <v>588.04200000000003</v>
      </c>
      <c r="F2216" s="11">
        <f>IF(DAY(A2216)=F$2+1,VLOOKUP(A2216,[1]Plan1!$BN$15:$BP$255,3),F2215)</f>
        <v>593.60599999999999</v>
      </c>
      <c r="G2216" s="6">
        <f t="shared" si="852"/>
        <v>42257</v>
      </c>
      <c r="H2216" s="2">
        <f t="shared" si="853"/>
        <v>9.461909183357653E-3</v>
      </c>
      <c r="I2216" s="1">
        <f t="shared" si="861"/>
        <v>15</v>
      </c>
      <c r="J2216" s="1">
        <f t="shared" si="867"/>
        <v>30</v>
      </c>
      <c r="K2216" s="54">
        <f t="shared" si="854"/>
        <v>1.0047198162589199</v>
      </c>
      <c r="L2216" s="3">
        <f t="shared" si="862"/>
        <v>1.4582453900000001</v>
      </c>
      <c r="M2216" s="3">
        <f t="shared" si="848"/>
        <v>1.46512804</v>
      </c>
      <c r="N2216" s="3">
        <f t="shared" si="855"/>
        <v>168760.41418188001</v>
      </c>
      <c r="O2216" s="52">
        <f t="shared" si="868"/>
        <v>0</v>
      </c>
      <c r="P2216" s="5">
        <f t="shared" si="871"/>
        <v>0</v>
      </c>
      <c r="Q2216" s="53">
        <f t="shared" si="856"/>
        <v>0</v>
      </c>
      <c r="R2216" s="4">
        <f t="shared" si="850"/>
        <v>0</v>
      </c>
      <c r="S2216" s="2">
        <f t="shared" si="863"/>
        <v>0.14000000000000001</v>
      </c>
      <c r="T2216" s="9">
        <f t="shared" si="857"/>
        <v>1.0054744410000001</v>
      </c>
      <c r="U2216" s="4">
        <f t="shared" si="864"/>
        <v>923.86893056999997</v>
      </c>
      <c r="V2216" s="4">
        <f t="shared" si="858"/>
        <v>0</v>
      </c>
      <c r="W2216" s="1" t="str">
        <f t="shared" si="869"/>
        <v>A+J=</v>
      </c>
      <c r="X2216" s="10">
        <f t="shared" si="870"/>
        <v>42286</v>
      </c>
      <c r="Y2216" s="4">
        <f t="shared" si="849"/>
        <v>0</v>
      </c>
      <c r="Z2216" s="28"/>
      <c r="AA2216" s="26"/>
      <c r="AE2216" s="5"/>
    </row>
    <row r="2217" spans="1:31" x14ac:dyDescent="0.2">
      <c r="A2217" s="127">
        <f t="shared" si="859"/>
        <v>42272</v>
      </c>
      <c r="B2217" s="4">
        <f t="shared" si="851"/>
        <v>169799.34726636999</v>
      </c>
      <c r="C2217" s="4">
        <f t="shared" si="865"/>
        <v>115184.7548982</v>
      </c>
      <c r="D2217" s="4">
        <f t="shared" si="860"/>
        <v>115184.7548982</v>
      </c>
      <c r="E2217" s="56">
        <f t="shared" si="866"/>
        <v>588.04200000000003</v>
      </c>
      <c r="F2217" s="11">
        <f>IF(DAY(A2217)=F$2+1,VLOOKUP(A2217,[1]Plan1!$BN$15:$BP$255,3),F2216)</f>
        <v>593.60599999999999</v>
      </c>
      <c r="G2217" s="6">
        <f t="shared" si="852"/>
        <v>42257</v>
      </c>
      <c r="H2217" s="2">
        <f t="shared" si="853"/>
        <v>9.461909183357653E-3</v>
      </c>
      <c r="I2217" s="1">
        <f t="shared" si="861"/>
        <v>16</v>
      </c>
      <c r="J2217" s="1">
        <f t="shared" si="867"/>
        <v>30</v>
      </c>
      <c r="K2217" s="54">
        <f t="shared" si="854"/>
        <v>1.0050352615749958</v>
      </c>
      <c r="L2217" s="3">
        <f t="shared" si="862"/>
        <v>1.4582453900000001</v>
      </c>
      <c r="M2217" s="3">
        <f t="shared" si="848"/>
        <v>1.4655880299999999</v>
      </c>
      <c r="N2217" s="3">
        <f t="shared" si="855"/>
        <v>168813.39801728001</v>
      </c>
      <c r="O2217" s="52">
        <f t="shared" si="868"/>
        <v>0</v>
      </c>
      <c r="P2217" s="5">
        <f t="shared" si="871"/>
        <v>0</v>
      </c>
      <c r="Q2217" s="53">
        <f t="shared" si="856"/>
        <v>0</v>
      </c>
      <c r="R2217" s="4">
        <f t="shared" si="850"/>
        <v>0</v>
      </c>
      <c r="S2217" s="2">
        <f t="shared" si="863"/>
        <v>0.14000000000000001</v>
      </c>
      <c r="T2217" s="9">
        <f t="shared" si="857"/>
        <v>1.0058404679999999</v>
      </c>
      <c r="U2217" s="4">
        <f t="shared" si="864"/>
        <v>985.94924908999997</v>
      </c>
      <c r="V2217" s="4">
        <f t="shared" si="858"/>
        <v>0</v>
      </c>
      <c r="W2217" s="1" t="str">
        <f t="shared" si="869"/>
        <v>A+J=</v>
      </c>
      <c r="X2217" s="10">
        <f t="shared" si="870"/>
        <v>42286</v>
      </c>
      <c r="Y2217" s="4">
        <f t="shared" si="849"/>
        <v>0</v>
      </c>
      <c r="Z2217" s="28"/>
      <c r="AA2217" s="26"/>
      <c r="AE2217" s="5"/>
    </row>
    <row r="2218" spans="1:31" x14ac:dyDescent="0.2">
      <c r="A2218" s="127">
        <f t="shared" si="859"/>
        <v>42273</v>
      </c>
      <c r="B2218" s="4">
        <f t="shared" si="851"/>
        <v>169914.4900515</v>
      </c>
      <c r="C2218" s="4">
        <f t="shared" si="865"/>
        <v>115184.7548982</v>
      </c>
      <c r="D2218" s="4">
        <f t="shared" si="860"/>
        <v>115184.7548982</v>
      </c>
      <c r="E2218" s="56">
        <f t="shared" si="866"/>
        <v>588.04200000000003</v>
      </c>
      <c r="F2218" s="11">
        <f>IF(DAY(A2218)=F$2+1,VLOOKUP(A2218,[1]Plan1!$BN$15:$BP$255,3),F2217)</f>
        <v>593.60599999999999</v>
      </c>
      <c r="G2218" s="6">
        <f t="shared" si="852"/>
        <v>42257</v>
      </c>
      <c r="H2218" s="2">
        <f t="shared" si="853"/>
        <v>9.461909183357653E-3</v>
      </c>
      <c r="I2218" s="1">
        <f t="shared" si="861"/>
        <v>17</v>
      </c>
      <c r="J2218" s="1">
        <f t="shared" si="867"/>
        <v>30</v>
      </c>
      <c r="K2218" s="54">
        <f t="shared" si="854"/>
        <v>1.0053508059293765</v>
      </c>
      <c r="L2218" s="3">
        <f t="shared" si="862"/>
        <v>1.4582453900000001</v>
      </c>
      <c r="M2218" s="3">
        <f t="shared" ref="M2218:M2281" si="872">TRUNC((K2218*L2218),8)</f>
        <v>1.4660481700000001</v>
      </c>
      <c r="N2218" s="3">
        <f t="shared" si="855"/>
        <v>168866.39913040001</v>
      </c>
      <c r="O2218" s="52">
        <f t="shared" si="868"/>
        <v>0</v>
      </c>
      <c r="P2218" s="5">
        <f t="shared" si="871"/>
        <v>0</v>
      </c>
      <c r="Q2218" s="53">
        <f t="shared" si="856"/>
        <v>0</v>
      </c>
      <c r="R2218" s="4">
        <f t="shared" si="850"/>
        <v>0</v>
      </c>
      <c r="S2218" s="2">
        <f t="shared" si="863"/>
        <v>0.14000000000000001</v>
      </c>
      <c r="T2218" s="9">
        <f t="shared" si="857"/>
        <v>1.0062066279999999</v>
      </c>
      <c r="U2218" s="4">
        <f t="shared" si="864"/>
        <v>1048.0909211000001</v>
      </c>
      <c r="V2218" s="4">
        <f t="shared" si="858"/>
        <v>0</v>
      </c>
      <c r="W2218" s="1" t="str">
        <f t="shared" si="869"/>
        <v>A+J=</v>
      </c>
      <c r="X2218" s="10">
        <f t="shared" si="870"/>
        <v>42286</v>
      </c>
      <c r="Y2218" s="4">
        <f t="shared" si="849"/>
        <v>0</v>
      </c>
      <c r="Z2218" s="28"/>
      <c r="AA2218" s="26"/>
      <c r="AE2218" s="5"/>
    </row>
    <row r="2219" spans="1:31" x14ac:dyDescent="0.2">
      <c r="A2219" s="127">
        <f t="shared" si="859"/>
        <v>42274</v>
      </c>
      <c r="B2219" s="4">
        <f t="shared" si="851"/>
        <v>170029.71150795999</v>
      </c>
      <c r="C2219" s="4">
        <f t="shared" si="865"/>
        <v>115184.7548982</v>
      </c>
      <c r="D2219" s="4">
        <f t="shared" si="860"/>
        <v>115184.7548982</v>
      </c>
      <c r="E2219" s="56">
        <f t="shared" si="866"/>
        <v>588.04200000000003</v>
      </c>
      <c r="F2219" s="11">
        <f>IF(DAY(A2219)=F$2+1,VLOOKUP(A2219,[1]Plan1!$BN$15:$BP$255,3),F2218)</f>
        <v>593.60599999999999</v>
      </c>
      <c r="G2219" s="6">
        <f t="shared" si="852"/>
        <v>42257</v>
      </c>
      <c r="H2219" s="2">
        <f t="shared" si="853"/>
        <v>9.461909183357653E-3</v>
      </c>
      <c r="I2219" s="1">
        <f t="shared" si="861"/>
        <v>18</v>
      </c>
      <c r="J2219" s="1">
        <f t="shared" si="867"/>
        <v>30</v>
      </c>
      <c r="K2219" s="54">
        <f t="shared" si="854"/>
        <v>1.0056664493531566</v>
      </c>
      <c r="L2219" s="3">
        <f t="shared" si="862"/>
        <v>1.4582453900000001</v>
      </c>
      <c r="M2219" s="3">
        <f t="shared" si="872"/>
        <v>1.46650846</v>
      </c>
      <c r="N2219" s="3">
        <f t="shared" si="855"/>
        <v>168919.41752123</v>
      </c>
      <c r="O2219" s="52">
        <f t="shared" si="868"/>
        <v>0</v>
      </c>
      <c r="P2219" s="5">
        <f t="shared" si="871"/>
        <v>0</v>
      </c>
      <c r="Q2219" s="53">
        <f t="shared" si="856"/>
        <v>0</v>
      </c>
      <c r="R2219" s="4">
        <f t="shared" si="850"/>
        <v>0</v>
      </c>
      <c r="S2219" s="2">
        <f t="shared" si="863"/>
        <v>0.14000000000000001</v>
      </c>
      <c r="T2219" s="9">
        <f t="shared" si="857"/>
        <v>1.0065729210000001</v>
      </c>
      <c r="U2219" s="4">
        <f t="shared" si="864"/>
        <v>1110.2939867299999</v>
      </c>
      <c r="V2219" s="4">
        <f t="shared" si="858"/>
        <v>0</v>
      </c>
      <c r="W2219" s="1" t="str">
        <f t="shared" si="869"/>
        <v>A+J=</v>
      </c>
      <c r="X2219" s="10">
        <f t="shared" si="870"/>
        <v>42286</v>
      </c>
      <c r="Y2219" s="4">
        <f t="shared" si="849"/>
        <v>0</v>
      </c>
      <c r="Z2219" s="28"/>
      <c r="AA2219" s="26"/>
      <c r="AE2219" s="5"/>
    </row>
    <row r="2220" spans="1:31" x14ac:dyDescent="0.2">
      <c r="A2220" s="127">
        <f t="shared" si="859"/>
        <v>42275</v>
      </c>
      <c r="B2220" s="4">
        <f t="shared" si="851"/>
        <v>170145.01051605999</v>
      </c>
      <c r="C2220" s="4">
        <f t="shared" si="865"/>
        <v>115184.7548982</v>
      </c>
      <c r="D2220" s="4">
        <f t="shared" si="860"/>
        <v>115184.7548982</v>
      </c>
      <c r="E2220" s="56">
        <f t="shared" si="866"/>
        <v>588.04200000000003</v>
      </c>
      <c r="F2220" s="11">
        <f>IF(DAY(A2220)=F$2+1,VLOOKUP(A2220,[1]Plan1!$BN$15:$BP$255,3),F2219)</f>
        <v>593.60599999999999</v>
      </c>
      <c r="G2220" s="6">
        <f t="shared" si="852"/>
        <v>42257</v>
      </c>
      <c r="H2220" s="2">
        <f t="shared" si="853"/>
        <v>9.461909183357653E-3</v>
      </c>
      <c r="I2220" s="1">
        <f t="shared" si="861"/>
        <v>19</v>
      </c>
      <c r="J2220" s="1">
        <f t="shared" si="867"/>
        <v>30</v>
      </c>
      <c r="K2220" s="54">
        <f t="shared" si="854"/>
        <v>1.0059821918774401</v>
      </c>
      <c r="L2220" s="3">
        <f t="shared" si="862"/>
        <v>1.4582453900000001</v>
      </c>
      <c r="M2220" s="3">
        <f t="shared" si="872"/>
        <v>1.46696889</v>
      </c>
      <c r="N2220" s="3">
        <f t="shared" si="855"/>
        <v>168972.45203792999</v>
      </c>
      <c r="O2220" s="52">
        <f t="shared" si="868"/>
        <v>0</v>
      </c>
      <c r="P2220" s="5">
        <f t="shared" si="871"/>
        <v>0</v>
      </c>
      <c r="Q2220" s="53">
        <f t="shared" si="856"/>
        <v>0</v>
      </c>
      <c r="R2220" s="4">
        <f t="shared" si="850"/>
        <v>0</v>
      </c>
      <c r="S2220" s="2">
        <f t="shared" si="863"/>
        <v>0.14000000000000001</v>
      </c>
      <c r="T2220" s="9">
        <f t="shared" si="857"/>
        <v>1.0069393470000001</v>
      </c>
      <c r="U2220" s="4">
        <f t="shared" si="864"/>
        <v>1172.5584781299999</v>
      </c>
      <c r="V2220" s="4">
        <f t="shared" si="858"/>
        <v>0</v>
      </c>
      <c r="W2220" s="1" t="str">
        <f t="shared" si="869"/>
        <v>A+J=</v>
      </c>
      <c r="X2220" s="10">
        <f t="shared" si="870"/>
        <v>42286</v>
      </c>
      <c r="Y2220" s="4">
        <f t="shared" si="849"/>
        <v>0</v>
      </c>
      <c r="Z2220" s="28"/>
      <c r="AA2220" s="26"/>
      <c r="AE2220" s="5"/>
    </row>
    <row r="2221" spans="1:31" x14ac:dyDescent="0.2">
      <c r="A2221" s="127">
        <f t="shared" si="859"/>
        <v>42276</v>
      </c>
      <c r="B2221" s="4">
        <f t="shared" si="851"/>
        <v>170260.38728369999</v>
      </c>
      <c r="C2221" s="4">
        <f t="shared" si="865"/>
        <v>115184.7548982</v>
      </c>
      <c r="D2221" s="4">
        <f t="shared" si="860"/>
        <v>115184.7548982</v>
      </c>
      <c r="E2221" s="56">
        <f t="shared" si="866"/>
        <v>588.04200000000003</v>
      </c>
      <c r="F2221" s="11">
        <f>IF(DAY(A2221)=F$2+1,VLOOKUP(A2221,[1]Plan1!$BN$15:$BP$255,3),F2220)</f>
        <v>593.60599999999999</v>
      </c>
      <c r="G2221" s="6">
        <f t="shared" si="852"/>
        <v>42257</v>
      </c>
      <c r="H2221" s="2">
        <f t="shared" si="853"/>
        <v>9.461909183357653E-3</v>
      </c>
      <c r="I2221" s="1">
        <f t="shared" si="861"/>
        <v>20</v>
      </c>
      <c r="J2221" s="1">
        <f t="shared" si="867"/>
        <v>30</v>
      </c>
      <c r="K2221" s="54">
        <f t="shared" si="854"/>
        <v>1.0062980335333407</v>
      </c>
      <c r="L2221" s="3">
        <f t="shared" si="862"/>
        <v>1.4582453900000001</v>
      </c>
      <c r="M2221" s="3">
        <f t="shared" si="872"/>
        <v>1.46742946</v>
      </c>
      <c r="N2221" s="3">
        <f t="shared" si="855"/>
        <v>169025.50268049</v>
      </c>
      <c r="O2221" s="52">
        <f t="shared" si="868"/>
        <v>0</v>
      </c>
      <c r="P2221" s="5">
        <f t="shared" si="871"/>
        <v>0</v>
      </c>
      <c r="Q2221" s="53">
        <f t="shared" si="856"/>
        <v>0</v>
      </c>
      <c r="R2221" s="4">
        <f t="shared" si="850"/>
        <v>0</v>
      </c>
      <c r="S2221" s="2">
        <f t="shared" si="863"/>
        <v>0.14000000000000001</v>
      </c>
      <c r="T2221" s="9">
        <f t="shared" si="857"/>
        <v>1.0073059069999999</v>
      </c>
      <c r="U2221" s="4">
        <f t="shared" si="864"/>
        <v>1234.88460321</v>
      </c>
      <c r="V2221" s="4">
        <f t="shared" si="858"/>
        <v>0</v>
      </c>
      <c r="W2221" s="1" t="str">
        <f t="shared" si="869"/>
        <v>A+J=</v>
      </c>
      <c r="X2221" s="10">
        <f t="shared" si="870"/>
        <v>42286</v>
      </c>
      <c r="Y2221" s="4">
        <f t="shared" si="849"/>
        <v>0</v>
      </c>
      <c r="Z2221" s="28"/>
      <c r="AA2221" s="26"/>
      <c r="AE2221" s="5"/>
    </row>
    <row r="2222" spans="1:31" x14ac:dyDescent="0.2">
      <c r="A2222" s="127">
        <f t="shared" si="859"/>
        <v>42277</v>
      </c>
      <c r="B2222" s="4">
        <f t="shared" si="851"/>
        <v>170375.84284156002</v>
      </c>
      <c r="C2222" s="4">
        <f t="shared" si="865"/>
        <v>115184.7548982</v>
      </c>
      <c r="D2222" s="4">
        <f t="shared" si="860"/>
        <v>115184.7548982</v>
      </c>
      <c r="E2222" s="56">
        <f t="shared" si="866"/>
        <v>588.04200000000003</v>
      </c>
      <c r="F2222" s="11">
        <f>IF(DAY(A2222)=F$2+1,VLOOKUP(A2222,[1]Plan1!$BN$15:$BP$255,3),F2221)</f>
        <v>593.60599999999999</v>
      </c>
      <c r="G2222" s="6">
        <f t="shared" si="852"/>
        <v>42257</v>
      </c>
      <c r="H2222" s="2">
        <f t="shared" si="853"/>
        <v>9.461909183357653E-3</v>
      </c>
      <c r="I2222" s="1">
        <f t="shared" si="861"/>
        <v>21</v>
      </c>
      <c r="J2222" s="1">
        <f t="shared" si="867"/>
        <v>30</v>
      </c>
      <c r="K2222" s="54">
        <f t="shared" si="854"/>
        <v>1.0066139743519826</v>
      </c>
      <c r="L2222" s="3">
        <f t="shared" si="862"/>
        <v>1.4582453900000001</v>
      </c>
      <c r="M2222" s="3">
        <f t="shared" si="872"/>
        <v>1.4678901799999999</v>
      </c>
      <c r="N2222" s="3">
        <f t="shared" si="855"/>
        <v>169078.57060077001</v>
      </c>
      <c r="O2222" s="52">
        <f t="shared" si="868"/>
        <v>0</v>
      </c>
      <c r="P2222" s="5">
        <f t="shared" si="871"/>
        <v>0</v>
      </c>
      <c r="Q2222" s="53">
        <f t="shared" si="856"/>
        <v>0</v>
      </c>
      <c r="R2222" s="4">
        <f t="shared" si="850"/>
        <v>0</v>
      </c>
      <c r="S2222" s="2">
        <f t="shared" si="863"/>
        <v>0.14000000000000001</v>
      </c>
      <c r="T2222" s="9">
        <f t="shared" si="857"/>
        <v>1.0076726</v>
      </c>
      <c r="U2222" s="4">
        <f t="shared" si="864"/>
        <v>1297.2722407900001</v>
      </c>
      <c r="V2222" s="4">
        <f t="shared" si="858"/>
        <v>0</v>
      </c>
      <c r="W2222" s="1" t="str">
        <f t="shared" si="869"/>
        <v>A+J=</v>
      </c>
      <c r="X2222" s="10">
        <f t="shared" si="870"/>
        <v>42286</v>
      </c>
      <c r="Y2222" s="4">
        <f t="shared" si="849"/>
        <v>0</v>
      </c>
      <c r="Z2222" s="28"/>
      <c r="AA2222" s="26"/>
      <c r="AE2222" s="5"/>
    </row>
    <row r="2223" spans="1:31" x14ac:dyDescent="0.2">
      <c r="A2223" s="127">
        <f t="shared" si="859"/>
        <v>42278</v>
      </c>
      <c r="B2223" s="4">
        <f t="shared" si="851"/>
        <v>170491.37739894001</v>
      </c>
      <c r="C2223" s="4">
        <f t="shared" si="865"/>
        <v>115184.7548982</v>
      </c>
      <c r="D2223" s="4">
        <f t="shared" si="860"/>
        <v>115184.7548982</v>
      </c>
      <c r="E2223" s="56">
        <f t="shared" si="866"/>
        <v>588.04200000000003</v>
      </c>
      <c r="F2223" s="11">
        <f>IF(DAY(A2223)=F$2+1,VLOOKUP(A2223,[1]Plan1!$BN$15:$BP$255,3),F2222)</f>
        <v>593.60599999999999</v>
      </c>
      <c r="G2223" s="6">
        <f t="shared" si="852"/>
        <v>42257</v>
      </c>
      <c r="H2223" s="2">
        <f t="shared" si="853"/>
        <v>9.461909183357653E-3</v>
      </c>
      <c r="I2223" s="1">
        <f t="shared" si="861"/>
        <v>22</v>
      </c>
      <c r="J2223" s="1">
        <f t="shared" si="867"/>
        <v>30</v>
      </c>
      <c r="K2223" s="54">
        <f t="shared" si="854"/>
        <v>1.006930014364499</v>
      </c>
      <c r="L2223" s="3">
        <f t="shared" si="862"/>
        <v>1.4582453900000001</v>
      </c>
      <c r="M2223" s="3">
        <f t="shared" si="872"/>
        <v>1.4683510500000001</v>
      </c>
      <c r="N2223" s="3">
        <f t="shared" si="855"/>
        <v>169131.65579876001</v>
      </c>
      <c r="O2223" s="52">
        <f t="shared" si="868"/>
        <v>0</v>
      </c>
      <c r="P2223" s="5">
        <f t="shared" si="871"/>
        <v>0</v>
      </c>
      <c r="Q2223" s="53">
        <f t="shared" si="856"/>
        <v>0</v>
      </c>
      <c r="R2223" s="4">
        <f t="shared" si="850"/>
        <v>0</v>
      </c>
      <c r="S2223" s="2">
        <f t="shared" si="863"/>
        <v>0.14000000000000001</v>
      </c>
      <c r="T2223" s="9">
        <f t="shared" si="857"/>
        <v>1.0080394269999999</v>
      </c>
      <c r="U2223" s="4">
        <f t="shared" si="864"/>
        <v>1359.72160018</v>
      </c>
      <c r="V2223" s="4">
        <f t="shared" si="858"/>
        <v>0</v>
      </c>
      <c r="W2223" s="1" t="str">
        <f t="shared" si="869"/>
        <v>A+J=</v>
      </c>
      <c r="X2223" s="10">
        <f t="shared" si="870"/>
        <v>42286</v>
      </c>
      <c r="Y2223" s="4">
        <f t="shared" ref="Y2223:Y2286" si="873">IF(V2223&gt;0,B2223-V2223,0)</f>
        <v>0</v>
      </c>
      <c r="Z2223" s="28"/>
      <c r="AA2223" s="26"/>
      <c r="AE2223" s="5"/>
    </row>
    <row r="2224" spans="1:31" x14ac:dyDescent="0.2">
      <c r="A2224" s="127">
        <f t="shared" si="859"/>
        <v>42279</v>
      </c>
      <c r="B2224" s="4">
        <f t="shared" si="851"/>
        <v>170606.98966549002</v>
      </c>
      <c r="C2224" s="4">
        <f t="shared" si="865"/>
        <v>115184.7548982</v>
      </c>
      <c r="D2224" s="4">
        <f t="shared" si="860"/>
        <v>115184.7548982</v>
      </c>
      <c r="E2224" s="56">
        <f t="shared" si="866"/>
        <v>588.04200000000003</v>
      </c>
      <c r="F2224" s="11">
        <f>IF(DAY(A2224)=F$2+1,VLOOKUP(A2224,[1]Plan1!$BN$15:$BP$255,3),F2223)</f>
        <v>593.60599999999999</v>
      </c>
      <c r="G2224" s="6">
        <f t="shared" si="852"/>
        <v>42257</v>
      </c>
      <c r="H2224" s="2">
        <f t="shared" si="853"/>
        <v>9.461909183357653E-3</v>
      </c>
      <c r="I2224" s="1">
        <f t="shared" si="861"/>
        <v>23</v>
      </c>
      <c r="J2224" s="1">
        <f t="shared" si="867"/>
        <v>30</v>
      </c>
      <c r="K2224" s="54">
        <f t="shared" si="854"/>
        <v>1.0072461536020332</v>
      </c>
      <c r="L2224" s="3">
        <f t="shared" si="862"/>
        <v>1.4582453900000001</v>
      </c>
      <c r="M2224" s="3">
        <f t="shared" si="872"/>
        <v>1.4688120600000001</v>
      </c>
      <c r="N2224" s="3">
        <f t="shared" si="855"/>
        <v>169184.75712262001</v>
      </c>
      <c r="O2224" s="52">
        <f t="shared" si="868"/>
        <v>0</v>
      </c>
      <c r="P2224" s="5">
        <f t="shared" si="871"/>
        <v>0</v>
      </c>
      <c r="Q2224" s="53">
        <f t="shared" si="856"/>
        <v>0</v>
      </c>
      <c r="R2224" s="4">
        <f t="shared" si="850"/>
        <v>0</v>
      </c>
      <c r="S2224" s="2">
        <f t="shared" si="863"/>
        <v>0.14000000000000001</v>
      </c>
      <c r="T2224" s="9">
        <f t="shared" si="857"/>
        <v>1.008406387</v>
      </c>
      <c r="U2224" s="4">
        <f t="shared" si="864"/>
        <v>1422.2325428700001</v>
      </c>
      <c r="V2224" s="4">
        <f t="shared" si="858"/>
        <v>0</v>
      </c>
      <c r="W2224" s="1" t="str">
        <f t="shared" si="869"/>
        <v>A+J=</v>
      </c>
      <c r="X2224" s="10">
        <f t="shared" si="870"/>
        <v>42286</v>
      </c>
      <c r="Y2224" s="4">
        <f t="shared" si="873"/>
        <v>0</v>
      </c>
      <c r="Z2224" s="28"/>
      <c r="AA2224" s="26"/>
      <c r="AE2224" s="5"/>
    </row>
    <row r="2225" spans="1:31" x14ac:dyDescent="0.2">
      <c r="A2225" s="127">
        <f t="shared" si="859"/>
        <v>42280</v>
      </c>
      <c r="B2225" s="4">
        <f t="shared" si="851"/>
        <v>170722.67984937999</v>
      </c>
      <c r="C2225" s="4">
        <f t="shared" si="865"/>
        <v>115184.7548982</v>
      </c>
      <c r="D2225" s="4">
        <f t="shared" si="860"/>
        <v>115184.7548982</v>
      </c>
      <c r="E2225" s="56">
        <f t="shared" si="866"/>
        <v>588.04200000000003</v>
      </c>
      <c r="F2225" s="11">
        <f>IF(DAY(A2225)=F$2+1,VLOOKUP(A2225,[1]Plan1!$BN$15:$BP$255,3),F2224)</f>
        <v>593.60599999999999</v>
      </c>
      <c r="G2225" s="6">
        <f t="shared" si="852"/>
        <v>42257</v>
      </c>
      <c r="H2225" s="2">
        <f t="shared" si="853"/>
        <v>9.461909183357653E-3</v>
      </c>
      <c r="I2225" s="1">
        <f t="shared" si="861"/>
        <v>24</v>
      </c>
      <c r="J2225" s="1">
        <f t="shared" si="867"/>
        <v>30</v>
      </c>
      <c r="K2225" s="54">
        <f t="shared" si="854"/>
        <v>1.0075623920957382</v>
      </c>
      <c r="L2225" s="3">
        <f t="shared" si="862"/>
        <v>1.4582453900000001</v>
      </c>
      <c r="M2225" s="3">
        <f t="shared" si="872"/>
        <v>1.4692732100000001</v>
      </c>
      <c r="N2225" s="3">
        <f t="shared" si="855"/>
        <v>169237.87457233999</v>
      </c>
      <c r="O2225" s="52">
        <f t="shared" si="868"/>
        <v>0</v>
      </c>
      <c r="P2225" s="5">
        <f t="shared" si="871"/>
        <v>0</v>
      </c>
      <c r="Q2225" s="53">
        <f t="shared" si="856"/>
        <v>0</v>
      </c>
      <c r="R2225" s="4">
        <f t="shared" si="850"/>
        <v>0</v>
      </c>
      <c r="S2225" s="2">
        <f t="shared" si="863"/>
        <v>0.14000000000000001</v>
      </c>
      <c r="T2225" s="9">
        <f t="shared" si="857"/>
        <v>1.008773481</v>
      </c>
      <c r="U2225" s="4">
        <f t="shared" si="864"/>
        <v>1484.80527704</v>
      </c>
      <c r="V2225" s="4">
        <f t="shared" si="858"/>
        <v>0</v>
      </c>
      <c r="W2225" s="1" t="str">
        <f t="shared" si="869"/>
        <v>A+J=</v>
      </c>
      <c r="X2225" s="10">
        <f t="shared" si="870"/>
        <v>42286</v>
      </c>
      <c r="Y2225" s="4">
        <f t="shared" si="873"/>
        <v>0</v>
      </c>
      <c r="Z2225" s="28"/>
      <c r="AA2225" s="26"/>
      <c r="AE2225" s="5"/>
    </row>
    <row r="2226" spans="1:31" x14ac:dyDescent="0.2">
      <c r="A2226" s="127">
        <f t="shared" si="859"/>
        <v>42281</v>
      </c>
      <c r="B2226" s="4">
        <f t="shared" si="851"/>
        <v>170838.44898280001</v>
      </c>
      <c r="C2226" s="4">
        <f t="shared" si="865"/>
        <v>115184.7548982</v>
      </c>
      <c r="D2226" s="4">
        <f t="shared" si="860"/>
        <v>115184.7548982</v>
      </c>
      <c r="E2226" s="56">
        <f t="shared" si="866"/>
        <v>588.04200000000003</v>
      </c>
      <c r="F2226" s="11">
        <f>IF(DAY(A2226)=F$2+1,VLOOKUP(A2226,[1]Plan1!$BN$15:$BP$255,3),F2225)</f>
        <v>593.60599999999999</v>
      </c>
      <c r="G2226" s="6">
        <f t="shared" si="852"/>
        <v>42257</v>
      </c>
      <c r="H2226" s="2">
        <f t="shared" si="853"/>
        <v>9.461909183357653E-3</v>
      </c>
      <c r="I2226" s="1">
        <f t="shared" si="861"/>
        <v>25</v>
      </c>
      <c r="J2226" s="1">
        <f t="shared" si="867"/>
        <v>30</v>
      </c>
      <c r="K2226" s="54">
        <f t="shared" si="854"/>
        <v>1.0078787298767766</v>
      </c>
      <c r="L2226" s="3">
        <f t="shared" si="862"/>
        <v>1.4582453900000001</v>
      </c>
      <c r="M2226" s="3">
        <f t="shared" si="872"/>
        <v>1.4697345100000001</v>
      </c>
      <c r="N2226" s="3">
        <f t="shared" si="855"/>
        <v>169291.00929977</v>
      </c>
      <c r="O2226" s="52">
        <f t="shared" si="868"/>
        <v>0</v>
      </c>
      <c r="P2226" s="5">
        <f t="shared" si="871"/>
        <v>0</v>
      </c>
      <c r="Q2226" s="53">
        <f t="shared" si="856"/>
        <v>0</v>
      </c>
      <c r="R2226" s="4">
        <f t="shared" si="850"/>
        <v>0</v>
      </c>
      <c r="S2226" s="2">
        <f t="shared" si="863"/>
        <v>0.14000000000000001</v>
      </c>
      <c r="T2226" s="9">
        <f t="shared" si="857"/>
        <v>1.0091407080000001</v>
      </c>
      <c r="U2226" s="4">
        <f t="shared" si="864"/>
        <v>1547.43968303</v>
      </c>
      <c r="V2226" s="4">
        <f t="shared" si="858"/>
        <v>0</v>
      </c>
      <c r="W2226" s="1" t="str">
        <f t="shared" si="869"/>
        <v>A+J=</v>
      </c>
      <c r="X2226" s="10">
        <f t="shared" si="870"/>
        <v>42286</v>
      </c>
      <c r="Y2226" s="4">
        <f t="shared" si="873"/>
        <v>0</v>
      </c>
      <c r="Z2226" s="28"/>
      <c r="AA2226" s="26"/>
      <c r="AE2226" s="5"/>
    </row>
    <row r="2227" spans="1:31" x14ac:dyDescent="0.2">
      <c r="A2227" s="127">
        <f t="shared" si="859"/>
        <v>42282</v>
      </c>
      <c r="B2227" s="4">
        <f t="shared" si="851"/>
        <v>170954.29611254999</v>
      </c>
      <c r="C2227" s="4">
        <f t="shared" si="865"/>
        <v>115184.7548982</v>
      </c>
      <c r="D2227" s="4">
        <f t="shared" si="860"/>
        <v>115184.7548982</v>
      </c>
      <c r="E2227" s="56">
        <f t="shared" si="866"/>
        <v>588.04200000000003</v>
      </c>
      <c r="F2227" s="11">
        <f>IF(DAY(A2227)=F$2+1,VLOOKUP(A2227,[1]Plan1!$BN$15:$BP$255,3),F2226)</f>
        <v>593.60599999999999</v>
      </c>
      <c r="G2227" s="6">
        <f t="shared" si="852"/>
        <v>42257</v>
      </c>
      <c r="H2227" s="2">
        <f t="shared" si="853"/>
        <v>9.461909183357653E-3</v>
      </c>
      <c r="I2227" s="1">
        <f t="shared" si="861"/>
        <v>26</v>
      </c>
      <c r="J2227" s="1">
        <f t="shared" si="867"/>
        <v>30</v>
      </c>
      <c r="K2227" s="54">
        <f t="shared" si="854"/>
        <v>1.0081951669763216</v>
      </c>
      <c r="L2227" s="3">
        <f t="shared" si="862"/>
        <v>1.4582453900000001</v>
      </c>
      <c r="M2227" s="3">
        <f t="shared" si="872"/>
        <v>1.4701959499999999</v>
      </c>
      <c r="N2227" s="3">
        <f t="shared" si="855"/>
        <v>169344.16015307</v>
      </c>
      <c r="O2227" s="52">
        <f t="shared" si="868"/>
        <v>0</v>
      </c>
      <c r="P2227" s="5">
        <f t="shared" si="871"/>
        <v>0</v>
      </c>
      <c r="Q2227" s="53">
        <f t="shared" si="856"/>
        <v>0</v>
      </c>
      <c r="R2227" s="4">
        <f t="shared" si="850"/>
        <v>0</v>
      </c>
      <c r="S2227" s="2">
        <f t="shared" si="863"/>
        <v>0.14000000000000001</v>
      </c>
      <c r="T2227" s="9">
        <f t="shared" si="857"/>
        <v>1.009508069</v>
      </c>
      <c r="U2227" s="4">
        <f t="shared" si="864"/>
        <v>1610.1359594800001</v>
      </c>
      <c r="V2227" s="4">
        <f t="shared" si="858"/>
        <v>0</v>
      </c>
      <c r="W2227" s="1" t="str">
        <f t="shared" si="869"/>
        <v>A+J=</v>
      </c>
      <c r="X2227" s="10">
        <f t="shared" si="870"/>
        <v>42286</v>
      </c>
      <c r="Y2227" s="4">
        <f t="shared" si="873"/>
        <v>0</v>
      </c>
      <c r="Z2227" s="28"/>
      <c r="AA2227" s="26"/>
      <c r="AE2227" s="5"/>
    </row>
    <row r="2228" spans="1:31" x14ac:dyDescent="0.2">
      <c r="A2228" s="127">
        <f t="shared" si="859"/>
        <v>42283</v>
      </c>
      <c r="B2228" s="4">
        <f t="shared" si="851"/>
        <v>171070.22244098</v>
      </c>
      <c r="C2228" s="4">
        <f t="shared" si="865"/>
        <v>115184.7548982</v>
      </c>
      <c r="D2228" s="4">
        <f t="shared" si="860"/>
        <v>115184.7548982</v>
      </c>
      <c r="E2228" s="56">
        <f t="shared" si="866"/>
        <v>588.04200000000003</v>
      </c>
      <c r="F2228" s="11">
        <f>IF(DAY(A2228)=F$2+1,VLOOKUP(A2228,[1]Plan1!$BN$15:$BP$255,3),F2227)</f>
        <v>593.60599999999999</v>
      </c>
      <c r="G2228" s="6">
        <f t="shared" si="852"/>
        <v>42257</v>
      </c>
      <c r="H2228" s="2">
        <f t="shared" si="853"/>
        <v>9.461909183357653E-3</v>
      </c>
      <c r="I2228" s="1">
        <f t="shared" si="861"/>
        <v>27</v>
      </c>
      <c r="J2228" s="1">
        <f t="shared" si="867"/>
        <v>30</v>
      </c>
      <c r="K2228" s="54">
        <f t="shared" si="854"/>
        <v>1.0085117034255551</v>
      </c>
      <c r="L2228" s="3">
        <f t="shared" si="862"/>
        <v>1.4582453900000001</v>
      </c>
      <c r="M2228" s="3">
        <f t="shared" si="872"/>
        <v>1.4706575399999999</v>
      </c>
      <c r="N2228" s="3">
        <f t="shared" si="855"/>
        <v>169397.32828409001</v>
      </c>
      <c r="O2228" s="52">
        <f t="shared" si="868"/>
        <v>0</v>
      </c>
      <c r="P2228" s="5">
        <f t="shared" si="871"/>
        <v>0</v>
      </c>
      <c r="Q2228" s="53">
        <f t="shared" si="856"/>
        <v>0</v>
      </c>
      <c r="R2228" s="4">
        <f t="shared" si="850"/>
        <v>0</v>
      </c>
      <c r="S2228" s="2">
        <f t="shared" si="863"/>
        <v>0.14000000000000001</v>
      </c>
      <c r="T2228" s="9">
        <f t="shared" si="857"/>
        <v>1.0098755639999999</v>
      </c>
      <c r="U2228" s="4">
        <f t="shared" si="864"/>
        <v>1672.89415689</v>
      </c>
      <c r="V2228" s="4">
        <f t="shared" si="858"/>
        <v>0</v>
      </c>
      <c r="W2228" s="1" t="str">
        <f t="shared" si="869"/>
        <v>A+J=</v>
      </c>
      <c r="X2228" s="10">
        <f t="shared" si="870"/>
        <v>42286</v>
      </c>
      <c r="Y2228" s="4">
        <f t="shared" si="873"/>
        <v>0</v>
      </c>
      <c r="Z2228" s="28"/>
      <c r="AA2228" s="26"/>
      <c r="AE2228" s="5"/>
    </row>
    <row r="2229" spans="1:31" x14ac:dyDescent="0.2">
      <c r="A2229" s="127">
        <f t="shared" si="859"/>
        <v>42284</v>
      </c>
      <c r="B2229" s="4">
        <f t="shared" si="851"/>
        <v>171186.22684485998</v>
      </c>
      <c r="C2229" s="4">
        <f t="shared" si="865"/>
        <v>115184.7548982</v>
      </c>
      <c r="D2229" s="4">
        <f t="shared" si="860"/>
        <v>115184.7548982</v>
      </c>
      <c r="E2229" s="56">
        <f t="shared" si="866"/>
        <v>588.04200000000003</v>
      </c>
      <c r="F2229" s="11">
        <f>IF(DAY(A2229)=F$2+1,VLOOKUP(A2229,[1]Plan1!$BN$15:$BP$255,3),F2228)</f>
        <v>593.60599999999999</v>
      </c>
      <c r="G2229" s="6">
        <f t="shared" si="852"/>
        <v>42257</v>
      </c>
      <c r="H2229" s="2">
        <f t="shared" si="853"/>
        <v>9.461909183357653E-3</v>
      </c>
      <c r="I2229" s="1">
        <f t="shared" si="861"/>
        <v>28</v>
      </c>
      <c r="J2229" s="1">
        <f t="shared" si="867"/>
        <v>30</v>
      </c>
      <c r="K2229" s="54">
        <f t="shared" si="854"/>
        <v>1.0088283392556692</v>
      </c>
      <c r="L2229" s="3">
        <f t="shared" si="862"/>
        <v>1.4582453900000001</v>
      </c>
      <c r="M2229" s="3">
        <f t="shared" si="872"/>
        <v>1.47111927</v>
      </c>
      <c r="N2229" s="3">
        <f t="shared" si="855"/>
        <v>169450.51254095999</v>
      </c>
      <c r="O2229" s="52">
        <f t="shared" si="868"/>
        <v>0</v>
      </c>
      <c r="P2229" s="5">
        <f t="shared" si="871"/>
        <v>0</v>
      </c>
      <c r="Q2229" s="53">
        <f t="shared" si="856"/>
        <v>0</v>
      </c>
      <c r="R2229" s="4">
        <f t="shared" si="850"/>
        <v>0</v>
      </c>
      <c r="S2229" s="2">
        <f t="shared" si="863"/>
        <v>0.14000000000000001</v>
      </c>
      <c r="T2229" s="9">
        <f t="shared" si="857"/>
        <v>1.010243193</v>
      </c>
      <c r="U2229" s="4">
        <f t="shared" si="864"/>
        <v>1735.7143039</v>
      </c>
      <c r="V2229" s="4">
        <f t="shared" si="858"/>
        <v>0</v>
      </c>
      <c r="W2229" s="1" t="str">
        <f t="shared" si="869"/>
        <v>A+J=</v>
      </c>
      <c r="X2229" s="10">
        <f t="shared" si="870"/>
        <v>42286</v>
      </c>
      <c r="Y2229" s="4">
        <f t="shared" si="873"/>
        <v>0</v>
      </c>
      <c r="Z2229" s="28"/>
      <c r="AA2229" s="26"/>
      <c r="AE2229" s="5"/>
    </row>
    <row r="2230" spans="1:31" x14ac:dyDescent="0.2">
      <c r="A2230" s="127">
        <f t="shared" si="859"/>
        <v>42285</v>
      </c>
      <c r="B2230" s="4">
        <f t="shared" si="851"/>
        <v>171302.31052745</v>
      </c>
      <c r="C2230" s="4">
        <f t="shared" si="865"/>
        <v>115184.7548982</v>
      </c>
      <c r="D2230" s="4">
        <f t="shared" si="860"/>
        <v>115184.7548982</v>
      </c>
      <c r="E2230" s="56">
        <f t="shared" si="866"/>
        <v>588.04200000000003</v>
      </c>
      <c r="F2230" s="11">
        <f>IF(DAY(A2230)=F$2+1,VLOOKUP(A2230,[1]Plan1!$BN$15:$BP$255,3),F2229)</f>
        <v>593.60599999999999</v>
      </c>
      <c r="G2230" s="6">
        <f t="shared" si="852"/>
        <v>42257</v>
      </c>
      <c r="H2230" s="2">
        <f t="shared" si="853"/>
        <v>9.461909183357653E-3</v>
      </c>
      <c r="I2230" s="1">
        <f t="shared" si="861"/>
        <v>29</v>
      </c>
      <c r="J2230" s="1">
        <f t="shared" si="867"/>
        <v>30</v>
      </c>
      <c r="K2230" s="54">
        <f t="shared" si="854"/>
        <v>1.0091450744978663</v>
      </c>
      <c r="L2230" s="3">
        <f t="shared" si="862"/>
        <v>1.4582453900000001</v>
      </c>
      <c r="M2230" s="3">
        <f t="shared" si="872"/>
        <v>1.47158115</v>
      </c>
      <c r="N2230" s="3">
        <f t="shared" si="855"/>
        <v>169503.71407556001</v>
      </c>
      <c r="O2230" s="52">
        <f t="shared" si="868"/>
        <v>0</v>
      </c>
      <c r="P2230" s="5">
        <f t="shared" si="871"/>
        <v>0</v>
      </c>
      <c r="Q2230" s="53">
        <f t="shared" si="856"/>
        <v>0</v>
      </c>
      <c r="R2230" s="4">
        <f t="shared" si="850"/>
        <v>0</v>
      </c>
      <c r="S2230" s="2">
        <f t="shared" si="863"/>
        <v>0.14000000000000001</v>
      </c>
      <c r="T2230" s="9">
        <f t="shared" si="857"/>
        <v>1.0106109560000001</v>
      </c>
      <c r="U2230" s="4">
        <f t="shared" si="864"/>
        <v>1798.59645189</v>
      </c>
      <c r="V2230" s="4">
        <f t="shared" si="858"/>
        <v>0</v>
      </c>
      <c r="W2230" s="1" t="str">
        <f t="shared" si="869"/>
        <v>A+J=</v>
      </c>
      <c r="X2230" s="10">
        <f t="shared" si="870"/>
        <v>42286</v>
      </c>
      <c r="Y2230" s="4">
        <f t="shared" si="873"/>
        <v>0</v>
      </c>
      <c r="Z2230" s="28"/>
      <c r="AA2230" s="26"/>
      <c r="AE2230" s="5"/>
    </row>
    <row r="2231" spans="1:31" x14ac:dyDescent="0.2">
      <c r="A2231" s="130">
        <f t="shared" si="859"/>
        <v>42286</v>
      </c>
      <c r="B2231" s="53">
        <f t="shared" si="851"/>
        <v>171418.47219511002</v>
      </c>
      <c r="C2231" s="4">
        <f t="shared" si="865"/>
        <v>115184.7548982</v>
      </c>
      <c r="D2231" s="53">
        <f t="shared" si="860"/>
        <v>115184.7548982</v>
      </c>
      <c r="E2231" s="58">
        <f t="shared" si="866"/>
        <v>588.04200000000003</v>
      </c>
      <c r="F2231" s="62">
        <f>IF(DAY(A2231)=F$2+1,VLOOKUP(A2231,[1]Plan1!$BN$15:$BP$255,3),F2230)</f>
        <v>593.60599999999999</v>
      </c>
      <c r="G2231" s="23">
        <f t="shared" si="852"/>
        <v>42257</v>
      </c>
      <c r="H2231" s="55">
        <f t="shared" si="853"/>
        <v>9.461909183357653E-3</v>
      </c>
      <c r="I2231" s="24">
        <f t="shared" si="861"/>
        <v>30</v>
      </c>
      <c r="J2231" s="24">
        <f t="shared" si="867"/>
        <v>30</v>
      </c>
      <c r="K2231" s="59">
        <f t="shared" si="854"/>
        <v>1.0094619091833577</v>
      </c>
      <c r="L2231" s="60">
        <f t="shared" si="862"/>
        <v>1.4582453900000001</v>
      </c>
      <c r="M2231" s="60">
        <f t="shared" si="872"/>
        <v>1.4720431700000001</v>
      </c>
      <c r="N2231" s="60">
        <f t="shared" si="855"/>
        <v>169556.93173601001</v>
      </c>
      <c r="O2231" s="63">
        <f t="shared" si="868"/>
        <v>71</v>
      </c>
      <c r="P2231" s="5">
        <f t="shared" si="871"/>
        <v>2.48854833E-2</v>
      </c>
      <c r="Q2231" s="53">
        <f t="shared" si="856"/>
        <v>2866.4282944337492</v>
      </c>
      <c r="R2231" s="53">
        <f t="shared" si="850"/>
        <v>4219.506193115717</v>
      </c>
      <c r="S2231" s="55">
        <f t="shared" si="863"/>
        <v>0.14000000000000001</v>
      </c>
      <c r="T2231" s="61">
        <f t="shared" si="857"/>
        <v>1.010978852</v>
      </c>
      <c r="U2231" s="53">
        <f t="shared" si="864"/>
        <v>1861.5404590999999</v>
      </c>
      <c r="V2231" s="53">
        <f t="shared" si="858"/>
        <v>6081.0466522157167</v>
      </c>
      <c r="W2231" s="24" t="str">
        <f t="shared" si="869"/>
        <v>A+J=</v>
      </c>
      <c r="X2231" s="23">
        <f t="shared" si="870"/>
        <v>42286</v>
      </c>
      <c r="Y2231" s="53">
        <f t="shared" si="873"/>
        <v>165337.42554289431</v>
      </c>
      <c r="Z2231" s="28"/>
      <c r="AA2231" s="26"/>
      <c r="AE2231" s="5"/>
    </row>
    <row r="2232" spans="1:31" x14ac:dyDescent="0.2">
      <c r="A2232" s="127">
        <f t="shared" si="859"/>
        <v>42287</v>
      </c>
      <c r="B2232" s="4">
        <f t="shared" si="851"/>
        <v>165495.65938496002</v>
      </c>
      <c r="C2232" s="4">
        <f t="shared" si="865"/>
        <v>112318.3266003</v>
      </c>
      <c r="D2232" s="4">
        <f t="shared" si="860"/>
        <v>112318.3266003</v>
      </c>
      <c r="E2232" s="56">
        <f t="shared" si="866"/>
        <v>593.60599999999999</v>
      </c>
      <c r="F2232" s="11">
        <f>IF(DAY(A2232)=F$2+1,VLOOKUP(A2232,[1]Plan1!$BN$15:$BP$255,3),F2231)</f>
        <v>604.83199999999999</v>
      </c>
      <c r="G2232" s="6">
        <f t="shared" si="852"/>
        <v>42287</v>
      </c>
      <c r="H2232" s="2">
        <f t="shared" si="853"/>
        <v>1.8911533913066991E-2</v>
      </c>
      <c r="I2232" s="1">
        <f t="shared" si="861"/>
        <v>1</v>
      </c>
      <c r="J2232" s="1">
        <f t="shared" si="867"/>
        <v>31</v>
      </c>
      <c r="K2232" s="54">
        <f t="shared" si="854"/>
        <v>1.0006045353643351</v>
      </c>
      <c r="L2232" s="3">
        <f t="shared" si="862"/>
        <v>1.4720431700000001</v>
      </c>
      <c r="M2232" s="3">
        <f t="shared" si="872"/>
        <v>1.4729330700000001</v>
      </c>
      <c r="N2232" s="3">
        <f t="shared" si="855"/>
        <v>165437.37761664001</v>
      </c>
      <c r="O2232" s="52">
        <f t="shared" si="868"/>
        <v>0</v>
      </c>
      <c r="P2232" s="5">
        <f t="shared" si="871"/>
        <v>0</v>
      </c>
      <c r="Q2232" s="53">
        <f t="shared" si="856"/>
        <v>0</v>
      </c>
      <c r="R2232" s="4">
        <f t="shared" si="850"/>
        <v>0</v>
      </c>
      <c r="S2232" s="2">
        <f t="shared" si="863"/>
        <v>0.14000000000000001</v>
      </c>
      <c r="T2232" s="9">
        <f t="shared" si="857"/>
        <v>1.0003522890000001</v>
      </c>
      <c r="U2232" s="4">
        <f t="shared" si="864"/>
        <v>58.281768319999998</v>
      </c>
      <c r="V2232" s="4">
        <f t="shared" si="858"/>
        <v>0</v>
      </c>
      <c r="W2232" s="1" t="str">
        <f t="shared" si="869"/>
        <v>A+J=</v>
      </c>
      <c r="X2232" s="10">
        <f t="shared" si="870"/>
        <v>42317</v>
      </c>
      <c r="Y2232" s="4">
        <f t="shared" si="873"/>
        <v>0</v>
      </c>
      <c r="Z2232" s="28"/>
      <c r="AA2232" s="26"/>
      <c r="AE2232" s="5"/>
    </row>
    <row r="2233" spans="1:31" x14ac:dyDescent="0.2">
      <c r="A2233" s="127">
        <f t="shared" si="859"/>
        <v>42288</v>
      </c>
      <c r="B2233" s="4">
        <f t="shared" si="851"/>
        <v>165654.04471188999</v>
      </c>
      <c r="C2233" s="4">
        <f t="shared" si="865"/>
        <v>112318.3266003</v>
      </c>
      <c r="D2233" s="4">
        <f t="shared" si="860"/>
        <v>112318.3266003</v>
      </c>
      <c r="E2233" s="56">
        <f t="shared" si="866"/>
        <v>593.60599999999999</v>
      </c>
      <c r="F2233" s="11">
        <f>IF(DAY(A2233)=F$2+1,VLOOKUP(A2233,[1]Plan1!$BN$15:$BP$255,3),F2232)</f>
        <v>604.83199999999999</v>
      </c>
      <c r="G2233" s="6">
        <f t="shared" si="852"/>
        <v>42287</v>
      </c>
      <c r="H2233" s="2">
        <f t="shared" si="853"/>
        <v>1.8911533913066991E-2</v>
      </c>
      <c r="I2233" s="1">
        <f t="shared" si="861"/>
        <v>2</v>
      </c>
      <c r="J2233" s="1">
        <f t="shared" si="867"/>
        <v>31</v>
      </c>
      <c r="K2233" s="54">
        <f t="shared" si="854"/>
        <v>1.001209436191677</v>
      </c>
      <c r="L2233" s="3">
        <f t="shared" si="862"/>
        <v>1.4720431700000001</v>
      </c>
      <c r="M2233" s="3">
        <f t="shared" si="872"/>
        <v>1.4738235099999999</v>
      </c>
      <c r="N2233" s="3">
        <f t="shared" si="855"/>
        <v>165537.39034737999</v>
      </c>
      <c r="O2233" s="52">
        <f t="shared" si="868"/>
        <v>0</v>
      </c>
      <c r="P2233" s="5">
        <f t="shared" si="871"/>
        <v>0</v>
      </c>
      <c r="Q2233" s="53">
        <f t="shared" si="856"/>
        <v>0</v>
      </c>
      <c r="R2233" s="4">
        <f t="shared" si="850"/>
        <v>0</v>
      </c>
      <c r="S2233" s="2">
        <f t="shared" si="863"/>
        <v>0.14000000000000001</v>
      </c>
      <c r="T2233" s="9">
        <f t="shared" si="857"/>
        <v>1.0007047010000001</v>
      </c>
      <c r="U2233" s="4">
        <f t="shared" si="864"/>
        <v>116.65436450999999</v>
      </c>
      <c r="V2233" s="4">
        <f t="shared" si="858"/>
        <v>0</v>
      </c>
      <c r="W2233" s="1" t="str">
        <f t="shared" si="869"/>
        <v>A+J=</v>
      </c>
      <c r="X2233" s="10">
        <f t="shared" si="870"/>
        <v>42317</v>
      </c>
      <c r="Y2233" s="4">
        <f t="shared" si="873"/>
        <v>0</v>
      </c>
      <c r="Z2233" s="28"/>
      <c r="AA2233" s="26"/>
      <c r="AE2233" s="5"/>
    </row>
    <row r="2234" spans="1:31" x14ac:dyDescent="0.2">
      <c r="A2234" s="127">
        <f t="shared" si="859"/>
        <v>42289</v>
      </c>
      <c r="B2234" s="4">
        <f t="shared" si="851"/>
        <v>165812.58195088001</v>
      </c>
      <c r="C2234" s="4">
        <f t="shared" si="865"/>
        <v>112318.3266003</v>
      </c>
      <c r="D2234" s="4">
        <f t="shared" si="860"/>
        <v>112318.3266003</v>
      </c>
      <c r="E2234" s="56">
        <f t="shared" si="866"/>
        <v>593.60599999999999</v>
      </c>
      <c r="F2234" s="11">
        <f>IF(DAY(A2234)=F$2+1,VLOOKUP(A2234,[1]Plan1!$BN$15:$BP$255,3),F2233)</f>
        <v>604.83199999999999</v>
      </c>
      <c r="G2234" s="6">
        <f t="shared" si="852"/>
        <v>42287</v>
      </c>
      <c r="H2234" s="2">
        <f t="shared" si="853"/>
        <v>1.8911533913066991E-2</v>
      </c>
      <c r="I2234" s="1">
        <f t="shared" si="861"/>
        <v>3</v>
      </c>
      <c r="J2234" s="1">
        <f t="shared" si="867"/>
        <v>31</v>
      </c>
      <c r="K2234" s="54">
        <f t="shared" si="854"/>
        <v>1.0018147027029607</v>
      </c>
      <c r="L2234" s="3">
        <f t="shared" si="862"/>
        <v>1.4720431700000001</v>
      </c>
      <c r="M2234" s="3">
        <f t="shared" si="872"/>
        <v>1.47471449</v>
      </c>
      <c r="N2234" s="3">
        <f t="shared" si="855"/>
        <v>165637.46373001</v>
      </c>
      <c r="O2234" s="52">
        <f t="shared" si="868"/>
        <v>0</v>
      </c>
      <c r="P2234" s="5">
        <f t="shared" si="871"/>
        <v>0</v>
      </c>
      <c r="Q2234" s="53">
        <f t="shared" si="856"/>
        <v>0</v>
      </c>
      <c r="R2234" s="4">
        <f t="shared" si="850"/>
        <v>0</v>
      </c>
      <c r="S2234" s="2">
        <f t="shared" si="863"/>
        <v>0.14000000000000001</v>
      </c>
      <c r="T2234" s="9">
        <f t="shared" si="857"/>
        <v>1.001057238</v>
      </c>
      <c r="U2234" s="4">
        <f t="shared" si="864"/>
        <v>175.11822086999999</v>
      </c>
      <c r="V2234" s="4">
        <f t="shared" si="858"/>
        <v>0</v>
      </c>
      <c r="W2234" s="1" t="str">
        <f t="shared" si="869"/>
        <v>A+J=</v>
      </c>
      <c r="X2234" s="10">
        <f t="shared" si="870"/>
        <v>42317</v>
      </c>
      <c r="Y2234" s="4">
        <f t="shared" si="873"/>
        <v>0</v>
      </c>
      <c r="Z2234" s="28"/>
      <c r="AA2234" s="26"/>
      <c r="AE2234" s="5"/>
    </row>
    <row r="2235" spans="1:31" x14ac:dyDescent="0.2">
      <c r="A2235" s="127">
        <f t="shared" si="859"/>
        <v>42290</v>
      </c>
      <c r="B2235" s="4">
        <f t="shared" si="851"/>
        <v>165971.26991311999</v>
      </c>
      <c r="C2235" s="4">
        <f t="shared" si="865"/>
        <v>112318.3266003</v>
      </c>
      <c r="D2235" s="4">
        <f t="shared" si="860"/>
        <v>112318.3266003</v>
      </c>
      <c r="E2235" s="56">
        <f t="shared" si="866"/>
        <v>593.60599999999999</v>
      </c>
      <c r="F2235" s="11">
        <f>IF(DAY(A2235)=F$2+1,VLOOKUP(A2235,[1]Plan1!$BN$15:$BP$255,3),F2234)</f>
        <v>604.83199999999999</v>
      </c>
      <c r="G2235" s="6">
        <f t="shared" si="852"/>
        <v>42287</v>
      </c>
      <c r="H2235" s="2">
        <f t="shared" si="853"/>
        <v>1.8911533913066991E-2</v>
      </c>
      <c r="I2235" s="1">
        <f t="shared" si="861"/>
        <v>4</v>
      </c>
      <c r="J2235" s="1">
        <f t="shared" si="867"/>
        <v>31</v>
      </c>
      <c r="K2235" s="54">
        <f t="shared" si="854"/>
        <v>1.0024203351192555</v>
      </c>
      <c r="L2235" s="3">
        <f t="shared" si="862"/>
        <v>1.4720431700000001</v>
      </c>
      <c r="M2235" s="3">
        <f t="shared" si="872"/>
        <v>1.475606</v>
      </c>
      <c r="N2235" s="3">
        <f t="shared" si="855"/>
        <v>165737.59664136</v>
      </c>
      <c r="O2235" s="52">
        <f t="shared" si="868"/>
        <v>0</v>
      </c>
      <c r="P2235" s="5">
        <f t="shared" si="871"/>
        <v>0</v>
      </c>
      <c r="Q2235" s="53">
        <f t="shared" si="856"/>
        <v>0</v>
      </c>
      <c r="R2235" s="4">
        <f t="shared" si="850"/>
        <v>0</v>
      </c>
      <c r="S2235" s="2">
        <f t="shared" si="863"/>
        <v>0.14000000000000001</v>
      </c>
      <c r="T2235" s="9">
        <f t="shared" si="857"/>
        <v>1.001409899</v>
      </c>
      <c r="U2235" s="4">
        <f t="shared" si="864"/>
        <v>233.67327176000001</v>
      </c>
      <c r="V2235" s="4">
        <f t="shared" si="858"/>
        <v>0</v>
      </c>
      <c r="W2235" s="1" t="str">
        <f t="shared" si="869"/>
        <v>A+J=</v>
      </c>
      <c r="X2235" s="10">
        <f t="shared" si="870"/>
        <v>42317</v>
      </c>
      <c r="Y2235" s="4">
        <f t="shared" si="873"/>
        <v>0</v>
      </c>
      <c r="Z2235" s="28"/>
      <c r="AA2235" s="26"/>
      <c r="AE2235" s="5"/>
    </row>
    <row r="2236" spans="1:31" x14ac:dyDescent="0.2">
      <c r="A2236" s="127">
        <f t="shared" si="859"/>
        <v>42291</v>
      </c>
      <c r="B2236" s="4">
        <f t="shared" si="851"/>
        <v>166130.11094913998</v>
      </c>
      <c r="C2236" s="4">
        <f t="shared" si="865"/>
        <v>112318.3266003</v>
      </c>
      <c r="D2236" s="4">
        <f t="shared" si="860"/>
        <v>112318.3266003</v>
      </c>
      <c r="E2236" s="56">
        <f t="shared" si="866"/>
        <v>593.60599999999999</v>
      </c>
      <c r="F2236" s="11">
        <f>IF(DAY(A2236)=F$2+1,VLOOKUP(A2236,[1]Plan1!$BN$15:$BP$255,3),F2235)</f>
        <v>604.83199999999999</v>
      </c>
      <c r="G2236" s="6">
        <f t="shared" si="852"/>
        <v>42287</v>
      </c>
      <c r="H2236" s="2">
        <f t="shared" si="853"/>
        <v>1.8911533913066991E-2</v>
      </c>
      <c r="I2236" s="1">
        <f t="shared" si="861"/>
        <v>5</v>
      </c>
      <c r="J2236" s="1">
        <f t="shared" si="867"/>
        <v>31</v>
      </c>
      <c r="K2236" s="54">
        <f t="shared" si="854"/>
        <v>1.0030263336617637</v>
      </c>
      <c r="L2236" s="3">
        <f t="shared" si="862"/>
        <v>1.4720431700000001</v>
      </c>
      <c r="M2236" s="3">
        <f t="shared" si="872"/>
        <v>1.4764980599999999</v>
      </c>
      <c r="N2236" s="3">
        <f t="shared" si="855"/>
        <v>165837.79132778</v>
      </c>
      <c r="O2236" s="52">
        <f t="shared" si="868"/>
        <v>0</v>
      </c>
      <c r="P2236" s="5">
        <f t="shared" si="871"/>
        <v>0</v>
      </c>
      <c r="Q2236" s="53">
        <f t="shared" si="856"/>
        <v>0</v>
      </c>
      <c r="R2236" s="4">
        <f t="shared" si="850"/>
        <v>0</v>
      </c>
      <c r="S2236" s="2">
        <f t="shared" si="863"/>
        <v>0.14000000000000001</v>
      </c>
      <c r="T2236" s="9">
        <f t="shared" si="857"/>
        <v>1.001762684</v>
      </c>
      <c r="U2236" s="4">
        <f t="shared" si="864"/>
        <v>292.31962135999999</v>
      </c>
      <c r="V2236" s="4">
        <f t="shared" si="858"/>
        <v>0</v>
      </c>
      <c r="W2236" s="1" t="str">
        <f t="shared" si="869"/>
        <v>A+J=</v>
      </c>
      <c r="X2236" s="10">
        <f t="shared" si="870"/>
        <v>42317</v>
      </c>
      <c r="Y2236" s="4">
        <f t="shared" si="873"/>
        <v>0</v>
      </c>
      <c r="Z2236" s="28"/>
      <c r="AA2236" s="26"/>
      <c r="AE2236" s="5"/>
    </row>
    <row r="2237" spans="1:31" x14ac:dyDescent="0.2">
      <c r="A2237" s="127">
        <f t="shared" si="859"/>
        <v>42292</v>
      </c>
      <c r="B2237" s="4">
        <f t="shared" si="851"/>
        <v>166289.10307645</v>
      </c>
      <c r="C2237" s="4">
        <f t="shared" si="865"/>
        <v>112318.3266003</v>
      </c>
      <c r="D2237" s="4">
        <f t="shared" si="860"/>
        <v>112318.3266003</v>
      </c>
      <c r="E2237" s="56">
        <f t="shared" si="866"/>
        <v>593.60599999999999</v>
      </c>
      <c r="F2237" s="11">
        <f>IF(DAY(A2237)=F$2+1,VLOOKUP(A2237,[1]Plan1!$BN$15:$BP$255,3),F2236)</f>
        <v>604.83199999999999</v>
      </c>
      <c r="G2237" s="6">
        <f t="shared" si="852"/>
        <v>42287</v>
      </c>
      <c r="H2237" s="2">
        <f t="shared" si="853"/>
        <v>1.8911533913066991E-2</v>
      </c>
      <c r="I2237" s="1">
        <f t="shared" si="861"/>
        <v>6</v>
      </c>
      <c r="J2237" s="1">
        <f t="shared" si="867"/>
        <v>31</v>
      </c>
      <c r="K2237" s="54">
        <f t="shared" si="854"/>
        <v>1.0036326985518218</v>
      </c>
      <c r="L2237" s="3">
        <f t="shared" si="862"/>
        <v>1.4720431700000001</v>
      </c>
      <c r="M2237" s="3">
        <f t="shared" si="872"/>
        <v>1.47739065</v>
      </c>
      <c r="N2237" s="3">
        <f t="shared" si="855"/>
        <v>165938.04554292999</v>
      </c>
      <c r="O2237" s="52">
        <f t="shared" si="868"/>
        <v>0</v>
      </c>
      <c r="P2237" s="5">
        <f t="shared" si="871"/>
        <v>0</v>
      </c>
      <c r="Q2237" s="53">
        <f t="shared" si="856"/>
        <v>0</v>
      </c>
      <c r="R2237" s="4">
        <f t="shared" si="850"/>
        <v>0</v>
      </c>
      <c r="S2237" s="2">
        <f t="shared" si="863"/>
        <v>0.14000000000000001</v>
      </c>
      <c r="T2237" s="9">
        <f t="shared" si="857"/>
        <v>1.0021155939999999</v>
      </c>
      <c r="U2237" s="4">
        <f t="shared" si="864"/>
        <v>351.05753351999999</v>
      </c>
      <c r="V2237" s="4">
        <f t="shared" si="858"/>
        <v>0</v>
      </c>
      <c r="W2237" s="1" t="str">
        <f t="shared" si="869"/>
        <v>A+J=</v>
      </c>
      <c r="X2237" s="10">
        <f t="shared" si="870"/>
        <v>42317</v>
      </c>
      <c r="Y2237" s="4">
        <f t="shared" si="873"/>
        <v>0</v>
      </c>
      <c r="Z2237" s="28"/>
      <c r="AA2237" s="26"/>
      <c r="AE2237" s="5"/>
    </row>
    <row r="2238" spans="1:31" x14ac:dyDescent="0.2">
      <c r="A2238" s="127">
        <f t="shared" si="859"/>
        <v>42293</v>
      </c>
      <c r="B2238" s="4">
        <f t="shared" si="851"/>
        <v>166448.24848149001</v>
      </c>
      <c r="C2238" s="4">
        <f t="shared" si="865"/>
        <v>112318.3266003</v>
      </c>
      <c r="D2238" s="4">
        <f t="shared" si="860"/>
        <v>112318.3266003</v>
      </c>
      <c r="E2238" s="56">
        <f t="shared" si="866"/>
        <v>593.60599999999999</v>
      </c>
      <c r="F2238" s="11">
        <f>IF(DAY(A2238)=F$2+1,VLOOKUP(A2238,[1]Plan1!$BN$15:$BP$255,3),F2237)</f>
        <v>604.83199999999999</v>
      </c>
      <c r="G2238" s="6">
        <f t="shared" si="852"/>
        <v>42287</v>
      </c>
      <c r="H2238" s="2">
        <f t="shared" si="853"/>
        <v>1.8911533913066991E-2</v>
      </c>
      <c r="I2238" s="1">
        <f t="shared" si="861"/>
        <v>7</v>
      </c>
      <c r="J2238" s="1">
        <f t="shared" si="867"/>
        <v>31</v>
      </c>
      <c r="K2238" s="54">
        <f t="shared" si="854"/>
        <v>1.0042394300108994</v>
      </c>
      <c r="L2238" s="3">
        <f t="shared" si="862"/>
        <v>1.4720431700000001</v>
      </c>
      <c r="M2238" s="3">
        <f t="shared" si="872"/>
        <v>1.4782837900000001</v>
      </c>
      <c r="N2238" s="3">
        <f t="shared" si="855"/>
        <v>166038.36153314001</v>
      </c>
      <c r="O2238" s="52">
        <f t="shared" si="868"/>
        <v>0</v>
      </c>
      <c r="P2238" s="5">
        <f t="shared" si="871"/>
        <v>0</v>
      </c>
      <c r="Q2238" s="53">
        <f t="shared" si="856"/>
        <v>0</v>
      </c>
      <c r="R2238" s="4">
        <f t="shared" si="850"/>
        <v>0</v>
      </c>
      <c r="S2238" s="2">
        <f t="shared" si="863"/>
        <v>0.14000000000000001</v>
      </c>
      <c r="T2238" s="9">
        <f t="shared" si="857"/>
        <v>1.0024686279999999</v>
      </c>
      <c r="U2238" s="4">
        <f t="shared" si="864"/>
        <v>409.88694835000001</v>
      </c>
      <c r="V2238" s="4">
        <f t="shared" si="858"/>
        <v>0</v>
      </c>
      <c r="W2238" s="1" t="str">
        <f t="shared" si="869"/>
        <v>A+J=</v>
      </c>
      <c r="X2238" s="10">
        <f t="shared" si="870"/>
        <v>42317</v>
      </c>
      <c r="Y2238" s="4">
        <f t="shared" si="873"/>
        <v>0</v>
      </c>
      <c r="Z2238" s="28"/>
      <c r="AA2238" s="26"/>
      <c r="AE2238" s="5"/>
    </row>
    <row r="2239" spans="1:31" x14ac:dyDescent="0.2">
      <c r="A2239" s="127">
        <f t="shared" si="859"/>
        <v>42294</v>
      </c>
      <c r="B2239" s="4">
        <f t="shared" si="851"/>
        <v>166607.54501434998</v>
      </c>
      <c r="C2239" s="4">
        <f t="shared" si="865"/>
        <v>112318.3266003</v>
      </c>
      <c r="D2239" s="4">
        <f t="shared" si="860"/>
        <v>112318.3266003</v>
      </c>
      <c r="E2239" s="56">
        <f t="shared" si="866"/>
        <v>593.60599999999999</v>
      </c>
      <c r="F2239" s="11">
        <f>IF(DAY(A2239)=F$2+1,VLOOKUP(A2239,[1]Plan1!$BN$15:$BP$255,3),F2238)</f>
        <v>604.83199999999999</v>
      </c>
      <c r="G2239" s="6">
        <f t="shared" si="852"/>
        <v>42287</v>
      </c>
      <c r="H2239" s="2">
        <f t="shared" si="853"/>
        <v>1.8911533913066991E-2</v>
      </c>
      <c r="I2239" s="1">
        <f t="shared" si="861"/>
        <v>8</v>
      </c>
      <c r="J2239" s="1">
        <f t="shared" si="867"/>
        <v>31</v>
      </c>
      <c r="K2239" s="54">
        <f t="shared" si="854"/>
        <v>1.0048465282606007</v>
      </c>
      <c r="L2239" s="3">
        <f t="shared" si="862"/>
        <v>1.4720431700000001</v>
      </c>
      <c r="M2239" s="3">
        <f t="shared" si="872"/>
        <v>1.4791774600000001</v>
      </c>
      <c r="N2239" s="3">
        <f t="shared" si="855"/>
        <v>166138.73705207999</v>
      </c>
      <c r="O2239" s="52">
        <f t="shared" si="868"/>
        <v>0</v>
      </c>
      <c r="P2239" s="5">
        <f t="shared" si="871"/>
        <v>0</v>
      </c>
      <c r="Q2239" s="53">
        <f t="shared" si="856"/>
        <v>0</v>
      </c>
      <c r="R2239" s="4">
        <f t="shared" si="850"/>
        <v>0</v>
      </c>
      <c r="S2239" s="2">
        <f t="shared" si="863"/>
        <v>0.14000000000000001</v>
      </c>
      <c r="T2239" s="9">
        <f t="shared" si="857"/>
        <v>1.0028217859999999</v>
      </c>
      <c r="U2239" s="4">
        <f t="shared" si="864"/>
        <v>468.80796227000002</v>
      </c>
      <c r="V2239" s="4">
        <f t="shared" si="858"/>
        <v>0</v>
      </c>
      <c r="W2239" s="1" t="str">
        <f t="shared" si="869"/>
        <v>A+J=</v>
      </c>
      <c r="X2239" s="10">
        <f t="shared" si="870"/>
        <v>42317</v>
      </c>
      <c r="Y2239" s="4">
        <f t="shared" si="873"/>
        <v>0</v>
      </c>
      <c r="Z2239" s="28"/>
      <c r="AA2239" s="26"/>
      <c r="AE2239" s="5"/>
    </row>
    <row r="2240" spans="1:31" x14ac:dyDescent="0.2">
      <c r="A2240" s="127">
        <f t="shared" si="859"/>
        <v>42295</v>
      </c>
      <c r="B2240" s="4">
        <f t="shared" si="851"/>
        <v>166766.99502890001</v>
      </c>
      <c r="C2240" s="4">
        <f t="shared" si="865"/>
        <v>112318.3266003</v>
      </c>
      <c r="D2240" s="4">
        <f t="shared" si="860"/>
        <v>112318.3266003</v>
      </c>
      <c r="E2240" s="56">
        <f t="shared" si="866"/>
        <v>593.60599999999999</v>
      </c>
      <c r="F2240" s="11">
        <f>IF(DAY(A2240)=F$2+1,VLOOKUP(A2240,[1]Plan1!$BN$15:$BP$255,3),F2239)</f>
        <v>604.83199999999999</v>
      </c>
      <c r="G2240" s="6">
        <f t="shared" si="852"/>
        <v>42287</v>
      </c>
      <c r="H2240" s="2">
        <f t="shared" si="853"/>
        <v>1.8911533913066991E-2</v>
      </c>
      <c r="I2240" s="1">
        <f t="shared" si="861"/>
        <v>9</v>
      </c>
      <c r="J2240" s="1">
        <f t="shared" si="867"/>
        <v>31</v>
      </c>
      <c r="K2240" s="54">
        <f t="shared" si="854"/>
        <v>1.0054539935226636</v>
      </c>
      <c r="L2240" s="3">
        <f t="shared" si="862"/>
        <v>1.4720431700000001</v>
      </c>
      <c r="M2240" s="3">
        <f t="shared" si="872"/>
        <v>1.48007168</v>
      </c>
      <c r="N2240" s="3">
        <f t="shared" si="855"/>
        <v>166239.17434609</v>
      </c>
      <c r="O2240" s="52">
        <f t="shared" si="868"/>
        <v>0</v>
      </c>
      <c r="P2240" s="5">
        <f t="shared" si="871"/>
        <v>0</v>
      </c>
      <c r="Q2240" s="53">
        <f t="shared" si="856"/>
        <v>0</v>
      </c>
      <c r="R2240" s="4">
        <f t="shared" ref="R2240:R2303" si="874">IF(P2240&gt;0,(P2240*N2240),0)</f>
        <v>0</v>
      </c>
      <c r="S2240" s="2">
        <f t="shared" si="863"/>
        <v>0.14000000000000001</v>
      </c>
      <c r="T2240" s="9">
        <f t="shared" si="857"/>
        <v>1.003175068</v>
      </c>
      <c r="U2240" s="4">
        <f t="shared" si="864"/>
        <v>527.82068280999999</v>
      </c>
      <c r="V2240" s="4">
        <f t="shared" si="858"/>
        <v>0</v>
      </c>
      <c r="W2240" s="1" t="str">
        <f t="shared" si="869"/>
        <v>A+J=</v>
      </c>
      <c r="X2240" s="10">
        <f t="shared" si="870"/>
        <v>42317</v>
      </c>
      <c r="Y2240" s="4">
        <f t="shared" si="873"/>
        <v>0</v>
      </c>
      <c r="Z2240" s="28"/>
      <c r="AA2240" s="26"/>
      <c r="AE2240" s="5"/>
    </row>
    <row r="2241" spans="1:31" x14ac:dyDescent="0.2">
      <c r="A2241" s="127">
        <f t="shared" si="859"/>
        <v>42296</v>
      </c>
      <c r="B2241" s="4">
        <f t="shared" si="851"/>
        <v>166926.59670637999</v>
      </c>
      <c r="C2241" s="4">
        <f t="shared" si="865"/>
        <v>112318.3266003</v>
      </c>
      <c r="D2241" s="4">
        <f t="shared" si="860"/>
        <v>112318.3266003</v>
      </c>
      <c r="E2241" s="56">
        <f t="shared" si="866"/>
        <v>593.60599999999999</v>
      </c>
      <c r="F2241" s="11">
        <f>IF(DAY(A2241)=F$2+1,VLOOKUP(A2241,[1]Plan1!$BN$15:$BP$255,3),F2240)</f>
        <v>604.83199999999999</v>
      </c>
      <c r="G2241" s="6">
        <f t="shared" si="852"/>
        <v>42287</v>
      </c>
      <c r="H2241" s="2">
        <f t="shared" si="853"/>
        <v>1.8911533913066991E-2</v>
      </c>
      <c r="I2241" s="1">
        <f t="shared" si="861"/>
        <v>10</v>
      </c>
      <c r="J2241" s="1">
        <f t="shared" si="867"/>
        <v>31</v>
      </c>
      <c r="K2241" s="54">
        <f t="shared" si="854"/>
        <v>1.00606182601896</v>
      </c>
      <c r="L2241" s="3">
        <f t="shared" si="862"/>
        <v>1.4720431700000001</v>
      </c>
      <c r="M2241" s="3">
        <f t="shared" si="872"/>
        <v>1.4809664300000001</v>
      </c>
      <c r="N2241" s="3">
        <f t="shared" si="855"/>
        <v>166339.67116882</v>
      </c>
      <c r="O2241" s="52">
        <f t="shared" si="868"/>
        <v>0</v>
      </c>
      <c r="P2241" s="5">
        <f t="shared" si="871"/>
        <v>0</v>
      </c>
      <c r="Q2241" s="53">
        <f t="shared" si="856"/>
        <v>0</v>
      </c>
      <c r="R2241" s="4">
        <f t="shared" si="874"/>
        <v>0</v>
      </c>
      <c r="S2241" s="2">
        <f t="shared" si="863"/>
        <v>0.14000000000000001</v>
      </c>
      <c r="T2241" s="9">
        <f t="shared" si="857"/>
        <v>1.0035284760000001</v>
      </c>
      <c r="U2241" s="4">
        <f t="shared" si="864"/>
        <v>586.92553755999995</v>
      </c>
      <c r="V2241" s="4">
        <f t="shared" si="858"/>
        <v>0</v>
      </c>
      <c r="W2241" s="1" t="str">
        <f t="shared" si="869"/>
        <v>A+J=</v>
      </c>
      <c r="X2241" s="10">
        <f t="shared" si="870"/>
        <v>42317</v>
      </c>
      <c r="Y2241" s="4">
        <f t="shared" si="873"/>
        <v>0</v>
      </c>
      <c r="Z2241" s="28"/>
      <c r="AA2241" s="26"/>
      <c r="AE2241" s="5"/>
    </row>
    <row r="2242" spans="1:31" x14ac:dyDescent="0.2">
      <c r="A2242" s="127">
        <f t="shared" si="859"/>
        <v>42297</v>
      </c>
      <c r="B2242" s="4">
        <f t="shared" si="851"/>
        <v>167086.35190365001</v>
      </c>
      <c r="C2242" s="4">
        <f t="shared" si="865"/>
        <v>112318.3266003</v>
      </c>
      <c r="D2242" s="4">
        <f t="shared" si="860"/>
        <v>112318.3266003</v>
      </c>
      <c r="E2242" s="56">
        <f t="shared" si="866"/>
        <v>593.60599999999999</v>
      </c>
      <c r="F2242" s="11">
        <f>IF(DAY(A2242)=F$2+1,VLOOKUP(A2242,[1]Plan1!$BN$15:$BP$255,3),F2241)</f>
        <v>604.83199999999999</v>
      </c>
      <c r="G2242" s="6">
        <f t="shared" si="852"/>
        <v>42287</v>
      </c>
      <c r="H2242" s="2">
        <f t="shared" si="853"/>
        <v>1.8911533913066991E-2</v>
      </c>
      <c r="I2242" s="1">
        <f t="shared" si="861"/>
        <v>11</v>
      </c>
      <c r="J2242" s="1">
        <f t="shared" si="867"/>
        <v>31</v>
      </c>
      <c r="K2242" s="54">
        <f t="shared" si="854"/>
        <v>1.006670025971496</v>
      </c>
      <c r="L2242" s="3">
        <f t="shared" si="862"/>
        <v>1.4720431700000001</v>
      </c>
      <c r="M2242" s="3">
        <f t="shared" si="872"/>
        <v>1.4818617300000001</v>
      </c>
      <c r="N2242" s="3">
        <f t="shared" si="855"/>
        <v>166440.22976662</v>
      </c>
      <c r="O2242" s="52">
        <f t="shared" si="868"/>
        <v>0</v>
      </c>
      <c r="P2242" s="5">
        <f t="shared" si="871"/>
        <v>0</v>
      </c>
      <c r="Q2242" s="53">
        <f t="shared" si="856"/>
        <v>0</v>
      </c>
      <c r="R2242" s="4">
        <f t="shared" si="874"/>
        <v>0</v>
      </c>
      <c r="S2242" s="2">
        <f t="shared" si="863"/>
        <v>0.14000000000000001</v>
      </c>
      <c r="T2242" s="9">
        <f t="shared" si="857"/>
        <v>1.0038820070000001</v>
      </c>
      <c r="U2242" s="4">
        <f t="shared" si="864"/>
        <v>646.12213702999998</v>
      </c>
      <c r="V2242" s="4">
        <f t="shared" si="858"/>
        <v>0</v>
      </c>
      <c r="W2242" s="1" t="str">
        <f t="shared" si="869"/>
        <v>A+J=</v>
      </c>
      <c r="X2242" s="10">
        <f t="shared" si="870"/>
        <v>42317</v>
      </c>
      <c r="Y2242" s="4">
        <f t="shared" si="873"/>
        <v>0</v>
      </c>
      <c r="Z2242" s="28"/>
      <c r="AA2242" s="26"/>
      <c r="AE2242" s="5"/>
    </row>
    <row r="2243" spans="1:31" x14ac:dyDescent="0.2">
      <c r="A2243" s="127">
        <f t="shared" si="859"/>
        <v>42298</v>
      </c>
      <c r="B2243" s="4">
        <f t="shared" si="851"/>
        <v>167246.25992847999</v>
      </c>
      <c r="C2243" s="4">
        <f t="shared" si="865"/>
        <v>112318.3266003</v>
      </c>
      <c r="D2243" s="4">
        <f t="shared" si="860"/>
        <v>112318.3266003</v>
      </c>
      <c r="E2243" s="56">
        <f t="shared" si="866"/>
        <v>593.60599999999999</v>
      </c>
      <c r="F2243" s="11">
        <f>IF(DAY(A2243)=F$2+1,VLOOKUP(A2243,[1]Plan1!$BN$15:$BP$255,3),F2242)</f>
        <v>604.83199999999999</v>
      </c>
      <c r="G2243" s="6">
        <f t="shared" si="852"/>
        <v>42287</v>
      </c>
      <c r="H2243" s="2">
        <f t="shared" si="853"/>
        <v>1.8911533913066991E-2</v>
      </c>
      <c r="I2243" s="1">
        <f t="shared" si="861"/>
        <v>12</v>
      </c>
      <c r="J2243" s="1">
        <f t="shared" si="867"/>
        <v>31</v>
      </c>
      <c r="K2243" s="54">
        <f t="shared" si="854"/>
        <v>1.0072785936024118</v>
      </c>
      <c r="L2243" s="3">
        <f t="shared" si="862"/>
        <v>1.4720431700000001</v>
      </c>
      <c r="M2243" s="3">
        <f t="shared" si="872"/>
        <v>1.48275757</v>
      </c>
      <c r="N2243" s="3">
        <f t="shared" si="855"/>
        <v>166540.84901631999</v>
      </c>
      <c r="O2243" s="52">
        <f t="shared" si="868"/>
        <v>0</v>
      </c>
      <c r="P2243" s="5">
        <f t="shared" si="871"/>
        <v>0</v>
      </c>
      <c r="Q2243" s="53">
        <f t="shared" si="856"/>
        <v>0</v>
      </c>
      <c r="R2243" s="4">
        <f t="shared" si="874"/>
        <v>0</v>
      </c>
      <c r="S2243" s="2">
        <f t="shared" si="863"/>
        <v>0.14000000000000001</v>
      </c>
      <c r="T2243" s="9">
        <f t="shared" si="857"/>
        <v>1.004235663</v>
      </c>
      <c r="U2243" s="4">
        <f t="shared" si="864"/>
        <v>705.41091215999995</v>
      </c>
      <c r="V2243" s="4">
        <f t="shared" si="858"/>
        <v>0</v>
      </c>
      <c r="W2243" s="1" t="str">
        <f t="shared" si="869"/>
        <v>A+J=</v>
      </c>
      <c r="X2243" s="10">
        <f t="shared" si="870"/>
        <v>42317</v>
      </c>
      <c r="Y2243" s="4">
        <f t="shared" si="873"/>
        <v>0</v>
      </c>
      <c r="Z2243" s="28"/>
      <c r="AA2243" s="26"/>
      <c r="AE2243" s="5"/>
    </row>
    <row r="2244" spans="1:31" x14ac:dyDescent="0.2">
      <c r="A2244" s="127">
        <f t="shared" si="859"/>
        <v>42299</v>
      </c>
      <c r="B2244" s="4">
        <f t="shared" si="851"/>
        <v>167406.32088295999</v>
      </c>
      <c r="C2244" s="4">
        <f t="shared" si="865"/>
        <v>112318.3266003</v>
      </c>
      <c r="D2244" s="4">
        <f t="shared" si="860"/>
        <v>112318.3266003</v>
      </c>
      <c r="E2244" s="56">
        <f t="shared" si="866"/>
        <v>593.60599999999999</v>
      </c>
      <c r="F2244" s="11">
        <f>IF(DAY(A2244)=F$2+1,VLOOKUP(A2244,[1]Plan1!$BN$15:$BP$255,3),F2243)</f>
        <v>604.83199999999999</v>
      </c>
      <c r="G2244" s="6">
        <f t="shared" si="852"/>
        <v>42287</v>
      </c>
      <c r="H2244" s="2">
        <f t="shared" si="853"/>
        <v>1.8911533913066991E-2</v>
      </c>
      <c r="I2244" s="1">
        <f t="shared" si="861"/>
        <v>13</v>
      </c>
      <c r="J2244" s="1">
        <f t="shared" si="867"/>
        <v>31</v>
      </c>
      <c r="K2244" s="54">
        <f t="shared" si="854"/>
        <v>1.0078875291339822</v>
      </c>
      <c r="L2244" s="3">
        <f t="shared" si="862"/>
        <v>1.4720431700000001</v>
      </c>
      <c r="M2244" s="3">
        <f t="shared" si="872"/>
        <v>1.4836539500000001</v>
      </c>
      <c r="N2244" s="3">
        <f t="shared" si="855"/>
        <v>166641.52891791999</v>
      </c>
      <c r="O2244" s="52">
        <f t="shared" si="868"/>
        <v>0</v>
      </c>
      <c r="P2244" s="5">
        <f t="shared" si="871"/>
        <v>0</v>
      </c>
      <c r="Q2244" s="53">
        <f t="shared" si="856"/>
        <v>0</v>
      </c>
      <c r="R2244" s="4">
        <f t="shared" si="874"/>
        <v>0</v>
      </c>
      <c r="S2244" s="2">
        <f t="shared" si="863"/>
        <v>0.14000000000000001</v>
      </c>
      <c r="T2244" s="9">
        <f t="shared" si="857"/>
        <v>1.0045894440000001</v>
      </c>
      <c r="U2244" s="4">
        <f t="shared" si="864"/>
        <v>764.79196504000004</v>
      </c>
      <c r="V2244" s="4">
        <f t="shared" si="858"/>
        <v>0</v>
      </c>
      <c r="W2244" s="1" t="str">
        <f t="shared" si="869"/>
        <v>A+J=</v>
      </c>
      <c r="X2244" s="10">
        <f t="shared" si="870"/>
        <v>42317</v>
      </c>
      <c r="Y2244" s="4">
        <f t="shared" si="873"/>
        <v>0</v>
      </c>
      <c r="Z2244" s="28"/>
      <c r="AA2244" s="26"/>
      <c r="AE2244" s="5"/>
    </row>
    <row r="2245" spans="1:31" x14ac:dyDescent="0.2">
      <c r="A2245" s="127">
        <f t="shared" si="859"/>
        <v>42300</v>
      </c>
      <c r="B2245" s="4">
        <f t="shared" si="851"/>
        <v>167566.53470245999</v>
      </c>
      <c r="C2245" s="4">
        <f t="shared" si="865"/>
        <v>112318.3266003</v>
      </c>
      <c r="D2245" s="4">
        <f t="shared" si="860"/>
        <v>112318.3266003</v>
      </c>
      <c r="E2245" s="56">
        <f t="shared" si="866"/>
        <v>593.60599999999999</v>
      </c>
      <c r="F2245" s="11">
        <f>IF(DAY(A2245)=F$2+1,VLOOKUP(A2245,[1]Plan1!$BN$15:$BP$255,3),F2244)</f>
        <v>604.83199999999999</v>
      </c>
      <c r="G2245" s="6">
        <f t="shared" si="852"/>
        <v>42287</v>
      </c>
      <c r="H2245" s="2">
        <f t="shared" si="853"/>
        <v>1.8911533913066991E-2</v>
      </c>
      <c r="I2245" s="1">
        <f t="shared" si="861"/>
        <v>14</v>
      </c>
      <c r="J2245" s="1">
        <f t="shared" si="867"/>
        <v>31</v>
      </c>
      <c r="K2245" s="54">
        <f t="shared" si="854"/>
        <v>1.0084968327886161</v>
      </c>
      <c r="L2245" s="3">
        <f t="shared" si="862"/>
        <v>1.4720431700000001</v>
      </c>
      <c r="M2245" s="3">
        <f t="shared" si="872"/>
        <v>1.4845508700000001</v>
      </c>
      <c r="N2245" s="3">
        <f t="shared" si="855"/>
        <v>166742.26947142</v>
      </c>
      <c r="O2245" s="52">
        <f t="shared" si="868"/>
        <v>0</v>
      </c>
      <c r="P2245" s="5">
        <f t="shared" si="871"/>
        <v>0</v>
      </c>
      <c r="Q2245" s="53">
        <f t="shared" si="856"/>
        <v>0</v>
      </c>
      <c r="R2245" s="4">
        <f t="shared" si="874"/>
        <v>0</v>
      </c>
      <c r="S2245" s="2">
        <f t="shared" si="863"/>
        <v>0.14000000000000001</v>
      </c>
      <c r="T2245" s="9">
        <f t="shared" si="857"/>
        <v>1.0049433489999999</v>
      </c>
      <c r="U2245" s="4">
        <f t="shared" si="864"/>
        <v>824.26523104</v>
      </c>
      <c r="V2245" s="4">
        <f t="shared" si="858"/>
        <v>0</v>
      </c>
      <c r="W2245" s="1" t="str">
        <f t="shared" si="869"/>
        <v>A+J=</v>
      </c>
      <c r="X2245" s="10">
        <f t="shared" si="870"/>
        <v>42317</v>
      </c>
      <c r="Y2245" s="4">
        <f t="shared" si="873"/>
        <v>0</v>
      </c>
      <c r="Z2245" s="28"/>
      <c r="AA2245" s="26"/>
      <c r="AE2245" s="5"/>
    </row>
    <row r="2246" spans="1:31" x14ac:dyDescent="0.2">
      <c r="A2246" s="127">
        <f t="shared" si="859"/>
        <v>42301</v>
      </c>
      <c r="B2246" s="4">
        <f t="shared" si="851"/>
        <v>167726.9016557</v>
      </c>
      <c r="C2246" s="4">
        <f t="shared" si="865"/>
        <v>112318.3266003</v>
      </c>
      <c r="D2246" s="4">
        <f t="shared" si="860"/>
        <v>112318.3266003</v>
      </c>
      <c r="E2246" s="56">
        <f t="shared" si="866"/>
        <v>593.60599999999999</v>
      </c>
      <c r="F2246" s="11">
        <f>IF(DAY(A2246)=F$2+1,VLOOKUP(A2246,[1]Plan1!$BN$15:$BP$255,3),F2245)</f>
        <v>604.83199999999999</v>
      </c>
      <c r="G2246" s="6">
        <f t="shared" si="852"/>
        <v>42287</v>
      </c>
      <c r="H2246" s="2">
        <f t="shared" si="853"/>
        <v>1.8911533913066991E-2</v>
      </c>
      <c r="I2246" s="1">
        <f t="shared" si="861"/>
        <v>15</v>
      </c>
      <c r="J2246" s="1">
        <f t="shared" si="867"/>
        <v>31</v>
      </c>
      <c r="K2246" s="54">
        <f t="shared" si="854"/>
        <v>1.0091065047888568</v>
      </c>
      <c r="L2246" s="3">
        <f t="shared" si="862"/>
        <v>1.4720431700000001</v>
      </c>
      <c r="M2246" s="3">
        <f t="shared" si="872"/>
        <v>1.4854483300000001</v>
      </c>
      <c r="N2246" s="3">
        <f t="shared" si="855"/>
        <v>166843.07067680999</v>
      </c>
      <c r="O2246" s="52">
        <f t="shared" si="868"/>
        <v>0</v>
      </c>
      <c r="P2246" s="5">
        <f t="shared" si="871"/>
        <v>0</v>
      </c>
      <c r="Q2246" s="53">
        <f t="shared" si="856"/>
        <v>0</v>
      </c>
      <c r="R2246" s="4">
        <f t="shared" si="874"/>
        <v>0</v>
      </c>
      <c r="S2246" s="2">
        <f t="shared" si="863"/>
        <v>0.14000000000000001</v>
      </c>
      <c r="T2246" s="9">
        <f t="shared" si="857"/>
        <v>1.0052973789999999</v>
      </c>
      <c r="U2246" s="4">
        <f t="shared" si="864"/>
        <v>883.83097888999998</v>
      </c>
      <c r="V2246" s="4">
        <f t="shared" si="858"/>
        <v>0</v>
      </c>
      <c r="W2246" s="1" t="str">
        <f t="shared" si="869"/>
        <v>A+J=</v>
      </c>
      <c r="X2246" s="10">
        <f t="shared" si="870"/>
        <v>42317</v>
      </c>
      <c r="Y2246" s="4">
        <f t="shared" si="873"/>
        <v>0</v>
      </c>
      <c r="Z2246" s="28"/>
      <c r="AA2246" s="26"/>
      <c r="AE2246" s="5"/>
    </row>
    <row r="2247" spans="1:31" x14ac:dyDescent="0.2">
      <c r="A2247" s="127">
        <f t="shared" si="859"/>
        <v>42302</v>
      </c>
      <c r="B2247" s="4">
        <f t="shared" si="851"/>
        <v>167887.42297443</v>
      </c>
      <c r="C2247" s="4">
        <f t="shared" si="865"/>
        <v>112318.3266003</v>
      </c>
      <c r="D2247" s="4">
        <f t="shared" si="860"/>
        <v>112318.3266003</v>
      </c>
      <c r="E2247" s="56">
        <f t="shared" si="866"/>
        <v>593.60599999999999</v>
      </c>
      <c r="F2247" s="11">
        <f>IF(DAY(A2247)=F$2+1,VLOOKUP(A2247,[1]Plan1!$BN$15:$BP$255,3),F2246)</f>
        <v>604.83199999999999</v>
      </c>
      <c r="G2247" s="6">
        <f t="shared" si="852"/>
        <v>42287</v>
      </c>
      <c r="H2247" s="2">
        <f t="shared" si="853"/>
        <v>1.8911533913066991E-2</v>
      </c>
      <c r="I2247" s="1">
        <f t="shared" si="861"/>
        <v>16</v>
      </c>
      <c r="J2247" s="1">
        <f t="shared" si="867"/>
        <v>31</v>
      </c>
      <c r="K2247" s="54">
        <f t="shared" si="854"/>
        <v>1.0097165453573822</v>
      </c>
      <c r="L2247" s="3">
        <f t="shared" si="862"/>
        <v>1.4720431700000001</v>
      </c>
      <c r="M2247" s="3">
        <f t="shared" si="872"/>
        <v>1.4863463400000001</v>
      </c>
      <c r="N2247" s="3">
        <f t="shared" si="855"/>
        <v>166943.93365727999</v>
      </c>
      <c r="O2247" s="52">
        <f t="shared" si="868"/>
        <v>0</v>
      </c>
      <c r="P2247" s="5">
        <f t="shared" si="871"/>
        <v>0</v>
      </c>
      <c r="Q2247" s="53">
        <f t="shared" si="856"/>
        <v>0</v>
      </c>
      <c r="R2247" s="4">
        <f t="shared" si="874"/>
        <v>0</v>
      </c>
      <c r="S2247" s="2">
        <f t="shared" si="863"/>
        <v>0.14000000000000001</v>
      </c>
      <c r="T2247" s="9">
        <f t="shared" si="857"/>
        <v>1.0056515340000001</v>
      </c>
      <c r="U2247" s="4">
        <f t="shared" si="864"/>
        <v>943.48931715000003</v>
      </c>
      <c r="V2247" s="4">
        <f t="shared" si="858"/>
        <v>0</v>
      </c>
      <c r="W2247" s="1" t="str">
        <f t="shared" si="869"/>
        <v>A+J=</v>
      </c>
      <c r="X2247" s="10">
        <f t="shared" si="870"/>
        <v>42317</v>
      </c>
      <c r="Y2247" s="4">
        <f t="shared" si="873"/>
        <v>0</v>
      </c>
      <c r="Z2247" s="28"/>
      <c r="AA2247" s="26"/>
      <c r="AE2247" s="5"/>
    </row>
    <row r="2248" spans="1:31" x14ac:dyDescent="0.2">
      <c r="A2248" s="127">
        <f t="shared" si="859"/>
        <v>42303</v>
      </c>
      <c r="B2248" s="4">
        <f t="shared" si="851"/>
        <v>168048.09763217001</v>
      </c>
      <c r="C2248" s="4">
        <f t="shared" si="865"/>
        <v>112318.3266003</v>
      </c>
      <c r="D2248" s="4">
        <f t="shared" si="860"/>
        <v>112318.3266003</v>
      </c>
      <c r="E2248" s="56">
        <f t="shared" si="866"/>
        <v>593.60599999999999</v>
      </c>
      <c r="F2248" s="11">
        <f>IF(DAY(A2248)=F$2+1,VLOOKUP(A2248,[1]Plan1!$BN$15:$BP$255,3),F2247)</f>
        <v>604.83199999999999</v>
      </c>
      <c r="G2248" s="6">
        <f t="shared" si="852"/>
        <v>42287</v>
      </c>
      <c r="H2248" s="2">
        <f t="shared" si="853"/>
        <v>1.8911533913066991E-2</v>
      </c>
      <c r="I2248" s="1">
        <f t="shared" si="861"/>
        <v>17</v>
      </c>
      <c r="J2248" s="1">
        <f t="shared" si="867"/>
        <v>31</v>
      </c>
      <c r="K2248" s="54">
        <f t="shared" si="854"/>
        <v>1.0103269547170048</v>
      </c>
      <c r="L2248" s="3">
        <f t="shared" si="862"/>
        <v>1.4720431700000001</v>
      </c>
      <c r="M2248" s="3">
        <f t="shared" si="872"/>
        <v>1.4872448899999999</v>
      </c>
      <c r="N2248" s="3">
        <f t="shared" si="855"/>
        <v>167044.85728964</v>
      </c>
      <c r="O2248" s="52">
        <f t="shared" si="868"/>
        <v>0</v>
      </c>
      <c r="P2248" s="5">
        <f t="shared" si="871"/>
        <v>0</v>
      </c>
      <c r="Q2248" s="53">
        <f t="shared" si="856"/>
        <v>0</v>
      </c>
      <c r="R2248" s="4">
        <f t="shared" si="874"/>
        <v>0</v>
      </c>
      <c r="S2248" s="2">
        <f t="shared" si="863"/>
        <v>0.14000000000000001</v>
      </c>
      <c r="T2248" s="9">
        <f t="shared" si="857"/>
        <v>1.0060058140000001</v>
      </c>
      <c r="U2248" s="4">
        <f t="shared" si="864"/>
        <v>1003.24034253</v>
      </c>
      <c r="V2248" s="4">
        <f t="shared" si="858"/>
        <v>0</v>
      </c>
      <c r="W2248" s="1" t="str">
        <f t="shared" si="869"/>
        <v>A+J=</v>
      </c>
      <c r="X2248" s="10">
        <f t="shared" si="870"/>
        <v>42317</v>
      </c>
      <c r="Y2248" s="4">
        <f t="shared" si="873"/>
        <v>0</v>
      </c>
      <c r="Z2248" s="28"/>
      <c r="AA2248" s="26"/>
      <c r="AE2248" s="5"/>
    </row>
    <row r="2249" spans="1:31" x14ac:dyDescent="0.2">
      <c r="A2249" s="127">
        <f t="shared" si="859"/>
        <v>42304</v>
      </c>
      <c r="B2249" s="4">
        <f t="shared" si="851"/>
        <v>168208.92556410999</v>
      </c>
      <c r="C2249" s="4">
        <f t="shared" si="865"/>
        <v>112318.3266003</v>
      </c>
      <c r="D2249" s="4">
        <f t="shared" si="860"/>
        <v>112318.3266003</v>
      </c>
      <c r="E2249" s="56">
        <f t="shared" si="866"/>
        <v>593.60599999999999</v>
      </c>
      <c r="F2249" s="11">
        <f>IF(DAY(A2249)=F$2+1,VLOOKUP(A2249,[1]Plan1!$BN$15:$BP$255,3),F2248)</f>
        <v>604.83199999999999</v>
      </c>
      <c r="G2249" s="6">
        <f t="shared" si="852"/>
        <v>42287</v>
      </c>
      <c r="H2249" s="2">
        <f t="shared" si="853"/>
        <v>1.8911533913066991E-2</v>
      </c>
      <c r="I2249" s="1">
        <f t="shared" si="861"/>
        <v>18</v>
      </c>
      <c r="J2249" s="1">
        <f t="shared" si="867"/>
        <v>31</v>
      </c>
      <c r="K2249" s="54">
        <f t="shared" si="854"/>
        <v>1.0109377330906724</v>
      </c>
      <c r="L2249" s="3">
        <f t="shared" si="862"/>
        <v>1.4720431700000001</v>
      </c>
      <c r="M2249" s="3">
        <f t="shared" si="872"/>
        <v>1.48814398</v>
      </c>
      <c r="N2249" s="3">
        <f t="shared" si="855"/>
        <v>167145.84157391</v>
      </c>
      <c r="O2249" s="52">
        <f t="shared" si="868"/>
        <v>0</v>
      </c>
      <c r="P2249" s="5">
        <f t="shared" si="871"/>
        <v>0</v>
      </c>
      <c r="Q2249" s="53">
        <f t="shared" si="856"/>
        <v>0</v>
      </c>
      <c r="R2249" s="4">
        <f t="shared" si="874"/>
        <v>0</v>
      </c>
      <c r="S2249" s="2">
        <f t="shared" si="863"/>
        <v>0.14000000000000001</v>
      </c>
      <c r="T2249" s="9">
        <f t="shared" si="857"/>
        <v>1.006360218</v>
      </c>
      <c r="U2249" s="4">
        <f t="shared" si="864"/>
        <v>1063.0839902</v>
      </c>
      <c r="V2249" s="4">
        <f t="shared" si="858"/>
        <v>0</v>
      </c>
      <c r="W2249" s="1" t="str">
        <f t="shared" si="869"/>
        <v>A+J=</v>
      </c>
      <c r="X2249" s="10">
        <f t="shared" si="870"/>
        <v>42317</v>
      </c>
      <c r="Y2249" s="4">
        <f t="shared" si="873"/>
        <v>0</v>
      </c>
      <c r="Z2249" s="28"/>
      <c r="AA2249" s="26"/>
      <c r="AE2249" s="5"/>
    </row>
    <row r="2250" spans="1:31" x14ac:dyDescent="0.2">
      <c r="A2250" s="127">
        <f t="shared" si="859"/>
        <v>42305</v>
      </c>
      <c r="B2250" s="4">
        <f t="shared" ref="B2250:B2313" si="875">(N2250+U2250)</f>
        <v>168369.90817024</v>
      </c>
      <c r="C2250" s="4">
        <f t="shared" si="865"/>
        <v>112318.3266003</v>
      </c>
      <c r="D2250" s="4">
        <f t="shared" si="860"/>
        <v>112318.3266003</v>
      </c>
      <c r="E2250" s="56">
        <f t="shared" si="866"/>
        <v>593.60599999999999</v>
      </c>
      <c r="F2250" s="11">
        <f>IF(DAY(A2250)=F$2+1,VLOOKUP(A2250,[1]Plan1!$BN$15:$BP$255,3),F2249)</f>
        <v>604.83199999999999</v>
      </c>
      <c r="G2250" s="6">
        <f t="shared" ref="G2250:G2313" si="876">IF(E2250=E2249,G2249,A2250)</f>
        <v>42287</v>
      </c>
      <c r="H2250" s="2">
        <f t="shared" ref="H2250:H2313" si="877">(F2250/E2250)-1</f>
        <v>1.8911533913066991E-2</v>
      </c>
      <c r="I2250" s="1">
        <f t="shared" si="861"/>
        <v>19</v>
      </c>
      <c r="J2250" s="1">
        <f t="shared" si="867"/>
        <v>31</v>
      </c>
      <c r="K2250" s="54">
        <f t="shared" ref="K2250:K2313" si="878">((F2250/E2250)^(I2250/J2250))</f>
        <v>1.0115488807014665</v>
      </c>
      <c r="L2250" s="3">
        <f t="shared" si="862"/>
        <v>1.4720431700000001</v>
      </c>
      <c r="M2250" s="3">
        <f t="shared" si="872"/>
        <v>1.4890436199999999</v>
      </c>
      <c r="N2250" s="3">
        <f t="shared" ref="N2250:N2313" si="879">TRUNC(D2250*M2250,8)</f>
        <v>167246.88763325001</v>
      </c>
      <c r="O2250" s="52">
        <f t="shared" si="868"/>
        <v>0</v>
      </c>
      <c r="P2250" s="5">
        <f t="shared" si="871"/>
        <v>0</v>
      </c>
      <c r="Q2250" s="53">
        <f t="shared" ref="Q2250:Q2313" si="880">IF($P2250&gt;0,($P2250*D2250),0)</f>
        <v>0</v>
      </c>
      <c r="R2250" s="4">
        <f t="shared" si="874"/>
        <v>0</v>
      </c>
      <c r="S2250" s="2">
        <f t="shared" si="863"/>
        <v>0.14000000000000001</v>
      </c>
      <c r="T2250" s="9">
        <f t="shared" ref="T2250:T2313" si="881">ROUND((1+S2250)^(1/12)^(I2250/J2250),9)</f>
        <v>1.006714747</v>
      </c>
      <c r="U2250" s="4">
        <f t="shared" si="864"/>
        <v>1123.02053699</v>
      </c>
      <c r="V2250" s="4">
        <f t="shared" ref="V2250:V2313" si="882">IF(R2250&gt;0,R2250+U2250,0)</f>
        <v>0</v>
      </c>
      <c r="W2250" s="1" t="str">
        <f t="shared" si="869"/>
        <v>A+J=</v>
      </c>
      <c r="X2250" s="10">
        <f t="shared" si="870"/>
        <v>42317</v>
      </c>
      <c r="Y2250" s="4">
        <f t="shared" si="873"/>
        <v>0</v>
      </c>
      <c r="Z2250" s="28"/>
      <c r="AA2250" s="26"/>
      <c r="AE2250" s="5"/>
    </row>
    <row r="2251" spans="1:31" x14ac:dyDescent="0.2">
      <c r="A2251" s="127">
        <f t="shared" ref="A2251:A2314" si="883">(A2250+1)</f>
        <v>42306</v>
      </c>
      <c r="B2251" s="4">
        <f t="shared" si="875"/>
        <v>168531.04442304999</v>
      </c>
      <c r="C2251" s="4">
        <f t="shared" si="865"/>
        <v>112318.3266003</v>
      </c>
      <c r="D2251" s="4">
        <f t="shared" ref="D2251:D2314" si="884">(C2251)</f>
        <v>112318.3266003</v>
      </c>
      <c r="E2251" s="56">
        <f t="shared" si="866"/>
        <v>593.60599999999999</v>
      </c>
      <c r="F2251" s="11">
        <f>IF(DAY(A2251)=F$2+1,VLOOKUP(A2251,[1]Plan1!$BN$15:$BP$255,3),F2250)</f>
        <v>604.83199999999999</v>
      </c>
      <c r="G2251" s="6">
        <f t="shared" si="876"/>
        <v>42287</v>
      </c>
      <c r="H2251" s="2">
        <f t="shared" si="877"/>
        <v>1.8911533913066991E-2</v>
      </c>
      <c r="I2251" s="1">
        <f t="shared" ref="I2251:I2314" si="885">IF(DAY(A2251)=F$2+1,1,I2250+1)</f>
        <v>20</v>
      </c>
      <c r="J2251" s="1">
        <f t="shared" si="867"/>
        <v>31</v>
      </c>
      <c r="K2251" s="54">
        <f t="shared" si="878"/>
        <v>1.0121603977726041</v>
      </c>
      <c r="L2251" s="3">
        <f t="shared" ref="L2251:L2314" si="886">IF(DAY(A2251)=F$2+1,M2250,L2250)</f>
        <v>1.4720431700000001</v>
      </c>
      <c r="M2251" s="3">
        <f t="shared" si="872"/>
        <v>1.4899438</v>
      </c>
      <c r="N2251" s="3">
        <f t="shared" si="879"/>
        <v>167347.99434449</v>
      </c>
      <c r="O2251" s="52">
        <f t="shared" si="868"/>
        <v>0</v>
      </c>
      <c r="P2251" s="5">
        <f t="shared" si="871"/>
        <v>0</v>
      </c>
      <c r="Q2251" s="53">
        <f t="shared" si="880"/>
        <v>0</v>
      </c>
      <c r="R2251" s="4">
        <f t="shared" si="874"/>
        <v>0</v>
      </c>
      <c r="S2251" s="2">
        <f t="shared" ref="S2251:S2314" si="887">(S2250)</f>
        <v>0.14000000000000001</v>
      </c>
      <c r="T2251" s="9">
        <f t="shared" si="881"/>
        <v>1.0070694010000001</v>
      </c>
      <c r="U2251" s="4">
        <f t="shared" ref="U2251:U2314" si="888">TRUNC(N2251*(T2251-1),8)</f>
        <v>1183.05007856</v>
      </c>
      <c r="V2251" s="4">
        <f t="shared" si="882"/>
        <v>0</v>
      </c>
      <c r="W2251" s="1" t="str">
        <f t="shared" si="869"/>
        <v>A+J=</v>
      </c>
      <c r="X2251" s="10">
        <f t="shared" si="870"/>
        <v>42317</v>
      </c>
      <c r="Y2251" s="4">
        <f t="shared" si="873"/>
        <v>0</v>
      </c>
      <c r="Z2251" s="28"/>
      <c r="AA2251" s="26"/>
      <c r="AE2251" s="5"/>
    </row>
    <row r="2252" spans="1:31" x14ac:dyDescent="0.2">
      <c r="A2252" s="127">
        <f t="shared" si="883"/>
        <v>42307</v>
      </c>
      <c r="B2252" s="4">
        <f t="shared" si="875"/>
        <v>168692.33442497998</v>
      </c>
      <c r="C2252" s="4">
        <f t="shared" ref="C2252:C2315" si="889">IF(DAY(A2251)=9,VLOOKUP(A2251,$AA$10:$AB$126,2),C2251)</f>
        <v>112318.3266003</v>
      </c>
      <c r="D2252" s="4">
        <f t="shared" si="884"/>
        <v>112318.3266003</v>
      </c>
      <c r="E2252" s="56">
        <f t="shared" ref="E2252:E2315" si="890">IF(F2252=F2251,E2251,F2251)</f>
        <v>593.60599999999999</v>
      </c>
      <c r="F2252" s="11">
        <f>IF(DAY(A2252)=F$2+1,VLOOKUP(A2252,[1]Plan1!$BN$15:$BP$255,3),F2251)</f>
        <v>604.83199999999999</v>
      </c>
      <c r="G2252" s="6">
        <f t="shared" si="876"/>
        <v>42287</v>
      </c>
      <c r="H2252" s="2">
        <f t="shared" si="877"/>
        <v>1.8911533913066991E-2</v>
      </c>
      <c r="I2252" s="1">
        <f t="shared" si="885"/>
        <v>21</v>
      </c>
      <c r="J2252" s="1">
        <f t="shared" ref="J2252:J2315" si="891">IF(DAY(A2252)=F$2+1,DAY(EOMONTH(A2252,0)),J2251)</f>
        <v>31</v>
      </c>
      <c r="K2252" s="54">
        <f t="shared" si="878"/>
        <v>1.012772284527437</v>
      </c>
      <c r="L2252" s="3">
        <f t="shared" si="886"/>
        <v>1.4720431700000001</v>
      </c>
      <c r="M2252" s="3">
        <f t="shared" si="872"/>
        <v>1.49084452</v>
      </c>
      <c r="N2252" s="3">
        <f t="shared" si="879"/>
        <v>167449.16170761999</v>
      </c>
      <c r="O2252" s="52">
        <f t="shared" si="868"/>
        <v>0</v>
      </c>
      <c r="P2252" s="5">
        <f t="shared" si="871"/>
        <v>0</v>
      </c>
      <c r="Q2252" s="53">
        <f t="shared" si="880"/>
        <v>0</v>
      </c>
      <c r="R2252" s="4">
        <f t="shared" si="874"/>
        <v>0</v>
      </c>
      <c r="S2252" s="2">
        <f t="shared" si="887"/>
        <v>0.14000000000000001</v>
      </c>
      <c r="T2252" s="9">
        <f t="shared" si="881"/>
        <v>1.0074241799999999</v>
      </c>
      <c r="U2252" s="4">
        <f t="shared" si="888"/>
        <v>1243.17271736</v>
      </c>
      <c r="V2252" s="4">
        <f t="shared" si="882"/>
        <v>0</v>
      </c>
      <c r="W2252" s="1" t="str">
        <f t="shared" si="869"/>
        <v>A+J=</v>
      </c>
      <c r="X2252" s="10">
        <f t="shared" si="870"/>
        <v>42317</v>
      </c>
      <c r="Y2252" s="4">
        <f t="shared" si="873"/>
        <v>0</v>
      </c>
      <c r="Z2252" s="28"/>
      <c r="AA2252" s="26"/>
      <c r="AE2252" s="5"/>
    </row>
    <row r="2253" spans="1:31" x14ac:dyDescent="0.2">
      <c r="A2253" s="127">
        <f t="shared" si="883"/>
        <v>42308</v>
      </c>
      <c r="B2253" s="4">
        <f t="shared" si="875"/>
        <v>168853.77941046</v>
      </c>
      <c r="C2253" s="4">
        <f t="shared" si="889"/>
        <v>112318.3266003</v>
      </c>
      <c r="D2253" s="4">
        <f t="shared" si="884"/>
        <v>112318.3266003</v>
      </c>
      <c r="E2253" s="56">
        <f t="shared" si="890"/>
        <v>593.60599999999999</v>
      </c>
      <c r="F2253" s="11">
        <f>IF(DAY(A2253)=F$2+1,VLOOKUP(A2253,[1]Plan1!$BN$15:$BP$255,3),F2252)</f>
        <v>604.83199999999999</v>
      </c>
      <c r="G2253" s="6">
        <f t="shared" si="876"/>
        <v>42287</v>
      </c>
      <c r="H2253" s="2">
        <f t="shared" si="877"/>
        <v>1.8911533913066991E-2</v>
      </c>
      <c r="I2253" s="1">
        <f t="shared" si="885"/>
        <v>22</v>
      </c>
      <c r="J2253" s="1">
        <f t="shared" si="891"/>
        <v>31</v>
      </c>
      <c r="K2253" s="54">
        <f t="shared" si="878"/>
        <v>1.0133845411894524</v>
      </c>
      <c r="L2253" s="3">
        <f t="shared" si="886"/>
        <v>1.4720431700000001</v>
      </c>
      <c r="M2253" s="3">
        <f t="shared" si="872"/>
        <v>1.49174579</v>
      </c>
      <c r="N2253" s="3">
        <f t="shared" si="879"/>
        <v>167550.39084584001</v>
      </c>
      <c r="O2253" s="52">
        <f t="shared" si="868"/>
        <v>0</v>
      </c>
      <c r="P2253" s="5">
        <f t="shared" si="871"/>
        <v>0</v>
      </c>
      <c r="Q2253" s="53">
        <f t="shared" si="880"/>
        <v>0</v>
      </c>
      <c r="R2253" s="4">
        <f t="shared" si="874"/>
        <v>0</v>
      </c>
      <c r="S2253" s="2">
        <f t="shared" si="887"/>
        <v>0.14000000000000001</v>
      </c>
      <c r="T2253" s="9">
        <f t="shared" si="881"/>
        <v>1.007779084</v>
      </c>
      <c r="U2253" s="4">
        <f t="shared" si="888"/>
        <v>1303.3885646199999</v>
      </c>
      <c r="V2253" s="4">
        <f t="shared" si="882"/>
        <v>0</v>
      </c>
      <c r="W2253" s="1" t="str">
        <f t="shared" si="869"/>
        <v>A+J=</v>
      </c>
      <c r="X2253" s="10">
        <f t="shared" si="870"/>
        <v>42317</v>
      </c>
      <c r="Y2253" s="4">
        <f t="shared" si="873"/>
        <v>0</v>
      </c>
      <c r="Z2253" s="28"/>
      <c r="AA2253" s="26"/>
      <c r="AE2253" s="5"/>
    </row>
    <row r="2254" spans="1:31" x14ac:dyDescent="0.2">
      <c r="A2254" s="127">
        <f t="shared" si="883"/>
        <v>42309</v>
      </c>
      <c r="B2254" s="4">
        <f t="shared" si="875"/>
        <v>169015.37835088</v>
      </c>
      <c r="C2254" s="4">
        <f t="shared" si="889"/>
        <v>112318.3266003</v>
      </c>
      <c r="D2254" s="4">
        <f t="shared" si="884"/>
        <v>112318.3266003</v>
      </c>
      <c r="E2254" s="56">
        <f t="shared" si="890"/>
        <v>593.60599999999999</v>
      </c>
      <c r="F2254" s="11">
        <f>IF(DAY(A2254)=F$2+1,VLOOKUP(A2254,[1]Plan1!$BN$15:$BP$255,3),F2253)</f>
        <v>604.83199999999999</v>
      </c>
      <c r="G2254" s="6">
        <f t="shared" si="876"/>
        <v>42287</v>
      </c>
      <c r="H2254" s="2">
        <f t="shared" si="877"/>
        <v>1.8911533913066991E-2</v>
      </c>
      <c r="I2254" s="1">
        <f t="shared" si="885"/>
        <v>23</v>
      </c>
      <c r="J2254" s="1">
        <f t="shared" si="891"/>
        <v>31</v>
      </c>
      <c r="K2254" s="54">
        <f t="shared" si="878"/>
        <v>1.0139971679822719</v>
      </c>
      <c r="L2254" s="3">
        <f t="shared" si="886"/>
        <v>1.4720431700000001</v>
      </c>
      <c r="M2254" s="3">
        <f t="shared" si="872"/>
        <v>1.4926476</v>
      </c>
      <c r="N2254" s="3">
        <f t="shared" si="879"/>
        <v>167651.68063595</v>
      </c>
      <c r="O2254" s="52">
        <f t="shared" si="868"/>
        <v>0</v>
      </c>
      <c r="P2254" s="5">
        <f t="shared" si="871"/>
        <v>0</v>
      </c>
      <c r="Q2254" s="53">
        <f t="shared" si="880"/>
        <v>0</v>
      </c>
      <c r="R2254" s="4">
        <f t="shared" si="874"/>
        <v>0</v>
      </c>
      <c r="S2254" s="2">
        <f t="shared" si="887"/>
        <v>0.14000000000000001</v>
      </c>
      <c r="T2254" s="9">
        <f t="shared" si="881"/>
        <v>1.0081341130000001</v>
      </c>
      <c r="U2254" s="4">
        <f t="shared" si="888"/>
        <v>1363.6977149300001</v>
      </c>
      <c r="V2254" s="4">
        <f t="shared" si="882"/>
        <v>0</v>
      </c>
      <c r="W2254" s="1" t="str">
        <f t="shared" si="869"/>
        <v>A+J=</v>
      </c>
      <c r="X2254" s="10">
        <f t="shared" si="870"/>
        <v>42317</v>
      </c>
      <c r="Y2254" s="4">
        <f t="shared" si="873"/>
        <v>0</v>
      </c>
      <c r="Z2254" s="28"/>
      <c r="AA2254" s="26"/>
      <c r="AE2254" s="5"/>
    </row>
    <row r="2255" spans="1:31" x14ac:dyDescent="0.2">
      <c r="A2255" s="127">
        <f t="shared" si="883"/>
        <v>42310</v>
      </c>
      <c r="B2255" s="4">
        <f t="shared" si="875"/>
        <v>169177.13248155001</v>
      </c>
      <c r="C2255" s="4">
        <f t="shared" si="889"/>
        <v>112318.3266003</v>
      </c>
      <c r="D2255" s="4">
        <f t="shared" si="884"/>
        <v>112318.3266003</v>
      </c>
      <c r="E2255" s="56">
        <f t="shared" si="890"/>
        <v>593.60599999999999</v>
      </c>
      <c r="F2255" s="11">
        <f>IF(DAY(A2255)=F$2+1,VLOOKUP(A2255,[1]Plan1!$BN$15:$BP$255,3),F2254)</f>
        <v>604.83199999999999</v>
      </c>
      <c r="G2255" s="6">
        <f t="shared" si="876"/>
        <v>42287</v>
      </c>
      <c r="H2255" s="2">
        <f t="shared" si="877"/>
        <v>1.8911533913066991E-2</v>
      </c>
      <c r="I2255" s="1">
        <f t="shared" si="885"/>
        <v>24</v>
      </c>
      <c r="J2255" s="1">
        <f t="shared" si="891"/>
        <v>31</v>
      </c>
      <c r="K2255" s="54">
        <f t="shared" si="878"/>
        <v>1.0146101651296529</v>
      </c>
      <c r="L2255" s="3">
        <f t="shared" si="886"/>
        <v>1.4720431700000001</v>
      </c>
      <c r="M2255" s="3">
        <f t="shared" si="872"/>
        <v>1.49354996</v>
      </c>
      <c r="N2255" s="3">
        <f t="shared" si="879"/>
        <v>167753.03220114001</v>
      </c>
      <c r="O2255" s="52">
        <f t="shared" si="868"/>
        <v>0</v>
      </c>
      <c r="P2255" s="5">
        <f t="shared" si="871"/>
        <v>0</v>
      </c>
      <c r="Q2255" s="53">
        <f t="shared" si="880"/>
        <v>0</v>
      </c>
      <c r="R2255" s="4">
        <f t="shared" si="874"/>
        <v>0</v>
      </c>
      <c r="S2255" s="2">
        <f t="shared" si="887"/>
        <v>0.14000000000000001</v>
      </c>
      <c r="T2255" s="9">
        <f t="shared" si="881"/>
        <v>1.0084892670000001</v>
      </c>
      <c r="U2255" s="4">
        <f t="shared" si="888"/>
        <v>1424.1002804100001</v>
      </c>
      <c r="V2255" s="4">
        <f t="shared" si="882"/>
        <v>0</v>
      </c>
      <c r="W2255" s="1" t="str">
        <f t="shared" si="869"/>
        <v>A+J=</v>
      </c>
      <c r="X2255" s="10">
        <f t="shared" si="870"/>
        <v>42317</v>
      </c>
      <c r="Y2255" s="4">
        <f t="shared" si="873"/>
        <v>0</v>
      </c>
      <c r="Z2255" s="28"/>
      <c r="AA2255" s="26"/>
      <c r="AE2255" s="5"/>
    </row>
    <row r="2256" spans="1:31" x14ac:dyDescent="0.2">
      <c r="A2256" s="127">
        <f t="shared" si="883"/>
        <v>42311</v>
      </c>
      <c r="B2256" s="4">
        <f t="shared" si="875"/>
        <v>169339.04094104</v>
      </c>
      <c r="C2256" s="4">
        <f t="shared" si="889"/>
        <v>112318.3266003</v>
      </c>
      <c r="D2256" s="4">
        <f t="shared" si="884"/>
        <v>112318.3266003</v>
      </c>
      <c r="E2256" s="56">
        <f t="shared" si="890"/>
        <v>593.60599999999999</v>
      </c>
      <c r="F2256" s="11">
        <f>IF(DAY(A2256)=F$2+1,VLOOKUP(A2256,[1]Plan1!$BN$15:$BP$255,3),F2255)</f>
        <v>604.83199999999999</v>
      </c>
      <c r="G2256" s="6">
        <f t="shared" si="876"/>
        <v>42287</v>
      </c>
      <c r="H2256" s="2">
        <f t="shared" si="877"/>
        <v>1.8911533913066991E-2</v>
      </c>
      <c r="I2256" s="1">
        <f t="shared" si="885"/>
        <v>25</v>
      </c>
      <c r="J2256" s="1">
        <f t="shared" si="891"/>
        <v>31</v>
      </c>
      <c r="K2256" s="54">
        <f t="shared" si="878"/>
        <v>1.0152235328554875</v>
      </c>
      <c r="L2256" s="3">
        <f t="shared" si="886"/>
        <v>1.4720431700000001</v>
      </c>
      <c r="M2256" s="3">
        <f t="shared" si="872"/>
        <v>1.49445286</v>
      </c>
      <c r="N2256" s="3">
        <f t="shared" si="879"/>
        <v>167854.44441823001</v>
      </c>
      <c r="O2256" s="52">
        <f t="shared" si="868"/>
        <v>0</v>
      </c>
      <c r="P2256" s="5">
        <f t="shared" si="871"/>
        <v>0</v>
      </c>
      <c r="Q2256" s="53">
        <f t="shared" si="880"/>
        <v>0</v>
      </c>
      <c r="R2256" s="4">
        <f t="shared" si="874"/>
        <v>0</v>
      </c>
      <c r="S2256" s="2">
        <f t="shared" si="887"/>
        <v>0.14000000000000001</v>
      </c>
      <c r="T2256" s="9">
        <f t="shared" si="881"/>
        <v>1.008844547</v>
      </c>
      <c r="U2256" s="4">
        <f t="shared" si="888"/>
        <v>1484.5965228099999</v>
      </c>
      <c r="V2256" s="4">
        <f t="shared" si="882"/>
        <v>0</v>
      </c>
      <c r="W2256" s="1" t="str">
        <f t="shared" si="869"/>
        <v>A+J=</v>
      </c>
      <c r="X2256" s="10">
        <f t="shared" si="870"/>
        <v>42317</v>
      </c>
      <c r="Y2256" s="4">
        <f t="shared" si="873"/>
        <v>0</v>
      </c>
      <c r="Z2256" s="28"/>
      <c r="AA2256" s="26"/>
      <c r="AE2256" s="5"/>
    </row>
    <row r="2257" spans="1:31" x14ac:dyDescent="0.2">
      <c r="A2257" s="127">
        <f t="shared" si="883"/>
        <v>42312</v>
      </c>
      <c r="B2257" s="4">
        <f t="shared" si="875"/>
        <v>169501.10462992001</v>
      </c>
      <c r="C2257" s="4">
        <f t="shared" si="889"/>
        <v>112318.3266003</v>
      </c>
      <c r="D2257" s="4">
        <f t="shared" si="884"/>
        <v>112318.3266003</v>
      </c>
      <c r="E2257" s="56">
        <f t="shared" si="890"/>
        <v>593.60599999999999</v>
      </c>
      <c r="F2257" s="11">
        <f>IF(DAY(A2257)=F$2+1,VLOOKUP(A2257,[1]Plan1!$BN$15:$BP$255,3),F2256)</f>
        <v>604.83199999999999</v>
      </c>
      <c r="G2257" s="6">
        <f t="shared" si="876"/>
        <v>42287</v>
      </c>
      <c r="H2257" s="2">
        <f t="shared" si="877"/>
        <v>1.8911533913066991E-2</v>
      </c>
      <c r="I2257" s="1">
        <f t="shared" si="885"/>
        <v>26</v>
      </c>
      <c r="J2257" s="1">
        <f t="shared" si="891"/>
        <v>31</v>
      </c>
      <c r="K2257" s="54">
        <f t="shared" si="878"/>
        <v>1.015837271383804</v>
      </c>
      <c r="L2257" s="3">
        <f t="shared" si="886"/>
        <v>1.4720431700000001</v>
      </c>
      <c r="M2257" s="3">
        <f t="shared" si="872"/>
        <v>1.49535631</v>
      </c>
      <c r="N2257" s="3">
        <f t="shared" si="879"/>
        <v>167955.91841039</v>
      </c>
      <c r="O2257" s="52">
        <f t="shared" si="868"/>
        <v>0</v>
      </c>
      <c r="P2257" s="5">
        <f t="shared" si="871"/>
        <v>0</v>
      </c>
      <c r="Q2257" s="53">
        <f t="shared" si="880"/>
        <v>0</v>
      </c>
      <c r="R2257" s="4">
        <f t="shared" si="874"/>
        <v>0</v>
      </c>
      <c r="S2257" s="2">
        <f t="shared" si="887"/>
        <v>0.14000000000000001</v>
      </c>
      <c r="T2257" s="9">
        <f t="shared" si="881"/>
        <v>1.009199951</v>
      </c>
      <c r="U2257" s="4">
        <f t="shared" si="888"/>
        <v>1545.18621953</v>
      </c>
      <c r="V2257" s="4">
        <f t="shared" si="882"/>
        <v>0</v>
      </c>
      <c r="W2257" s="1" t="str">
        <f t="shared" si="869"/>
        <v>A+J=</v>
      </c>
      <c r="X2257" s="10">
        <f t="shared" si="870"/>
        <v>42317</v>
      </c>
      <c r="Y2257" s="4">
        <f t="shared" si="873"/>
        <v>0</v>
      </c>
      <c r="Z2257" s="28"/>
      <c r="AA2257" s="26"/>
      <c r="AE2257" s="5"/>
    </row>
    <row r="2258" spans="1:31" x14ac:dyDescent="0.2">
      <c r="A2258" s="127">
        <f t="shared" si="883"/>
        <v>42313</v>
      </c>
      <c r="B2258" s="4">
        <f t="shared" si="875"/>
        <v>169663.32398794001</v>
      </c>
      <c r="C2258" s="4">
        <f t="shared" si="889"/>
        <v>112318.3266003</v>
      </c>
      <c r="D2258" s="4">
        <f t="shared" si="884"/>
        <v>112318.3266003</v>
      </c>
      <c r="E2258" s="56">
        <f t="shared" si="890"/>
        <v>593.60599999999999</v>
      </c>
      <c r="F2258" s="11">
        <f>IF(DAY(A2258)=F$2+1,VLOOKUP(A2258,[1]Plan1!$BN$15:$BP$255,3),F2257)</f>
        <v>604.83199999999999</v>
      </c>
      <c r="G2258" s="6">
        <f t="shared" si="876"/>
        <v>42287</v>
      </c>
      <c r="H2258" s="2">
        <f t="shared" si="877"/>
        <v>1.8911533913066991E-2</v>
      </c>
      <c r="I2258" s="1">
        <f t="shared" si="885"/>
        <v>27</v>
      </c>
      <c r="J2258" s="1">
        <f t="shared" si="891"/>
        <v>31</v>
      </c>
      <c r="K2258" s="54">
        <f t="shared" si="878"/>
        <v>1.016451380938765</v>
      </c>
      <c r="L2258" s="3">
        <f t="shared" si="886"/>
        <v>1.4720431700000001</v>
      </c>
      <c r="M2258" s="3">
        <f t="shared" si="872"/>
        <v>1.49626031</v>
      </c>
      <c r="N2258" s="3">
        <f t="shared" si="879"/>
        <v>168057.45417764</v>
      </c>
      <c r="O2258" s="52">
        <f t="shared" si="868"/>
        <v>0</v>
      </c>
      <c r="P2258" s="5">
        <f t="shared" si="871"/>
        <v>0</v>
      </c>
      <c r="Q2258" s="53">
        <f t="shared" si="880"/>
        <v>0</v>
      </c>
      <c r="R2258" s="4">
        <f t="shared" si="874"/>
        <v>0</v>
      </c>
      <c r="S2258" s="2">
        <f t="shared" si="887"/>
        <v>0.14000000000000001</v>
      </c>
      <c r="T2258" s="9">
        <f t="shared" si="881"/>
        <v>1.009555481</v>
      </c>
      <c r="U2258" s="4">
        <f t="shared" si="888"/>
        <v>1605.8698102999999</v>
      </c>
      <c r="V2258" s="4">
        <f t="shared" si="882"/>
        <v>0</v>
      </c>
      <c r="W2258" s="1" t="str">
        <f t="shared" si="869"/>
        <v>A+J=</v>
      </c>
      <c r="X2258" s="10">
        <f t="shared" si="870"/>
        <v>42317</v>
      </c>
      <c r="Y2258" s="4">
        <f t="shared" si="873"/>
        <v>0</v>
      </c>
      <c r="Z2258" s="28"/>
      <c r="AA2258" s="26"/>
      <c r="AE2258" s="5"/>
    </row>
    <row r="2259" spans="1:31" x14ac:dyDescent="0.2">
      <c r="A2259" s="127">
        <f t="shared" si="883"/>
        <v>42314</v>
      </c>
      <c r="B2259" s="4">
        <f t="shared" si="875"/>
        <v>169825.69781687</v>
      </c>
      <c r="C2259" s="4">
        <f t="shared" si="889"/>
        <v>112318.3266003</v>
      </c>
      <c r="D2259" s="4">
        <f t="shared" si="884"/>
        <v>112318.3266003</v>
      </c>
      <c r="E2259" s="56">
        <f t="shared" si="890"/>
        <v>593.60599999999999</v>
      </c>
      <c r="F2259" s="11">
        <f>IF(DAY(A2259)=F$2+1,VLOOKUP(A2259,[1]Plan1!$BN$15:$BP$255,3),F2258)</f>
        <v>604.83199999999999</v>
      </c>
      <c r="G2259" s="6">
        <f t="shared" si="876"/>
        <v>42287</v>
      </c>
      <c r="H2259" s="2">
        <f t="shared" si="877"/>
        <v>1.8911533913066991E-2</v>
      </c>
      <c r="I2259" s="1">
        <f t="shared" si="885"/>
        <v>28</v>
      </c>
      <c r="J2259" s="1">
        <f t="shared" si="891"/>
        <v>31</v>
      </c>
      <c r="K2259" s="54">
        <f t="shared" si="878"/>
        <v>1.0170658617446697</v>
      </c>
      <c r="L2259" s="3">
        <f t="shared" si="886"/>
        <v>1.4720431700000001</v>
      </c>
      <c r="M2259" s="3">
        <f t="shared" si="872"/>
        <v>1.4971648500000001</v>
      </c>
      <c r="N2259" s="3">
        <f t="shared" si="879"/>
        <v>168159.05059678</v>
      </c>
      <c r="O2259" s="52">
        <f t="shared" si="868"/>
        <v>0</v>
      </c>
      <c r="P2259" s="5">
        <f t="shared" si="871"/>
        <v>0</v>
      </c>
      <c r="Q2259" s="53">
        <f t="shared" si="880"/>
        <v>0</v>
      </c>
      <c r="R2259" s="4">
        <f t="shared" si="874"/>
        <v>0</v>
      </c>
      <c r="S2259" s="2">
        <f t="shared" si="887"/>
        <v>0.14000000000000001</v>
      </c>
      <c r="T2259" s="9">
        <f t="shared" si="881"/>
        <v>1.0099111359999999</v>
      </c>
      <c r="U2259" s="4">
        <f t="shared" si="888"/>
        <v>1666.64722009</v>
      </c>
      <c r="V2259" s="4">
        <f t="shared" si="882"/>
        <v>0</v>
      </c>
      <c r="W2259" s="1" t="str">
        <f t="shared" si="869"/>
        <v>A+J=</v>
      </c>
      <c r="X2259" s="10">
        <f t="shared" si="870"/>
        <v>42317</v>
      </c>
      <c r="Y2259" s="4">
        <f t="shared" si="873"/>
        <v>0</v>
      </c>
      <c r="Z2259" s="28"/>
      <c r="AA2259" s="26"/>
      <c r="AE2259" s="5"/>
    </row>
    <row r="2260" spans="1:31" x14ac:dyDescent="0.2">
      <c r="A2260" s="127">
        <f t="shared" si="883"/>
        <v>42315</v>
      </c>
      <c r="B2260" s="4">
        <f t="shared" si="875"/>
        <v>169988.22735425999</v>
      </c>
      <c r="C2260" s="4">
        <f t="shared" si="889"/>
        <v>112318.3266003</v>
      </c>
      <c r="D2260" s="4">
        <f t="shared" si="884"/>
        <v>112318.3266003</v>
      </c>
      <c r="E2260" s="56">
        <f t="shared" si="890"/>
        <v>593.60599999999999</v>
      </c>
      <c r="F2260" s="11">
        <f>IF(DAY(A2260)=F$2+1,VLOOKUP(A2260,[1]Plan1!$BN$15:$BP$255,3),F2259)</f>
        <v>604.83199999999999</v>
      </c>
      <c r="G2260" s="6">
        <f t="shared" si="876"/>
        <v>42287</v>
      </c>
      <c r="H2260" s="2">
        <f t="shared" si="877"/>
        <v>1.8911533913066991E-2</v>
      </c>
      <c r="I2260" s="1">
        <f t="shared" si="885"/>
        <v>29</v>
      </c>
      <c r="J2260" s="1">
        <f t="shared" si="891"/>
        <v>31</v>
      </c>
      <c r="K2260" s="54">
        <f t="shared" si="878"/>
        <v>1.0176807140259523</v>
      </c>
      <c r="L2260" s="3">
        <f t="shared" si="886"/>
        <v>1.4720431700000001</v>
      </c>
      <c r="M2260" s="3">
        <f t="shared" si="872"/>
        <v>1.4980699399999999</v>
      </c>
      <c r="N2260" s="3">
        <f t="shared" si="879"/>
        <v>168260.70879100999</v>
      </c>
      <c r="O2260" s="52">
        <f t="shared" si="868"/>
        <v>0</v>
      </c>
      <c r="P2260" s="5">
        <f t="shared" si="871"/>
        <v>0</v>
      </c>
      <c r="Q2260" s="53">
        <f t="shared" si="880"/>
        <v>0</v>
      </c>
      <c r="R2260" s="4">
        <f t="shared" si="874"/>
        <v>0</v>
      </c>
      <c r="S2260" s="2">
        <f t="shared" si="887"/>
        <v>0.14000000000000001</v>
      </c>
      <c r="T2260" s="9">
        <f t="shared" si="881"/>
        <v>1.010266916</v>
      </c>
      <c r="U2260" s="4">
        <f t="shared" si="888"/>
        <v>1727.5185632499999</v>
      </c>
      <c r="V2260" s="4">
        <f t="shared" si="882"/>
        <v>0</v>
      </c>
      <c r="W2260" s="1" t="str">
        <f t="shared" si="869"/>
        <v>A+J=</v>
      </c>
      <c r="X2260" s="10">
        <f t="shared" si="870"/>
        <v>42317</v>
      </c>
      <c r="Y2260" s="4">
        <f t="shared" si="873"/>
        <v>0</v>
      </c>
      <c r="Z2260" s="28"/>
      <c r="AA2260" s="26"/>
      <c r="AE2260" s="5"/>
    </row>
    <row r="2261" spans="1:31" x14ac:dyDescent="0.2">
      <c r="A2261" s="127">
        <f t="shared" si="883"/>
        <v>42316</v>
      </c>
      <c r="B2261" s="4">
        <f t="shared" si="875"/>
        <v>170150.91270414999</v>
      </c>
      <c r="C2261" s="4">
        <f t="shared" si="889"/>
        <v>112318.3266003</v>
      </c>
      <c r="D2261" s="4">
        <f t="shared" si="884"/>
        <v>112318.3266003</v>
      </c>
      <c r="E2261" s="56">
        <f t="shared" si="890"/>
        <v>593.60599999999999</v>
      </c>
      <c r="F2261" s="11">
        <f>IF(DAY(A2261)=F$2+1,VLOOKUP(A2261,[1]Plan1!$BN$15:$BP$255,3),F2260)</f>
        <v>604.83199999999999</v>
      </c>
      <c r="G2261" s="6">
        <f t="shared" si="876"/>
        <v>42287</v>
      </c>
      <c r="H2261" s="2">
        <f t="shared" si="877"/>
        <v>1.8911533913066991E-2</v>
      </c>
      <c r="I2261" s="1">
        <f t="shared" si="885"/>
        <v>30</v>
      </c>
      <c r="J2261" s="1">
        <f t="shared" si="891"/>
        <v>31</v>
      </c>
      <c r="K2261" s="54">
        <f t="shared" si="878"/>
        <v>1.0182959380071828</v>
      </c>
      <c r="L2261" s="3">
        <f t="shared" si="886"/>
        <v>1.4720431700000001</v>
      </c>
      <c r="M2261" s="3">
        <f t="shared" si="872"/>
        <v>1.49897558</v>
      </c>
      <c r="N2261" s="3">
        <f t="shared" si="879"/>
        <v>168362.42876030999</v>
      </c>
      <c r="O2261" s="52">
        <f t="shared" si="868"/>
        <v>0</v>
      </c>
      <c r="P2261" s="5">
        <f t="shared" si="871"/>
        <v>0</v>
      </c>
      <c r="Q2261" s="53">
        <f t="shared" si="880"/>
        <v>0</v>
      </c>
      <c r="R2261" s="4">
        <f t="shared" si="874"/>
        <v>0</v>
      </c>
      <c r="S2261" s="2">
        <f t="shared" si="887"/>
        <v>0.14000000000000001</v>
      </c>
      <c r="T2261" s="9">
        <f t="shared" si="881"/>
        <v>1.0106228209999999</v>
      </c>
      <c r="U2261" s="4">
        <f t="shared" si="888"/>
        <v>1788.4839438399999</v>
      </c>
      <c r="V2261" s="4">
        <f t="shared" si="882"/>
        <v>0</v>
      </c>
      <c r="W2261" s="1" t="str">
        <f t="shared" si="869"/>
        <v>A+J=</v>
      </c>
      <c r="X2261" s="10">
        <f t="shared" si="870"/>
        <v>42317</v>
      </c>
      <c r="Y2261" s="4">
        <f t="shared" si="873"/>
        <v>0</v>
      </c>
      <c r="Z2261" s="28"/>
      <c r="AA2261" s="26"/>
      <c r="AE2261" s="5"/>
    </row>
    <row r="2262" spans="1:31" x14ac:dyDescent="0.2">
      <c r="A2262" s="130">
        <f t="shared" si="883"/>
        <v>42317</v>
      </c>
      <c r="B2262" s="53">
        <f t="shared" si="875"/>
        <v>170313.7530036</v>
      </c>
      <c r="C2262" s="4">
        <f t="shared" si="889"/>
        <v>112318.3266003</v>
      </c>
      <c r="D2262" s="53">
        <f t="shared" si="884"/>
        <v>112318.3266003</v>
      </c>
      <c r="E2262" s="58">
        <f t="shared" si="890"/>
        <v>593.60599999999999</v>
      </c>
      <c r="F2262" s="62">
        <f>IF(DAY(A2262)=F$2+1,VLOOKUP(A2262,[1]Plan1!$BN$15:$BP$255,3),F2261)</f>
        <v>604.83199999999999</v>
      </c>
      <c r="G2262" s="23">
        <f t="shared" si="876"/>
        <v>42287</v>
      </c>
      <c r="H2262" s="55">
        <f t="shared" si="877"/>
        <v>1.8911533913066991E-2</v>
      </c>
      <c r="I2262" s="24">
        <f t="shared" si="885"/>
        <v>31</v>
      </c>
      <c r="J2262" s="24">
        <f t="shared" si="891"/>
        <v>31</v>
      </c>
      <c r="K2262" s="59">
        <f t="shared" si="878"/>
        <v>1.018911533913067</v>
      </c>
      <c r="L2262" s="60">
        <f t="shared" si="886"/>
        <v>1.4720431700000001</v>
      </c>
      <c r="M2262" s="60">
        <f t="shared" si="872"/>
        <v>1.4998817600000001</v>
      </c>
      <c r="N2262" s="60">
        <f t="shared" si="879"/>
        <v>168464.20938151001</v>
      </c>
      <c r="O2262" s="63">
        <f t="shared" si="868"/>
        <v>72</v>
      </c>
      <c r="P2262" s="5">
        <f t="shared" si="871"/>
        <v>2.03626433E-2</v>
      </c>
      <c r="Q2262" s="53">
        <f t="shared" si="880"/>
        <v>2287.0980206148106</v>
      </c>
      <c r="R2262" s="53">
        <f t="shared" si="874"/>
        <v>3430.3766044522022</v>
      </c>
      <c r="S2262" s="55">
        <f t="shared" si="887"/>
        <v>0.14000000000000001</v>
      </c>
      <c r="T2262" s="61">
        <f t="shared" si="881"/>
        <v>1.010978852</v>
      </c>
      <c r="U2262" s="53">
        <f t="shared" si="888"/>
        <v>1849.5436220900001</v>
      </c>
      <c r="V2262" s="53">
        <f t="shared" si="882"/>
        <v>5279.9202265422027</v>
      </c>
      <c r="W2262" s="24" t="str">
        <f t="shared" si="869"/>
        <v>A+J=</v>
      </c>
      <c r="X2262" s="23">
        <f t="shared" si="870"/>
        <v>42317</v>
      </c>
      <c r="Y2262" s="53">
        <f t="shared" si="873"/>
        <v>165033.8327770578</v>
      </c>
      <c r="Z2262" s="28"/>
      <c r="AA2262" s="26"/>
      <c r="AE2262" s="5"/>
    </row>
    <row r="2263" spans="1:31" x14ac:dyDescent="0.2">
      <c r="A2263" s="127">
        <f t="shared" si="883"/>
        <v>42318</v>
      </c>
      <c r="B2263" s="4">
        <f t="shared" si="875"/>
        <v>165177.17852819001</v>
      </c>
      <c r="C2263" s="4">
        <f t="shared" si="889"/>
        <v>110031.22857933</v>
      </c>
      <c r="D2263" s="4">
        <f t="shared" si="884"/>
        <v>110031.22857933</v>
      </c>
      <c r="E2263" s="56">
        <f t="shared" si="890"/>
        <v>604.83199999999999</v>
      </c>
      <c r="F2263" s="11">
        <f>IF(DAY(A2263)=F$2+1,VLOOKUP(A2263,[1]Plan1!$BN$15:$BP$255,3),F2262)</f>
        <v>614.05100000000004</v>
      </c>
      <c r="G2263" s="6">
        <f t="shared" si="876"/>
        <v>42318</v>
      </c>
      <c r="H2263" s="2">
        <f t="shared" si="877"/>
        <v>1.5242249087350057E-2</v>
      </c>
      <c r="I2263" s="1">
        <f t="shared" si="885"/>
        <v>1</v>
      </c>
      <c r="J2263" s="1">
        <f t="shared" si="891"/>
        <v>30</v>
      </c>
      <c r="K2263" s="54">
        <f t="shared" si="878"/>
        <v>1.0005043689201982</v>
      </c>
      <c r="L2263" s="3">
        <f t="shared" si="886"/>
        <v>1.4998817600000001</v>
      </c>
      <c r="M2263" s="3">
        <f t="shared" si="872"/>
        <v>1.50063825</v>
      </c>
      <c r="N2263" s="3">
        <f t="shared" si="879"/>
        <v>165117.07030063</v>
      </c>
      <c r="O2263" s="52">
        <f t="shared" si="868"/>
        <v>0</v>
      </c>
      <c r="P2263" s="5">
        <f t="shared" si="871"/>
        <v>0</v>
      </c>
      <c r="Q2263" s="53">
        <f t="shared" si="880"/>
        <v>0</v>
      </c>
      <c r="R2263" s="4">
        <f t="shared" si="874"/>
        <v>0</v>
      </c>
      <c r="S2263" s="2">
        <f t="shared" si="887"/>
        <v>0.14000000000000001</v>
      </c>
      <c r="T2263" s="9">
        <f t="shared" si="881"/>
        <v>1.000364034</v>
      </c>
      <c r="U2263" s="4">
        <f t="shared" si="888"/>
        <v>60.108227560000003</v>
      </c>
      <c r="V2263" s="4">
        <f t="shared" si="882"/>
        <v>0</v>
      </c>
      <c r="W2263" s="1" t="str">
        <f t="shared" si="869"/>
        <v>A+J=</v>
      </c>
      <c r="X2263" s="10">
        <f t="shared" si="870"/>
        <v>42347</v>
      </c>
      <c r="Y2263" s="4">
        <f t="shared" si="873"/>
        <v>0</v>
      </c>
      <c r="Z2263" s="28"/>
      <c r="AA2263" s="26"/>
      <c r="AE2263" s="5"/>
    </row>
    <row r="2264" spans="1:31" x14ac:dyDescent="0.2">
      <c r="A2264" s="127">
        <f t="shared" si="883"/>
        <v>42319</v>
      </c>
      <c r="B2264" s="4">
        <f t="shared" si="875"/>
        <v>165320.64853121</v>
      </c>
      <c r="C2264" s="4">
        <f t="shared" si="889"/>
        <v>110031.22857933</v>
      </c>
      <c r="D2264" s="4">
        <f t="shared" si="884"/>
        <v>110031.22857933</v>
      </c>
      <c r="E2264" s="56">
        <f t="shared" si="890"/>
        <v>604.83199999999999</v>
      </c>
      <c r="F2264" s="11">
        <f>IF(DAY(A2264)=F$2+1,VLOOKUP(A2264,[1]Plan1!$BN$15:$BP$255,3),F2263)</f>
        <v>614.05100000000004</v>
      </c>
      <c r="G2264" s="6">
        <f t="shared" si="876"/>
        <v>42318</v>
      </c>
      <c r="H2264" s="2">
        <f t="shared" si="877"/>
        <v>1.5242249087350057E-2</v>
      </c>
      <c r="I2264" s="1">
        <f t="shared" si="885"/>
        <v>2</v>
      </c>
      <c r="J2264" s="1">
        <f t="shared" si="891"/>
        <v>30</v>
      </c>
      <c r="K2264" s="54">
        <f t="shared" si="878"/>
        <v>1.001008992228404</v>
      </c>
      <c r="L2264" s="3">
        <f t="shared" si="886"/>
        <v>1.4998817600000001</v>
      </c>
      <c r="M2264" s="3">
        <f t="shared" si="872"/>
        <v>1.50139512</v>
      </c>
      <c r="N2264" s="3">
        <f t="shared" si="879"/>
        <v>165200.34963660999</v>
      </c>
      <c r="O2264" s="52">
        <f t="shared" si="868"/>
        <v>0</v>
      </c>
      <c r="P2264" s="5">
        <f t="shared" si="871"/>
        <v>0</v>
      </c>
      <c r="Q2264" s="53">
        <f t="shared" si="880"/>
        <v>0</v>
      </c>
      <c r="R2264" s="4">
        <f t="shared" si="874"/>
        <v>0</v>
      </c>
      <c r="S2264" s="2">
        <f t="shared" si="887"/>
        <v>0.14000000000000001</v>
      </c>
      <c r="T2264" s="9">
        <f t="shared" si="881"/>
        <v>1.0007282</v>
      </c>
      <c r="U2264" s="4">
        <f t="shared" si="888"/>
        <v>120.2988946</v>
      </c>
      <c r="V2264" s="4">
        <f t="shared" si="882"/>
        <v>0</v>
      </c>
      <c r="W2264" s="1" t="str">
        <f t="shared" si="869"/>
        <v>A+J=</v>
      </c>
      <c r="X2264" s="10">
        <f t="shared" si="870"/>
        <v>42347</v>
      </c>
      <c r="Y2264" s="4">
        <f t="shared" si="873"/>
        <v>0</v>
      </c>
      <c r="Z2264" s="28"/>
      <c r="AA2264" s="26"/>
      <c r="AE2264" s="5"/>
    </row>
    <row r="2265" spans="1:31" x14ac:dyDescent="0.2">
      <c r="A2265" s="127">
        <f t="shared" si="883"/>
        <v>42320</v>
      </c>
      <c r="B2265" s="4">
        <f t="shared" si="875"/>
        <v>165464.24413101</v>
      </c>
      <c r="C2265" s="4">
        <f t="shared" si="889"/>
        <v>110031.22857933</v>
      </c>
      <c r="D2265" s="4">
        <f t="shared" si="884"/>
        <v>110031.22857933</v>
      </c>
      <c r="E2265" s="56">
        <f t="shared" si="890"/>
        <v>604.83199999999999</v>
      </c>
      <c r="F2265" s="11">
        <f>IF(DAY(A2265)=F$2+1,VLOOKUP(A2265,[1]Plan1!$BN$15:$BP$255,3),F2264)</f>
        <v>614.05100000000004</v>
      </c>
      <c r="G2265" s="6">
        <f t="shared" si="876"/>
        <v>42318</v>
      </c>
      <c r="H2265" s="2">
        <f t="shared" si="877"/>
        <v>1.5242249087350057E-2</v>
      </c>
      <c r="I2265" s="1">
        <f t="shared" si="885"/>
        <v>3</v>
      </c>
      <c r="J2265" s="1">
        <f t="shared" si="891"/>
        <v>30</v>
      </c>
      <c r="K2265" s="54">
        <f t="shared" si="878"/>
        <v>1.0015138700529229</v>
      </c>
      <c r="L2265" s="3">
        <f t="shared" si="886"/>
        <v>1.4998817600000001</v>
      </c>
      <c r="M2265" s="3">
        <f t="shared" si="872"/>
        <v>1.5021523800000001</v>
      </c>
      <c r="N2265" s="3">
        <f t="shared" si="879"/>
        <v>165283.67188476</v>
      </c>
      <c r="O2265" s="52">
        <f t="shared" si="868"/>
        <v>0</v>
      </c>
      <c r="P2265" s="5">
        <f t="shared" si="871"/>
        <v>0</v>
      </c>
      <c r="Q2265" s="53">
        <f t="shared" si="880"/>
        <v>0</v>
      </c>
      <c r="R2265" s="4">
        <f t="shared" si="874"/>
        <v>0</v>
      </c>
      <c r="S2265" s="2">
        <f t="shared" si="887"/>
        <v>0.14000000000000001</v>
      </c>
      <c r="T2265" s="9">
        <f t="shared" si="881"/>
        <v>1.0010924990000001</v>
      </c>
      <c r="U2265" s="4">
        <f t="shared" si="888"/>
        <v>180.57224625000001</v>
      </c>
      <c r="V2265" s="4">
        <f t="shared" si="882"/>
        <v>0</v>
      </c>
      <c r="W2265" s="1" t="str">
        <f t="shared" si="869"/>
        <v>A+J=</v>
      </c>
      <c r="X2265" s="10">
        <f t="shared" si="870"/>
        <v>42347</v>
      </c>
      <c r="Y2265" s="4">
        <f t="shared" si="873"/>
        <v>0</v>
      </c>
      <c r="Z2265" s="28"/>
      <c r="AA2265" s="26"/>
      <c r="AE2265" s="5"/>
    </row>
    <row r="2266" spans="1:31" x14ac:dyDescent="0.2">
      <c r="A2266" s="127">
        <f t="shared" si="883"/>
        <v>42321</v>
      </c>
      <c r="B2266" s="4">
        <f t="shared" si="875"/>
        <v>165607.96414045</v>
      </c>
      <c r="C2266" s="4">
        <f t="shared" si="889"/>
        <v>110031.22857933</v>
      </c>
      <c r="D2266" s="4">
        <f t="shared" si="884"/>
        <v>110031.22857933</v>
      </c>
      <c r="E2266" s="56">
        <f t="shared" si="890"/>
        <v>604.83199999999999</v>
      </c>
      <c r="F2266" s="11">
        <f>IF(DAY(A2266)=F$2+1,VLOOKUP(A2266,[1]Plan1!$BN$15:$BP$255,3),F2265)</f>
        <v>614.05100000000004</v>
      </c>
      <c r="G2266" s="6">
        <f t="shared" si="876"/>
        <v>42318</v>
      </c>
      <c r="H2266" s="2">
        <f t="shared" si="877"/>
        <v>1.5242249087350057E-2</v>
      </c>
      <c r="I2266" s="1">
        <f t="shared" si="885"/>
        <v>4</v>
      </c>
      <c r="J2266" s="1">
        <f t="shared" si="891"/>
        <v>30</v>
      </c>
      <c r="K2266" s="54">
        <f t="shared" si="878"/>
        <v>1.0020190025221252</v>
      </c>
      <c r="L2266" s="3">
        <f t="shared" si="886"/>
        <v>1.4998817600000001</v>
      </c>
      <c r="M2266" s="3">
        <f t="shared" si="872"/>
        <v>1.5029100200000001</v>
      </c>
      <c r="N2266" s="3">
        <f t="shared" si="879"/>
        <v>165367.03594477999</v>
      </c>
      <c r="O2266" s="52">
        <f t="shared" si="868"/>
        <v>0</v>
      </c>
      <c r="P2266" s="5">
        <f t="shared" si="871"/>
        <v>0</v>
      </c>
      <c r="Q2266" s="53">
        <f t="shared" si="880"/>
        <v>0</v>
      </c>
      <c r="R2266" s="4">
        <f t="shared" si="874"/>
        <v>0</v>
      </c>
      <c r="S2266" s="2">
        <f t="shared" si="887"/>
        <v>0.14000000000000001</v>
      </c>
      <c r="T2266" s="9">
        <f t="shared" si="881"/>
        <v>1.00145693</v>
      </c>
      <c r="U2266" s="4">
        <f t="shared" si="888"/>
        <v>240.92819567000001</v>
      </c>
      <c r="V2266" s="4">
        <f t="shared" si="882"/>
        <v>0</v>
      </c>
      <c r="W2266" s="1" t="str">
        <f t="shared" si="869"/>
        <v>A+J=</v>
      </c>
      <c r="X2266" s="10">
        <f t="shared" si="870"/>
        <v>42347</v>
      </c>
      <c r="Y2266" s="4">
        <f t="shared" si="873"/>
        <v>0</v>
      </c>
      <c r="Z2266" s="28"/>
      <c r="AA2266" s="26"/>
      <c r="AE2266" s="5"/>
    </row>
    <row r="2267" spans="1:31" x14ac:dyDescent="0.2">
      <c r="A2267" s="127">
        <f t="shared" si="883"/>
        <v>42322</v>
      </c>
      <c r="B2267" s="4">
        <f t="shared" si="875"/>
        <v>165751.80880373</v>
      </c>
      <c r="C2267" s="4">
        <f t="shared" si="889"/>
        <v>110031.22857933</v>
      </c>
      <c r="D2267" s="4">
        <f t="shared" si="884"/>
        <v>110031.22857933</v>
      </c>
      <c r="E2267" s="56">
        <f t="shared" si="890"/>
        <v>604.83199999999999</v>
      </c>
      <c r="F2267" s="11">
        <f>IF(DAY(A2267)=F$2+1,VLOOKUP(A2267,[1]Plan1!$BN$15:$BP$255,3),F2266)</f>
        <v>614.05100000000004</v>
      </c>
      <c r="G2267" s="6">
        <f t="shared" si="876"/>
        <v>42318</v>
      </c>
      <c r="H2267" s="2">
        <f t="shared" si="877"/>
        <v>1.5242249087350057E-2</v>
      </c>
      <c r="I2267" s="1">
        <f t="shared" si="885"/>
        <v>5</v>
      </c>
      <c r="J2267" s="1">
        <f t="shared" si="891"/>
        <v>30</v>
      </c>
      <c r="K2267" s="54">
        <f t="shared" si="878"/>
        <v>1.0025243897644454</v>
      </c>
      <c r="L2267" s="3">
        <f t="shared" si="886"/>
        <v>1.4998817600000001</v>
      </c>
      <c r="M2267" s="3">
        <f t="shared" si="872"/>
        <v>1.50366804</v>
      </c>
      <c r="N2267" s="3">
        <f t="shared" si="879"/>
        <v>165450.44181667001</v>
      </c>
      <c r="O2267" s="52">
        <f t="shared" si="868"/>
        <v>0</v>
      </c>
      <c r="P2267" s="5">
        <f t="shared" si="871"/>
        <v>0</v>
      </c>
      <c r="Q2267" s="53">
        <f t="shared" si="880"/>
        <v>0</v>
      </c>
      <c r="R2267" s="4">
        <f t="shared" si="874"/>
        <v>0</v>
      </c>
      <c r="S2267" s="2">
        <f t="shared" si="887"/>
        <v>0.14000000000000001</v>
      </c>
      <c r="T2267" s="9">
        <f t="shared" si="881"/>
        <v>1.0018214940000001</v>
      </c>
      <c r="U2267" s="4">
        <f t="shared" si="888"/>
        <v>301.36698705999999</v>
      </c>
      <c r="V2267" s="4">
        <f t="shared" si="882"/>
        <v>0</v>
      </c>
      <c r="W2267" s="1" t="str">
        <f t="shared" si="869"/>
        <v>A+J=</v>
      </c>
      <c r="X2267" s="10">
        <f t="shared" si="870"/>
        <v>42347</v>
      </c>
      <c r="Y2267" s="4">
        <f t="shared" si="873"/>
        <v>0</v>
      </c>
      <c r="Z2267" s="28"/>
      <c r="AA2267" s="26"/>
      <c r="AE2267" s="5"/>
    </row>
    <row r="2268" spans="1:31" x14ac:dyDescent="0.2">
      <c r="A2268" s="127">
        <f t="shared" si="883"/>
        <v>42323</v>
      </c>
      <c r="B2268" s="4">
        <f t="shared" si="875"/>
        <v>165895.77819983999</v>
      </c>
      <c r="C2268" s="4">
        <f t="shared" si="889"/>
        <v>110031.22857933</v>
      </c>
      <c r="D2268" s="4">
        <f t="shared" si="884"/>
        <v>110031.22857933</v>
      </c>
      <c r="E2268" s="56">
        <f t="shared" si="890"/>
        <v>604.83199999999999</v>
      </c>
      <c r="F2268" s="11">
        <f>IF(DAY(A2268)=F$2+1,VLOOKUP(A2268,[1]Plan1!$BN$15:$BP$255,3),F2267)</f>
        <v>614.05100000000004</v>
      </c>
      <c r="G2268" s="6">
        <f t="shared" si="876"/>
        <v>42318</v>
      </c>
      <c r="H2268" s="2">
        <f t="shared" si="877"/>
        <v>1.5242249087350057E-2</v>
      </c>
      <c r="I2268" s="1">
        <f t="shared" si="885"/>
        <v>6</v>
      </c>
      <c r="J2268" s="1">
        <f t="shared" si="891"/>
        <v>30</v>
      </c>
      <c r="K2268" s="54">
        <f t="shared" si="878"/>
        <v>1.0030300319083831</v>
      </c>
      <c r="L2268" s="3">
        <f t="shared" si="886"/>
        <v>1.4998817600000001</v>
      </c>
      <c r="M2268" s="3">
        <f t="shared" si="872"/>
        <v>1.50442644</v>
      </c>
      <c r="N2268" s="3">
        <f t="shared" si="879"/>
        <v>165533.88950041999</v>
      </c>
      <c r="O2268" s="52">
        <f t="shared" si="868"/>
        <v>0</v>
      </c>
      <c r="P2268" s="5">
        <f t="shared" si="871"/>
        <v>0</v>
      </c>
      <c r="Q2268" s="53">
        <f t="shared" si="880"/>
        <v>0</v>
      </c>
      <c r="R2268" s="4">
        <f t="shared" si="874"/>
        <v>0</v>
      </c>
      <c r="S2268" s="2">
        <f t="shared" si="887"/>
        <v>0.14000000000000001</v>
      </c>
      <c r="T2268" s="9">
        <f t="shared" si="881"/>
        <v>1.0021861910000001</v>
      </c>
      <c r="U2268" s="4">
        <f t="shared" si="888"/>
        <v>361.88869942000002</v>
      </c>
      <c r="V2268" s="4">
        <f t="shared" si="882"/>
        <v>0</v>
      </c>
      <c r="W2268" s="1" t="str">
        <f t="shared" si="869"/>
        <v>A+J=</v>
      </c>
      <c r="X2268" s="10">
        <f t="shared" si="870"/>
        <v>42347</v>
      </c>
      <c r="Y2268" s="4">
        <f t="shared" si="873"/>
        <v>0</v>
      </c>
      <c r="Z2268" s="28"/>
      <c r="AA2268" s="26"/>
      <c r="AE2268" s="5"/>
    </row>
    <row r="2269" spans="1:31" x14ac:dyDescent="0.2">
      <c r="A2269" s="127">
        <f t="shared" si="883"/>
        <v>42324</v>
      </c>
      <c r="B2269" s="4">
        <f t="shared" si="875"/>
        <v>166039.87334532998</v>
      </c>
      <c r="C2269" s="4">
        <f t="shared" si="889"/>
        <v>110031.22857933</v>
      </c>
      <c r="D2269" s="4">
        <f t="shared" si="884"/>
        <v>110031.22857933</v>
      </c>
      <c r="E2269" s="56">
        <f t="shared" si="890"/>
        <v>604.83199999999999</v>
      </c>
      <c r="F2269" s="11">
        <f>IF(DAY(A2269)=F$2+1,VLOOKUP(A2269,[1]Plan1!$BN$15:$BP$255,3),F2268)</f>
        <v>614.05100000000004</v>
      </c>
      <c r="G2269" s="6">
        <f t="shared" si="876"/>
        <v>42318</v>
      </c>
      <c r="H2269" s="2">
        <f t="shared" si="877"/>
        <v>1.5242249087350057E-2</v>
      </c>
      <c r="I2269" s="1">
        <f t="shared" si="885"/>
        <v>7</v>
      </c>
      <c r="J2269" s="1">
        <f t="shared" si="891"/>
        <v>30</v>
      </c>
      <c r="K2269" s="54">
        <f t="shared" si="878"/>
        <v>1.003535929082503</v>
      </c>
      <c r="L2269" s="3">
        <f t="shared" si="886"/>
        <v>1.4998817600000001</v>
      </c>
      <c r="M2269" s="3">
        <f t="shared" si="872"/>
        <v>1.5051852299999999</v>
      </c>
      <c r="N2269" s="3">
        <f t="shared" si="879"/>
        <v>165617.38009635999</v>
      </c>
      <c r="O2269" s="52">
        <f t="shared" si="868"/>
        <v>0</v>
      </c>
      <c r="P2269" s="5">
        <f t="shared" si="871"/>
        <v>0</v>
      </c>
      <c r="Q2269" s="53">
        <f t="shared" si="880"/>
        <v>0</v>
      </c>
      <c r="R2269" s="4">
        <f t="shared" si="874"/>
        <v>0</v>
      </c>
      <c r="S2269" s="2">
        <f t="shared" si="887"/>
        <v>0.14000000000000001</v>
      </c>
      <c r="T2269" s="9">
        <f t="shared" si="881"/>
        <v>1.0025510200000001</v>
      </c>
      <c r="U2269" s="4">
        <f t="shared" si="888"/>
        <v>422.49324897000002</v>
      </c>
      <c r="V2269" s="4">
        <f t="shared" si="882"/>
        <v>0</v>
      </c>
      <c r="W2269" s="1" t="str">
        <f t="shared" si="869"/>
        <v>A+J=</v>
      </c>
      <c r="X2269" s="10">
        <f t="shared" si="870"/>
        <v>42347</v>
      </c>
      <c r="Y2269" s="4">
        <f t="shared" si="873"/>
        <v>0</v>
      </c>
      <c r="Z2269" s="28"/>
      <c r="AA2269" s="26"/>
      <c r="AE2269" s="5"/>
    </row>
    <row r="2270" spans="1:31" x14ac:dyDescent="0.2">
      <c r="A2270" s="127">
        <f t="shared" si="883"/>
        <v>42325</v>
      </c>
      <c r="B2270" s="4">
        <f t="shared" si="875"/>
        <v>166184.09338239999</v>
      </c>
      <c r="C2270" s="4">
        <f t="shared" si="889"/>
        <v>110031.22857933</v>
      </c>
      <c r="D2270" s="4">
        <f t="shared" si="884"/>
        <v>110031.22857933</v>
      </c>
      <c r="E2270" s="56">
        <f t="shared" si="890"/>
        <v>604.83199999999999</v>
      </c>
      <c r="F2270" s="11">
        <f>IF(DAY(A2270)=F$2+1,VLOOKUP(A2270,[1]Plan1!$BN$15:$BP$255,3),F2269)</f>
        <v>614.05100000000004</v>
      </c>
      <c r="G2270" s="6">
        <f t="shared" si="876"/>
        <v>42318</v>
      </c>
      <c r="H2270" s="2">
        <f t="shared" si="877"/>
        <v>1.5242249087350057E-2</v>
      </c>
      <c r="I2270" s="1">
        <f t="shared" si="885"/>
        <v>8</v>
      </c>
      <c r="J2270" s="1">
        <f t="shared" si="891"/>
        <v>30</v>
      </c>
      <c r="K2270" s="54">
        <f t="shared" si="878"/>
        <v>1.0040420814154345</v>
      </c>
      <c r="L2270" s="3">
        <f t="shared" si="886"/>
        <v>1.4998817600000001</v>
      </c>
      <c r="M2270" s="3">
        <f t="shared" si="872"/>
        <v>1.5059444</v>
      </c>
      <c r="N2270" s="3">
        <f t="shared" si="879"/>
        <v>165700.91250415999</v>
      </c>
      <c r="O2270" s="52">
        <f t="shared" si="868"/>
        <v>0</v>
      </c>
      <c r="P2270" s="5">
        <f t="shared" si="871"/>
        <v>0</v>
      </c>
      <c r="Q2270" s="53">
        <f t="shared" si="880"/>
        <v>0</v>
      </c>
      <c r="R2270" s="4">
        <f t="shared" si="874"/>
        <v>0</v>
      </c>
      <c r="S2270" s="2">
        <f t="shared" si="887"/>
        <v>0.14000000000000001</v>
      </c>
      <c r="T2270" s="9">
        <f t="shared" si="881"/>
        <v>1.002915982</v>
      </c>
      <c r="U2270" s="4">
        <f t="shared" si="888"/>
        <v>483.18087824000003</v>
      </c>
      <c r="V2270" s="4">
        <f t="shared" si="882"/>
        <v>0</v>
      </c>
      <c r="W2270" s="1" t="str">
        <f t="shared" si="869"/>
        <v>A+J=</v>
      </c>
      <c r="X2270" s="10">
        <f t="shared" si="870"/>
        <v>42347</v>
      </c>
      <c r="Y2270" s="4">
        <f t="shared" si="873"/>
        <v>0</v>
      </c>
      <c r="Z2270" s="28"/>
      <c r="AA2270" s="26"/>
      <c r="AE2270" s="5"/>
    </row>
    <row r="2271" spans="1:31" x14ac:dyDescent="0.2">
      <c r="A2271" s="127">
        <f t="shared" si="883"/>
        <v>42326</v>
      </c>
      <c r="B2271" s="4">
        <f t="shared" si="875"/>
        <v>166328.43855595001</v>
      </c>
      <c r="C2271" s="4">
        <f t="shared" si="889"/>
        <v>110031.22857933</v>
      </c>
      <c r="D2271" s="4">
        <f t="shared" si="884"/>
        <v>110031.22857933</v>
      </c>
      <c r="E2271" s="56">
        <f t="shared" si="890"/>
        <v>604.83199999999999</v>
      </c>
      <c r="F2271" s="11">
        <f>IF(DAY(A2271)=F$2+1,VLOOKUP(A2271,[1]Plan1!$BN$15:$BP$255,3),F2270)</f>
        <v>614.05100000000004</v>
      </c>
      <c r="G2271" s="6">
        <f t="shared" si="876"/>
        <v>42318</v>
      </c>
      <c r="H2271" s="2">
        <f t="shared" si="877"/>
        <v>1.5242249087350057E-2</v>
      </c>
      <c r="I2271" s="1">
        <f t="shared" si="885"/>
        <v>9</v>
      </c>
      <c r="J2271" s="1">
        <f t="shared" si="891"/>
        <v>30</v>
      </c>
      <c r="K2271" s="54">
        <f t="shared" si="878"/>
        <v>1.0045484890358716</v>
      </c>
      <c r="L2271" s="3">
        <f t="shared" si="886"/>
        <v>1.4998817600000001</v>
      </c>
      <c r="M2271" s="3">
        <f t="shared" si="872"/>
        <v>1.5067039499999999</v>
      </c>
      <c r="N2271" s="3">
        <f t="shared" si="879"/>
        <v>165784.48672382001</v>
      </c>
      <c r="O2271" s="52">
        <f t="shared" si="868"/>
        <v>0</v>
      </c>
      <c r="P2271" s="5">
        <f t="shared" si="871"/>
        <v>0</v>
      </c>
      <c r="Q2271" s="53">
        <f t="shared" si="880"/>
        <v>0</v>
      </c>
      <c r="R2271" s="4">
        <f t="shared" si="874"/>
        <v>0</v>
      </c>
      <c r="S2271" s="2">
        <f t="shared" si="887"/>
        <v>0.14000000000000001</v>
      </c>
      <c r="T2271" s="9">
        <f t="shared" si="881"/>
        <v>1.0032810780000001</v>
      </c>
      <c r="U2271" s="4">
        <f t="shared" si="888"/>
        <v>543.95183212999996</v>
      </c>
      <c r="V2271" s="4">
        <f t="shared" si="882"/>
        <v>0</v>
      </c>
      <c r="W2271" s="1" t="str">
        <f t="shared" si="869"/>
        <v>A+J=</v>
      </c>
      <c r="X2271" s="10">
        <f t="shared" si="870"/>
        <v>42347</v>
      </c>
      <c r="Y2271" s="4">
        <f t="shared" si="873"/>
        <v>0</v>
      </c>
      <c r="Z2271" s="28"/>
      <c r="AA2271" s="26"/>
      <c r="AE2271" s="5"/>
    </row>
    <row r="2272" spans="1:31" x14ac:dyDescent="0.2">
      <c r="A2272" s="127">
        <f t="shared" si="883"/>
        <v>42327</v>
      </c>
      <c r="B2272" s="4">
        <f t="shared" si="875"/>
        <v>166472.90971795999</v>
      </c>
      <c r="C2272" s="4">
        <f t="shared" si="889"/>
        <v>110031.22857933</v>
      </c>
      <c r="D2272" s="4">
        <f t="shared" si="884"/>
        <v>110031.22857933</v>
      </c>
      <c r="E2272" s="56">
        <f t="shared" si="890"/>
        <v>604.83199999999999</v>
      </c>
      <c r="F2272" s="11">
        <f>IF(DAY(A2272)=F$2+1,VLOOKUP(A2272,[1]Plan1!$BN$15:$BP$255,3),F2271)</f>
        <v>614.05100000000004</v>
      </c>
      <c r="G2272" s="6">
        <f t="shared" si="876"/>
        <v>42318</v>
      </c>
      <c r="H2272" s="2">
        <f t="shared" si="877"/>
        <v>1.5242249087350057E-2</v>
      </c>
      <c r="I2272" s="1">
        <f t="shared" si="885"/>
        <v>10</v>
      </c>
      <c r="J2272" s="1">
        <f t="shared" si="891"/>
        <v>30</v>
      </c>
      <c r="K2272" s="54">
        <f t="shared" si="878"/>
        <v>1.0050551520725735</v>
      </c>
      <c r="L2272" s="3">
        <f t="shared" si="886"/>
        <v>1.4998817600000001</v>
      </c>
      <c r="M2272" s="3">
        <f t="shared" si="872"/>
        <v>1.5074638899999999</v>
      </c>
      <c r="N2272" s="3">
        <f t="shared" si="879"/>
        <v>165868.10385566999</v>
      </c>
      <c r="O2272" s="52">
        <f t="shared" si="868"/>
        <v>0</v>
      </c>
      <c r="P2272" s="5">
        <f t="shared" si="871"/>
        <v>0</v>
      </c>
      <c r="Q2272" s="53">
        <f t="shared" si="880"/>
        <v>0</v>
      </c>
      <c r="R2272" s="4">
        <f t="shared" si="874"/>
        <v>0</v>
      </c>
      <c r="S2272" s="2">
        <f t="shared" si="887"/>
        <v>0.14000000000000001</v>
      </c>
      <c r="T2272" s="9">
        <f t="shared" si="881"/>
        <v>1.003646306</v>
      </c>
      <c r="U2272" s="4">
        <f t="shared" si="888"/>
        <v>604.80586229000005</v>
      </c>
      <c r="V2272" s="4">
        <f t="shared" si="882"/>
        <v>0</v>
      </c>
      <c r="W2272" s="1" t="str">
        <f t="shared" si="869"/>
        <v>A+J=</v>
      </c>
      <c r="X2272" s="10">
        <f t="shared" si="870"/>
        <v>42347</v>
      </c>
      <c r="Y2272" s="4">
        <f t="shared" si="873"/>
        <v>0</v>
      </c>
      <c r="Z2272" s="28"/>
      <c r="AA2272" s="26"/>
      <c r="AE2272" s="5"/>
    </row>
    <row r="2273" spans="1:31" x14ac:dyDescent="0.2">
      <c r="A2273" s="127">
        <f t="shared" si="883"/>
        <v>42328</v>
      </c>
      <c r="B2273" s="4">
        <f t="shared" si="875"/>
        <v>166617.50490507</v>
      </c>
      <c r="C2273" s="4">
        <f t="shared" si="889"/>
        <v>110031.22857933</v>
      </c>
      <c r="D2273" s="4">
        <f t="shared" si="884"/>
        <v>110031.22857933</v>
      </c>
      <c r="E2273" s="56">
        <f t="shared" si="890"/>
        <v>604.83199999999999</v>
      </c>
      <c r="F2273" s="11">
        <f>IF(DAY(A2273)=F$2+1,VLOOKUP(A2273,[1]Plan1!$BN$15:$BP$255,3),F2272)</f>
        <v>614.05100000000004</v>
      </c>
      <c r="G2273" s="6">
        <f t="shared" si="876"/>
        <v>42318</v>
      </c>
      <c r="H2273" s="2">
        <f t="shared" si="877"/>
        <v>1.5242249087350057E-2</v>
      </c>
      <c r="I2273" s="1">
        <f t="shared" si="885"/>
        <v>11</v>
      </c>
      <c r="J2273" s="1">
        <f t="shared" si="891"/>
        <v>30</v>
      </c>
      <c r="K2273" s="54">
        <f t="shared" si="878"/>
        <v>1.0055620706543638</v>
      </c>
      <c r="L2273" s="3">
        <f t="shared" si="886"/>
        <v>1.4998817600000001</v>
      </c>
      <c r="M2273" s="3">
        <f t="shared" si="872"/>
        <v>1.5082241999999999</v>
      </c>
      <c r="N2273" s="3">
        <f t="shared" si="879"/>
        <v>165951.76169906999</v>
      </c>
      <c r="O2273" s="52">
        <f t="shared" si="868"/>
        <v>0</v>
      </c>
      <c r="P2273" s="5">
        <f t="shared" si="871"/>
        <v>0</v>
      </c>
      <c r="Q2273" s="53">
        <f t="shared" si="880"/>
        <v>0</v>
      </c>
      <c r="R2273" s="4">
        <f t="shared" si="874"/>
        <v>0</v>
      </c>
      <c r="S2273" s="2">
        <f t="shared" si="887"/>
        <v>0.14000000000000001</v>
      </c>
      <c r="T2273" s="9">
        <f t="shared" si="881"/>
        <v>1.0040116670000001</v>
      </c>
      <c r="U2273" s="4">
        <f t="shared" si="888"/>
        <v>665.74320599999999</v>
      </c>
      <c r="V2273" s="4">
        <f t="shared" si="882"/>
        <v>0</v>
      </c>
      <c r="W2273" s="1" t="str">
        <f t="shared" si="869"/>
        <v>A+J=</v>
      </c>
      <c r="X2273" s="10">
        <f t="shared" si="870"/>
        <v>42347</v>
      </c>
      <c r="Y2273" s="4">
        <f t="shared" si="873"/>
        <v>0</v>
      </c>
      <c r="Z2273" s="28"/>
      <c r="AA2273" s="26"/>
      <c r="AE2273" s="5"/>
    </row>
    <row r="2274" spans="1:31" x14ac:dyDescent="0.2">
      <c r="A2274" s="127">
        <f t="shared" si="883"/>
        <v>42329</v>
      </c>
      <c r="B2274" s="4">
        <f t="shared" si="875"/>
        <v>166762.22640551999</v>
      </c>
      <c r="C2274" s="4">
        <f t="shared" si="889"/>
        <v>110031.22857933</v>
      </c>
      <c r="D2274" s="4">
        <f t="shared" si="884"/>
        <v>110031.22857933</v>
      </c>
      <c r="E2274" s="56">
        <f t="shared" si="890"/>
        <v>604.83199999999999</v>
      </c>
      <c r="F2274" s="11">
        <f>IF(DAY(A2274)=F$2+1,VLOOKUP(A2274,[1]Plan1!$BN$15:$BP$255,3),F2273)</f>
        <v>614.05100000000004</v>
      </c>
      <c r="G2274" s="6">
        <f t="shared" si="876"/>
        <v>42318</v>
      </c>
      <c r="H2274" s="2">
        <f t="shared" si="877"/>
        <v>1.5242249087350057E-2</v>
      </c>
      <c r="I2274" s="1">
        <f t="shared" si="885"/>
        <v>12</v>
      </c>
      <c r="J2274" s="1">
        <f t="shared" si="891"/>
        <v>30</v>
      </c>
      <c r="K2274" s="54">
        <f t="shared" si="878"/>
        <v>1.0060692449101321</v>
      </c>
      <c r="L2274" s="3">
        <f t="shared" si="886"/>
        <v>1.4998817600000001</v>
      </c>
      <c r="M2274" s="3">
        <f t="shared" si="872"/>
        <v>1.5089849</v>
      </c>
      <c r="N2274" s="3">
        <f t="shared" si="879"/>
        <v>166035.46245465</v>
      </c>
      <c r="O2274" s="52">
        <f t="shared" si="868"/>
        <v>0</v>
      </c>
      <c r="P2274" s="5">
        <f t="shared" si="871"/>
        <v>0</v>
      </c>
      <c r="Q2274" s="53">
        <f t="shared" si="880"/>
        <v>0</v>
      </c>
      <c r="R2274" s="4">
        <f t="shared" si="874"/>
        <v>0</v>
      </c>
      <c r="S2274" s="2">
        <f t="shared" si="887"/>
        <v>0.14000000000000001</v>
      </c>
      <c r="T2274" s="9">
        <f t="shared" si="881"/>
        <v>1.0043771610000001</v>
      </c>
      <c r="U2274" s="4">
        <f t="shared" si="888"/>
        <v>726.76395087000003</v>
      </c>
      <c r="V2274" s="4">
        <f t="shared" si="882"/>
        <v>0</v>
      </c>
      <c r="W2274" s="1" t="str">
        <f t="shared" si="869"/>
        <v>A+J=</v>
      </c>
      <c r="X2274" s="10">
        <f t="shared" si="870"/>
        <v>42347</v>
      </c>
      <c r="Y2274" s="4">
        <f t="shared" si="873"/>
        <v>0</v>
      </c>
      <c r="Z2274" s="28"/>
      <c r="AA2274" s="26"/>
      <c r="AE2274" s="5"/>
    </row>
    <row r="2275" spans="1:31" x14ac:dyDescent="0.2">
      <c r="A2275" s="127">
        <f t="shared" si="883"/>
        <v>42330</v>
      </c>
      <c r="B2275" s="4">
        <f t="shared" si="875"/>
        <v>166907.07429977</v>
      </c>
      <c r="C2275" s="4">
        <f t="shared" si="889"/>
        <v>110031.22857933</v>
      </c>
      <c r="D2275" s="4">
        <f t="shared" si="884"/>
        <v>110031.22857933</v>
      </c>
      <c r="E2275" s="56">
        <f t="shared" si="890"/>
        <v>604.83199999999999</v>
      </c>
      <c r="F2275" s="11">
        <f>IF(DAY(A2275)=F$2+1,VLOOKUP(A2275,[1]Plan1!$BN$15:$BP$255,3),F2274)</f>
        <v>614.05100000000004</v>
      </c>
      <c r="G2275" s="6">
        <f t="shared" si="876"/>
        <v>42318</v>
      </c>
      <c r="H2275" s="2">
        <f t="shared" si="877"/>
        <v>1.5242249087350057E-2</v>
      </c>
      <c r="I2275" s="1">
        <f t="shared" si="885"/>
        <v>13</v>
      </c>
      <c r="J2275" s="1">
        <f t="shared" si="891"/>
        <v>30</v>
      </c>
      <c r="K2275" s="54">
        <f t="shared" si="878"/>
        <v>1.0065766749688321</v>
      </c>
      <c r="L2275" s="3">
        <f t="shared" si="886"/>
        <v>1.4998817600000001</v>
      </c>
      <c r="M2275" s="3">
        <f t="shared" si="872"/>
        <v>1.5097459900000001</v>
      </c>
      <c r="N2275" s="3">
        <f t="shared" si="879"/>
        <v>166119.20612240999</v>
      </c>
      <c r="O2275" s="52">
        <f t="shared" si="868"/>
        <v>0</v>
      </c>
      <c r="P2275" s="5">
        <f t="shared" si="871"/>
        <v>0</v>
      </c>
      <c r="Q2275" s="53">
        <f t="shared" si="880"/>
        <v>0</v>
      </c>
      <c r="R2275" s="4">
        <f t="shared" si="874"/>
        <v>0</v>
      </c>
      <c r="S2275" s="2">
        <f t="shared" si="887"/>
        <v>0.14000000000000001</v>
      </c>
      <c r="T2275" s="9">
        <f t="shared" si="881"/>
        <v>1.0047427879999999</v>
      </c>
      <c r="U2275" s="4">
        <f t="shared" si="888"/>
        <v>787.86817736</v>
      </c>
      <c r="V2275" s="4">
        <f t="shared" si="882"/>
        <v>0</v>
      </c>
      <c r="W2275" s="1" t="str">
        <f t="shared" si="869"/>
        <v>A+J=</v>
      </c>
      <c r="X2275" s="10">
        <f t="shared" si="870"/>
        <v>42347</v>
      </c>
      <c r="Y2275" s="4">
        <f t="shared" si="873"/>
        <v>0</v>
      </c>
      <c r="Z2275" s="28"/>
      <c r="AA2275" s="26"/>
      <c r="AE2275" s="5"/>
    </row>
    <row r="2276" spans="1:31" x14ac:dyDescent="0.2">
      <c r="A2276" s="127">
        <f t="shared" si="883"/>
        <v>42331</v>
      </c>
      <c r="B2276" s="4">
        <f t="shared" si="875"/>
        <v>167052.04756238</v>
      </c>
      <c r="C2276" s="4">
        <f t="shared" si="889"/>
        <v>110031.22857933</v>
      </c>
      <c r="D2276" s="4">
        <f t="shared" si="884"/>
        <v>110031.22857933</v>
      </c>
      <c r="E2276" s="56">
        <f t="shared" si="890"/>
        <v>604.83199999999999</v>
      </c>
      <c r="F2276" s="11">
        <f>IF(DAY(A2276)=F$2+1,VLOOKUP(A2276,[1]Plan1!$BN$15:$BP$255,3),F2275)</f>
        <v>614.05100000000004</v>
      </c>
      <c r="G2276" s="6">
        <f t="shared" si="876"/>
        <v>42318</v>
      </c>
      <c r="H2276" s="2">
        <f t="shared" si="877"/>
        <v>1.5242249087350057E-2</v>
      </c>
      <c r="I2276" s="1">
        <f t="shared" si="885"/>
        <v>14</v>
      </c>
      <c r="J2276" s="1">
        <f t="shared" si="891"/>
        <v>30</v>
      </c>
      <c r="K2276" s="54">
        <f t="shared" si="878"/>
        <v>1.0070843609594826</v>
      </c>
      <c r="L2276" s="3">
        <f t="shared" si="886"/>
        <v>1.4998817600000001</v>
      </c>
      <c r="M2276" s="3">
        <f t="shared" si="872"/>
        <v>1.5105074599999999</v>
      </c>
      <c r="N2276" s="3">
        <f t="shared" si="879"/>
        <v>166202.99160204001</v>
      </c>
      <c r="O2276" s="52">
        <f t="shared" si="868"/>
        <v>0</v>
      </c>
      <c r="P2276" s="5">
        <f t="shared" si="871"/>
        <v>0</v>
      </c>
      <c r="Q2276" s="53">
        <f t="shared" si="880"/>
        <v>0</v>
      </c>
      <c r="R2276" s="4">
        <f t="shared" si="874"/>
        <v>0</v>
      </c>
      <c r="S2276" s="2">
        <f t="shared" si="887"/>
        <v>0.14000000000000001</v>
      </c>
      <c r="T2276" s="9">
        <f t="shared" si="881"/>
        <v>1.0051085479999999</v>
      </c>
      <c r="U2276" s="4">
        <f t="shared" si="888"/>
        <v>849.05596033999996</v>
      </c>
      <c r="V2276" s="4">
        <f t="shared" si="882"/>
        <v>0</v>
      </c>
      <c r="W2276" s="1" t="str">
        <f t="shared" si="869"/>
        <v>A+J=</v>
      </c>
      <c r="X2276" s="10">
        <f t="shared" si="870"/>
        <v>42347</v>
      </c>
      <c r="Y2276" s="4">
        <f t="shared" si="873"/>
        <v>0</v>
      </c>
      <c r="Z2276" s="28"/>
      <c r="AA2276" s="26"/>
      <c r="AE2276" s="5"/>
    </row>
    <row r="2277" spans="1:31" x14ac:dyDescent="0.2">
      <c r="A2277" s="127">
        <f t="shared" si="883"/>
        <v>42332</v>
      </c>
      <c r="B2277" s="4">
        <f t="shared" si="875"/>
        <v>167197.14627264001</v>
      </c>
      <c r="C2277" s="4">
        <f t="shared" si="889"/>
        <v>110031.22857933</v>
      </c>
      <c r="D2277" s="4">
        <f t="shared" si="884"/>
        <v>110031.22857933</v>
      </c>
      <c r="E2277" s="56">
        <f t="shared" si="890"/>
        <v>604.83199999999999</v>
      </c>
      <c r="F2277" s="11">
        <f>IF(DAY(A2277)=F$2+1,VLOOKUP(A2277,[1]Plan1!$BN$15:$BP$255,3),F2276)</f>
        <v>614.05100000000004</v>
      </c>
      <c r="G2277" s="6">
        <f t="shared" si="876"/>
        <v>42318</v>
      </c>
      <c r="H2277" s="2">
        <f t="shared" si="877"/>
        <v>1.5242249087350057E-2</v>
      </c>
      <c r="I2277" s="1">
        <f t="shared" si="885"/>
        <v>15</v>
      </c>
      <c r="J2277" s="1">
        <f t="shared" si="891"/>
        <v>30</v>
      </c>
      <c r="K2277" s="54">
        <f t="shared" si="878"/>
        <v>1.0075923030111684</v>
      </c>
      <c r="L2277" s="3">
        <f t="shared" si="886"/>
        <v>1.4998817600000001</v>
      </c>
      <c r="M2277" s="3">
        <f t="shared" si="872"/>
        <v>1.5112693100000001</v>
      </c>
      <c r="N2277" s="3">
        <f t="shared" si="879"/>
        <v>166286.81889353</v>
      </c>
      <c r="O2277" s="52">
        <f t="shared" ref="O2277:O2340" si="892">IF(DAY(A2277)=F$2,VLOOKUP(A2277,$AA$10:$AH$115,7),0)</f>
        <v>0</v>
      </c>
      <c r="P2277" s="5">
        <f t="shared" si="871"/>
        <v>0</v>
      </c>
      <c r="Q2277" s="53">
        <f t="shared" si="880"/>
        <v>0</v>
      </c>
      <c r="R2277" s="4">
        <f t="shared" si="874"/>
        <v>0</v>
      </c>
      <c r="S2277" s="2">
        <f t="shared" si="887"/>
        <v>0.14000000000000001</v>
      </c>
      <c r="T2277" s="9">
        <f t="shared" si="881"/>
        <v>1.0054744410000001</v>
      </c>
      <c r="U2277" s="4">
        <f t="shared" si="888"/>
        <v>910.32737911000004</v>
      </c>
      <c r="V2277" s="4">
        <f t="shared" si="882"/>
        <v>0</v>
      </c>
      <c r="W2277" s="1" t="str">
        <f t="shared" ref="W2277:W2340" si="893">W2276</f>
        <v>A+J=</v>
      </c>
      <c r="X2277" s="10">
        <f t="shared" ref="X2277:X2340" si="894">IF(DAY(A2277)=F$2+1,VLOOKUP(A2276,$AA$10:$AH$130,8),X2276)</f>
        <v>42347</v>
      </c>
      <c r="Y2277" s="4">
        <f t="shared" si="873"/>
        <v>0</v>
      </c>
      <c r="Z2277" s="28"/>
      <c r="AA2277" s="26"/>
      <c r="AE2277" s="5"/>
    </row>
    <row r="2278" spans="1:31" x14ac:dyDescent="0.2">
      <c r="A2278" s="127">
        <f t="shared" si="883"/>
        <v>42333</v>
      </c>
      <c r="B2278" s="4">
        <f t="shared" si="875"/>
        <v>167342.37178300999</v>
      </c>
      <c r="C2278" s="4">
        <f t="shared" si="889"/>
        <v>110031.22857933</v>
      </c>
      <c r="D2278" s="4">
        <f t="shared" si="884"/>
        <v>110031.22857933</v>
      </c>
      <c r="E2278" s="56">
        <f t="shared" si="890"/>
        <v>604.83199999999999</v>
      </c>
      <c r="F2278" s="11">
        <f>IF(DAY(A2278)=F$2+1,VLOOKUP(A2278,[1]Plan1!$BN$15:$BP$255,3),F2277)</f>
        <v>614.05100000000004</v>
      </c>
      <c r="G2278" s="6">
        <f t="shared" si="876"/>
        <v>42318</v>
      </c>
      <c r="H2278" s="2">
        <f t="shared" si="877"/>
        <v>1.5242249087350057E-2</v>
      </c>
      <c r="I2278" s="1">
        <f t="shared" si="885"/>
        <v>16</v>
      </c>
      <c r="J2278" s="1">
        <f t="shared" si="891"/>
        <v>30</v>
      </c>
      <c r="K2278" s="54">
        <f t="shared" si="878"/>
        <v>1.0081005012530382</v>
      </c>
      <c r="L2278" s="3">
        <f t="shared" si="886"/>
        <v>1.4998817600000001</v>
      </c>
      <c r="M2278" s="3">
        <f t="shared" si="872"/>
        <v>1.5120315499999999</v>
      </c>
      <c r="N2278" s="3">
        <f t="shared" si="879"/>
        <v>166370.6890972</v>
      </c>
      <c r="O2278" s="52">
        <f t="shared" si="892"/>
        <v>0</v>
      </c>
      <c r="P2278" s="5">
        <f t="shared" si="871"/>
        <v>0</v>
      </c>
      <c r="Q2278" s="53">
        <f t="shared" si="880"/>
        <v>0</v>
      </c>
      <c r="R2278" s="4">
        <f t="shared" si="874"/>
        <v>0</v>
      </c>
      <c r="S2278" s="2">
        <f t="shared" si="887"/>
        <v>0.14000000000000001</v>
      </c>
      <c r="T2278" s="9">
        <f t="shared" si="881"/>
        <v>1.0058404679999999</v>
      </c>
      <c r="U2278" s="4">
        <f t="shared" si="888"/>
        <v>971.68268580999995</v>
      </c>
      <c r="V2278" s="4">
        <f t="shared" si="882"/>
        <v>0</v>
      </c>
      <c r="W2278" s="1" t="str">
        <f t="shared" si="893"/>
        <v>A+J=</v>
      </c>
      <c r="X2278" s="10">
        <f t="shared" si="894"/>
        <v>42347</v>
      </c>
      <c r="Y2278" s="4">
        <f t="shared" si="873"/>
        <v>0</v>
      </c>
      <c r="Z2278" s="28"/>
      <c r="AA2278" s="26"/>
      <c r="AE2278" s="5"/>
    </row>
    <row r="2279" spans="1:31" x14ac:dyDescent="0.2">
      <c r="A2279" s="127">
        <f t="shared" si="883"/>
        <v>42334</v>
      </c>
      <c r="B2279" s="4">
        <f t="shared" si="875"/>
        <v>167487.72290073</v>
      </c>
      <c r="C2279" s="4">
        <f t="shared" si="889"/>
        <v>110031.22857933</v>
      </c>
      <c r="D2279" s="4">
        <f t="shared" si="884"/>
        <v>110031.22857933</v>
      </c>
      <c r="E2279" s="56">
        <f t="shared" si="890"/>
        <v>604.83199999999999</v>
      </c>
      <c r="F2279" s="11">
        <f>IF(DAY(A2279)=F$2+1,VLOOKUP(A2279,[1]Plan1!$BN$15:$BP$255,3),F2278)</f>
        <v>614.05100000000004</v>
      </c>
      <c r="G2279" s="6">
        <f t="shared" si="876"/>
        <v>42318</v>
      </c>
      <c r="H2279" s="2">
        <f t="shared" si="877"/>
        <v>1.5242249087350057E-2</v>
      </c>
      <c r="I2279" s="1">
        <f t="shared" si="885"/>
        <v>17</v>
      </c>
      <c r="J2279" s="1">
        <f t="shared" si="891"/>
        <v>30</v>
      </c>
      <c r="K2279" s="54">
        <f t="shared" si="878"/>
        <v>1.0086089558143063</v>
      </c>
      <c r="L2279" s="3">
        <f t="shared" si="886"/>
        <v>1.4998817600000001</v>
      </c>
      <c r="M2279" s="3">
        <f t="shared" si="872"/>
        <v>1.51279417</v>
      </c>
      <c r="N2279" s="3">
        <f t="shared" si="879"/>
        <v>166454.60111274</v>
      </c>
      <c r="O2279" s="52">
        <f t="shared" si="892"/>
        <v>0</v>
      </c>
      <c r="P2279" s="5">
        <f t="shared" ref="P2279:P2342" si="895">IF(DAY($A2279)=F$2,VLOOKUP($A2279,$AA$10:$AH$126,5),0)</f>
        <v>0</v>
      </c>
      <c r="Q2279" s="53">
        <f t="shared" si="880"/>
        <v>0</v>
      </c>
      <c r="R2279" s="4">
        <f t="shared" si="874"/>
        <v>0</v>
      </c>
      <c r="S2279" s="2">
        <f t="shared" si="887"/>
        <v>0.14000000000000001</v>
      </c>
      <c r="T2279" s="9">
        <f t="shared" si="881"/>
        <v>1.0062066279999999</v>
      </c>
      <c r="U2279" s="4">
        <f t="shared" si="888"/>
        <v>1033.12178799</v>
      </c>
      <c r="V2279" s="4">
        <f t="shared" si="882"/>
        <v>0</v>
      </c>
      <c r="W2279" s="1" t="str">
        <f t="shared" si="893"/>
        <v>A+J=</v>
      </c>
      <c r="X2279" s="10">
        <f t="shared" si="894"/>
        <v>42347</v>
      </c>
      <c r="Y2279" s="4">
        <f t="shared" si="873"/>
        <v>0</v>
      </c>
      <c r="Z2279" s="28"/>
      <c r="AA2279" s="26"/>
      <c r="AE2279" s="5"/>
    </row>
    <row r="2280" spans="1:31" x14ac:dyDescent="0.2">
      <c r="A2280" s="127">
        <f t="shared" si="883"/>
        <v>42335</v>
      </c>
      <c r="B2280" s="4">
        <f t="shared" si="875"/>
        <v>167633.20081276001</v>
      </c>
      <c r="C2280" s="4">
        <f t="shared" si="889"/>
        <v>110031.22857933</v>
      </c>
      <c r="D2280" s="4">
        <f t="shared" si="884"/>
        <v>110031.22857933</v>
      </c>
      <c r="E2280" s="56">
        <f t="shared" si="890"/>
        <v>604.83199999999999</v>
      </c>
      <c r="F2280" s="11">
        <f>IF(DAY(A2280)=F$2+1,VLOOKUP(A2280,[1]Plan1!$BN$15:$BP$255,3),F2279)</f>
        <v>614.05100000000004</v>
      </c>
      <c r="G2280" s="6">
        <f t="shared" si="876"/>
        <v>42318</v>
      </c>
      <c r="H2280" s="2">
        <f t="shared" si="877"/>
        <v>1.5242249087350057E-2</v>
      </c>
      <c r="I2280" s="1">
        <f t="shared" si="885"/>
        <v>18</v>
      </c>
      <c r="J2280" s="1">
        <f t="shared" si="891"/>
        <v>30</v>
      </c>
      <c r="K2280" s="54">
        <f t="shared" si="878"/>
        <v>1.0091176668242527</v>
      </c>
      <c r="L2280" s="3">
        <f t="shared" si="886"/>
        <v>1.4998817600000001</v>
      </c>
      <c r="M2280" s="3">
        <f t="shared" si="872"/>
        <v>1.5135571800000001</v>
      </c>
      <c r="N2280" s="3">
        <f t="shared" si="879"/>
        <v>166538.55604046001</v>
      </c>
      <c r="O2280" s="52">
        <f t="shared" si="892"/>
        <v>0</v>
      </c>
      <c r="P2280" s="5">
        <f t="shared" si="895"/>
        <v>0</v>
      </c>
      <c r="Q2280" s="53">
        <f t="shared" si="880"/>
        <v>0</v>
      </c>
      <c r="R2280" s="4">
        <f t="shared" si="874"/>
        <v>0</v>
      </c>
      <c r="S2280" s="2">
        <f t="shared" si="887"/>
        <v>0.14000000000000001</v>
      </c>
      <c r="T2280" s="9">
        <f t="shared" si="881"/>
        <v>1.0065729210000001</v>
      </c>
      <c r="U2280" s="4">
        <f t="shared" si="888"/>
        <v>1094.6447723000001</v>
      </c>
      <c r="V2280" s="4">
        <f t="shared" si="882"/>
        <v>0</v>
      </c>
      <c r="W2280" s="1" t="str">
        <f t="shared" si="893"/>
        <v>A+J=</v>
      </c>
      <c r="X2280" s="10">
        <f t="shared" si="894"/>
        <v>42347</v>
      </c>
      <c r="Y2280" s="4">
        <f t="shared" si="873"/>
        <v>0</v>
      </c>
      <c r="Z2280" s="28"/>
      <c r="AA2280" s="26"/>
      <c r="AE2280" s="5"/>
    </row>
    <row r="2281" spans="1:31" x14ac:dyDescent="0.2">
      <c r="A2281" s="127">
        <f t="shared" si="883"/>
        <v>42336</v>
      </c>
      <c r="B2281" s="4">
        <f t="shared" si="875"/>
        <v>167778.80449181001</v>
      </c>
      <c r="C2281" s="4">
        <f t="shared" si="889"/>
        <v>110031.22857933</v>
      </c>
      <c r="D2281" s="4">
        <f t="shared" si="884"/>
        <v>110031.22857933</v>
      </c>
      <c r="E2281" s="56">
        <f t="shared" si="890"/>
        <v>604.83199999999999</v>
      </c>
      <c r="F2281" s="11">
        <f>IF(DAY(A2281)=F$2+1,VLOOKUP(A2281,[1]Plan1!$BN$15:$BP$255,3),F2280)</f>
        <v>614.05100000000004</v>
      </c>
      <c r="G2281" s="6">
        <f t="shared" si="876"/>
        <v>42318</v>
      </c>
      <c r="H2281" s="2">
        <f t="shared" si="877"/>
        <v>1.5242249087350057E-2</v>
      </c>
      <c r="I2281" s="1">
        <f t="shared" si="885"/>
        <v>19</v>
      </c>
      <c r="J2281" s="1">
        <f t="shared" si="891"/>
        <v>30</v>
      </c>
      <c r="K2281" s="54">
        <f t="shared" si="878"/>
        <v>1.0096266344122218</v>
      </c>
      <c r="L2281" s="3">
        <f t="shared" si="886"/>
        <v>1.4998817600000001</v>
      </c>
      <c r="M2281" s="3">
        <f t="shared" si="872"/>
        <v>1.51432057</v>
      </c>
      <c r="N2281" s="3">
        <f t="shared" si="879"/>
        <v>166622.55278005</v>
      </c>
      <c r="O2281" s="52">
        <f t="shared" si="892"/>
        <v>0</v>
      </c>
      <c r="P2281" s="5">
        <f t="shared" si="895"/>
        <v>0</v>
      </c>
      <c r="Q2281" s="53">
        <f t="shared" si="880"/>
        <v>0</v>
      </c>
      <c r="R2281" s="4">
        <f t="shared" si="874"/>
        <v>0</v>
      </c>
      <c r="S2281" s="2">
        <f t="shared" si="887"/>
        <v>0.14000000000000001</v>
      </c>
      <c r="T2281" s="9">
        <f t="shared" si="881"/>
        <v>1.0069393470000001</v>
      </c>
      <c r="U2281" s="4">
        <f t="shared" si="888"/>
        <v>1156.25171176</v>
      </c>
      <c r="V2281" s="4">
        <f t="shared" si="882"/>
        <v>0</v>
      </c>
      <c r="W2281" s="1" t="str">
        <f t="shared" si="893"/>
        <v>A+J=</v>
      </c>
      <c r="X2281" s="10">
        <f t="shared" si="894"/>
        <v>42347</v>
      </c>
      <c r="Y2281" s="4">
        <f t="shared" si="873"/>
        <v>0</v>
      </c>
      <c r="Z2281" s="28"/>
      <c r="AA2281" s="26"/>
      <c r="AE2281" s="5"/>
    </row>
    <row r="2282" spans="1:31" x14ac:dyDescent="0.2">
      <c r="A2282" s="127">
        <f t="shared" si="883"/>
        <v>42337</v>
      </c>
      <c r="B2282" s="4">
        <f t="shared" si="875"/>
        <v>167924.53418405002</v>
      </c>
      <c r="C2282" s="4">
        <f t="shared" si="889"/>
        <v>110031.22857933</v>
      </c>
      <c r="D2282" s="4">
        <f t="shared" si="884"/>
        <v>110031.22857933</v>
      </c>
      <c r="E2282" s="56">
        <f t="shared" si="890"/>
        <v>604.83199999999999</v>
      </c>
      <c r="F2282" s="11">
        <f>IF(DAY(A2282)=F$2+1,VLOOKUP(A2282,[1]Plan1!$BN$15:$BP$255,3),F2281)</f>
        <v>614.05100000000004</v>
      </c>
      <c r="G2282" s="6">
        <f t="shared" si="876"/>
        <v>42318</v>
      </c>
      <c r="H2282" s="2">
        <f t="shared" si="877"/>
        <v>1.5242249087350057E-2</v>
      </c>
      <c r="I2282" s="1">
        <f t="shared" si="885"/>
        <v>20</v>
      </c>
      <c r="J2282" s="1">
        <f t="shared" si="891"/>
        <v>30</v>
      </c>
      <c r="K2282" s="54">
        <f t="shared" si="878"/>
        <v>1.0101358587076235</v>
      </c>
      <c r="L2282" s="3">
        <f t="shared" si="886"/>
        <v>1.4998817600000001</v>
      </c>
      <c r="M2282" s="3">
        <f t="shared" ref="M2282:M2345" si="896">TRUNC((K2282*L2282),8)</f>
        <v>1.51508434</v>
      </c>
      <c r="N2282" s="3">
        <f t="shared" si="879"/>
        <v>166706.59133150001</v>
      </c>
      <c r="O2282" s="52">
        <f t="shared" si="892"/>
        <v>0</v>
      </c>
      <c r="P2282" s="5">
        <f t="shared" si="895"/>
        <v>0</v>
      </c>
      <c r="Q2282" s="53">
        <f t="shared" si="880"/>
        <v>0</v>
      </c>
      <c r="R2282" s="4">
        <f t="shared" si="874"/>
        <v>0</v>
      </c>
      <c r="S2282" s="2">
        <f t="shared" si="887"/>
        <v>0.14000000000000001</v>
      </c>
      <c r="T2282" s="9">
        <f t="shared" si="881"/>
        <v>1.0073059069999999</v>
      </c>
      <c r="U2282" s="4">
        <f t="shared" si="888"/>
        <v>1217.94285255</v>
      </c>
      <c r="V2282" s="4">
        <f t="shared" si="882"/>
        <v>0</v>
      </c>
      <c r="W2282" s="1" t="str">
        <f t="shared" si="893"/>
        <v>A+J=</v>
      </c>
      <c r="X2282" s="10">
        <f t="shared" si="894"/>
        <v>42347</v>
      </c>
      <c r="Y2282" s="4">
        <f t="shared" si="873"/>
        <v>0</v>
      </c>
      <c r="Z2282" s="28"/>
      <c r="AA2282" s="26"/>
      <c r="AE2282" s="5"/>
    </row>
    <row r="2283" spans="1:31" x14ac:dyDescent="0.2">
      <c r="A2283" s="127">
        <f t="shared" si="883"/>
        <v>42338</v>
      </c>
      <c r="B2283" s="4">
        <f t="shared" si="875"/>
        <v>168070.39201996999</v>
      </c>
      <c r="C2283" s="4">
        <f t="shared" si="889"/>
        <v>110031.22857933</v>
      </c>
      <c r="D2283" s="4">
        <f t="shared" si="884"/>
        <v>110031.22857933</v>
      </c>
      <c r="E2283" s="56">
        <f t="shared" si="890"/>
        <v>604.83199999999999</v>
      </c>
      <c r="F2283" s="11">
        <f>IF(DAY(A2283)=F$2+1,VLOOKUP(A2283,[1]Plan1!$BN$15:$BP$255,3),F2282)</f>
        <v>614.05100000000004</v>
      </c>
      <c r="G2283" s="6">
        <f t="shared" si="876"/>
        <v>42318</v>
      </c>
      <c r="H2283" s="2">
        <f t="shared" si="877"/>
        <v>1.5242249087350057E-2</v>
      </c>
      <c r="I2283" s="1">
        <f t="shared" si="885"/>
        <v>21</v>
      </c>
      <c r="J2283" s="1">
        <f t="shared" si="891"/>
        <v>30</v>
      </c>
      <c r="K2283" s="54">
        <f t="shared" si="878"/>
        <v>1.0106453398399333</v>
      </c>
      <c r="L2283" s="3">
        <f t="shared" si="886"/>
        <v>1.4998817600000001</v>
      </c>
      <c r="M2283" s="3">
        <f t="shared" si="896"/>
        <v>1.5158485100000001</v>
      </c>
      <c r="N2283" s="3">
        <f t="shared" si="879"/>
        <v>166790.67389544001</v>
      </c>
      <c r="O2283" s="52">
        <f t="shared" si="892"/>
        <v>0</v>
      </c>
      <c r="P2283" s="5">
        <f t="shared" si="895"/>
        <v>0</v>
      </c>
      <c r="Q2283" s="53">
        <f t="shared" si="880"/>
        <v>0</v>
      </c>
      <c r="R2283" s="4">
        <f t="shared" si="874"/>
        <v>0</v>
      </c>
      <c r="S2283" s="2">
        <f t="shared" si="887"/>
        <v>0.14000000000000001</v>
      </c>
      <c r="T2283" s="9">
        <f t="shared" si="881"/>
        <v>1.0076726</v>
      </c>
      <c r="U2283" s="4">
        <f t="shared" si="888"/>
        <v>1279.7181245300001</v>
      </c>
      <c r="V2283" s="4">
        <f t="shared" si="882"/>
        <v>0</v>
      </c>
      <c r="W2283" s="1" t="str">
        <f t="shared" si="893"/>
        <v>A+J=</v>
      </c>
      <c r="X2283" s="10">
        <f t="shared" si="894"/>
        <v>42347</v>
      </c>
      <c r="Y2283" s="4">
        <f t="shared" si="873"/>
        <v>0</v>
      </c>
      <c r="Z2283" s="28"/>
      <c r="AA2283" s="26"/>
      <c r="AE2283" s="5"/>
    </row>
    <row r="2284" spans="1:31" x14ac:dyDescent="0.2">
      <c r="A2284" s="127">
        <f t="shared" si="883"/>
        <v>42339</v>
      </c>
      <c r="B2284" s="4">
        <f t="shared" si="875"/>
        <v>168216.37492093001</v>
      </c>
      <c r="C2284" s="4">
        <f t="shared" si="889"/>
        <v>110031.22857933</v>
      </c>
      <c r="D2284" s="4">
        <f t="shared" si="884"/>
        <v>110031.22857933</v>
      </c>
      <c r="E2284" s="56">
        <f t="shared" si="890"/>
        <v>604.83199999999999</v>
      </c>
      <c r="F2284" s="11">
        <f>IF(DAY(A2284)=F$2+1,VLOOKUP(A2284,[1]Plan1!$BN$15:$BP$255,3),F2283)</f>
        <v>614.05100000000004</v>
      </c>
      <c r="G2284" s="6">
        <f t="shared" si="876"/>
        <v>42318</v>
      </c>
      <c r="H2284" s="2">
        <f t="shared" si="877"/>
        <v>1.5242249087350057E-2</v>
      </c>
      <c r="I2284" s="1">
        <f t="shared" si="885"/>
        <v>22</v>
      </c>
      <c r="J2284" s="1">
        <f t="shared" si="891"/>
        <v>30</v>
      </c>
      <c r="K2284" s="54">
        <f t="shared" si="878"/>
        <v>1.0111550779386917</v>
      </c>
      <c r="L2284" s="3">
        <f t="shared" si="886"/>
        <v>1.4998817600000001</v>
      </c>
      <c r="M2284" s="3">
        <f t="shared" si="896"/>
        <v>1.5166130499999999</v>
      </c>
      <c r="N2284" s="3">
        <f t="shared" si="879"/>
        <v>166874.79717094</v>
      </c>
      <c r="O2284" s="52">
        <f t="shared" si="892"/>
        <v>0</v>
      </c>
      <c r="P2284" s="5">
        <f t="shared" si="895"/>
        <v>0</v>
      </c>
      <c r="Q2284" s="53">
        <f t="shared" si="880"/>
        <v>0</v>
      </c>
      <c r="R2284" s="4">
        <f t="shared" si="874"/>
        <v>0</v>
      </c>
      <c r="S2284" s="2">
        <f t="shared" si="887"/>
        <v>0.14000000000000001</v>
      </c>
      <c r="T2284" s="9">
        <f t="shared" si="881"/>
        <v>1.0080394269999999</v>
      </c>
      <c r="U2284" s="4">
        <f t="shared" si="888"/>
        <v>1341.57774999</v>
      </c>
      <c r="V2284" s="4">
        <f t="shared" si="882"/>
        <v>0</v>
      </c>
      <c r="W2284" s="1" t="str">
        <f t="shared" si="893"/>
        <v>A+J=</v>
      </c>
      <c r="X2284" s="10">
        <f t="shared" si="894"/>
        <v>42347</v>
      </c>
      <c r="Y2284" s="4">
        <f t="shared" si="873"/>
        <v>0</v>
      </c>
      <c r="Z2284" s="28"/>
      <c r="AA2284" s="26"/>
      <c r="AE2284" s="5"/>
    </row>
    <row r="2285" spans="1:31" x14ac:dyDescent="0.2">
      <c r="A2285" s="127">
        <f t="shared" si="883"/>
        <v>42340</v>
      </c>
      <c r="B2285" s="4">
        <f t="shared" si="875"/>
        <v>168362.48612728997</v>
      </c>
      <c r="C2285" s="4">
        <f t="shared" si="889"/>
        <v>110031.22857933</v>
      </c>
      <c r="D2285" s="4">
        <f t="shared" si="884"/>
        <v>110031.22857933</v>
      </c>
      <c r="E2285" s="56">
        <f t="shared" si="890"/>
        <v>604.83199999999999</v>
      </c>
      <c r="F2285" s="11">
        <f>IF(DAY(A2285)=F$2+1,VLOOKUP(A2285,[1]Plan1!$BN$15:$BP$255,3),F2284)</f>
        <v>614.05100000000004</v>
      </c>
      <c r="G2285" s="6">
        <f t="shared" si="876"/>
        <v>42318</v>
      </c>
      <c r="H2285" s="2">
        <f t="shared" si="877"/>
        <v>1.5242249087350057E-2</v>
      </c>
      <c r="I2285" s="1">
        <f t="shared" si="885"/>
        <v>23</v>
      </c>
      <c r="J2285" s="1">
        <f t="shared" si="891"/>
        <v>30</v>
      </c>
      <c r="K2285" s="54">
        <f t="shared" si="878"/>
        <v>1.0116650731335046</v>
      </c>
      <c r="L2285" s="3">
        <f t="shared" si="886"/>
        <v>1.4998817600000001</v>
      </c>
      <c r="M2285" s="3">
        <f t="shared" si="896"/>
        <v>1.51737799</v>
      </c>
      <c r="N2285" s="3">
        <f t="shared" si="879"/>
        <v>166958.96445892999</v>
      </c>
      <c r="O2285" s="52">
        <f t="shared" si="892"/>
        <v>0</v>
      </c>
      <c r="P2285" s="5">
        <f t="shared" si="895"/>
        <v>0</v>
      </c>
      <c r="Q2285" s="53">
        <f t="shared" si="880"/>
        <v>0</v>
      </c>
      <c r="R2285" s="4">
        <f t="shared" si="874"/>
        <v>0</v>
      </c>
      <c r="S2285" s="2">
        <f t="shared" si="887"/>
        <v>0.14000000000000001</v>
      </c>
      <c r="T2285" s="9">
        <f t="shared" si="881"/>
        <v>1.008406387</v>
      </c>
      <c r="U2285" s="4">
        <f t="shared" si="888"/>
        <v>1403.5216683599999</v>
      </c>
      <c r="V2285" s="4">
        <f t="shared" si="882"/>
        <v>0</v>
      </c>
      <c r="W2285" s="1" t="str">
        <f t="shared" si="893"/>
        <v>A+J=</v>
      </c>
      <c r="X2285" s="10">
        <f t="shared" si="894"/>
        <v>42347</v>
      </c>
      <c r="Y2285" s="4">
        <f t="shared" si="873"/>
        <v>0</v>
      </c>
      <c r="Z2285" s="28"/>
      <c r="AA2285" s="26"/>
      <c r="AE2285" s="5"/>
    </row>
    <row r="2286" spans="1:31" x14ac:dyDescent="0.2">
      <c r="A2286" s="127">
        <f t="shared" si="883"/>
        <v>42341</v>
      </c>
      <c r="B2286" s="4">
        <f t="shared" si="875"/>
        <v>168508.72255821002</v>
      </c>
      <c r="C2286" s="4">
        <f t="shared" si="889"/>
        <v>110031.22857933</v>
      </c>
      <c r="D2286" s="4">
        <f t="shared" si="884"/>
        <v>110031.22857933</v>
      </c>
      <c r="E2286" s="56">
        <f t="shared" si="890"/>
        <v>604.83199999999999</v>
      </c>
      <c r="F2286" s="11">
        <f>IF(DAY(A2286)=F$2+1,VLOOKUP(A2286,[1]Plan1!$BN$15:$BP$255,3),F2285)</f>
        <v>614.05100000000004</v>
      </c>
      <c r="G2286" s="6">
        <f t="shared" si="876"/>
        <v>42318</v>
      </c>
      <c r="H2286" s="2">
        <f t="shared" si="877"/>
        <v>1.5242249087350057E-2</v>
      </c>
      <c r="I2286" s="1">
        <f t="shared" si="885"/>
        <v>24</v>
      </c>
      <c r="J2286" s="1">
        <f t="shared" si="891"/>
        <v>30</v>
      </c>
      <c r="K2286" s="54">
        <f t="shared" si="878"/>
        <v>1.0121753255540433</v>
      </c>
      <c r="L2286" s="3">
        <f t="shared" si="886"/>
        <v>1.4998817600000001</v>
      </c>
      <c r="M2286" s="3">
        <f t="shared" si="896"/>
        <v>1.5181433</v>
      </c>
      <c r="N2286" s="3">
        <f t="shared" si="879"/>
        <v>167043.17245847001</v>
      </c>
      <c r="O2286" s="52">
        <f t="shared" si="892"/>
        <v>0</v>
      </c>
      <c r="P2286" s="5">
        <f t="shared" si="895"/>
        <v>0</v>
      </c>
      <c r="Q2286" s="53">
        <f t="shared" si="880"/>
        <v>0</v>
      </c>
      <c r="R2286" s="4">
        <f t="shared" si="874"/>
        <v>0</v>
      </c>
      <c r="S2286" s="2">
        <f t="shared" si="887"/>
        <v>0.14000000000000001</v>
      </c>
      <c r="T2286" s="9">
        <f t="shared" si="881"/>
        <v>1.008773481</v>
      </c>
      <c r="U2286" s="4">
        <f t="shared" si="888"/>
        <v>1465.55009974</v>
      </c>
      <c r="V2286" s="4">
        <f t="shared" si="882"/>
        <v>0</v>
      </c>
      <c r="W2286" s="1" t="str">
        <f t="shared" si="893"/>
        <v>A+J=</v>
      </c>
      <c r="X2286" s="10">
        <f t="shared" si="894"/>
        <v>42347</v>
      </c>
      <c r="Y2286" s="4">
        <f t="shared" si="873"/>
        <v>0</v>
      </c>
      <c r="Z2286" s="28"/>
      <c r="AA2286" s="26"/>
      <c r="AE2286" s="5"/>
    </row>
    <row r="2287" spans="1:31" x14ac:dyDescent="0.2">
      <c r="A2287" s="127">
        <f t="shared" si="883"/>
        <v>42342</v>
      </c>
      <c r="B2287" s="4">
        <f t="shared" si="875"/>
        <v>168655.08745638002</v>
      </c>
      <c r="C2287" s="4">
        <f t="shared" si="889"/>
        <v>110031.22857933</v>
      </c>
      <c r="D2287" s="4">
        <f t="shared" si="884"/>
        <v>110031.22857933</v>
      </c>
      <c r="E2287" s="56">
        <f t="shared" si="890"/>
        <v>604.83199999999999</v>
      </c>
      <c r="F2287" s="11">
        <f>IF(DAY(A2287)=F$2+1,VLOOKUP(A2287,[1]Plan1!$BN$15:$BP$255,3),F2286)</f>
        <v>614.05100000000004</v>
      </c>
      <c r="G2287" s="6">
        <f t="shared" si="876"/>
        <v>42318</v>
      </c>
      <c r="H2287" s="2">
        <f t="shared" si="877"/>
        <v>1.5242249087350057E-2</v>
      </c>
      <c r="I2287" s="1">
        <f t="shared" si="885"/>
        <v>25</v>
      </c>
      <c r="J2287" s="1">
        <f t="shared" si="891"/>
        <v>30</v>
      </c>
      <c r="K2287" s="54">
        <f t="shared" si="878"/>
        <v>1.0126858353300443</v>
      </c>
      <c r="L2287" s="3">
        <f t="shared" si="886"/>
        <v>1.4998817600000001</v>
      </c>
      <c r="M2287" s="3">
        <f t="shared" si="896"/>
        <v>1.51890901</v>
      </c>
      <c r="N2287" s="3">
        <f t="shared" si="879"/>
        <v>167127.42447051001</v>
      </c>
      <c r="O2287" s="52">
        <f t="shared" si="892"/>
        <v>0</v>
      </c>
      <c r="P2287" s="5">
        <f t="shared" si="895"/>
        <v>0</v>
      </c>
      <c r="Q2287" s="53">
        <f t="shared" si="880"/>
        <v>0</v>
      </c>
      <c r="R2287" s="4">
        <f t="shared" si="874"/>
        <v>0</v>
      </c>
      <c r="S2287" s="2">
        <f t="shared" si="887"/>
        <v>0.14000000000000001</v>
      </c>
      <c r="T2287" s="9">
        <f t="shared" si="881"/>
        <v>1.0091407080000001</v>
      </c>
      <c r="U2287" s="4">
        <f t="shared" si="888"/>
        <v>1527.6629858700001</v>
      </c>
      <c r="V2287" s="4">
        <f t="shared" si="882"/>
        <v>0</v>
      </c>
      <c r="W2287" s="1" t="str">
        <f t="shared" si="893"/>
        <v>A+J=</v>
      </c>
      <c r="X2287" s="10">
        <f t="shared" si="894"/>
        <v>42347</v>
      </c>
      <c r="Y2287" s="4">
        <f t="shared" ref="Y2287:Y2350" si="897">IF(V2287&gt;0,B2287-V2287,0)</f>
        <v>0</v>
      </c>
      <c r="Z2287" s="28"/>
      <c r="AA2287" s="26"/>
      <c r="AE2287" s="5"/>
    </row>
    <row r="2288" spans="1:31" x14ac:dyDescent="0.2">
      <c r="A2288" s="127">
        <f t="shared" si="883"/>
        <v>42343</v>
      </c>
      <c r="B2288" s="4">
        <f t="shared" si="875"/>
        <v>168801.57884956</v>
      </c>
      <c r="C2288" s="4">
        <f t="shared" si="889"/>
        <v>110031.22857933</v>
      </c>
      <c r="D2288" s="4">
        <f t="shared" si="884"/>
        <v>110031.22857933</v>
      </c>
      <c r="E2288" s="56">
        <f t="shared" si="890"/>
        <v>604.83199999999999</v>
      </c>
      <c r="F2288" s="11">
        <f>IF(DAY(A2288)=F$2+1,VLOOKUP(A2288,[1]Plan1!$BN$15:$BP$255,3),F2287)</f>
        <v>614.05100000000004</v>
      </c>
      <c r="G2288" s="6">
        <f t="shared" si="876"/>
        <v>42318</v>
      </c>
      <c r="H2288" s="2">
        <f t="shared" si="877"/>
        <v>1.5242249087350057E-2</v>
      </c>
      <c r="I2288" s="1">
        <f t="shared" si="885"/>
        <v>26</v>
      </c>
      <c r="J2288" s="1">
        <f t="shared" si="891"/>
        <v>30</v>
      </c>
      <c r="K2288" s="54">
        <f t="shared" si="878"/>
        <v>1.0131966025913097</v>
      </c>
      <c r="L2288" s="3">
        <f t="shared" si="886"/>
        <v>1.4998817600000001</v>
      </c>
      <c r="M2288" s="3">
        <f t="shared" si="896"/>
        <v>1.5196750999999999</v>
      </c>
      <c r="N2288" s="3">
        <f t="shared" si="879"/>
        <v>167211.71829441001</v>
      </c>
      <c r="O2288" s="52">
        <f t="shared" si="892"/>
        <v>0</v>
      </c>
      <c r="P2288" s="5">
        <f t="shared" si="895"/>
        <v>0</v>
      </c>
      <c r="Q2288" s="53">
        <f t="shared" si="880"/>
        <v>0</v>
      </c>
      <c r="R2288" s="4">
        <f t="shared" si="874"/>
        <v>0</v>
      </c>
      <c r="S2288" s="2">
        <f t="shared" si="887"/>
        <v>0.14000000000000001</v>
      </c>
      <c r="T2288" s="9">
        <f t="shared" si="881"/>
        <v>1.009508069</v>
      </c>
      <c r="U2288" s="4">
        <f t="shared" si="888"/>
        <v>1589.86055515</v>
      </c>
      <c r="V2288" s="4">
        <f t="shared" si="882"/>
        <v>0</v>
      </c>
      <c r="W2288" s="1" t="str">
        <f t="shared" si="893"/>
        <v>A+J=</v>
      </c>
      <c r="X2288" s="10">
        <f t="shared" si="894"/>
        <v>42347</v>
      </c>
      <c r="Y2288" s="4">
        <f t="shared" si="897"/>
        <v>0</v>
      </c>
      <c r="Z2288" s="28"/>
      <c r="AA2288" s="26"/>
      <c r="AE2288" s="5"/>
    </row>
    <row r="2289" spans="1:31" x14ac:dyDescent="0.2">
      <c r="A2289" s="127">
        <f t="shared" si="883"/>
        <v>42344</v>
      </c>
      <c r="B2289" s="4">
        <f t="shared" si="875"/>
        <v>168948.19792889</v>
      </c>
      <c r="C2289" s="4">
        <f t="shared" si="889"/>
        <v>110031.22857933</v>
      </c>
      <c r="D2289" s="4">
        <f t="shared" si="884"/>
        <v>110031.22857933</v>
      </c>
      <c r="E2289" s="56">
        <f t="shared" si="890"/>
        <v>604.83199999999999</v>
      </c>
      <c r="F2289" s="11">
        <f>IF(DAY(A2289)=F$2+1,VLOOKUP(A2289,[1]Plan1!$BN$15:$BP$255,3),F2288)</f>
        <v>614.05100000000004</v>
      </c>
      <c r="G2289" s="6">
        <f t="shared" si="876"/>
        <v>42318</v>
      </c>
      <c r="H2289" s="2">
        <f t="shared" si="877"/>
        <v>1.5242249087350057E-2</v>
      </c>
      <c r="I2289" s="1">
        <f t="shared" si="885"/>
        <v>27</v>
      </c>
      <c r="J2289" s="1">
        <f t="shared" si="891"/>
        <v>30</v>
      </c>
      <c r="K2289" s="54">
        <f t="shared" si="878"/>
        <v>1.013707627467707</v>
      </c>
      <c r="L2289" s="3">
        <f t="shared" si="886"/>
        <v>1.4998817600000001</v>
      </c>
      <c r="M2289" s="3">
        <f t="shared" si="896"/>
        <v>1.52044158</v>
      </c>
      <c r="N2289" s="3">
        <f t="shared" si="879"/>
        <v>167296.05503049001</v>
      </c>
      <c r="O2289" s="52">
        <f t="shared" si="892"/>
        <v>0</v>
      </c>
      <c r="P2289" s="5">
        <f t="shared" si="895"/>
        <v>0</v>
      </c>
      <c r="Q2289" s="53">
        <f t="shared" si="880"/>
        <v>0</v>
      </c>
      <c r="R2289" s="4">
        <f t="shared" si="874"/>
        <v>0</v>
      </c>
      <c r="S2289" s="2">
        <f t="shared" si="887"/>
        <v>0.14000000000000001</v>
      </c>
      <c r="T2289" s="9">
        <f t="shared" si="881"/>
        <v>1.0098755639999999</v>
      </c>
      <c r="U2289" s="4">
        <f t="shared" si="888"/>
        <v>1652.1428983999999</v>
      </c>
      <c r="V2289" s="4">
        <f t="shared" si="882"/>
        <v>0</v>
      </c>
      <c r="W2289" s="1" t="str">
        <f t="shared" si="893"/>
        <v>A+J=</v>
      </c>
      <c r="X2289" s="10">
        <f t="shared" si="894"/>
        <v>42347</v>
      </c>
      <c r="Y2289" s="4">
        <f t="shared" si="897"/>
        <v>0</v>
      </c>
      <c r="Z2289" s="28"/>
      <c r="AA2289" s="26"/>
      <c r="AE2289" s="5"/>
    </row>
    <row r="2290" spans="1:31" x14ac:dyDescent="0.2">
      <c r="A2290" s="127">
        <f t="shared" si="883"/>
        <v>42345</v>
      </c>
      <c r="B2290" s="4">
        <f t="shared" si="875"/>
        <v>169094.94366399999</v>
      </c>
      <c r="C2290" s="4">
        <f t="shared" si="889"/>
        <v>110031.22857933</v>
      </c>
      <c r="D2290" s="4">
        <f t="shared" si="884"/>
        <v>110031.22857933</v>
      </c>
      <c r="E2290" s="56">
        <f t="shared" si="890"/>
        <v>604.83199999999999</v>
      </c>
      <c r="F2290" s="11">
        <f>IF(DAY(A2290)=F$2+1,VLOOKUP(A2290,[1]Plan1!$BN$15:$BP$255,3),F2289)</f>
        <v>614.05100000000004</v>
      </c>
      <c r="G2290" s="6">
        <f t="shared" si="876"/>
        <v>42318</v>
      </c>
      <c r="H2290" s="2">
        <f t="shared" si="877"/>
        <v>1.5242249087350057E-2</v>
      </c>
      <c r="I2290" s="1">
        <f t="shared" si="885"/>
        <v>28</v>
      </c>
      <c r="J2290" s="1">
        <f t="shared" si="891"/>
        <v>30</v>
      </c>
      <c r="K2290" s="54">
        <f t="shared" si="878"/>
        <v>1.0142189100891696</v>
      </c>
      <c r="L2290" s="3">
        <f t="shared" si="886"/>
        <v>1.4998817600000001</v>
      </c>
      <c r="M2290" s="3">
        <f t="shared" si="896"/>
        <v>1.5212084400000001</v>
      </c>
      <c r="N2290" s="3">
        <f t="shared" si="879"/>
        <v>167380.43357843999</v>
      </c>
      <c r="O2290" s="52">
        <f t="shared" si="892"/>
        <v>0</v>
      </c>
      <c r="P2290" s="5">
        <f t="shared" si="895"/>
        <v>0</v>
      </c>
      <c r="Q2290" s="53">
        <f t="shared" si="880"/>
        <v>0</v>
      </c>
      <c r="R2290" s="4">
        <f t="shared" si="874"/>
        <v>0</v>
      </c>
      <c r="S2290" s="2">
        <f t="shared" si="887"/>
        <v>0.14000000000000001</v>
      </c>
      <c r="T2290" s="9">
        <f t="shared" si="881"/>
        <v>1.010243193</v>
      </c>
      <c r="U2290" s="4">
        <f t="shared" si="888"/>
        <v>1714.5100855600001</v>
      </c>
      <c r="V2290" s="4">
        <f t="shared" si="882"/>
        <v>0</v>
      </c>
      <c r="W2290" s="1" t="str">
        <f t="shared" si="893"/>
        <v>A+J=</v>
      </c>
      <c r="X2290" s="10">
        <f t="shared" si="894"/>
        <v>42347</v>
      </c>
      <c r="Y2290" s="4">
        <f t="shared" si="897"/>
        <v>0</v>
      </c>
      <c r="Z2290" s="28"/>
      <c r="AA2290" s="26"/>
      <c r="AE2290" s="5"/>
    </row>
    <row r="2291" spans="1:31" x14ac:dyDescent="0.2">
      <c r="A2291" s="127">
        <f t="shared" si="883"/>
        <v>42346</v>
      </c>
      <c r="B2291" s="4">
        <f t="shared" si="875"/>
        <v>169241.81724693</v>
      </c>
      <c r="C2291" s="4">
        <f t="shared" si="889"/>
        <v>110031.22857933</v>
      </c>
      <c r="D2291" s="4">
        <f t="shared" si="884"/>
        <v>110031.22857933</v>
      </c>
      <c r="E2291" s="56">
        <f t="shared" si="890"/>
        <v>604.83199999999999</v>
      </c>
      <c r="F2291" s="11">
        <f>IF(DAY(A2291)=F$2+1,VLOOKUP(A2291,[1]Plan1!$BN$15:$BP$255,3),F2290)</f>
        <v>614.05100000000004</v>
      </c>
      <c r="G2291" s="6">
        <f t="shared" si="876"/>
        <v>42318</v>
      </c>
      <c r="H2291" s="2">
        <f t="shared" si="877"/>
        <v>1.5242249087350057E-2</v>
      </c>
      <c r="I2291" s="1">
        <f t="shared" si="885"/>
        <v>29</v>
      </c>
      <c r="J2291" s="1">
        <f t="shared" si="891"/>
        <v>30</v>
      </c>
      <c r="K2291" s="54">
        <f t="shared" si="878"/>
        <v>1.014730450585696</v>
      </c>
      <c r="L2291" s="3">
        <f t="shared" si="886"/>
        <v>1.4998817600000001</v>
      </c>
      <c r="M2291" s="3">
        <f t="shared" si="896"/>
        <v>1.5219756900000001</v>
      </c>
      <c r="N2291" s="3">
        <f t="shared" si="879"/>
        <v>167464.85503857001</v>
      </c>
      <c r="O2291" s="52">
        <f t="shared" si="892"/>
        <v>0</v>
      </c>
      <c r="P2291" s="5">
        <f t="shared" si="895"/>
        <v>0</v>
      </c>
      <c r="Q2291" s="53">
        <f t="shared" si="880"/>
        <v>0</v>
      </c>
      <c r="R2291" s="4">
        <f t="shared" si="874"/>
        <v>0</v>
      </c>
      <c r="S2291" s="2">
        <f t="shared" si="887"/>
        <v>0.14000000000000001</v>
      </c>
      <c r="T2291" s="9">
        <f t="shared" si="881"/>
        <v>1.0106109560000001</v>
      </c>
      <c r="U2291" s="4">
        <f t="shared" si="888"/>
        <v>1776.96220836</v>
      </c>
      <c r="V2291" s="4">
        <f t="shared" si="882"/>
        <v>0</v>
      </c>
      <c r="W2291" s="1" t="str">
        <f t="shared" si="893"/>
        <v>A+J=</v>
      </c>
      <c r="X2291" s="10">
        <f t="shared" si="894"/>
        <v>42347</v>
      </c>
      <c r="Y2291" s="4">
        <f t="shared" si="897"/>
        <v>0</v>
      </c>
      <c r="Z2291" s="28"/>
      <c r="AA2291" s="26"/>
      <c r="AE2291" s="5"/>
    </row>
    <row r="2292" spans="1:31" x14ac:dyDescent="0.2">
      <c r="A2292" s="130">
        <f t="shared" si="883"/>
        <v>42347</v>
      </c>
      <c r="B2292" s="53">
        <f t="shared" si="875"/>
        <v>169388.81859139001</v>
      </c>
      <c r="C2292" s="4">
        <f t="shared" si="889"/>
        <v>110031.22857933</v>
      </c>
      <c r="D2292" s="53">
        <f t="shared" si="884"/>
        <v>110031.22857933</v>
      </c>
      <c r="E2292" s="58">
        <f t="shared" si="890"/>
        <v>604.83199999999999</v>
      </c>
      <c r="F2292" s="62">
        <f>IF(DAY(A2292)=F$2+1,VLOOKUP(A2292,[1]Plan1!$BN$15:$BP$255,3),F2291)</f>
        <v>614.05100000000004</v>
      </c>
      <c r="G2292" s="23">
        <f t="shared" si="876"/>
        <v>42318</v>
      </c>
      <c r="H2292" s="55">
        <f t="shared" si="877"/>
        <v>1.5242249087350057E-2</v>
      </c>
      <c r="I2292" s="24">
        <f t="shared" si="885"/>
        <v>30</v>
      </c>
      <c r="J2292" s="24">
        <f t="shared" si="891"/>
        <v>30</v>
      </c>
      <c r="K2292" s="59">
        <f t="shared" si="878"/>
        <v>1.0152422490873501</v>
      </c>
      <c r="L2292" s="60">
        <f t="shared" si="886"/>
        <v>1.4998817600000001</v>
      </c>
      <c r="M2292" s="60">
        <f t="shared" si="896"/>
        <v>1.52274333</v>
      </c>
      <c r="N2292" s="60">
        <f t="shared" si="879"/>
        <v>167549.31941088001</v>
      </c>
      <c r="O2292" s="63">
        <f t="shared" si="892"/>
        <v>73</v>
      </c>
      <c r="P2292" s="5">
        <f t="shared" si="895"/>
        <v>2.5974959700000001E-2</v>
      </c>
      <c r="Q2292" s="53">
        <f t="shared" si="880"/>
        <v>2858.0567280895852</v>
      </c>
      <c r="R2292" s="60">
        <f t="shared" si="874"/>
        <v>4352.0868194600362</v>
      </c>
      <c r="S2292" s="55">
        <f t="shared" si="887"/>
        <v>0.14000000000000001</v>
      </c>
      <c r="T2292" s="61">
        <f t="shared" si="881"/>
        <v>1.010978852</v>
      </c>
      <c r="U2292" s="60">
        <f t="shared" si="888"/>
        <v>1839.4991805100001</v>
      </c>
      <c r="V2292" s="53">
        <f t="shared" si="882"/>
        <v>6191.585999970036</v>
      </c>
      <c r="W2292" s="24" t="str">
        <f t="shared" si="893"/>
        <v>A+J=</v>
      </c>
      <c r="X2292" s="23">
        <f t="shared" si="894"/>
        <v>42347</v>
      </c>
      <c r="Y2292" s="60">
        <f t="shared" si="897"/>
        <v>163197.23259141998</v>
      </c>
      <c r="Z2292" s="28"/>
      <c r="AA2292" s="26"/>
      <c r="AE2292" s="5"/>
    </row>
    <row r="2293" spans="1:31" x14ac:dyDescent="0.2">
      <c r="A2293" s="127">
        <f t="shared" si="883"/>
        <v>42348</v>
      </c>
      <c r="B2293" s="4">
        <f t="shared" si="875"/>
        <v>163280.33357575999</v>
      </c>
      <c r="C2293" s="4">
        <f t="shared" si="889"/>
        <v>107173.17184616</v>
      </c>
      <c r="D2293" s="4">
        <f t="shared" si="884"/>
        <v>107173.17184616</v>
      </c>
      <c r="E2293" s="56">
        <f t="shared" si="890"/>
        <v>614.05100000000004</v>
      </c>
      <c r="F2293" s="11">
        <f>IF(DAY(A2293)=F$2+1,VLOOKUP(A2293,[1]Plan1!$BN$15:$BP$255,3),F2292)</f>
        <v>617.04399999999998</v>
      </c>
      <c r="G2293" s="6">
        <f t="shared" si="876"/>
        <v>42348</v>
      </c>
      <c r="H2293" s="2">
        <f t="shared" si="877"/>
        <v>4.8741879746143635E-3</v>
      </c>
      <c r="I2293" s="1">
        <f t="shared" si="885"/>
        <v>1</v>
      </c>
      <c r="J2293" s="1">
        <f t="shared" si="891"/>
        <v>31</v>
      </c>
      <c r="K2293" s="54">
        <f t="shared" si="878"/>
        <v>1.0001568622235177</v>
      </c>
      <c r="L2293" s="3">
        <f t="shared" si="886"/>
        <v>1.52274333</v>
      </c>
      <c r="M2293" s="3">
        <f t="shared" si="896"/>
        <v>1.52298219</v>
      </c>
      <c r="N2293" s="3">
        <f t="shared" si="879"/>
        <v>163222.83196750999</v>
      </c>
      <c r="O2293" s="52">
        <f t="shared" si="892"/>
        <v>0</v>
      </c>
      <c r="P2293" s="5">
        <f t="shared" si="895"/>
        <v>0</v>
      </c>
      <c r="Q2293" s="53">
        <f t="shared" si="880"/>
        <v>0</v>
      </c>
      <c r="R2293" s="4">
        <f t="shared" si="874"/>
        <v>0</v>
      </c>
      <c r="S2293" s="2">
        <f t="shared" si="887"/>
        <v>0.14000000000000001</v>
      </c>
      <c r="T2293" s="9">
        <f t="shared" si="881"/>
        <v>1.0003522890000001</v>
      </c>
      <c r="U2293" s="4">
        <f t="shared" si="888"/>
        <v>57.501608249999997</v>
      </c>
      <c r="V2293" s="4">
        <f t="shared" si="882"/>
        <v>0</v>
      </c>
      <c r="W2293" s="1" t="str">
        <f t="shared" si="893"/>
        <v>A+J=</v>
      </c>
      <c r="X2293" s="10">
        <f t="shared" si="894"/>
        <v>42378</v>
      </c>
      <c r="Y2293" s="4">
        <f t="shared" si="897"/>
        <v>0</v>
      </c>
      <c r="Z2293" s="28"/>
      <c r="AA2293" s="26"/>
      <c r="AE2293" s="5"/>
    </row>
    <row r="2294" spans="1:31" x14ac:dyDescent="0.2">
      <c r="A2294" s="127">
        <f t="shared" si="883"/>
        <v>42349</v>
      </c>
      <c r="B2294" s="4">
        <f t="shared" si="875"/>
        <v>163363.47590160999</v>
      </c>
      <c r="C2294" s="4">
        <f t="shared" si="889"/>
        <v>107173.17184616</v>
      </c>
      <c r="D2294" s="4">
        <f t="shared" si="884"/>
        <v>107173.17184616</v>
      </c>
      <c r="E2294" s="56">
        <f t="shared" si="890"/>
        <v>614.05100000000004</v>
      </c>
      <c r="F2294" s="11">
        <f>IF(DAY(A2294)=F$2+1,VLOOKUP(A2294,[1]Plan1!$BN$15:$BP$255,3),F2293)</f>
        <v>617.04399999999998</v>
      </c>
      <c r="G2294" s="6">
        <f t="shared" si="876"/>
        <v>42348</v>
      </c>
      <c r="H2294" s="2">
        <f t="shared" si="877"/>
        <v>4.8741879746143635E-3</v>
      </c>
      <c r="I2294" s="1">
        <f t="shared" si="885"/>
        <v>2</v>
      </c>
      <c r="J2294" s="1">
        <f t="shared" si="891"/>
        <v>31</v>
      </c>
      <c r="K2294" s="54">
        <f t="shared" si="878"/>
        <v>1.0003137490527927</v>
      </c>
      <c r="L2294" s="3">
        <f t="shared" si="886"/>
        <v>1.52274333</v>
      </c>
      <c r="M2294" s="3">
        <f t="shared" si="896"/>
        <v>1.5232210799999999</v>
      </c>
      <c r="N2294" s="3">
        <f t="shared" si="879"/>
        <v>163248.43456652999</v>
      </c>
      <c r="O2294" s="52">
        <f t="shared" si="892"/>
        <v>0</v>
      </c>
      <c r="P2294" s="5">
        <f t="shared" si="895"/>
        <v>0</v>
      </c>
      <c r="Q2294" s="53">
        <f t="shared" si="880"/>
        <v>0</v>
      </c>
      <c r="R2294" s="4">
        <f t="shared" si="874"/>
        <v>0</v>
      </c>
      <c r="S2294" s="2">
        <f t="shared" si="887"/>
        <v>0.14000000000000001</v>
      </c>
      <c r="T2294" s="9">
        <f t="shared" si="881"/>
        <v>1.0007047010000001</v>
      </c>
      <c r="U2294" s="4">
        <f t="shared" si="888"/>
        <v>115.04133508</v>
      </c>
      <c r="V2294" s="4">
        <f t="shared" si="882"/>
        <v>0</v>
      </c>
      <c r="W2294" s="1" t="str">
        <f t="shared" si="893"/>
        <v>A+J=</v>
      </c>
      <c r="X2294" s="10">
        <f t="shared" si="894"/>
        <v>42378</v>
      </c>
      <c r="Y2294" s="4">
        <f t="shared" si="897"/>
        <v>0</v>
      </c>
      <c r="Z2294" s="28"/>
      <c r="AA2294" s="26"/>
      <c r="AE2294" s="5"/>
    </row>
    <row r="2295" spans="1:31" x14ac:dyDescent="0.2">
      <c r="A2295" s="127">
        <f t="shared" si="883"/>
        <v>42350</v>
      </c>
      <c r="B2295" s="4">
        <f t="shared" si="875"/>
        <v>163446.66204637999</v>
      </c>
      <c r="C2295" s="4">
        <f t="shared" si="889"/>
        <v>107173.17184616</v>
      </c>
      <c r="D2295" s="4">
        <f t="shared" si="884"/>
        <v>107173.17184616</v>
      </c>
      <c r="E2295" s="56">
        <f t="shared" si="890"/>
        <v>614.05100000000004</v>
      </c>
      <c r="F2295" s="11">
        <f>IF(DAY(A2295)=F$2+1,VLOOKUP(A2295,[1]Plan1!$BN$15:$BP$255,3),F2294)</f>
        <v>617.04399999999998</v>
      </c>
      <c r="G2295" s="6">
        <f t="shared" si="876"/>
        <v>42348</v>
      </c>
      <c r="H2295" s="2">
        <f t="shared" si="877"/>
        <v>4.8741879746143635E-3</v>
      </c>
      <c r="I2295" s="1">
        <f t="shared" si="885"/>
        <v>3</v>
      </c>
      <c r="J2295" s="1">
        <f t="shared" si="891"/>
        <v>31</v>
      </c>
      <c r="K2295" s="54">
        <f t="shared" si="878"/>
        <v>1.0004706604916846</v>
      </c>
      <c r="L2295" s="3">
        <f t="shared" si="886"/>
        <v>1.52274333</v>
      </c>
      <c r="M2295" s="3">
        <f t="shared" si="896"/>
        <v>1.5234600199999999</v>
      </c>
      <c r="N2295" s="3">
        <f t="shared" si="879"/>
        <v>163274.04252421</v>
      </c>
      <c r="O2295" s="52">
        <f t="shared" si="892"/>
        <v>0</v>
      </c>
      <c r="P2295" s="5">
        <f t="shared" si="895"/>
        <v>0</v>
      </c>
      <c r="Q2295" s="53">
        <f t="shared" si="880"/>
        <v>0</v>
      </c>
      <c r="R2295" s="4">
        <f t="shared" si="874"/>
        <v>0</v>
      </c>
      <c r="S2295" s="2">
        <f t="shared" si="887"/>
        <v>0.14000000000000001</v>
      </c>
      <c r="T2295" s="9">
        <f t="shared" si="881"/>
        <v>1.001057238</v>
      </c>
      <c r="U2295" s="4">
        <f t="shared" si="888"/>
        <v>172.61952217000001</v>
      </c>
      <c r="V2295" s="4">
        <f t="shared" si="882"/>
        <v>0</v>
      </c>
      <c r="W2295" s="1" t="str">
        <f t="shared" si="893"/>
        <v>A+J=</v>
      </c>
      <c r="X2295" s="10">
        <f t="shared" si="894"/>
        <v>42378</v>
      </c>
      <c r="Y2295" s="4">
        <f t="shared" si="897"/>
        <v>0</v>
      </c>
      <c r="Z2295" s="28"/>
      <c r="AA2295" s="26"/>
      <c r="AE2295" s="5"/>
    </row>
    <row r="2296" spans="1:31" x14ac:dyDescent="0.2">
      <c r="A2296" s="127">
        <f t="shared" si="883"/>
        <v>42351</v>
      </c>
      <c r="B2296" s="4">
        <f t="shared" si="875"/>
        <v>163529.88971552998</v>
      </c>
      <c r="C2296" s="4">
        <f t="shared" si="889"/>
        <v>107173.17184616</v>
      </c>
      <c r="D2296" s="4">
        <f t="shared" si="884"/>
        <v>107173.17184616</v>
      </c>
      <c r="E2296" s="56">
        <f t="shared" si="890"/>
        <v>614.05100000000004</v>
      </c>
      <c r="F2296" s="11">
        <f>IF(DAY(A2296)=F$2+1,VLOOKUP(A2296,[1]Plan1!$BN$15:$BP$255,3),F2295)</f>
        <v>617.04399999999998</v>
      </c>
      <c r="G2296" s="6">
        <f t="shared" si="876"/>
        <v>42348</v>
      </c>
      <c r="H2296" s="2">
        <f t="shared" si="877"/>
        <v>4.8741879746143635E-3</v>
      </c>
      <c r="I2296" s="1">
        <f t="shared" si="885"/>
        <v>4</v>
      </c>
      <c r="J2296" s="1">
        <f t="shared" si="891"/>
        <v>31</v>
      </c>
      <c r="K2296" s="54">
        <f t="shared" si="878"/>
        <v>1.0006275965440536</v>
      </c>
      <c r="L2296" s="3">
        <f t="shared" si="886"/>
        <v>1.52274333</v>
      </c>
      <c r="M2296" s="3">
        <f t="shared" si="896"/>
        <v>1.52369899</v>
      </c>
      <c r="N2296" s="3">
        <f t="shared" si="879"/>
        <v>163299.65369708999</v>
      </c>
      <c r="O2296" s="52">
        <f t="shared" si="892"/>
        <v>0</v>
      </c>
      <c r="P2296" s="5">
        <f t="shared" si="895"/>
        <v>0</v>
      </c>
      <c r="Q2296" s="53">
        <f t="shared" si="880"/>
        <v>0</v>
      </c>
      <c r="R2296" s="4">
        <f t="shared" si="874"/>
        <v>0</v>
      </c>
      <c r="S2296" s="2">
        <f t="shared" si="887"/>
        <v>0.14000000000000001</v>
      </c>
      <c r="T2296" s="9">
        <f t="shared" si="881"/>
        <v>1.001409899</v>
      </c>
      <c r="U2296" s="4">
        <f t="shared" si="888"/>
        <v>230.23601844000001</v>
      </c>
      <c r="V2296" s="4">
        <f t="shared" si="882"/>
        <v>0</v>
      </c>
      <c r="W2296" s="1" t="str">
        <f t="shared" si="893"/>
        <v>A+J=</v>
      </c>
      <c r="X2296" s="10">
        <f t="shared" si="894"/>
        <v>42378</v>
      </c>
      <c r="Y2296" s="4">
        <f t="shared" si="897"/>
        <v>0</v>
      </c>
      <c r="Z2296" s="28"/>
      <c r="AA2296" s="26"/>
      <c r="AE2296" s="5"/>
    </row>
    <row r="2297" spans="1:31" x14ac:dyDescent="0.2">
      <c r="A2297" s="127">
        <f t="shared" si="883"/>
        <v>42352</v>
      </c>
      <c r="B2297" s="4">
        <f t="shared" si="875"/>
        <v>163613.15999561999</v>
      </c>
      <c r="C2297" s="4">
        <f t="shared" si="889"/>
        <v>107173.17184616</v>
      </c>
      <c r="D2297" s="4">
        <f t="shared" si="884"/>
        <v>107173.17184616</v>
      </c>
      <c r="E2297" s="56">
        <f t="shared" si="890"/>
        <v>614.05100000000004</v>
      </c>
      <c r="F2297" s="11">
        <f>IF(DAY(A2297)=F$2+1,VLOOKUP(A2297,[1]Plan1!$BN$15:$BP$255,3),F2296)</f>
        <v>617.04399999999998</v>
      </c>
      <c r="G2297" s="6">
        <f t="shared" si="876"/>
        <v>42348</v>
      </c>
      <c r="H2297" s="2">
        <f t="shared" si="877"/>
        <v>4.8741879746143635E-3</v>
      </c>
      <c r="I2297" s="1">
        <f t="shared" si="885"/>
        <v>5</v>
      </c>
      <c r="J2297" s="1">
        <f t="shared" si="891"/>
        <v>31</v>
      </c>
      <c r="K2297" s="54">
        <f t="shared" si="878"/>
        <v>1.0007845572137608</v>
      </c>
      <c r="L2297" s="3">
        <f t="shared" si="886"/>
        <v>1.52274333</v>
      </c>
      <c r="M2297" s="3">
        <f t="shared" si="896"/>
        <v>1.523938</v>
      </c>
      <c r="N2297" s="3">
        <f t="shared" si="879"/>
        <v>163325.26915688999</v>
      </c>
      <c r="O2297" s="52">
        <f t="shared" si="892"/>
        <v>0</v>
      </c>
      <c r="P2297" s="5">
        <f t="shared" si="895"/>
        <v>0</v>
      </c>
      <c r="Q2297" s="53">
        <f t="shared" si="880"/>
        <v>0</v>
      </c>
      <c r="R2297" s="4">
        <f t="shared" si="874"/>
        <v>0</v>
      </c>
      <c r="S2297" s="2">
        <f t="shared" si="887"/>
        <v>0.14000000000000001</v>
      </c>
      <c r="T2297" s="9">
        <f t="shared" si="881"/>
        <v>1.001762684</v>
      </c>
      <c r="U2297" s="4">
        <f t="shared" si="888"/>
        <v>287.89083872999998</v>
      </c>
      <c r="V2297" s="4">
        <f t="shared" si="882"/>
        <v>0</v>
      </c>
      <c r="W2297" s="1" t="str">
        <f t="shared" si="893"/>
        <v>A+J=</v>
      </c>
      <c r="X2297" s="10">
        <f t="shared" si="894"/>
        <v>42378</v>
      </c>
      <c r="Y2297" s="4">
        <f t="shared" si="897"/>
        <v>0</v>
      </c>
      <c r="Z2297" s="28"/>
      <c r="AA2297" s="26"/>
      <c r="AE2297" s="5"/>
    </row>
    <row r="2298" spans="1:31" x14ac:dyDescent="0.2">
      <c r="A2298" s="127">
        <f t="shared" si="883"/>
        <v>42353</v>
      </c>
      <c r="B2298" s="4">
        <f t="shared" si="875"/>
        <v>163696.47306407001</v>
      </c>
      <c r="C2298" s="4">
        <f t="shared" si="889"/>
        <v>107173.17184616</v>
      </c>
      <c r="D2298" s="4">
        <f t="shared" si="884"/>
        <v>107173.17184616</v>
      </c>
      <c r="E2298" s="56">
        <f t="shared" si="890"/>
        <v>614.05100000000004</v>
      </c>
      <c r="F2298" s="11">
        <f>IF(DAY(A2298)=F$2+1,VLOOKUP(A2298,[1]Plan1!$BN$15:$BP$255,3),F2297)</f>
        <v>617.04399999999998</v>
      </c>
      <c r="G2298" s="6">
        <f t="shared" si="876"/>
        <v>42348</v>
      </c>
      <c r="H2298" s="2">
        <f t="shared" si="877"/>
        <v>4.8741879746143635E-3</v>
      </c>
      <c r="I2298" s="1">
        <f t="shared" si="885"/>
        <v>6</v>
      </c>
      <c r="J2298" s="1">
        <f t="shared" si="891"/>
        <v>31</v>
      </c>
      <c r="K2298" s="54">
        <f t="shared" si="878"/>
        <v>1.0009415425046677</v>
      </c>
      <c r="L2298" s="3">
        <f t="shared" si="886"/>
        <v>1.52274333</v>
      </c>
      <c r="M2298" s="3">
        <f t="shared" si="896"/>
        <v>1.52417705</v>
      </c>
      <c r="N2298" s="3">
        <f t="shared" si="879"/>
        <v>163350.88890362001</v>
      </c>
      <c r="O2298" s="52">
        <f t="shared" si="892"/>
        <v>0</v>
      </c>
      <c r="P2298" s="5">
        <f t="shared" si="895"/>
        <v>0</v>
      </c>
      <c r="Q2298" s="53">
        <f t="shared" si="880"/>
        <v>0</v>
      </c>
      <c r="R2298" s="4">
        <f t="shared" si="874"/>
        <v>0</v>
      </c>
      <c r="S2298" s="2">
        <f t="shared" si="887"/>
        <v>0.14000000000000001</v>
      </c>
      <c r="T2298" s="9">
        <f t="shared" si="881"/>
        <v>1.0021155939999999</v>
      </c>
      <c r="U2298" s="4">
        <f t="shared" si="888"/>
        <v>345.58416045000001</v>
      </c>
      <c r="V2298" s="4">
        <f t="shared" si="882"/>
        <v>0</v>
      </c>
      <c r="W2298" s="1" t="str">
        <f t="shared" si="893"/>
        <v>A+J=</v>
      </c>
      <c r="X2298" s="10">
        <f t="shared" si="894"/>
        <v>42378</v>
      </c>
      <c r="Y2298" s="4">
        <f t="shared" si="897"/>
        <v>0</v>
      </c>
      <c r="Z2298" s="28"/>
      <c r="AA2298" s="26"/>
      <c r="AE2298" s="5"/>
    </row>
    <row r="2299" spans="1:31" x14ac:dyDescent="0.2">
      <c r="A2299" s="127">
        <f t="shared" si="883"/>
        <v>42354</v>
      </c>
      <c r="B2299" s="4">
        <f t="shared" si="875"/>
        <v>163779.82877165001</v>
      </c>
      <c r="C2299" s="4">
        <f t="shared" si="889"/>
        <v>107173.17184616</v>
      </c>
      <c r="D2299" s="4">
        <f t="shared" si="884"/>
        <v>107173.17184616</v>
      </c>
      <c r="E2299" s="56">
        <f t="shared" si="890"/>
        <v>614.05100000000004</v>
      </c>
      <c r="F2299" s="11">
        <f>IF(DAY(A2299)=F$2+1,VLOOKUP(A2299,[1]Plan1!$BN$15:$BP$255,3),F2298)</f>
        <v>617.04399999999998</v>
      </c>
      <c r="G2299" s="6">
        <f t="shared" si="876"/>
        <v>42348</v>
      </c>
      <c r="H2299" s="2">
        <f t="shared" si="877"/>
        <v>4.8741879746143635E-3</v>
      </c>
      <c r="I2299" s="1">
        <f t="shared" si="885"/>
        <v>7</v>
      </c>
      <c r="J2299" s="1">
        <f t="shared" si="891"/>
        <v>31</v>
      </c>
      <c r="K2299" s="54">
        <f t="shared" si="878"/>
        <v>1.0010985524206364</v>
      </c>
      <c r="L2299" s="3">
        <f t="shared" si="886"/>
        <v>1.52274333</v>
      </c>
      <c r="M2299" s="3">
        <f t="shared" si="896"/>
        <v>1.52441614</v>
      </c>
      <c r="N2299" s="3">
        <f t="shared" si="879"/>
        <v>163376.51293728</v>
      </c>
      <c r="O2299" s="52">
        <f t="shared" si="892"/>
        <v>0</v>
      </c>
      <c r="P2299" s="5">
        <f t="shared" si="895"/>
        <v>0</v>
      </c>
      <c r="Q2299" s="53">
        <f t="shared" si="880"/>
        <v>0</v>
      </c>
      <c r="R2299" s="4">
        <f t="shared" si="874"/>
        <v>0</v>
      </c>
      <c r="S2299" s="2">
        <f t="shared" si="887"/>
        <v>0.14000000000000001</v>
      </c>
      <c r="T2299" s="9">
        <f t="shared" si="881"/>
        <v>1.0024686279999999</v>
      </c>
      <c r="U2299" s="4">
        <f t="shared" si="888"/>
        <v>403.31583437</v>
      </c>
      <c r="V2299" s="4">
        <f t="shared" si="882"/>
        <v>0</v>
      </c>
      <c r="W2299" s="1" t="str">
        <f t="shared" si="893"/>
        <v>A+J=</v>
      </c>
      <c r="X2299" s="10">
        <f t="shared" si="894"/>
        <v>42378</v>
      </c>
      <c r="Y2299" s="4">
        <f t="shared" si="897"/>
        <v>0</v>
      </c>
      <c r="Z2299" s="28"/>
      <c r="AA2299" s="26"/>
      <c r="AE2299" s="5"/>
    </row>
    <row r="2300" spans="1:31" x14ac:dyDescent="0.2">
      <c r="A2300" s="127">
        <f t="shared" si="883"/>
        <v>42355</v>
      </c>
      <c r="B2300" s="4">
        <f t="shared" si="875"/>
        <v>163863.22605767002</v>
      </c>
      <c r="C2300" s="4">
        <f t="shared" si="889"/>
        <v>107173.17184616</v>
      </c>
      <c r="D2300" s="4">
        <f t="shared" si="884"/>
        <v>107173.17184616</v>
      </c>
      <c r="E2300" s="56">
        <f t="shared" si="890"/>
        <v>614.05100000000004</v>
      </c>
      <c r="F2300" s="11">
        <f>IF(DAY(A2300)=F$2+1,VLOOKUP(A2300,[1]Plan1!$BN$15:$BP$255,3),F2299)</f>
        <v>617.04399999999998</v>
      </c>
      <c r="G2300" s="6">
        <f t="shared" si="876"/>
        <v>42348</v>
      </c>
      <c r="H2300" s="2">
        <f t="shared" si="877"/>
        <v>4.8741879746143635E-3</v>
      </c>
      <c r="I2300" s="1">
        <f t="shared" si="885"/>
        <v>8</v>
      </c>
      <c r="J2300" s="1">
        <f t="shared" si="891"/>
        <v>31</v>
      </c>
      <c r="K2300" s="54">
        <f t="shared" si="878"/>
        <v>1.0012555869655295</v>
      </c>
      <c r="L2300" s="3">
        <f t="shared" si="886"/>
        <v>1.52274333</v>
      </c>
      <c r="M2300" s="3">
        <f t="shared" si="896"/>
        <v>1.5246552600000001</v>
      </c>
      <c r="N2300" s="3">
        <f t="shared" si="879"/>
        <v>163402.14018613001</v>
      </c>
      <c r="O2300" s="52">
        <f t="shared" si="892"/>
        <v>0</v>
      </c>
      <c r="P2300" s="5">
        <f t="shared" si="895"/>
        <v>0</v>
      </c>
      <c r="Q2300" s="53">
        <f t="shared" si="880"/>
        <v>0</v>
      </c>
      <c r="R2300" s="4">
        <f t="shared" si="874"/>
        <v>0</v>
      </c>
      <c r="S2300" s="2">
        <f t="shared" si="887"/>
        <v>0.14000000000000001</v>
      </c>
      <c r="T2300" s="9">
        <f t="shared" si="881"/>
        <v>1.0028217859999999</v>
      </c>
      <c r="U2300" s="4">
        <f t="shared" si="888"/>
        <v>461.08587154000003</v>
      </c>
      <c r="V2300" s="4">
        <f t="shared" si="882"/>
        <v>0</v>
      </c>
      <c r="W2300" s="1" t="str">
        <f t="shared" si="893"/>
        <v>A+J=</v>
      </c>
      <c r="X2300" s="10">
        <f t="shared" si="894"/>
        <v>42378</v>
      </c>
      <c r="Y2300" s="4">
        <f t="shared" si="897"/>
        <v>0</v>
      </c>
      <c r="Z2300" s="28"/>
      <c r="AA2300" s="26"/>
      <c r="AE2300" s="5"/>
    </row>
    <row r="2301" spans="1:31" x14ac:dyDescent="0.2">
      <c r="A2301" s="127">
        <f t="shared" si="883"/>
        <v>42356</v>
      </c>
      <c r="B2301" s="4">
        <f t="shared" si="875"/>
        <v>163946.66601021</v>
      </c>
      <c r="C2301" s="4">
        <f t="shared" si="889"/>
        <v>107173.17184616</v>
      </c>
      <c r="D2301" s="4">
        <f t="shared" si="884"/>
        <v>107173.17184616</v>
      </c>
      <c r="E2301" s="56">
        <f t="shared" si="890"/>
        <v>614.05100000000004</v>
      </c>
      <c r="F2301" s="11">
        <f>IF(DAY(A2301)=F$2+1,VLOOKUP(A2301,[1]Plan1!$BN$15:$BP$255,3),F2300)</f>
        <v>617.04399999999998</v>
      </c>
      <c r="G2301" s="6">
        <f t="shared" si="876"/>
        <v>42348</v>
      </c>
      <c r="H2301" s="2">
        <f t="shared" si="877"/>
        <v>4.8741879746143635E-3</v>
      </c>
      <c r="I2301" s="1">
        <f t="shared" si="885"/>
        <v>9</v>
      </c>
      <c r="J2301" s="1">
        <f t="shared" si="891"/>
        <v>31</v>
      </c>
      <c r="K2301" s="54">
        <f t="shared" si="878"/>
        <v>1.0014126461432105</v>
      </c>
      <c r="L2301" s="3">
        <f t="shared" si="886"/>
        <v>1.52274333</v>
      </c>
      <c r="M2301" s="3">
        <f t="shared" si="896"/>
        <v>1.5248944200000001</v>
      </c>
      <c r="N2301" s="3">
        <f t="shared" si="879"/>
        <v>163427.77172190999</v>
      </c>
      <c r="O2301" s="52">
        <f t="shared" si="892"/>
        <v>0</v>
      </c>
      <c r="P2301" s="5">
        <f t="shared" si="895"/>
        <v>0</v>
      </c>
      <c r="Q2301" s="53">
        <f t="shared" si="880"/>
        <v>0</v>
      </c>
      <c r="R2301" s="4">
        <f t="shared" si="874"/>
        <v>0</v>
      </c>
      <c r="S2301" s="2">
        <f t="shared" si="887"/>
        <v>0.14000000000000001</v>
      </c>
      <c r="T2301" s="9">
        <f t="shared" si="881"/>
        <v>1.003175068</v>
      </c>
      <c r="U2301" s="4">
        <f t="shared" si="888"/>
        <v>518.89428829999997</v>
      </c>
      <c r="V2301" s="4">
        <f t="shared" si="882"/>
        <v>0</v>
      </c>
      <c r="W2301" s="1" t="str">
        <f t="shared" si="893"/>
        <v>A+J=</v>
      </c>
      <c r="X2301" s="10">
        <f t="shared" si="894"/>
        <v>42378</v>
      </c>
      <c r="Y2301" s="4">
        <f t="shared" si="897"/>
        <v>0</v>
      </c>
      <c r="Z2301" s="28"/>
      <c r="AA2301" s="26"/>
      <c r="AE2301" s="5"/>
    </row>
    <row r="2302" spans="1:31" x14ac:dyDescent="0.2">
      <c r="A2302" s="127">
        <f t="shared" si="883"/>
        <v>42357</v>
      </c>
      <c r="B2302" s="4">
        <f t="shared" si="875"/>
        <v>164030.14897024</v>
      </c>
      <c r="C2302" s="4">
        <f t="shared" si="889"/>
        <v>107173.17184616</v>
      </c>
      <c r="D2302" s="4">
        <f t="shared" si="884"/>
        <v>107173.17184616</v>
      </c>
      <c r="E2302" s="56">
        <f t="shared" si="890"/>
        <v>614.05100000000004</v>
      </c>
      <c r="F2302" s="11">
        <f>IF(DAY(A2302)=F$2+1,VLOOKUP(A2302,[1]Plan1!$BN$15:$BP$255,3),F2301)</f>
        <v>617.04399999999998</v>
      </c>
      <c r="G2302" s="6">
        <f t="shared" si="876"/>
        <v>42348</v>
      </c>
      <c r="H2302" s="2">
        <f t="shared" si="877"/>
        <v>4.8741879746143635E-3</v>
      </c>
      <c r="I2302" s="1">
        <f t="shared" si="885"/>
        <v>10</v>
      </c>
      <c r="J2302" s="1">
        <f t="shared" si="891"/>
        <v>31</v>
      </c>
      <c r="K2302" s="54">
        <f t="shared" si="878"/>
        <v>1.0015697299575435</v>
      </c>
      <c r="L2302" s="3">
        <f t="shared" si="886"/>
        <v>1.52274333</v>
      </c>
      <c r="M2302" s="3">
        <f t="shared" si="896"/>
        <v>1.5251336200000001</v>
      </c>
      <c r="N2302" s="3">
        <f t="shared" si="879"/>
        <v>163453.40754461</v>
      </c>
      <c r="O2302" s="52">
        <f t="shared" si="892"/>
        <v>0</v>
      </c>
      <c r="P2302" s="5">
        <f t="shared" si="895"/>
        <v>0</v>
      </c>
      <c r="Q2302" s="53">
        <f t="shared" si="880"/>
        <v>0</v>
      </c>
      <c r="R2302" s="4">
        <f t="shared" si="874"/>
        <v>0</v>
      </c>
      <c r="S2302" s="2">
        <f t="shared" si="887"/>
        <v>0.14000000000000001</v>
      </c>
      <c r="T2302" s="9">
        <f t="shared" si="881"/>
        <v>1.0035284760000001</v>
      </c>
      <c r="U2302" s="4">
        <f t="shared" si="888"/>
        <v>576.74142562999998</v>
      </c>
      <c r="V2302" s="4">
        <f t="shared" si="882"/>
        <v>0</v>
      </c>
      <c r="W2302" s="1" t="str">
        <f t="shared" si="893"/>
        <v>A+J=</v>
      </c>
      <c r="X2302" s="10">
        <f t="shared" si="894"/>
        <v>42378</v>
      </c>
      <c r="Y2302" s="4">
        <f t="shared" si="897"/>
        <v>0</v>
      </c>
      <c r="Z2302" s="28"/>
      <c r="AA2302" s="26"/>
      <c r="AE2302" s="5"/>
    </row>
    <row r="2303" spans="1:31" x14ac:dyDescent="0.2">
      <c r="A2303" s="127">
        <f t="shared" si="883"/>
        <v>42358</v>
      </c>
      <c r="B2303" s="4">
        <f t="shared" si="875"/>
        <v>164113.67446158003</v>
      </c>
      <c r="C2303" s="4">
        <f t="shared" si="889"/>
        <v>107173.17184616</v>
      </c>
      <c r="D2303" s="4">
        <f t="shared" si="884"/>
        <v>107173.17184616</v>
      </c>
      <c r="E2303" s="56">
        <f t="shared" si="890"/>
        <v>614.05100000000004</v>
      </c>
      <c r="F2303" s="11">
        <f>IF(DAY(A2303)=F$2+1,VLOOKUP(A2303,[1]Plan1!$BN$15:$BP$255,3),F2302)</f>
        <v>617.04399999999998</v>
      </c>
      <c r="G2303" s="6">
        <f t="shared" si="876"/>
        <v>42348</v>
      </c>
      <c r="H2303" s="2">
        <f t="shared" si="877"/>
        <v>4.8741879746143635E-3</v>
      </c>
      <c r="I2303" s="1">
        <f t="shared" si="885"/>
        <v>11</v>
      </c>
      <c r="J2303" s="1">
        <f t="shared" si="891"/>
        <v>31</v>
      </c>
      <c r="K2303" s="54">
        <f t="shared" si="878"/>
        <v>1.0017268384123925</v>
      </c>
      <c r="L2303" s="3">
        <f t="shared" si="886"/>
        <v>1.52274333</v>
      </c>
      <c r="M2303" s="3">
        <f t="shared" si="896"/>
        <v>1.5253728600000001</v>
      </c>
      <c r="N2303" s="3">
        <f t="shared" si="879"/>
        <v>163479.04765424001</v>
      </c>
      <c r="O2303" s="52">
        <f t="shared" si="892"/>
        <v>0</v>
      </c>
      <c r="P2303" s="5">
        <f t="shared" si="895"/>
        <v>0</v>
      </c>
      <c r="Q2303" s="53">
        <f t="shared" si="880"/>
        <v>0</v>
      </c>
      <c r="R2303" s="4">
        <f t="shared" si="874"/>
        <v>0</v>
      </c>
      <c r="S2303" s="2">
        <f t="shared" si="887"/>
        <v>0.14000000000000001</v>
      </c>
      <c r="T2303" s="9">
        <f t="shared" si="881"/>
        <v>1.0038820070000001</v>
      </c>
      <c r="U2303" s="4">
        <f t="shared" si="888"/>
        <v>634.62680734000003</v>
      </c>
      <c r="V2303" s="4">
        <f t="shared" si="882"/>
        <v>0</v>
      </c>
      <c r="W2303" s="1" t="str">
        <f t="shared" si="893"/>
        <v>A+J=</v>
      </c>
      <c r="X2303" s="10">
        <f t="shared" si="894"/>
        <v>42378</v>
      </c>
      <c r="Y2303" s="4">
        <f t="shared" si="897"/>
        <v>0</v>
      </c>
      <c r="Z2303" s="28"/>
      <c r="AA2303" s="26"/>
      <c r="AE2303" s="5"/>
    </row>
    <row r="2304" spans="1:31" x14ac:dyDescent="0.2">
      <c r="A2304" s="127">
        <f t="shared" si="883"/>
        <v>42359</v>
      </c>
      <c r="B2304" s="4">
        <f t="shared" si="875"/>
        <v>164197.24174897</v>
      </c>
      <c r="C2304" s="4">
        <f t="shared" si="889"/>
        <v>107173.17184616</v>
      </c>
      <c r="D2304" s="4">
        <f t="shared" si="884"/>
        <v>107173.17184616</v>
      </c>
      <c r="E2304" s="56">
        <f t="shared" si="890"/>
        <v>614.05100000000004</v>
      </c>
      <c r="F2304" s="11">
        <f>IF(DAY(A2304)=F$2+1,VLOOKUP(A2304,[1]Plan1!$BN$15:$BP$255,3),F2303)</f>
        <v>617.04399999999998</v>
      </c>
      <c r="G2304" s="6">
        <f t="shared" si="876"/>
        <v>42348</v>
      </c>
      <c r="H2304" s="2">
        <f t="shared" si="877"/>
        <v>4.8741879746143635E-3</v>
      </c>
      <c r="I2304" s="1">
        <f t="shared" si="885"/>
        <v>12</v>
      </c>
      <c r="J2304" s="1">
        <f t="shared" si="891"/>
        <v>31</v>
      </c>
      <c r="K2304" s="54">
        <f t="shared" si="878"/>
        <v>1.0018839715116235</v>
      </c>
      <c r="L2304" s="3">
        <f t="shared" si="886"/>
        <v>1.52274333</v>
      </c>
      <c r="M2304" s="3">
        <f t="shared" si="896"/>
        <v>1.5256121300000001</v>
      </c>
      <c r="N2304" s="3">
        <f t="shared" si="879"/>
        <v>163504.69097907</v>
      </c>
      <c r="O2304" s="52">
        <f t="shared" si="892"/>
        <v>0</v>
      </c>
      <c r="P2304" s="5">
        <f t="shared" si="895"/>
        <v>0</v>
      </c>
      <c r="Q2304" s="53">
        <f t="shared" si="880"/>
        <v>0</v>
      </c>
      <c r="R2304" s="4">
        <f t="shared" ref="R2304:R2367" si="898">IF(P2304&gt;0,(P2304*N2304),0)</f>
        <v>0</v>
      </c>
      <c r="S2304" s="2">
        <f t="shared" si="887"/>
        <v>0.14000000000000001</v>
      </c>
      <c r="T2304" s="9">
        <f t="shared" si="881"/>
        <v>1.004235663</v>
      </c>
      <c r="U2304" s="4">
        <f t="shared" si="888"/>
        <v>692.55076989999998</v>
      </c>
      <c r="V2304" s="4">
        <f t="shared" si="882"/>
        <v>0</v>
      </c>
      <c r="W2304" s="1" t="str">
        <f t="shared" si="893"/>
        <v>A+J=</v>
      </c>
      <c r="X2304" s="10">
        <f t="shared" si="894"/>
        <v>42378</v>
      </c>
      <c r="Y2304" s="4">
        <f t="shared" si="897"/>
        <v>0</v>
      </c>
      <c r="Z2304" s="28"/>
      <c r="AA2304" s="26"/>
      <c r="AE2304" s="5"/>
    </row>
    <row r="2305" spans="1:31" x14ac:dyDescent="0.2">
      <c r="A2305" s="127">
        <f t="shared" si="883"/>
        <v>42360</v>
      </c>
      <c r="B2305" s="4">
        <f t="shared" si="875"/>
        <v>164280.85192209002</v>
      </c>
      <c r="C2305" s="4">
        <f t="shared" si="889"/>
        <v>107173.17184616</v>
      </c>
      <c r="D2305" s="4">
        <f t="shared" si="884"/>
        <v>107173.17184616</v>
      </c>
      <c r="E2305" s="56">
        <f t="shared" si="890"/>
        <v>614.05100000000004</v>
      </c>
      <c r="F2305" s="11">
        <f>IF(DAY(A2305)=F$2+1,VLOOKUP(A2305,[1]Plan1!$BN$15:$BP$255,3),F2304)</f>
        <v>617.04399999999998</v>
      </c>
      <c r="G2305" s="6">
        <f t="shared" si="876"/>
        <v>42348</v>
      </c>
      <c r="H2305" s="2">
        <f t="shared" si="877"/>
        <v>4.8741879746143635E-3</v>
      </c>
      <c r="I2305" s="1">
        <f t="shared" si="885"/>
        <v>13</v>
      </c>
      <c r="J2305" s="1">
        <f t="shared" si="891"/>
        <v>31</v>
      </c>
      <c r="K2305" s="54">
        <f t="shared" si="878"/>
        <v>1.0020411292591016</v>
      </c>
      <c r="L2305" s="3">
        <f t="shared" si="886"/>
        <v>1.52274333</v>
      </c>
      <c r="M2305" s="3">
        <f t="shared" si="896"/>
        <v>1.5258514400000001</v>
      </c>
      <c r="N2305" s="3">
        <f t="shared" si="879"/>
        <v>163530.33859083001</v>
      </c>
      <c r="O2305" s="52">
        <f t="shared" si="892"/>
        <v>0</v>
      </c>
      <c r="P2305" s="5">
        <f t="shared" si="895"/>
        <v>0</v>
      </c>
      <c r="Q2305" s="53">
        <f t="shared" si="880"/>
        <v>0</v>
      </c>
      <c r="R2305" s="4">
        <f t="shared" si="898"/>
        <v>0</v>
      </c>
      <c r="S2305" s="2">
        <f t="shared" si="887"/>
        <v>0.14000000000000001</v>
      </c>
      <c r="T2305" s="9">
        <f t="shared" si="881"/>
        <v>1.0045894440000001</v>
      </c>
      <c r="U2305" s="4">
        <f t="shared" si="888"/>
        <v>750.51333125999997</v>
      </c>
      <c r="V2305" s="4">
        <f t="shared" si="882"/>
        <v>0</v>
      </c>
      <c r="W2305" s="1" t="str">
        <f t="shared" si="893"/>
        <v>A+J=</v>
      </c>
      <c r="X2305" s="10">
        <f t="shared" si="894"/>
        <v>42378</v>
      </c>
      <c r="Y2305" s="4">
        <f t="shared" si="897"/>
        <v>0</v>
      </c>
      <c r="Z2305" s="28"/>
      <c r="AA2305" s="26"/>
      <c r="AE2305" s="5"/>
    </row>
    <row r="2306" spans="1:31" x14ac:dyDescent="0.2">
      <c r="A2306" s="127">
        <f t="shared" si="883"/>
        <v>42361</v>
      </c>
      <c r="B2306" s="4">
        <f t="shared" si="875"/>
        <v>164364.50483153999</v>
      </c>
      <c r="C2306" s="4">
        <f t="shared" si="889"/>
        <v>107173.17184616</v>
      </c>
      <c r="D2306" s="4">
        <f t="shared" si="884"/>
        <v>107173.17184616</v>
      </c>
      <c r="E2306" s="56">
        <f t="shared" si="890"/>
        <v>614.05100000000004</v>
      </c>
      <c r="F2306" s="11">
        <f>IF(DAY(A2306)=F$2+1,VLOOKUP(A2306,[1]Plan1!$BN$15:$BP$255,3),F2305)</f>
        <v>617.04399999999998</v>
      </c>
      <c r="G2306" s="6">
        <f t="shared" si="876"/>
        <v>42348</v>
      </c>
      <c r="H2306" s="2">
        <f t="shared" si="877"/>
        <v>4.8741879746143635E-3</v>
      </c>
      <c r="I2306" s="1">
        <f t="shared" si="885"/>
        <v>14</v>
      </c>
      <c r="J2306" s="1">
        <f t="shared" si="891"/>
        <v>31</v>
      </c>
      <c r="K2306" s="54">
        <f t="shared" si="878"/>
        <v>1.0021983116586934</v>
      </c>
      <c r="L2306" s="3">
        <f t="shared" si="886"/>
        <v>1.52274333</v>
      </c>
      <c r="M2306" s="3">
        <f t="shared" si="896"/>
        <v>1.52609079</v>
      </c>
      <c r="N2306" s="3">
        <f t="shared" si="879"/>
        <v>163555.99048951</v>
      </c>
      <c r="O2306" s="52">
        <f t="shared" si="892"/>
        <v>0</v>
      </c>
      <c r="P2306" s="5">
        <f t="shared" si="895"/>
        <v>0</v>
      </c>
      <c r="Q2306" s="53">
        <f t="shared" si="880"/>
        <v>0</v>
      </c>
      <c r="R2306" s="4">
        <f t="shared" si="898"/>
        <v>0</v>
      </c>
      <c r="S2306" s="2">
        <f t="shared" si="887"/>
        <v>0.14000000000000001</v>
      </c>
      <c r="T2306" s="9">
        <f t="shared" si="881"/>
        <v>1.0049433489999999</v>
      </c>
      <c r="U2306" s="4">
        <f t="shared" si="888"/>
        <v>808.51434202999997</v>
      </c>
      <c r="V2306" s="4">
        <f t="shared" si="882"/>
        <v>0</v>
      </c>
      <c r="W2306" s="1" t="str">
        <f t="shared" si="893"/>
        <v>A+J=</v>
      </c>
      <c r="X2306" s="10">
        <f t="shared" si="894"/>
        <v>42378</v>
      </c>
      <c r="Y2306" s="4">
        <f t="shared" si="897"/>
        <v>0</v>
      </c>
      <c r="Z2306" s="28"/>
      <c r="AA2306" s="26"/>
      <c r="AE2306" s="5"/>
    </row>
    <row r="2307" spans="1:31" x14ac:dyDescent="0.2">
      <c r="A2307" s="127">
        <f t="shared" si="883"/>
        <v>42362</v>
      </c>
      <c r="B2307" s="4">
        <f t="shared" si="875"/>
        <v>164448.20065499999</v>
      </c>
      <c r="C2307" s="4">
        <f t="shared" si="889"/>
        <v>107173.17184616</v>
      </c>
      <c r="D2307" s="4">
        <f t="shared" si="884"/>
        <v>107173.17184616</v>
      </c>
      <c r="E2307" s="56">
        <f t="shared" si="890"/>
        <v>614.05100000000004</v>
      </c>
      <c r="F2307" s="11">
        <f>IF(DAY(A2307)=F$2+1,VLOOKUP(A2307,[1]Plan1!$BN$15:$BP$255,3),F2306)</f>
        <v>617.04399999999998</v>
      </c>
      <c r="G2307" s="6">
        <f t="shared" si="876"/>
        <v>42348</v>
      </c>
      <c r="H2307" s="2">
        <f t="shared" si="877"/>
        <v>4.8741879746143635E-3</v>
      </c>
      <c r="I2307" s="1">
        <f t="shared" si="885"/>
        <v>15</v>
      </c>
      <c r="J2307" s="1">
        <f t="shared" si="891"/>
        <v>31</v>
      </c>
      <c r="K2307" s="54">
        <f t="shared" si="878"/>
        <v>1.0023555187142661</v>
      </c>
      <c r="L2307" s="3">
        <f t="shared" si="886"/>
        <v>1.52274333</v>
      </c>
      <c r="M2307" s="3">
        <f t="shared" si="896"/>
        <v>1.52633018</v>
      </c>
      <c r="N2307" s="3">
        <f t="shared" si="879"/>
        <v>163581.64667511999</v>
      </c>
      <c r="O2307" s="52">
        <f t="shared" si="892"/>
        <v>0</v>
      </c>
      <c r="P2307" s="5">
        <f t="shared" si="895"/>
        <v>0</v>
      </c>
      <c r="Q2307" s="53">
        <f t="shared" si="880"/>
        <v>0</v>
      </c>
      <c r="R2307" s="4">
        <f t="shared" si="898"/>
        <v>0</v>
      </c>
      <c r="S2307" s="2">
        <f t="shared" si="887"/>
        <v>0.14000000000000001</v>
      </c>
      <c r="T2307" s="9">
        <f t="shared" si="881"/>
        <v>1.0052973789999999</v>
      </c>
      <c r="U2307" s="4">
        <f t="shared" si="888"/>
        <v>866.55397988000004</v>
      </c>
      <c r="V2307" s="4">
        <f t="shared" si="882"/>
        <v>0</v>
      </c>
      <c r="W2307" s="1" t="str">
        <f t="shared" si="893"/>
        <v>A+J=</v>
      </c>
      <c r="X2307" s="10">
        <f t="shared" si="894"/>
        <v>42378</v>
      </c>
      <c r="Y2307" s="4">
        <f t="shared" si="897"/>
        <v>0</v>
      </c>
      <c r="Z2307" s="28"/>
      <c r="AA2307" s="26"/>
      <c r="AE2307" s="5"/>
    </row>
    <row r="2308" spans="1:31" x14ac:dyDescent="0.2">
      <c r="A2308" s="127">
        <f t="shared" si="883"/>
        <v>42363</v>
      </c>
      <c r="B2308" s="4">
        <f t="shared" si="875"/>
        <v>164531.93832885</v>
      </c>
      <c r="C2308" s="4">
        <f t="shared" si="889"/>
        <v>107173.17184616</v>
      </c>
      <c r="D2308" s="4">
        <f t="shared" si="884"/>
        <v>107173.17184616</v>
      </c>
      <c r="E2308" s="56">
        <f t="shared" si="890"/>
        <v>614.05100000000004</v>
      </c>
      <c r="F2308" s="11">
        <f>IF(DAY(A2308)=F$2+1,VLOOKUP(A2308,[1]Plan1!$BN$15:$BP$255,3),F2307)</f>
        <v>617.04399999999998</v>
      </c>
      <c r="G2308" s="6">
        <f t="shared" si="876"/>
        <v>42348</v>
      </c>
      <c r="H2308" s="2">
        <f t="shared" si="877"/>
        <v>4.8741879746143635E-3</v>
      </c>
      <c r="I2308" s="1">
        <f t="shared" si="885"/>
        <v>16</v>
      </c>
      <c r="J2308" s="1">
        <f t="shared" si="891"/>
        <v>31</v>
      </c>
      <c r="K2308" s="54">
        <f t="shared" si="878"/>
        <v>1.0025127504296869</v>
      </c>
      <c r="L2308" s="3">
        <f t="shared" si="886"/>
        <v>1.52274333</v>
      </c>
      <c r="M2308" s="3">
        <f t="shared" si="896"/>
        <v>1.5265696</v>
      </c>
      <c r="N2308" s="3">
        <f t="shared" si="879"/>
        <v>163607.30607592</v>
      </c>
      <c r="O2308" s="52">
        <f t="shared" si="892"/>
        <v>0</v>
      </c>
      <c r="P2308" s="5">
        <f t="shared" si="895"/>
        <v>0</v>
      </c>
      <c r="Q2308" s="53">
        <f t="shared" si="880"/>
        <v>0</v>
      </c>
      <c r="R2308" s="4">
        <f t="shared" si="898"/>
        <v>0</v>
      </c>
      <c r="S2308" s="2">
        <f t="shared" si="887"/>
        <v>0.14000000000000001</v>
      </c>
      <c r="T2308" s="9">
        <f t="shared" si="881"/>
        <v>1.0056515340000001</v>
      </c>
      <c r="U2308" s="4">
        <f t="shared" si="888"/>
        <v>924.63225293000005</v>
      </c>
      <c r="V2308" s="4">
        <f t="shared" si="882"/>
        <v>0</v>
      </c>
      <c r="W2308" s="1" t="str">
        <f t="shared" si="893"/>
        <v>A+J=</v>
      </c>
      <c r="X2308" s="10">
        <f t="shared" si="894"/>
        <v>42378</v>
      </c>
      <c r="Y2308" s="4">
        <f t="shared" si="897"/>
        <v>0</v>
      </c>
      <c r="Z2308" s="28"/>
      <c r="AA2308" s="26"/>
      <c r="AE2308" s="5"/>
    </row>
    <row r="2309" spans="1:31" x14ac:dyDescent="0.2">
      <c r="A2309" s="127">
        <f t="shared" si="883"/>
        <v>42364</v>
      </c>
      <c r="B2309" s="4">
        <f t="shared" si="875"/>
        <v>164615.71894431001</v>
      </c>
      <c r="C2309" s="4">
        <f t="shared" si="889"/>
        <v>107173.17184616</v>
      </c>
      <c r="D2309" s="4">
        <f t="shared" si="884"/>
        <v>107173.17184616</v>
      </c>
      <c r="E2309" s="56">
        <f t="shared" si="890"/>
        <v>614.05100000000004</v>
      </c>
      <c r="F2309" s="11">
        <f>IF(DAY(A2309)=F$2+1,VLOOKUP(A2309,[1]Plan1!$BN$15:$BP$255,3),F2308)</f>
        <v>617.04399999999998</v>
      </c>
      <c r="G2309" s="6">
        <f t="shared" si="876"/>
        <v>42348</v>
      </c>
      <c r="H2309" s="2">
        <f t="shared" si="877"/>
        <v>4.8741879746143635E-3</v>
      </c>
      <c r="I2309" s="1">
        <f t="shared" si="885"/>
        <v>17</v>
      </c>
      <c r="J2309" s="1">
        <f t="shared" si="891"/>
        <v>31</v>
      </c>
      <c r="K2309" s="54">
        <f t="shared" si="878"/>
        <v>1.0026700068088243</v>
      </c>
      <c r="L2309" s="3">
        <f t="shared" si="886"/>
        <v>1.52274333</v>
      </c>
      <c r="M2309" s="3">
        <f t="shared" si="896"/>
        <v>1.5268090599999999</v>
      </c>
      <c r="N2309" s="3">
        <f t="shared" si="879"/>
        <v>163632.96976365001</v>
      </c>
      <c r="O2309" s="52">
        <f t="shared" si="892"/>
        <v>0</v>
      </c>
      <c r="P2309" s="5">
        <f t="shared" si="895"/>
        <v>0</v>
      </c>
      <c r="Q2309" s="53">
        <f t="shared" si="880"/>
        <v>0</v>
      </c>
      <c r="R2309" s="4">
        <f t="shared" si="898"/>
        <v>0</v>
      </c>
      <c r="S2309" s="2">
        <f t="shared" si="887"/>
        <v>0.14000000000000001</v>
      </c>
      <c r="T2309" s="9">
        <f t="shared" si="881"/>
        <v>1.0060058140000001</v>
      </c>
      <c r="U2309" s="4">
        <f t="shared" si="888"/>
        <v>982.74918065999998</v>
      </c>
      <c r="V2309" s="4">
        <f t="shared" si="882"/>
        <v>0</v>
      </c>
      <c r="W2309" s="1" t="str">
        <f t="shared" si="893"/>
        <v>A+J=</v>
      </c>
      <c r="X2309" s="10">
        <f t="shared" si="894"/>
        <v>42378</v>
      </c>
      <c r="Y2309" s="4">
        <f t="shared" si="897"/>
        <v>0</v>
      </c>
      <c r="Z2309" s="28"/>
      <c r="AA2309" s="26"/>
      <c r="AE2309" s="5"/>
    </row>
    <row r="2310" spans="1:31" x14ac:dyDescent="0.2">
      <c r="A2310" s="127">
        <f t="shared" si="883"/>
        <v>42365</v>
      </c>
      <c r="B2310" s="4">
        <f t="shared" si="875"/>
        <v>164699.54235190002</v>
      </c>
      <c r="C2310" s="4">
        <f t="shared" si="889"/>
        <v>107173.17184616</v>
      </c>
      <c r="D2310" s="4">
        <f t="shared" si="884"/>
        <v>107173.17184616</v>
      </c>
      <c r="E2310" s="56">
        <f t="shared" si="890"/>
        <v>614.05100000000004</v>
      </c>
      <c r="F2310" s="11">
        <f>IF(DAY(A2310)=F$2+1,VLOOKUP(A2310,[1]Plan1!$BN$15:$BP$255,3),F2309)</f>
        <v>617.04399999999998</v>
      </c>
      <c r="G2310" s="6">
        <f t="shared" si="876"/>
        <v>42348</v>
      </c>
      <c r="H2310" s="2">
        <f t="shared" si="877"/>
        <v>4.8741879746143635E-3</v>
      </c>
      <c r="I2310" s="1">
        <f t="shared" si="885"/>
        <v>18</v>
      </c>
      <c r="J2310" s="1">
        <f t="shared" si="891"/>
        <v>31</v>
      </c>
      <c r="K2310" s="54">
        <f t="shared" si="878"/>
        <v>1.0028272878555469</v>
      </c>
      <c r="L2310" s="3">
        <f t="shared" si="886"/>
        <v>1.52274333</v>
      </c>
      <c r="M2310" s="3">
        <f t="shared" si="896"/>
        <v>1.5270485600000001</v>
      </c>
      <c r="N2310" s="3">
        <f t="shared" si="879"/>
        <v>163658.63773831</v>
      </c>
      <c r="O2310" s="52">
        <f t="shared" si="892"/>
        <v>0</v>
      </c>
      <c r="P2310" s="5">
        <f t="shared" si="895"/>
        <v>0</v>
      </c>
      <c r="Q2310" s="53">
        <f t="shared" si="880"/>
        <v>0</v>
      </c>
      <c r="R2310" s="4">
        <f t="shared" si="898"/>
        <v>0</v>
      </c>
      <c r="S2310" s="2">
        <f t="shared" si="887"/>
        <v>0.14000000000000001</v>
      </c>
      <c r="T2310" s="9">
        <f t="shared" si="881"/>
        <v>1.006360218</v>
      </c>
      <c r="U2310" s="4">
        <f t="shared" si="888"/>
        <v>1040.9046135900001</v>
      </c>
      <c r="V2310" s="4">
        <f t="shared" si="882"/>
        <v>0</v>
      </c>
      <c r="W2310" s="1" t="str">
        <f t="shared" si="893"/>
        <v>A+J=</v>
      </c>
      <c r="X2310" s="10">
        <f t="shared" si="894"/>
        <v>42378</v>
      </c>
      <c r="Y2310" s="4">
        <f t="shared" si="897"/>
        <v>0</v>
      </c>
      <c r="Z2310" s="28"/>
      <c r="AA2310" s="26"/>
      <c r="AE2310" s="5"/>
    </row>
    <row r="2311" spans="1:31" x14ac:dyDescent="0.2">
      <c r="A2311" s="127">
        <f t="shared" si="883"/>
        <v>42366</v>
      </c>
      <c r="B2311" s="4">
        <f t="shared" si="875"/>
        <v>164783.40765047999</v>
      </c>
      <c r="C2311" s="4">
        <f t="shared" si="889"/>
        <v>107173.17184616</v>
      </c>
      <c r="D2311" s="4">
        <f t="shared" si="884"/>
        <v>107173.17184616</v>
      </c>
      <c r="E2311" s="56">
        <f t="shared" si="890"/>
        <v>614.05100000000004</v>
      </c>
      <c r="F2311" s="11">
        <f>IF(DAY(A2311)=F$2+1,VLOOKUP(A2311,[1]Plan1!$BN$15:$BP$255,3),F2310)</f>
        <v>617.04399999999998</v>
      </c>
      <c r="G2311" s="6">
        <f t="shared" si="876"/>
        <v>42348</v>
      </c>
      <c r="H2311" s="2">
        <f t="shared" si="877"/>
        <v>4.8741879746143635E-3</v>
      </c>
      <c r="I2311" s="1">
        <f t="shared" si="885"/>
        <v>19</v>
      </c>
      <c r="J2311" s="1">
        <f t="shared" si="891"/>
        <v>31</v>
      </c>
      <c r="K2311" s="54">
        <f t="shared" si="878"/>
        <v>1.0029845935737243</v>
      </c>
      <c r="L2311" s="3">
        <f t="shared" si="886"/>
        <v>1.52274333</v>
      </c>
      <c r="M2311" s="3">
        <f t="shared" si="896"/>
        <v>1.5272880900000001</v>
      </c>
      <c r="N2311" s="3">
        <f t="shared" si="879"/>
        <v>163684.30892816</v>
      </c>
      <c r="O2311" s="52">
        <f t="shared" si="892"/>
        <v>0</v>
      </c>
      <c r="P2311" s="5">
        <f t="shared" si="895"/>
        <v>0</v>
      </c>
      <c r="Q2311" s="53">
        <f t="shared" si="880"/>
        <v>0</v>
      </c>
      <c r="R2311" s="4">
        <f t="shared" si="898"/>
        <v>0</v>
      </c>
      <c r="S2311" s="2">
        <f t="shared" si="887"/>
        <v>0.14000000000000001</v>
      </c>
      <c r="T2311" s="9">
        <f t="shared" si="881"/>
        <v>1.006714747</v>
      </c>
      <c r="U2311" s="4">
        <f t="shared" si="888"/>
        <v>1099.09872232</v>
      </c>
      <c r="V2311" s="4">
        <f t="shared" si="882"/>
        <v>0</v>
      </c>
      <c r="W2311" s="1" t="str">
        <f t="shared" si="893"/>
        <v>A+J=</v>
      </c>
      <c r="X2311" s="10">
        <f t="shared" si="894"/>
        <v>42378</v>
      </c>
      <c r="Y2311" s="4">
        <f t="shared" si="897"/>
        <v>0</v>
      </c>
      <c r="Z2311" s="28"/>
      <c r="AA2311" s="26"/>
      <c r="AE2311" s="5"/>
    </row>
    <row r="2312" spans="1:31" x14ac:dyDescent="0.2">
      <c r="A2312" s="127">
        <f t="shared" si="883"/>
        <v>42367</v>
      </c>
      <c r="B2312" s="4">
        <f t="shared" si="875"/>
        <v>164867.31701170001</v>
      </c>
      <c r="C2312" s="4">
        <f t="shared" si="889"/>
        <v>107173.17184616</v>
      </c>
      <c r="D2312" s="4">
        <f t="shared" si="884"/>
        <v>107173.17184616</v>
      </c>
      <c r="E2312" s="56">
        <f t="shared" si="890"/>
        <v>614.05100000000004</v>
      </c>
      <c r="F2312" s="11">
        <f>IF(DAY(A2312)=F$2+1,VLOOKUP(A2312,[1]Plan1!$BN$15:$BP$255,3),F2311)</f>
        <v>617.04399999999998</v>
      </c>
      <c r="G2312" s="6">
        <f t="shared" si="876"/>
        <v>42348</v>
      </c>
      <c r="H2312" s="2">
        <f t="shared" si="877"/>
        <v>4.8741879746143635E-3</v>
      </c>
      <c r="I2312" s="1">
        <f t="shared" si="885"/>
        <v>20</v>
      </c>
      <c r="J2312" s="1">
        <f t="shared" si="891"/>
        <v>31</v>
      </c>
      <c r="K2312" s="54">
        <f t="shared" si="878"/>
        <v>1.0031419239672263</v>
      </c>
      <c r="L2312" s="3">
        <f t="shared" si="886"/>
        <v>1.52274333</v>
      </c>
      <c r="M2312" s="3">
        <f t="shared" si="896"/>
        <v>1.52752767</v>
      </c>
      <c r="N2312" s="3">
        <f t="shared" si="879"/>
        <v>163709.98547667</v>
      </c>
      <c r="O2312" s="52">
        <f t="shared" si="892"/>
        <v>0</v>
      </c>
      <c r="P2312" s="5">
        <f t="shared" si="895"/>
        <v>0</v>
      </c>
      <c r="Q2312" s="53">
        <f t="shared" si="880"/>
        <v>0</v>
      </c>
      <c r="R2312" s="4">
        <f t="shared" si="898"/>
        <v>0</v>
      </c>
      <c r="S2312" s="2">
        <f t="shared" si="887"/>
        <v>0.14000000000000001</v>
      </c>
      <c r="T2312" s="9">
        <f t="shared" si="881"/>
        <v>1.0070694010000001</v>
      </c>
      <c r="U2312" s="4">
        <f t="shared" si="888"/>
        <v>1157.3315350299999</v>
      </c>
      <c r="V2312" s="4">
        <f t="shared" si="882"/>
        <v>0</v>
      </c>
      <c r="W2312" s="1" t="str">
        <f t="shared" si="893"/>
        <v>A+J=</v>
      </c>
      <c r="X2312" s="10">
        <f t="shared" si="894"/>
        <v>42378</v>
      </c>
      <c r="Y2312" s="4">
        <f t="shared" si="897"/>
        <v>0</v>
      </c>
      <c r="Z2312" s="28"/>
      <c r="AA2312" s="26"/>
      <c r="AE2312" s="5"/>
    </row>
    <row r="2313" spans="1:31" x14ac:dyDescent="0.2">
      <c r="A2313" s="127">
        <f t="shared" si="883"/>
        <v>42368</v>
      </c>
      <c r="B2313" s="4">
        <f t="shared" si="875"/>
        <v>164951.26829154001</v>
      </c>
      <c r="C2313" s="4">
        <f t="shared" si="889"/>
        <v>107173.17184616</v>
      </c>
      <c r="D2313" s="4">
        <f t="shared" si="884"/>
        <v>107173.17184616</v>
      </c>
      <c r="E2313" s="56">
        <f t="shared" si="890"/>
        <v>614.05100000000004</v>
      </c>
      <c r="F2313" s="11">
        <f>IF(DAY(A2313)=F$2+1,VLOOKUP(A2313,[1]Plan1!$BN$15:$BP$255,3),F2312)</f>
        <v>617.04399999999998</v>
      </c>
      <c r="G2313" s="6">
        <f t="shared" si="876"/>
        <v>42348</v>
      </c>
      <c r="H2313" s="2">
        <f t="shared" si="877"/>
        <v>4.8741879746143635E-3</v>
      </c>
      <c r="I2313" s="1">
        <f t="shared" si="885"/>
        <v>21</v>
      </c>
      <c r="J2313" s="1">
        <f t="shared" si="891"/>
        <v>31</v>
      </c>
      <c r="K2313" s="54">
        <f t="shared" si="878"/>
        <v>1.0032992790399238</v>
      </c>
      <c r="L2313" s="3">
        <f t="shared" si="886"/>
        <v>1.52274333</v>
      </c>
      <c r="M2313" s="3">
        <f t="shared" si="896"/>
        <v>1.5277672799999999</v>
      </c>
      <c r="N2313" s="3">
        <f t="shared" si="879"/>
        <v>163735.66524038001</v>
      </c>
      <c r="O2313" s="52">
        <f t="shared" si="892"/>
        <v>0</v>
      </c>
      <c r="P2313" s="5">
        <f t="shared" si="895"/>
        <v>0</v>
      </c>
      <c r="Q2313" s="53">
        <f t="shared" si="880"/>
        <v>0</v>
      </c>
      <c r="R2313" s="4">
        <f t="shared" si="898"/>
        <v>0</v>
      </c>
      <c r="S2313" s="2">
        <f t="shared" si="887"/>
        <v>0.14000000000000001</v>
      </c>
      <c r="T2313" s="9">
        <f t="shared" si="881"/>
        <v>1.0074241799999999</v>
      </c>
      <c r="U2313" s="4">
        <f t="shared" si="888"/>
        <v>1215.6030511599999</v>
      </c>
      <c r="V2313" s="4">
        <f t="shared" si="882"/>
        <v>0</v>
      </c>
      <c r="W2313" s="1" t="str">
        <f t="shared" si="893"/>
        <v>A+J=</v>
      </c>
      <c r="X2313" s="10">
        <f t="shared" si="894"/>
        <v>42378</v>
      </c>
      <c r="Y2313" s="4">
        <f t="shared" si="897"/>
        <v>0</v>
      </c>
      <c r="Z2313" s="28"/>
      <c r="AA2313" s="26"/>
      <c r="AE2313" s="5"/>
    </row>
    <row r="2314" spans="1:31" x14ac:dyDescent="0.2">
      <c r="A2314" s="127">
        <f t="shared" si="883"/>
        <v>42369</v>
      </c>
      <c r="B2314" s="4">
        <f t="shared" ref="B2314:B2377" si="899">(N2314+U2314)</f>
        <v>165035.26258308999</v>
      </c>
      <c r="C2314" s="4">
        <f t="shared" si="889"/>
        <v>107173.17184616</v>
      </c>
      <c r="D2314" s="4">
        <f t="shared" si="884"/>
        <v>107173.17184616</v>
      </c>
      <c r="E2314" s="56">
        <f t="shared" si="890"/>
        <v>614.05100000000004</v>
      </c>
      <c r="F2314" s="11">
        <f>IF(DAY(A2314)=F$2+1,VLOOKUP(A2314,[1]Plan1!$BN$15:$BP$255,3),F2313)</f>
        <v>617.04399999999998</v>
      </c>
      <c r="G2314" s="6">
        <f t="shared" ref="G2314:G2377" si="900">IF(E2314=E2313,G2313,A2314)</f>
        <v>42348</v>
      </c>
      <c r="H2314" s="2">
        <f t="shared" ref="H2314:H2377" si="901">(F2314/E2314)-1</f>
        <v>4.8741879746143635E-3</v>
      </c>
      <c r="I2314" s="1">
        <f t="shared" si="885"/>
        <v>22</v>
      </c>
      <c r="J2314" s="1">
        <f t="shared" si="891"/>
        <v>31</v>
      </c>
      <c r="K2314" s="54">
        <f t="shared" ref="K2314:K2377" si="902">((F2314/E2314)^(I2314/J2314))</f>
        <v>1.0034566587956877</v>
      </c>
      <c r="L2314" s="3">
        <f t="shared" si="886"/>
        <v>1.52274333</v>
      </c>
      <c r="M2314" s="3">
        <f t="shared" si="896"/>
        <v>1.5280069300000001</v>
      </c>
      <c r="N2314" s="3">
        <f t="shared" ref="N2314:N2377" si="903">TRUNC(D2314*M2314,8)</f>
        <v>163761.34929101</v>
      </c>
      <c r="O2314" s="52">
        <f t="shared" si="892"/>
        <v>0</v>
      </c>
      <c r="P2314" s="5">
        <f t="shared" si="895"/>
        <v>0</v>
      </c>
      <c r="Q2314" s="53">
        <f t="shared" ref="Q2314:Q2377" si="904">IF($P2314&gt;0,($P2314*D2314),0)</f>
        <v>0</v>
      </c>
      <c r="R2314" s="4">
        <f t="shared" si="898"/>
        <v>0</v>
      </c>
      <c r="S2314" s="2">
        <f t="shared" si="887"/>
        <v>0.14000000000000001</v>
      </c>
      <c r="T2314" s="9">
        <f t="shared" ref="T2314:T2377" si="905">ROUND((1+S2314)^(1/12)^(I2314/J2314),9)</f>
        <v>1.007779084</v>
      </c>
      <c r="U2314" s="4">
        <f t="shared" si="888"/>
        <v>1273.91329208</v>
      </c>
      <c r="V2314" s="4">
        <f t="shared" ref="V2314:V2377" si="906">IF(R2314&gt;0,R2314+U2314,0)</f>
        <v>0</v>
      </c>
      <c r="W2314" s="1" t="str">
        <f t="shared" si="893"/>
        <v>A+J=</v>
      </c>
      <c r="X2314" s="10">
        <f t="shared" si="894"/>
        <v>42378</v>
      </c>
      <c r="Y2314" s="4">
        <f t="shared" si="897"/>
        <v>0</v>
      </c>
      <c r="Z2314" s="28"/>
      <c r="AA2314" s="26"/>
      <c r="AE2314" s="5"/>
    </row>
    <row r="2315" spans="1:31" x14ac:dyDescent="0.2">
      <c r="A2315" s="127">
        <f t="shared" ref="A2315:A2378" si="907">(A2314+1)</f>
        <v>42370</v>
      </c>
      <c r="B2315" s="4">
        <f t="shared" si="899"/>
        <v>165119.29990056998</v>
      </c>
      <c r="C2315" s="4">
        <f t="shared" si="889"/>
        <v>107173.17184616</v>
      </c>
      <c r="D2315" s="4">
        <f t="shared" ref="D2315:D2378" si="908">(C2315)</f>
        <v>107173.17184616</v>
      </c>
      <c r="E2315" s="56">
        <f t="shared" si="890"/>
        <v>614.05100000000004</v>
      </c>
      <c r="F2315" s="11">
        <f>IF(DAY(A2315)=F$2+1,VLOOKUP(A2315,[1]Plan1!$BN$15:$BP$255,3),F2314)</f>
        <v>617.04399999999998</v>
      </c>
      <c r="G2315" s="6">
        <f t="shared" si="900"/>
        <v>42348</v>
      </c>
      <c r="H2315" s="2">
        <f t="shared" si="901"/>
        <v>4.8741879746143635E-3</v>
      </c>
      <c r="I2315" s="1">
        <f t="shared" ref="I2315:I2378" si="909">IF(DAY(A2315)=F$2+1,1,I2314+1)</f>
        <v>23</v>
      </c>
      <c r="J2315" s="1">
        <f t="shared" si="891"/>
        <v>31</v>
      </c>
      <c r="K2315" s="54">
        <f t="shared" si="902"/>
        <v>1.0036140632383901</v>
      </c>
      <c r="L2315" s="3">
        <f t="shared" ref="L2315:L2378" si="910">IF(DAY(A2315)=F$2+1,M2314,L2314)</f>
        <v>1.52274333</v>
      </c>
      <c r="M2315" s="3">
        <f t="shared" si="896"/>
        <v>1.52824662</v>
      </c>
      <c r="N2315" s="3">
        <f t="shared" si="903"/>
        <v>163787.03762856999</v>
      </c>
      <c r="O2315" s="52">
        <f t="shared" si="892"/>
        <v>0</v>
      </c>
      <c r="P2315" s="5">
        <f t="shared" si="895"/>
        <v>0</v>
      </c>
      <c r="Q2315" s="53">
        <f t="shared" si="904"/>
        <v>0</v>
      </c>
      <c r="R2315" s="4">
        <f t="shared" si="898"/>
        <v>0</v>
      </c>
      <c r="S2315" s="2">
        <f t="shared" ref="S2315:S2378" si="911">(S2314)</f>
        <v>0.14000000000000001</v>
      </c>
      <c r="T2315" s="9">
        <f t="shared" si="905"/>
        <v>1.0081341130000001</v>
      </c>
      <c r="U2315" s="4">
        <f t="shared" ref="U2315:U2378" si="912">TRUNC(N2315*(T2315-1),8)</f>
        <v>1332.2622719999999</v>
      </c>
      <c r="V2315" s="4">
        <f t="shared" si="906"/>
        <v>0</v>
      </c>
      <c r="W2315" s="1" t="str">
        <f t="shared" si="893"/>
        <v>A+J=</v>
      </c>
      <c r="X2315" s="10">
        <f t="shared" si="894"/>
        <v>42378</v>
      </c>
      <c r="Y2315" s="4">
        <f t="shared" si="897"/>
        <v>0</v>
      </c>
      <c r="Z2315" s="28"/>
      <c r="AA2315" s="26"/>
      <c r="AE2315" s="5"/>
    </row>
    <row r="2316" spans="1:31" x14ac:dyDescent="0.2">
      <c r="A2316" s="127">
        <f t="shared" si="907"/>
        <v>42371</v>
      </c>
      <c r="B2316" s="4">
        <f t="shared" si="899"/>
        <v>165203.37917733</v>
      </c>
      <c r="C2316" s="4">
        <f t="shared" ref="C2316:C2379" si="913">IF(DAY(A2315)=9,VLOOKUP(A2315,$AA$10:$AB$126,2),C2315)</f>
        <v>107173.17184616</v>
      </c>
      <c r="D2316" s="4">
        <f t="shared" si="908"/>
        <v>107173.17184616</v>
      </c>
      <c r="E2316" s="56">
        <f t="shared" ref="E2316:E2379" si="914">IF(F2316=F2315,E2315,F2315)</f>
        <v>614.05100000000004</v>
      </c>
      <c r="F2316" s="11">
        <f>IF(DAY(A2316)=F$2+1,VLOOKUP(A2316,[1]Plan1!$BN$15:$BP$255,3),F2315)</f>
        <v>617.04399999999998</v>
      </c>
      <c r="G2316" s="6">
        <f t="shared" si="900"/>
        <v>42348</v>
      </c>
      <c r="H2316" s="2">
        <f t="shared" si="901"/>
        <v>4.8741879746143635E-3</v>
      </c>
      <c r="I2316" s="1">
        <f t="shared" si="909"/>
        <v>24</v>
      </c>
      <c r="J2316" s="1">
        <f t="shared" ref="J2316:J2379" si="915">IF(DAY(A2316)=F$2+1,DAY(EOMONTH(A2316,0)),J2315)</f>
        <v>31</v>
      </c>
      <c r="K2316" s="54">
        <f t="shared" si="902"/>
        <v>1.0037714923719034</v>
      </c>
      <c r="L2316" s="3">
        <f t="shared" si="910"/>
        <v>1.52274333</v>
      </c>
      <c r="M2316" s="3">
        <f t="shared" si="896"/>
        <v>1.5284863399999999</v>
      </c>
      <c r="N2316" s="3">
        <f t="shared" si="903"/>
        <v>163812.72918132</v>
      </c>
      <c r="O2316" s="52">
        <f t="shared" si="892"/>
        <v>0</v>
      </c>
      <c r="P2316" s="5">
        <f t="shared" si="895"/>
        <v>0</v>
      </c>
      <c r="Q2316" s="53">
        <f t="shared" si="904"/>
        <v>0</v>
      </c>
      <c r="R2316" s="4">
        <f t="shared" si="898"/>
        <v>0</v>
      </c>
      <c r="S2316" s="2">
        <f t="shared" si="911"/>
        <v>0.14000000000000001</v>
      </c>
      <c r="T2316" s="9">
        <f t="shared" si="905"/>
        <v>1.0084892670000001</v>
      </c>
      <c r="U2316" s="4">
        <f t="shared" si="912"/>
        <v>1390.64999601</v>
      </c>
      <c r="V2316" s="4">
        <f t="shared" si="906"/>
        <v>0</v>
      </c>
      <c r="W2316" s="1" t="str">
        <f t="shared" si="893"/>
        <v>A+J=</v>
      </c>
      <c r="X2316" s="10">
        <f t="shared" si="894"/>
        <v>42378</v>
      </c>
      <c r="Y2316" s="4">
        <f t="shared" si="897"/>
        <v>0</v>
      </c>
      <c r="Z2316" s="28"/>
      <c r="AA2316" s="26"/>
      <c r="AE2316" s="5"/>
    </row>
    <row r="2317" spans="1:31" x14ac:dyDescent="0.2">
      <c r="A2317" s="127">
        <f t="shared" si="907"/>
        <v>42372</v>
      </c>
      <c r="B2317" s="4">
        <f t="shared" si="899"/>
        <v>165287.50167151002</v>
      </c>
      <c r="C2317" s="4">
        <f t="shared" si="913"/>
        <v>107173.17184616</v>
      </c>
      <c r="D2317" s="4">
        <f t="shared" si="908"/>
        <v>107173.17184616</v>
      </c>
      <c r="E2317" s="56">
        <f t="shared" si="914"/>
        <v>614.05100000000004</v>
      </c>
      <c r="F2317" s="11">
        <f>IF(DAY(A2317)=F$2+1,VLOOKUP(A2317,[1]Plan1!$BN$15:$BP$255,3),F2316)</f>
        <v>617.04399999999998</v>
      </c>
      <c r="G2317" s="6">
        <f t="shared" si="900"/>
        <v>42348</v>
      </c>
      <c r="H2317" s="2">
        <f t="shared" si="901"/>
        <v>4.8741879746143635E-3</v>
      </c>
      <c r="I2317" s="1">
        <f t="shared" si="909"/>
        <v>25</v>
      </c>
      <c r="J2317" s="1">
        <f t="shared" si="915"/>
        <v>31</v>
      </c>
      <c r="K2317" s="54">
        <f t="shared" si="902"/>
        <v>1.0039289462001006</v>
      </c>
      <c r="L2317" s="3">
        <f t="shared" si="910"/>
        <v>1.52274333</v>
      </c>
      <c r="M2317" s="3">
        <f t="shared" si="896"/>
        <v>1.5287261000000001</v>
      </c>
      <c r="N2317" s="3">
        <f t="shared" si="903"/>
        <v>163838.42502101001</v>
      </c>
      <c r="O2317" s="52">
        <f t="shared" si="892"/>
        <v>0</v>
      </c>
      <c r="P2317" s="5">
        <f t="shared" si="895"/>
        <v>0</v>
      </c>
      <c r="Q2317" s="53">
        <f t="shared" si="904"/>
        <v>0</v>
      </c>
      <c r="R2317" s="4">
        <f t="shared" si="898"/>
        <v>0</v>
      </c>
      <c r="S2317" s="2">
        <f t="shared" si="911"/>
        <v>0.14000000000000001</v>
      </c>
      <c r="T2317" s="9">
        <f t="shared" si="905"/>
        <v>1.008844547</v>
      </c>
      <c r="U2317" s="4">
        <f t="shared" si="912"/>
        <v>1449.0766504999999</v>
      </c>
      <c r="V2317" s="4">
        <f t="shared" si="906"/>
        <v>0</v>
      </c>
      <c r="W2317" s="1" t="str">
        <f t="shared" si="893"/>
        <v>A+J=</v>
      </c>
      <c r="X2317" s="10">
        <f t="shared" si="894"/>
        <v>42378</v>
      </c>
      <c r="Y2317" s="4">
        <f t="shared" si="897"/>
        <v>0</v>
      </c>
      <c r="Z2317" s="28"/>
      <c r="AA2317" s="26"/>
      <c r="AE2317" s="5"/>
    </row>
    <row r="2318" spans="1:31" x14ac:dyDescent="0.2">
      <c r="A2318" s="127">
        <f t="shared" si="907"/>
        <v>42373</v>
      </c>
      <c r="B2318" s="4">
        <f t="shared" si="899"/>
        <v>165371.66706961999</v>
      </c>
      <c r="C2318" s="4">
        <f t="shared" si="913"/>
        <v>107173.17184616</v>
      </c>
      <c r="D2318" s="4">
        <f t="shared" si="908"/>
        <v>107173.17184616</v>
      </c>
      <c r="E2318" s="56">
        <f t="shared" si="914"/>
        <v>614.05100000000004</v>
      </c>
      <c r="F2318" s="11">
        <f>IF(DAY(A2318)=F$2+1,VLOOKUP(A2318,[1]Plan1!$BN$15:$BP$255,3),F2317)</f>
        <v>617.04399999999998</v>
      </c>
      <c r="G2318" s="6">
        <f t="shared" si="900"/>
        <v>42348</v>
      </c>
      <c r="H2318" s="2">
        <f t="shared" si="901"/>
        <v>4.8741879746143635E-3</v>
      </c>
      <c r="I2318" s="1">
        <f t="shared" si="909"/>
        <v>26</v>
      </c>
      <c r="J2318" s="1">
        <f t="shared" si="915"/>
        <v>31</v>
      </c>
      <c r="K2318" s="54">
        <f t="shared" si="902"/>
        <v>1.0040864247268555</v>
      </c>
      <c r="L2318" s="3">
        <f t="shared" si="910"/>
        <v>1.52274333</v>
      </c>
      <c r="M2318" s="3">
        <f t="shared" si="896"/>
        <v>1.5289659</v>
      </c>
      <c r="N2318" s="3">
        <f t="shared" si="903"/>
        <v>163864.12514761</v>
      </c>
      <c r="O2318" s="52">
        <f t="shared" si="892"/>
        <v>0</v>
      </c>
      <c r="P2318" s="5">
        <f t="shared" si="895"/>
        <v>0</v>
      </c>
      <c r="Q2318" s="53">
        <f t="shared" si="904"/>
        <v>0</v>
      </c>
      <c r="R2318" s="4">
        <f t="shared" si="898"/>
        <v>0</v>
      </c>
      <c r="S2318" s="2">
        <f t="shared" si="911"/>
        <v>0.14000000000000001</v>
      </c>
      <c r="T2318" s="9">
        <f t="shared" si="905"/>
        <v>1.009199951</v>
      </c>
      <c r="U2318" s="4">
        <f t="shared" si="912"/>
        <v>1507.54192201</v>
      </c>
      <c r="V2318" s="4">
        <f t="shared" si="906"/>
        <v>0</v>
      </c>
      <c r="W2318" s="1" t="str">
        <f t="shared" si="893"/>
        <v>A+J=</v>
      </c>
      <c r="X2318" s="10">
        <f t="shared" si="894"/>
        <v>42378</v>
      </c>
      <c r="Y2318" s="4">
        <f t="shared" si="897"/>
        <v>0</v>
      </c>
      <c r="Z2318" s="28"/>
      <c r="AA2318" s="26"/>
      <c r="AE2318" s="5"/>
    </row>
    <row r="2319" spans="1:31" x14ac:dyDescent="0.2">
      <c r="A2319" s="127">
        <f t="shared" si="907"/>
        <v>42374</v>
      </c>
      <c r="B2319" s="4">
        <f t="shared" si="899"/>
        <v>165455.87571361</v>
      </c>
      <c r="C2319" s="4">
        <f t="shared" si="913"/>
        <v>107173.17184616</v>
      </c>
      <c r="D2319" s="4">
        <f t="shared" si="908"/>
        <v>107173.17184616</v>
      </c>
      <c r="E2319" s="56">
        <f t="shared" si="914"/>
        <v>614.05100000000004</v>
      </c>
      <c r="F2319" s="11">
        <f>IF(DAY(A2319)=F$2+1,VLOOKUP(A2319,[1]Plan1!$BN$15:$BP$255,3),F2318)</f>
        <v>617.04399999999998</v>
      </c>
      <c r="G2319" s="6">
        <f t="shared" si="900"/>
        <v>42348</v>
      </c>
      <c r="H2319" s="2">
        <f t="shared" si="901"/>
        <v>4.8741879746143635E-3</v>
      </c>
      <c r="I2319" s="1">
        <f t="shared" si="909"/>
        <v>27</v>
      </c>
      <c r="J2319" s="1">
        <f t="shared" si="915"/>
        <v>31</v>
      </c>
      <c r="K2319" s="54">
        <f t="shared" si="902"/>
        <v>1.0042439279560422</v>
      </c>
      <c r="L2319" s="3">
        <f t="shared" si="910"/>
        <v>1.52274333</v>
      </c>
      <c r="M2319" s="3">
        <f t="shared" si="896"/>
        <v>1.5292057400000001</v>
      </c>
      <c r="N2319" s="3">
        <f t="shared" si="903"/>
        <v>163889.82956114999</v>
      </c>
      <c r="O2319" s="52">
        <f t="shared" si="892"/>
        <v>0</v>
      </c>
      <c r="P2319" s="5">
        <f t="shared" si="895"/>
        <v>0</v>
      </c>
      <c r="Q2319" s="53">
        <f t="shared" si="904"/>
        <v>0</v>
      </c>
      <c r="R2319" s="4">
        <f t="shared" si="898"/>
        <v>0</v>
      </c>
      <c r="S2319" s="2">
        <f t="shared" si="911"/>
        <v>0.14000000000000001</v>
      </c>
      <c r="T2319" s="9">
        <f t="shared" si="905"/>
        <v>1.009555481</v>
      </c>
      <c r="U2319" s="4">
        <f t="shared" si="912"/>
        <v>1566.04615246</v>
      </c>
      <c r="V2319" s="4">
        <f t="shared" si="906"/>
        <v>0</v>
      </c>
      <c r="W2319" s="1" t="str">
        <f t="shared" si="893"/>
        <v>A+J=</v>
      </c>
      <c r="X2319" s="10">
        <f t="shared" si="894"/>
        <v>42378</v>
      </c>
      <c r="Y2319" s="4">
        <f t="shared" si="897"/>
        <v>0</v>
      </c>
      <c r="Z2319" s="28"/>
      <c r="AA2319" s="26"/>
      <c r="AE2319" s="5"/>
    </row>
    <row r="2320" spans="1:31" x14ac:dyDescent="0.2">
      <c r="A2320" s="127">
        <f t="shared" si="907"/>
        <v>42375</v>
      </c>
      <c r="B2320" s="4">
        <f t="shared" si="899"/>
        <v>165540.12637148</v>
      </c>
      <c r="C2320" s="4">
        <f t="shared" si="913"/>
        <v>107173.17184616</v>
      </c>
      <c r="D2320" s="4">
        <f t="shared" si="908"/>
        <v>107173.17184616</v>
      </c>
      <c r="E2320" s="56">
        <f t="shared" si="914"/>
        <v>614.05100000000004</v>
      </c>
      <c r="F2320" s="11">
        <f>IF(DAY(A2320)=F$2+1,VLOOKUP(A2320,[1]Plan1!$BN$15:$BP$255,3),F2319)</f>
        <v>617.04399999999998</v>
      </c>
      <c r="G2320" s="6">
        <f t="shared" si="900"/>
        <v>42348</v>
      </c>
      <c r="H2320" s="2">
        <f t="shared" si="901"/>
        <v>4.8741879746143635E-3</v>
      </c>
      <c r="I2320" s="1">
        <f t="shared" si="909"/>
        <v>28</v>
      </c>
      <c r="J2320" s="1">
        <f t="shared" si="915"/>
        <v>31</v>
      </c>
      <c r="K2320" s="54">
        <f t="shared" si="902"/>
        <v>1.0044014558915357</v>
      </c>
      <c r="L2320" s="3">
        <f t="shared" si="910"/>
        <v>1.52274333</v>
      </c>
      <c r="M2320" s="3">
        <f t="shared" si="896"/>
        <v>1.52944561</v>
      </c>
      <c r="N2320" s="3">
        <f t="shared" si="903"/>
        <v>163915.53718988001</v>
      </c>
      <c r="O2320" s="52">
        <f t="shared" si="892"/>
        <v>0</v>
      </c>
      <c r="P2320" s="5">
        <f t="shared" si="895"/>
        <v>0</v>
      </c>
      <c r="Q2320" s="53">
        <f t="shared" si="904"/>
        <v>0</v>
      </c>
      <c r="R2320" s="4">
        <f t="shared" si="898"/>
        <v>0</v>
      </c>
      <c r="S2320" s="2">
        <f t="shared" si="911"/>
        <v>0.14000000000000001</v>
      </c>
      <c r="T2320" s="9">
        <f t="shared" si="905"/>
        <v>1.0099111359999999</v>
      </c>
      <c r="U2320" s="4">
        <f t="shared" si="912"/>
        <v>1624.5891816000001</v>
      </c>
      <c r="V2320" s="4">
        <f t="shared" si="906"/>
        <v>0</v>
      </c>
      <c r="W2320" s="1" t="str">
        <f t="shared" si="893"/>
        <v>A+J=</v>
      </c>
      <c r="X2320" s="10">
        <f t="shared" si="894"/>
        <v>42378</v>
      </c>
      <c r="Y2320" s="4">
        <f t="shared" si="897"/>
        <v>0</v>
      </c>
      <c r="Z2320" s="28"/>
      <c r="AA2320" s="26"/>
      <c r="AE2320" s="5"/>
    </row>
    <row r="2321" spans="1:31" x14ac:dyDescent="0.2">
      <c r="A2321" s="127">
        <f t="shared" si="907"/>
        <v>42376</v>
      </c>
      <c r="B2321" s="4">
        <f t="shared" si="899"/>
        <v>165624.42013903998</v>
      </c>
      <c r="C2321" s="4">
        <f t="shared" si="913"/>
        <v>107173.17184616</v>
      </c>
      <c r="D2321" s="4">
        <f t="shared" si="908"/>
        <v>107173.17184616</v>
      </c>
      <c r="E2321" s="56">
        <f t="shared" si="914"/>
        <v>614.05100000000004</v>
      </c>
      <c r="F2321" s="11">
        <f>IF(DAY(A2321)=F$2+1,VLOOKUP(A2321,[1]Plan1!$BN$15:$BP$255,3),F2320)</f>
        <v>617.04399999999998</v>
      </c>
      <c r="G2321" s="6">
        <f t="shared" si="900"/>
        <v>42348</v>
      </c>
      <c r="H2321" s="2">
        <f t="shared" si="901"/>
        <v>4.8741879746143635E-3</v>
      </c>
      <c r="I2321" s="1">
        <f t="shared" si="909"/>
        <v>29</v>
      </c>
      <c r="J2321" s="1">
        <f t="shared" si="915"/>
        <v>31</v>
      </c>
      <c r="K2321" s="54">
        <f t="shared" si="902"/>
        <v>1.0045590085372114</v>
      </c>
      <c r="L2321" s="3">
        <f t="shared" si="910"/>
        <v>1.52274333</v>
      </c>
      <c r="M2321" s="3">
        <f t="shared" si="896"/>
        <v>1.5296855199999999</v>
      </c>
      <c r="N2321" s="3">
        <f t="shared" si="903"/>
        <v>163941.24910553999</v>
      </c>
      <c r="O2321" s="52">
        <f t="shared" si="892"/>
        <v>0</v>
      </c>
      <c r="P2321" s="5">
        <f t="shared" si="895"/>
        <v>0</v>
      </c>
      <c r="Q2321" s="53">
        <f t="shared" si="904"/>
        <v>0</v>
      </c>
      <c r="R2321" s="4">
        <f t="shared" si="898"/>
        <v>0</v>
      </c>
      <c r="S2321" s="2">
        <f t="shared" si="911"/>
        <v>0.14000000000000001</v>
      </c>
      <c r="T2321" s="9">
        <f t="shared" si="905"/>
        <v>1.010266916</v>
      </c>
      <c r="U2321" s="4">
        <f t="shared" si="912"/>
        <v>1683.1710335</v>
      </c>
      <c r="V2321" s="4">
        <f t="shared" si="906"/>
        <v>0</v>
      </c>
      <c r="W2321" s="1" t="str">
        <f t="shared" si="893"/>
        <v>A+J=</v>
      </c>
      <c r="X2321" s="10">
        <f t="shared" si="894"/>
        <v>42378</v>
      </c>
      <c r="Y2321" s="4">
        <f t="shared" si="897"/>
        <v>0</v>
      </c>
      <c r="Z2321" s="28"/>
      <c r="AA2321" s="26"/>
      <c r="AE2321" s="5"/>
    </row>
    <row r="2322" spans="1:31" x14ac:dyDescent="0.2">
      <c r="A2322" s="127">
        <f t="shared" si="907"/>
        <v>42377</v>
      </c>
      <c r="B2322" s="4">
        <f t="shared" si="899"/>
        <v>165708.75703050001</v>
      </c>
      <c r="C2322" s="4">
        <f t="shared" si="913"/>
        <v>107173.17184616</v>
      </c>
      <c r="D2322" s="4">
        <f t="shared" si="908"/>
        <v>107173.17184616</v>
      </c>
      <c r="E2322" s="56">
        <f t="shared" si="914"/>
        <v>614.05100000000004</v>
      </c>
      <c r="F2322" s="11">
        <f>IF(DAY(A2322)=F$2+1,VLOOKUP(A2322,[1]Plan1!$BN$15:$BP$255,3),F2321)</f>
        <v>617.04399999999998</v>
      </c>
      <c r="G2322" s="6">
        <f t="shared" si="900"/>
        <v>42348</v>
      </c>
      <c r="H2322" s="2">
        <f t="shared" si="901"/>
        <v>4.8741879746143635E-3</v>
      </c>
      <c r="I2322" s="1">
        <f t="shared" si="909"/>
        <v>30</v>
      </c>
      <c r="J2322" s="1">
        <f t="shared" si="915"/>
        <v>31</v>
      </c>
      <c r="K2322" s="54">
        <f t="shared" si="902"/>
        <v>1.0047165858969453</v>
      </c>
      <c r="L2322" s="3">
        <f t="shared" si="910"/>
        <v>1.52274333</v>
      </c>
      <c r="M2322" s="3">
        <f t="shared" si="896"/>
        <v>1.52992547</v>
      </c>
      <c r="N2322" s="3">
        <f t="shared" si="903"/>
        <v>163966.96530812001</v>
      </c>
      <c r="O2322" s="52">
        <f t="shared" si="892"/>
        <v>0</v>
      </c>
      <c r="P2322" s="5">
        <f t="shared" si="895"/>
        <v>0</v>
      </c>
      <c r="Q2322" s="53">
        <f t="shared" si="904"/>
        <v>0</v>
      </c>
      <c r="R2322" s="4">
        <f t="shared" si="898"/>
        <v>0</v>
      </c>
      <c r="S2322" s="2">
        <f t="shared" si="911"/>
        <v>0.14000000000000001</v>
      </c>
      <c r="T2322" s="9">
        <f t="shared" si="905"/>
        <v>1.0106228209999999</v>
      </c>
      <c r="U2322" s="4">
        <f t="shared" si="912"/>
        <v>1741.79172238</v>
      </c>
      <c r="V2322" s="4">
        <f t="shared" si="906"/>
        <v>0</v>
      </c>
      <c r="W2322" s="1" t="str">
        <f t="shared" si="893"/>
        <v>A+J=</v>
      </c>
      <c r="X2322" s="10">
        <f t="shared" si="894"/>
        <v>42378</v>
      </c>
      <c r="Y2322" s="4">
        <f t="shared" si="897"/>
        <v>0</v>
      </c>
      <c r="Z2322" s="28"/>
      <c r="AA2322" s="26"/>
      <c r="AE2322" s="5"/>
    </row>
    <row r="2323" spans="1:31" x14ac:dyDescent="0.2">
      <c r="A2323" s="130">
        <f t="shared" si="907"/>
        <v>42378</v>
      </c>
      <c r="B2323" s="53">
        <f t="shared" si="899"/>
        <v>165793.13722407998</v>
      </c>
      <c r="C2323" s="4">
        <f t="shared" si="913"/>
        <v>107173.17184616</v>
      </c>
      <c r="D2323" s="53">
        <f t="shared" si="908"/>
        <v>107173.17184616</v>
      </c>
      <c r="E2323" s="58">
        <f t="shared" si="914"/>
        <v>614.05100000000004</v>
      </c>
      <c r="F2323" s="62">
        <f>IF(DAY(A2323)=F$2+1,VLOOKUP(A2323,[1]Plan1!$BN$15:$BP$255,3),F2322)</f>
        <v>617.04399999999998</v>
      </c>
      <c r="G2323" s="23">
        <f t="shared" si="900"/>
        <v>42348</v>
      </c>
      <c r="H2323" s="55">
        <f t="shared" si="901"/>
        <v>4.8741879746143635E-3</v>
      </c>
      <c r="I2323" s="24">
        <f t="shared" si="909"/>
        <v>31</v>
      </c>
      <c r="J2323" s="24">
        <f t="shared" si="915"/>
        <v>31</v>
      </c>
      <c r="K2323" s="59">
        <f t="shared" si="902"/>
        <v>1.0048741879746144</v>
      </c>
      <c r="L2323" s="60">
        <f t="shared" si="910"/>
        <v>1.52274333</v>
      </c>
      <c r="M2323" s="60">
        <f t="shared" si="896"/>
        <v>1.5301654600000001</v>
      </c>
      <c r="N2323" s="60">
        <f t="shared" si="903"/>
        <v>163992.68579762999</v>
      </c>
      <c r="O2323" s="63">
        <f t="shared" si="892"/>
        <v>74</v>
      </c>
      <c r="P2323" s="5">
        <f t="shared" si="895"/>
        <v>4.37575854E-2</v>
      </c>
      <c r="Q2323" s="53">
        <f t="shared" si="904"/>
        <v>4689.6392196472216</v>
      </c>
      <c r="R2323" s="60">
        <f t="shared" si="898"/>
        <v>7175.923953765162</v>
      </c>
      <c r="S2323" s="55">
        <f t="shared" si="911"/>
        <v>0.14000000000000001</v>
      </c>
      <c r="T2323" s="61">
        <f t="shared" si="905"/>
        <v>1.010978852</v>
      </c>
      <c r="U2323" s="60">
        <f t="shared" si="912"/>
        <v>1800.4514264500001</v>
      </c>
      <c r="V2323" s="53">
        <f t="shared" si="906"/>
        <v>8976.3753802151623</v>
      </c>
      <c r="W2323" s="24" t="str">
        <f t="shared" si="893"/>
        <v>A+J=</v>
      </c>
      <c r="X2323" s="23">
        <f t="shared" si="894"/>
        <v>42378</v>
      </c>
      <c r="Y2323" s="60">
        <f t="shared" si="897"/>
        <v>156816.76184386481</v>
      </c>
      <c r="Z2323" s="28"/>
      <c r="AA2323" s="26"/>
      <c r="AE2323" s="5"/>
    </row>
    <row r="2324" spans="1:31" x14ac:dyDescent="0.2">
      <c r="A2324" s="127">
        <f t="shared" si="907"/>
        <v>42379</v>
      </c>
      <c r="B2324" s="4">
        <f t="shared" si="899"/>
        <v>156929.23005739</v>
      </c>
      <c r="C2324" s="4">
        <f t="shared" si="913"/>
        <v>102483.53263163001</v>
      </c>
      <c r="D2324" s="4">
        <f t="shared" si="908"/>
        <v>102483.53263163001</v>
      </c>
      <c r="E2324" s="56">
        <f t="shared" si="914"/>
        <v>617.04399999999998</v>
      </c>
      <c r="F2324" s="11">
        <f>IF(DAY(A2324)=F$2+1,VLOOKUP(A2324,[1]Plan1!$BN$15:$BP$255,3),F2323)</f>
        <v>624.05999999999995</v>
      </c>
      <c r="G2324" s="6">
        <f t="shared" si="900"/>
        <v>42379</v>
      </c>
      <c r="H2324" s="2">
        <f t="shared" si="901"/>
        <v>1.1370339878517433E-2</v>
      </c>
      <c r="I2324" s="1">
        <f t="shared" si="909"/>
        <v>1</v>
      </c>
      <c r="J2324" s="1">
        <f t="shared" si="915"/>
        <v>31</v>
      </c>
      <c r="K2324" s="54">
        <f t="shared" si="902"/>
        <v>1.0003647821112205</v>
      </c>
      <c r="L2324" s="3">
        <f t="shared" si="910"/>
        <v>1.5301654600000001</v>
      </c>
      <c r="M2324" s="3">
        <f t="shared" si="896"/>
        <v>1.53072363</v>
      </c>
      <c r="N2324" s="3">
        <f t="shared" si="903"/>
        <v>156873.96508510999</v>
      </c>
      <c r="O2324" s="52">
        <f t="shared" si="892"/>
        <v>0</v>
      </c>
      <c r="P2324" s="5">
        <f t="shared" si="895"/>
        <v>0</v>
      </c>
      <c r="Q2324" s="53">
        <f t="shared" si="904"/>
        <v>0</v>
      </c>
      <c r="R2324" s="4">
        <f t="shared" si="898"/>
        <v>0</v>
      </c>
      <c r="S2324" s="2">
        <f t="shared" si="911"/>
        <v>0.14000000000000001</v>
      </c>
      <c r="T2324" s="9">
        <f t="shared" si="905"/>
        <v>1.0003522890000001</v>
      </c>
      <c r="U2324" s="4">
        <f t="shared" si="912"/>
        <v>55.264972280000002</v>
      </c>
      <c r="V2324" s="4">
        <f t="shared" si="906"/>
        <v>0</v>
      </c>
      <c r="W2324" s="1" t="str">
        <f t="shared" si="893"/>
        <v>A+J=</v>
      </c>
      <c r="X2324" s="10">
        <f t="shared" si="894"/>
        <v>42409</v>
      </c>
      <c r="Y2324" s="4">
        <f t="shared" si="897"/>
        <v>0</v>
      </c>
      <c r="Z2324" s="28"/>
      <c r="AA2324" s="26"/>
      <c r="AE2324" s="5"/>
    </row>
    <row r="2325" spans="1:31" x14ac:dyDescent="0.2">
      <c r="A2325" s="127">
        <f t="shared" si="907"/>
        <v>42380</v>
      </c>
      <c r="B2325" s="4">
        <f t="shared" si="899"/>
        <v>157041.77940646998</v>
      </c>
      <c r="C2325" s="4">
        <f t="shared" si="913"/>
        <v>102483.53263163001</v>
      </c>
      <c r="D2325" s="4">
        <f t="shared" si="908"/>
        <v>102483.53263163001</v>
      </c>
      <c r="E2325" s="56">
        <f t="shared" si="914"/>
        <v>617.04399999999998</v>
      </c>
      <c r="F2325" s="11">
        <f>IF(DAY(A2325)=F$2+1,VLOOKUP(A2325,[1]Plan1!$BN$15:$BP$255,3),F2324)</f>
        <v>624.05999999999995</v>
      </c>
      <c r="G2325" s="6">
        <f t="shared" si="900"/>
        <v>42379</v>
      </c>
      <c r="H2325" s="2">
        <f t="shared" si="901"/>
        <v>1.1370339878517433E-2</v>
      </c>
      <c r="I2325" s="1">
        <f t="shared" si="909"/>
        <v>2</v>
      </c>
      <c r="J2325" s="1">
        <f t="shared" si="915"/>
        <v>31</v>
      </c>
      <c r="K2325" s="54">
        <f t="shared" si="902"/>
        <v>1.0007296972884296</v>
      </c>
      <c r="L2325" s="3">
        <f t="shared" si="910"/>
        <v>1.5301654600000001</v>
      </c>
      <c r="M2325" s="3">
        <f t="shared" si="896"/>
        <v>1.53128201</v>
      </c>
      <c r="N2325" s="3">
        <f t="shared" si="903"/>
        <v>156931.18984005999</v>
      </c>
      <c r="O2325" s="52">
        <f t="shared" si="892"/>
        <v>0</v>
      </c>
      <c r="P2325" s="5">
        <f t="shared" si="895"/>
        <v>0</v>
      </c>
      <c r="Q2325" s="53">
        <f t="shared" si="904"/>
        <v>0</v>
      </c>
      <c r="R2325" s="4">
        <f t="shared" si="898"/>
        <v>0</v>
      </c>
      <c r="S2325" s="2">
        <f t="shared" si="911"/>
        <v>0.14000000000000001</v>
      </c>
      <c r="T2325" s="9">
        <f t="shared" si="905"/>
        <v>1.0007047010000001</v>
      </c>
      <c r="U2325" s="4">
        <f t="shared" si="912"/>
        <v>110.58956641</v>
      </c>
      <c r="V2325" s="4">
        <f t="shared" si="906"/>
        <v>0</v>
      </c>
      <c r="W2325" s="1" t="str">
        <f t="shared" si="893"/>
        <v>A+J=</v>
      </c>
      <c r="X2325" s="10">
        <f t="shared" si="894"/>
        <v>42409</v>
      </c>
      <c r="Y2325" s="4">
        <f t="shared" si="897"/>
        <v>0</v>
      </c>
      <c r="Z2325" s="28"/>
      <c r="AA2325" s="26"/>
      <c r="AE2325" s="5"/>
    </row>
    <row r="2326" spans="1:31" x14ac:dyDescent="0.2">
      <c r="A2326" s="127">
        <f t="shared" si="907"/>
        <v>42381</v>
      </c>
      <c r="B2326" s="4">
        <f t="shared" si="899"/>
        <v>157154.41025677</v>
      </c>
      <c r="C2326" s="4">
        <f t="shared" si="913"/>
        <v>102483.53263163001</v>
      </c>
      <c r="D2326" s="4">
        <f t="shared" si="908"/>
        <v>102483.53263163001</v>
      </c>
      <c r="E2326" s="56">
        <f t="shared" si="914"/>
        <v>617.04399999999998</v>
      </c>
      <c r="F2326" s="11">
        <f>IF(DAY(A2326)=F$2+1,VLOOKUP(A2326,[1]Plan1!$BN$15:$BP$255,3),F2325)</f>
        <v>624.05999999999995</v>
      </c>
      <c r="G2326" s="6">
        <f t="shared" si="900"/>
        <v>42379</v>
      </c>
      <c r="H2326" s="2">
        <f t="shared" si="901"/>
        <v>1.1370339878517433E-2</v>
      </c>
      <c r="I2326" s="1">
        <f t="shared" si="909"/>
        <v>3</v>
      </c>
      <c r="J2326" s="1">
        <f t="shared" si="915"/>
        <v>31</v>
      </c>
      <c r="K2326" s="54">
        <f t="shared" si="902"/>
        <v>1.0010947455801678</v>
      </c>
      <c r="L2326" s="3">
        <f t="shared" si="910"/>
        <v>1.5301654600000001</v>
      </c>
      <c r="M2326" s="3">
        <f t="shared" si="896"/>
        <v>1.5318406</v>
      </c>
      <c r="N2326" s="3">
        <f t="shared" si="903"/>
        <v>156988.43611655</v>
      </c>
      <c r="O2326" s="52">
        <f t="shared" si="892"/>
        <v>0</v>
      </c>
      <c r="P2326" s="5">
        <f t="shared" si="895"/>
        <v>0</v>
      </c>
      <c r="Q2326" s="53">
        <f t="shared" si="904"/>
        <v>0</v>
      </c>
      <c r="R2326" s="4">
        <f t="shared" si="898"/>
        <v>0</v>
      </c>
      <c r="S2326" s="2">
        <f t="shared" si="911"/>
        <v>0.14000000000000001</v>
      </c>
      <c r="T2326" s="9">
        <f t="shared" si="905"/>
        <v>1.001057238</v>
      </c>
      <c r="U2326" s="4">
        <f t="shared" si="912"/>
        <v>165.97414022000001</v>
      </c>
      <c r="V2326" s="4">
        <f t="shared" si="906"/>
        <v>0</v>
      </c>
      <c r="W2326" s="1" t="str">
        <f t="shared" si="893"/>
        <v>A+J=</v>
      </c>
      <c r="X2326" s="10">
        <f t="shared" si="894"/>
        <v>42409</v>
      </c>
      <c r="Y2326" s="4">
        <f t="shared" si="897"/>
        <v>0</v>
      </c>
      <c r="Z2326" s="28"/>
      <c r="AA2326" s="26"/>
      <c r="AE2326" s="5"/>
    </row>
    <row r="2327" spans="1:31" x14ac:dyDescent="0.2">
      <c r="A2327" s="127">
        <f t="shared" si="907"/>
        <v>42382</v>
      </c>
      <c r="B2327" s="4">
        <f t="shared" si="899"/>
        <v>157267.12044293</v>
      </c>
      <c r="C2327" s="4">
        <f t="shared" si="913"/>
        <v>102483.53263163001</v>
      </c>
      <c r="D2327" s="4">
        <f t="shared" si="908"/>
        <v>102483.53263163001</v>
      </c>
      <c r="E2327" s="56">
        <f t="shared" si="914"/>
        <v>617.04399999999998</v>
      </c>
      <c r="F2327" s="11">
        <f>IF(DAY(A2327)=F$2+1,VLOOKUP(A2327,[1]Plan1!$BN$15:$BP$255,3),F2326)</f>
        <v>624.05999999999995</v>
      </c>
      <c r="G2327" s="6">
        <f t="shared" si="900"/>
        <v>42379</v>
      </c>
      <c r="H2327" s="2">
        <f t="shared" si="901"/>
        <v>1.1370339878517433E-2</v>
      </c>
      <c r="I2327" s="1">
        <f t="shared" si="909"/>
        <v>4</v>
      </c>
      <c r="J2327" s="1">
        <f t="shared" si="915"/>
        <v>31</v>
      </c>
      <c r="K2327" s="54">
        <f t="shared" si="902"/>
        <v>1.0014599270349922</v>
      </c>
      <c r="L2327" s="3">
        <f t="shared" si="910"/>
        <v>1.5301654600000001</v>
      </c>
      <c r="M2327" s="3">
        <f t="shared" si="896"/>
        <v>1.53239938</v>
      </c>
      <c r="N2327" s="3">
        <f t="shared" si="903"/>
        <v>157045.70186492</v>
      </c>
      <c r="O2327" s="52">
        <f t="shared" si="892"/>
        <v>0</v>
      </c>
      <c r="P2327" s="5">
        <f t="shared" si="895"/>
        <v>0</v>
      </c>
      <c r="Q2327" s="53">
        <f t="shared" si="904"/>
        <v>0</v>
      </c>
      <c r="R2327" s="4">
        <f t="shared" si="898"/>
        <v>0</v>
      </c>
      <c r="S2327" s="2">
        <f t="shared" si="911"/>
        <v>0.14000000000000001</v>
      </c>
      <c r="T2327" s="9">
        <f t="shared" si="905"/>
        <v>1.001409899</v>
      </c>
      <c r="U2327" s="4">
        <f t="shared" si="912"/>
        <v>221.41857801</v>
      </c>
      <c r="V2327" s="4">
        <f t="shared" si="906"/>
        <v>0</v>
      </c>
      <c r="W2327" s="1" t="str">
        <f t="shared" si="893"/>
        <v>A+J=</v>
      </c>
      <c r="X2327" s="10">
        <f t="shared" si="894"/>
        <v>42409</v>
      </c>
      <c r="Y2327" s="4">
        <f t="shared" si="897"/>
        <v>0</v>
      </c>
      <c r="Z2327" s="28"/>
      <c r="AA2327" s="26"/>
      <c r="AE2327" s="5"/>
    </row>
    <row r="2328" spans="1:31" x14ac:dyDescent="0.2">
      <c r="A2328" s="127">
        <f t="shared" si="907"/>
        <v>42383</v>
      </c>
      <c r="B2328" s="4">
        <f t="shared" si="899"/>
        <v>157379.91308676</v>
      </c>
      <c r="C2328" s="4">
        <f t="shared" si="913"/>
        <v>102483.53263163001</v>
      </c>
      <c r="D2328" s="4">
        <f t="shared" si="908"/>
        <v>102483.53263163001</v>
      </c>
      <c r="E2328" s="56">
        <f t="shared" si="914"/>
        <v>617.04399999999998</v>
      </c>
      <c r="F2328" s="11">
        <f>IF(DAY(A2328)=F$2+1,VLOOKUP(A2328,[1]Plan1!$BN$15:$BP$255,3),F2327)</f>
        <v>624.05999999999995</v>
      </c>
      <c r="G2328" s="6">
        <f t="shared" si="900"/>
        <v>42379</v>
      </c>
      <c r="H2328" s="2">
        <f t="shared" si="901"/>
        <v>1.1370339878517433E-2</v>
      </c>
      <c r="I2328" s="1">
        <f t="shared" si="909"/>
        <v>5</v>
      </c>
      <c r="J2328" s="1">
        <f t="shared" si="915"/>
        <v>31</v>
      </c>
      <c r="K2328" s="54">
        <f t="shared" si="902"/>
        <v>1.0018252417014788</v>
      </c>
      <c r="L2328" s="3">
        <f t="shared" si="910"/>
        <v>1.5301654600000001</v>
      </c>
      <c r="M2328" s="3">
        <f t="shared" si="896"/>
        <v>1.53295838</v>
      </c>
      <c r="N2328" s="3">
        <f t="shared" si="903"/>
        <v>157102.99015966</v>
      </c>
      <c r="O2328" s="52">
        <f t="shared" si="892"/>
        <v>0</v>
      </c>
      <c r="P2328" s="5">
        <f t="shared" si="895"/>
        <v>0</v>
      </c>
      <c r="Q2328" s="53">
        <f t="shared" si="904"/>
        <v>0</v>
      </c>
      <c r="R2328" s="4">
        <f t="shared" si="898"/>
        <v>0</v>
      </c>
      <c r="S2328" s="2">
        <f t="shared" si="911"/>
        <v>0.14000000000000001</v>
      </c>
      <c r="T2328" s="9">
        <f t="shared" si="905"/>
        <v>1.001762684</v>
      </c>
      <c r="U2328" s="4">
        <f t="shared" si="912"/>
        <v>276.92292709999998</v>
      </c>
      <c r="V2328" s="4">
        <f t="shared" si="906"/>
        <v>0</v>
      </c>
      <c r="W2328" s="1" t="str">
        <f t="shared" si="893"/>
        <v>A+J=</v>
      </c>
      <c r="X2328" s="10">
        <f t="shared" si="894"/>
        <v>42409</v>
      </c>
      <c r="Y2328" s="4">
        <f t="shared" si="897"/>
        <v>0</v>
      </c>
      <c r="Z2328" s="28"/>
      <c r="AA2328" s="26"/>
      <c r="AE2328" s="5"/>
    </row>
    <row r="2329" spans="1:31" x14ac:dyDescent="0.2">
      <c r="A2329" s="127">
        <f t="shared" si="907"/>
        <v>42384</v>
      </c>
      <c r="B2329" s="4">
        <f t="shared" si="899"/>
        <v>157492.7853096</v>
      </c>
      <c r="C2329" s="4">
        <f t="shared" si="913"/>
        <v>102483.53263163001</v>
      </c>
      <c r="D2329" s="4">
        <f t="shared" si="908"/>
        <v>102483.53263163001</v>
      </c>
      <c r="E2329" s="56">
        <f t="shared" si="914"/>
        <v>617.04399999999998</v>
      </c>
      <c r="F2329" s="11">
        <f>IF(DAY(A2329)=F$2+1,VLOOKUP(A2329,[1]Plan1!$BN$15:$BP$255,3),F2328)</f>
        <v>624.05999999999995</v>
      </c>
      <c r="G2329" s="6">
        <f t="shared" si="900"/>
        <v>42379</v>
      </c>
      <c r="H2329" s="2">
        <f t="shared" si="901"/>
        <v>1.1370339878517433E-2</v>
      </c>
      <c r="I2329" s="1">
        <f t="shared" si="909"/>
        <v>6</v>
      </c>
      <c r="J2329" s="1">
        <f t="shared" si="915"/>
        <v>31</v>
      </c>
      <c r="K2329" s="54">
        <f t="shared" si="902"/>
        <v>1.0021906896282207</v>
      </c>
      <c r="L2329" s="3">
        <f t="shared" si="910"/>
        <v>1.5301654600000001</v>
      </c>
      <c r="M2329" s="3">
        <f t="shared" si="896"/>
        <v>1.5335175700000001</v>
      </c>
      <c r="N2329" s="3">
        <f t="shared" si="903"/>
        <v>157160.29792627</v>
      </c>
      <c r="O2329" s="52">
        <f t="shared" si="892"/>
        <v>0</v>
      </c>
      <c r="P2329" s="5">
        <f t="shared" si="895"/>
        <v>0</v>
      </c>
      <c r="Q2329" s="53">
        <f t="shared" si="904"/>
        <v>0</v>
      </c>
      <c r="R2329" s="4">
        <f t="shared" si="898"/>
        <v>0</v>
      </c>
      <c r="S2329" s="2">
        <f t="shared" si="911"/>
        <v>0.14000000000000001</v>
      </c>
      <c r="T2329" s="9">
        <f t="shared" si="905"/>
        <v>1.0021155939999999</v>
      </c>
      <c r="U2329" s="4">
        <f t="shared" si="912"/>
        <v>332.48738333</v>
      </c>
      <c r="V2329" s="4">
        <f t="shared" si="906"/>
        <v>0</v>
      </c>
      <c r="W2329" s="1" t="str">
        <f t="shared" si="893"/>
        <v>A+J=</v>
      </c>
      <c r="X2329" s="10">
        <f t="shared" si="894"/>
        <v>42409</v>
      </c>
      <c r="Y2329" s="4">
        <f t="shared" si="897"/>
        <v>0</v>
      </c>
      <c r="Z2329" s="28"/>
      <c r="AA2329" s="26"/>
      <c r="AE2329" s="5"/>
    </row>
    <row r="2330" spans="1:31" x14ac:dyDescent="0.2">
      <c r="A2330" s="127">
        <f t="shared" si="907"/>
        <v>42385</v>
      </c>
      <c r="B2330" s="4">
        <f t="shared" si="899"/>
        <v>157605.73905105001</v>
      </c>
      <c r="C2330" s="4">
        <f t="shared" si="913"/>
        <v>102483.53263163001</v>
      </c>
      <c r="D2330" s="4">
        <f t="shared" si="908"/>
        <v>102483.53263163001</v>
      </c>
      <c r="E2330" s="56">
        <f t="shared" si="914"/>
        <v>617.04399999999998</v>
      </c>
      <c r="F2330" s="11">
        <f>IF(DAY(A2330)=F$2+1,VLOOKUP(A2330,[1]Plan1!$BN$15:$BP$255,3),F2329)</f>
        <v>624.05999999999995</v>
      </c>
      <c r="G2330" s="6">
        <f t="shared" si="900"/>
        <v>42379</v>
      </c>
      <c r="H2330" s="2">
        <f t="shared" si="901"/>
        <v>1.1370339878517433E-2</v>
      </c>
      <c r="I2330" s="1">
        <f t="shared" si="909"/>
        <v>7</v>
      </c>
      <c r="J2330" s="1">
        <f t="shared" si="915"/>
        <v>31</v>
      </c>
      <c r="K2330" s="54">
        <f t="shared" si="902"/>
        <v>1.0025562708638289</v>
      </c>
      <c r="L2330" s="3">
        <f t="shared" si="910"/>
        <v>1.5301654600000001</v>
      </c>
      <c r="M2330" s="3">
        <f t="shared" si="896"/>
        <v>1.5340769700000001</v>
      </c>
      <c r="N2330" s="3">
        <f t="shared" si="903"/>
        <v>157217.62721442</v>
      </c>
      <c r="O2330" s="52">
        <f t="shared" si="892"/>
        <v>0</v>
      </c>
      <c r="P2330" s="5">
        <f t="shared" si="895"/>
        <v>0</v>
      </c>
      <c r="Q2330" s="53">
        <f t="shared" si="904"/>
        <v>0</v>
      </c>
      <c r="R2330" s="4">
        <f t="shared" si="898"/>
        <v>0</v>
      </c>
      <c r="S2330" s="2">
        <f t="shared" si="911"/>
        <v>0.14000000000000001</v>
      </c>
      <c r="T2330" s="9">
        <f t="shared" si="905"/>
        <v>1.0024686279999999</v>
      </c>
      <c r="U2330" s="4">
        <f t="shared" si="912"/>
        <v>388.11183663000003</v>
      </c>
      <c r="V2330" s="4">
        <f t="shared" si="906"/>
        <v>0</v>
      </c>
      <c r="W2330" s="1" t="str">
        <f t="shared" si="893"/>
        <v>A+J=</v>
      </c>
      <c r="X2330" s="10">
        <f t="shared" si="894"/>
        <v>42409</v>
      </c>
      <c r="Y2330" s="4">
        <f t="shared" si="897"/>
        <v>0</v>
      </c>
      <c r="Z2330" s="28"/>
      <c r="AA2330" s="26"/>
      <c r="AE2330" s="5"/>
    </row>
    <row r="2331" spans="1:31" x14ac:dyDescent="0.2">
      <c r="A2331" s="127">
        <f t="shared" si="907"/>
        <v>42386</v>
      </c>
      <c r="B2331" s="4">
        <f t="shared" si="899"/>
        <v>157718.77435525</v>
      </c>
      <c r="C2331" s="4">
        <f t="shared" si="913"/>
        <v>102483.53263163001</v>
      </c>
      <c r="D2331" s="4">
        <f t="shared" si="908"/>
        <v>102483.53263163001</v>
      </c>
      <c r="E2331" s="56">
        <f t="shared" si="914"/>
        <v>617.04399999999998</v>
      </c>
      <c r="F2331" s="11">
        <f>IF(DAY(A2331)=F$2+1,VLOOKUP(A2331,[1]Plan1!$BN$15:$BP$255,3),F2330)</f>
        <v>624.05999999999995</v>
      </c>
      <c r="G2331" s="6">
        <f t="shared" si="900"/>
        <v>42379</v>
      </c>
      <c r="H2331" s="2">
        <f t="shared" si="901"/>
        <v>1.1370339878517433E-2</v>
      </c>
      <c r="I2331" s="1">
        <f t="shared" si="909"/>
        <v>8</v>
      </c>
      <c r="J2331" s="1">
        <f t="shared" si="915"/>
        <v>31</v>
      </c>
      <c r="K2331" s="54">
        <f t="shared" si="902"/>
        <v>1.002921985456932</v>
      </c>
      <c r="L2331" s="3">
        <f t="shared" si="910"/>
        <v>1.5301654600000001</v>
      </c>
      <c r="M2331" s="3">
        <f t="shared" si="896"/>
        <v>1.5346365799999999</v>
      </c>
      <c r="N2331" s="3">
        <f t="shared" si="903"/>
        <v>157274.97802412001</v>
      </c>
      <c r="O2331" s="52">
        <f t="shared" si="892"/>
        <v>0</v>
      </c>
      <c r="P2331" s="5">
        <f t="shared" si="895"/>
        <v>0</v>
      </c>
      <c r="Q2331" s="53">
        <f t="shared" si="904"/>
        <v>0</v>
      </c>
      <c r="R2331" s="4">
        <f t="shared" si="898"/>
        <v>0</v>
      </c>
      <c r="S2331" s="2">
        <f t="shared" si="911"/>
        <v>0.14000000000000001</v>
      </c>
      <c r="T2331" s="9">
        <f t="shared" si="905"/>
        <v>1.0028217859999999</v>
      </c>
      <c r="U2331" s="4">
        <f t="shared" si="912"/>
        <v>443.79633113</v>
      </c>
      <c r="V2331" s="4">
        <f t="shared" si="906"/>
        <v>0</v>
      </c>
      <c r="W2331" s="1" t="str">
        <f t="shared" si="893"/>
        <v>A+J=</v>
      </c>
      <c r="X2331" s="10">
        <f t="shared" si="894"/>
        <v>42409</v>
      </c>
      <c r="Y2331" s="4">
        <f t="shared" si="897"/>
        <v>0</v>
      </c>
      <c r="Z2331" s="28"/>
      <c r="AA2331" s="26"/>
      <c r="AE2331" s="5"/>
    </row>
    <row r="2332" spans="1:31" x14ac:dyDescent="0.2">
      <c r="A2332" s="127">
        <f t="shared" si="907"/>
        <v>42387</v>
      </c>
      <c r="B2332" s="4">
        <f t="shared" si="899"/>
        <v>157831.88921015998</v>
      </c>
      <c r="C2332" s="4">
        <f t="shared" si="913"/>
        <v>102483.53263163001</v>
      </c>
      <c r="D2332" s="4">
        <f t="shared" si="908"/>
        <v>102483.53263163001</v>
      </c>
      <c r="E2332" s="56">
        <f t="shared" si="914"/>
        <v>617.04399999999998</v>
      </c>
      <c r="F2332" s="11">
        <f>IF(DAY(A2332)=F$2+1,VLOOKUP(A2332,[1]Plan1!$BN$15:$BP$255,3),F2331)</f>
        <v>624.05999999999995</v>
      </c>
      <c r="G2332" s="6">
        <f t="shared" si="900"/>
        <v>42379</v>
      </c>
      <c r="H2332" s="2">
        <f t="shared" si="901"/>
        <v>1.1370339878517433E-2</v>
      </c>
      <c r="I2332" s="1">
        <f t="shared" si="909"/>
        <v>9</v>
      </c>
      <c r="J2332" s="1">
        <f t="shared" si="915"/>
        <v>31</v>
      </c>
      <c r="K2332" s="54">
        <f t="shared" si="902"/>
        <v>1.0032878334561763</v>
      </c>
      <c r="L2332" s="3">
        <f t="shared" si="910"/>
        <v>1.5301654600000001</v>
      </c>
      <c r="M2332" s="3">
        <f t="shared" si="896"/>
        <v>1.5351963799999999</v>
      </c>
      <c r="N2332" s="3">
        <f t="shared" si="903"/>
        <v>157332.34830568999</v>
      </c>
      <c r="O2332" s="52">
        <f t="shared" si="892"/>
        <v>0</v>
      </c>
      <c r="P2332" s="5">
        <f t="shared" si="895"/>
        <v>0</v>
      </c>
      <c r="Q2332" s="53">
        <f t="shared" si="904"/>
        <v>0</v>
      </c>
      <c r="R2332" s="4">
        <f t="shared" si="898"/>
        <v>0</v>
      </c>
      <c r="S2332" s="2">
        <f t="shared" si="911"/>
        <v>0.14000000000000001</v>
      </c>
      <c r="T2332" s="9">
        <f t="shared" si="905"/>
        <v>1.003175068</v>
      </c>
      <c r="U2332" s="4">
        <f t="shared" si="912"/>
        <v>499.54090446999999</v>
      </c>
      <c r="V2332" s="4">
        <f t="shared" si="906"/>
        <v>0</v>
      </c>
      <c r="W2332" s="1" t="str">
        <f t="shared" si="893"/>
        <v>A+J=</v>
      </c>
      <c r="X2332" s="10">
        <f t="shared" si="894"/>
        <v>42409</v>
      </c>
      <c r="Y2332" s="4">
        <f t="shared" si="897"/>
        <v>0</v>
      </c>
      <c r="Z2332" s="28"/>
      <c r="AA2332" s="26"/>
      <c r="AE2332" s="5"/>
    </row>
    <row r="2333" spans="1:31" x14ac:dyDescent="0.2">
      <c r="A2333" s="127">
        <f t="shared" si="907"/>
        <v>42388</v>
      </c>
      <c r="B2333" s="4">
        <f t="shared" si="899"/>
        <v>157945.08705786002</v>
      </c>
      <c r="C2333" s="4">
        <f t="shared" si="913"/>
        <v>102483.53263163001</v>
      </c>
      <c r="D2333" s="4">
        <f t="shared" si="908"/>
        <v>102483.53263163001</v>
      </c>
      <c r="E2333" s="56">
        <f t="shared" si="914"/>
        <v>617.04399999999998</v>
      </c>
      <c r="F2333" s="11">
        <f>IF(DAY(A2333)=F$2+1,VLOOKUP(A2333,[1]Plan1!$BN$15:$BP$255,3),F2332)</f>
        <v>624.05999999999995</v>
      </c>
      <c r="G2333" s="6">
        <f t="shared" si="900"/>
        <v>42379</v>
      </c>
      <c r="H2333" s="2">
        <f t="shared" si="901"/>
        <v>1.1370339878517433E-2</v>
      </c>
      <c r="I2333" s="1">
        <f t="shared" si="909"/>
        <v>10</v>
      </c>
      <c r="J2333" s="1">
        <f t="shared" si="915"/>
        <v>31</v>
      </c>
      <c r="K2333" s="54">
        <f t="shared" si="902"/>
        <v>1.0036538149102265</v>
      </c>
      <c r="L2333" s="3">
        <f t="shared" si="910"/>
        <v>1.5301654600000001</v>
      </c>
      <c r="M2333" s="3">
        <f t="shared" si="896"/>
        <v>1.5357563999999999</v>
      </c>
      <c r="N2333" s="3">
        <f t="shared" si="903"/>
        <v>157389.74113363001</v>
      </c>
      <c r="O2333" s="52">
        <f t="shared" si="892"/>
        <v>0</v>
      </c>
      <c r="P2333" s="5">
        <f t="shared" si="895"/>
        <v>0</v>
      </c>
      <c r="Q2333" s="53">
        <f t="shared" si="904"/>
        <v>0</v>
      </c>
      <c r="R2333" s="4">
        <f t="shared" si="898"/>
        <v>0</v>
      </c>
      <c r="S2333" s="2">
        <f t="shared" si="911"/>
        <v>0.14000000000000001</v>
      </c>
      <c r="T2333" s="9">
        <f t="shared" si="905"/>
        <v>1.0035284760000001</v>
      </c>
      <c r="U2333" s="4">
        <f t="shared" si="912"/>
        <v>555.34592423000004</v>
      </c>
      <c r="V2333" s="4">
        <f t="shared" si="906"/>
        <v>0</v>
      </c>
      <c r="W2333" s="1" t="str">
        <f t="shared" si="893"/>
        <v>A+J=</v>
      </c>
      <c r="X2333" s="10">
        <f t="shared" si="894"/>
        <v>42409</v>
      </c>
      <c r="Y2333" s="4">
        <f t="shared" si="897"/>
        <v>0</v>
      </c>
      <c r="Z2333" s="28"/>
      <c r="AA2333" s="26"/>
      <c r="AE2333" s="5"/>
    </row>
    <row r="2334" spans="1:31" x14ac:dyDescent="0.2">
      <c r="A2334" s="127">
        <f t="shared" si="907"/>
        <v>42389</v>
      </c>
      <c r="B2334" s="4">
        <f t="shared" si="899"/>
        <v>158058.3643852</v>
      </c>
      <c r="C2334" s="4">
        <f t="shared" si="913"/>
        <v>102483.53263163001</v>
      </c>
      <c r="D2334" s="4">
        <f t="shared" si="908"/>
        <v>102483.53263163001</v>
      </c>
      <c r="E2334" s="56">
        <f t="shared" si="914"/>
        <v>617.04399999999998</v>
      </c>
      <c r="F2334" s="11">
        <f>IF(DAY(A2334)=F$2+1,VLOOKUP(A2334,[1]Plan1!$BN$15:$BP$255,3),F2333)</f>
        <v>624.05999999999995</v>
      </c>
      <c r="G2334" s="6">
        <f t="shared" si="900"/>
        <v>42379</v>
      </c>
      <c r="H2334" s="2">
        <f t="shared" si="901"/>
        <v>1.1370339878517433E-2</v>
      </c>
      <c r="I2334" s="1">
        <f t="shared" si="909"/>
        <v>11</v>
      </c>
      <c r="J2334" s="1">
        <f t="shared" si="915"/>
        <v>31</v>
      </c>
      <c r="K2334" s="54">
        <f t="shared" si="902"/>
        <v>1.0040199298677639</v>
      </c>
      <c r="L2334" s="3">
        <f t="shared" si="910"/>
        <v>1.5301654600000001</v>
      </c>
      <c r="M2334" s="3">
        <f t="shared" si="896"/>
        <v>1.5363166100000001</v>
      </c>
      <c r="N2334" s="3">
        <f t="shared" si="903"/>
        <v>157447.15343345</v>
      </c>
      <c r="O2334" s="52">
        <f t="shared" si="892"/>
        <v>0</v>
      </c>
      <c r="P2334" s="5">
        <f t="shared" si="895"/>
        <v>0</v>
      </c>
      <c r="Q2334" s="53">
        <f t="shared" si="904"/>
        <v>0</v>
      </c>
      <c r="R2334" s="4">
        <f t="shared" si="898"/>
        <v>0</v>
      </c>
      <c r="S2334" s="2">
        <f t="shared" si="911"/>
        <v>0.14000000000000001</v>
      </c>
      <c r="T2334" s="9">
        <f t="shared" si="905"/>
        <v>1.0038820070000001</v>
      </c>
      <c r="U2334" s="4">
        <f t="shared" si="912"/>
        <v>611.21095175000005</v>
      </c>
      <c r="V2334" s="4">
        <f t="shared" si="906"/>
        <v>0</v>
      </c>
      <c r="W2334" s="1" t="str">
        <f t="shared" si="893"/>
        <v>A+J=</v>
      </c>
      <c r="X2334" s="10">
        <f t="shared" si="894"/>
        <v>42409</v>
      </c>
      <c r="Y2334" s="4">
        <f t="shared" si="897"/>
        <v>0</v>
      </c>
      <c r="Z2334" s="28"/>
      <c r="AA2334" s="26"/>
      <c r="AE2334" s="5"/>
    </row>
    <row r="2335" spans="1:31" x14ac:dyDescent="0.2">
      <c r="A2335" s="127">
        <f t="shared" si="907"/>
        <v>42390</v>
      </c>
      <c r="B2335" s="4">
        <f t="shared" si="899"/>
        <v>158171.72360735998</v>
      </c>
      <c r="C2335" s="4">
        <f t="shared" si="913"/>
        <v>102483.53263163001</v>
      </c>
      <c r="D2335" s="4">
        <f t="shared" si="908"/>
        <v>102483.53263163001</v>
      </c>
      <c r="E2335" s="56">
        <f t="shared" si="914"/>
        <v>617.04399999999998</v>
      </c>
      <c r="F2335" s="11">
        <f>IF(DAY(A2335)=F$2+1,VLOOKUP(A2335,[1]Plan1!$BN$15:$BP$255,3),F2334)</f>
        <v>624.05999999999995</v>
      </c>
      <c r="G2335" s="6">
        <f t="shared" si="900"/>
        <v>42379</v>
      </c>
      <c r="H2335" s="2">
        <f t="shared" si="901"/>
        <v>1.1370339878517433E-2</v>
      </c>
      <c r="I2335" s="1">
        <f t="shared" si="909"/>
        <v>12</v>
      </c>
      <c r="J2335" s="1">
        <f t="shared" si="915"/>
        <v>31</v>
      </c>
      <c r="K2335" s="54">
        <f t="shared" si="902"/>
        <v>1.0043861783774886</v>
      </c>
      <c r="L2335" s="3">
        <f t="shared" si="910"/>
        <v>1.5301654600000001</v>
      </c>
      <c r="M2335" s="3">
        <f t="shared" si="896"/>
        <v>1.5368770300000001</v>
      </c>
      <c r="N2335" s="3">
        <f t="shared" si="903"/>
        <v>157504.58725479999</v>
      </c>
      <c r="O2335" s="52">
        <f t="shared" si="892"/>
        <v>0</v>
      </c>
      <c r="P2335" s="5">
        <f t="shared" si="895"/>
        <v>0</v>
      </c>
      <c r="Q2335" s="53">
        <f t="shared" si="904"/>
        <v>0</v>
      </c>
      <c r="R2335" s="4">
        <f t="shared" si="898"/>
        <v>0</v>
      </c>
      <c r="S2335" s="2">
        <f t="shared" si="911"/>
        <v>0.14000000000000001</v>
      </c>
      <c r="T2335" s="9">
        <f t="shared" si="905"/>
        <v>1.004235663</v>
      </c>
      <c r="U2335" s="4">
        <f t="shared" si="912"/>
        <v>667.13635255999998</v>
      </c>
      <c r="V2335" s="4">
        <f t="shared" si="906"/>
        <v>0</v>
      </c>
      <c r="W2335" s="1" t="str">
        <f t="shared" si="893"/>
        <v>A+J=</v>
      </c>
      <c r="X2335" s="10">
        <f t="shared" si="894"/>
        <v>42409</v>
      </c>
      <c r="Y2335" s="4">
        <f t="shared" si="897"/>
        <v>0</v>
      </c>
      <c r="Z2335" s="28"/>
      <c r="AA2335" s="26"/>
      <c r="AE2335" s="5"/>
    </row>
    <row r="2336" spans="1:31" x14ac:dyDescent="0.2">
      <c r="A2336" s="127">
        <f t="shared" si="907"/>
        <v>42391</v>
      </c>
      <c r="B2336" s="4">
        <f t="shared" si="899"/>
        <v>158285.16476871999</v>
      </c>
      <c r="C2336" s="4">
        <f t="shared" si="913"/>
        <v>102483.53263163001</v>
      </c>
      <c r="D2336" s="4">
        <f t="shared" si="908"/>
        <v>102483.53263163001</v>
      </c>
      <c r="E2336" s="56">
        <f t="shared" si="914"/>
        <v>617.04399999999998</v>
      </c>
      <c r="F2336" s="11">
        <f>IF(DAY(A2336)=F$2+1,VLOOKUP(A2336,[1]Plan1!$BN$15:$BP$255,3),F2335)</f>
        <v>624.05999999999995</v>
      </c>
      <c r="G2336" s="6">
        <f t="shared" si="900"/>
        <v>42379</v>
      </c>
      <c r="H2336" s="2">
        <f t="shared" si="901"/>
        <v>1.1370339878517433E-2</v>
      </c>
      <c r="I2336" s="1">
        <f t="shared" si="909"/>
        <v>13</v>
      </c>
      <c r="J2336" s="1">
        <f t="shared" si="915"/>
        <v>31</v>
      </c>
      <c r="K2336" s="54">
        <f t="shared" si="902"/>
        <v>1.0047525604881178</v>
      </c>
      <c r="L2336" s="3">
        <f t="shared" si="910"/>
        <v>1.5301654600000001</v>
      </c>
      <c r="M2336" s="3">
        <f t="shared" si="896"/>
        <v>1.5374376599999999</v>
      </c>
      <c r="N2336" s="3">
        <f t="shared" si="903"/>
        <v>157562.0425977</v>
      </c>
      <c r="O2336" s="52">
        <f t="shared" si="892"/>
        <v>0</v>
      </c>
      <c r="P2336" s="5">
        <f t="shared" si="895"/>
        <v>0</v>
      </c>
      <c r="Q2336" s="53">
        <f t="shared" si="904"/>
        <v>0</v>
      </c>
      <c r="R2336" s="4">
        <f t="shared" si="898"/>
        <v>0</v>
      </c>
      <c r="S2336" s="2">
        <f t="shared" si="911"/>
        <v>0.14000000000000001</v>
      </c>
      <c r="T2336" s="9">
        <f t="shared" si="905"/>
        <v>1.0045894440000001</v>
      </c>
      <c r="U2336" s="4">
        <f t="shared" si="912"/>
        <v>723.12217102</v>
      </c>
      <c r="V2336" s="4">
        <f t="shared" si="906"/>
        <v>0</v>
      </c>
      <c r="W2336" s="1" t="str">
        <f t="shared" si="893"/>
        <v>A+J=</v>
      </c>
      <c r="X2336" s="10">
        <f t="shared" si="894"/>
        <v>42409</v>
      </c>
      <c r="Y2336" s="4">
        <f t="shared" si="897"/>
        <v>0</v>
      </c>
      <c r="Z2336" s="28"/>
      <c r="AA2336" s="26"/>
      <c r="AE2336" s="5"/>
    </row>
    <row r="2337" spans="1:31" x14ac:dyDescent="0.2">
      <c r="A2337" s="127">
        <f t="shared" si="907"/>
        <v>42392</v>
      </c>
      <c r="B2337" s="4">
        <f t="shared" si="899"/>
        <v>158398.68672615002</v>
      </c>
      <c r="C2337" s="4">
        <f t="shared" si="913"/>
        <v>102483.53263163001</v>
      </c>
      <c r="D2337" s="4">
        <f t="shared" si="908"/>
        <v>102483.53263163001</v>
      </c>
      <c r="E2337" s="56">
        <f t="shared" si="914"/>
        <v>617.04399999999998</v>
      </c>
      <c r="F2337" s="11">
        <f>IF(DAY(A2337)=F$2+1,VLOOKUP(A2337,[1]Plan1!$BN$15:$BP$255,3),F2336)</f>
        <v>624.05999999999995</v>
      </c>
      <c r="G2337" s="6">
        <f t="shared" si="900"/>
        <v>42379</v>
      </c>
      <c r="H2337" s="2">
        <f t="shared" si="901"/>
        <v>1.1370339878517433E-2</v>
      </c>
      <c r="I2337" s="1">
        <f t="shared" si="909"/>
        <v>14</v>
      </c>
      <c r="J2337" s="1">
        <f t="shared" si="915"/>
        <v>31</v>
      </c>
      <c r="K2337" s="54">
        <f t="shared" si="902"/>
        <v>1.005119076248387</v>
      </c>
      <c r="L2337" s="3">
        <f t="shared" si="910"/>
        <v>1.5301654600000001</v>
      </c>
      <c r="M2337" s="3">
        <f t="shared" si="896"/>
        <v>1.5379984900000001</v>
      </c>
      <c r="N2337" s="3">
        <f t="shared" si="903"/>
        <v>157619.51843731001</v>
      </c>
      <c r="O2337" s="52">
        <f t="shared" si="892"/>
        <v>0</v>
      </c>
      <c r="P2337" s="5">
        <f t="shared" si="895"/>
        <v>0</v>
      </c>
      <c r="Q2337" s="53">
        <f t="shared" si="904"/>
        <v>0</v>
      </c>
      <c r="R2337" s="4">
        <f t="shared" si="898"/>
        <v>0</v>
      </c>
      <c r="S2337" s="2">
        <f t="shared" si="911"/>
        <v>0.14000000000000001</v>
      </c>
      <c r="T2337" s="9">
        <f t="shared" si="905"/>
        <v>1.0049433489999999</v>
      </c>
      <c r="U2337" s="4">
        <f t="shared" si="912"/>
        <v>779.16828883999995</v>
      </c>
      <c r="V2337" s="4">
        <f t="shared" si="906"/>
        <v>0</v>
      </c>
      <c r="W2337" s="1" t="str">
        <f t="shared" si="893"/>
        <v>A+J=</v>
      </c>
      <c r="X2337" s="10">
        <f t="shared" si="894"/>
        <v>42409</v>
      </c>
      <c r="Y2337" s="4">
        <f t="shared" si="897"/>
        <v>0</v>
      </c>
      <c r="Z2337" s="28"/>
      <c r="AA2337" s="26"/>
      <c r="AE2337" s="5"/>
    </row>
    <row r="2338" spans="1:31" x14ac:dyDescent="0.2">
      <c r="A2338" s="127">
        <f t="shared" si="907"/>
        <v>42393</v>
      </c>
      <c r="B2338" s="4">
        <f t="shared" si="899"/>
        <v>158512.28968046</v>
      </c>
      <c r="C2338" s="4">
        <f t="shared" si="913"/>
        <v>102483.53263163001</v>
      </c>
      <c r="D2338" s="4">
        <f t="shared" si="908"/>
        <v>102483.53263163001</v>
      </c>
      <c r="E2338" s="56">
        <f t="shared" si="914"/>
        <v>617.04399999999998</v>
      </c>
      <c r="F2338" s="11">
        <f>IF(DAY(A2338)=F$2+1,VLOOKUP(A2338,[1]Plan1!$BN$15:$BP$255,3),F2337)</f>
        <v>624.05999999999995</v>
      </c>
      <c r="G2338" s="6">
        <f t="shared" si="900"/>
        <v>42379</v>
      </c>
      <c r="H2338" s="2">
        <f t="shared" si="901"/>
        <v>1.1370339878517433E-2</v>
      </c>
      <c r="I2338" s="1">
        <f t="shared" si="909"/>
        <v>15</v>
      </c>
      <c r="J2338" s="1">
        <f t="shared" si="915"/>
        <v>31</v>
      </c>
      <c r="K2338" s="54">
        <f t="shared" si="902"/>
        <v>1.0054857257070489</v>
      </c>
      <c r="L2338" s="3">
        <f t="shared" si="910"/>
        <v>1.5301654600000001</v>
      </c>
      <c r="M2338" s="3">
        <f t="shared" si="896"/>
        <v>1.53855952</v>
      </c>
      <c r="N2338" s="3">
        <f t="shared" si="903"/>
        <v>157677.01477362</v>
      </c>
      <c r="O2338" s="52">
        <f t="shared" si="892"/>
        <v>0</v>
      </c>
      <c r="P2338" s="5">
        <f t="shared" si="895"/>
        <v>0</v>
      </c>
      <c r="Q2338" s="53">
        <f t="shared" si="904"/>
        <v>0</v>
      </c>
      <c r="R2338" s="4">
        <f t="shared" si="898"/>
        <v>0</v>
      </c>
      <c r="S2338" s="2">
        <f t="shared" si="911"/>
        <v>0.14000000000000001</v>
      </c>
      <c r="T2338" s="9">
        <f t="shared" si="905"/>
        <v>1.0052973789999999</v>
      </c>
      <c r="U2338" s="4">
        <f t="shared" si="912"/>
        <v>835.27490683999997</v>
      </c>
      <c r="V2338" s="4">
        <f t="shared" si="906"/>
        <v>0</v>
      </c>
      <c r="W2338" s="1" t="str">
        <f t="shared" si="893"/>
        <v>A+J=</v>
      </c>
      <c r="X2338" s="10">
        <f t="shared" si="894"/>
        <v>42409</v>
      </c>
      <c r="Y2338" s="4">
        <f t="shared" si="897"/>
        <v>0</v>
      </c>
      <c r="Z2338" s="28"/>
      <c r="AA2338" s="26"/>
      <c r="AE2338" s="5"/>
    </row>
    <row r="2339" spans="1:31" x14ac:dyDescent="0.2">
      <c r="A2339" s="127">
        <f t="shared" si="907"/>
        <v>42394</v>
      </c>
      <c r="B2339" s="4">
        <f t="shared" si="899"/>
        <v>158625.97470561002</v>
      </c>
      <c r="C2339" s="4">
        <f t="shared" si="913"/>
        <v>102483.53263163001</v>
      </c>
      <c r="D2339" s="4">
        <f t="shared" si="908"/>
        <v>102483.53263163001</v>
      </c>
      <c r="E2339" s="56">
        <f t="shared" si="914"/>
        <v>617.04399999999998</v>
      </c>
      <c r="F2339" s="11">
        <f>IF(DAY(A2339)=F$2+1,VLOOKUP(A2339,[1]Plan1!$BN$15:$BP$255,3),F2338)</f>
        <v>624.05999999999995</v>
      </c>
      <c r="G2339" s="6">
        <f t="shared" si="900"/>
        <v>42379</v>
      </c>
      <c r="H2339" s="2">
        <f t="shared" si="901"/>
        <v>1.1370339878517433E-2</v>
      </c>
      <c r="I2339" s="1">
        <f t="shared" si="909"/>
        <v>16</v>
      </c>
      <c r="J2339" s="1">
        <f t="shared" si="915"/>
        <v>31</v>
      </c>
      <c r="K2339" s="54">
        <f t="shared" si="902"/>
        <v>1.0058525089128745</v>
      </c>
      <c r="L2339" s="3">
        <f t="shared" si="910"/>
        <v>1.5301654600000001</v>
      </c>
      <c r="M2339" s="3">
        <f t="shared" si="896"/>
        <v>1.5391207600000001</v>
      </c>
      <c r="N2339" s="3">
        <f t="shared" si="903"/>
        <v>157734.53263147001</v>
      </c>
      <c r="O2339" s="52">
        <f t="shared" si="892"/>
        <v>0</v>
      </c>
      <c r="P2339" s="5">
        <f t="shared" si="895"/>
        <v>0</v>
      </c>
      <c r="Q2339" s="53">
        <f t="shared" si="904"/>
        <v>0</v>
      </c>
      <c r="R2339" s="4">
        <f t="shared" si="898"/>
        <v>0</v>
      </c>
      <c r="S2339" s="2">
        <f t="shared" si="911"/>
        <v>0.14000000000000001</v>
      </c>
      <c r="T2339" s="9">
        <f t="shared" si="905"/>
        <v>1.0056515340000001</v>
      </c>
      <c r="U2339" s="4">
        <f t="shared" si="912"/>
        <v>891.44207414000005</v>
      </c>
      <c r="V2339" s="4">
        <f t="shared" si="906"/>
        <v>0</v>
      </c>
      <c r="W2339" s="1" t="str">
        <f t="shared" si="893"/>
        <v>A+J=</v>
      </c>
      <c r="X2339" s="10">
        <f t="shared" si="894"/>
        <v>42409</v>
      </c>
      <c r="Y2339" s="4">
        <f t="shared" si="897"/>
        <v>0</v>
      </c>
      <c r="Z2339" s="28"/>
      <c r="AA2339" s="26"/>
      <c r="AE2339" s="5"/>
    </row>
    <row r="2340" spans="1:31" x14ac:dyDescent="0.2">
      <c r="A2340" s="127">
        <f t="shared" si="907"/>
        <v>42395</v>
      </c>
      <c r="B2340" s="4">
        <f t="shared" si="899"/>
        <v>158739.74184604001</v>
      </c>
      <c r="C2340" s="4">
        <f t="shared" si="913"/>
        <v>102483.53263163001</v>
      </c>
      <c r="D2340" s="4">
        <f t="shared" si="908"/>
        <v>102483.53263163001</v>
      </c>
      <c r="E2340" s="56">
        <f t="shared" si="914"/>
        <v>617.04399999999998</v>
      </c>
      <c r="F2340" s="11">
        <f>IF(DAY(A2340)=F$2+1,VLOOKUP(A2340,[1]Plan1!$BN$15:$BP$255,3),F2339)</f>
        <v>624.05999999999995</v>
      </c>
      <c r="G2340" s="6">
        <f t="shared" si="900"/>
        <v>42379</v>
      </c>
      <c r="H2340" s="2">
        <f t="shared" si="901"/>
        <v>1.1370339878517433E-2</v>
      </c>
      <c r="I2340" s="1">
        <f t="shared" si="909"/>
        <v>17</v>
      </c>
      <c r="J2340" s="1">
        <f t="shared" si="915"/>
        <v>31</v>
      </c>
      <c r="K2340" s="54">
        <f t="shared" si="902"/>
        <v>1.0062194259146522</v>
      </c>
      <c r="L2340" s="3">
        <f t="shared" si="910"/>
        <v>1.5301654600000001</v>
      </c>
      <c r="M2340" s="3">
        <f t="shared" si="896"/>
        <v>1.5396822100000001</v>
      </c>
      <c r="N2340" s="3">
        <f t="shared" si="903"/>
        <v>157792.07201087</v>
      </c>
      <c r="O2340" s="52">
        <f t="shared" si="892"/>
        <v>0</v>
      </c>
      <c r="P2340" s="5">
        <f t="shared" si="895"/>
        <v>0</v>
      </c>
      <c r="Q2340" s="53">
        <f t="shared" si="904"/>
        <v>0</v>
      </c>
      <c r="R2340" s="4">
        <f t="shared" si="898"/>
        <v>0</v>
      </c>
      <c r="S2340" s="2">
        <f t="shared" si="911"/>
        <v>0.14000000000000001</v>
      </c>
      <c r="T2340" s="9">
        <f t="shared" si="905"/>
        <v>1.0060058140000001</v>
      </c>
      <c r="U2340" s="4">
        <f t="shared" si="912"/>
        <v>947.66983517000006</v>
      </c>
      <c r="V2340" s="4">
        <f t="shared" si="906"/>
        <v>0</v>
      </c>
      <c r="W2340" s="1" t="str">
        <f t="shared" si="893"/>
        <v>A+J=</v>
      </c>
      <c r="X2340" s="10">
        <f t="shared" si="894"/>
        <v>42409</v>
      </c>
      <c r="Y2340" s="4">
        <f t="shared" si="897"/>
        <v>0</v>
      </c>
      <c r="Z2340" s="28"/>
      <c r="AA2340" s="26"/>
      <c r="AE2340" s="5"/>
    </row>
    <row r="2341" spans="1:31" x14ac:dyDescent="0.2">
      <c r="A2341" s="127">
        <f t="shared" si="907"/>
        <v>42396</v>
      </c>
      <c r="B2341" s="4">
        <f t="shared" si="899"/>
        <v>158853.58892564001</v>
      </c>
      <c r="C2341" s="4">
        <f t="shared" si="913"/>
        <v>102483.53263163001</v>
      </c>
      <c r="D2341" s="4">
        <f t="shared" si="908"/>
        <v>102483.53263163001</v>
      </c>
      <c r="E2341" s="56">
        <f t="shared" si="914"/>
        <v>617.04399999999998</v>
      </c>
      <c r="F2341" s="11">
        <f>IF(DAY(A2341)=F$2+1,VLOOKUP(A2341,[1]Plan1!$BN$15:$BP$255,3),F2340)</f>
        <v>624.05999999999995</v>
      </c>
      <c r="G2341" s="6">
        <f t="shared" si="900"/>
        <v>42379</v>
      </c>
      <c r="H2341" s="2">
        <f t="shared" si="901"/>
        <v>1.1370339878517433E-2</v>
      </c>
      <c r="I2341" s="1">
        <f t="shared" si="909"/>
        <v>18</v>
      </c>
      <c r="J2341" s="1">
        <f t="shared" si="915"/>
        <v>31</v>
      </c>
      <c r="K2341" s="54">
        <f t="shared" si="902"/>
        <v>1.0065864767611885</v>
      </c>
      <c r="L2341" s="3">
        <f t="shared" si="910"/>
        <v>1.5301654600000001</v>
      </c>
      <c r="M2341" s="3">
        <f t="shared" si="896"/>
        <v>1.54024385</v>
      </c>
      <c r="N2341" s="3">
        <f t="shared" si="903"/>
        <v>157849.63086214001</v>
      </c>
      <c r="O2341" s="52">
        <f t="shared" ref="O2341:O2404" si="916">IF(DAY(A2341)=F$2,VLOOKUP(A2341,$AA$10:$AH$115,7),0)</f>
        <v>0</v>
      </c>
      <c r="P2341" s="5">
        <f t="shared" si="895"/>
        <v>0</v>
      </c>
      <c r="Q2341" s="53">
        <f t="shared" si="904"/>
        <v>0</v>
      </c>
      <c r="R2341" s="4">
        <f t="shared" si="898"/>
        <v>0</v>
      </c>
      <c r="S2341" s="2">
        <f t="shared" si="911"/>
        <v>0.14000000000000001</v>
      </c>
      <c r="T2341" s="9">
        <f t="shared" si="905"/>
        <v>1.006360218</v>
      </c>
      <c r="U2341" s="4">
        <f t="shared" si="912"/>
        <v>1003.9580635</v>
      </c>
      <c r="V2341" s="4">
        <f t="shared" si="906"/>
        <v>0</v>
      </c>
      <c r="W2341" s="1" t="str">
        <f t="shared" ref="W2341:W2404" si="917">W2340</f>
        <v>A+J=</v>
      </c>
      <c r="X2341" s="10">
        <f t="shared" ref="X2341:X2404" si="918">IF(DAY(A2341)=F$2+1,VLOOKUP(A2340,$AA$10:$AH$130,8),X2340)</f>
        <v>42409</v>
      </c>
      <c r="Y2341" s="4">
        <f t="shared" si="897"/>
        <v>0</v>
      </c>
      <c r="Z2341" s="28"/>
      <c r="AA2341" s="26"/>
      <c r="AE2341" s="5"/>
    </row>
    <row r="2342" spans="1:31" x14ac:dyDescent="0.2">
      <c r="A2342" s="127">
        <f t="shared" si="907"/>
        <v>42397</v>
      </c>
      <c r="B2342" s="4">
        <f t="shared" si="899"/>
        <v>158967.51923957001</v>
      </c>
      <c r="C2342" s="4">
        <f t="shared" si="913"/>
        <v>102483.53263163001</v>
      </c>
      <c r="D2342" s="4">
        <f t="shared" si="908"/>
        <v>102483.53263163001</v>
      </c>
      <c r="E2342" s="56">
        <f t="shared" si="914"/>
        <v>617.04399999999998</v>
      </c>
      <c r="F2342" s="11">
        <f>IF(DAY(A2342)=F$2+1,VLOOKUP(A2342,[1]Plan1!$BN$15:$BP$255,3),F2341)</f>
        <v>624.05999999999995</v>
      </c>
      <c r="G2342" s="6">
        <f t="shared" si="900"/>
        <v>42379</v>
      </c>
      <c r="H2342" s="2">
        <f t="shared" si="901"/>
        <v>1.1370339878517433E-2</v>
      </c>
      <c r="I2342" s="1">
        <f t="shared" si="909"/>
        <v>19</v>
      </c>
      <c r="J2342" s="1">
        <f t="shared" si="915"/>
        <v>31</v>
      </c>
      <c r="K2342" s="54">
        <f t="shared" si="902"/>
        <v>1.0069536615013075</v>
      </c>
      <c r="L2342" s="3">
        <f t="shared" si="910"/>
        <v>1.5301654600000001</v>
      </c>
      <c r="M2342" s="3">
        <f t="shared" si="896"/>
        <v>1.5408057100000001</v>
      </c>
      <c r="N2342" s="3">
        <f t="shared" si="903"/>
        <v>157907.21225978</v>
      </c>
      <c r="O2342" s="52">
        <f t="shared" si="916"/>
        <v>0</v>
      </c>
      <c r="P2342" s="5">
        <f t="shared" si="895"/>
        <v>0</v>
      </c>
      <c r="Q2342" s="53">
        <f t="shared" si="904"/>
        <v>0</v>
      </c>
      <c r="R2342" s="4">
        <f t="shared" si="898"/>
        <v>0</v>
      </c>
      <c r="S2342" s="2">
        <f t="shared" si="911"/>
        <v>0.14000000000000001</v>
      </c>
      <c r="T2342" s="9">
        <f t="shared" si="905"/>
        <v>1.006714747</v>
      </c>
      <c r="U2342" s="4">
        <f t="shared" si="912"/>
        <v>1060.30697979</v>
      </c>
      <c r="V2342" s="4">
        <f t="shared" si="906"/>
        <v>0</v>
      </c>
      <c r="W2342" s="1" t="str">
        <f t="shared" si="917"/>
        <v>A+J=</v>
      </c>
      <c r="X2342" s="10">
        <f t="shared" si="918"/>
        <v>42409</v>
      </c>
      <c r="Y2342" s="4">
        <f t="shared" si="897"/>
        <v>0</v>
      </c>
      <c r="Z2342" s="28"/>
      <c r="AA2342" s="26"/>
      <c r="AE2342" s="5"/>
    </row>
    <row r="2343" spans="1:31" x14ac:dyDescent="0.2">
      <c r="A2343" s="127">
        <f t="shared" si="907"/>
        <v>42398</v>
      </c>
      <c r="B2343" s="4">
        <f t="shared" si="899"/>
        <v>159081.53076927</v>
      </c>
      <c r="C2343" s="4">
        <f t="shared" si="913"/>
        <v>102483.53263163001</v>
      </c>
      <c r="D2343" s="4">
        <f t="shared" si="908"/>
        <v>102483.53263163001</v>
      </c>
      <c r="E2343" s="56">
        <f t="shared" si="914"/>
        <v>617.04399999999998</v>
      </c>
      <c r="F2343" s="11">
        <f>IF(DAY(A2343)=F$2+1,VLOOKUP(A2343,[1]Plan1!$BN$15:$BP$255,3),F2342)</f>
        <v>624.05999999999995</v>
      </c>
      <c r="G2343" s="6">
        <f t="shared" si="900"/>
        <v>42379</v>
      </c>
      <c r="H2343" s="2">
        <f t="shared" si="901"/>
        <v>1.1370339878517433E-2</v>
      </c>
      <c r="I2343" s="1">
        <f t="shared" si="909"/>
        <v>20</v>
      </c>
      <c r="J2343" s="1">
        <f t="shared" si="915"/>
        <v>31</v>
      </c>
      <c r="K2343" s="54">
        <f t="shared" si="902"/>
        <v>1.0073209801838512</v>
      </c>
      <c r="L2343" s="3">
        <f t="shared" si="910"/>
        <v>1.5301654600000001</v>
      </c>
      <c r="M2343" s="3">
        <f t="shared" si="896"/>
        <v>1.5413677699999999</v>
      </c>
      <c r="N2343" s="3">
        <f t="shared" si="903"/>
        <v>157964.81415413</v>
      </c>
      <c r="O2343" s="52">
        <f t="shared" si="916"/>
        <v>0</v>
      </c>
      <c r="P2343" s="5">
        <f t="shared" ref="P2343:P2406" si="919">IF(DAY($A2343)=F$2,VLOOKUP($A2343,$AA$10:$AH$126,5),0)</f>
        <v>0</v>
      </c>
      <c r="Q2343" s="53">
        <f t="shared" si="904"/>
        <v>0</v>
      </c>
      <c r="R2343" s="4">
        <f t="shared" si="898"/>
        <v>0</v>
      </c>
      <c r="S2343" s="2">
        <f t="shared" si="911"/>
        <v>0.14000000000000001</v>
      </c>
      <c r="T2343" s="9">
        <f t="shared" si="905"/>
        <v>1.0070694010000001</v>
      </c>
      <c r="U2343" s="4">
        <f t="shared" si="912"/>
        <v>1116.7166151399999</v>
      </c>
      <c r="V2343" s="4">
        <f t="shared" si="906"/>
        <v>0</v>
      </c>
      <c r="W2343" s="1" t="str">
        <f t="shared" si="917"/>
        <v>A+J=</v>
      </c>
      <c r="X2343" s="10">
        <f t="shared" si="918"/>
        <v>42409</v>
      </c>
      <c r="Y2343" s="4">
        <f t="shared" si="897"/>
        <v>0</v>
      </c>
      <c r="Z2343" s="28"/>
      <c r="AA2343" s="26"/>
      <c r="AE2343" s="5"/>
    </row>
    <row r="2344" spans="1:31" x14ac:dyDescent="0.2">
      <c r="A2344" s="127">
        <f t="shared" si="907"/>
        <v>42399</v>
      </c>
      <c r="B2344" s="4">
        <f t="shared" si="899"/>
        <v>159195.62355813998</v>
      </c>
      <c r="C2344" s="4">
        <f t="shared" si="913"/>
        <v>102483.53263163001</v>
      </c>
      <c r="D2344" s="4">
        <f t="shared" si="908"/>
        <v>102483.53263163001</v>
      </c>
      <c r="E2344" s="56">
        <f t="shared" si="914"/>
        <v>617.04399999999998</v>
      </c>
      <c r="F2344" s="11">
        <f>IF(DAY(A2344)=F$2+1,VLOOKUP(A2344,[1]Plan1!$BN$15:$BP$255,3),F2343)</f>
        <v>624.05999999999995</v>
      </c>
      <c r="G2344" s="6">
        <f t="shared" si="900"/>
        <v>42379</v>
      </c>
      <c r="H2344" s="2">
        <f t="shared" si="901"/>
        <v>1.1370339878517433E-2</v>
      </c>
      <c r="I2344" s="1">
        <f t="shared" si="909"/>
        <v>21</v>
      </c>
      <c r="J2344" s="1">
        <f t="shared" si="915"/>
        <v>31</v>
      </c>
      <c r="K2344" s="54">
        <f t="shared" si="902"/>
        <v>1.0076884328576794</v>
      </c>
      <c r="L2344" s="3">
        <f t="shared" si="910"/>
        <v>1.5301654600000001</v>
      </c>
      <c r="M2344" s="3">
        <f t="shared" si="896"/>
        <v>1.5419300300000001</v>
      </c>
      <c r="N2344" s="3">
        <f t="shared" si="903"/>
        <v>158022.43654518999</v>
      </c>
      <c r="O2344" s="52">
        <f t="shared" si="916"/>
        <v>0</v>
      </c>
      <c r="P2344" s="5">
        <f t="shared" si="919"/>
        <v>0</v>
      </c>
      <c r="Q2344" s="53">
        <f t="shared" si="904"/>
        <v>0</v>
      </c>
      <c r="R2344" s="4">
        <f t="shared" si="898"/>
        <v>0</v>
      </c>
      <c r="S2344" s="2">
        <f t="shared" si="911"/>
        <v>0.14000000000000001</v>
      </c>
      <c r="T2344" s="9">
        <f t="shared" si="905"/>
        <v>1.0074241799999999</v>
      </c>
      <c r="U2344" s="4">
        <f t="shared" si="912"/>
        <v>1173.1870129500001</v>
      </c>
      <c r="V2344" s="4">
        <f t="shared" si="906"/>
        <v>0</v>
      </c>
      <c r="W2344" s="1" t="str">
        <f t="shared" si="917"/>
        <v>A+J=</v>
      </c>
      <c r="X2344" s="10">
        <f t="shared" si="918"/>
        <v>42409</v>
      </c>
      <c r="Y2344" s="4">
        <f t="shared" si="897"/>
        <v>0</v>
      </c>
      <c r="Z2344" s="28"/>
      <c r="AA2344" s="26"/>
      <c r="AE2344" s="5"/>
    </row>
    <row r="2345" spans="1:31" x14ac:dyDescent="0.2">
      <c r="A2345" s="127">
        <f t="shared" si="907"/>
        <v>42400</v>
      </c>
      <c r="B2345" s="4">
        <f t="shared" si="899"/>
        <v>159309.79868238998</v>
      </c>
      <c r="C2345" s="4">
        <f t="shared" si="913"/>
        <v>102483.53263163001</v>
      </c>
      <c r="D2345" s="4">
        <f t="shared" si="908"/>
        <v>102483.53263163001</v>
      </c>
      <c r="E2345" s="56">
        <f t="shared" si="914"/>
        <v>617.04399999999998</v>
      </c>
      <c r="F2345" s="11">
        <f>IF(DAY(A2345)=F$2+1,VLOOKUP(A2345,[1]Plan1!$BN$15:$BP$255,3),F2344)</f>
        <v>624.05999999999995</v>
      </c>
      <c r="G2345" s="6">
        <f t="shared" si="900"/>
        <v>42379</v>
      </c>
      <c r="H2345" s="2">
        <f t="shared" si="901"/>
        <v>1.1370339878517433E-2</v>
      </c>
      <c r="I2345" s="1">
        <f t="shared" si="909"/>
        <v>22</v>
      </c>
      <c r="J2345" s="1">
        <f t="shared" si="915"/>
        <v>31</v>
      </c>
      <c r="K2345" s="54">
        <f t="shared" si="902"/>
        <v>1.0080560195716697</v>
      </c>
      <c r="L2345" s="3">
        <f t="shared" si="910"/>
        <v>1.5301654600000001</v>
      </c>
      <c r="M2345" s="3">
        <f t="shared" si="896"/>
        <v>1.5424925</v>
      </c>
      <c r="N2345" s="3">
        <f t="shared" si="903"/>
        <v>158080.08045779</v>
      </c>
      <c r="O2345" s="52">
        <f t="shared" si="916"/>
        <v>0</v>
      </c>
      <c r="P2345" s="5">
        <f t="shared" si="919"/>
        <v>0</v>
      </c>
      <c r="Q2345" s="53">
        <f t="shared" si="904"/>
        <v>0</v>
      </c>
      <c r="R2345" s="4">
        <f t="shared" si="898"/>
        <v>0</v>
      </c>
      <c r="S2345" s="2">
        <f t="shared" si="911"/>
        <v>0.14000000000000001</v>
      </c>
      <c r="T2345" s="9">
        <f t="shared" si="905"/>
        <v>1.007779084</v>
      </c>
      <c r="U2345" s="4">
        <f t="shared" si="912"/>
        <v>1229.7182246</v>
      </c>
      <c r="V2345" s="4">
        <f t="shared" si="906"/>
        <v>0</v>
      </c>
      <c r="W2345" s="1" t="str">
        <f t="shared" si="917"/>
        <v>A+J=</v>
      </c>
      <c r="X2345" s="10">
        <f t="shared" si="918"/>
        <v>42409</v>
      </c>
      <c r="Y2345" s="4">
        <f t="shared" si="897"/>
        <v>0</v>
      </c>
      <c r="Z2345" s="28"/>
      <c r="AA2345" s="26"/>
      <c r="AE2345" s="5"/>
    </row>
    <row r="2346" spans="1:31" x14ac:dyDescent="0.2">
      <c r="A2346" s="127">
        <f t="shared" si="907"/>
        <v>42401</v>
      </c>
      <c r="B2346" s="4">
        <f t="shared" si="899"/>
        <v>159424.05515341001</v>
      </c>
      <c r="C2346" s="4">
        <f t="shared" si="913"/>
        <v>102483.53263163001</v>
      </c>
      <c r="D2346" s="4">
        <f t="shared" si="908"/>
        <v>102483.53263163001</v>
      </c>
      <c r="E2346" s="56">
        <f t="shared" si="914"/>
        <v>617.04399999999998</v>
      </c>
      <c r="F2346" s="11">
        <f>IF(DAY(A2346)=F$2+1,VLOOKUP(A2346,[1]Plan1!$BN$15:$BP$255,3),F2345)</f>
        <v>624.05999999999995</v>
      </c>
      <c r="G2346" s="6">
        <f t="shared" si="900"/>
        <v>42379</v>
      </c>
      <c r="H2346" s="2">
        <f t="shared" si="901"/>
        <v>1.1370339878517433E-2</v>
      </c>
      <c r="I2346" s="1">
        <f t="shared" si="909"/>
        <v>23</v>
      </c>
      <c r="J2346" s="1">
        <f t="shared" si="915"/>
        <v>31</v>
      </c>
      <c r="K2346" s="54">
        <f t="shared" si="902"/>
        <v>1.0084237403747176</v>
      </c>
      <c r="L2346" s="3">
        <f t="shared" si="910"/>
        <v>1.5301654600000001</v>
      </c>
      <c r="M2346" s="3">
        <f t="shared" ref="M2346:M2409" si="920">TRUNC((K2346*L2346),8)</f>
        <v>1.5430551699999999</v>
      </c>
      <c r="N2346" s="3">
        <f t="shared" si="903"/>
        <v>158137.7448671</v>
      </c>
      <c r="O2346" s="52">
        <f t="shared" si="916"/>
        <v>0</v>
      </c>
      <c r="P2346" s="5">
        <f t="shared" si="919"/>
        <v>0</v>
      </c>
      <c r="Q2346" s="53">
        <f t="shared" si="904"/>
        <v>0</v>
      </c>
      <c r="R2346" s="4">
        <f t="shared" si="898"/>
        <v>0</v>
      </c>
      <c r="S2346" s="2">
        <f t="shared" si="911"/>
        <v>0.14000000000000001</v>
      </c>
      <c r="T2346" s="9">
        <f t="shared" si="905"/>
        <v>1.0081341130000001</v>
      </c>
      <c r="U2346" s="4">
        <f t="shared" si="912"/>
        <v>1286.31028631</v>
      </c>
      <c r="V2346" s="4">
        <f t="shared" si="906"/>
        <v>0</v>
      </c>
      <c r="W2346" s="1" t="str">
        <f t="shared" si="917"/>
        <v>A+J=</v>
      </c>
      <c r="X2346" s="10">
        <f t="shared" si="918"/>
        <v>42409</v>
      </c>
      <c r="Y2346" s="4">
        <f t="shared" si="897"/>
        <v>0</v>
      </c>
      <c r="Z2346" s="28"/>
      <c r="AA2346" s="26"/>
      <c r="AE2346" s="5"/>
    </row>
    <row r="2347" spans="1:31" x14ac:dyDescent="0.2">
      <c r="A2347" s="127">
        <f t="shared" si="907"/>
        <v>42402</v>
      </c>
      <c r="B2347" s="4">
        <f t="shared" si="899"/>
        <v>159538.39404816</v>
      </c>
      <c r="C2347" s="4">
        <f t="shared" si="913"/>
        <v>102483.53263163001</v>
      </c>
      <c r="D2347" s="4">
        <f t="shared" si="908"/>
        <v>102483.53263163001</v>
      </c>
      <c r="E2347" s="56">
        <f t="shared" si="914"/>
        <v>617.04399999999998</v>
      </c>
      <c r="F2347" s="11">
        <f>IF(DAY(A2347)=F$2+1,VLOOKUP(A2347,[1]Plan1!$BN$15:$BP$255,3),F2346)</f>
        <v>624.05999999999995</v>
      </c>
      <c r="G2347" s="6">
        <f t="shared" si="900"/>
        <v>42379</v>
      </c>
      <c r="H2347" s="2">
        <f t="shared" si="901"/>
        <v>1.1370339878517433E-2</v>
      </c>
      <c r="I2347" s="1">
        <f t="shared" si="909"/>
        <v>24</v>
      </c>
      <c r="J2347" s="1">
        <f t="shared" si="915"/>
        <v>31</v>
      </c>
      <c r="K2347" s="54">
        <f t="shared" si="902"/>
        <v>1.0087915953157365</v>
      </c>
      <c r="L2347" s="3">
        <f t="shared" si="910"/>
        <v>1.5301654600000001</v>
      </c>
      <c r="M2347" s="3">
        <f t="shared" si="920"/>
        <v>1.5436180500000001</v>
      </c>
      <c r="N2347" s="3">
        <f t="shared" si="903"/>
        <v>158195.43079794</v>
      </c>
      <c r="O2347" s="52">
        <f t="shared" si="916"/>
        <v>0</v>
      </c>
      <c r="P2347" s="5">
        <f t="shared" si="919"/>
        <v>0</v>
      </c>
      <c r="Q2347" s="53">
        <f t="shared" si="904"/>
        <v>0</v>
      </c>
      <c r="R2347" s="4">
        <f t="shared" si="898"/>
        <v>0</v>
      </c>
      <c r="S2347" s="2">
        <f t="shared" si="911"/>
        <v>0.14000000000000001</v>
      </c>
      <c r="T2347" s="9">
        <f t="shared" si="905"/>
        <v>1.0084892670000001</v>
      </c>
      <c r="U2347" s="4">
        <f t="shared" si="912"/>
        <v>1342.96325022</v>
      </c>
      <c r="V2347" s="4">
        <f t="shared" si="906"/>
        <v>0</v>
      </c>
      <c r="W2347" s="1" t="str">
        <f t="shared" si="917"/>
        <v>A+J=</v>
      </c>
      <c r="X2347" s="10">
        <f t="shared" si="918"/>
        <v>42409</v>
      </c>
      <c r="Y2347" s="4">
        <f t="shared" si="897"/>
        <v>0</v>
      </c>
      <c r="Z2347" s="28"/>
      <c r="AA2347" s="26"/>
      <c r="AE2347" s="5"/>
    </row>
    <row r="2348" spans="1:31" x14ac:dyDescent="0.2">
      <c r="A2348" s="127">
        <f t="shared" si="907"/>
        <v>42403</v>
      </c>
      <c r="B2348" s="4">
        <f t="shared" si="899"/>
        <v>159652.81453557999</v>
      </c>
      <c r="C2348" s="4">
        <f t="shared" si="913"/>
        <v>102483.53263163001</v>
      </c>
      <c r="D2348" s="4">
        <f t="shared" si="908"/>
        <v>102483.53263163001</v>
      </c>
      <c r="E2348" s="56">
        <f t="shared" si="914"/>
        <v>617.04399999999998</v>
      </c>
      <c r="F2348" s="11">
        <f>IF(DAY(A2348)=F$2+1,VLOOKUP(A2348,[1]Plan1!$BN$15:$BP$255,3),F2347)</f>
        <v>624.05999999999995</v>
      </c>
      <c r="G2348" s="6">
        <f t="shared" si="900"/>
        <v>42379</v>
      </c>
      <c r="H2348" s="2">
        <f t="shared" si="901"/>
        <v>1.1370339878517433E-2</v>
      </c>
      <c r="I2348" s="1">
        <f t="shared" si="909"/>
        <v>25</v>
      </c>
      <c r="J2348" s="1">
        <f t="shared" si="915"/>
        <v>31</v>
      </c>
      <c r="K2348" s="54">
        <f t="shared" si="902"/>
        <v>1.0091595844436572</v>
      </c>
      <c r="L2348" s="3">
        <f t="shared" si="910"/>
        <v>1.5301654600000001</v>
      </c>
      <c r="M2348" s="3">
        <f t="shared" si="920"/>
        <v>1.5441811299999999</v>
      </c>
      <c r="N2348" s="3">
        <f t="shared" si="903"/>
        <v>158253.13722549999</v>
      </c>
      <c r="O2348" s="52">
        <f t="shared" si="916"/>
        <v>0</v>
      </c>
      <c r="P2348" s="5">
        <f t="shared" si="919"/>
        <v>0</v>
      </c>
      <c r="Q2348" s="53">
        <f t="shared" si="904"/>
        <v>0</v>
      </c>
      <c r="R2348" s="4">
        <f t="shared" si="898"/>
        <v>0</v>
      </c>
      <c r="S2348" s="2">
        <f t="shared" si="911"/>
        <v>0.14000000000000001</v>
      </c>
      <c r="T2348" s="9">
        <f t="shared" si="905"/>
        <v>1.008844547</v>
      </c>
      <c r="U2348" s="4">
        <f t="shared" si="912"/>
        <v>1399.6773100800001</v>
      </c>
      <c r="V2348" s="4">
        <f t="shared" si="906"/>
        <v>0</v>
      </c>
      <c r="W2348" s="1" t="str">
        <f t="shared" si="917"/>
        <v>A+J=</v>
      </c>
      <c r="X2348" s="10">
        <f t="shared" si="918"/>
        <v>42409</v>
      </c>
      <c r="Y2348" s="4">
        <f t="shared" si="897"/>
        <v>0</v>
      </c>
      <c r="Z2348" s="28"/>
      <c r="AA2348" s="26"/>
      <c r="AE2348" s="5"/>
    </row>
    <row r="2349" spans="1:31" x14ac:dyDescent="0.2">
      <c r="A2349" s="127">
        <f t="shared" si="907"/>
        <v>42404</v>
      </c>
      <c r="B2349" s="4">
        <f t="shared" si="899"/>
        <v>159767.31737696001</v>
      </c>
      <c r="C2349" s="4">
        <f t="shared" si="913"/>
        <v>102483.53263163001</v>
      </c>
      <c r="D2349" s="4">
        <f t="shared" si="908"/>
        <v>102483.53263163001</v>
      </c>
      <c r="E2349" s="56">
        <f t="shared" si="914"/>
        <v>617.04399999999998</v>
      </c>
      <c r="F2349" s="11">
        <f>IF(DAY(A2349)=F$2+1,VLOOKUP(A2349,[1]Plan1!$BN$15:$BP$255,3),F2348)</f>
        <v>624.05999999999995</v>
      </c>
      <c r="G2349" s="6">
        <f t="shared" si="900"/>
        <v>42379</v>
      </c>
      <c r="H2349" s="2">
        <f t="shared" si="901"/>
        <v>1.1370339878517433E-2</v>
      </c>
      <c r="I2349" s="1">
        <f t="shared" si="909"/>
        <v>26</v>
      </c>
      <c r="J2349" s="1">
        <f t="shared" si="915"/>
        <v>31</v>
      </c>
      <c r="K2349" s="54">
        <f t="shared" si="902"/>
        <v>1.009527707807429</v>
      </c>
      <c r="L2349" s="3">
        <f t="shared" si="910"/>
        <v>1.5301654600000001</v>
      </c>
      <c r="M2349" s="3">
        <f t="shared" si="920"/>
        <v>1.54474442</v>
      </c>
      <c r="N2349" s="3">
        <f t="shared" si="903"/>
        <v>158310.86517459</v>
      </c>
      <c r="O2349" s="52">
        <f t="shared" si="916"/>
        <v>0</v>
      </c>
      <c r="P2349" s="5">
        <f t="shared" si="919"/>
        <v>0</v>
      </c>
      <c r="Q2349" s="53">
        <f t="shared" si="904"/>
        <v>0</v>
      </c>
      <c r="R2349" s="4">
        <f t="shared" si="898"/>
        <v>0</v>
      </c>
      <c r="S2349" s="2">
        <f t="shared" si="911"/>
        <v>0.14000000000000001</v>
      </c>
      <c r="T2349" s="9">
        <f t="shared" si="905"/>
        <v>1.009199951</v>
      </c>
      <c r="U2349" s="4">
        <f t="shared" si="912"/>
        <v>1456.4522023699999</v>
      </c>
      <c r="V2349" s="4">
        <f t="shared" si="906"/>
        <v>0</v>
      </c>
      <c r="W2349" s="1" t="str">
        <f t="shared" si="917"/>
        <v>A+J=</v>
      </c>
      <c r="X2349" s="10">
        <f t="shared" si="918"/>
        <v>42409</v>
      </c>
      <c r="Y2349" s="4">
        <f t="shared" si="897"/>
        <v>0</v>
      </c>
      <c r="Z2349" s="28"/>
      <c r="AA2349" s="26"/>
      <c r="AE2349" s="5"/>
    </row>
    <row r="2350" spans="1:31" x14ac:dyDescent="0.2">
      <c r="A2350" s="127">
        <f t="shared" si="907"/>
        <v>42405</v>
      </c>
      <c r="B2350" s="4">
        <f t="shared" si="899"/>
        <v>159881.90293345999</v>
      </c>
      <c r="C2350" s="4">
        <f t="shared" si="913"/>
        <v>102483.53263163001</v>
      </c>
      <c r="D2350" s="4">
        <f t="shared" si="908"/>
        <v>102483.53263163001</v>
      </c>
      <c r="E2350" s="56">
        <f t="shared" si="914"/>
        <v>617.04399999999998</v>
      </c>
      <c r="F2350" s="11">
        <f>IF(DAY(A2350)=F$2+1,VLOOKUP(A2350,[1]Plan1!$BN$15:$BP$255,3),F2349)</f>
        <v>624.05999999999995</v>
      </c>
      <c r="G2350" s="6">
        <f t="shared" si="900"/>
        <v>42379</v>
      </c>
      <c r="H2350" s="2">
        <f t="shared" si="901"/>
        <v>1.1370339878517433E-2</v>
      </c>
      <c r="I2350" s="1">
        <f t="shared" si="909"/>
        <v>27</v>
      </c>
      <c r="J2350" s="1">
        <f t="shared" si="915"/>
        <v>31</v>
      </c>
      <c r="K2350" s="54">
        <f t="shared" si="902"/>
        <v>1.0098959654560187</v>
      </c>
      <c r="L2350" s="3">
        <f t="shared" si="910"/>
        <v>1.5301654600000001</v>
      </c>
      <c r="M2350" s="3">
        <f t="shared" si="920"/>
        <v>1.5453079199999999</v>
      </c>
      <c r="N2350" s="3">
        <f t="shared" si="903"/>
        <v>158368.61464523</v>
      </c>
      <c r="O2350" s="52">
        <f t="shared" si="916"/>
        <v>0</v>
      </c>
      <c r="P2350" s="5">
        <f t="shared" si="919"/>
        <v>0</v>
      </c>
      <c r="Q2350" s="53">
        <f t="shared" si="904"/>
        <v>0</v>
      </c>
      <c r="R2350" s="4">
        <f t="shared" si="898"/>
        <v>0</v>
      </c>
      <c r="S2350" s="2">
        <f t="shared" si="911"/>
        <v>0.14000000000000001</v>
      </c>
      <c r="T2350" s="9">
        <f t="shared" si="905"/>
        <v>1.009555481</v>
      </c>
      <c r="U2350" s="4">
        <f t="shared" si="912"/>
        <v>1513.28828823</v>
      </c>
      <c r="V2350" s="4">
        <f t="shared" si="906"/>
        <v>0</v>
      </c>
      <c r="W2350" s="1" t="str">
        <f t="shared" si="917"/>
        <v>A+J=</v>
      </c>
      <c r="X2350" s="10">
        <f t="shared" si="918"/>
        <v>42409</v>
      </c>
      <c r="Y2350" s="4">
        <f t="shared" si="897"/>
        <v>0</v>
      </c>
      <c r="Z2350" s="28"/>
      <c r="AA2350" s="26"/>
      <c r="AE2350" s="5"/>
    </row>
    <row r="2351" spans="1:31" x14ac:dyDescent="0.2">
      <c r="A2351" s="127">
        <f t="shared" si="907"/>
        <v>42406</v>
      </c>
      <c r="B2351" s="4">
        <f t="shared" si="899"/>
        <v>159996.57005646001</v>
      </c>
      <c r="C2351" s="4">
        <f t="shared" si="913"/>
        <v>102483.53263163001</v>
      </c>
      <c r="D2351" s="4">
        <f t="shared" si="908"/>
        <v>102483.53263163001</v>
      </c>
      <c r="E2351" s="56">
        <f t="shared" si="914"/>
        <v>617.04399999999998</v>
      </c>
      <c r="F2351" s="11">
        <f>IF(DAY(A2351)=F$2+1,VLOOKUP(A2351,[1]Plan1!$BN$15:$BP$255,3),F2350)</f>
        <v>624.05999999999995</v>
      </c>
      <c r="G2351" s="6">
        <f t="shared" si="900"/>
        <v>42379</v>
      </c>
      <c r="H2351" s="2">
        <f t="shared" si="901"/>
        <v>1.1370339878517433E-2</v>
      </c>
      <c r="I2351" s="1">
        <f t="shared" si="909"/>
        <v>28</v>
      </c>
      <c r="J2351" s="1">
        <f t="shared" si="915"/>
        <v>31</v>
      </c>
      <c r="K2351" s="54">
        <f t="shared" si="902"/>
        <v>1.0102643574384107</v>
      </c>
      <c r="L2351" s="3">
        <f t="shared" si="910"/>
        <v>1.5301654600000001</v>
      </c>
      <c r="M2351" s="3">
        <f t="shared" si="920"/>
        <v>1.54587162</v>
      </c>
      <c r="N2351" s="3">
        <f t="shared" si="903"/>
        <v>158426.38461258</v>
      </c>
      <c r="O2351" s="52">
        <f t="shared" si="916"/>
        <v>0</v>
      </c>
      <c r="P2351" s="5">
        <f t="shared" si="919"/>
        <v>0</v>
      </c>
      <c r="Q2351" s="53">
        <f t="shared" si="904"/>
        <v>0</v>
      </c>
      <c r="R2351" s="4">
        <f t="shared" si="898"/>
        <v>0</v>
      </c>
      <c r="S2351" s="2">
        <f t="shared" si="911"/>
        <v>0.14000000000000001</v>
      </c>
      <c r="T2351" s="9">
        <f t="shared" si="905"/>
        <v>1.0099111359999999</v>
      </c>
      <c r="U2351" s="4">
        <f t="shared" si="912"/>
        <v>1570.1854438800001</v>
      </c>
      <c r="V2351" s="4">
        <f t="shared" si="906"/>
        <v>0</v>
      </c>
      <c r="W2351" s="1" t="str">
        <f t="shared" si="917"/>
        <v>A+J=</v>
      </c>
      <c r="X2351" s="10">
        <f t="shared" si="918"/>
        <v>42409</v>
      </c>
      <c r="Y2351" s="4">
        <f t="shared" ref="Y2351:Y2414" si="921">IF(V2351&gt;0,B2351-V2351,0)</f>
        <v>0</v>
      </c>
      <c r="Z2351" s="28"/>
      <c r="AA2351" s="26"/>
      <c r="AE2351" s="5"/>
    </row>
    <row r="2352" spans="1:31" x14ac:dyDescent="0.2">
      <c r="A2352" s="127">
        <f t="shared" si="907"/>
        <v>42407</v>
      </c>
      <c r="B2352" s="4">
        <f t="shared" si="899"/>
        <v>160111.31982482001</v>
      </c>
      <c r="C2352" s="4">
        <f t="shared" si="913"/>
        <v>102483.53263163001</v>
      </c>
      <c r="D2352" s="4">
        <f t="shared" si="908"/>
        <v>102483.53263163001</v>
      </c>
      <c r="E2352" s="56">
        <f t="shared" si="914"/>
        <v>617.04399999999998</v>
      </c>
      <c r="F2352" s="11">
        <f>IF(DAY(A2352)=F$2+1,VLOOKUP(A2352,[1]Plan1!$BN$15:$BP$255,3),F2351)</f>
        <v>624.05999999999995</v>
      </c>
      <c r="G2352" s="6">
        <f t="shared" si="900"/>
        <v>42379</v>
      </c>
      <c r="H2352" s="2">
        <f t="shared" si="901"/>
        <v>1.1370339878517433E-2</v>
      </c>
      <c r="I2352" s="1">
        <f t="shared" si="909"/>
        <v>29</v>
      </c>
      <c r="J2352" s="1">
        <f t="shared" si="915"/>
        <v>31</v>
      </c>
      <c r="K2352" s="54">
        <f t="shared" si="902"/>
        <v>1.0106328838036081</v>
      </c>
      <c r="L2352" s="3">
        <f t="shared" si="910"/>
        <v>1.5301654600000001</v>
      </c>
      <c r="M2352" s="3">
        <f t="shared" si="920"/>
        <v>1.5464355299999999</v>
      </c>
      <c r="N2352" s="3">
        <f t="shared" si="903"/>
        <v>158484.17610146001</v>
      </c>
      <c r="O2352" s="52">
        <f t="shared" si="916"/>
        <v>0</v>
      </c>
      <c r="P2352" s="5">
        <f t="shared" si="919"/>
        <v>0</v>
      </c>
      <c r="Q2352" s="53">
        <f t="shared" si="904"/>
        <v>0</v>
      </c>
      <c r="R2352" s="4">
        <f t="shared" si="898"/>
        <v>0</v>
      </c>
      <c r="S2352" s="2">
        <f t="shared" si="911"/>
        <v>0.14000000000000001</v>
      </c>
      <c r="T2352" s="9">
        <f t="shared" si="905"/>
        <v>1.010266916</v>
      </c>
      <c r="U2352" s="4">
        <f t="shared" si="912"/>
        <v>1627.14372336</v>
      </c>
      <c r="V2352" s="4">
        <f t="shared" si="906"/>
        <v>0</v>
      </c>
      <c r="W2352" s="1" t="str">
        <f t="shared" si="917"/>
        <v>A+J=</v>
      </c>
      <c r="X2352" s="10">
        <f t="shared" si="918"/>
        <v>42409</v>
      </c>
      <c r="Y2352" s="4">
        <f t="shared" si="921"/>
        <v>0</v>
      </c>
      <c r="Z2352" s="28"/>
      <c r="AA2352" s="26"/>
      <c r="AE2352" s="5"/>
    </row>
    <row r="2353" spans="1:31" x14ac:dyDescent="0.2">
      <c r="A2353" s="127">
        <f t="shared" si="907"/>
        <v>42408</v>
      </c>
      <c r="B2353" s="4">
        <f t="shared" si="899"/>
        <v>160226.15124748999</v>
      </c>
      <c r="C2353" s="4">
        <f t="shared" si="913"/>
        <v>102483.53263163001</v>
      </c>
      <c r="D2353" s="4">
        <f t="shared" si="908"/>
        <v>102483.53263163001</v>
      </c>
      <c r="E2353" s="56">
        <f t="shared" si="914"/>
        <v>617.04399999999998</v>
      </c>
      <c r="F2353" s="11">
        <f>IF(DAY(A2353)=F$2+1,VLOOKUP(A2353,[1]Plan1!$BN$15:$BP$255,3),F2352)</f>
        <v>624.05999999999995</v>
      </c>
      <c r="G2353" s="6">
        <f t="shared" si="900"/>
        <v>42379</v>
      </c>
      <c r="H2353" s="2">
        <f t="shared" si="901"/>
        <v>1.1370339878517433E-2</v>
      </c>
      <c r="I2353" s="1">
        <f t="shared" si="909"/>
        <v>30</v>
      </c>
      <c r="J2353" s="1">
        <f t="shared" si="915"/>
        <v>31</v>
      </c>
      <c r="K2353" s="54">
        <f t="shared" si="902"/>
        <v>1.0110015446006309</v>
      </c>
      <c r="L2353" s="3">
        <f t="shared" si="910"/>
        <v>1.5301654600000001</v>
      </c>
      <c r="M2353" s="3">
        <f t="shared" si="920"/>
        <v>1.5469996399999999</v>
      </c>
      <c r="N2353" s="3">
        <f t="shared" si="903"/>
        <v>158541.98808705999</v>
      </c>
      <c r="O2353" s="52">
        <f t="shared" si="916"/>
        <v>0</v>
      </c>
      <c r="P2353" s="5">
        <f t="shared" si="919"/>
        <v>0</v>
      </c>
      <c r="Q2353" s="53">
        <f t="shared" si="904"/>
        <v>0</v>
      </c>
      <c r="R2353" s="4">
        <f t="shared" si="898"/>
        <v>0</v>
      </c>
      <c r="S2353" s="2">
        <f t="shared" si="911"/>
        <v>0.14000000000000001</v>
      </c>
      <c r="T2353" s="9">
        <f t="shared" si="905"/>
        <v>1.0106228209999999</v>
      </c>
      <c r="U2353" s="4">
        <f t="shared" si="912"/>
        <v>1684.1631604300001</v>
      </c>
      <c r="V2353" s="4">
        <f t="shared" si="906"/>
        <v>0</v>
      </c>
      <c r="W2353" s="1" t="str">
        <f t="shared" si="917"/>
        <v>A+J=</v>
      </c>
      <c r="X2353" s="10">
        <f t="shared" si="918"/>
        <v>42409</v>
      </c>
      <c r="Y2353" s="4">
        <f t="shared" si="921"/>
        <v>0</v>
      </c>
      <c r="Z2353" s="28"/>
      <c r="AA2353" s="26"/>
      <c r="AE2353" s="5"/>
    </row>
    <row r="2354" spans="1:31" x14ac:dyDescent="0.2">
      <c r="A2354" s="130">
        <f t="shared" si="907"/>
        <v>42409</v>
      </c>
      <c r="B2354" s="53">
        <f t="shared" si="899"/>
        <v>160341.06556269</v>
      </c>
      <c r="C2354" s="4">
        <f t="shared" si="913"/>
        <v>102483.53263163001</v>
      </c>
      <c r="D2354" s="53">
        <f t="shared" si="908"/>
        <v>102483.53263163001</v>
      </c>
      <c r="E2354" s="58">
        <f t="shared" si="914"/>
        <v>617.04399999999998</v>
      </c>
      <c r="F2354" s="62">
        <f>IF(DAY(A2354)=F$2+1,VLOOKUP(A2354,[1]Plan1!$BN$15:$BP$255,3),F2353)</f>
        <v>624.05999999999995</v>
      </c>
      <c r="G2354" s="23">
        <f t="shared" si="900"/>
        <v>42379</v>
      </c>
      <c r="H2354" s="55">
        <f t="shared" si="901"/>
        <v>1.1370339878517433E-2</v>
      </c>
      <c r="I2354" s="24">
        <f t="shared" si="909"/>
        <v>31</v>
      </c>
      <c r="J2354" s="24">
        <f t="shared" si="915"/>
        <v>31</v>
      </c>
      <c r="K2354" s="59">
        <f t="shared" si="902"/>
        <v>1.0113703398785174</v>
      </c>
      <c r="L2354" s="60">
        <f t="shared" si="910"/>
        <v>1.5301654600000001</v>
      </c>
      <c r="M2354" s="60">
        <f t="shared" si="920"/>
        <v>1.54756396</v>
      </c>
      <c r="N2354" s="60">
        <f t="shared" si="903"/>
        <v>158599.82159419</v>
      </c>
      <c r="O2354" s="63">
        <f t="shared" si="916"/>
        <v>75</v>
      </c>
      <c r="P2354" s="5">
        <f t="shared" si="919"/>
        <v>3.2194498100000003E-2</v>
      </c>
      <c r="Q2354" s="53">
        <f t="shared" si="904"/>
        <v>3299.4058965903005</v>
      </c>
      <c r="R2354" s="60">
        <f t="shared" si="898"/>
        <v>5106.0416549744896</v>
      </c>
      <c r="S2354" s="55">
        <f t="shared" si="911"/>
        <v>0.14000000000000001</v>
      </c>
      <c r="T2354" s="61">
        <f t="shared" si="905"/>
        <v>1.010978852</v>
      </c>
      <c r="U2354" s="60">
        <f t="shared" si="912"/>
        <v>1741.2439684999999</v>
      </c>
      <c r="V2354" s="53">
        <f t="shared" si="906"/>
        <v>6847.2856234744895</v>
      </c>
      <c r="W2354" s="24" t="str">
        <f t="shared" si="917"/>
        <v>A+J=</v>
      </c>
      <c r="X2354" s="23">
        <f t="shared" si="918"/>
        <v>42409</v>
      </c>
      <c r="Y2354" s="60">
        <f t="shared" si="921"/>
        <v>153493.77993921551</v>
      </c>
      <c r="Z2354" s="28"/>
      <c r="AA2354" s="26"/>
      <c r="AE2354" s="5"/>
    </row>
    <row r="2355" spans="1:31" x14ac:dyDescent="0.2">
      <c r="A2355" s="127">
        <f t="shared" si="907"/>
        <v>42410</v>
      </c>
      <c r="B2355" s="4">
        <f t="shared" si="899"/>
        <v>153619.49615453</v>
      </c>
      <c r="C2355" s="4">
        <f t="shared" si="913"/>
        <v>99184.126738489998</v>
      </c>
      <c r="D2355" s="4">
        <f t="shared" si="908"/>
        <v>99184.126738489998</v>
      </c>
      <c r="E2355" s="56">
        <f t="shared" si="914"/>
        <v>624.05999999999995</v>
      </c>
      <c r="F2355" s="11">
        <f>IF(DAY(A2355)=F$2+1,VLOOKUP(A2355,[1]Plan1!$BN$15:$BP$255,3),F2354)</f>
        <v>632.11400000000003</v>
      </c>
      <c r="G2355" s="6">
        <f t="shared" si="900"/>
        <v>42410</v>
      </c>
      <c r="H2355" s="2">
        <f t="shared" si="901"/>
        <v>1.2905810338749601E-2</v>
      </c>
      <c r="I2355" s="1">
        <f t="shared" si="909"/>
        <v>1</v>
      </c>
      <c r="J2355" s="1">
        <f t="shared" si="915"/>
        <v>29</v>
      </c>
      <c r="K2355" s="54">
        <f t="shared" si="902"/>
        <v>1.0004422784671247</v>
      </c>
      <c r="L2355" s="3">
        <f t="shared" si="910"/>
        <v>1.54756396</v>
      </c>
      <c r="M2355" s="3">
        <f t="shared" si="920"/>
        <v>1.54824841</v>
      </c>
      <c r="N2355" s="3">
        <f t="shared" si="903"/>
        <v>153561.6665201</v>
      </c>
      <c r="O2355" s="52">
        <f t="shared" si="916"/>
        <v>0</v>
      </c>
      <c r="P2355" s="5">
        <f t="shared" si="919"/>
        <v>0</v>
      </c>
      <c r="Q2355" s="53">
        <f t="shared" si="904"/>
        <v>0</v>
      </c>
      <c r="R2355" s="4">
        <f t="shared" si="898"/>
        <v>0</v>
      </c>
      <c r="S2355" s="2">
        <f t="shared" si="911"/>
        <v>0.14000000000000001</v>
      </c>
      <c r="T2355" s="9">
        <f t="shared" si="905"/>
        <v>1.000376589</v>
      </c>
      <c r="U2355" s="4">
        <f t="shared" si="912"/>
        <v>57.829634429999999</v>
      </c>
      <c r="V2355" s="4">
        <f t="shared" si="906"/>
        <v>0</v>
      </c>
      <c r="W2355" s="1" t="str">
        <f t="shared" si="917"/>
        <v>A+J=</v>
      </c>
      <c r="X2355" s="10">
        <f t="shared" si="918"/>
        <v>42438</v>
      </c>
      <c r="Y2355" s="4">
        <f t="shared" si="921"/>
        <v>0</v>
      </c>
      <c r="Z2355" s="28"/>
      <c r="AA2355" s="26"/>
      <c r="AE2355" s="5"/>
    </row>
    <row r="2356" spans="1:31" x14ac:dyDescent="0.2">
      <c r="A2356" s="127">
        <f t="shared" si="907"/>
        <v>42411</v>
      </c>
      <c r="B2356" s="4">
        <f t="shared" si="899"/>
        <v>153745.31608083</v>
      </c>
      <c r="C2356" s="4">
        <f t="shared" si="913"/>
        <v>99184.126738489998</v>
      </c>
      <c r="D2356" s="4">
        <f t="shared" si="908"/>
        <v>99184.126738489998</v>
      </c>
      <c r="E2356" s="56">
        <f t="shared" si="914"/>
        <v>624.05999999999995</v>
      </c>
      <c r="F2356" s="11">
        <f>IF(DAY(A2356)=F$2+1,VLOOKUP(A2356,[1]Plan1!$BN$15:$BP$255,3),F2355)</f>
        <v>632.11400000000003</v>
      </c>
      <c r="G2356" s="6">
        <f t="shared" si="900"/>
        <v>42410</v>
      </c>
      <c r="H2356" s="2">
        <f t="shared" si="901"/>
        <v>1.2905810338749601E-2</v>
      </c>
      <c r="I2356" s="1">
        <f t="shared" si="909"/>
        <v>2</v>
      </c>
      <c r="J2356" s="1">
        <f t="shared" si="915"/>
        <v>29</v>
      </c>
      <c r="K2356" s="54">
        <f t="shared" si="902"/>
        <v>1.0008847525444917</v>
      </c>
      <c r="L2356" s="3">
        <f t="shared" si="910"/>
        <v>1.54756396</v>
      </c>
      <c r="M2356" s="3">
        <f t="shared" si="920"/>
        <v>1.54893317</v>
      </c>
      <c r="N2356" s="3">
        <f t="shared" si="903"/>
        <v>153629.58384273</v>
      </c>
      <c r="O2356" s="52">
        <f t="shared" si="916"/>
        <v>0</v>
      </c>
      <c r="P2356" s="5">
        <f t="shared" si="919"/>
        <v>0</v>
      </c>
      <c r="Q2356" s="53">
        <f t="shared" si="904"/>
        <v>0</v>
      </c>
      <c r="R2356" s="4">
        <f t="shared" si="898"/>
        <v>0</v>
      </c>
      <c r="S2356" s="2">
        <f t="shared" si="911"/>
        <v>0.14000000000000001</v>
      </c>
      <c r="T2356" s="9">
        <f t="shared" si="905"/>
        <v>1.0007533200000001</v>
      </c>
      <c r="U2356" s="4">
        <f t="shared" si="912"/>
        <v>115.7322381</v>
      </c>
      <c r="V2356" s="4">
        <f t="shared" si="906"/>
        <v>0</v>
      </c>
      <c r="W2356" s="1" t="str">
        <f t="shared" si="917"/>
        <v>A+J=</v>
      </c>
      <c r="X2356" s="10">
        <f t="shared" si="918"/>
        <v>42438</v>
      </c>
      <c r="Y2356" s="4">
        <f t="shared" si="921"/>
        <v>0</v>
      </c>
      <c r="Z2356" s="28"/>
      <c r="AA2356" s="26"/>
      <c r="AE2356" s="5"/>
    </row>
    <row r="2357" spans="1:31" x14ac:dyDescent="0.2">
      <c r="A2357" s="127">
        <f t="shared" si="907"/>
        <v>42412</v>
      </c>
      <c r="B2357" s="4">
        <f t="shared" si="899"/>
        <v>153871.23864045</v>
      </c>
      <c r="C2357" s="4">
        <f t="shared" si="913"/>
        <v>99184.126738489998</v>
      </c>
      <c r="D2357" s="4">
        <f t="shared" si="908"/>
        <v>99184.126738489998</v>
      </c>
      <c r="E2357" s="56">
        <f t="shared" si="914"/>
        <v>624.05999999999995</v>
      </c>
      <c r="F2357" s="11">
        <f>IF(DAY(A2357)=F$2+1,VLOOKUP(A2357,[1]Plan1!$BN$15:$BP$255,3),F2356)</f>
        <v>632.11400000000003</v>
      </c>
      <c r="G2357" s="6">
        <f t="shared" si="900"/>
        <v>42410</v>
      </c>
      <c r="H2357" s="2">
        <f t="shared" si="901"/>
        <v>1.2905810338749601E-2</v>
      </c>
      <c r="I2357" s="1">
        <f t="shared" si="909"/>
        <v>3</v>
      </c>
      <c r="J2357" s="1">
        <f t="shared" si="915"/>
        <v>29</v>
      </c>
      <c r="K2357" s="54">
        <f t="shared" si="902"/>
        <v>1.0013274223186157</v>
      </c>
      <c r="L2357" s="3">
        <f t="shared" si="910"/>
        <v>1.54756396</v>
      </c>
      <c r="M2357" s="3">
        <f t="shared" si="920"/>
        <v>1.5496182300000001</v>
      </c>
      <c r="N2357" s="3">
        <f t="shared" si="903"/>
        <v>153697.53092059001</v>
      </c>
      <c r="O2357" s="52">
        <f t="shared" si="916"/>
        <v>0</v>
      </c>
      <c r="P2357" s="5">
        <f t="shared" si="919"/>
        <v>0</v>
      </c>
      <c r="Q2357" s="53">
        <f t="shared" si="904"/>
        <v>0</v>
      </c>
      <c r="R2357" s="4">
        <f t="shared" si="898"/>
        <v>0</v>
      </c>
      <c r="S2357" s="2">
        <f t="shared" si="911"/>
        <v>0.14000000000000001</v>
      </c>
      <c r="T2357" s="9">
        <f t="shared" si="905"/>
        <v>1.001130192</v>
      </c>
      <c r="U2357" s="4">
        <f t="shared" si="912"/>
        <v>173.70771986</v>
      </c>
      <c r="V2357" s="4">
        <f t="shared" si="906"/>
        <v>0</v>
      </c>
      <c r="W2357" s="1" t="str">
        <f t="shared" si="917"/>
        <v>A+J=</v>
      </c>
      <c r="X2357" s="10">
        <f t="shared" si="918"/>
        <v>42438</v>
      </c>
      <c r="Y2357" s="4">
        <f t="shared" si="921"/>
        <v>0</v>
      </c>
      <c r="Z2357" s="28"/>
      <c r="AA2357" s="26"/>
      <c r="AE2357" s="5"/>
    </row>
    <row r="2358" spans="1:31" x14ac:dyDescent="0.2">
      <c r="A2358" s="127">
        <f t="shared" si="907"/>
        <v>42413</v>
      </c>
      <c r="B2358" s="4">
        <f t="shared" si="899"/>
        <v>153997.26420333001</v>
      </c>
      <c r="C2358" s="4">
        <f t="shared" si="913"/>
        <v>99184.126738489998</v>
      </c>
      <c r="D2358" s="4">
        <f t="shared" si="908"/>
        <v>99184.126738489998</v>
      </c>
      <c r="E2358" s="56">
        <f t="shared" si="914"/>
        <v>624.05999999999995</v>
      </c>
      <c r="F2358" s="11">
        <f>IF(DAY(A2358)=F$2+1,VLOOKUP(A2358,[1]Plan1!$BN$15:$BP$255,3),F2357)</f>
        <v>632.11400000000003</v>
      </c>
      <c r="G2358" s="6">
        <f t="shared" si="900"/>
        <v>42410</v>
      </c>
      <c r="H2358" s="2">
        <f t="shared" si="901"/>
        <v>1.2905810338749601E-2</v>
      </c>
      <c r="I2358" s="1">
        <f t="shared" si="909"/>
        <v>4</v>
      </c>
      <c r="J2358" s="1">
        <f t="shared" si="915"/>
        <v>29</v>
      </c>
      <c r="K2358" s="54">
        <f t="shared" si="902"/>
        <v>1.0017702878760486</v>
      </c>
      <c r="L2358" s="3">
        <f t="shared" si="910"/>
        <v>1.54756396</v>
      </c>
      <c r="M2358" s="3">
        <f t="shared" si="920"/>
        <v>1.55030359</v>
      </c>
      <c r="N2358" s="3">
        <f t="shared" si="903"/>
        <v>153765.50775369001</v>
      </c>
      <c r="O2358" s="52">
        <f t="shared" si="916"/>
        <v>0</v>
      </c>
      <c r="P2358" s="5">
        <f t="shared" si="919"/>
        <v>0</v>
      </c>
      <c r="Q2358" s="53">
        <f t="shared" si="904"/>
        <v>0</v>
      </c>
      <c r="R2358" s="4">
        <f t="shared" si="898"/>
        <v>0</v>
      </c>
      <c r="S2358" s="2">
        <f t="shared" si="911"/>
        <v>0.14000000000000001</v>
      </c>
      <c r="T2358" s="9">
        <f t="shared" si="905"/>
        <v>1.001507207</v>
      </c>
      <c r="U2358" s="4">
        <f t="shared" si="912"/>
        <v>231.75644964</v>
      </c>
      <c r="V2358" s="4">
        <f t="shared" si="906"/>
        <v>0</v>
      </c>
      <c r="W2358" s="1" t="str">
        <f t="shared" si="917"/>
        <v>A+J=</v>
      </c>
      <c r="X2358" s="10">
        <f t="shared" si="918"/>
        <v>42438</v>
      </c>
      <c r="Y2358" s="4">
        <f t="shared" si="921"/>
        <v>0</v>
      </c>
      <c r="Z2358" s="28"/>
      <c r="AA2358" s="26"/>
      <c r="AE2358" s="5"/>
    </row>
    <row r="2359" spans="1:31" x14ac:dyDescent="0.2">
      <c r="A2359" s="127">
        <f t="shared" si="907"/>
        <v>42414</v>
      </c>
      <c r="B2359" s="4">
        <f t="shared" si="899"/>
        <v>154123.39252460998</v>
      </c>
      <c r="C2359" s="4">
        <f t="shared" si="913"/>
        <v>99184.126738489998</v>
      </c>
      <c r="D2359" s="4">
        <f t="shared" si="908"/>
        <v>99184.126738489998</v>
      </c>
      <c r="E2359" s="56">
        <f t="shared" si="914"/>
        <v>624.05999999999995</v>
      </c>
      <c r="F2359" s="11">
        <f>IF(DAY(A2359)=F$2+1,VLOOKUP(A2359,[1]Plan1!$BN$15:$BP$255,3),F2358)</f>
        <v>632.11400000000003</v>
      </c>
      <c r="G2359" s="6">
        <f t="shared" si="900"/>
        <v>42410</v>
      </c>
      <c r="H2359" s="2">
        <f t="shared" si="901"/>
        <v>1.2905810338749601E-2</v>
      </c>
      <c r="I2359" s="1">
        <f t="shared" si="909"/>
        <v>5</v>
      </c>
      <c r="J2359" s="1">
        <f t="shared" si="915"/>
        <v>29</v>
      </c>
      <c r="K2359" s="54">
        <f t="shared" si="902"/>
        <v>1.0022133493033814</v>
      </c>
      <c r="L2359" s="3">
        <f t="shared" si="910"/>
        <v>1.54756396</v>
      </c>
      <c r="M2359" s="3">
        <f t="shared" si="920"/>
        <v>1.55098925</v>
      </c>
      <c r="N2359" s="3">
        <f t="shared" si="903"/>
        <v>153833.51434202999</v>
      </c>
      <c r="O2359" s="52">
        <f t="shared" si="916"/>
        <v>0</v>
      </c>
      <c r="P2359" s="5">
        <f t="shared" si="919"/>
        <v>0</v>
      </c>
      <c r="Q2359" s="53">
        <f t="shared" si="904"/>
        <v>0</v>
      </c>
      <c r="R2359" s="4">
        <f t="shared" si="898"/>
        <v>0</v>
      </c>
      <c r="S2359" s="2">
        <f t="shared" si="911"/>
        <v>0.14000000000000001</v>
      </c>
      <c r="T2359" s="9">
        <f t="shared" si="905"/>
        <v>1.0018843630000001</v>
      </c>
      <c r="U2359" s="4">
        <f t="shared" si="912"/>
        <v>289.87818257999999</v>
      </c>
      <c r="V2359" s="4">
        <f t="shared" si="906"/>
        <v>0</v>
      </c>
      <c r="W2359" s="1" t="str">
        <f t="shared" si="917"/>
        <v>A+J=</v>
      </c>
      <c r="X2359" s="10">
        <f t="shared" si="918"/>
        <v>42438</v>
      </c>
      <c r="Y2359" s="4">
        <f t="shared" si="921"/>
        <v>0</v>
      </c>
      <c r="Z2359" s="28"/>
      <c r="AA2359" s="26"/>
      <c r="AE2359" s="5"/>
    </row>
    <row r="2360" spans="1:31" x14ac:dyDescent="0.2">
      <c r="A2360" s="127">
        <f t="shared" si="907"/>
        <v>42415</v>
      </c>
      <c r="B2360" s="4">
        <f t="shared" si="899"/>
        <v>154249.62496861001</v>
      </c>
      <c r="C2360" s="4">
        <f t="shared" si="913"/>
        <v>99184.126738489998</v>
      </c>
      <c r="D2360" s="4">
        <f t="shared" si="908"/>
        <v>99184.126738489998</v>
      </c>
      <c r="E2360" s="56">
        <f t="shared" si="914"/>
        <v>624.05999999999995</v>
      </c>
      <c r="F2360" s="11">
        <f>IF(DAY(A2360)=F$2+1,VLOOKUP(A2360,[1]Plan1!$BN$15:$BP$255,3),F2359)</f>
        <v>632.11400000000003</v>
      </c>
      <c r="G2360" s="6">
        <f t="shared" si="900"/>
        <v>42410</v>
      </c>
      <c r="H2360" s="2">
        <f t="shared" si="901"/>
        <v>1.2905810338749601E-2</v>
      </c>
      <c r="I2360" s="1">
        <f t="shared" si="909"/>
        <v>6</v>
      </c>
      <c r="J2360" s="1">
        <f t="shared" si="915"/>
        <v>29</v>
      </c>
      <c r="K2360" s="54">
        <f t="shared" si="902"/>
        <v>1.0026566066872431</v>
      </c>
      <c r="L2360" s="3">
        <f t="shared" si="910"/>
        <v>1.54756396</v>
      </c>
      <c r="M2360" s="3">
        <f t="shared" si="920"/>
        <v>1.5516752199999999</v>
      </c>
      <c r="N2360" s="3">
        <f t="shared" si="903"/>
        <v>153901.55167745001</v>
      </c>
      <c r="O2360" s="52">
        <f t="shared" si="916"/>
        <v>0</v>
      </c>
      <c r="P2360" s="5">
        <f t="shared" si="919"/>
        <v>0</v>
      </c>
      <c r="Q2360" s="53">
        <f t="shared" si="904"/>
        <v>0</v>
      </c>
      <c r="R2360" s="4">
        <f t="shared" si="898"/>
        <v>0</v>
      </c>
      <c r="S2360" s="2">
        <f t="shared" si="911"/>
        <v>0.14000000000000001</v>
      </c>
      <c r="T2360" s="9">
        <f t="shared" si="905"/>
        <v>1.002261662</v>
      </c>
      <c r="U2360" s="4">
        <f t="shared" si="912"/>
        <v>348.07329116</v>
      </c>
      <c r="V2360" s="4">
        <f t="shared" si="906"/>
        <v>0</v>
      </c>
      <c r="W2360" s="1" t="str">
        <f t="shared" si="917"/>
        <v>A+J=</v>
      </c>
      <c r="X2360" s="10">
        <f t="shared" si="918"/>
        <v>42438</v>
      </c>
      <c r="Y2360" s="4">
        <f t="shared" si="921"/>
        <v>0</v>
      </c>
      <c r="Z2360" s="28"/>
      <c r="AA2360" s="26"/>
      <c r="AE2360" s="5"/>
    </row>
    <row r="2361" spans="1:31" x14ac:dyDescent="0.2">
      <c r="A2361" s="127">
        <f t="shared" si="907"/>
        <v>42416</v>
      </c>
      <c r="B2361" s="4">
        <f t="shared" si="899"/>
        <v>154375.96129139001</v>
      </c>
      <c r="C2361" s="4">
        <f t="shared" si="913"/>
        <v>99184.126738489998</v>
      </c>
      <c r="D2361" s="4">
        <f t="shared" si="908"/>
        <v>99184.126738489998</v>
      </c>
      <c r="E2361" s="56">
        <f t="shared" si="914"/>
        <v>624.05999999999995</v>
      </c>
      <c r="F2361" s="11">
        <f>IF(DAY(A2361)=F$2+1,VLOOKUP(A2361,[1]Plan1!$BN$15:$BP$255,3),F2360)</f>
        <v>632.11400000000003</v>
      </c>
      <c r="G2361" s="6">
        <f t="shared" si="900"/>
        <v>42410</v>
      </c>
      <c r="H2361" s="2">
        <f t="shared" si="901"/>
        <v>1.2905810338749601E-2</v>
      </c>
      <c r="I2361" s="1">
        <f t="shared" si="909"/>
        <v>7</v>
      </c>
      <c r="J2361" s="1">
        <f t="shared" si="915"/>
        <v>29</v>
      </c>
      <c r="K2361" s="54">
        <f t="shared" si="902"/>
        <v>1.0031000601143012</v>
      </c>
      <c r="L2361" s="3">
        <f t="shared" si="910"/>
        <v>1.54756396</v>
      </c>
      <c r="M2361" s="3">
        <f t="shared" si="920"/>
        <v>1.5523614999999999</v>
      </c>
      <c r="N2361" s="3">
        <f t="shared" si="903"/>
        <v>153969.61975995</v>
      </c>
      <c r="O2361" s="52">
        <f t="shared" si="916"/>
        <v>0</v>
      </c>
      <c r="P2361" s="5">
        <f t="shared" si="919"/>
        <v>0</v>
      </c>
      <c r="Q2361" s="53">
        <f t="shared" si="904"/>
        <v>0</v>
      </c>
      <c r="R2361" s="4">
        <f t="shared" si="898"/>
        <v>0</v>
      </c>
      <c r="S2361" s="2">
        <f t="shared" si="911"/>
        <v>0.14000000000000001</v>
      </c>
      <c r="T2361" s="9">
        <f t="shared" si="905"/>
        <v>1.0026391020000001</v>
      </c>
      <c r="U2361" s="4">
        <f t="shared" si="912"/>
        <v>406.34153143999998</v>
      </c>
      <c r="V2361" s="4">
        <f t="shared" si="906"/>
        <v>0</v>
      </c>
      <c r="W2361" s="1" t="str">
        <f t="shared" si="917"/>
        <v>A+J=</v>
      </c>
      <c r="X2361" s="10">
        <f t="shared" si="918"/>
        <v>42438</v>
      </c>
      <c r="Y2361" s="4">
        <f t="shared" si="921"/>
        <v>0</v>
      </c>
      <c r="Z2361" s="28"/>
      <c r="AA2361" s="26"/>
      <c r="AE2361" s="5"/>
    </row>
    <row r="2362" spans="1:31" x14ac:dyDescent="0.2">
      <c r="A2362" s="127">
        <f t="shared" si="907"/>
        <v>42417</v>
      </c>
      <c r="B2362" s="4">
        <f t="shared" si="899"/>
        <v>154502.39987495</v>
      </c>
      <c r="C2362" s="4">
        <f t="shared" si="913"/>
        <v>99184.126738489998</v>
      </c>
      <c r="D2362" s="4">
        <f t="shared" si="908"/>
        <v>99184.126738489998</v>
      </c>
      <c r="E2362" s="56">
        <f t="shared" si="914"/>
        <v>624.05999999999995</v>
      </c>
      <c r="F2362" s="11">
        <f>IF(DAY(A2362)=F$2+1,VLOOKUP(A2362,[1]Plan1!$BN$15:$BP$255,3),F2361)</f>
        <v>632.11400000000003</v>
      </c>
      <c r="G2362" s="6">
        <f t="shared" si="900"/>
        <v>42410</v>
      </c>
      <c r="H2362" s="2">
        <f t="shared" si="901"/>
        <v>1.2905810338749601E-2</v>
      </c>
      <c r="I2362" s="1">
        <f t="shared" si="909"/>
        <v>8</v>
      </c>
      <c r="J2362" s="1">
        <f t="shared" si="915"/>
        <v>29</v>
      </c>
      <c r="K2362" s="54">
        <f t="shared" si="902"/>
        <v>1.0035437096712612</v>
      </c>
      <c r="L2362" s="3">
        <f t="shared" si="910"/>
        <v>1.54756396</v>
      </c>
      <c r="M2362" s="3">
        <f t="shared" si="920"/>
        <v>1.55304807</v>
      </c>
      <c r="N2362" s="3">
        <f t="shared" si="903"/>
        <v>154037.71660583999</v>
      </c>
      <c r="O2362" s="52">
        <f t="shared" si="916"/>
        <v>0</v>
      </c>
      <c r="P2362" s="5">
        <f t="shared" si="919"/>
        <v>0</v>
      </c>
      <c r="Q2362" s="53">
        <f t="shared" si="904"/>
        <v>0</v>
      </c>
      <c r="R2362" s="4">
        <f t="shared" si="898"/>
        <v>0</v>
      </c>
      <c r="S2362" s="2">
        <f t="shared" si="911"/>
        <v>0.14000000000000001</v>
      </c>
      <c r="T2362" s="9">
        <f t="shared" si="905"/>
        <v>1.003016685</v>
      </c>
      <c r="U2362" s="4">
        <f t="shared" si="912"/>
        <v>464.68326911000003</v>
      </c>
      <c r="V2362" s="4">
        <f t="shared" si="906"/>
        <v>0</v>
      </c>
      <c r="W2362" s="1" t="str">
        <f t="shared" si="917"/>
        <v>A+J=</v>
      </c>
      <c r="X2362" s="10">
        <f t="shared" si="918"/>
        <v>42438</v>
      </c>
      <c r="Y2362" s="4">
        <f t="shared" si="921"/>
        <v>0</v>
      </c>
      <c r="Z2362" s="28"/>
      <c r="AA2362" s="26"/>
      <c r="AE2362" s="5"/>
    </row>
    <row r="2363" spans="1:31" x14ac:dyDescent="0.2">
      <c r="A2363" s="127">
        <f t="shared" si="907"/>
        <v>42418</v>
      </c>
      <c r="B2363" s="4">
        <f t="shared" si="899"/>
        <v>154628.94261742002</v>
      </c>
      <c r="C2363" s="4">
        <f t="shared" si="913"/>
        <v>99184.126738489998</v>
      </c>
      <c r="D2363" s="4">
        <f t="shared" si="908"/>
        <v>99184.126738489998</v>
      </c>
      <c r="E2363" s="56">
        <f t="shared" si="914"/>
        <v>624.05999999999995</v>
      </c>
      <c r="F2363" s="11">
        <f>IF(DAY(A2363)=F$2+1,VLOOKUP(A2363,[1]Plan1!$BN$15:$BP$255,3),F2362)</f>
        <v>632.11400000000003</v>
      </c>
      <c r="G2363" s="6">
        <f t="shared" si="900"/>
        <v>42410</v>
      </c>
      <c r="H2363" s="2">
        <f t="shared" si="901"/>
        <v>1.2905810338749601E-2</v>
      </c>
      <c r="I2363" s="1">
        <f t="shared" si="909"/>
        <v>9</v>
      </c>
      <c r="J2363" s="1">
        <f t="shared" si="915"/>
        <v>29</v>
      </c>
      <c r="K2363" s="54">
        <f t="shared" si="902"/>
        <v>1.0039875554448672</v>
      </c>
      <c r="L2363" s="3">
        <f t="shared" si="910"/>
        <v>1.54756396</v>
      </c>
      <c r="M2363" s="3">
        <f t="shared" si="920"/>
        <v>1.5537349499999999</v>
      </c>
      <c r="N2363" s="3">
        <f t="shared" si="903"/>
        <v>154105.84419882001</v>
      </c>
      <c r="O2363" s="52">
        <f t="shared" si="916"/>
        <v>0</v>
      </c>
      <c r="P2363" s="5">
        <f t="shared" si="919"/>
        <v>0</v>
      </c>
      <c r="Q2363" s="53">
        <f t="shared" si="904"/>
        <v>0</v>
      </c>
      <c r="R2363" s="4">
        <f t="shared" si="898"/>
        <v>0</v>
      </c>
      <c r="S2363" s="2">
        <f t="shared" si="911"/>
        <v>0.14000000000000001</v>
      </c>
      <c r="T2363" s="9">
        <f t="shared" si="905"/>
        <v>1.0033944100000001</v>
      </c>
      <c r="U2363" s="4">
        <f t="shared" si="912"/>
        <v>523.09841859999995</v>
      </c>
      <c r="V2363" s="4">
        <f t="shared" si="906"/>
        <v>0</v>
      </c>
      <c r="W2363" s="1" t="str">
        <f t="shared" si="917"/>
        <v>A+J=</v>
      </c>
      <c r="X2363" s="10">
        <f t="shared" si="918"/>
        <v>42438</v>
      </c>
      <c r="Y2363" s="4">
        <f t="shared" si="921"/>
        <v>0</v>
      </c>
      <c r="Z2363" s="28"/>
      <c r="AA2363" s="26"/>
      <c r="AE2363" s="5"/>
    </row>
    <row r="2364" spans="1:31" x14ac:dyDescent="0.2">
      <c r="A2364" s="127">
        <f t="shared" si="907"/>
        <v>42419</v>
      </c>
      <c r="B2364" s="4">
        <f t="shared" si="899"/>
        <v>154755.58958264001</v>
      </c>
      <c r="C2364" s="4">
        <f t="shared" si="913"/>
        <v>99184.126738489998</v>
      </c>
      <c r="D2364" s="4">
        <f t="shared" si="908"/>
        <v>99184.126738489998</v>
      </c>
      <c r="E2364" s="56">
        <f t="shared" si="914"/>
        <v>624.05999999999995</v>
      </c>
      <c r="F2364" s="11">
        <f>IF(DAY(A2364)=F$2+1,VLOOKUP(A2364,[1]Plan1!$BN$15:$BP$255,3),F2363)</f>
        <v>632.11400000000003</v>
      </c>
      <c r="G2364" s="6">
        <f t="shared" si="900"/>
        <v>42410</v>
      </c>
      <c r="H2364" s="2">
        <f t="shared" si="901"/>
        <v>1.2905810338749601E-2</v>
      </c>
      <c r="I2364" s="1">
        <f t="shared" si="909"/>
        <v>10</v>
      </c>
      <c r="J2364" s="1">
        <f t="shared" si="915"/>
        <v>29</v>
      </c>
      <c r="K2364" s="54">
        <f t="shared" si="902"/>
        <v>1.0044315975219016</v>
      </c>
      <c r="L2364" s="3">
        <f t="shared" si="910"/>
        <v>1.54756396</v>
      </c>
      <c r="M2364" s="3">
        <f t="shared" si="920"/>
        <v>1.55442214</v>
      </c>
      <c r="N2364" s="3">
        <f t="shared" si="903"/>
        <v>154174.00253887</v>
      </c>
      <c r="O2364" s="52">
        <f t="shared" si="916"/>
        <v>0</v>
      </c>
      <c r="P2364" s="5">
        <f t="shared" si="919"/>
        <v>0</v>
      </c>
      <c r="Q2364" s="53">
        <f t="shared" si="904"/>
        <v>0</v>
      </c>
      <c r="R2364" s="4">
        <f t="shared" si="898"/>
        <v>0</v>
      </c>
      <c r="S2364" s="2">
        <f t="shared" si="911"/>
        <v>0.14000000000000001</v>
      </c>
      <c r="T2364" s="9">
        <f t="shared" si="905"/>
        <v>1.0037722769999999</v>
      </c>
      <c r="U2364" s="4">
        <f t="shared" si="912"/>
        <v>581.58704377000004</v>
      </c>
      <c r="V2364" s="4">
        <f t="shared" si="906"/>
        <v>0</v>
      </c>
      <c r="W2364" s="1" t="str">
        <f t="shared" si="917"/>
        <v>A+J=</v>
      </c>
      <c r="X2364" s="10">
        <f t="shared" si="918"/>
        <v>42438</v>
      </c>
      <c r="Y2364" s="4">
        <f t="shared" si="921"/>
        <v>0</v>
      </c>
      <c r="Z2364" s="28"/>
      <c r="AA2364" s="26"/>
      <c r="AE2364" s="5"/>
    </row>
    <row r="2365" spans="1:31" x14ac:dyDescent="0.2">
      <c r="A2365" s="127">
        <f t="shared" si="907"/>
        <v>42420</v>
      </c>
      <c r="B2365" s="4">
        <f t="shared" si="899"/>
        <v>154882.33899684</v>
      </c>
      <c r="C2365" s="4">
        <f t="shared" si="913"/>
        <v>99184.126738489998</v>
      </c>
      <c r="D2365" s="4">
        <f t="shared" si="908"/>
        <v>99184.126738489998</v>
      </c>
      <c r="E2365" s="56">
        <f t="shared" si="914"/>
        <v>624.05999999999995</v>
      </c>
      <c r="F2365" s="11">
        <f>IF(DAY(A2365)=F$2+1,VLOOKUP(A2365,[1]Plan1!$BN$15:$BP$255,3),F2364)</f>
        <v>632.11400000000003</v>
      </c>
      <c r="G2365" s="6">
        <f t="shared" si="900"/>
        <v>42410</v>
      </c>
      <c r="H2365" s="2">
        <f t="shared" si="901"/>
        <v>1.2905810338749601E-2</v>
      </c>
      <c r="I2365" s="1">
        <f t="shared" si="909"/>
        <v>11</v>
      </c>
      <c r="J2365" s="1">
        <f t="shared" si="915"/>
        <v>29</v>
      </c>
      <c r="K2365" s="54">
        <f t="shared" si="902"/>
        <v>1.0048758359891852</v>
      </c>
      <c r="L2365" s="3">
        <f t="shared" si="910"/>
        <v>1.54756396</v>
      </c>
      <c r="M2365" s="3">
        <f t="shared" si="920"/>
        <v>1.5551096200000001</v>
      </c>
      <c r="N2365" s="3">
        <f t="shared" si="903"/>
        <v>154242.18964232001</v>
      </c>
      <c r="O2365" s="52">
        <f t="shared" si="916"/>
        <v>0</v>
      </c>
      <c r="P2365" s="5">
        <f t="shared" si="919"/>
        <v>0</v>
      </c>
      <c r="Q2365" s="53">
        <f t="shared" si="904"/>
        <v>0</v>
      </c>
      <c r="R2365" s="4">
        <f t="shared" si="898"/>
        <v>0</v>
      </c>
      <c r="S2365" s="2">
        <f t="shared" si="911"/>
        <v>0.14000000000000001</v>
      </c>
      <c r="T2365" s="9">
        <f t="shared" si="905"/>
        <v>1.0041502870000001</v>
      </c>
      <c r="U2365" s="4">
        <f t="shared" si="912"/>
        <v>640.14935451999997</v>
      </c>
      <c r="V2365" s="4">
        <f t="shared" si="906"/>
        <v>0</v>
      </c>
      <c r="W2365" s="1" t="str">
        <f t="shared" si="917"/>
        <v>A+J=</v>
      </c>
      <c r="X2365" s="10">
        <f t="shared" si="918"/>
        <v>42438</v>
      </c>
      <c r="Y2365" s="4">
        <f t="shared" si="921"/>
        <v>0</v>
      </c>
      <c r="Z2365" s="28"/>
      <c r="AA2365" s="26"/>
      <c r="AE2365" s="5"/>
    </row>
    <row r="2366" spans="1:31" x14ac:dyDescent="0.2">
      <c r="A2366" s="127">
        <f t="shared" si="907"/>
        <v>42421</v>
      </c>
      <c r="B2366" s="4">
        <f t="shared" si="899"/>
        <v>155009.19260593</v>
      </c>
      <c r="C2366" s="4">
        <f t="shared" si="913"/>
        <v>99184.126738489998</v>
      </c>
      <c r="D2366" s="4">
        <f t="shared" si="908"/>
        <v>99184.126738489998</v>
      </c>
      <c r="E2366" s="56">
        <f t="shared" si="914"/>
        <v>624.05999999999995</v>
      </c>
      <c r="F2366" s="11">
        <f>IF(DAY(A2366)=F$2+1,VLOOKUP(A2366,[1]Plan1!$BN$15:$BP$255,3),F2365)</f>
        <v>632.11400000000003</v>
      </c>
      <c r="G2366" s="6">
        <f t="shared" si="900"/>
        <v>42410</v>
      </c>
      <c r="H2366" s="2">
        <f t="shared" si="901"/>
        <v>1.2905810338749601E-2</v>
      </c>
      <c r="I2366" s="1">
        <f t="shared" si="909"/>
        <v>12</v>
      </c>
      <c r="J2366" s="1">
        <f t="shared" si="915"/>
        <v>29</v>
      </c>
      <c r="K2366" s="54">
        <f t="shared" si="902"/>
        <v>1.0053202709335771</v>
      </c>
      <c r="L2366" s="3">
        <f t="shared" si="910"/>
        <v>1.54756396</v>
      </c>
      <c r="M2366" s="3">
        <f t="shared" si="920"/>
        <v>1.55579741</v>
      </c>
      <c r="N2366" s="3">
        <f t="shared" si="903"/>
        <v>154310.40749285</v>
      </c>
      <c r="O2366" s="52">
        <f t="shared" si="916"/>
        <v>0</v>
      </c>
      <c r="P2366" s="5">
        <f t="shared" si="919"/>
        <v>0</v>
      </c>
      <c r="Q2366" s="53">
        <f t="shared" si="904"/>
        <v>0</v>
      </c>
      <c r="R2366" s="4">
        <f t="shared" si="898"/>
        <v>0</v>
      </c>
      <c r="S2366" s="2">
        <f t="shared" si="911"/>
        <v>0.14000000000000001</v>
      </c>
      <c r="T2366" s="9">
        <f t="shared" si="905"/>
        <v>1.0045284379999999</v>
      </c>
      <c r="U2366" s="4">
        <f t="shared" si="912"/>
        <v>698.78511307999997</v>
      </c>
      <c r="V2366" s="4">
        <f t="shared" si="906"/>
        <v>0</v>
      </c>
      <c r="W2366" s="1" t="str">
        <f t="shared" si="917"/>
        <v>A+J=</v>
      </c>
      <c r="X2366" s="10">
        <f t="shared" si="918"/>
        <v>42438</v>
      </c>
      <c r="Y2366" s="4">
        <f t="shared" si="921"/>
        <v>0</v>
      </c>
      <c r="Z2366" s="28"/>
      <c r="AA2366" s="26"/>
      <c r="AE2366" s="5"/>
    </row>
    <row r="2367" spans="1:31" x14ac:dyDescent="0.2">
      <c r="A2367" s="127">
        <f t="shared" si="907"/>
        <v>42422</v>
      </c>
      <c r="B2367" s="4">
        <f t="shared" si="899"/>
        <v>155136.15093678999</v>
      </c>
      <c r="C2367" s="4">
        <f t="shared" si="913"/>
        <v>99184.126738489998</v>
      </c>
      <c r="D2367" s="4">
        <f t="shared" si="908"/>
        <v>99184.126738489998</v>
      </c>
      <c r="E2367" s="56">
        <f t="shared" si="914"/>
        <v>624.05999999999995</v>
      </c>
      <c r="F2367" s="11">
        <f>IF(DAY(A2367)=F$2+1,VLOOKUP(A2367,[1]Plan1!$BN$15:$BP$255,3),F2366)</f>
        <v>632.11400000000003</v>
      </c>
      <c r="G2367" s="6">
        <f t="shared" si="900"/>
        <v>42410</v>
      </c>
      <c r="H2367" s="2">
        <f t="shared" si="901"/>
        <v>1.2905810338749601E-2</v>
      </c>
      <c r="I2367" s="1">
        <f t="shared" si="909"/>
        <v>13</v>
      </c>
      <c r="J2367" s="1">
        <f t="shared" si="915"/>
        <v>29</v>
      </c>
      <c r="K2367" s="54">
        <f t="shared" si="902"/>
        <v>1.005764902441975</v>
      </c>
      <c r="L2367" s="3">
        <f t="shared" si="910"/>
        <v>1.54756396</v>
      </c>
      <c r="M2367" s="3">
        <f t="shared" si="920"/>
        <v>1.5564855099999999</v>
      </c>
      <c r="N2367" s="3">
        <f t="shared" si="903"/>
        <v>154378.65609045999</v>
      </c>
      <c r="O2367" s="52">
        <f t="shared" si="916"/>
        <v>0</v>
      </c>
      <c r="P2367" s="5">
        <f t="shared" si="919"/>
        <v>0</v>
      </c>
      <c r="Q2367" s="53">
        <f t="shared" si="904"/>
        <v>0</v>
      </c>
      <c r="R2367" s="4">
        <f t="shared" si="898"/>
        <v>0</v>
      </c>
      <c r="S2367" s="2">
        <f t="shared" si="911"/>
        <v>0.14000000000000001</v>
      </c>
      <c r="T2367" s="9">
        <f t="shared" si="905"/>
        <v>1.0049067330000001</v>
      </c>
      <c r="U2367" s="4">
        <f t="shared" si="912"/>
        <v>757.49484632999997</v>
      </c>
      <c r="V2367" s="4">
        <f t="shared" si="906"/>
        <v>0</v>
      </c>
      <c r="W2367" s="1" t="str">
        <f t="shared" si="917"/>
        <v>A+J=</v>
      </c>
      <c r="X2367" s="10">
        <f t="shared" si="918"/>
        <v>42438</v>
      </c>
      <c r="Y2367" s="4">
        <f t="shared" si="921"/>
        <v>0</v>
      </c>
      <c r="Z2367" s="28"/>
      <c r="AA2367" s="26"/>
      <c r="AE2367" s="5"/>
    </row>
    <row r="2368" spans="1:31" x14ac:dyDescent="0.2">
      <c r="A2368" s="127">
        <f t="shared" si="907"/>
        <v>42423</v>
      </c>
      <c r="B2368" s="4">
        <f t="shared" si="899"/>
        <v>155263.21259337</v>
      </c>
      <c r="C2368" s="4">
        <f t="shared" si="913"/>
        <v>99184.126738489998</v>
      </c>
      <c r="D2368" s="4">
        <f t="shared" si="908"/>
        <v>99184.126738489998</v>
      </c>
      <c r="E2368" s="56">
        <f t="shared" si="914"/>
        <v>624.05999999999995</v>
      </c>
      <c r="F2368" s="11">
        <f>IF(DAY(A2368)=F$2+1,VLOOKUP(A2368,[1]Plan1!$BN$15:$BP$255,3),F2367)</f>
        <v>632.11400000000003</v>
      </c>
      <c r="G2368" s="6">
        <f t="shared" si="900"/>
        <v>42410</v>
      </c>
      <c r="H2368" s="2">
        <f t="shared" si="901"/>
        <v>1.2905810338749601E-2</v>
      </c>
      <c r="I2368" s="1">
        <f t="shared" si="909"/>
        <v>14</v>
      </c>
      <c r="J2368" s="1">
        <f t="shared" si="915"/>
        <v>29</v>
      </c>
      <c r="K2368" s="54">
        <f t="shared" si="902"/>
        <v>1.0062097306013147</v>
      </c>
      <c r="L2368" s="3">
        <f t="shared" si="910"/>
        <v>1.54756396</v>
      </c>
      <c r="M2368" s="3">
        <f t="shared" si="920"/>
        <v>1.5571739099999999</v>
      </c>
      <c r="N2368" s="3">
        <f t="shared" si="903"/>
        <v>154446.93444330999</v>
      </c>
      <c r="O2368" s="52">
        <f t="shared" si="916"/>
        <v>0</v>
      </c>
      <c r="P2368" s="5">
        <f t="shared" si="919"/>
        <v>0</v>
      </c>
      <c r="Q2368" s="53">
        <f t="shared" si="904"/>
        <v>0</v>
      </c>
      <c r="R2368" s="4">
        <f t="shared" ref="R2368:R2431" si="922">IF(P2368&gt;0,(P2368*N2368),0)</f>
        <v>0</v>
      </c>
      <c r="S2368" s="2">
        <f t="shared" si="911"/>
        <v>0.14000000000000001</v>
      </c>
      <c r="T2368" s="9">
        <f t="shared" si="905"/>
        <v>1.005285169</v>
      </c>
      <c r="U2368" s="4">
        <f t="shared" si="912"/>
        <v>816.27815006000003</v>
      </c>
      <c r="V2368" s="4">
        <f t="shared" si="906"/>
        <v>0</v>
      </c>
      <c r="W2368" s="1" t="str">
        <f t="shared" si="917"/>
        <v>A+J=</v>
      </c>
      <c r="X2368" s="10">
        <f t="shared" si="918"/>
        <v>42438</v>
      </c>
      <c r="Y2368" s="4">
        <f t="shared" si="921"/>
        <v>0</v>
      </c>
      <c r="Z2368" s="28"/>
      <c r="AA2368" s="26"/>
      <c r="AE2368" s="5"/>
    </row>
    <row r="2369" spans="1:31" x14ac:dyDescent="0.2">
      <c r="A2369" s="127">
        <f t="shared" si="907"/>
        <v>42424</v>
      </c>
      <c r="B2369" s="4">
        <f t="shared" si="899"/>
        <v>155390.37810186998</v>
      </c>
      <c r="C2369" s="4">
        <f t="shared" si="913"/>
        <v>99184.126738489998</v>
      </c>
      <c r="D2369" s="4">
        <f t="shared" si="908"/>
        <v>99184.126738489998</v>
      </c>
      <c r="E2369" s="56">
        <f t="shared" si="914"/>
        <v>624.05999999999995</v>
      </c>
      <c r="F2369" s="11">
        <f>IF(DAY(A2369)=F$2+1,VLOOKUP(A2369,[1]Plan1!$BN$15:$BP$255,3),F2368)</f>
        <v>632.11400000000003</v>
      </c>
      <c r="G2369" s="6">
        <f t="shared" si="900"/>
        <v>42410</v>
      </c>
      <c r="H2369" s="2">
        <f t="shared" si="901"/>
        <v>1.2905810338749601E-2</v>
      </c>
      <c r="I2369" s="1">
        <f t="shared" si="909"/>
        <v>15</v>
      </c>
      <c r="J2369" s="1">
        <f t="shared" si="915"/>
        <v>29</v>
      </c>
      <c r="K2369" s="54">
        <f t="shared" si="902"/>
        <v>1.006654755498571</v>
      </c>
      <c r="L2369" s="3">
        <f t="shared" si="910"/>
        <v>1.54756396</v>
      </c>
      <c r="M2369" s="3">
        <f t="shared" si="920"/>
        <v>1.5578626099999999</v>
      </c>
      <c r="N2369" s="3">
        <f t="shared" si="903"/>
        <v>154515.24255138999</v>
      </c>
      <c r="O2369" s="52">
        <f t="shared" si="916"/>
        <v>0</v>
      </c>
      <c r="P2369" s="5">
        <f t="shared" si="919"/>
        <v>0</v>
      </c>
      <c r="Q2369" s="53">
        <f t="shared" si="904"/>
        <v>0</v>
      </c>
      <c r="R2369" s="4">
        <f t="shared" si="922"/>
        <v>0</v>
      </c>
      <c r="S2369" s="2">
        <f t="shared" si="911"/>
        <v>0.14000000000000001</v>
      </c>
      <c r="T2369" s="9">
        <f t="shared" si="905"/>
        <v>1.005663749</v>
      </c>
      <c r="U2369" s="4">
        <f t="shared" si="912"/>
        <v>875.13555048000001</v>
      </c>
      <c r="V2369" s="4">
        <f t="shared" si="906"/>
        <v>0</v>
      </c>
      <c r="W2369" s="1" t="str">
        <f t="shared" si="917"/>
        <v>A+J=</v>
      </c>
      <c r="X2369" s="10">
        <f t="shared" si="918"/>
        <v>42438</v>
      </c>
      <c r="Y2369" s="4">
        <f t="shared" si="921"/>
        <v>0</v>
      </c>
      <c r="Z2369" s="28"/>
      <c r="AA2369" s="26"/>
      <c r="AE2369" s="5"/>
    </row>
    <row r="2370" spans="1:31" x14ac:dyDescent="0.2">
      <c r="A2370" s="127">
        <f t="shared" si="907"/>
        <v>42425</v>
      </c>
      <c r="B2370" s="4">
        <f t="shared" si="899"/>
        <v>155517.64805968999</v>
      </c>
      <c r="C2370" s="4">
        <f t="shared" si="913"/>
        <v>99184.126738489998</v>
      </c>
      <c r="D2370" s="4">
        <f t="shared" si="908"/>
        <v>99184.126738489998</v>
      </c>
      <c r="E2370" s="56">
        <f t="shared" si="914"/>
        <v>624.05999999999995</v>
      </c>
      <c r="F2370" s="11">
        <f>IF(DAY(A2370)=F$2+1,VLOOKUP(A2370,[1]Plan1!$BN$15:$BP$255,3),F2369)</f>
        <v>632.11400000000003</v>
      </c>
      <c r="G2370" s="6">
        <f t="shared" si="900"/>
        <v>42410</v>
      </c>
      <c r="H2370" s="2">
        <f t="shared" si="901"/>
        <v>1.2905810338749601E-2</v>
      </c>
      <c r="I2370" s="1">
        <f t="shared" si="909"/>
        <v>16</v>
      </c>
      <c r="J2370" s="1">
        <f t="shared" si="915"/>
        <v>29</v>
      </c>
      <c r="K2370" s="54">
        <f t="shared" si="902"/>
        <v>1.0070999772207567</v>
      </c>
      <c r="L2370" s="3">
        <f t="shared" si="910"/>
        <v>1.54756396</v>
      </c>
      <c r="M2370" s="3">
        <f t="shared" si="920"/>
        <v>1.55855162</v>
      </c>
      <c r="N2370" s="3">
        <f t="shared" si="903"/>
        <v>154583.58140654999</v>
      </c>
      <c r="O2370" s="52">
        <f t="shared" si="916"/>
        <v>0</v>
      </c>
      <c r="P2370" s="5">
        <f t="shared" si="919"/>
        <v>0</v>
      </c>
      <c r="Q2370" s="53">
        <f t="shared" si="904"/>
        <v>0</v>
      </c>
      <c r="R2370" s="4">
        <f t="shared" si="922"/>
        <v>0</v>
      </c>
      <c r="S2370" s="2">
        <f t="shared" si="911"/>
        <v>0.14000000000000001</v>
      </c>
      <c r="T2370" s="9">
        <f t="shared" si="905"/>
        <v>1.0060424699999999</v>
      </c>
      <c r="U2370" s="4">
        <f t="shared" si="912"/>
        <v>934.06665313999997</v>
      </c>
      <c r="V2370" s="4">
        <f t="shared" si="906"/>
        <v>0</v>
      </c>
      <c r="W2370" s="1" t="str">
        <f t="shared" si="917"/>
        <v>A+J=</v>
      </c>
      <c r="X2370" s="10">
        <f t="shared" si="918"/>
        <v>42438</v>
      </c>
      <c r="Y2370" s="4">
        <f t="shared" si="921"/>
        <v>0</v>
      </c>
      <c r="Z2370" s="28"/>
      <c r="AA2370" s="26"/>
      <c r="AE2370" s="5"/>
    </row>
    <row r="2371" spans="1:31" x14ac:dyDescent="0.2">
      <c r="A2371" s="127">
        <f t="shared" si="907"/>
        <v>42426</v>
      </c>
      <c r="B2371" s="4">
        <f t="shared" si="899"/>
        <v>155645.02299463001</v>
      </c>
      <c r="C2371" s="4">
        <f t="shared" si="913"/>
        <v>99184.126738489998</v>
      </c>
      <c r="D2371" s="4">
        <f t="shared" si="908"/>
        <v>99184.126738489998</v>
      </c>
      <c r="E2371" s="56">
        <f t="shared" si="914"/>
        <v>624.05999999999995</v>
      </c>
      <c r="F2371" s="11">
        <f>IF(DAY(A2371)=F$2+1,VLOOKUP(A2371,[1]Plan1!$BN$15:$BP$255,3),F2370)</f>
        <v>632.11400000000003</v>
      </c>
      <c r="G2371" s="6">
        <f t="shared" si="900"/>
        <v>42410</v>
      </c>
      <c r="H2371" s="2">
        <f t="shared" si="901"/>
        <v>1.2905810338749601E-2</v>
      </c>
      <c r="I2371" s="1">
        <f t="shared" si="909"/>
        <v>17</v>
      </c>
      <c r="J2371" s="1">
        <f t="shared" si="915"/>
        <v>29</v>
      </c>
      <c r="K2371" s="54">
        <f t="shared" si="902"/>
        <v>1.0075453958549232</v>
      </c>
      <c r="L2371" s="3">
        <f t="shared" si="910"/>
        <v>1.54756396</v>
      </c>
      <c r="M2371" s="3">
        <f t="shared" si="920"/>
        <v>1.55924094</v>
      </c>
      <c r="N2371" s="3">
        <f t="shared" si="903"/>
        <v>154651.95100880001</v>
      </c>
      <c r="O2371" s="52">
        <f t="shared" si="916"/>
        <v>0</v>
      </c>
      <c r="P2371" s="5">
        <f t="shared" si="919"/>
        <v>0</v>
      </c>
      <c r="Q2371" s="53">
        <f t="shared" si="904"/>
        <v>0</v>
      </c>
      <c r="R2371" s="4">
        <f t="shared" si="922"/>
        <v>0</v>
      </c>
      <c r="S2371" s="2">
        <f t="shared" si="911"/>
        <v>0.14000000000000001</v>
      </c>
      <c r="T2371" s="9">
        <f t="shared" si="905"/>
        <v>1.006421335</v>
      </c>
      <c r="U2371" s="4">
        <f t="shared" si="912"/>
        <v>993.07198583000002</v>
      </c>
      <c r="V2371" s="4">
        <f t="shared" si="906"/>
        <v>0</v>
      </c>
      <c r="W2371" s="1" t="str">
        <f t="shared" si="917"/>
        <v>A+J=</v>
      </c>
      <c r="X2371" s="10">
        <f t="shared" si="918"/>
        <v>42438</v>
      </c>
      <c r="Y2371" s="4">
        <f t="shared" si="921"/>
        <v>0</v>
      </c>
      <c r="Z2371" s="28"/>
      <c r="AA2371" s="26"/>
      <c r="AE2371" s="5"/>
    </row>
    <row r="2372" spans="1:31" x14ac:dyDescent="0.2">
      <c r="A2372" s="127">
        <f t="shared" si="907"/>
        <v>42427</v>
      </c>
      <c r="B2372" s="4">
        <f t="shared" si="899"/>
        <v>155772.50166313001</v>
      </c>
      <c r="C2372" s="4">
        <f t="shared" si="913"/>
        <v>99184.126738489998</v>
      </c>
      <c r="D2372" s="4">
        <f t="shared" si="908"/>
        <v>99184.126738489998</v>
      </c>
      <c r="E2372" s="56">
        <f t="shared" si="914"/>
        <v>624.05999999999995</v>
      </c>
      <c r="F2372" s="11">
        <f>IF(DAY(A2372)=F$2+1,VLOOKUP(A2372,[1]Plan1!$BN$15:$BP$255,3),F2371)</f>
        <v>632.11400000000003</v>
      </c>
      <c r="G2372" s="6">
        <f t="shared" si="900"/>
        <v>42410</v>
      </c>
      <c r="H2372" s="2">
        <f t="shared" si="901"/>
        <v>1.2905810338749601E-2</v>
      </c>
      <c r="I2372" s="1">
        <f t="shared" si="909"/>
        <v>18</v>
      </c>
      <c r="J2372" s="1">
        <f t="shared" si="915"/>
        <v>29</v>
      </c>
      <c r="K2372" s="54">
        <f t="shared" si="902"/>
        <v>1.0079910114881605</v>
      </c>
      <c r="L2372" s="3">
        <f t="shared" si="910"/>
        <v>1.54756396</v>
      </c>
      <c r="M2372" s="3">
        <f t="shared" si="920"/>
        <v>1.55993056</v>
      </c>
      <c r="N2372" s="3">
        <f t="shared" si="903"/>
        <v>154720.35036628001</v>
      </c>
      <c r="O2372" s="52">
        <f t="shared" si="916"/>
        <v>0</v>
      </c>
      <c r="P2372" s="5">
        <f t="shared" si="919"/>
        <v>0</v>
      </c>
      <c r="Q2372" s="53">
        <f t="shared" si="904"/>
        <v>0</v>
      </c>
      <c r="R2372" s="4">
        <f t="shared" si="922"/>
        <v>0</v>
      </c>
      <c r="S2372" s="2">
        <f t="shared" si="911"/>
        <v>0.14000000000000001</v>
      </c>
      <c r="T2372" s="9">
        <f t="shared" si="905"/>
        <v>1.006800342</v>
      </c>
      <c r="U2372" s="4">
        <f t="shared" si="912"/>
        <v>1052.1512968500001</v>
      </c>
      <c r="V2372" s="4">
        <f t="shared" si="906"/>
        <v>0</v>
      </c>
      <c r="W2372" s="1" t="str">
        <f t="shared" si="917"/>
        <v>A+J=</v>
      </c>
      <c r="X2372" s="10">
        <f t="shared" si="918"/>
        <v>42438</v>
      </c>
      <c r="Y2372" s="4">
        <f t="shared" si="921"/>
        <v>0</v>
      </c>
      <c r="Z2372" s="28"/>
      <c r="AA2372" s="26"/>
      <c r="AE2372" s="5"/>
    </row>
    <row r="2373" spans="1:31" x14ac:dyDescent="0.2">
      <c r="A2373" s="127">
        <f t="shared" si="907"/>
        <v>42428</v>
      </c>
      <c r="B2373" s="4">
        <f t="shared" si="899"/>
        <v>155900.08428295</v>
      </c>
      <c r="C2373" s="4">
        <f t="shared" si="913"/>
        <v>99184.126738489998</v>
      </c>
      <c r="D2373" s="4">
        <f t="shared" si="908"/>
        <v>99184.126738489998</v>
      </c>
      <c r="E2373" s="56">
        <f t="shared" si="914"/>
        <v>624.05999999999995</v>
      </c>
      <c r="F2373" s="11">
        <f>IF(DAY(A2373)=F$2+1,VLOOKUP(A2373,[1]Plan1!$BN$15:$BP$255,3),F2372)</f>
        <v>632.11400000000003</v>
      </c>
      <c r="G2373" s="6">
        <f t="shared" si="900"/>
        <v>42410</v>
      </c>
      <c r="H2373" s="2">
        <f t="shared" si="901"/>
        <v>1.2905810338749601E-2</v>
      </c>
      <c r="I2373" s="1">
        <f t="shared" si="909"/>
        <v>19</v>
      </c>
      <c r="J2373" s="1">
        <f t="shared" si="915"/>
        <v>29</v>
      </c>
      <c r="K2373" s="54">
        <f t="shared" si="902"/>
        <v>1.0084368242075969</v>
      </c>
      <c r="L2373" s="3">
        <f t="shared" si="910"/>
        <v>1.54756396</v>
      </c>
      <c r="M2373" s="3">
        <f t="shared" si="920"/>
        <v>1.5606204800000001</v>
      </c>
      <c r="N2373" s="3">
        <f t="shared" si="903"/>
        <v>154788.77947899999</v>
      </c>
      <c r="O2373" s="52">
        <f t="shared" si="916"/>
        <v>0</v>
      </c>
      <c r="P2373" s="5">
        <f t="shared" si="919"/>
        <v>0</v>
      </c>
      <c r="Q2373" s="53">
        <f t="shared" si="904"/>
        <v>0</v>
      </c>
      <c r="R2373" s="4">
        <f t="shared" si="922"/>
        <v>0</v>
      </c>
      <c r="S2373" s="2">
        <f t="shared" si="911"/>
        <v>0.14000000000000001</v>
      </c>
      <c r="T2373" s="9">
        <f t="shared" si="905"/>
        <v>1.0071794919999999</v>
      </c>
      <c r="U2373" s="4">
        <f t="shared" si="912"/>
        <v>1111.30480395</v>
      </c>
      <c r="V2373" s="4">
        <f t="shared" si="906"/>
        <v>0</v>
      </c>
      <c r="W2373" s="1" t="str">
        <f t="shared" si="917"/>
        <v>A+J=</v>
      </c>
      <c r="X2373" s="10">
        <f t="shared" si="918"/>
        <v>42438</v>
      </c>
      <c r="Y2373" s="4">
        <f t="shared" si="921"/>
        <v>0</v>
      </c>
      <c r="Z2373" s="28"/>
      <c r="AA2373" s="26"/>
      <c r="AE2373" s="5"/>
    </row>
    <row r="2374" spans="1:31" x14ac:dyDescent="0.2">
      <c r="A2374" s="127">
        <f t="shared" si="907"/>
        <v>42429</v>
      </c>
      <c r="B2374" s="4">
        <f t="shared" si="899"/>
        <v>156027.77176179001</v>
      </c>
      <c r="C2374" s="4">
        <f t="shared" si="913"/>
        <v>99184.126738489998</v>
      </c>
      <c r="D2374" s="4">
        <f t="shared" si="908"/>
        <v>99184.126738489998</v>
      </c>
      <c r="E2374" s="56">
        <f t="shared" si="914"/>
        <v>624.05999999999995</v>
      </c>
      <c r="F2374" s="11">
        <f>IF(DAY(A2374)=F$2+1,VLOOKUP(A2374,[1]Plan1!$BN$15:$BP$255,3),F2373)</f>
        <v>632.11400000000003</v>
      </c>
      <c r="G2374" s="6">
        <f t="shared" si="900"/>
        <v>42410</v>
      </c>
      <c r="H2374" s="2">
        <f t="shared" si="901"/>
        <v>1.2905810338749601E-2</v>
      </c>
      <c r="I2374" s="1">
        <f t="shared" si="909"/>
        <v>20</v>
      </c>
      <c r="J2374" s="1">
        <f t="shared" si="915"/>
        <v>29</v>
      </c>
      <c r="K2374" s="54">
        <f t="shared" si="902"/>
        <v>1.0088828341003995</v>
      </c>
      <c r="L2374" s="3">
        <f t="shared" si="910"/>
        <v>1.54756396</v>
      </c>
      <c r="M2374" s="3">
        <f t="shared" si="920"/>
        <v>1.5613107100000001</v>
      </c>
      <c r="N2374" s="3">
        <f t="shared" si="903"/>
        <v>154857.23933879999</v>
      </c>
      <c r="O2374" s="52">
        <f t="shared" si="916"/>
        <v>0</v>
      </c>
      <c r="P2374" s="5">
        <f t="shared" si="919"/>
        <v>0</v>
      </c>
      <c r="Q2374" s="53">
        <f t="shared" si="904"/>
        <v>0</v>
      </c>
      <c r="R2374" s="4">
        <f t="shared" si="922"/>
        <v>0</v>
      </c>
      <c r="S2374" s="2">
        <f t="shared" si="911"/>
        <v>0.14000000000000001</v>
      </c>
      <c r="T2374" s="9">
        <f t="shared" si="905"/>
        <v>1.007558784</v>
      </c>
      <c r="U2374" s="4">
        <f t="shared" si="912"/>
        <v>1170.53242299</v>
      </c>
      <c r="V2374" s="4">
        <f t="shared" si="906"/>
        <v>0</v>
      </c>
      <c r="W2374" s="1" t="str">
        <f t="shared" si="917"/>
        <v>A+J=</v>
      </c>
      <c r="X2374" s="10">
        <f t="shared" si="918"/>
        <v>42438</v>
      </c>
      <c r="Y2374" s="4">
        <f t="shared" si="921"/>
        <v>0</v>
      </c>
      <c r="Z2374" s="28"/>
      <c r="AA2374" s="26"/>
      <c r="AE2374" s="5"/>
    </row>
    <row r="2375" spans="1:31" x14ac:dyDescent="0.2">
      <c r="A2375" s="127">
        <f t="shared" si="907"/>
        <v>42430</v>
      </c>
      <c r="B2375" s="4">
        <f t="shared" si="899"/>
        <v>156155.56347391999</v>
      </c>
      <c r="C2375" s="4">
        <f t="shared" si="913"/>
        <v>99184.126738489998</v>
      </c>
      <c r="D2375" s="4">
        <f t="shared" si="908"/>
        <v>99184.126738489998</v>
      </c>
      <c r="E2375" s="56">
        <f t="shared" si="914"/>
        <v>624.05999999999995</v>
      </c>
      <c r="F2375" s="11">
        <f>IF(DAY(A2375)=F$2+1,VLOOKUP(A2375,[1]Plan1!$BN$15:$BP$255,3),F2374)</f>
        <v>632.11400000000003</v>
      </c>
      <c r="G2375" s="6">
        <f t="shared" si="900"/>
        <v>42410</v>
      </c>
      <c r="H2375" s="2">
        <f t="shared" si="901"/>
        <v>1.2905810338749601E-2</v>
      </c>
      <c r="I2375" s="1">
        <f t="shared" si="909"/>
        <v>21</v>
      </c>
      <c r="J2375" s="1">
        <f t="shared" si="915"/>
        <v>29</v>
      </c>
      <c r="K2375" s="54">
        <f t="shared" si="902"/>
        <v>1.0093290412537737</v>
      </c>
      <c r="L2375" s="3">
        <f t="shared" si="910"/>
        <v>1.54756396</v>
      </c>
      <c r="M2375" s="3">
        <f t="shared" si="920"/>
        <v>1.5620012400000001</v>
      </c>
      <c r="N2375" s="3">
        <f t="shared" si="903"/>
        <v>154925.72895383</v>
      </c>
      <c r="O2375" s="52">
        <f t="shared" si="916"/>
        <v>0</v>
      </c>
      <c r="P2375" s="5">
        <f t="shared" si="919"/>
        <v>0</v>
      </c>
      <c r="Q2375" s="53">
        <f t="shared" si="904"/>
        <v>0</v>
      </c>
      <c r="R2375" s="4">
        <f t="shared" si="922"/>
        <v>0</v>
      </c>
      <c r="S2375" s="2">
        <f t="shared" si="911"/>
        <v>0.14000000000000001</v>
      </c>
      <c r="T2375" s="9">
        <f t="shared" si="905"/>
        <v>1.00793822</v>
      </c>
      <c r="U2375" s="4">
        <f t="shared" si="912"/>
        <v>1229.8345200900001</v>
      </c>
      <c r="V2375" s="4">
        <f t="shared" si="906"/>
        <v>0</v>
      </c>
      <c r="W2375" s="1" t="str">
        <f t="shared" si="917"/>
        <v>A+J=</v>
      </c>
      <c r="X2375" s="10">
        <f t="shared" si="918"/>
        <v>42438</v>
      </c>
      <c r="Y2375" s="4">
        <f t="shared" si="921"/>
        <v>0</v>
      </c>
      <c r="Z2375" s="28"/>
      <c r="AA2375" s="26"/>
      <c r="AE2375" s="5"/>
    </row>
    <row r="2376" spans="1:31" x14ac:dyDescent="0.2">
      <c r="A2376" s="127">
        <f t="shared" si="907"/>
        <v>42431</v>
      </c>
      <c r="B2376" s="4">
        <f t="shared" si="899"/>
        <v>156283.46017291999</v>
      </c>
      <c r="C2376" s="4">
        <f t="shared" si="913"/>
        <v>99184.126738489998</v>
      </c>
      <c r="D2376" s="4">
        <f t="shared" si="908"/>
        <v>99184.126738489998</v>
      </c>
      <c r="E2376" s="56">
        <f t="shared" si="914"/>
        <v>624.05999999999995</v>
      </c>
      <c r="F2376" s="11">
        <f>IF(DAY(A2376)=F$2+1,VLOOKUP(A2376,[1]Plan1!$BN$15:$BP$255,3),F2375)</f>
        <v>632.11400000000003</v>
      </c>
      <c r="G2376" s="6">
        <f t="shared" si="900"/>
        <v>42410</v>
      </c>
      <c r="H2376" s="2">
        <f t="shared" si="901"/>
        <v>1.2905810338749601E-2</v>
      </c>
      <c r="I2376" s="1">
        <f t="shared" si="909"/>
        <v>22</v>
      </c>
      <c r="J2376" s="1">
        <f t="shared" si="915"/>
        <v>29</v>
      </c>
      <c r="K2376" s="54">
        <f t="shared" si="902"/>
        <v>1.0097754457549639</v>
      </c>
      <c r="L2376" s="3">
        <f t="shared" si="910"/>
        <v>1.54756396</v>
      </c>
      <c r="M2376" s="3">
        <f t="shared" si="920"/>
        <v>1.5626920799999999</v>
      </c>
      <c r="N2376" s="3">
        <f t="shared" si="903"/>
        <v>154994.24931595</v>
      </c>
      <c r="O2376" s="52">
        <f t="shared" si="916"/>
        <v>0</v>
      </c>
      <c r="P2376" s="5">
        <f t="shared" si="919"/>
        <v>0</v>
      </c>
      <c r="Q2376" s="53">
        <f t="shared" si="904"/>
        <v>0</v>
      </c>
      <c r="R2376" s="4">
        <f t="shared" si="922"/>
        <v>0</v>
      </c>
      <c r="S2376" s="2">
        <f t="shared" si="911"/>
        <v>0.14000000000000001</v>
      </c>
      <c r="T2376" s="9">
        <f t="shared" si="905"/>
        <v>1.008317798</v>
      </c>
      <c r="U2376" s="4">
        <f t="shared" si="912"/>
        <v>1289.2108569699999</v>
      </c>
      <c r="V2376" s="4">
        <f t="shared" si="906"/>
        <v>0</v>
      </c>
      <c r="W2376" s="1" t="str">
        <f t="shared" si="917"/>
        <v>A+J=</v>
      </c>
      <c r="X2376" s="10">
        <f t="shared" si="918"/>
        <v>42438</v>
      </c>
      <c r="Y2376" s="4">
        <f t="shared" si="921"/>
        <v>0</v>
      </c>
      <c r="Z2376" s="28"/>
      <c r="AA2376" s="26"/>
      <c r="AE2376" s="5"/>
    </row>
    <row r="2377" spans="1:31" x14ac:dyDescent="0.2">
      <c r="A2377" s="127">
        <f t="shared" si="907"/>
        <v>42432</v>
      </c>
      <c r="B2377" s="4">
        <f t="shared" si="899"/>
        <v>156411.46207804</v>
      </c>
      <c r="C2377" s="4">
        <f t="shared" si="913"/>
        <v>99184.126738489998</v>
      </c>
      <c r="D2377" s="4">
        <f t="shared" si="908"/>
        <v>99184.126738489998</v>
      </c>
      <c r="E2377" s="56">
        <f t="shared" si="914"/>
        <v>624.05999999999995</v>
      </c>
      <c r="F2377" s="11">
        <f>IF(DAY(A2377)=F$2+1,VLOOKUP(A2377,[1]Plan1!$BN$15:$BP$255,3),F2376)</f>
        <v>632.11400000000003</v>
      </c>
      <c r="G2377" s="6">
        <f t="shared" si="900"/>
        <v>42410</v>
      </c>
      <c r="H2377" s="2">
        <f t="shared" si="901"/>
        <v>1.2905810338749601E-2</v>
      </c>
      <c r="I2377" s="1">
        <f t="shared" si="909"/>
        <v>23</v>
      </c>
      <c r="J2377" s="1">
        <f t="shared" si="915"/>
        <v>29</v>
      </c>
      <c r="K2377" s="54">
        <f t="shared" si="902"/>
        <v>1.0102220476912525</v>
      </c>
      <c r="L2377" s="3">
        <f t="shared" si="910"/>
        <v>1.54756396</v>
      </c>
      <c r="M2377" s="3">
        <f t="shared" si="920"/>
        <v>1.5633832299999999</v>
      </c>
      <c r="N2377" s="3">
        <f t="shared" si="903"/>
        <v>155062.80042515</v>
      </c>
      <c r="O2377" s="52">
        <f t="shared" si="916"/>
        <v>0</v>
      </c>
      <c r="P2377" s="5">
        <f t="shared" si="919"/>
        <v>0</v>
      </c>
      <c r="Q2377" s="53">
        <f t="shared" si="904"/>
        <v>0</v>
      </c>
      <c r="R2377" s="4">
        <f t="shared" si="922"/>
        <v>0</v>
      </c>
      <c r="S2377" s="2">
        <f t="shared" si="911"/>
        <v>0.14000000000000001</v>
      </c>
      <c r="T2377" s="9">
        <f t="shared" si="905"/>
        <v>1.008697519</v>
      </c>
      <c r="U2377" s="4">
        <f t="shared" si="912"/>
        <v>1348.6616528899999</v>
      </c>
      <c r="V2377" s="4">
        <f t="shared" si="906"/>
        <v>0</v>
      </c>
      <c r="W2377" s="1" t="str">
        <f t="shared" si="917"/>
        <v>A+J=</v>
      </c>
      <c r="X2377" s="10">
        <f t="shared" si="918"/>
        <v>42438</v>
      </c>
      <c r="Y2377" s="4">
        <f t="shared" si="921"/>
        <v>0</v>
      </c>
      <c r="Z2377" s="28"/>
      <c r="AA2377" s="26"/>
      <c r="AE2377" s="5"/>
    </row>
    <row r="2378" spans="1:31" x14ac:dyDescent="0.2">
      <c r="A2378" s="127">
        <f t="shared" si="907"/>
        <v>42433</v>
      </c>
      <c r="B2378" s="4">
        <f t="shared" ref="B2378:B2441" si="923">(N2378+U2378)</f>
        <v>156539.56840798998</v>
      </c>
      <c r="C2378" s="4">
        <f t="shared" si="913"/>
        <v>99184.126738489998</v>
      </c>
      <c r="D2378" s="4">
        <f t="shared" si="908"/>
        <v>99184.126738489998</v>
      </c>
      <c r="E2378" s="56">
        <f t="shared" si="914"/>
        <v>624.05999999999995</v>
      </c>
      <c r="F2378" s="11">
        <f>IF(DAY(A2378)=F$2+1,VLOOKUP(A2378,[1]Plan1!$BN$15:$BP$255,3),F2377)</f>
        <v>632.11400000000003</v>
      </c>
      <c r="G2378" s="6">
        <f t="shared" ref="G2378:G2441" si="924">IF(E2378=E2377,G2377,A2378)</f>
        <v>42410</v>
      </c>
      <c r="H2378" s="2">
        <f t="shared" ref="H2378:H2441" si="925">(F2378/E2378)-1</f>
        <v>1.2905810338749601E-2</v>
      </c>
      <c r="I2378" s="1">
        <f t="shared" si="909"/>
        <v>24</v>
      </c>
      <c r="J2378" s="1">
        <f t="shared" si="915"/>
        <v>29</v>
      </c>
      <c r="K2378" s="54">
        <f t="shared" ref="K2378:K2441" si="926">((F2378/E2378)^(I2378/J2378))</f>
        <v>1.010668847149961</v>
      </c>
      <c r="L2378" s="3">
        <f t="shared" si="910"/>
        <v>1.54756396</v>
      </c>
      <c r="M2378" s="3">
        <f t="shared" si="920"/>
        <v>1.5640746800000001</v>
      </c>
      <c r="N2378" s="3">
        <f t="shared" ref="N2378:N2441" si="927">TRUNC(D2378*M2378,8)</f>
        <v>155131.38128957999</v>
      </c>
      <c r="O2378" s="52">
        <f t="shared" si="916"/>
        <v>0</v>
      </c>
      <c r="P2378" s="5">
        <f t="shared" si="919"/>
        <v>0</v>
      </c>
      <c r="Q2378" s="53">
        <f t="shared" ref="Q2378:Q2441" si="928">IF($P2378&gt;0,($P2378*D2378),0)</f>
        <v>0</v>
      </c>
      <c r="R2378" s="4">
        <f t="shared" si="922"/>
        <v>0</v>
      </c>
      <c r="S2378" s="2">
        <f t="shared" si="911"/>
        <v>0.14000000000000001</v>
      </c>
      <c r="T2378" s="9">
        <f t="shared" ref="T2378:T2441" si="929">ROUND((1+S2378)^(1/12)^(I2378/J2378),9)</f>
        <v>1.009077384</v>
      </c>
      <c r="U2378" s="4">
        <f t="shared" si="912"/>
        <v>1408.18711841</v>
      </c>
      <c r="V2378" s="4">
        <f t="shared" ref="V2378:V2441" si="930">IF(R2378&gt;0,R2378+U2378,0)</f>
        <v>0</v>
      </c>
      <c r="W2378" s="1" t="str">
        <f t="shared" si="917"/>
        <v>A+J=</v>
      </c>
      <c r="X2378" s="10">
        <f t="shared" si="918"/>
        <v>42438</v>
      </c>
      <c r="Y2378" s="4">
        <f t="shared" si="921"/>
        <v>0</v>
      </c>
      <c r="Z2378" s="28"/>
      <c r="AA2378" s="26"/>
      <c r="AE2378" s="5"/>
    </row>
    <row r="2379" spans="1:31" x14ac:dyDescent="0.2">
      <c r="A2379" s="127">
        <f t="shared" ref="A2379:A2442" si="931">(A2378+1)</f>
        <v>42434</v>
      </c>
      <c r="B2379" s="4">
        <f t="shared" si="923"/>
        <v>156667.77891593002</v>
      </c>
      <c r="C2379" s="4">
        <f t="shared" si="913"/>
        <v>99184.126738489998</v>
      </c>
      <c r="D2379" s="4">
        <f t="shared" ref="D2379:D2442" si="932">(C2379)</f>
        <v>99184.126738489998</v>
      </c>
      <c r="E2379" s="56">
        <f t="shared" si="914"/>
        <v>624.05999999999995</v>
      </c>
      <c r="F2379" s="11">
        <f>IF(DAY(A2379)=F$2+1,VLOOKUP(A2379,[1]Plan1!$BN$15:$BP$255,3),F2378)</f>
        <v>632.11400000000003</v>
      </c>
      <c r="G2379" s="6">
        <f t="shared" si="924"/>
        <v>42410</v>
      </c>
      <c r="H2379" s="2">
        <f t="shared" si="925"/>
        <v>1.2905810338749601E-2</v>
      </c>
      <c r="I2379" s="1">
        <f t="shared" ref="I2379:I2442" si="933">IF(DAY(A2379)=F$2+1,1,I2378+1)</f>
        <v>25</v>
      </c>
      <c r="J2379" s="1">
        <f t="shared" si="915"/>
        <v>29</v>
      </c>
      <c r="K2379" s="54">
        <f t="shared" si="926"/>
        <v>1.0111158442184491</v>
      </c>
      <c r="L2379" s="3">
        <f t="shared" ref="L2379:L2442" si="934">IF(DAY(A2379)=F$2+1,M2378,L2378)</f>
        <v>1.54756396</v>
      </c>
      <c r="M2379" s="3">
        <f t="shared" si="920"/>
        <v>1.5647664299999999</v>
      </c>
      <c r="N2379" s="3">
        <f t="shared" si="927"/>
        <v>155199.99190925001</v>
      </c>
      <c r="O2379" s="52">
        <f t="shared" si="916"/>
        <v>0</v>
      </c>
      <c r="P2379" s="5">
        <f t="shared" si="919"/>
        <v>0</v>
      </c>
      <c r="Q2379" s="53">
        <f t="shared" si="928"/>
        <v>0</v>
      </c>
      <c r="R2379" s="4">
        <f t="shared" si="922"/>
        <v>0</v>
      </c>
      <c r="S2379" s="2">
        <f t="shared" ref="S2379:S2442" si="935">(S2378)</f>
        <v>0.14000000000000001</v>
      </c>
      <c r="T2379" s="9">
        <f t="shared" si="929"/>
        <v>1.009457391</v>
      </c>
      <c r="U2379" s="4">
        <f t="shared" ref="U2379:U2442" si="936">TRUNC(N2379*(T2379-1),8)</f>
        <v>1467.7870066800001</v>
      </c>
      <c r="V2379" s="4">
        <f t="shared" si="930"/>
        <v>0</v>
      </c>
      <c r="W2379" s="1" t="str">
        <f t="shared" si="917"/>
        <v>A+J=</v>
      </c>
      <c r="X2379" s="10">
        <f t="shared" si="918"/>
        <v>42438</v>
      </c>
      <c r="Y2379" s="4">
        <f t="shared" si="921"/>
        <v>0</v>
      </c>
      <c r="Z2379" s="28"/>
      <c r="AA2379" s="26"/>
      <c r="AE2379" s="5"/>
    </row>
    <row r="2380" spans="1:31" x14ac:dyDescent="0.2">
      <c r="A2380" s="127">
        <f t="shared" si="931"/>
        <v>42435</v>
      </c>
      <c r="B2380" s="4">
        <f t="shared" si="923"/>
        <v>156796.09582346</v>
      </c>
      <c r="C2380" s="4">
        <f t="shared" ref="C2380:C2443" si="937">IF(DAY(A2379)=9,VLOOKUP(A2379,$AA$10:$AB$126,2),C2379)</f>
        <v>99184.126738489998</v>
      </c>
      <c r="D2380" s="4">
        <f t="shared" si="932"/>
        <v>99184.126738489998</v>
      </c>
      <c r="E2380" s="56">
        <f t="shared" ref="E2380:E2443" si="938">IF(F2380=F2379,E2379,F2379)</f>
        <v>624.05999999999995</v>
      </c>
      <c r="F2380" s="11">
        <f>IF(DAY(A2380)=F$2+1,VLOOKUP(A2380,[1]Plan1!$BN$15:$BP$255,3),F2379)</f>
        <v>632.11400000000003</v>
      </c>
      <c r="G2380" s="6">
        <f t="shared" si="924"/>
        <v>42410</v>
      </c>
      <c r="H2380" s="2">
        <f t="shared" si="925"/>
        <v>1.2905810338749601E-2</v>
      </c>
      <c r="I2380" s="1">
        <f t="shared" si="933"/>
        <v>26</v>
      </c>
      <c r="J2380" s="1">
        <f t="shared" ref="J2380:J2443" si="939">IF(DAY(A2380)=F$2+1,DAY(EOMONTH(A2380,0)),J2379)</f>
        <v>29</v>
      </c>
      <c r="K2380" s="54">
        <f t="shared" si="926"/>
        <v>1.0115630389841155</v>
      </c>
      <c r="L2380" s="3">
        <f t="shared" si="934"/>
        <v>1.54756396</v>
      </c>
      <c r="M2380" s="3">
        <f t="shared" si="920"/>
        <v>1.5654585000000001</v>
      </c>
      <c r="N2380" s="3">
        <f t="shared" si="927"/>
        <v>155268.63426784001</v>
      </c>
      <c r="O2380" s="52">
        <f t="shared" si="916"/>
        <v>0</v>
      </c>
      <c r="P2380" s="5">
        <f t="shared" si="919"/>
        <v>0</v>
      </c>
      <c r="Q2380" s="53">
        <f t="shared" si="928"/>
        <v>0</v>
      </c>
      <c r="R2380" s="4">
        <f t="shared" si="922"/>
        <v>0</v>
      </c>
      <c r="S2380" s="2">
        <f t="shared" si="935"/>
        <v>0.14000000000000001</v>
      </c>
      <c r="T2380" s="9">
        <f t="shared" si="929"/>
        <v>1.009837541</v>
      </c>
      <c r="U2380" s="4">
        <f t="shared" si="936"/>
        <v>1527.4615556199999</v>
      </c>
      <c r="V2380" s="4">
        <f t="shared" si="930"/>
        <v>0</v>
      </c>
      <c r="W2380" s="1" t="str">
        <f t="shared" si="917"/>
        <v>A+J=</v>
      </c>
      <c r="X2380" s="10">
        <f t="shared" si="918"/>
        <v>42438</v>
      </c>
      <c r="Y2380" s="4">
        <f t="shared" si="921"/>
        <v>0</v>
      </c>
      <c r="Z2380" s="28"/>
      <c r="AA2380" s="26"/>
      <c r="AE2380" s="5"/>
    </row>
    <row r="2381" spans="1:31" x14ac:dyDescent="0.2">
      <c r="A2381" s="127">
        <f t="shared" si="931"/>
        <v>42436</v>
      </c>
      <c r="B2381" s="4">
        <f t="shared" si="923"/>
        <v>156924.51734762001</v>
      </c>
      <c r="C2381" s="4">
        <f t="shared" si="937"/>
        <v>99184.126738489998</v>
      </c>
      <c r="D2381" s="4">
        <f t="shared" si="932"/>
        <v>99184.126738489998</v>
      </c>
      <c r="E2381" s="56">
        <f t="shared" si="938"/>
        <v>624.05999999999995</v>
      </c>
      <c r="F2381" s="11">
        <f>IF(DAY(A2381)=F$2+1,VLOOKUP(A2381,[1]Plan1!$BN$15:$BP$255,3),F2380)</f>
        <v>632.11400000000003</v>
      </c>
      <c r="G2381" s="6">
        <f t="shared" si="924"/>
        <v>42410</v>
      </c>
      <c r="H2381" s="2">
        <f t="shared" si="925"/>
        <v>1.2905810338749601E-2</v>
      </c>
      <c r="I2381" s="1">
        <f t="shared" si="933"/>
        <v>27</v>
      </c>
      <c r="J2381" s="1">
        <f t="shared" si="939"/>
        <v>29</v>
      </c>
      <c r="K2381" s="54">
        <f t="shared" si="926"/>
        <v>1.0120104315343974</v>
      </c>
      <c r="L2381" s="3">
        <f t="shared" si="934"/>
        <v>1.54756396</v>
      </c>
      <c r="M2381" s="3">
        <f t="shared" si="920"/>
        <v>1.56615087</v>
      </c>
      <c r="N2381" s="3">
        <f t="shared" si="927"/>
        <v>155337.30638167</v>
      </c>
      <c r="O2381" s="52">
        <f t="shared" si="916"/>
        <v>0</v>
      </c>
      <c r="P2381" s="5">
        <f t="shared" si="919"/>
        <v>0</v>
      </c>
      <c r="Q2381" s="53">
        <f t="shared" si="928"/>
        <v>0</v>
      </c>
      <c r="R2381" s="4">
        <f t="shared" si="922"/>
        <v>0</v>
      </c>
      <c r="S2381" s="2">
        <f t="shared" si="935"/>
        <v>0.14000000000000001</v>
      </c>
      <c r="T2381" s="9">
        <f t="shared" si="929"/>
        <v>1.010217835</v>
      </c>
      <c r="U2381" s="4">
        <f t="shared" si="936"/>
        <v>1587.2109659499999</v>
      </c>
      <c r="V2381" s="4">
        <f t="shared" si="930"/>
        <v>0</v>
      </c>
      <c r="W2381" s="1" t="str">
        <f t="shared" si="917"/>
        <v>A+J=</v>
      </c>
      <c r="X2381" s="10">
        <f t="shared" si="918"/>
        <v>42438</v>
      </c>
      <c r="Y2381" s="4">
        <f t="shared" si="921"/>
        <v>0</v>
      </c>
      <c r="Z2381" s="28"/>
      <c r="AA2381" s="26"/>
      <c r="AE2381" s="5"/>
    </row>
    <row r="2382" spans="1:31" x14ac:dyDescent="0.2">
      <c r="A2382" s="127">
        <f t="shared" si="931"/>
        <v>42437</v>
      </c>
      <c r="B2382" s="4">
        <f t="shared" si="923"/>
        <v>157053.04339661001</v>
      </c>
      <c r="C2382" s="4">
        <f t="shared" si="937"/>
        <v>99184.126738489998</v>
      </c>
      <c r="D2382" s="4">
        <f t="shared" si="932"/>
        <v>99184.126738489998</v>
      </c>
      <c r="E2382" s="56">
        <f t="shared" si="938"/>
        <v>624.05999999999995</v>
      </c>
      <c r="F2382" s="11">
        <f>IF(DAY(A2382)=F$2+1,VLOOKUP(A2382,[1]Plan1!$BN$15:$BP$255,3),F2381)</f>
        <v>632.11400000000003</v>
      </c>
      <c r="G2382" s="6">
        <f t="shared" si="924"/>
        <v>42410</v>
      </c>
      <c r="H2382" s="2">
        <f t="shared" si="925"/>
        <v>1.2905810338749601E-2</v>
      </c>
      <c r="I2382" s="1">
        <f t="shared" si="933"/>
        <v>28</v>
      </c>
      <c r="J2382" s="1">
        <f t="shared" si="939"/>
        <v>29</v>
      </c>
      <c r="K2382" s="54">
        <f t="shared" si="926"/>
        <v>1.0124580219567705</v>
      </c>
      <c r="L2382" s="3">
        <f t="shared" si="934"/>
        <v>1.54756396</v>
      </c>
      <c r="M2382" s="3">
        <f t="shared" si="920"/>
        <v>1.56684354</v>
      </c>
      <c r="N2382" s="3">
        <f t="shared" si="927"/>
        <v>155406.00825074001</v>
      </c>
      <c r="O2382" s="52">
        <f t="shared" si="916"/>
        <v>0</v>
      </c>
      <c r="P2382" s="5">
        <f t="shared" si="919"/>
        <v>0</v>
      </c>
      <c r="Q2382" s="53">
        <f t="shared" si="928"/>
        <v>0</v>
      </c>
      <c r="R2382" s="4">
        <f t="shared" si="922"/>
        <v>0</v>
      </c>
      <c r="S2382" s="2">
        <f t="shared" si="935"/>
        <v>0.14000000000000001</v>
      </c>
      <c r="T2382" s="9">
        <f t="shared" si="929"/>
        <v>1.010598272</v>
      </c>
      <c r="U2382" s="4">
        <f t="shared" si="936"/>
        <v>1647.03514587</v>
      </c>
      <c r="V2382" s="4">
        <f t="shared" si="930"/>
        <v>0</v>
      </c>
      <c r="W2382" s="1" t="str">
        <f t="shared" si="917"/>
        <v>A+J=</v>
      </c>
      <c r="X2382" s="10">
        <f t="shared" si="918"/>
        <v>42438</v>
      </c>
      <c r="Y2382" s="4">
        <f t="shared" si="921"/>
        <v>0</v>
      </c>
      <c r="Z2382" s="28"/>
      <c r="AA2382" s="26"/>
      <c r="AE2382" s="5"/>
    </row>
    <row r="2383" spans="1:31" x14ac:dyDescent="0.2">
      <c r="A2383" s="130">
        <f t="shared" si="931"/>
        <v>42438</v>
      </c>
      <c r="B2383" s="53">
        <f t="shared" si="923"/>
        <v>157181.67503660001</v>
      </c>
      <c r="C2383" s="4">
        <f t="shared" si="937"/>
        <v>99184.126738489998</v>
      </c>
      <c r="D2383" s="53">
        <f t="shared" si="932"/>
        <v>99184.126738489998</v>
      </c>
      <c r="E2383" s="58">
        <f t="shared" si="938"/>
        <v>624.05999999999995</v>
      </c>
      <c r="F2383" s="62">
        <f>IF(DAY(A2383)=F$2+1,VLOOKUP(A2383,[1]Plan1!$BN$15:$BP$255,3),F2382)</f>
        <v>632.11400000000003</v>
      </c>
      <c r="G2383" s="23">
        <f t="shared" si="924"/>
        <v>42410</v>
      </c>
      <c r="H2383" s="55">
        <f t="shared" si="925"/>
        <v>1.2905810338749601E-2</v>
      </c>
      <c r="I2383" s="24">
        <f t="shared" si="933"/>
        <v>29</v>
      </c>
      <c r="J2383" s="24">
        <f t="shared" si="939"/>
        <v>29</v>
      </c>
      <c r="K2383" s="59">
        <f t="shared" si="926"/>
        <v>1.0129058103387496</v>
      </c>
      <c r="L2383" s="60">
        <f t="shared" si="934"/>
        <v>1.54756396</v>
      </c>
      <c r="M2383" s="60">
        <f t="shared" si="920"/>
        <v>1.56753652</v>
      </c>
      <c r="N2383" s="60">
        <f t="shared" si="927"/>
        <v>155474.74086689</v>
      </c>
      <c r="O2383" s="63">
        <f t="shared" si="916"/>
        <v>76</v>
      </c>
      <c r="P2383" s="5">
        <f t="shared" si="919"/>
        <v>2.79428834E-2</v>
      </c>
      <c r="Q2383" s="53">
        <f t="shared" si="928"/>
        <v>2771.4904885844485</v>
      </c>
      <c r="R2383" s="53">
        <f t="shared" si="922"/>
        <v>4344.412555688722</v>
      </c>
      <c r="S2383" s="55">
        <f t="shared" si="935"/>
        <v>0.14000000000000001</v>
      </c>
      <c r="T2383" s="61">
        <f t="shared" si="929"/>
        <v>1.010978852</v>
      </c>
      <c r="U2383" s="53">
        <f t="shared" si="936"/>
        <v>1706.9341697100001</v>
      </c>
      <c r="V2383" s="53">
        <f t="shared" si="930"/>
        <v>6051.3467253987219</v>
      </c>
      <c r="W2383" s="24" t="str">
        <f t="shared" si="917"/>
        <v>A+J=</v>
      </c>
      <c r="X2383" s="23">
        <f t="shared" si="918"/>
        <v>42438</v>
      </c>
      <c r="Y2383" s="53">
        <f t="shared" si="921"/>
        <v>151130.32831120127</v>
      </c>
      <c r="Z2383" s="28"/>
      <c r="AA2383" s="26"/>
      <c r="AE2383" s="5"/>
    </row>
    <row r="2384" spans="1:31" x14ac:dyDescent="0.2">
      <c r="A2384" s="127">
        <f t="shared" si="931"/>
        <v>42439</v>
      </c>
      <c r="B2384" s="4">
        <f t="shared" si="923"/>
        <v>151208.46658286999</v>
      </c>
      <c r="C2384" s="4">
        <f t="shared" si="937"/>
        <v>96412.63624593</v>
      </c>
      <c r="D2384" s="4">
        <f t="shared" si="932"/>
        <v>96412.63624593</v>
      </c>
      <c r="E2384" s="56">
        <f t="shared" si="938"/>
        <v>632.11400000000003</v>
      </c>
      <c r="F2384" s="11">
        <f>IF(DAY(A2384)=F$2+1,VLOOKUP(A2384,[1]Plan1!$BN$15:$BP$255,3),F2383)</f>
        <v>635.34900000000005</v>
      </c>
      <c r="G2384" s="6">
        <f t="shared" si="924"/>
        <v>42439</v>
      </c>
      <c r="H2384" s="2">
        <f t="shared" si="925"/>
        <v>5.1177477480328637E-3</v>
      </c>
      <c r="I2384" s="1">
        <f t="shared" si="933"/>
        <v>1</v>
      </c>
      <c r="J2384" s="1">
        <f t="shared" si="939"/>
        <v>31</v>
      </c>
      <c r="K2384" s="54">
        <f t="shared" si="926"/>
        <v>1.0001646811902798</v>
      </c>
      <c r="L2384" s="3">
        <f t="shared" si="934"/>
        <v>1.56753652</v>
      </c>
      <c r="M2384" s="3">
        <f t="shared" si="920"/>
        <v>1.5677946599999999</v>
      </c>
      <c r="N2384" s="3">
        <f t="shared" si="927"/>
        <v>151155.21626289</v>
      </c>
      <c r="O2384" s="52">
        <f t="shared" si="916"/>
        <v>0</v>
      </c>
      <c r="P2384" s="5">
        <f t="shared" si="919"/>
        <v>0</v>
      </c>
      <c r="Q2384" s="53">
        <f t="shared" si="928"/>
        <v>0</v>
      </c>
      <c r="R2384" s="4">
        <f t="shared" si="922"/>
        <v>0</v>
      </c>
      <c r="S2384" s="2">
        <f t="shared" si="935"/>
        <v>0.14000000000000001</v>
      </c>
      <c r="T2384" s="9">
        <f t="shared" si="929"/>
        <v>1.0003522890000001</v>
      </c>
      <c r="U2384" s="4">
        <f t="shared" si="936"/>
        <v>53.25031998</v>
      </c>
      <c r="V2384" s="4">
        <f t="shared" si="930"/>
        <v>0</v>
      </c>
      <c r="W2384" s="1" t="str">
        <f t="shared" si="917"/>
        <v>A+J=</v>
      </c>
      <c r="X2384" s="10">
        <f t="shared" si="918"/>
        <v>42469</v>
      </c>
      <c r="Y2384" s="4">
        <f t="shared" si="921"/>
        <v>0</v>
      </c>
      <c r="Z2384" s="28"/>
      <c r="AA2384" s="26"/>
      <c r="AE2384" s="5"/>
    </row>
    <row r="2385" spans="1:31" x14ac:dyDescent="0.2">
      <c r="A2385" s="127">
        <f t="shared" si="931"/>
        <v>42440</v>
      </c>
      <c r="B2385" s="4">
        <f t="shared" si="923"/>
        <v>151286.64581546001</v>
      </c>
      <c r="C2385" s="4">
        <f t="shared" si="937"/>
        <v>96412.63624593</v>
      </c>
      <c r="D2385" s="4">
        <f t="shared" si="932"/>
        <v>96412.63624593</v>
      </c>
      <c r="E2385" s="56">
        <f t="shared" si="938"/>
        <v>632.11400000000003</v>
      </c>
      <c r="F2385" s="11">
        <f>IF(DAY(A2385)=F$2+1,VLOOKUP(A2385,[1]Plan1!$BN$15:$BP$255,3),F2384)</f>
        <v>635.34900000000005</v>
      </c>
      <c r="G2385" s="6">
        <f t="shared" si="924"/>
        <v>42439</v>
      </c>
      <c r="H2385" s="2">
        <f t="shared" si="925"/>
        <v>5.1177477480328637E-3</v>
      </c>
      <c r="I2385" s="1">
        <f t="shared" si="933"/>
        <v>2</v>
      </c>
      <c r="J2385" s="1">
        <f t="shared" si="939"/>
        <v>31</v>
      </c>
      <c r="K2385" s="54">
        <f t="shared" si="926"/>
        <v>1.0003293895004541</v>
      </c>
      <c r="L2385" s="3">
        <f t="shared" si="934"/>
        <v>1.56753652</v>
      </c>
      <c r="M2385" s="3">
        <f t="shared" si="920"/>
        <v>1.5680528499999999</v>
      </c>
      <c r="N2385" s="3">
        <f t="shared" si="927"/>
        <v>151180.10904144001</v>
      </c>
      <c r="O2385" s="52">
        <f t="shared" si="916"/>
        <v>0</v>
      </c>
      <c r="P2385" s="5">
        <f t="shared" si="919"/>
        <v>0</v>
      </c>
      <c r="Q2385" s="53">
        <f t="shared" si="928"/>
        <v>0</v>
      </c>
      <c r="R2385" s="4">
        <f t="shared" si="922"/>
        <v>0</v>
      </c>
      <c r="S2385" s="2">
        <f t="shared" si="935"/>
        <v>0.14000000000000001</v>
      </c>
      <c r="T2385" s="9">
        <f t="shared" si="929"/>
        <v>1.0007047010000001</v>
      </c>
      <c r="U2385" s="4">
        <f t="shared" si="936"/>
        <v>106.53677402</v>
      </c>
      <c r="V2385" s="4">
        <f t="shared" si="930"/>
        <v>0</v>
      </c>
      <c r="W2385" s="1" t="str">
        <f t="shared" si="917"/>
        <v>A+J=</v>
      </c>
      <c r="X2385" s="10">
        <f t="shared" si="918"/>
        <v>42469</v>
      </c>
      <c r="Y2385" s="4">
        <f t="shared" si="921"/>
        <v>0</v>
      </c>
      <c r="Z2385" s="28"/>
      <c r="AA2385" s="26"/>
      <c r="AE2385" s="5"/>
    </row>
    <row r="2386" spans="1:31" x14ac:dyDescent="0.2">
      <c r="A2386" s="127">
        <f t="shared" si="931"/>
        <v>42441</v>
      </c>
      <c r="B2386" s="4">
        <f t="shared" si="923"/>
        <v>151364.86438913998</v>
      </c>
      <c r="C2386" s="4">
        <f t="shared" si="937"/>
        <v>96412.63624593</v>
      </c>
      <c r="D2386" s="4">
        <f t="shared" si="932"/>
        <v>96412.63624593</v>
      </c>
      <c r="E2386" s="56">
        <f t="shared" si="938"/>
        <v>632.11400000000003</v>
      </c>
      <c r="F2386" s="11">
        <f>IF(DAY(A2386)=F$2+1,VLOOKUP(A2386,[1]Plan1!$BN$15:$BP$255,3),F2385)</f>
        <v>635.34900000000005</v>
      </c>
      <c r="G2386" s="6">
        <f t="shared" si="924"/>
        <v>42439</v>
      </c>
      <c r="H2386" s="2">
        <f t="shared" si="925"/>
        <v>5.1177477480328637E-3</v>
      </c>
      <c r="I2386" s="1">
        <f t="shared" si="933"/>
        <v>3</v>
      </c>
      <c r="J2386" s="1">
        <f t="shared" si="939"/>
        <v>31</v>
      </c>
      <c r="K2386" s="54">
        <f t="shared" si="926"/>
        <v>1.000494124934989</v>
      </c>
      <c r="L2386" s="3">
        <f t="shared" si="934"/>
        <v>1.56753652</v>
      </c>
      <c r="M2386" s="3">
        <f t="shared" si="920"/>
        <v>1.56831107</v>
      </c>
      <c r="N2386" s="3">
        <f t="shared" si="927"/>
        <v>151205.00471236999</v>
      </c>
      <c r="O2386" s="52">
        <f t="shared" si="916"/>
        <v>0</v>
      </c>
      <c r="P2386" s="5">
        <f t="shared" si="919"/>
        <v>0</v>
      </c>
      <c r="Q2386" s="53">
        <f t="shared" si="928"/>
        <v>0</v>
      </c>
      <c r="R2386" s="4">
        <f t="shared" si="922"/>
        <v>0</v>
      </c>
      <c r="S2386" s="2">
        <f t="shared" si="935"/>
        <v>0.14000000000000001</v>
      </c>
      <c r="T2386" s="9">
        <f t="shared" si="929"/>
        <v>1.001057238</v>
      </c>
      <c r="U2386" s="4">
        <f t="shared" si="936"/>
        <v>159.85967676999999</v>
      </c>
      <c r="V2386" s="4">
        <f t="shared" si="930"/>
        <v>0</v>
      </c>
      <c r="W2386" s="1" t="str">
        <f t="shared" si="917"/>
        <v>A+J=</v>
      </c>
      <c r="X2386" s="10">
        <f t="shared" si="918"/>
        <v>42469</v>
      </c>
      <c r="Y2386" s="4">
        <f t="shared" si="921"/>
        <v>0</v>
      </c>
      <c r="Z2386" s="28"/>
      <c r="AA2386" s="26"/>
      <c r="AE2386" s="5"/>
    </row>
    <row r="2387" spans="1:31" x14ac:dyDescent="0.2">
      <c r="A2387" s="127">
        <f t="shared" si="931"/>
        <v>42442</v>
      </c>
      <c r="B2387" s="4">
        <f t="shared" si="923"/>
        <v>151443.12506153001</v>
      </c>
      <c r="C2387" s="4">
        <f t="shared" si="937"/>
        <v>96412.63624593</v>
      </c>
      <c r="D2387" s="4">
        <f t="shared" si="932"/>
        <v>96412.63624593</v>
      </c>
      <c r="E2387" s="56">
        <f t="shared" si="938"/>
        <v>632.11400000000003</v>
      </c>
      <c r="F2387" s="11">
        <f>IF(DAY(A2387)=F$2+1,VLOOKUP(A2387,[1]Plan1!$BN$15:$BP$255,3),F2386)</f>
        <v>635.34900000000005</v>
      </c>
      <c r="G2387" s="6">
        <f t="shared" si="924"/>
        <v>42439</v>
      </c>
      <c r="H2387" s="2">
        <f t="shared" si="925"/>
        <v>5.1177477480328637E-3</v>
      </c>
      <c r="I2387" s="1">
        <f t="shared" si="933"/>
        <v>4</v>
      </c>
      <c r="J2387" s="1">
        <f t="shared" si="939"/>
        <v>31</v>
      </c>
      <c r="K2387" s="54">
        <f t="shared" si="926"/>
        <v>1.0006588874983513</v>
      </c>
      <c r="L2387" s="3">
        <f t="shared" si="934"/>
        <v>1.56753652</v>
      </c>
      <c r="M2387" s="3">
        <f t="shared" si="920"/>
        <v>1.56856935</v>
      </c>
      <c r="N2387" s="3">
        <f t="shared" si="927"/>
        <v>151229.90616806</v>
      </c>
      <c r="O2387" s="52">
        <f t="shared" si="916"/>
        <v>0</v>
      </c>
      <c r="P2387" s="5">
        <f t="shared" si="919"/>
        <v>0</v>
      </c>
      <c r="Q2387" s="53">
        <f t="shared" si="928"/>
        <v>0</v>
      </c>
      <c r="R2387" s="4">
        <f t="shared" si="922"/>
        <v>0</v>
      </c>
      <c r="S2387" s="2">
        <f t="shared" si="935"/>
        <v>0.14000000000000001</v>
      </c>
      <c r="T2387" s="9">
        <f t="shared" si="929"/>
        <v>1.001409899</v>
      </c>
      <c r="U2387" s="4">
        <f t="shared" si="936"/>
        <v>213.21889347000001</v>
      </c>
      <c r="V2387" s="4">
        <f t="shared" si="930"/>
        <v>0</v>
      </c>
      <c r="W2387" s="1" t="str">
        <f t="shared" si="917"/>
        <v>A+J=</v>
      </c>
      <c r="X2387" s="10">
        <f t="shared" si="918"/>
        <v>42469</v>
      </c>
      <c r="Y2387" s="4">
        <f t="shared" si="921"/>
        <v>0</v>
      </c>
      <c r="Z2387" s="28"/>
      <c r="AA2387" s="26"/>
      <c r="AE2387" s="5"/>
    </row>
    <row r="2388" spans="1:31" x14ac:dyDescent="0.2">
      <c r="A2388" s="127">
        <f t="shared" si="931"/>
        <v>42443</v>
      </c>
      <c r="B2388" s="4">
        <f t="shared" si="923"/>
        <v>151521.42495054001</v>
      </c>
      <c r="C2388" s="4">
        <f t="shared" si="937"/>
        <v>96412.63624593</v>
      </c>
      <c r="D2388" s="4">
        <f t="shared" si="932"/>
        <v>96412.63624593</v>
      </c>
      <c r="E2388" s="56">
        <f t="shared" si="938"/>
        <v>632.11400000000003</v>
      </c>
      <c r="F2388" s="11">
        <f>IF(DAY(A2388)=F$2+1,VLOOKUP(A2388,[1]Plan1!$BN$15:$BP$255,3),F2387)</f>
        <v>635.34900000000005</v>
      </c>
      <c r="G2388" s="6">
        <f t="shared" si="924"/>
        <v>42439</v>
      </c>
      <c r="H2388" s="2">
        <f t="shared" si="925"/>
        <v>5.1177477480328637E-3</v>
      </c>
      <c r="I2388" s="1">
        <f t="shared" si="933"/>
        <v>5</v>
      </c>
      <c r="J2388" s="1">
        <f t="shared" si="939"/>
        <v>31</v>
      </c>
      <c r="K2388" s="54">
        <f t="shared" si="926"/>
        <v>1.0008236771950088</v>
      </c>
      <c r="L2388" s="3">
        <f t="shared" si="934"/>
        <v>1.56753652</v>
      </c>
      <c r="M2388" s="3">
        <f t="shared" si="920"/>
        <v>1.56882766</v>
      </c>
      <c r="N2388" s="3">
        <f t="shared" si="927"/>
        <v>151254.81051613</v>
      </c>
      <c r="O2388" s="52">
        <f t="shared" si="916"/>
        <v>0</v>
      </c>
      <c r="P2388" s="5">
        <f t="shared" si="919"/>
        <v>0</v>
      </c>
      <c r="Q2388" s="53">
        <f t="shared" si="928"/>
        <v>0</v>
      </c>
      <c r="R2388" s="4">
        <f t="shared" si="922"/>
        <v>0</v>
      </c>
      <c r="S2388" s="2">
        <f t="shared" si="935"/>
        <v>0.14000000000000001</v>
      </c>
      <c r="T2388" s="9">
        <f t="shared" si="929"/>
        <v>1.001762684</v>
      </c>
      <c r="U2388" s="4">
        <f t="shared" si="936"/>
        <v>266.61443441</v>
      </c>
      <c r="V2388" s="4">
        <f t="shared" si="930"/>
        <v>0</v>
      </c>
      <c r="W2388" s="1" t="str">
        <f t="shared" si="917"/>
        <v>A+J=</v>
      </c>
      <c r="X2388" s="10">
        <f t="shared" si="918"/>
        <v>42469</v>
      </c>
      <c r="Y2388" s="4">
        <f t="shared" si="921"/>
        <v>0</v>
      </c>
      <c r="Z2388" s="28"/>
      <c r="AA2388" s="26"/>
      <c r="AE2388" s="5"/>
    </row>
    <row r="2389" spans="1:31" x14ac:dyDescent="0.2">
      <c r="A2389" s="127">
        <f t="shared" si="931"/>
        <v>42444</v>
      </c>
      <c r="B2389" s="4">
        <f t="shared" si="923"/>
        <v>151599.76615210998</v>
      </c>
      <c r="C2389" s="4">
        <f t="shared" si="937"/>
        <v>96412.63624593</v>
      </c>
      <c r="D2389" s="4">
        <f t="shared" si="932"/>
        <v>96412.63624593</v>
      </c>
      <c r="E2389" s="56">
        <f t="shared" si="938"/>
        <v>632.11400000000003</v>
      </c>
      <c r="F2389" s="11">
        <f>IF(DAY(A2389)=F$2+1,VLOOKUP(A2389,[1]Plan1!$BN$15:$BP$255,3),F2388)</f>
        <v>635.34900000000005</v>
      </c>
      <c r="G2389" s="6">
        <f t="shared" si="924"/>
        <v>42439</v>
      </c>
      <c r="H2389" s="2">
        <f t="shared" si="925"/>
        <v>5.1177477480328637E-3</v>
      </c>
      <c r="I2389" s="1">
        <f t="shared" si="933"/>
        <v>6</v>
      </c>
      <c r="J2389" s="1">
        <f t="shared" si="939"/>
        <v>31</v>
      </c>
      <c r="K2389" s="54">
        <f t="shared" si="926"/>
        <v>1.0009884940294294</v>
      </c>
      <c r="L2389" s="3">
        <f t="shared" si="934"/>
        <v>1.56753652</v>
      </c>
      <c r="M2389" s="3">
        <f t="shared" si="920"/>
        <v>1.5690860200000001</v>
      </c>
      <c r="N2389" s="3">
        <f t="shared" si="927"/>
        <v>151279.71968482999</v>
      </c>
      <c r="O2389" s="52">
        <f t="shared" si="916"/>
        <v>0</v>
      </c>
      <c r="P2389" s="5">
        <f t="shared" si="919"/>
        <v>0</v>
      </c>
      <c r="Q2389" s="53">
        <f t="shared" si="928"/>
        <v>0</v>
      </c>
      <c r="R2389" s="4">
        <f t="shared" si="922"/>
        <v>0</v>
      </c>
      <c r="S2389" s="2">
        <f t="shared" si="935"/>
        <v>0.14000000000000001</v>
      </c>
      <c r="T2389" s="9">
        <f t="shared" si="929"/>
        <v>1.0021155939999999</v>
      </c>
      <c r="U2389" s="4">
        <f t="shared" si="936"/>
        <v>320.04646728</v>
      </c>
      <c r="V2389" s="4">
        <f t="shared" si="930"/>
        <v>0</v>
      </c>
      <c r="W2389" s="1" t="str">
        <f t="shared" si="917"/>
        <v>A+J=</v>
      </c>
      <c r="X2389" s="10">
        <f t="shared" si="918"/>
        <v>42469</v>
      </c>
      <c r="Y2389" s="4">
        <f t="shared" si="921"/>
        <v>0</v>
      </c>
      <c r="Z2389" s="28"/>
      <c r="AA2389" s="26"/>
      <c r="AE2389" s="5"/>
    </row>
    <row r="2390" spans="1:31" x14ac:dyDescent="0.2">
      <c r="A2390" s="127">
        <f t="shared" si="931"/>
        <v>42445</v>
      </c>
      <c r="B2390" s="4">
        <f t="shared" si="923"/>
        <v>151678.14659636002</v>
      </c>
      <c r="C2390" s="4">
        <f t="shared" si="937"/>
        <v>96412.63624593</v>
      </c>
      <c r="D2390" s="4">
        <f t="shared" si="932"/>
        <v>96412.63624593</v>
      </c>
      <c r="E2390" s="56">
        <f t="shared" si="938"/>
        <v>632.11400000000003</v>
      </c>
      <c r="F2390" s="11">
        <f>IF(DAY(A2390)=F$2+1,VLOOKUP(A2390,[1]Plan1!$BN$15:$BP$255,3),F2389)</f>
        <v>635.34900000000005</v>
      </c>
      <c r="G2390" s="6">
        <f t="shared" si="924"/>
        <v>42439</v>
      </c>
      <c r="H2390" s="2">
        <f t="shared" si="925"/>
        <v>5.1177477480328637E-3</v>
      </c>
      <c r="I2390" s="1">
        <f t="shared" si="933"/>
        <v>7</v>
      </c>
      <c r="J2390" s="1">
        <f t="shared" si="939"/>
        <v>31</v>
      </c>
      <c r="K2390" s="54">
        <f t="shared" si="926"/>
        <v>1.0011533380060826</v>
      </c>
      <c r="L2390" s="3">
        <f t="shared" si="934"/>
        <v>1.56753652</v>
      </c>
      <c r="M2390" s="3">
        <f t="shared" si="920"/>
        <v>1.56934441</v>
      </c>
      <c r="N2390" s="3">
        <f t="shared" si="927"/>
        <v>151304.63174591001</v>
      </c>
      <c r="O2390" s="52">
        <f t="shared" si="916"/>
        <v>0</v>
      </c>
      <c r="P2390" s="5">
        <f t="shared" si="919"/>
        <v>0</v>
      </c>
      <c r="Q2390" s="53">
        <f t="shared" si="928"/>
        <v>0</v>
      </c>
      <c r="R2390" s="4">
        <f t="shared" si="922"/>
        <v>0</v>
      </c>
      <c r="S2390" s="2">
        <f t="shared" si="935"/>
        <v>0.14000000000000001</v>
      </c>
      <c r="T2390" s="9">
        <f t="shared" si="929"/>
        <v>1.0024686279999999</v>
      </c>
      <c r="U2390" s="4">
        <f t="shared" si="936"/>
        <v>373.51485044999998</v>
      </c>
      <c r="V2390" s="4">
        <f t="shared" si="930"/>
        <v>0</v>
      </c>
      <c r="W2390" s="1" t="str">
        <f t="shared" si="917"/>
        <v>A+J=</v>
      </c>
      <c r="X2390" s="10">
        <f t="shared" si="918"/>
        <v>42469</v>
      </c>
      <c r="Y2390" s="4">
        <f t="shared" si="921"/>
        <v>0</v>
      </c>
      <c r="Z2390" s="28"/>
      <c r="AA2390" s="26"/>
      <c r="AE2390" s="5"/>
    </row>
    <row r="2391" spans="1:31" x14ac:dyDescent="0.2">
      <c r="A2391" s="127">
        <f t="shared" si="931"/>
        <v>42446</v>
      </c>
      <c r="B2391" s="4">
        <f t="shared" si="923"/>
        <v>151756.56919616999</v>
      </c>
      <c r="C2391" s="4">
        <f t="shared" si="937"/>
        <v>96412.63624593</v>
      </c>
      <c r="D2391" s="4">
        <f t="shared" si="932"/>
        <v>96412.63624593</v>
      </c>
      <c r="E2391" s="56">
        <f t="shared" si="938"/>
        <v>632.11400000000003</v>
      </c>
      <c r="F2391" s="11">
        <f>IF(DAY(A2391)=F$2+1,VLOOKUP(A2391,[1]Plan1!$BN$15:$BP$255,3),F2390)</f>
        <v>635.34900000000005</v>
      </c>
      <c r="G2391" s="6">
        <f t="shared" si="924"/>
        <v>42439</v>
      </c>
      <c r="H2391" s="2">
        <f t="shared" si="925"/>
        <v>5.1177477480328637E-3</v>
      </c>
      <c r="I2391" s="1">
        <f t="shared" si="933"/>
        <v>8</v>
      </c>
      <c r="J2391" s="1">
        <f t="shared" si="939"/>
        <v>31</v>
      </c>
      <c r="K2391" s="54">
        <f t="shared" si="926"/>
        <v>1.0013182091294381</v>
      </c>
      <c r="L2391" s="3">
        <f t="shared" si="934"/>
        <v>1.56753652</v>
      </c>
      <c r="M2391" s="3">
        <f t="shared" si="920"/>
        <v>1.56960286</v>
      </c>
      <c r="N2391" s="3">
        <f t="shared" si="927"/>
        <v>151329.54959174999</v>
      </c>
      <c r="O2391" s="52">
        <f t="shared" si="916"/>
        <v>0</v>
      </c>
      <c r="P2391" s="5">
        <f t="shared" si="919"/>
        <v>0</v>
      </c>
      <c r="Q2391" s="53">
        <f t="shared" si="928"/>
        <v>0</v>
      </c>
      <c r="R2391" s="4">
        <f t="shared" si="922"/>
        <v>0</v>
      </c>
      <c r="S2391" s="2">
        <f t="shared" si="935"/>
        <v>0.14000000000000001</v>
      </c>
      <c r="T2391" s="9">
        <f t="shared" si="929"/>
        <v>1.0028217859999999</v>
      </c>
      <c r="U2391" s="4">
        <f t="shared" si="936"/>
        <v>427.01960442000001</v>
      </c>
      <c r="V2391" s="4">
        <f t="shared" si="930"/>
        <v>0</v>
      </c>
      <c r="W2391" s="1" t="str">
        <f t="shared" si="917"/>
        <v>A+J=</v>
      </c>
      <c r="X2391" s="10">
        <f t="shared" si="918"/>
        <v>42469</v>
      </c>
      <c r="Y2391" s="4">
        <f t="shared" si="921"/>
        <v>0</v>
      </c>
      <c r="Z2391" s="28"/>
      <c r="AA2391" s="26"/>
      <c r="AE2391" s="5"/>
    </row>
    <row r="2392" spans="1:31" x14ac:dyDescent="0.2">
      <c r="A2392" s="127">
        <f t="shared" si="931"/>
        <v>42447</v>
      </c>
      <c r="B2392" s="4">
        <f t="shared" si="923"/>
        <v>151835.03106536</v>
      </c>
      <c r="C2392" s="4">
        <f t="shared" si="937"/>
        <v>96412.63624593</v>
      </c>
      <c r="D2392" s="4">
        <f t="shared" si="932"/>
        <v>96412.63624593</v>
      </c>
      <c r="E2392" s="56">
        <f t="shared" si="938"/>
        <v>632.11400000000003</v>
      </c>
      <c r="F2392" s="11">
        <f>IF(DAY(A2392)=F$2+1,VLOOKUP(A2392,[1]Plan1!$BN$15:$BP$255,3),F2391)</f>
        <v>635.34900000000005</v>
      </c>
      <c r="G2392" s="6">
        <f t="shared" si="924"/>
        <v>42439</v>
      </c>
      <c r="H2392" s="2">
        <f t="shared" si="925"/>
        <v>5.1177477480328637E-3</v>
      </c>
      <c r="I2392" s="1">
        <f t="shared" si="933"/>
        <v>9</v>
      </c>
      <c r="J2392" s="1">
        <f t="shared" si="939"/>
        <v>31</v>
      </c>
      <c r="K2392" s="54">
        <f t="shared" si="926"/>
        <v>1.0014831074039665</v>
      </c>
      <c r="L2392" s="3">
        <f t="shared" si="934"/>
        <v>1.56753652</v>
      </c>
      <c r="M2392" s="3">
        <f t="shared" si="920"/>
        <v>1.5698613400000001</v>
      </c>
      <c r="N2392" s="3">
        <f t="shared" si="927"/>
        <v>151354.47032995999</v>
      </c>
      <c r="O2392" s="52">
        <f t="shared" si="916"/>
        <v>0</v>
      </c>
      <c r="P2392" s="5">
        <f t="shared" si="919"/>
        <v>0</v>
      </c>
      <c r="Q2392" s="53">
        <f t="shared" si="928"/>
        <v>0</v>
      </c>
      <c r="R2392" s="4">
        <f t="shared" si="922"/>
        <v>0</v>
      </c>
      <c r="S2392" s="2">
        <f t="shared" si="935"/>
        <v>0.14000000000000001</v>
      </c>
      <c r="T2392" s="9">
        <f t="shared" si="929"/>
        <v>1.003175068</v>
      </c>
      <c r="U2392" s="4">
        <f t="shared" si="936"/>
        <v>480.5607354</v>
      </c>
      <c r="V2392" s="4">
        <f t="shared" si="930"/>
        <v>0</v>
      </c>
      <c r="W2392" s="1" t="str">
        <f t="shared" si="917"/>
        <v>A+J=</v>
      </c>
      <c r="X2392" s="10">
        <f t="shared" si="918"/>
        <v>42469</v>
      </c>
      <c r="Y2392" s="4">
        <f t="shared" si="921"/>
        <v>0</v>
      </c>
      <c r="Z2392" s="28"/>
      <c r="AA2392" s="26"/>
      <c r="AE2392" s="5"/>
    </row>
    <row r="2393" spans="1:31" x14ac:dyDescent="0.2">
      <c r="A2393" s="127">
        <f t="shared" si="931"/>
        <v>42448</v>
      </c>
      <c r="B2393" s="4">
        <f t="shared" si="923"/>
        <v>151913.53445409</v>
      </c>
      <c r="C2393" s="4">
        <f t="shared" si="937"/>
        <v>96412.63624593</v>
      </c>
      <c r="D2393" s="4">
        <f t="shared" si="932"/>
        <v>96412.63624593</v>
      </c>
      <c r="E2393" s="56">
        <f t="shared" si="938"/>
        <v>632.11400000000003</v>
      </c>
      <c r="F2393" s="11">
        <f>IF(DAY(A2393)=F$2+1,VLOOKUP(A2393,[1]Plan1!$BN$15:$BP$255,3),F2392)</f>
        <v>635.34900000000005</v>
      </c>
      <c r="G2393" s="6">
        <f t="shared" si="924"/>
        <v>42439</v>
      </c>
      <c r="H2393" s="2">
        <f t="shared" si="925"/>
        <v>5.1177477480328637E-3</v>
      </c>
      <c r="I2393" s="1">
        <f t="shared" si="933"/>
        <v>10</v>
      </c>
      <c r="J2393" s="1">
        <f t="shared" si="939"/>
        <v>31</v>
      </c>
      <c r="K2393" s="54">
        <f t="shared" si="926"/>
        <v>1.0016480328341388</v>
      </c>
      <c r="L2393" s="3">
        <f t="shared" si="934"/>
        <v>1.56753652</v>
      </c>
      <c r="M2393" s="3">
        <f t="shared" si="920"/>
        <v>1.5701198700000001</v>
      </c>
      <c r="N2393" s="3">
        <f t="shared" si="927"/>
        <v>151379.39588880999</v>
      </c>
      <c r="O2393" s="52">
        <f t="shared" si="916"/>
        <v>0</v>
      </c>
      <c r="P2393" s="5">
        <f t="shared" si="919"/>
        <v>0</v>
      </c>
      <c r="Q2393" s="53">
        <f t="shared" si="928"/>
        <v>0</v>
      </c>
      <c r="R2393" s="4">
        <f t="shared" si="922"/>
        <v>0</v>
      </c>
      <c r="S2393" s="2">
        <f t="shared" si="935"/>
        <v>0.14000000000000001</v>
      </c>
      <c r="T2393" s="9">
        <f t="shared" si="929"/>
        <v>1.0035284760000001</v>
      </c>
      <c r="U2393" s="4">
        <f t="shared" si="936"/>
        <v>534.13856527999997</v>
      </c>
      <c r="V2393" s="4">
        <f t="shared" si="930"/>
        <v>0</v>
      </c>
      <c r="W2393" s="1" t="str">
        <f t="shared" si="917"/>
        <v>A+J=</v>
      </c>
      <c r="X2393" s="10">
        <f t="shared" si="918"/>
        <v>42469</v>
      </c>
      <c r="Y2393" s="4">
        <f t="shared" si="921"/>
        <v>0</v>
      </c>
      <c r="Z2393" s="28"/>
      <c r="AA2393" s="26"/>
      <c r="AE2393" s="5"/>
    </row>
    <row r="2394" spans="1:31" x14ac:dyDescent="0.2">
      <c r="A2394" s="127">
        <f t="shared" si="931"/>
        <v>42449</v>
      </c>
      <c r="B2394" s="4">
        <f t="shared" si="923"/>
        <v>151992.07795482999</v>
      </c>
      <c r="C2394" s="4">
        <f t="shared" si="937"/>
        <v>96412.63624593</v>
      </c>
      <c r="D2394" s="4">
        <f t="shared" si="932"/>
        <v>96412.63624593</v>
      </c>
      <c r="E2394" s="56">
        <f t="shared" si="938"/>
        <v>632.11400000000003</v>
      </c>
      <c r="F2394" s="11">
        <f>IF(DAY(A2394)=F$2+1,VLOOKUP(A2394,[1]Plan1!$BN$15:$BP$255,3),F2393)</f>
        <v>635.34900000000005</v>
      </c>
      <c r="G2394" s="6">
        <f t="shared" si="924"/>
        <v>42439</v>
      </c>
      <c r="H2394" s="2">
        <f t="shared" si="925"/>
        <v>5.1177477480328637E-3</v>
      </c>
      <c r="I2394" s="1">
        <f t="shared" si="933"/>
        <v>11</v>
      </c>
      <c r="J2394" s="1">
        <f t="shared" si="939"/>
        <v>31</v>
      </c>
      <c r="K2394" s="54">
        <f t="shared" si="926"/>
        <v>1.0018129854244275</v>
      </c>
      <c r="L2394" s="3">
        <f t="shared" si="934"/>
        <v>1.56753652</v>
      </c>
      <c r="M2394" s="3">
        <f t="shared" si="920"/>
        <v>1.57037844</v>
      </c>
      <c r="N2394" s="3">
        <f t="shared" si="927"/>
        <v>151404.32530416999</v>
      </c>
      <c r="O2394" s="52">
        <f t="shared" si="916"/>
        <v>0</v>
      </c>
      <c r="P2394" s="5">
        <f t="shared" si="919"/>
        <v>0</v>
      </c>
      <c r="Q2394" s="53">
        <f t="shared" si="928"/>
        <v>0</v>
      </c>
      <c r="R2394" s="4">
        <f t="shared" si="922"/>
        <v>0</v>
      </c>
      <c r="S2394" s="2">
        <f t="shared" si="935"/>
        <v>0.14000000000000001</v>
      </c>
      <c r="T2394" s="9">
        <f t="shared" si="929"/>
        <v>1.0038820070000001</v>
      </c>
      <c r="U2394" s="4">
        <f t="shared" si="936"/>
        <v>587.75265065999997</v>
      </c>
      <c r="V2394" s="4">
        <f t="shared" si="930"/>
        <v>0</v>
      </c>
      <c r="W2394" s="1" t="str">
        <f t="shared" si="917"/>
        <v>A+J=</v>
      </c>
      <c r="X2394" s="10">
        <f t="shared" si="918"/>
        <v>42469</v>
      </c>
      <c r="Y2394" s="4">
        <f t="shared" si="921"/>
        <v>0</v>
      </c>
      <c r="Z2394" s="28"/>
      <c r="AA2394" s="26"/>
      <c r="AE2394" s="5"/>
    </row>
    <row r="2395" spans="1:31" x14ac:dyDescent="0.2">
      <c r="A2395" s="127">
        <f t="shared" si="931"/>
        <v>42450</v>
      </c>
      <c r="B2395" s="4">
        <f t="shared" si="923"/>
        <v>152070.66188368999</v>
      </c>
      <c r="C2395" s="4">
        <f t="shared" si="937"/>
        <v>96412.63624593</v>
      </c>
      <c r="D2395" s="4">
        <f t="shared" si="932"/>
        <v>96412.63624593</v>
      </c>
      <c r="E2395" s="56">
        <f t="shared" si="938"/>
        <v>632.11400000000003</v>
      </c>
      <c r="F2395" s="11">
        <f>IF(DAY(A2395)=F$2+1,VLOOKUP(A2395,[1]Plan1!$BN$15:$BP$255,3),F2394)</f>
        <v>635.34900000000005</v>
      </c>
      <c r="G2395" s="6">
        <f t="shared" si="924"/>
        <v>42439</v>
      </c>
      <c r="H2395" s="2">
        <f t="shared" si="925"/>
        <v>5.1177477480328637E-3</v>
      </c>
      <c r="I2395" s="1">
        <f t="shared" si="933"/>
        <v>12</v>
      </c>
      <c r="J2395" s="1">
        <f t="shared" si="939"/>
        <v>31</v>
      </c>
      <c r="K2395" s="54">
        <f t="shared" si="926"/>
        <v>1.001977965179305</v>
      </c>
      <c r="L2395" s="3">
        <f t="shared" si="934"/>
        <v>1.56753652</v>
      </c>
      <c r="M2395" s="3">
        <f t="shared" si="920"/>
        <v>1.57063705</v>
      </c>
      <c r="N2395" s="3">
        <f t="shared" si="927"/>
        <v>151429.25857603</v>
      </c>
      <c r="O2395" s="52">
        <f t="shared" si="916"/>
        <v>0</v>
      </c>
      <c r="P2395" s="5">
        <f t="shared" si="919"/>
        <v>0</v>
      </c>
      <c r="Q2395" s="53">
        <f t="shared" si="928"/>
        <v>0</v>
      </c>
      <c r="R2395" s="4">
        <f t="shared" si="922"/>
        <v>0</v>
      </c>
      <c r="S2395" s="2">
        <f t="shared" si="935"/>
        <v>0.14000000000000001</v>
      </c>
      <c r="T2395" s="9">
        <f t="shared" si="929"/>
        <v>1.004235663</v>
      </c>
      <c r="U2395" s="4">
        <f t="shared" si="936"/>
        <v>641.40330766</v>
      </c>
      <c r="V2395" s="4">
        <f t="shared" si="930"/>
        <v>0</v>
      </c>
      <c r="W2395" s="1" t="str">
        <f t="shared" si="917"/>
        <v>A+J=</v>
      </c>
      <c r="X2395" s="10">
        <f t="shared" si="918"/>
        <v>42469</v>
      </c>
      <c r="Y2395" s="4">
        <f t="shared" si="921"/>
        <v>0</v>
      </c>
      <c r="Z2395" s="28"/>
      <c r="AA2395" s="26"/>
      <c r="AE2395" s="5"/>
    </row>
    <row r="2396" spans="1:31" x14ac:dyDescent="0.2">
      <c r="A2396" s="127">
        <f t="shared" si="931"/>
        <v>42451</v>
      </c>
      <c r="B2396" s="4">
        <f t="shared" si="923"/>
        <v>152149.28625414</v>
      </c>
      <c r="C2396" s="4">
        <f t="shared" si="937"/>
        <v>96412.63624593</v>
      </c>
      <c r="D2396" s="4">
        <f t="shared" si="932"/>
        <v>96412.63624593</v>
      </c>
      <c r="E2396" s="56">
        <f t="shared" si="938"/>
        <v>632.11400000000003</v>
      </c>
      <c r="F2396" s="11">
        <f>IF(DAY(A2396)=F$2+1,VLOOKUP(A2396,[1]Plan1!$BN$15:$BP$255,3),F2395)</f>
        <v>635.34900000000005</v>
      </c>
      <c r="G2396" s="6">
        <f t="shared" si="924"/>
        <v>42439</v>
      </c>
      <c r="H2396" s="2">
        <f t="shared" si="925"/>
        <v>5.1177477480328637E-3</v>
      </c>
      <c r="I2396" s="1">
        <f t="shared" si="933"/>
        <v>13</v>
      </c>
      <c r="J2396" s="1">
        <f t="shared" si="939"/>
        <v>31</v>
      </c>
      <c r="K2396" s="54">
        <f t="shared" si="926"/>
        <v>1.0021429721032449</v>
      </c>
      <c r="L2396" s="3">
        <f t="shared" si="934"/>
        <v>1.56753652</v>
      </c>
      <c r="M2396" s="3">
        <f t="shared" si="920"/>
        <v>1.5708956999999999</v>
      </c>
      <c r="N2396" s="3">
        <f t="shared" si="927"/>
        <v>151454.19570439</v>
      </c>
      <c r="O2396" s="52">
        <f t="shared" si="916"/>
        <v>0</v>
      </c>
      <c r="P2396" s="5">
        <f t="shared" si="919"/>
        <v>0</v>
      </c>
      <c r="Q2396" s="53">
        <f t="shared" si="928"/>
        <v>0</v>
      </c>
      <c r="R2396" s="4">
        <f t="shared" si="922"/>
        <v>0</v>
      </c>
      <c r="S2396" s="2">
        <f t="shared" si="935"/>
        <v>0.14000000000000001</v>
      </c>
      <c r="T2396" s="9">
        <f t="shared" si="929"/>
        <v>1.0045894440000001</v>
      </c>
      <c r="U2396" s="4">
        <f t="shared" si="936"/>
        <v>695.09054975000004</v>
      </c>
      <c r="V2396" s="4">
        <f t="shared" si="930"/>
        <v>0</v>
      </c>
      <c r="W2396" s="1" t="str">
        <f t="shared" si="917"/>
        <v>A+J=</v>
      </c>
      <c r="X2396" s="10">
        <f t="shared" si="918"/>
        <v>42469</v>
      </c>
      <c r="Y2396" s="4">
        <f t="shared" si="921"/>
        <v>0</v>
      </c>
      <c r="Z2396" s="28"/>
      <c r="AA2396" s="26"/>
      <c r="AE2396" s="5"/>
    </row>
    <row r="2397" spans="1:31" x14ac:dyDescent="0.2">
      <c r="A2397" s="127">
        <f t="shared" si="931"/>
        <v>42452</v>
      </c>
      <c r="B2397" s="4">
        <f t="shared" si="923"/>
        <v>152227.95189702002</v>
      </c>
      <c r="C2397" s="4">
        <f t="shared" si="937"/>
        <v>96412.63624593</v>
      </c>
      <c r="D2397" s="4">
        <f t="shared" si="932"/>
        <v>96412.63624593</v>
      </c>
      <c r="E2397" s="56">
        <f t="shared" si="938"/>
        <v>632.11400000000003</v>
      </c>
      <c r="F2397" s="11">
        <f>IF(DAY(A2397)=F$2+1,VLOOKUP(A2397,[1]Plan1!$BN$15:$BP$255,3),F2396)</f>
        <v>635.34900000000005</v>
      </c>
      <c r="G2397" s="6">
        <f t="shared" si="924"/>
        <v>42439</v>
      </c>
      <c r="H2397" s="2">
        <f t="shared" si="925"/>
        <v>5.1177477480328637E-3</v>
      </c>
      <c r="I2397" s="1">
        <f t="shared" si="933"/>
        <v>14</v>
      </c>
      <c r="J2397" s="1">
        <f t="shared" si="939"/>
        <v>31</v>
      </c>
      <c r="K2397" s="54">
        <f t="shared" si="926"/>
        <v>1.0023080062007215</v>
      </c>
      <c r="L2397" s="3">
        <f t="shared" si="934"/>
        <v>1.56753652</v>
      </c>
      <c r="M2397" s="3">
        <f t="shared" si="920"/>
        <v>1.5711544</v>
      </c>
      <c r="N2397" s="3">
        <f t="shared" si="927"/>
        <v>151479.13765339</v>
      </c>
      <c r="O2397" s="52">
        <f t="shared" si="916"/>
        <v>0</v>
      </c>
      <c r="P2397" s="5">
        <f t="shared" si="919"/>
        <v>0</v>
      </c>
      <c r="Q2397" s="53">
        <f t="shared" si="928"/>
        <v>0</v>
      </c>
      <c r="R2397" s="4">
        <f t="shared" si="922"/>
        <v>0</v>
      </c>
      <c r="S2397" s="2">
        <f t="shared" si="935"/>
        <v>0.14000000000000001</v>
      </c>
      <c r="T2397" s="9">
        <f t="shared" si="929"/>
        <v>1.0049433489999999</v>
      </c>
      <c r="U2397" s="4">
        <f t="shared" si="936"/>
        <v>748.81424362999996</v>
      </c>
      <c r="V2397" s="4">
        <f t="shared" si="930"/>
        <v>0</v>
      </c>
      <c r="W2397" s="1" t="str">
        <f t="shared" si="917"/>
        <v>A+J=</v>
      </c>
      <c r="X2397" s="10">
        <f t="shared" si="918"/>
        <v>42469</v>
      </c>
      <c r="Y2397" s="4">
        <f t="shared" si="921"/>
        <v>0</v>
      </c>
      <c r="Z2397" s="28"/>
      <c r="AA2397" s="26"/>
      <c r="AE2397" s="5"/>
    </row>
    <row r="2398" spans="1:31" x14ac:dyDescent="0.2">
      <c r="A2398" s="127">
        <f t="shared" si="931"/>
        <v>42453</v>
      </c>
      <c r="B2398" s="4">
        <f t="shared" si="923"/>
        <v>152306.65800901002</v>
      </c>
      <c r="C2398" s="4">
        <f t="shared" si="937"/>
        <v>96412.63624593</v>
      </c>
      <c r="D2398" s="4">
        <f t="shared" si="932"/>
        <v>96412.63624593</v>
      </c>
      <c r="E2398" s="56">
        <f t="shared" si="938"/>
        <v>632.11400000000003</v>
      </c>
      <c r="F2398" s="11">
        <f>IF(DAY(A2398)=F$2+1,VLOOKUP(A2398,[1]Plan1!$BN$15:$BP$255,3),F2397)</f>
        <v>635.34900000000005</v>
      </c>
      <c r="G2398" s="6">
        <f t="shared" si="924"/>
        <v>42439</v>
      </c>
      <c r="H2398" s="2">
        <f t="shared" si="925"/>
        <v>5.1177477480328637E-3</v>
      </c>
      <c r="I2398" s="1">
        <f t="shared" si="933"/>
        <v>15</v>
      </c>
      <c r="J2398" s="1">
        <f t="shared" si="939"/>
        <v>31</v>
      </c>
      <c r="K2398" s="54">
        <f t="shared" si="926"/>
        <v>1.0024730674762097</v>
      </c>
      <c r="L2398" s="3">
        <f t="shared" si="934"/>
        <v>1.56753652</v>
      </c>
      <c r="M2398" s="3">
        <f t="shared" si="920"/>
        <v>1.57141314</v>
      </c>
      <c r="N2398" s="3">
        <f t="shared" si="927"/>
        <v>151504.08345889</v>
      </c>
      <c r="O2398" s="52">
        <f t="shared" si="916"/>
        <v>0</v>
      </c>
      <c r="P2398" s="5">
        <f t="shared" si="919"/>
        <v>0</v>
      </c>
      <c r="Q2398" s="53">
        <f t="shared" si="928"/>
        <v>0</v>
      </c>
      <c r="R2398" s="4">
        <f t="shared" si="922"/>
        <v>0</v>
      </c>
      <c r="S2398" s="2">
        <f t="shared" si="935"/>
        <v>0.14000000000000001</v>
      </c>
      <c r="T2398" s="9">
        <f t="shared" si="929"/>
        <v>1.0052973789999999</v>
      </c>
      <c r="U2398" s="4">
        <f t="shared" si="936"/>
        <v>802.57455012000003</v>
      </c>
      <c r="V2398" s="4">
        <f t="shared" si="930"/>
        <v>0</v>
      </c>
      <c r="W2398" s="1" t="str">
        <f t="shared" si="917"/>
        <v>A+J=</v>
      </c>
      <c r="X2398" s="10">
        <f t="shared" si="918"/>
        <v>42469</v>
      </c>
      <c r="Y2398" s="4">
        <f t="shared" si="921"/>
        <v>0</v>
      </c>
      <c r="Z2398" s="28"/>
      <c r="AA2398" s="26"/>
      <c r="AE2398" s="5"/>
    </row>
    <row r="2399" spans="1:31" x14ac:dyDescent="0.2">
      <c r="A2399" s="127">
        <f t="shared" si="931"/>
        <v>42454</v>
      </c>
      <c r="B2399" s="4">
        <f t="shared" si="923"/>
        <v>152385.40460356002</v>
      </c>
      <c r="C2399" s="4">
        <f t="shared" si="937"/>
        <v>96412.63624593</v>
      </c>
      <c r="D2399" s="4">
        <f t="shared" si="932"/>
        <v>96412.63624593</v>
      </c>
      <c r="E2399" s="56">
        <f t="shared" si="938"/>
        <v>632.11400000000003</v>
      </c>
      <c r="F2399" s="11">
        <f>IF(DAY(A2399)=F$2+1,VLOOKUP(A2399,[1]Plan1!$BN$15:$BP$255,3),F2398)</f>
        <v>635.34900000000005</v>
      </c>
      <c r="G2399" s="6">
        <f t="shared" si="924"/>
        <v>42439</v>
      </c>
      <c r="H2399" s="2">
        <f t="shared" si="925"/>
        <v>5.1177477480328637E-3</v>
      </c>
      <c r="I2399" s="1">
        <f t="shared" si="933"/>
        <v>16</v>
      </c>
      <c r="J2399" s="1">
        <f t="shared" si="939"/>
        <v>31</v>
      </c>
      <c r="K2399" s="54">
        <f t="shared" si="926"/>
        <v>1.0026381559341853</v>
      </c>
      <c r="L2399" s="3">
        <f t="shared" si="934"/>
        <v>1.56753652</v>
      </c>
      <c r="M2399" s="3">
        <f t="shared" si="920"/>
        <v>1.57167192</v>
      </c>
      <c r="N2399" s="3">
        <f t="shared" si="927"/>
        <v>151529.03312090001</v>
      </c>
      <c r="O2399" s="52">
        <f t="shared" si="916"/>
        <v>0</v>
      </c>
      <c r="P2399" s="5">
        <f t="shared" si="919"/>
        <v>0</v>
      </c>
      <c r="Q2399" s="53">
        <f t="shared" si="928"/>
        <v>0</v>
      </c>
      <c r="R2399" s="4">
        <f t="shared" si="922"/>
        <v>0</v>
      </c>
      <c r="S2399" s="2">
        <f t="shared" si="935"/>
        <v>0.14000000000000001</v>
      </c>
      <c r="T2399" s="9">
        <f t="shared" si="929"/>
        <v>1.0056515340000001</v>
      </c>
      <c r="U2399" s="4">
        <f t="shared" si="936"/>
        <v>856.37148265999997</v>
      </c>
      <c r="V2399" s="4">
        <f t="shared" si="930"/>
        <v>0</v>
      </c>
      <c r="W2399" s="1" t="str">
        <f t="shared" si="917"/>
        <v>A+J=</v>
      </c>
      <c r="X2399" s="10">
        <f t="shared" si="918"/>
        <v>42469</v>
      </c>
      <c r="Y2399" s="4">
        <f t="shared" si="921"/>
        <v>0</v>
      </c>
      <c r="Z2399" s="28"/>
      <c r="AA2399" s="26"/>
      <c r="AE2399" s="5"/>
    </row>
    <row r="2400" spans="1:31" x14ac:dyDescent="0.2">
      <c r="A2400" s="127">
        <f t="shared" si="931"/>
        <v>42455</v>
      </c>
      <c r="B2400" s="4">
        <f t="shared" si="923"/>
        <v>152464.19266404002</v>
      </c>
      <c r="C2400" s="4">
        <f t="shared" si="937"/>
        <v>96412.63624593</v>
      </c>
      <c r="D2400" s="4">
        <f t="shared" si="932"/>
        <v>96412.63624593</v>
      </c>
      <c r="E2400" s="56">
        <f t="shared" si="938"/>
        <v>632.11400000000003</v>
      </c>
      <c r="F2400" s="11">
        <f>IF(DAY(A2400)=F$2+1,VLOOKUP(A2400,[1]Plan1!$BN$15:$BP$255,3),F2399)</f>
        <v>635.34900000000005</v>
      </c>
      <c r="G2400" s="6">
        <f t="shared" si="924"/>
        <v>42439</v>
      </c>
      <c r="H2400" s="2">
        <f t="shared" si="925"/>
        <v>5.1177477480328637E-3</v>
      </c>
      <c r="I2400" s="1">
        <f t="shared" si="933"/>
        <v>17</v>
      </c>
      <c r="J2400" s="1">
        <f t="shared" si="939"/>
        <v>31</v>
      </c>
      <c r="K2400" s="54">
        <f t="shared" si="926"/>
        <v>1.0028032715791244</v>
      </c>
      <c r="L2400" s="3">
        <f t="shared" si="934"/>
        <v>1.56753652</v>
      </c>
      <c r="M2400" s="3">
        <f t="shared" si="920"/>
        <v>1.5719307499999999</v>
      </c>
      <c r="N2400" s="3">
        <f t="shared" si="927"/>
        <v>151553.98760354001</v>
      </c>
      <c r="O2400" s="52">
        <f t="shared" si="916"/>
        <v>0</v>
      </c>
      <c r="P2400" s="5">
        <f t="shared" si="919"/>
        <v>0</v>
      </c>
      <c r="Q2400" s="53">
        <f t="shared" si="928"/>
        <v>0</v>
      </c>
      <c r="R2400" s="4">
        <f t="shared" si="922"/>
        <v>0</v>
      </c>
      <c r="S2400" s="2">
        <f t="shared" si="935"/>
        <v>0.14000000000000001</v>
      </c>
      <c r="T2400" s="9">
        <f t="shared" si="929"/>
        <v>1.0060058140000001</v>
      </c>
      <c r="U2400" s="4">
        <f t="shared" si="936"/>
        <v>910.20506049999995</v>
      </c>
      <c r="V2400" s="4">
        <f t="shared" si="930"/>
        <v>0</v>
      </c>
      <c r="W2400" s="1" t="str">
        <f t="shared" si="917"/>
        <v>A+J=</v>
      </c>
      <c r="X2400" s="10">
        <f t="shared" si="918"/>
        <v>42469</v>
      </c>
      <c r="Y2400" s="4">
        <f t="shared" si="921"/>
        <v>0</v>
      </c>
      <c r="Z2400" s="28"/>
      <c r="AA2400" s="26"/>
      <c r="AE2400" s="5"/>
    </row>
    <row r="2401" spans="1:31" x14ac:dyDescent="0.2">
      <c r="A2401" s="127">
        <f t="shared" si="931"/>
        <v>42456</v>
      </c>
      <c r="B2401" s="4">
        <f t="shared" si="923"/>
        <v>152543.02011283001</v>
      </c>
      <c r="C2401" s="4">
        <f t="shared" si="937"/>
        <v>96412.63624593</v>
      </c>
      <c r="D2401" s="4">
        <f t="shared" si="932"/>
        <v>96412.63624593</v>
      </c>
      <c r="E2401" s="56">
        <f t="shared" si="938"/>
        <v>632.11400000000003</v>
      </c>
      <c r="F2401" s="11">
        <f>IF(DAY(A2401)=F$2+1,VLOOKUP(A2401,[1]Plan1!$BN$15:$BP$255,3),F2400)</f>
        <v>635.34900000000005</v>
      </c>
      <c r="G2401" s="6">
        <f t="shared" si="924"/>
        <v>42439</v>
      </c>
      <c r="H2401" s="2">
        <f t="shared" si="925"/>
        <v>5.1177477480328637E-3</v>
      </c>
      <c r="I2401" s="1">
        <f t="shared" si="933"/>
        <v>18</v>
      </c>
      <c r="J2401" s="1">
        <f t="shared" si="939"/>
        <v>31</v>
      </c>
      <c r="K2401" s="54">
        <f t="shared" si="926"/>
        <v>1.0029684144155047</v>
      </c>
      <c r="L2401" s="3">
        <f t="shared" si="934"/>
        <v>1.56753652</v>
      </c>
      <c r="M2401" s="3">
        <f t="shared" si="920"/>
        <v>1.5721896099999999</v>
      </c>
      <c r="N2401" s="3">
        <f t="shared" si="927"/>
        <v>151578.94497856</v>
      </c>
      <c r="O2401" s="52">
        <f t="shared" si="916"/>
        <v>0</v>
      </c>
      <c r="P2401" s="5">
        <f t="shared" si="919"/>
        <v>0</v>
      </c>
      <c r="Q2401" s="53">
        <f t="shared" si="928"/>
        <v>0</v>
      </c>
      <c r="R2401" s="4">
        <f t="shared" si="922"/>
        <v>0</v>
      </c>
      <c r="S2401" s="2">
        <f t="shared" si="935"/>
        <v>0.14000000000000001</v>
      </c>
      <c r="T2401" s="9">
        <f t="shared" si="929"/>
        <v>1.006360218</v>
      </c>
      <c r="U2401" s="4">
        <f t="shared" si="936"/>
        <v>964.07513427000004</v>
      </c>
      <c r="V2401" s="4">
        <f t="shared" si="930"/>
        <v>0</v>
      </c>
      <c r="W2401" s="1" t="str">
        <f t="shared" si="917"/>
        <v>A+J=</v>
      </c>
      <c r="X2401" s="10">
        <f t="shared" si="918"/>
        <v>42469</v>
      </c>
      <c r="Y2401" s="4">
        <f t="shared" si="921"/>
        <v>0</v>
      </c>
      <c r="Z2401" s="28"/>
      <c r="AA2401" s="26"/>
      <c r="AE2401" s="5"/>
    </row>
    <row r="2402" spans="1:31" x14ac:dyDescent="0.2">
      <c r="A2402" s="127">
        <f t="shared" si="931"/>
        <v>42457</v>
      </c>
      <c r="B2402" s="4">
        <f t="shared" si="923"/>
        <v>152621.88905509</v>
      </c>
      <c r="C2402" s="4">
        <f t="shared" si="937"/>
        <v>96412.63624593</v>
      </c>
      <c r="D2402" s="4">
        <f t="shared" si="932"/>
        <v>96412.63624593</v>
      </c>
      <c r="E2402" s="56">
        <f t="shared" si="938"/>
        <v>632.11400000000003</v>
      </c>
      <c r="F2402" s="11">
        <f>IF(DAY(A2402)=F$2+1,VLOOKUP(A2402,[1]Plan1!$BN$15:$BP$255,3),F2401)</f>
        <v>635.34900000000005</v>
      </c>
      <c r="G2402" s="6">
        <f t="shared" si="924"/>
        <v>42439</v>
      </c>
      <c r="H2402" s="2">
        <f t="shared" si="925"/>
        <v>5.1177477480328637E-3</v>
      </c>
      <c r="I2402" s="1">
        <f t="shared" si="933"/>
        <v>19</v>
      </c>
      <c r="J2402" s="1">
        <f t="shared" si="939"/>
        <v>31</v>
      </c>
      <c r="K2402" s="54">
        <f t="shared" si="926"/>
        <v>1.0031335844478038</v>
      </c>
      <c r="L2402" s="3">
        <f t="shared" si="934"/>
        <v>1.56753652</v>
      </c>
      <c r="M2402" s="3">
        <f t="shared" si="920"/>
        <v>1.57244852</v>
      </c>
      <c r="N2402" s="3">
        <f t="shared" si="927"/>
        <v>151603.90717421001</v>
      </c>
      <c r="O2402" s="52">
        <f t="shared" si="916"/>
        <v>0</v>
      </c>
      <c r="P2402" s="5">
        <f t="shared" si="919"/>
        <v>0</v>
      </c>
      <c r="Q2402" s="53">
        <f t="shared" si="928"/>
        <v>0</v>
      </c>
      <c r="R2402" s="4">
        <f t="shared" si="922"/>
        <v>0</v>
      </c>
      <c r="S2402" s="2">
        <f t="shared" si="935"/>
        <v>0.14000000000000001</v>
      </c>
      <c r="T2402" s="9">
        <f t="shared" si="929"/>
        <v>1.006714747</v>
      </c>
      <c r="U2402" s="4">
        <f t="shared" si="936"/>
        <v>1017.9818808799999</v>
      </c>
      <c r="V2402" s="4">
        <f t="shared" si="930"/>
        <v>0</v>
      </c>
      <c r="W2402" s="1" t="str">
        <f t="shared" si="917"/>
        <v>A+J=</v>
      </c>
      <c r="X2402" s="10">
        <f t="shared" si="918"/>
        <v>42469</v>
      </c>
      <c r="Y2402" s="4">
        <f t="shared" si="921"/>
        <v>0</v>
      </c>
      <c r="Z2402" s="28"/>
      <c r="AA2402" s="26"/>
      <c r="AE2402" s="5"/>
    </row>
    <row r="2403" spans="1:31" x14ac:dyDescent="0.2">
      <c r="A2403" s="127">
        <f t="shared" si="931"/>
        <v>42458</v>
      </c>
      <c r="B2403" s="4">
        <f t="shared" si="923"/>
        <v>152700.79950532</v>
      </c>
      <c r="C2403" s="4">
        <f t="shared" si="937"/>
        <v>96412.63624593</v>
      </c>
      <c r="D2403" s="4">
        <f t="shared" si="932"/>
        <v>96412.63624593</v>
      </c>
      <c r="E2403" s="56">
        <f t="shared" si="938"/>
        <v>632.11400000000003</v>
      </c>
      <c r="F2403" s="11">
        <f>IF(DAY(A2403)=F$2+1,VLOOKUP(A2403,[1]Plan1!$BN$15:$BP$255,3),F2402)</f>
        <v>635.34900000000005</v>
      </c>
      <c r="G2403" s="6">
        <f t="shared" si="924"/>
        <v>42439</v>
      </c>
      <c r="H2403" s="2">
        <f t="shared" si="925"/>
        <v>5.1177477480328637E-3</v>
      </c>
      <c r="I2403" s="1">
        <f t="shared" si="933"/>
        <v>20</v>
      </c>
      <c r="J2403" s="1">
        <f t="shared" si="939"/>
        <v>31</v>
      </c>
      <c r="K2403" s="54">
        <f t="shared" si="926"/>
        <v>1.0032987816805001</v>
      </c>
      <c r="L2403" s="3">
        <f t="shared" si="934"/>
        <v>1.56753652</v>
      </c>
      <c r="M2403" s="3">
        <f t="shared" si="920"/>
        <v>1.57270748</v>
      </c>
      <c r="N2403" s="3">
        <f t="shared" si="927"/>
        <v>151628.87419048999</v>
      </c>
      <c r="O2403" s="52">
        <f t="shared" si="916"/>
        <v>0</v>
      </c>
      <c r="P2403" s="5">
        <f t="shared" si="919"/>
        <v>0</v>
      </c>
      <c r="Q2403" s="53">
        <f t="shared" si="928"/>
        <v>0</v>
      </c>
      <c r="R2403" s="4">
        <f t="shared" si="922"/>
        <v>0</v>
      </c>
      <c r="S2403" s="2">
        <f t="shared" si="935"/>
        <v>0.14000000000000001</v>
      </c>
      <c r="T2403" s="9">
        <f t="shared" si="929"/>
        <v>1.0070694010000001</v>
      </c>
      <c r="U2403" s="4">
        <f t="shared" si="936"/>
        <v>1071.9253148299999</v>
      </c>
      <c r="V2403" s="4">
        <f t="shared" si="930"/>
        <v>0</v>
      </c>
      <c r="W2403" s="1" t="str">
        <f t="shared" si="917"/>
        <v>A+J=</v>
      </c>
      <c r="X2403" s="10">
        <f t="shared" si="918"/>
        <v>42469</v>
      </c>
      <c r="Y2403" s="4">
        <f t="shared" si="921"/>
        <v>0</v>
      </c>
      <c r="Z2403" s="28"/>
      <c r="AA2403" s="26"/>
      <c r="AE2403" s="5"/>
    </row>
    <row r="2404" spans="1:31" x14ac:dyDescent="0.2">
      <c r="A2404" s="127">
        <f t="shared" si="931"/>
        <v>42459</v>
      </c>
      <c r="B2404" s="4">
        <f t="shared" si="923"/>
        <v>152779.74953543002</v>
      </c>
      <c r="C2404" s="4">
        <f t="shared" si="937"/>
        <v>96412.63624593</v>
      </c>
      <c r="D2404" s="4">
        <f t="shared" si="932"/>
        <v>96412.63624593</v>
      </c>
      <c r="E2404" s="56">
        <f t="shared" si="938"/>
        <v>632.11400000000003</v>
      </c>
      <c r="F2404" s="11">
        <f>IF(DAY(A2404)=F$2+1,VLOOKUP(A2404,[1]Plan1!$BN$15:$BP$255,3),F2403)</f>
        <v>635.34900000000005</v>
      </c>
      <c r="G2404" s="6">
        <f t="shared" si="924"/>
        <v>42439</v>
      </c>
      <c r="H2404" s="2">
        <f t="shared" si="925"/>
        <v>5.1177477480328637E-3</v>
      </c>
      <c r="I2404" s="1">
        <f t="shared" si="933"/>
        <v>21</v>
      </c>
      <c r="J2404" s="1">
        <f t="shared" si="939"/>
        <v>31</v>
      </c>
      <c r="K2404" s="54">
        <f t="shared" si="926"/>
        <v>1.0034640061180737</v>
      </c>
      <c r="L2404" s="3">
        <f t="shared" si="934"/>
        <v>1.56753652</v>
      </c>
      <c r="M2404" s="3">
        <f t="shared" si="920"/>
        <v>1.5729664699999999</v>
      </c>
      <c r="N2404" s="3">
        <f t="shared" si="927"/>
        <v>151653.84409915001</v>
      </c>
      <c r="O2404" s="52">
        <f t="shared" si="916"/>
        <v>0</v>
      </c>
      <c r="P2404" s="5">
        <f t="shared" si="919"/>
        <v>0</v>
      </c>
      <c r="Q2404" s="53">
        <f t="shared" si="928"/>
        <v>0</v>
      </c>
      <c r="R2404" s="4">
        <f t="shared" si="922"/>
        <v>0</v>
      </c>
      <c r="S2404" s="2">
        <f t="shared" si="935"/>
        <v>0.14000000000000001</v>
      </c>
      <c r="T2404" s="9">
        <f t="shared" si="929"/>
        <v>1.0074241799999999</v>
      </c>
      <c r="U2404" s="4">
        <f t="shared" si="936"/>
        <v>1125.90543628</v>
      </c>
      <c r="V2404" s="4">
        <f t="shared" si="930"/>
        <v>0</v>
      </c>
      <c r="W2404" s="1" t="str">
        <f t="shared" si="917"/>
        <v>A+J=</v>
      </c>
      <c r="X2404" s="10">
        <f t="shared" si="918"/>
        <v>42469</v>
      </c>
      <c r="Y2404" s="4">
        <f t="shared" si="921"/>
        <v>0</v>
      </c>
      <c r="Z2404" s="28"/>
      <c r="AA2404" s="26"/>
      <c r="AE2404" s="5"/>
    </row>
    <row r="2405" spans="1:31" x14ac:dyDescent="0.2">
      <c r="A2405" s="127">
        <f t="shared" si="931"/>
        <v>42460</v>
      </c>
      <c r="B2405" s="4">
        <f t="shared" si="923"/>
        <v>152858.74110112002</v>
      </c>
      <c r="C2405" s="4">
        <f t="shared" si="937"/>
        <v>96412.63624593</v>
      </c>
      <c r="D2405" s="4">
        <f t="shared" si="932"/>
        <v>96412.63624593</v>
      </c>
      <c r="E2405" s="56">
        <f t="shared" si="938"/>
        <v>632.11400000000003</v>
      </c>
      <c r="F2405" s="11">
        <f>IF(DAY(A2405)=F$2+1,VLOOKUP(A2405,[1]Plan1!$BN$15:$BP$255,3),F2404)</f>
        <v>635.34900000000005</v>
      </c>
      <c r="G2405" s="6">
        <f t="shared" si="924"/>
        <v>42439</v>
      </c>
      <c r="H2405" s="2">
        <f t="shared" si="925"/>
        <v>5.1177477480328637E-3</v>
      </c>
      <c r="I2405" s="1">
        <f t="shared" si="933"/>
        <v>22</v>
      </c>
      <c r="J2405" s="1">
        <f t="shared" si="939"/>
        <v>31</v>
      </c>
      <c r="K2405" s="54">
        <f t="shared" si="926"/>
        <v>1.0036292577650043</v>
      </c>
      <c r="L2405" s="3">
        <f t="shared" si="934"/>
        <v>1.56753652</v>
      </c>
      <c r="M2405" s="3">
        <f t="shared" si="920"/>
        <v>1.5732255100000001</v>
      </c>
      <c r="N2405" s="3">
        <f t="shared" si="927"/>
        <v>151678.81882844001</v>
      </c>
      <c r="O2405" s="52">
        <f t="shared" ref="O2405:O2468" si="940">IF(DAY(A2405)=F$2,VLOOKUP(A2405,$AA$10:$AH$115,7),0)</f>
        <v>0</v>
      </c>
      <c r="P2405" s="5">
        <f t="shared" si="919"/>
        <v>0</v>
      </c>
      <c r="Q2405" s="53">
        <f t="shared" si="928"/>
        <v>0</v>
      </c>
      <c r="R2405" s="4">
        <f t="shared" si="922"/>
        <v>0</v>
      </c>
      <c r="S2405" s="2">
        <f t="shared" si="935"/>
        <v>0.14000000000000001</v>
      </c>
      <c r="T2405" s="9">
        <f t="shared" si="929"/>
        <v>1.007779084</v>
      </c>
      <c r="U2405" s="4">
        <f t="shared" si="936"/>
        <v>1179.9222726800001</v>
      </c>
      <c r="V2405" s="4">
        <f t="shared" si="930"/>
        <v>0</v>
      </c>
      <c r="W2405" s="1" t="str">
        <f t="shared" ref="W2405:W2468" si="941">W2404</f>
        <v>A+J=</v>
      </c>
      <c r="X2405" s="10">
        <f t="shared" ref="X2405:X2468" si="942">IF(DAY(A2405)=F$2+1,VLOOKUP(A2404,$AA$10:$AH$130,8),X2404)</f>
        <v>42469</v>
      </c>
      <c r="Y2405" s="4">
        <f t="shared" si="921"/>
        <v>0</v>
      </c>
      <c r="Z2405" s="28"/>
      <c r="AA2405" s="26"/>
      <c r="AE2405" s="5"/>
    </row>
    <row r="2406" spans="1:31" x14ac:dyDescent="0.2">
      <c r="A2406" s="127">
        <f t="shared" si="931"/>
        <v>42461</v>
      </c>
      <c r="B2406" s="4">
        <f t="shared" si="923"/>
        <v>152937.77324492999</v>
      </c>
      <c r="C2406" s="4">
        <f t="shared" si="937"/>
        <v>96412.63624593</v>
      </c>
      <c r="D2406" s="4">
        <f t="shared" si="932"/>
        <v>96412.63624593</v>
      </c>
      <c r="E2406" s="56">
        <f t="shared" si="938"/>
        <v>632.11400000000003</v>
      </c>
      <c r="F2406" s="11">
        <f>IF(DAY(A2406)=F$2+1,VLOOKUP(A2406,[1]Plan1!$BN$15:$BP$255,3),F2405)</f>
        <v>635.34900000000005</v>
      </c>
      <c r="G2406" s="6">
        <f t="shared" si="924"/>
        <v>42439</v>
      </c>
      <c r="H2406" s="2">
        <f t="shared" si="925"/>
        <v>5.1177477480328637E-3</v>
      </c>
      <c r="I2406" s="1">
        <f t="shared" si="933"/>
        <v>23</v>
      </c>
      <c r="J2406" s="1">
        <f t="shared" si="939"/>
        <v>31</v>
      </c>
      <c r="K2406" s="54">
        <f t="shared" si="926"/>
        <v>1.0037945366257726</v>
      </c>
      <c r="L2406" s="3">
        <f t="shared" si="934"/>
        <v>1.56753652</v>
      </c>
      <c r="M2406" s="3">
        <f t="shared" si="920"/>
        <v>1.5734845900000001</v>
      </c>
      <c r="N2406" s="3">
        <f t="shared" si="927"/>
        <v>151703.79741423999</v>
      </c>
      <c r="O2406" s="52">
        <f t="shared" si="940"/>
        <v>0</v>
      </c>
      <c r="P2406" s="5">
        <f t="shared" si="919"/>
        <v>0</v>
      </c>
      <c r="Q2406" s="53">
        <f t="shared" si="928"/>
        <v>0</v>
      </c>
      <c r="R2406" s="4">
        <f t="shared" si="922"/>
        <v>0</v>
      </c>
      <c r="S2406" s="2">
        <f t="shared" si="935"/>
        <v>0.14000000000000001</v>
      </c>
      <c r="T2406" s="9">
        <f t="shared" si="929"/>
        <v>1.0081341130000001</v>
      </c>
      <c r="U2406" s="4">
        <f t="shared" si="936"/>
        <v>1233.9758306900001</v>
      </c>
      <c r="V2406" s="4">
        <f t="shared" si="930"/>
        <v>0</v>
      </c>
      <c r="W2406" s="1" t="str">
        <f t="shared" si="941"/>
        <v>A+J=</v>
      </c>
      <c r="X2406" s="10">
        <f t="shared" si="942"/>
        <v>42469</v>
      </c>
      <c r="Y2406" s="4">
        <f t="shared" si="921"/>
        <v>0</v>
      </c>
      <c r="Z2406" s="28"/>
      <c r="AA2406" s="26"/>
      <c r="AE2406" s="5"/>
    </row>
    <row r="2407" spans="1:31" x14ac:dyDescent="0.2">
      <c r="A2407" s="127">
        <f t="shared" si="931"/>
        <v>42462</v>
      </c>
      <c r="B2407" s="4">
        <f t="shared" si="923"/>
        <v>153016.84598033002</v>
      </c>
      <c r="C2407" s="4">
        <f t="shared" si="937"/>
        <v>96412.63624593</v>
      </c>
      <c r="D2407" s="4">
        <f t="shared" si="932"/>
        <v>96412.63624593</v>
      </c>
      <c r="E2407" s="56">
        <f t="shared" si="938"/>
        <v>632.11400000000003</v>
      </c>
      <c r="F2407" s="11">
        <f>IF(DAY(A2407)=F$2+1,VLOOKUP(A2407,[1]Plan1!$BN$15:$BP$255,3),F2406)</f>
        <v>635.34900000000005</v>
      </c>
      <c r="G2407" s="6">
        <f t="shared" si="924"/>
        <v>42439</v>
      </c>
      <c r="H2407" s="2">
        <f t="shared" si="925"/>
        <v>5.1177477480328637E-3</v>
      </c>
      <c r="I2407" s="1">
        <f t="shared" si="933"/>
        <v>24</v>
      </c>
      <c r="J2407" s="1">
        <f t="shared" si="939"/>
        <v>31</v>
      </c>
      <c r="K2407" s="54">
        <f t="shared" si="926"/>
        <v>1.0039598427048606</v>
      </c>
      <c r="L2407" s="3">
        <f t="shared" si="934"/>
        <v>1.56753652</v>
      </c>
      <c r="M2407" s="3">
        <f t="shared" si="920"/>
        <v>1.57374371</v>
      </c>
      <c r="N2407" s="3">
        <f t="shared" si="927"/>
        <v>151728.77985655001</v>
      </c>
      <c r="O2407" s="52">
        <f t="shared" si="940"/>
        <v>0</v>
      </c>
      <c r="P2407" s="5">
        <f t="shared" ref="P2407:P2470" si="943">IF(DAY($A2407)=F$2,VLOOKUP($A2407,$AA$10:$AH$126,5),0)</f>
        <v>0</v>
      </c>
      <c r="Q2407" s="53">
        <f t="shared" si="928"/>
        <v>0</v>
      </c>
      <c r="R2407" s="4">
        <f t="shared" si="922"/>
        <v>0</v>
      </c>
      <c r="S2407" s="2">
        <f t="shared" si="935"/>
        <v>0.14000000000000001</v>
      </c>
      <c r="T2407" s="9">
        <f t="shared" si="929"/>
        <v>1.0084892670000001</v>
      </c>
      <c r="U2407" s="4">
        <f t="shared" si="936"/>
        <v>1288.06612378</v>
      </c>
      <c r="V2407" s="4">
        <f t="shared" si="930"/>
        <v>0</v>
      </c>
      <c r="W2407" s="1" t="str">
        <f t="shared" si="941"/>
        <v>A+J=</v>
      </c>
      <c r="X2407" s="10">
        <f t="shared" si="942"/>
        <v>42469</v>
      </c>
      <c r="Y2407" s="4">
        <f t="shared" si="921"/>
        <v>0</v>
      </c>
      <c r="Z2407" s="28"/>
      <c r="AA2407" s="26"/>
      <c r="AE2407" s="5"/>
    </row>
    <row r="2408" spans="1:31" x14ac:dyDescent="0.2">
      <c r="A2408" s="127">
        <f t="shared" si="931"/>
        <v>42463</v>
      </c>
      <c r="B2408" s="4">
        <f t="shared" si="923"/>
        <v>153095.96044518999</v>
      </c>
      <c r="C2408" s="4">
        <f t="shared" si="937"/>
        <v>96412.63624593</v>
      </c>
      <c r="D2408" s="4">
        <f t="shared" si="932"/>
        <v>96412.63624593</v>
      </c>
      <c r="E2408" s="56">
        <f t="shared" si="938"/>
        <v>632.11400000000003</v>
      </c>
      <c r="F2408" s="11">
        <f>IF(DAY(A2408)=F$2+1,VLOOKUP(A2408,[1]Plan1!$BN$15:$BP$255,3),F2407)</f>
        <v>635.34900000000005</v>
      </c>
      <c r="G2408" s="6">
        <f t="shared" si="924"/>
        <v>42439</v>
      </c>
      <c r="H2408" s="2">
        <f t="shared" si="925"/>
        <v>5.1177477480328637E-3</v>
      </c>
      <c r="I2408" s="1">
        <f t="shared" si="933"/>
        <v>25</v>
      </c>
      <c r="J2408" s="1">
        <f t="shared" si="939"/>
        <v>31</v>
      </c>
      <c r="K2408" s="54">
        <f t="shared" si="926"/>
        <v>1.0041251760067504</v>
      </c>
      <c r="L2408" s="3">
        <f t="shared" si="934"/>
        <v>1.56753652</v>
      </c>
      <c r="M2408" s="3">
        <f t="shared" si="920"/>
        <v>1.5740028800000001</v>
      </c>
      <c r="N2408" s="3">
        <f t="shared" si="927"/>
        <v>151753.76711948001</v>
      </c>
      <c r="O2408" s="52">
        <f t="shared" si="940"/>
        <v>0</v>
      </c>
      <c r="P2408" s="5">
        <f t="shared" si="943"/>
        <v>0</v>
      </c>
      <c r="Q2408" s="53">
        <f t="shared" si="928"/>
        <v>0</v>
      </c>
      <c r="R2408" s="4">
        <f t="shared" si="922"/>
        <v>0</v>
      </c>
      <c r="S2408" s="2">
        <f t="shared" si="935"/>
        <v>0.14000000000000001</v>
      </c>
      <c r="T2408" s="9">
        <f t="shared" si="929"/>
        <v>1.008844547</v>
      </c>
      <c r="U2408" s="4">
        <f t="shared" si="936"/>
        <v>1342.19332571</v>
      </c>
      <c r="V2408" s="4">
        <f t="shared" si="930"/>
        <v>0</v>
      </c>
      <c r="W2408" s="1" t="str">
        <f t="shared" si="941"/>
        <v>A+J=</v>
      </c>
      <c r="X2408" s="10">
        <f t="shared" si="942"/>
        <v>42469</v>
      </c>
      <c r="Y2408" s="4">
        <f t="shared" si="921"/>
        <v>0</v>
      </c>
      <c r="Z2408" s="28"/>
      <c r="AA2408" s="26"/>
      <c r="AE2408" s="5"/>
    </row>
    <row r="2409" spans="1:31" x14ac:dyDescent="0.2">
      <c r="A2409" s="127">
        <f t="shared" si="931"/>
        <v>42464</v>
      </c>
      <c r="B2409" s="4">
        <f t="shared" si="923"/>
        <v>153175.11537755001</v>
      </c>
      <c r="C2409" s="4">
        <f t="shared" si="937"/>
        <v>96412.63624593</v>
      </c>
      <c r="D2409" s="4">
        <f t="shared" si="932"/>
        <v>96412.63624593</v>
      </c>
      <c r="E2409" s="56">
        <f t="shared" si="938"/>
        <v>632.11400000000003</v>
      </c>
      <c r="F2409" s="11">
        <f>IF(DAY(A2409)=F$2+1,VLOOKUP(A2409,[1]Plan1!$BN$15:$BP$255,3),F2408)</f>
        <v>635.34900000000005</v>
      </c>
      <c r="G2409" s="6">
        <f t="shared" si="924"/>
        <v>42439</v>
      </c>
      <c r="H2409" s="2">
        <f t="shared" si="925"/>
        <v>5.1177477480328637E-3</v>
      </c>
      <c r="I2409" s="1">
        <f t="shared" si="933"/>
        <v>26</v>
      </c>
      <c r="J2409" s="1">
        <f t="shared" si="939"/>
        <v>31</v>
      </c>
      <c r="K2409" s="54">
        <f t="shared" si="926"/>
        <v>1.0042905365359251</v>
      </c>
      <c r="L2409" s="3">
        <f t="shared" si="934"/>
        <v>1.56753652</v>
      </c>
      <c r="M2409" s="3">
        <f t="shared" si="920"/>
        <v>1.5742620899999999</v>
      </c>
      <c r="N2409" s="3">
        <f t="shared" si="927"/>
        <v>151778.75823892001</v>
      </c>
      <c r="O2409" s="52">
        <f t="shared" si="940"/>
        <v>0</v>
      </c>
      <c r="P2409" s="5">
        <f t="shared" si="943"/>
        <v>0</v>
      </c>
      <c r="Q2409" s="53">
        <f t="shared" si="928"/>
        <v>0</v>
      </c>
      <c r="R2409" s="4">
        <f t="shared" si="922"/>
        <v>0</v>
      </c>
      <c r="S2409" s="2">
        <f t="shared" si="935"/>
        <v>0.14000000000000001</v>
      </c>
      <c r="T2409" s="9">
        <f t="shared" si="929"/>
        <v>1.009199951</v>
      </c>
      <c r="U2409" s="4">
        <f t="shared" si="936"/>
        <v>1396.35713863</v>
      </c>
      <c r="V2409" s="4">
        <f t="shared" si="930"/>
        <v>0</v>
      </c>
      <c r="W2409" s="1" t="str">
        <f t="shared" si="941"/>
        <v>A+J=</v>
      </c>
      <c r="X2409" s="10">
        <f t="shared" si="942"/>
        <v>42469</v>
      </c>
      <c r="Y2409" s="4">
        <f t="shared" si="921"/>
        <v>0</v>
      </c>
      <c r="Z2409" s="28"/>
      <c r="AA2409" s="26"/>
      <c r="AE2409" s="5"/>
    </row>
    <row r="2410" spans="1:31" x14ac:dyDescent="0.2">
      <c r="A2410" s="127">
        <f t="shared" si="931"/>
        <v>42465</v>
      </c>
      <c r="B2410" s="4">
        <f t="shared" si="923"/>
        <v>153254.31109444</v>
      </c>
      <c r="C2410" s="4">
        <f t="shared" si="937"/>
        <v>96412.63624593</v>
      </c>
      <c r="D2410" s="4">
        <f t="shared" si="932"/>
        <v>96412.63624593</v>
      </c>
      <c r="E2410" s="56">
        <f t="shared" si="938"/>
        <v>632.11400000000003</v>
      </c>
      <c r="F2410" s="11">
        <f>IF(DAY(A2410)=F$2+1,VLOOKUP(A2410,[1]Plan1!$BN$15:$BP$255,3),F2409)</f>
        <v>635.34900000000005</v>
      </c>
      <c r="G2410" s="6">
        <f t="shared" si="924"/>
        <v>42439</v>
      </c>
      <c r="H2410" s="2">
        <f t="shared" si="925"/>
        <v>5.1177477480328637E-3</v>
      </c>
      <c r="I2410" s="1">
        <f t="shared" si="933"/>
        <v>27</v>
      </c>
      <c r="J2410" s="1">
        <f t="shared" si="939"/>
        <v>31</v>
      </c>
      <c r="K2410" s="54">
        <f t="shared" si="926"/>
        <v>1.0044559242968687</v>
      </c>
      <c r="L2410" s="3">
        <f t="shared" si="934"/>
        <v>1.56753652</v>
      </c>
      <c r="M2410" s="3">
        <f t="shared" ref="M2410:M2473" si="944">TRUNC((K2410*L2410),8)</f>
        <v>1.57452134</v>
      </c>
      <c r="N2410" s="3">
        <f t="shared" si="927"/>
        <v>151803.75321487</v>
      </c>
      <c r="O2410" s="52">
        <f t="shared" si="940"/>
        <v>0</v>
      </c>
      <c r="P2410" s="5">
        <f t="shared" si="943"/>
        <v>0</v>
      </c>
      <c r="Q2410" s="53">
        <f t="shared" si="928"/>
        <v>0</v>
      </c>
      <c r="R2410" s="4">
        <f t="shared" si="922"/>
        <v>0</v>
      </c>
      <c r="S2410" s="2">
        <f t="shared" si="935"/>
        <v>0.14000000000000001</v>
      </c>
      <c r="T2410" s="9">
        <f t="shared" si="929"/>
        <v>1.009555481</v>
      </c>
      <c r="U2410" s="4">
        <f t="shared" si="936"/>
        <v>1450.5578795700001</v>
      </c>
      <c r="V2410" s="4">
        <f t="shared" si="930"/>
        <v>0</v>
      </c>
      <c r="W2410" s="1" t="str">
        <f t="shared" si="941"/>
        <v>A+J=</v>
      </c>
      <c r="X2410" s="10">
        <f t="shared" si="942"/>
        <v>42469</v>
      </c>
      <c r="Y2410" s="4">
        <f t="shared" si="921"/>
        <v>0</v>
      </c>
      <c r="Z2410" s="28"/>
      <c r="AA2410" s="26"/>
      <c r="AE2410" s="5"/>
    </row>
    <row r="2411" spans="1:31" x14ac:dyDescent="0.2">
      <c r="A2411" s="127">
        <f t="shared" si="931"/>
        <v>42466</v>
      </c>
      <c r="B2411" s="4">
        <f t="shared" si="923"/>
        <v>153333.54745757001</v>
      </c>
      <c r="C2411" s="4">
        <f t="shared" si="937"/>
        <v>96412.63624593</v>
      </c>
      <c r="D2411" s="4">
        <f t="shared" si="932"/>
        <v>96412.63624593</v>
      </c>
      <c r="E2411" s="56">
        <f t="shared" si="938"/>
        <v>632.11400000000003</v>
      </c>
      <c r="F2411" s="11">
        <f>IF(DAY(A2411)=F$2+1,VLOOKUP(A2411,[1]Plan1!$BN$15:$BP$255,3),F2410)</f>
        <v>635.34900000000005</v>
      </c>
      <c r="G2411" s="6">
        <f t="shared" si="924"/>
        <v>42439</v>
      </c>
      <c r="H2411" s="2">
        <f t="shared" si="925"/>
        <v>5.1177477480328637E-3</v>
      </c>
      <c r="I2411" s="1">
        <f t="shared" si="933"/>
        <v>28</v>
      </c>
      <c r="J2411" s="1">
        <f t="shared" si="939"/>
        <v>31</v>
      </c>
      <c r="K2411" s="54">
        <f t="shared" si="926"/>
        <v>1.0046213392940655</v>
      </c>
      <c r="L2411" s="3">
        <f t="shared" si="934"/>
        <v>1.56753652</v>
      </c>
      <c r="M2411" s="3">
        <f t="shared" si="944"/>
        <v>1.57478063</v>
      </c>
      <c r="N2411" s="3">
        <f t="shared" si="927"/>
        <v>151828.75204732001</v>
      </c>
      <c r="O2411" s="52">
        <f t="shared" si="940"/>
        <v>0</v>
      </c>
      <c r="P2411" s="5">
        <f t="shared" si="943"/>
        <v>0</v>
      </c>
      <c r="Q2411" s="53">
        <f t="shared" si="928"/>
        <v>0</v>
      </c>
      <c r="R2411" s="4">
        <f t="shared" si="922"/>
        <v>0</v>
      </c>
      <c r="S2411" s="2">
        <f t="shared" si="935"/>
        <v>0.14000000000000001</v>
      </c>
      <c r="T2411" s="9">
        <f t="shared" si="929"/>
        <v>1.0099111359999999</v>
      </c>
      <c r="U2411" s="4">
        <f t="shared" si="936"/>
        <v>1504.79541025</v>
      </c>
      <c r="V2411" s="4">
        <f t="shared" si="930"/>
        <v>0</v>
      </c>
      <c r="W2411" s="1" t="str">
        <f t="shared" si="941"/>
        <v>A+J=</v>
      </c>
      <c r="X2411" s="10">
        <f t="shared" si="942"/>
        <v>42469</v>
      </c>
      <c r="Y2411" s="4">
        <f t="shared" si="921"/>
        <v>0</v>
      </c>
      <c r="Z2411" s="28"/>
      <c r="AA2411" s="26"/>
      <c r="AE2411" s="5"/>
    </row>
    <row r="2412" spans="1:31" x14ac:dyDescent="0.2">
      <c r="A2412" s="127">
        <f t="shared" si="931"/>
        <v>42467</v>
      </c>
      <c r="B2412" s="4">
        <f t="shared" si="923"/>
        <v>153412.82545447</v>
      </c>
      <c r="C2412" s="4">
        <f t="shared" si="937"/>
        <v>96412.63624593</v>
      </c>
      <c r="D2412" s="4">
        <f t="shared" si="932"/>
        <v>96412.63624593</v>
      </c>
      <c r="E2412" s="56">
        <f t="shared" si="938"/>
        <v>632.11400000000003</v>
      </c>
      <c r="F2412" s="11">
        <f>IF(DAY(A2412)=F$2+1,VLOOKUP(A2412,[1]Plan1!$BN$15:$BP$255,3),F2411)</f>
        <v>635.34900000000005</v>
      </c>
      <c r="G2412" s="6">
        <f t="shared" si="924"/>
        <v>42439</v>
      </c>
      <c r="H2412" s="2">
        <f t="shared" si="925"/>
        <v>5.1177477480328637E-3</v>
      </c>
      <c r="I2412" s="1">
        <f t="shared" si="933"/>
        <v>29</v>
      </c>
      <c r="J2412" s="1">
        <f t="shared" si="939"/>
        <v>31</v>
      </c>
      <c r="K2412" s="54">
        <f t="shared" si="926"/>
        <v>1.0047867815320011</v>
      </c>
      <c r="L2412" s="3">
        <f t="shared" si="934"/>
        <v>1.56753652</v>
      </c>
      <c r="M2412" s="3">
        <f t="shared" si="944"/>
        <v>1.57503997</v>
      </c>
      <c r="N2412" s="3">
        <f t="shared" si="927"/>
        <v>151853.75570040999</v>
      </c>
      <c r="O2412" s="52">
        <f t="shared" si="940"/>
        <v>0</v>
      </c>
      <c r="P2412" s="5">
        <f t="shared" si="943"/>
        <v>0</v>
      </c>
      <c r="Q2412" s="53">
        <f t="shared" si="928"/>
        <v>0</v>
      </c>
      <c r="R2412" s="4">
        <f t="shared" si="922"/>
        <v>0</v>
      </c>
      <c r="S2412" s="2">
        <f t="shared" si="935"/>
        <v>0.14000000000000001</v>
      </c>
      <c r="T2412" s="9">
        <f t="shared" si="929"/>
        <v>1.010266916</v>
      </c>
      <c r="U2412" s="4">
        <f t="shared" si="936"/>
        <v>1559.0697540599999</v>
      </c>
      <c r="V2412" s="4">
        <f t="shared" si="930"/>
        <v>0</v>
      </c>
      <c r="W2412" s="1" t="str">
        <f t="shared" si="941"/>
        <v>A+J=</v>
      </c>
      <c r="X2412" s="10">
        <f t="shared" si="942"/>
        <v>42469</v>
      </c>
      <c r="Y2412" s="4">
        <f t="shared" si="921"/>
        <v>0</v>
      </c>
      <c r="Z2412" s="28"/>
      <c r="AA2412" s="26"/>
      <c r="AE2412" s="5"/>
    </row>
    <row r="2413" spans="1:31" x14ac:dyDescent="0.2">
      <c r="A2413" s="127">
        <f t="shared" si="931"/>
        <v>42468</v>
      </c>
      <c r="B2413" s="4">
        <f t="shared" si="923"/>
        <v>153492.14412528</v>
      </c>
      <c r="C2413" s="4">
        <f t="shared" si="937"/>
        <v>96412.63624593</v>
      </c>
      <c r="D2413" s="4">
        <f t="shared" si="932"/>
        <v>96412.63624593</v>
      </c>
      <c r="E2413" s="56">
        <f t="shared" si="938"/>
        <v>632.11400000000003</v>
      </c>
      <c r="F2413" s="11">
        <f>IF(DAY(A2413)=F$2+1,VLOOKUP(A2413,[1]Plan1!$BN$15:$BP$255,3),F2412)</f>
        <v>635.34900000000005</v>
      </c>
      <c r="G2413" s="6">
        <f t="shared" si="924"/>
        <v>42439</v>
      </c>
      <c r="H2413" s="2">
        <f t="shared" si="925"/>
        <v>5.1177477480328637E-3</v>
      </c>
      <c r="I2413" s="1">
        <f t="shared" si="933"/>
        <v>30</v>
      </c>
      <c r="J2413" s="1">
        <f t="shared" si="939"/>
        <v>31</v>
      </c>
      <c r="K2413" s="54">
        <f t="shared" si="926"/>
        <v>1.0049522510151612</v>
      </c>
      <c r="L2413" s="3">
        <f t="shared" si="934"/>
        <v>1.56753652</v>
      </c>
      <c r="M2413" s="3">
        <f t="shared" si="944"/>
        <v>1.5752993500000001</v>
      </c>
      <c r="N2413" s="3">
        <f t="shared" si="927"/>
        <v>151878.76321</v>
      </c>
      <c r="O2413" s="52">
        <f t="shared" si="940"/>
        <v>0</v>
      </c>
      <c r="P2413" s="5">
        <f t="shared" si="943"/>
        <v>0</v>
      </c>
      <c r="Q2413" s="53">
        <f t="shared" si="928"/>
        <v>0</v>
      </c>
      <c r="R2413" s="4">
        <f t="shared" si="922"/>
        <v>0</v>
      </c>
      <c r="S2413" s="2">
        <f t="shared" si="935"/>
        <v>0.14000000000000001</v>
      </c>
      <c r="T2413" s="9">
        <f t="shared" si="929"/>
        <v>1.0106228209999999</v>
      </c>
      <c r="U2413" s="4">
        <f t="shared" si="936"/>
        <v>1613.38091528</v>
      </c>
      <c r="V2413" s="4">
        <f t="shared" si="930"/>
        <v>0</v>
      </c>
      <c r="W2413" s="1" t="str">
        <f t="shared" si="941"/>
        <v>A+J=</v>
      </c>
      <c r="X2413" s="10">
        <f t="shared" si="942"/>
        <v>42469</v>
      </c>
      <c r="Y2413" s="4">
        <f t="shared" si="921"/>
        <v>0</v>
      </c>
      <c r="Z2413" s="28"/>
      <c r="AA2413" s="26"/>
      <c r="AE2413" s="5"/>
    </row>
    <row r="2414" spans="1:31" x14ac:dyDescent="0.2">
      <c r="A2414" s="130">
        <f t="shared" si="931"/>
        <v>42469</v>
      </c>
      <c r="B2414" s="53">
        <f t="shared" si="923"/>
        <v>153571.5036354</v>
      </c>
      <c r="C2414" s="4">
        <f t="shared" si="937"/>
        <v>96412.63624593</v>
      </c>
      <c r="D2414" s="53">
        <f t="shared" si="932"/>
        <v>96412.63624593</v>
      </c>
      <c r="E2414" s="58">
        <f t="shared" si="938"/>
        <v>632.11400000000003</v>
      </c>
      <c r="F2414" s="62">
        <f>IF(DAY(A2414)=F$2+1,VLOOKUP(A2414,[1]Plan1!$BN$15:$BP$255,3),F2413)</f>
        <v>635.34900000000005</v>
      </c>
      <c r="G2414" s="23">
        <f t="shared" si="924"/>
        <v>42439</v>
      </c>
      <c r="H2414" s="55">
        <f t="shared" si="925"/>
        <v>5.1177477480328637E-3</v>
      </c>
      <c r="I2414" s="24">
        <f t="shared" si="933"/>
        <v>31</v>
      </c>
      <c r="J2414" s="24">
        <f t="shared" si="939"/>
        <v>31</v>
      </c>
      <c r="K2414" s="59">
        <f t="shared" si="926"/>
        <v>1.0051177477480329</v>
      </c>
      <c r="L2414" s="60">
        <f t="shared" si="934"/>
        <v>1.56753652</v>
      </c>
      <c r="M2414" s="60">
        <f t="shared" si="944"/>
        <v>1.57555877</v>
      </c>
      <c r="N2414" s="60">
        <f t="shared" si="927"/>
        <v>151903.77457609001</v>
      </c>
      <c r="O2414" s="63">
        <f t="shared" si="940"/>
        <v>77</v>
      </c>
      <c r="P2414" s="5">
        <f t="shared" si="943"/>
        <v>3.4838247099999997E-2</v>
      </c>
      <c r="Q2414" s="53">
        <f t="shared" si="928"/>
        <v>3358.8472450981253</v>
      </c>
      <c r="R2414" s="53">
        <f t="shared" si="922"/>
        <v>5292.0612341045216</v>
      </c>
      <c r="S2414" s="55">
        <f t="shared" si="935"/>
        <v>0.14000000000000001</v>
      </c>
      <c r="T2414" s="61">
        <f t="shared" si="929"/>
        <v>1.010978852</v>
      </c>
      <c r="U2414" s="53">
        <f t="shared" si="936"/>
        <v>1667.7290593099999</v>
      </c>
      <c r="V2414" s="53">
        <f t="shared" si="930"/>
        <v>6959.7902934145213</v>
      </c>
      <c r="W2414" s="24" t="str">
        <f t="shared" si="941"/>
        <v>A+J=</v>
      </c>
      <c r="X2414" s="23">
        <f t="shared" si="942"/>
        <v>42469</v>
      </c>
      <c r="Y2414" s="53">
        <f t="shared" si="921"/>
        <v>146611.71334198548</v>
      </c>
      <c r="Z2414" s="28"/>
      <c r="AA2414" s="26"/>
      <c r="AE2414" s="5"/>
    </row>
    <row r="2415" spans="1:31" x14ac:dyDescent="0.2">
      <c r="A2415" s="127">
        <f t="shared" si="931"/>
        <v>42470</v>
      </c>
      <c r="B2415" s="4">
        <f t="shared" si="923"/>
        <v>146681.10258124</v>
      </c>
      <c r="C2415" s="4">
        <f t="shared" si="937"/>
        <v>93053.788998610005</v>
      </c>
      <c r="D2415" s="4">
        <f t="shared" si="932"/>
        <v>93053.788998610005</v>
      </c>
      <c r="E2415" s="56">
        <f t="shared" si="938"/>
        <v>635.34900000000005</v>
      </c>
      <c r="F2415" s="11">
        <f>IF(DAY(A2415)=F$2+1,VLOOKUP(A2415,[1]Plan1!$BN$15:$BP$255,3),F2414)</f>
        <v>637.43399999999997</v>
      </c>
      <c r="G2415" s="6">
        <f t="shared" si="924"/>
        <v>42470</v>
      </c>
      <c r="H2415" s="2">
        <f t="shared" si="925"/>
        <v>3.2816609454016099E-3</v>
      </c>
      <c r="I2415" s="1">
        <f t="shared" si="933"/>
        <v>1</v>
      </c>
      <c r="J2415" s="1">
        <f t="shared" si="939"/>
        <v>30</v>
      </c>
      <c r="K2415" s="54">
        <f t="shared" si="926"/>
        <v>1.0001092155651723</v>
      </c>
      <c r="L2415" s="3">
        <f t="shared" si="934"/>
        <v>1.57555877</v>
      </c>
      <c r="M2415" s="3">
        <f t="shared" si="944"/>
        <v>1.5757308400000001</v>
      </c>
      <c r="N2415" s="3">
        <f t="shared" si="927"/>
        <v>146627.72510395999</v>
      </c>
      <c r="O2415" s="52">
        <f t="shared" si="940"/>
        <v>0</v>
      </c>
      <c r="P2415" s="5">
        <f t="shared" si="943"/>
        <v>0</v>
      </c>
      <c r="Q2415" s="53">
        <f t="shared" si="928"/>
        <v>0</v>
      </c>
      <c r="R2415" s="4">
        <f t="shared" si="922"/>
        <v>0</v>
      </c>
      <c r="S2415" s="2">
        <f t="shared" si="935"/>
        <v>0.14000000000000001</v>
      </c>
      <c r="T2415" s="9">
        <f t="shared" si="929"/>
        <v>1.000364034</v>
      </c>
      <c r="U2415" s="4">
        <f t="shared" si="936"/>
        <v>53.377477280000001</v>
      </c>
      <c r="V2415" s="4">
        <f t="shared" si="930"/>
        <v>0</v>
      </c>
      <c r="W2415" s="1" t="str">
        <f t="shared" si="941"/>
        <v>A+J=</v>
      </c>
      <c r="X2415" s="10">
        <f t="shared" si="942"/>
        <v>42499</v>
      </c>
      <c r="Y2415" s="4">
        <f t="shared" ref="Y2415:Y2478" si="945">IF(V2415&gt;0,B2415-V2415,0)</f>
        <v>0</v>
      </c>
      <c r="Z2415" s="28"/>
      <c r="AA2415" s="26"/>
      <c r="AE2415" s="5"/>
    </row>
    <row r="2416" spans="1:31" x14ac:dyDescent="0.2">
      <c r="A2416" s="127">
        <f t="shared" si="931"/>
        <v>42471</v>
      </c>
      <c r="B2416" s="4">
        <f t="shared" si="923"/>
        <v>146750.52470104999</v>
      </c>
      <c r="C2416" s="4">
        <f t="shared" si="937"/>
        <v>93053.788998610005</v>
      </c>
      <c r="D2416" s="4">
        <f t="shared" si="932"/>
        <v>93053.788998610005</v>
      </c>
      <c r="E2416" s="56">
        <f t="shared" si="938"/>
        <v>635.34900000000005</v>
      </c>
      <c r="F2416" s="11">
        <f>IF(DAY(A2416)=F$2+1,VLOOKUP(A2416,[1]Plan1!$BN$15:$BP$255,3),F2415)</f>
        <v>637.43399999999997</v>
      </c>
      <c r="G2416" s="6">
        <f t="shared" si="924"/>
        <v>42470</v>
      </c>
      <c r="H2416" s="2">
        <f t="shared" si="925"/>
        <v>3.2816609454016099E-3</v>
      </c>
      <c r="I2416" s="1">
        <f t="shared" si="933"/>
        <v>2</v>
      </c>
      <c r="J2416" s="1">
        <f t="shared" si="939"/>
        <v>30</v>
      </c>
      <c r="K2416" s="54">
        <f t="shared" si="926"/>
        <v>1.0002184430583843</v>
      </c>
      <c r="L2416" s="3">
        <f t="shared" si="934"/>
        <v>1.57555877</v>
      </c>
      <c r="M2416" s="3">
        <f t="shared" si="944"/>
        <v>1.57590293</v>
      </c>
      <c r="N2416" s="3">
        <f t="shared" si="927"/>
        <v>146643.73873051</v>
      </c>
      <c r="O2416" s="52">
        <f t="shared" si="940"/>
        <v>0</v>
      </c>
      <c r="P2416" s="5">
        <f t="shared" si="943"/>
        <v>0</v>
      </c>
      <c r="Q2416" s="53">
        <f t="shared" si="928"/>
        <v>0</v>
      </c>
      <c r="R2416" s="4">
        <f t="shared" si="922"/>
        <v>0</v>
      </c>
      <c r="S2416" s="2">
        <f t="shared" si="935"/>
        <v>0.14000000000000001</v>
      </c>
      <c r="T2416" s="9">
        <f t="shared" si="929"/>
        <v>1.0007282</v>
      </c>
      <c r="U2416" s="4">
        <f t="shared" si="936"/>
        <v>106.78597053999999</v>
      </c>
      <c r="V2416" s="4">
        <f t="shared" si="930"/>
        <v>0</v>
      </c>
      <c r="W2416" s="1" t="str">
        <f t="shared" si="941"/>
        <v>A+J=</v>
      </c>
      <c r="X2416" s="10">
        <f t="shared" si="942"/>
        <v>42499</v>
      </c>
      <c r="Y2416" s="4">
        <f t="shared" si="945"/>
        <v>0</v>
      </c>
      <c r="Z2416" s="28"/>
      <c r="AA2416" s="26"/>
      <c r="AE2416" s="5"/>
    </row>
    <row r="2417" spans="1:31" x14ac:dyDescent="0.2">
      <c r="A2417" s="127">
        <f t="shared" si="931"/>
        <v>42472</v>
      </c>
      <c r="B2417" s="4">
        <f t="shared" si="923"/>
        <v>146819.98078451</v>
      </c>
      <c r="C2417" s="4">
        <f t="shared" si="937"/>
        <v>93053.788998610005</v>
      </c>
      <c r="D2417" s="4">
        <f t="shared" si="932"/>
        <v>93053.788998610005</v>
      </c>
      <c r="E2417" s="56">
        <f t="shared" si="938"/>
        <v>635.34900000000005</v>
      </c>
      <c r="F2417" s="11">
        <f>IF(DAY(A2417)=F$2+1,VLOOKUP(A2417,[1]Plan1!$BN$15:$BP$255,3),F2416)</f>
        <v>637.43399999999997</v>
      </c>
      <c r="G2417" s="6">
        <f t="shared" si="924"/>
        <v>42470</v>
      </c>
      <c r="H2417" s="2">
        <f t="shared" si="925"/>
        <v>3.2816609454016099E-3</v>
      </c>
      <c r="I2417" s="1">
        <f t="shared" si="933"/>
        <v>3</v>
      </c>
      <c r="J2417" s="1">
        <f t="shared" si="939"/>
        <v>30</v>
      </c>
      <c r="K2417" s="54">
        <f t="shared" si="926"/>
        <v>1.0003276824809384</v>
      </c>
      <c r="L2417" s="3">
        <f t="shared" si="934"/>
        <v>1.57555877</v>
      </c>
      <c r="M2417" s="3">
        <f t="shared" si="944"/>
        <v>1.57607505</v>
      </c>
      <c r="N2417" s="3">
        <f t="shared" si="927"/>
        <v>146659.75514867</v>
      </c>
      <c r="O2417" s="52">
        <f t="shared" si="940"/>
        <v>0</v>
      </c>
      <c r="P2417" s="5">
        <f t="shared" si="943"/>
        <v>0</v>
      </c>
      <c r="Q2417" s="53">
        <f t="shared" si="928"/>
        <v>0</v>
      </c>
      <c r="R2417" s="4">
        <f t="shared" si="922"/>
        <v>0</v>
      </c>
      <c r="S2417" s="2">
        <f t="shared" si="935"/>
        <v>0.14000000000000001</v>
      </c>
      <c r="T2417" s="9">
        <f t="shared" si="929"/>
        <v>1.0010924990000001</v>
      </c>
      <c r="U2417" s="4">
        <f t="shared" si="936"/>
        <v>160.22563584</v>
      </c>
      <c r="V2417" s="4">
        <f t="shared" si="930"/>
        <v>0</v>
      </c>
      <c r="W2417" s="1" t="str">
        <f t="shared" si="941"/>
        <v>A+J=</v>
      </c>
      <c r="X2417" s="10">
        <f t="shared" si="942"/>
        <v>42499</v>
      </c>
      <c r="Y2417" s="4">
        <f t="shared" si="945"/>
        <v>0</v>
      </c>
      <c r="Z2417" s="28"/>
      <c r="AA2417" s="26"/>
      <c r="AE2417" s="5"/>
    </row>
    <row r="2418" spans="1:31" x14ac:dyDescent="0.2">
      <c r="A2418" s="127">
        <f t="shared" si="931"/>
        <v>42473</v>
      </c>
      <c r="B2418" s="4">
        <f t="shared" si="923"/>
        <v>146889.46883058999</v>
      </c>
      <c r="C2418" s="4">
        <f t="shared" si="937"/>
        <v>93053.788998610005</v>
      </c>
      <c r="D2418" s="4">
        <f t="shared" si="932"/>
        <v>93053.788998610005</v>
      </c>
      <c r="E2418" s="56">
        <f t="shared" si="938"/>
        <v>635.34900000000005</v>
      </c>
      <c r="F2418" s="11">
        <f>IF(DAY(A2418)=F$2+1,VLOOKUP(A2418,[1]Plan1!$BN$15:$BP$255,3),F2417)</f>
        <v>637.43399999999997</v>
      </c>
      <c r="G2418" s="6">
        <f t="shared" si="924"/>
        <v>42470</v>
      </c>
      <c r="H2418" s="2">
        <f t="shared" si="925"/>
        <v>3.2816609454016099E-3</v>
      </c>
      <c r="I2418" s="1">
        <f t="shared" si="933"/>
        <v>4</v>
      </c>
      <c r="J2418" s="1">
        <f t="shared" si="939"/>
        <v>30</v>
      </c>
      <c r="K2418" s="54">
        <f t="shared" si="926"/>
        <v>1.0004369338341381</v>
      </c>
      <c r="L2418" s="3">
        <f t="shared" si="934"/>
        <v>1.57555877</v>
      </c>
      <c r="M2418" s="3">
        <f t="shared" si="944"/>
        <v>1.57624718</v>
      </c>
      <c r="N2418" s="3">
        <f t="shared" si="927"/>
        <v>146675.77249737</v>
      </c>
      <c r="O2418" s="52">
        <f t="shared" si="940"/>
        <v>0</v>
      </c>
      <c r="P2418" s="5">
        <f t="shared" si="943"/>
        <v>0</v>
      </c>
      <c r="Q2418" s="53">
        <f t="shared" si="928"/>
        <v>0</v>
      </c>
      <c r="R2418" s="4">
        <f t="shared" si="922"/>
        <v>0</v>
      </c>
      <c r="S2418" s="2">
        <f t="shared" si="935"/>
        <v>0.14000000000000001</v>
      </c>
      <c r="T2418" s="9">
        <f t="shared" si="929"/>
        <v>1.00145693</v>
      </c>
      <c r="U2418" s="4">
        <f t="shared" si="936"/>
        <v>213.69633322000001</v>
      </c>
      <c r="V2418" s="4">
        <f t="shared" si="930"/>
        <v>0</v>
      </c>
      <c r="W2418" s="1" t="str">
        <f t="shared" si="941"/>
        <v>A+J=</v>
      </c>
      <c r="X2418" s="10">
        <f t="shared" si="942"/>
        <v>42499</v>
      </c>
      <c r="Y2418" s="4">
        <f t="shared" si="945"/>
        <v>0</v>
      </c>
      <c r="Z2418" s="28"/>
      <c r="AA2418" s="26"/>
      <c r="AE2418" s="5"/>
    </row>
    <row r="2419" spans="1:31" x14ac:dyDescent="0.2">
      <c r="A2419" s="127">
        <f t="shared" si="931"/>
        <v>42474</v>
      </c>
      <c r="B2419" s="4">
        <f t="shared" si="923"/>
        <v>146958.98992558999</v>
      </c>
      <c r="C2419" s="4">
        <f t="shared" si="937"/>
        <v>93053.788998610005</v>
      </c>
      <c r="D2419" s="4">
        <f t="shared" si="932"/>
        <v>93053.788998610005</v>
      </c>
      <c r="E2419" s="56">
        <f t="shared" si="938"/>
        <v>635.34900000000005</v>
      </c>
      <c r="F2419" s="11">
        <f>IF(DAY(A2419)=F$2+1,VLOOKUP(A2419,[1]Plan1!$BN$15:$BP$255,3),F2418)</f>
        <v>637.43399999999997</v>
      </c>
      <c r="G2419" s="6">
        <f t="shared" si="924"/>
        <v>42470</v>
      </c>
      <c r="H2419" s="2">
        <f t="shared" si="925"/>
        <v>3.2816609454016099E-3</v>
      </c>
      <c r="I2419" s="1">
        <f t="shared" si="933"/>
        <v>5</v>
      </c>
      <c r="J2419" s="1">
        <f t="shared" si="939"/>
        <v>30</v>
      </c>
      <c r="K2419" s="54">
        <f t="shared" si="926"/>
        <v>1.0005461971192859</v>
      </c>
      <c r="L2419" s="3">
        <f t="shared" si="934"/>
        <v>1.57555877</v>
      </c>
      <c r="M2419" s="3">
        <f t="shared" si="944"/>
        <v>1.57641933</v>
      </c>
      <c r="N2419" s="3">
        <f t="shared" si="927"/>
        <v>146691.79170715</v>
      </c>
      <c r="O2419" s="52">
        <f t="shared" si="940"/>
        <v>0</v>
      </c>
      <c r="P2419" s="5">
        <f t="shared" si="943"/>
        <v>0</v>
      </c>
      <c r="Q2419" s="53">
        <f t="shared" si="928"/>
        <v>0</v>
      </c>
      <c r="R2419" s="4">
        <f t="shared" si="922"/>
        <v>0</v>
      </c>
      <c r="S2419" s="2">
        <f t="shared" si="935"/>
        <v>0.14000000000000001</v>
      </c>
      <c r="T2419" s="9">
        <f t="shared" si="929"/>
        <v>1.0018214940000001</v>
      </c>
      <c r="U2419" s="4">
        <f t="shared" si="936"/>
        <v>267.19821844000001</v>
      </c>
      <c r="V2419" s="4">
        <f t="shared" si="930"/>
        <v>0</v>
      </c>
      <c r="W2419" s="1" t="str">
        <f t="shared" si="941"/>
        <v>A+J=</v>
      </c>
      <c r="X2419" s="10">
        <f t="shared" si="942"/>
        <v>42499</v>
      </c>
      <c r="Y2419" s="4">
        <f t="shared" si="945"/>
        <v>0</v>
      </c>
      <c r="Z2419" s="28"/>
      <c r="AA2419" s="26"/>
      <c r="AE2419" s="5"/>
    </row>
    <row r="2420" spans="1:31" x14ac:dyDescent="0.2">
      <c r="A2420" s="127">
        <f t="shared" si="931"/>
        <v>42475</v>
      </c>
      <c r="B2420" s="4">
        <f t="shared" si="923"/>
        <v>147028.54407792</v>
      </c>
      <c r="C2420" s="4">
        <f t="shared" si="937"/>
        <v>93053.788998610005</v>
      </c>
      <c r="D2420" s="4">
        <f t="shared" si="932"/>
        <v>93053.788998610005</v>
      </c>
      <c r="E2420" s="56">
        <f t="shared" si="938"/>
        <v>635.34900000000005</v>
      </c>
      <c r="F2420" s="11">
        <f>IF(DAY(A2420)=F$2+1,VLOOKUP(A2420,[1]Plan1!$BN$15:$BP$255,3),F2419)</f>
        <v>637.43399999999997</v>
      </c>
      <c r="G2420" s="6">
        <f t="shared" si="924"/>
        <v>42470</v>
      </c>
      <c r="H2420" s="2">
        <f t="shared" si="925"/>
        <v>3.2816609454016099E-3</v>
      </c>
      <c r="I2420" s="1">
        <f t="shared" si="933"/>
        <v>6</v>
      </c>
      <c r="J2420" s="1">
        <f t="shared" si="939"/>
        <v>30</v>
      </c>
      <c r="K2420" s="54">
        <f t="shared" si="926"/>
        <v>1.0006554723376853</v>
      </c>
      <c r="L2420" s="3">
        <f t="shared" si="934"/>
        <v>1.57555877</v>
      </c>
      <c r="M2420" s="3">
        <f t="shared" si="944"/>
        <v>1.5765914999999999</v>
      </c>
      <c r="N2420" s="3">
        <f t="shared" si="927"/>
        <v>146707.81277799999</v>
      </c>
      <c r="O2420" s="52">
        <f t="shared" si="940"/>
        <v>0</v>
      </c>
      <c r="P2420" s="5">
        <f t="shared" si="943"/>
        <v>0</v>
      </c>
      <c r="Q2420" s="53">
        <f t="shared" si="928"/>
        <v>0</v>
      </c>
      <c r="R2420" s="4">
        <f t="shared" si="922"/>
        <v>0</v>
      </c>
      <c r="S2420" s="2">
        <f t="shared" si="935"/>
        <v>0.14000000000000001</v>
      </c>
      <c r="T2420" s="9">
        <f t="shared" si="929"/>
        <v>1.0021861910000001</v>
      </c>
      <c r="U2420" s="4">
        <f t="shared" si="936"/>
        <v>320.73129992000003</v>
      </c>
      <c r="V2420" s="4">
        <f t="shared" si="930"/>
        <v>0</v>
      </c>
      <c r="W2420" s="1" t="str">
        <f t="shared" si="941"/>
        <v>A+J=</v>
      </c>
      <c r="X2420" s="10">
        <f t="shared" si="942"/>
        <v>42499</v>
      </c>
      <c r="Y2420" s="4">
        <f t="shared" si="945"/>
        <v>0</v>
      </c>
      <c r="Z2420" s="28"/>
      <c r="AA2420" s="26"/>
      <c r="AE2420" s="5"/>
    </row>
    <row r="2421" spans="1:31" x14ac:dyDescent="0.2">
      <c r="A2421" s="127">
        <f t="shared" si="931"/>
        <v>42476</v>
      </c>
      <c r="B2421" s="4">
        <f t="shared" si="923"/>
        <v>147098.1311493</v>
      </c>
      <c r="C2421" s="4">
        <f t="shared" si="937"/>
        <v>93053.788998610005</v>
      </c>
      <c r="D2421" s="4">
        <f t="shared" si="932"/>
        <v>93053.788998610005</v>
      </c>
      <c r="E2421" s="56">
        <f t="shared" si="938"/>
        <v>635.34900000000005</v>
      </c>
      <c r="F2421" s="11">
        <f>IF(DAY(A2421)=F$2+1,VLOOKUP(A2421,[1]Plan1!$BN$15:$BP$255,3),F2420)</f>
        <v>637.43399999999997</v>
      </c>
      <c r="G2421" s="6">
        <f t="shared" si="924"/>
        <v>42470</v>
      </c>
      <c r="H2421" s="2">
        <f t="shared" si="925"/>
        <v>3.2816609454016099E-3</v>
      </c>
      <c r="I2421" s="1">
        <f t="shared" si="933"/>
        <v>7</v>
      </c>
      <c r="J2421" s="1">
        <f t="shared" si="939"/>
        <v>30</v>
      </c>
      <c r="K2421" s="54">
        <f t="shared" si="926"/>
        <v>1.0007647594906393</v>
      </c>
      <c r="L2421" s="3">
        <f t="shared" si="934"/>
        <v>1.57555877</v>
      </c>
      <c r="M2421" s="3">
        <f t="shared" si="944"/>
        <v>1.5767636899999999</v>
      </c>
      <c r="N2421" s="3">
        <f t="shared" si="927"/>
        <v>146723.83570992999</v>
      </c>
      <c r="O2421" s="52">
        <f t="shared" si="940"/>
        <v>0</v>
      </c>
      <c r="P2421" s="5">
        <f t="shared" si="943"/>
        <v>0</v>
      </c>
      <c r="Q2421" s="53">
        <f t="shared" si="928"/>
        <v>0</v>
      </c>
      <c r="R2421" s="4">
        <f t="shared" si="922"/>
        <v>0</v>
      </c>
      <c r="S2421" s="2">
        <f t="shared" si="935"/>
        <v>0.14000000000000001</v>
      </c>
      <c r="T2421" s="9">
        <f t="shared" si="929"/>
        <v>1.0025510200000001</v>
      </c>
      <c r="U2421" s="4">
        <f t="shared" si="936"/>
        <v>374.29543937</v>
      </c>
      <c r="V2421" s="4">
        <f t="shared" si="930"/>
        <v>0</v>
      </c>
      <c r="W2421" s="1" t="str">
        <f t="shared" si="941"/>
        <v>A+J=</v>
      </c>
      <c r="X2421" s="10">
        <f t="shared" si="942"/>
        <v>42499</v>
      </c>
      <c r="Y2421" s="4">
        <f t="shared" si="945"/>
        <v>0</v>
      </c>
      <c r="Z2421" s="28"/>
      <c r="AA2421" s="26"/>
      <c r="AE2421" s="5"/>
    </row>
    <row r="2422" spans="1:31" x14ac:dyDescent="0.2">
      <c r="A2422" s="127">
        <f t="shared" si="931"/>
        <v>42477</v>
      </c>
      <c r="B2422" s="4">
        <f t="shared" si="923"/>
        <v>147167.75129483</v>
      </c>
      <c r="C2422" s="4">
        <f t="shared" si="937"/>
        <v>93053.788998610005</v>
      </c>
      <c r="D2422" s="4">
        <f t="shared" si="932"/>
        <v>93053.788998610005</v>
      </c>
      <c r="E2422" s="56">
        <f t="shared" si="938"/>
        <v>635.34900000000005</v>
      </c>
      <c r="F2422" s="11">
        <f>IF(DAY(A2422)=F$2+1,VLOOKUP(A2422,[1]Plan1!$BN$15:$BP$255,3),F2421)</f>
        <v>637.43399999999997</v>
      </c>
      <c r="G2422" s="6">
        <f t="shared" si="924"/>
        <v>42470</v>
      </c>
      <c r="H2422" s="2">
        <f t="shared" si="925"/>
        <v>3.2816609454016099E-3</v>
      </c>
      <c r="I2422" s="1">
        <f t="shared" si="933"/>
        <v>8</v>
      </c>
      <c r="J2422" s="1">
        <f t="shared" si="939"/>
        <v>30</v>
      </c>
      <c r="K2422" s="54">
        <f t="shared" si="926"/>
        <v>1.0008740585794516</v>
      </c>
      <c r="L2422" s="3">
        <f t="shared" si="934"/>
        <v>1.57555877</v>
      </c>
      <c r="M2422" s="3">
        <f t="shared" si="944"/>
        <v>1.5769359000000001</v>
      </c>
      <c r="N2422" s="3">
        <f t="shared" si="927"/>
        <v>146739.86050293001</v>
      </c>
      <c r="O2422" s="52">
        <f t="shared" si="940"/>
        <v>0</v>
      </c>
      <c r="P2422" s="5">
        <f t="shared" si="943"/>
        <v>0</v>
      </c>
      <c r="Q2422" s="53">
        <f t="shared" si="928"/>
        <v>0</v>
      </c>
      <c r="R2422" s="4">
        <f t="shared" si="922"/>
        <v>0</v>
      </c>
      <c r="S2422" s="2">
        <f t="shared" si="935"/>
        <v>0.14000000000000001</v>
      </c>
      <c r="T2422" s="9">
        <f t="shared" si="929"/>
        <v>1.002915982</v>
      </c>
      <c r="U2422" s="4">
        <f t="shared" si="936"/>
        <v>427.89079190000001</v>
      </c>
      <c r="V2422" s="4">
        <f t="shared" si="930"/>
        <v>0</v>
      </c>
      <c r="W2422" s="1" t="str">
        <f t="shared" si="941"/>
        <v>A+J=</v>
      </c>
      <c r="X2422" s="10">
        <f t="shared" si="942"/>
        <v>42499</v>
      </c>
      <c r="Y2422" s="4">
        <f t="shared" si="945"/>
        <v>0</v>
      </c>
      <c r="Z2422" s="28"/>
      <c r="AA2422" s="26"/>
      <c r="AE2422" s="5"/>
    </row>
    <row r="2423" spans="1:31" x14ac:dyDescent="0.2">
      <c r="A2423" s="127">
        <f t="shared" si="931"/>
        <v>42478</v>
      </c>
      <c r="B2423" s="4">
        <f t="shared" si="923"/>
        <v>147237.40373613001</v>
      </c>
      <c r="C2423" s="4">
        <f t="shared" si="937"/>
        <v>93053.788998610005</v>
      </c>
      <c r="D2423" s="4">
        <f t="shared" si="932"/>
        <v>93053.788998610005</v>
      </c>
      <c r="E2423" s="56">
        <f t="shared" si="938"/>
        <v>635.34900000000005</v>
      </c>
      <c r="F2423" s="11">
        <f>IF(DAY(A2423)=F$2+1,VLOOKUP(A2423,[1]Plan1!$BN$15:$BP$255,3),F2422)</f>
        <v>637.43399999999997</v>
      </c>
      <c r="G2423" s="6">
        <f t="shared" si="924"/>
        <v>42470</v>
      </c>
      <c r="H2423" s="2">
        <f t="shared" si="925"/>
        <v>3.2816609454016099E-3</v>
      </c>
      <c r="I2423" s="1">
        <f t="shared" si="933"/>
        <v>9</v>
      </c>
      <c r="J2423" s="1">
        <f t="shared" si="939"/>
        <v>30</v>
      </c>
      <c r="K2423" s="54">
        <f t="shared" si="926"/>
        <v>1.0009833696054256</v>
      </c>
      <c r="L2423" s="3">
        <f t="shared" si="934"/>
        <v>1.57555877</v>
      </c>
      <c r="M2423" s="3">
        <f t="shared" si="944"/>
        <v>1.5771081199999999</v>
      </c>
      <c r="N2423" s="3">
        <f t="shared" si="927"/>
        <v>146755.88622647</v>
      </c>
      <c r="O2423" s="52">
        <f t="shared" si="940"/>
        <v>0</v>
      </c>
      <c r="P2423" s="5">
        <f t="shared" si="943"/>
        <v>0</v>
      </c>
      <c r="Q2423" s="53">
        <f t="shared" si="928"/>
        <v>0</v>
      </c>
      <c r="R2423" s="4">
        <f t="shared" si="922"/>
        <v>0</v>
      </c>
      <c r="S2423" s="2">
        <f t="shared" si="935"/>
        <v>0.14000000000000001</v>
      </c>
      <c r="T2423" s="9">
        <f t="shared" si="929"/>
        <v>1.0032810780000001</v>
      </c>
      <c r="U2423" s="4">
        <f t="shared" si="936"/>
        <v>481.51750965999997</v>
      </c>
      <c r="V2423" s="4">
        <f t="shared" si="930"/>
        <v>0</v>
      </c>
      <c r="W2423" s="1" t="str">
        <f t="shared" si="941"/>
        <v>A+J=</v>
      </c>
      <c r="X2423" s="10">
        <f t="shared" si="942"/>
        <v>42499</v>
      </c>
      <c r="Y2423" s="4">
        <f t="shared" si="945"/>
        <v>0</v>
      </c>
      <c r="Z2423" s="28"/>
      <c r="AA2423" s="26"/>
      <c r="AE2423" s="5"/>
    </row>
    <row r="2424" spans="1:31" x14ac:dyDescent="0.2">
      <c r="A2424" s="127">
        <f t="shared" si="931"/>
        <v>42479</v>
      </c>
      <c r="B2424" s="4">
        <f t="shared" si="923"/>
        <v>147307.09005497998</v>
      </c>
      <c r="C2424" s="4">
        <f t="shared" si="937"/>
        <v>93053.788998610005</v>
      </c>
      <c r="D2424" s="4">
        <f t="shared" si="932"/>
        <v>93053.788998610005</v>
      </c>
      <c r="E2424" s="56">
        <f t="shared" si="938"/>
        <v>635.34900000000005</v>
      </c>
      <c r="F2424" s="11">
        <f>IF(DAY(A2424)=F$2+1,VLOOKUP(A2424,[1]Plan1!$BN$15:$BP$255,3),F2423)</f>
        <v>637.43399999999997</v>
      </c>
      <c r="G2424" s="6">
        <f t="shared" si="924"/>
        <v>42470</v>
      </c>
      <c r="H2424" s="2">
        <f t="shared" si="925"/>
        <v>3.2816609454016099E-3</v>
      </c>
      <c r="I2424" s="1">
        <f t="shared" si="933"/>
        <v>10</v>
      </c>
      <c r="J2424" s="1">
        <f t="shared" si="939"/>
        <v>30</v>
      </c>
      <c r="K2424" s="54">
        <f t="shared" si="926"/>
        <v>1.0010926925698651</v>
      </c>
      <c r="L2424" s="3">
        <f t="shared" si="934"/>
        <v>1.57555877</v>
      </c>
      <c r="M2424" s="3">
        <f t="shared" si="944"/>
        <v>1.57728037</v>
      </c>
      <c r="N2424" s="3">
        <f t="shared" si="927"/>
        <v>146771.91474163</v>
      </c>
      <c r="O2424" s="52">
        <f t="shared" si="940"/>
        <v>0</v>
      </c>
      <c r="P2424" s="5">
        <f t="shared" si="943"/>
        <v>0</v>
      </c>
      <c r="Q2424" s="53">
        <f t="shared" si="928"/>
        <v>0</v>
      </c>
      <c r="R2424" s="4">
        <f t="shared" si="922"/>
        <v>0</v>
      </c>
      <c r="S2424" s="2">
        <f t="shared" si="935"/>
        <v>0.14000000000000001</v>
      </c>
      <c r="T2424" s="9">
        <f t="shared" si="929"/>
        <v>1.003646306</v>
      </c>
      <c r="U2424" s="4">
        <f t="shared" si="936"/>
        <v>535.17531335000001</v>
      </c>
      <c r="V2424" s="4">
        <f t="shared" si="930"/>
        <v>0</v>
      </c>
      <c r="W2424" s="1" t="str">
        <f t="shared" si="941"/>
        <v>A+J=</v>
      </c>
      <c r="X2424" s="10">
        <f t="shared" si="942"/>
        <v>42499</v>
      </c>
      <c r="Y2424" s="4">
        <f t="shared" si="945"/>
        <v>0</v>
      </c>
      <c r="Z2424" s="28"/>
      <c r="AA2424" s="26"/>
      <c r="AE2424" s="5"/>
    </row>
    <row r="2425" spans="1:31" x14ac:dyDescent="0.2">
      <c r="A2425" s="127">
        <f t="shared" si="931"/>
        <v>42480</v>
      </c>
      <c r="B2425" s="4">
        <f t="shared" si="923"/>
        <v>147376.80853901</v>
      </c>
      <c r="C2425" s="4">
        <f t="shared" si="937"/>
        <v>93053.788998610005</v>
      </c>
      <c r="D2425" s="4">
        <f t="shared" si="932"/>
        <v>93053.788998610005</v>
      </c>
      <c r="E2425" s="56">
        <f t="shared" si="938"/>
        <v>635.34900000000005</v>
      </c>
      <c r="F2425" s="11">
        <f>IF(DAY(A2425)=F$2+1,VLOOKUP(A2425,[1]Plan1!$BN$15:$BP$255,3),F2424)</f>
        <v>637.43399999999997</v>
      </c>
      <c r="G2425" s="6">
        <f t="shared" si="924"/>
        <v>42470</v>
      </c>
      <c r="H2425" s="2">
        <f t="shared" si="925"/>
        <v>3.2816609454016099E-3</v>
      </c>
      <c r="I2425" s="1">
        <f t="shared" si="933"/>
        <v>11</v>
      </c>
      <c r="J2425" s="1">
        <f t="shared" si="939"/>
        <v>30</v>
      </c>
      <c r="K2425" s="54">
        <f t="shared" si="926"/>
        <v>1.0012020274740738</v>
      </c>
      <c r="L2425" s="3">
        <f t="shared" si="934"/>
        <v>1.57555877</v>
      </c>
      <c r="M2425" s="3">
        <f t="shared" si="944"/>
        <v>1.57745263</v>
      </c>
      <c r="N2425" s="3">
        <f t="shared" si="927"/>
        <v>146787.94418732001</v>
      </c>
      <c r="O2425" s="52">
        <f t="shared" si="940"/>
        <v>0</v>
      </c>
      <c r="P2425" s="5">
        <f t="shared" si="943"/>
        <v>0</v>
      </c>
      <c r="Q2425" s="53">
        <f t="shared" si="928"/>
        <v>0</v>
      </c>
      <c r="R2425" s="4">
        <f t="shared" si="922"/>
        <v>0</v>
      </c>
      <c r="S2425" s="2">
        <f t="shared" si="935"/>
        <v>0.14000000000000001</v>
      </c>
      <c r="T2425" s="9">
        <f t="shared" si="929"/>
        <v>1.0040116670000001</v>
      </c>
      <c r="U2425" s="4">
        <f t="shared" si="936"/>
        <v>588.86435169000003</v>
      </c>
      <c r="V2425" s="4">
        <f t="shared" si="930"/>
        <v>0</v>
      </c>
      <c r="W2425" s="1" t="str">
        <f t="shared" si="941"/>
        <v>A+J=</v>
      </c>
      <c r="X2425" s="10">
        <f t="shared" si="942"/>
        <v>42499</v>
      </c>
      <c r="Y2425" s="4">
        <f t="shared" si="945"/>
        <v>0</v>
      </c>
      <c r="Z2425" s="28"/>
      <c r="AA2425" s="26"/>
      <c r="AE2425" s="5"/>
    </row>
    <row r="2426" spans="1:31" x14ac:dyDescent="0.2">
      <c r="A2426" s="127">
        <f t="shared" si="931"/>
        <v>42481</v>
      </c>
      <c r="B2426" s="4">
        <f t="shared" si="923"/>
        <v>147446.56013026001</v>
      </c>
      <c r="C2426" s="4">
        <f t="shared" si="937"/>
        <v>93053.788998610005</v>
      </c>
      <c r="D2426" s="4">
        <f t="shared" si="932"/>
        <v>93053.788998610005</v>
      </c>
      <c r="E2426" s="56">
        <f t="shared" si="938"/>
        <v>635.34900000000005</v>
      </c>
      <c r="F2426" s="11">
        <f>IF(DAY(A2426)=F$2+1,VLOOKUP(A2426,[1]Plan1!$BN$15:$BP$255,3),F2425)</f>
        <v>637.43399999999997</v>
      </c>
      <c r="G2426" s="6">
        <f t="shared" si="924"/>
        <v>42470</v>
      </c>
      <c r="H2426" s="2">
        <f t="shared" si="925"/>
        <v>3.2816609454016099E-3</v>
      </c>
      <c r="I2426" s="1">
        <f t="shared" si="933"/>
        <v>12</v>
      </c>
      <c r="J2426" s="1">
        <f t="shared" si="939"/>
        <v>30</v>
      </c>
      <c r="K2426" s="54">
        <f t="shared" si="926"/>
        <v>1.001311374319356</v>
      </c>
      <c r="L2426" s="3">
        <f t="shared" si="934"/>
        <v>1.57555877</v>
      </c>
      <c r="M2426" s="3">
        <f t="shared" si="944"/>
        <v>1.5776249099999999</v>
      </c>
      <c r="N2426" s="3">
        <f t="shared" si="927"/>
        <v>146803.97549409</v>
      </c>
      <c r="O2426" s="52">
        <f t="shared" si="940"/>
        <v>0</v>
      </c>
      <c r="P2426" s="5">
        <f t="shared" si="943"/>
        <v>0</v>
      </c>
      <c r="Q2426" s="53">
        <f t="shared" si="928"/>
        <v>0</v>
      </c>
      <c r="R2426" s="4">
        <f t="shared" si="922"/>
        <v>0</v>
      </c>
      <c r="S2426" s="2">
        <f t="shared" si="935"/>
        <v>0.14000000000000001</v>
      </c>
      <c r="T2426" s="9">
        <f t="shared" si="929"/>
        <v>1.0043771610000001</v>
      </c>
      <c r="U2426" s="4">
        <f t="shared" si="936"/>
        <v>642.58463616999995</v>
      </c>
      <c r="V2426" s="4">
        <f t="shared" si="930"/>
        <v>0</v>
      </c>
      <c r="W2426" s="1" t="str">
        <f t="shared" si="941"/>
        <v>A+J=</v>
      </c>
      <c r="X2426" s="10">
        <f t="shared" si="942"/>
        <v>42499</v>
      </c>
      <c r="Y2426" s="4">
        <f t="shared" si="945"/>
        <v>0</v>
      </c>
      <c r="Z2426" s="28"/>
      <c r="AA2426" s="26"/>
      <c r="AE2426" s="5"/>
    </row>
    <row r="2427" spans="1:31" x14ac:dyDescent="0.2">
      <c r="A2427" s="127">
        <f t="shared" si="931"/>
        <v>42482</v>
      </c>
      <c r="B2427" s="4">
        <f t="shared" si="923"/>
        <v>147516.34483717001</v>
      </c>
      <c r="C2427" s="4">
        <f t="shared" si="937"/>
        <v>93053.788998610005</v>
      </c>
      <c r="D2427" s="4">
        <f t="shared" si="932"/>
        <v>93053.788998610005</v>
      </c>
      <c r="E2427" s="56">
        <f t="shared" si="938"/>
        <v>635.34900000000005</v>
      </c>
      <c r="F2427" s="11">
        <f>IF(DAY(A2427)=F$2+1,VLOOKUP(A2427,[1]Plan1!$BN$15:$BP$255,3),F2426)</f>
        <v>637.43399999999997</v>
      </c>
      <c r="G2427" s="6">
        <f t="shared" si="924"/>
        <v>42470</v>
      </c>
      <c r="H2427" s="2">
        <f t="shared" si="925"/>
        <v>3.2816609454016099E-3</v>
      </c>
      <c r="I2427" s="1">
        <f t="shared" si="933"/>
        <v>13</v>
      </c>
      <c r="J2427" s="1">
        <f t="shared" si="939"/>
        <v>30</v>
      </c>
      <c r="K2427" s="54">
        <f t="shared" si="926"/>
        <v>1.0014207331070157</v>
      </c>
      <c r="L2427" s="3">
        <f t="shared" si="934"/>
        <v>1.57555877</v>
      </c>
      <c r="M2427" s="3">
        <f t="shared" si="944"/>
        <v>1.57779721</v>
      </c>
      <c r="N2427" s="3">
        <f t="shared" si="927"/>
        <v>146820.00866193001</v>
      </c>
      <c r="O2427" s="52">
        <f t="shared" si="940"/>
        <v>0</v>
      </c>
      <c r="P2427" s="5">
        <f t="shared" si="943"/>
        <v>0</v>
      </c>
      <c r="Q2427" s="53">
        <f t="shared" si="928"/>
        <v>0</v>
      </c>
      <c r="R2427" s="4">
        <f t="shared" si="922"/>
        <v>0</v>
      </c>
      <c r="S2427" s="2">
        <f t="shared" si="935"/>
        <v>0.14000000000000001</v>
      </c>
      <c r="T2427" s="9">
        <f t="shared" si="929"/>
        <v>1.0047427879999999</v>
      </c>
      <c r="U2427" s="4">
        <f t="shared" si="936"/>
        <v>696.33617523999999</v>
      </c>
      <c r="V2427" s="4">
        <f t="shared" si="930"/>
        <v>0</v>
      </c>
      <c r="W2427" s="1" t="str">
        <f t="shared" si="941"/>
        <v>A+J=</v>
      </c>
      <c r="X2427" s="10">
        <f t="shared" si="942"/>
        <v>42499</v>
      </c>
      <c r="Y2427" s="4">
        <f t="shared" si="945"/>
        <v>0</v>
      </c>
      <c r="Z2427" s="28"/>
      <c r="AA2427" s="26"/>
      <c r="AE2427" s="5"/>
    </row>
    <row r="2428" spans="1:31" x14ac:dyDescent="0.2">
      <c r="A2428" s="127">
        <f t="shared" si="931"/>
        <v>42483</v>
      </c>
      <c r="B2428" s="4">
        <f t="shared" si="923"/>
        <v>147586.16266817</v>
      </c>
      <c r="C2428" s="4">
        <f t="shared" si="937"/>
        <v>93053.788998610005</v>
      </c>
      <c r="D2428" s="4">
        <f t="shared" si="932"/>
        <v>93053.788998610005</v>
      </c>
      <c r="E2428" s="56">
        <f t="shared" si="938"/>
        <v>635.34900000000005</v>
      </c>
      <c r="F2428" s="11">
        <f>IF(DAY(A2428)=F$2+1,VLOOKUP(A2428,[1]Plan1!$BN$15:$BP$255,3),F2427)</f>
        <v>637.43399999999997</v>
      </c>
      <c r="G2428" s="6">
        <f t="shared" si="924"/>
        <v>42470</v>
      </c>
      <c r="H2428" s="2">
        <f t="shared" si="925"/>
        <v>3.2816609454016099E-3</v>
      </c>
      <c r="I2428" s="1">
        <f t="shared" si="933"/>
        <v>14</v>
      </c>
      <c r="J2428" s="1">
        <f t="shared" si="939"/>
        <v>30</v>
      </c>
      <c r="K2428" s="54">
        <f t="shared" si="926"/>
        <v>1.0015301038383573</v>
      </c>
      <c r="L2428" s="3">
        <f t="shared" si="934"/>
        <v>1.57555877</v>
      </c>
      <c r="M2428" s="3">
        <f t="shared" si="944"/>
        <v>1.5779695300000001</v>
      </c>
      <c r="N2428" s="3">
        <f t="shared" si="927"/>
        <v>146836.04369085</v>
      </c>
      <c r="O2428" s="52">
        <f t="shared" si="940"/>
        <v>0</v>
      </c>
      <c r="P2428" s="5">
        <f t="shared" si="943"/>
        <v>0</v>
      </c>
      <c r="Q2428" s="53">
        <f t="shared" si="928"/>
        <v>0</v>
      </c>
      <c r="R2428" s="4">
        <f t="shared" si="922"/>
        <v>0</v>
      </c>
      <c r="S2428" s="2">
        <f t="shared" si="935"/>
        <v>0.14000000000000001</v>
      </c>
      <c r="T2428" s="9">
        <f t="shared" si="929"/>
        <v>1.0051085479999999</v>
      </c>
      <c r="U2428" s="4">
        <f t="shared" si="936"/>
        <v>750.11897732</v>
      </c>
      <c r="V2428" s="4">
        <f t="shared" si="930"/>
        <v>0</v>
      </c>
      <c r="W2428" s="1" t="str">
        <f t="shared" si="941"/>
        <v>A+J=</v>
      </c>
      <c r="X2428" s="10">
        <f t="shared" si="942"/>
        <v>42499</v>
      </c>
      <c r="Y2428" s="4">
        <f t="shared" si="945"/>
        <v>0</v>
      </c>
      <c r="Z2428" s="28"/>
      <c r="AA2428" s="26"/>
      <c r="AE2428" s="5"/>
    </row>
    <row r="2429" spans="1:31" x14ac:dyDescent="0.2">
      <c r="A2429" s="127">
        <f t="shared" si="931"/>
        <v>42484</v>
      </c>
      <c r="B2429" s="4">
        <f t="shared" si="923"/>
        <v>147656.01363171</v>
      </c>
      <c r="C2429" s="4">
        <f t="shared" si="937"/>
        <v>93053.788998610005</v>
      </c>
      <c r="D2429" s="4">
        <f t="shared" si="932"/>
        <v>93053.788998610005</v>
      </c>
      <c r="E2429" s="56">
        <f t="shared" si="938"/>
        <v>635.34900000000005</v>
      </c>
      <c r="F2429" s="11">
        <f>IF(DAY(A2429)=F$2+1,VLOOKUP(A2429,[1]Plan1!$BN$15:$BP$255,3),F2428)</f>
        <v>637.43399999999997</v>
      </c>
      <c r="G2429" s="6">
        <f t="shared" si="924"/>
        <v>42470</v>
      </c>
      <c r="H2429" s="2">
        <f t="shared" si="925"/>
        <v>3.2816609454016099E-3</v>
      </c>
      <c r="I2429" s="1">
        <f t="shared" si="933"/>
        <v>15</v>
      </c>
      <c r="J2429" s="1">
        <f t="shared" si="939"/>
        <v>30</v>
      </c>
      <c r="K2429" s="54">
        <f t="shared" si="926"/>
        <v>1.0016394865146849</v>
      </c>
      <c r="L2429" s="3">
        <f t="shared" si="934"/>
        <v>1.57555877</v>
      </c>
      <c r="M2429" s="3">
        <f t="shared" si="944"/>
        <v>1.5781418700000001</v>
      </c>
      <c r="N2429" s="3">
        <f t="shared" si="927"/>
        <v>146852.08058084999</v>
      </c>
      <c r="O2429" s="52">
        <f t="shared" si="940"/>
        <v>0</v>
      </c>
      <c r="P2429" s="5">
        <f t="shared" si="943"/>
        <v>0</v>
      </c>
      <c r="Q2429" s="53">
        <f t="shared" si="928"/>
        <v>0</v>
      </c>
      <c r="R2429" s="4">
        <f t="shared" si="922"/>
        <v>0</v>
      </c>
      <c r="S2429" s="2">
        <f t="shared" si="935"/>
        <v>0.14000000000000001</v>
      </c>
      <c r="T2429" s="9">
        <f t="shared" si="929"/>
        <v>1.0054744410000001</v>
      </c>
      <c r="U2429" s="4">
        <f t="shared" si="936"/>
        <v>803.93305085999998</v>
      </c>
      <c r="V2429" s="4">
        <f t="shared" si="930"/>
        <v>0</v>
      </c>
      <c r="W2429" s="1" t="str">
        <f t="shared" si="941"/>
        <v>A+J=</v>
      </c>
      <c r="X2429" s="10">
        <f t="shared" si="942"/>
        <v>42499</v>
      </c>
      <c r="Y2429" s="4">
        <f t="shared" si="945"/>
        <v>0</v>
      </c>
      <c r="Z2429" s="28"/>
      <c r="AA2429" s="26"/>
      <c r="AE2429" s="5"/>
    </row>
    <row r="2430" spans="1:31" x14ac:dyDescent="0.2">
      <c r="A2430" s="127">
        <f t="shared" si="931"/>
        <v>42485</v>
      </c>
      <c r="B2430" s="4">
        <f t="shared" si="923"/>
        <v>147725.89788308999</v>
      </c>
      <c r="C2430" s="4">
        <f t="shared" si="937"/>
        <v>93053.788998610005</v>
      </c>
      <c r="D2430" s="4">
        <f t="shared" si="932"/>
        <v>93053.788998610005</v>
      </c>
      <c r="E2430" s="56">
        <f t="shared" si="938"/>
        <v>635.34900000000005</v>
      </c>
      <c r="F2430" s="11">
        <f>IF(DAY(A2430)=F$2+1,VLOOKUP(A2430,[1]Plan1!$BN$15:$BP$255,3),F2429)</f>
        <v>637.43399999999997</v>
      </c>
      <c r="G2430" s="6">
        <f t="shared" si="924"/>
        <v>42470</v>
      </c>
      <c r="H2430" s="2">
        <f t="shared" si="925"/>
        <v>3.2816609454016099E-3</v>
      </c>
      <c r="I2430" s="1">
        <f t="shared" si="933"/>
        <v>16</v>
      </c>
      <c r="J2430" s="1">
        <f t="shared" si="939"/>
        <v>30</v>
      </c>
      <c r="K2430" s="54">
        <f t="shared" si="926"/>
        <v>1.0017488811373034</v>
      </c>
      <c r="L2430" s="3">
        <f t="shared" si="934"/>
        <v>1.57555877</v>
      </c>
      <c r="M2430" s="3">
        <f t="shared" si="944"/>
        <v>1.5783142299999999</v>
      </c>
      <c r="N2430" s="3">
        <f t="shared" si="927"/>
        <v>146868.11933192</v>
      </c>
      <c r="O2430" s="52">
        <f t="shared" si="940"/>
        <v>0</v>
      </c>
      <c r="P2430" s="5">
        <f t="shared" si="943"/>
        <v>0</v>
      </c>
      <c r="Q2430" s="53">
        <f t="shared" si="928"/>
        <v>0</v>
      </c>
      <c r="R2430" s="4">
        <f t="shared" si="922"/>
        <v>0</v>
      </c>
      <c r="S2430" s="2">
        <f t="shared" si="935"/>
        <v>0.14000000000000001</v>
      </c>
      <c r="T2430" s="9">
        <f t="shared" si="929"/>
        <v>1.0058404679999999</v>
      </c>
      <c r="U2430" s="4">
        <f t="shared" si="936"/>
        <v>857.77855117000001</v>
      </c>
      <c r="V2430" s="4">
        <f t="shared" si="930"/>
        <v>0</v>
      </c>
      <c r="W2430" s="1" t="str">
        <f t="shared" si="941"/>
        <v>A+J=</v>
      </c>
      <c r="X2430" s="10">
        <f t="shared" si="942"/>
        <v>42499</v>
      </c>
      <c r="Y2430" s="4">
        <f t="shared" si="945"/>
        <v>0</v>
      </c>
      <c r="Z2430" s="28"/>
      <c r="AA2430" s="26"/>
      <c r="AE2430" s="5"/>
    </row>
    <row r="2431" spans="1:31" x14ac:dyDescent="0.2">
      <c r="A2431" s="127">
        <f t="shared" si="931"/>
        <v>42486</v>
      </c>
      <c r="B2431" s="4">
        <f t="shared" si="923"/>
        <v>147795.81528393002</v>
      </c>
      <c r="C2431" s="4">
        <f t="shared" si="937"/>
        <v>93053.788998610005</v>
      </c>
      <c r="D2431" s="4">
        <f t="shared" si="932"/>
        <v>93053.788998610005</v>
      </c>
      <c r="E2431" s="56">
        <f t="shared" si="938"/>
        <v>635.34900000000005</v>
      </c>
      <c r="F2431" s="11">
        <f>IF(DAY(A2431)=F$2+1,VLOOKUP(A2431,[1]Plan1!$BN$15:$BP$255,3),F2430)</f>
        <v>637.43399999999997</v>
      </c>
      <c r="G2431" s="6">
        <f t="shared" si="924"/>
        <v>42470</v>
      </c>
      <c r="H2431" s="2">
        <f t="shared" si="925"/>
        <v>3.2816609454016099E-3</v>
      </c>
      <c r="I2431" s="1">
        <f t="shared" si="933"/>
        <v>17</v>
      </c>
      <c r="J2431" s="1">
        <f t="shared" si="939"/>
        <v>30</v>
      </c>
      <c r="K2431" s="54">
        <f t="shared" si="926"/>
        <v>1.0018582877075175</v>
      </c>
      <c r="L2431" s="3">
        <f t="shared" si="934"/>
        <v>1.57555877</v>
      </c>
      <c r="M2431" s="3">
        <f t="shared" si="944"/>
        <v>1.5784866099999999</v>
      </c>
      <c r="N2431" s="3">
        <f t="shared" si="927"/>
        <v>146884.15994407001</v>
      </c>
      <c r="O2431" s="52">
        <f t="shared" si="940"/>
        <v>0</v>
      </c>
      <c r="P2431" s="5">
        <f t="shared" si="943"/>
        <v>0</v>
      </c>
      <c r="Q2431" s="53">
        <f t="shared" si="928"/>
        <v>0</v>
      </c>
      <c r="R2431" s="4">
        <f t="shared" si="922"/>
        <v>0</v>
      </c>
      <c r="S2431" s="2">
        <f t="shared" si="935"/>
        <v>0.14000000000000001</v>
      </c>
      <c r="T2431" s="9">
        <f t="shared" si="929"/>
        <v>1.0062066279999999</v>
      </c>
      <c r="U2431" s="4">
        <f t="shared" si="936"/>
        <v>911.65533986000003</v>
      </c>
      <c r="V2431" s="4">
        <f t="shared" si="930"/>
        <v>0</v>
      </c>
      <c r="W2431" s="1" t="str">
        <f t="shared" si="941"/>
        <v>A+J=</v>
      </c>
      <c r="X2431" s="10">
        <f t="shared" si="942"/>
        <v>42499</v>
      </c>
      <c r="Y2431" s="4">
        <f t="shared" si="945"/>
        <v>0</v>
      </c>
      <c r="Z2431" s="28"/>
      <c r="AA2431" s="26"/>
      <c r="AE2431" s="5"/>
    </row>
    <row r="2432" spans="1:31" x14ac:dyDescent="0.2">
      <c r="A2432" s="127">
        <f t="shared" si="931"/>
        <v>42487</v>
      </c>
      <c r="B2432" s="4">
        <f t="shared" si="923"/>
        <v>147865.764906</v>
      </c>
      <c r="C2432" s="4">
        <f t="shared" si="937"/>
        <v>93053.788998610005</v>
      </c>
      <c r="D2432" s="4">
        <f t="shared" si="932"/>
        <v>93053.788998610005</v>
      </c>
      <c r="E2432" s="56">
        <f t="shared" si="938"/>
        <v>635.34900000000005</v>
      </c>
      <c r="F2432" s="11">
        <f>IF(DAY(A2432)=F$2+1,VLOOKUP(A2432,[1]Plan1!$BN$15:$BP$255,3),F2431)</f>
        <v>637.43399999999997</v>
      </c>
      <c r="G2432" s="6">
        <f t="shared" si="924"/>
        <v>42470</v>
      </c>
      <c r="H2432" s="2">
        <f t="shared" si="925"/>
        <v>3.2816609454016099E-3</v>
      </c>
      <c r="I2432" s="1">
        <f t="shared" si="933"/>
        <v>18</v>
      </c>
      <c r="J2432" s="1">
        <f t="shared" si="939"/>
        <v>30</v>
      </c>
      <c r="K2432" s="54">
        <f t="shared" si="926"/>
        <v>1.0019677062266319</v>
      </c>
      <c r="L2432" s="3">
        <f t="shared" si="934"/>
        <v>1.57555877</v>
      </c>
      <c r="M2432" s="3">
        <f t="shared" si="944"/>
        <v>1.578659</v>
      </c>
      <c r="N2432" s="3">
        <f t="shared" si="927"/>
        <v>146900.20148675001</v>
      </c>
      <c r="O2432" s="52">
        <f t="shared" si="940"/>
        <v>0</v>
      </c>
      <c r="P2432" s="5">
        <f t="shared" si="943"/>
        <v>0</v>
      </c>
      <c r="Q2432" s="53">
        <f t="shared" si="928"/>
        <v>0</v>
      </c>
      <c r="R2432" s="4">
        <f t="shared" ref="R2432:R2495" si="946">IF(P2432&gt;0,(P2432*N2432),0)</f>
        <v>0</v>
      </c>
      <c r="S2432" s="2">
        <f t="shared" si="935"/>
        <v>0.14000000000000001</v>
      </c>
      <c r="T2432" s="9">
        <f t="shared" si="929"/>
        <v>1.0065729210000001</v>
      </c>
      <c r="U2432" s="4">
        <f t="shared" si="936"/>
        <v>965.56341925000004</v>
      </c>
      <c r="V2432" s="4">
        <f t="shared" si="930"/>
        <v>0</v>
      </c>
      <c r="W2432" s="1" t="str">
        <f t="shared" si="941"/>
        <v>A+J=</v>
      </c>
      <c r="X2432" s="10">
        <f t="shared" si="942"/>
        <v>42499</v>
      </c>
      <c r="Y2432" s="4">
        <f t="shared" si="945"/>
        <v>0</v>
      </c>
      <c r="Z2432" s="28"/>
      <c r="AA2432" s="26"/>
      <c r="AE2432" s="5"/>
    </row>
    <row r="2433" spans="1:31" x14ac:dyDescent="0.2">
      <c r="A2433" s="127">
        <f t="shared" si="931"/>
        <v>42488</v>
      </c>
      <c r="B2433" s="4">
        <f t="shared" si="923"/>
        <v>147935.74863073</v>
      </c>
      <c r="C2433" s="4">
        <f t="shared" si="937"/>
        <v>93053.788998610005</v>
      </c>
      <c r="D2433" s="4">
        <f t="shared" si="932"/>
        <v>93053.788998610005</v>
      </c>
      <c r="E2433" s="56">
        <f t="shared" si="938"/>
        <v>635.34900000000005</v>
      </c>
      <c r="F2433" s="11">
        <f>IF(DAY(A2433)=F$2+1,VLOOKUP(A2433,[1]Plan1!$BN$15:$BP$255,3),F2432)</f>
        <v>637.43399999999997</v>
      </c>
      <c r="G2433" s="6">
        <f t="shared" si="924"/>
        <v>42470</v>
      </c>
      <c r="H2433" s="2">
        <f t="shared" si="925"/>
        <v>3.2816609454016099E-3</v>
      </c>
      <c r="I2433" s="1">
        <f t="shared" si="933"/>
        <v>19</v>
      </c>
      <c r="J2433" s="1">
        <f t="shared" si="939"/>
        <v>30</v>
      </c>
      <c r="K2433" s="54">
        <f t="shared" si="926"/>
        <v>1.0020771366959518</v>
      </c>
      <c r="L2433" s="3">
        <f t="shared" si="934"/>
        <v>1.57555877</v>
      </c>
      <c r="M2433" s="3">
        <f t="shared" si="944"/>
        <v>1.57883142</v>
      </c>
      <c r="N2433" s="3">
        <f t="shared" si="927"/>
        <v>146916.24582104999</v>
      </c>
      <c r="O2433" s="52">
        <f t="shared" si="940"/>
        <v>0</v>
      </c>
      <c r="P2433" s="5">
        <f t="shared" si="943"/>
        <v>0</v>
      </c>
      <c r="Q2433" s="53">
        <f t="shared" si="928"/>
        <v>0</v>
      </c>
      <c r="R2433" s="4">
        <f t="shared" si="946"/>
        <v>0</v>
      </c>
      <c r="S2433" s="2">
        <f t="shared" si="935"/>
        <v>0.14000000000000001</v>
      </c>
      <c r="T2433" s="9">
        <f t="shared" si="929"/>
        <v>1.0069393470000001</v>
      </c>
      <c r="U2433" s="4">
        <f t="shared" si="936"/>
        <v>1019.50280968</v>
      </c>
      <c r="V2433" s="4">
        <f t="shared" si="930"/>
        <v>0</v>
      </c>
      <c r="W2433" s="1" t="str">
        <f t="shared" si="941"/>
        <v>A+J=</v>
      </c>
      <c r="X2433" s="10">
        <f t="shared" si="942"/>
        <v>42499</v>
      </c>
      <c r="Y2433" s="4">
        <f t="shared" si="945"/>
        <v>0</v>
      </c>
      <c r="Z2433" s="28"/>
      <c r="AA2433" s="26"/>
      <c r="AE2433" s="5"/>
    </row>
    <row r="2434" spans="1:31" x14ac:dyDescent="0.2">
      <c r="A2434" s="127">
        <f t="shared" si="931"/>
        <v>42489</v>
      </c>
      <c r="B2434" s="4">
        <f t="shared" si="923"/>
        <v>148005.76473985999</v>
      </c>
      <c r="C2434" s="4">
        <f t="shared" si="937"/>
        <v>93053.788998610005</v>
      </c>
      <c r="D2434" s="4">
        <f t="shared" si="932"/>
        <v>93053.788998610005</v>
      </c>
      <c r="E2434" s="56">
        <f t="shared" si="938"/>
        <v>635.34900000000005</v>
      </c>
      <c r="F2434" s="11">
        <f>IF(DAY(A2434)=F$2+1,VLOOKUP(A2434,[1]Plan1!$BN$15:$BP$255,3),F2433)</f>
        <v>637.43399999999997</v>
      </c>
      <c r="G2434" s="6">
        <f t="shared" si="924"/>
        <v>42470</v>
      </c>
      <c r="H2434" s="2">
        <f t="shared" si="925"/>
        <v>3.2816609454016099E-3</v>
      </c>
      <c r="I2434" s="1">
        <f t="shared" si="933"/>
        <v>20</v>
      </c>
      <c r="J2434" s="1">
        <f t="shared" si="939"/>
        <v>30</v>
      </c>
      <c r="K2434" s="54">
        <f t="shared" si="926"/>
        <v>1.0021865791167823</v>
      </c>
      <c r="L2434" s="3">
        <f t="shared" si="934"/>
        <v>1.57555877</v>
      </c>
      <c r="M2434" s="3">
        <f t="shared" si="944"/>
        <v>1.5790038500000001</v>
      </c>
      <c r="N2434" s="3">
        <f t="shared" si="927"/>
        <v>146932.29108589</v>
      </c>
      <c r="O2434" s="52">
        <f t="shared" si="940"/>
        <v>0</v>
      </c>
      <c r="P2434" s="5">
        <f t="shared" si="943"/>
        <v>0</v>
      </c>
      <c r="Q2434" s="53">
        <f t="shared" si="928"/>
        <v>0</v>
      </c>
      <c r="R2434" s="4">
        <f t="shared" si="946"/>
        <v>0</v>
      </c>
      <c r="S2434" s="2">
        <f t="shared" si="935"/>
        <v>0.14000000000000001</v>
      </c>
      <c r="T2434" s="9">
        <f t="shared" si="929"/>
        <v>1.0073059069999999</v>
      </c>
      <c r="U2434" s="4">
        <f t="shared" si="936"/>
        <v>1073.47365397</v>
      </c>
      <c r="V2434" s="4">
        <f t="shared" si="930"/>
        <v>0</v>
      </c>
      <c r="W2434" s="1" t="str">
        <f t="shared" si="941"/>
        <v>A+J=</v>
      </c>
      <c r="X2434" s="10">
        <f t="shared" si="942"/>
        <v>42499</v>
      </c>
      <c r="Y2434" s="4">
        <f t="shared" si="945"/>
        <v>0</v>
      </c>
      <c r="Z2434" s="28"/>
      <c r="AA2434" s="26"/>
      <c r="AE2434" s="5"/>
    </row>
    <row r="2435" spans="1:31" x14ac:dyDescent="0.2">
      <c r="A2435" s="127">
        <f t="shared" si="931"/>
        <v>42490</v>
      </c>
      <c r="B2435" s="4">
        <f t="shared" si="923"/>
        <v>148075.81403156</v>
      </c>
      <c r="C2435" s="4">
        <f t="shared" si="937"/>
        <v>93053.788998610005</v>
      </c>
      <c r="D2435" s="4">
        <f t="shared" si="932"/>
        <v>93053.788998610005</v>
      </c>
      <c r="E2435" s="56">
        <f t="shared" si="938"/>
        <v>635.34900000000005</v>
      </c>
      <c r="F2435" s="11">
        <f>IF(DAY(A2435)=F$2+1,VLOOKUP(A2435,[1]Plan1!$BN$15:$BP$255,3),F2434)</f>
        <v>637.43399999999997</v>
      </c>
      <c r="G2435" s="6">
        <f t="shared" si="924"/>
        <v>42470</v>
      </c>
      <c r="H2435" s="2">
        <f t="shared" si="925"/>
        <v>3.2816609454016099E-3</v>
      </c>
      <c r="I2435" s="1">
        <f t="shared" si="933"/>
        <v>21</v>
      </c>
      <c r="J2435" s="1">
        <f t="shared" si="939"/>
        <v>30</v>
      </c>
      <c r="K2435" s="54">
        <f t="shared" si="926"/>
        <v>1.0022960334904285</v>
      </c>
      <c r="L2435" s="3">
        <f t="shared" si="934"/>
        <v>1.57555877</v>
      </c>
      <c r="M2435" s="3">
        <f t="shared" si="944"/>
        <v>1.5791763000000001</v>
      </c>
      <c r="N2435" s="3">
        <f t="shared" si="927"/>
        <v>146948.3382118</v>
      </c>
      <c r="O2435" s="52">
        <f t="shared" si="940"/>
        <v>0</v>
      </c>
      <c r="P2435" s="5">
        <f t="shared" si="943"/>
        <v>0</v>
      </c>
      <c r="Q2435" s="53">
        <f t="shared" si="928"/>
        <v>0</v>
      </c>
      <c r="R2435" s="4">
        <f t="shared" si="946"/>
        <v>0</v>
      </c>
      <c r="S2435" s="2">
        <f t="shared" si="935"/>
        <v>0.14000000000000001</v>
      </c>
      <c r="T2435" s="9">
        <f t="shared" si="929"/>
        <v>1.0076726</v>
      </c>
      <c r="U2435" s="4">
        <f t="shared" si="936"/>
        <v>1127.4758197599999</v>
      </c>
      <c r="V2435" s="4">
        <f t="shared" si="930"/>
        <v>0</v>
      </c>
      <c r="W2435" s="1" t="str">
        <f t="shared" si="941"/>
        <v>A+J=</v>
      </c>
      <c r="X2435" s="10">
        <f t="shared" si="942"/>
        <v>42499</v>
      </c>
      <c r="Y2435" s="4">
        <f t="shared" si="945"/>
        <v>0</v>
      </c>
      <c r="Z2435" s="28"/>
      <c r="AA2435" s="26"/>
      <c r="AE2435" s="5"/>
    </row>
    <row r="2436" spans="1:31" x14ac:dyDescent="0.2">
      <c r="A2436" s="127">
        <f t="shared" si="931"/>
        <v>42491</v>
      </c>
      <c r="B2436" s="4">
        <f t="shared" si="923"/>
        <v>148145.89666127</v>
      </c>
      <c r="C2436" s="4">
        <f t="shared" si="937"/>
        <v>93053.788998610005</v>
      </c>
      <c r="D2436" s="4">
        <f t="shared" si="932"/>
        <v>93053.788998610005</v>
      </c>
      <c r="E2436" s="56">
        <f t="shared" si="938"/>
        <v>635.34900000000005</v>
      </c>
      <c r="F2436" s="11">
        <f>IF(DAY(A2436)=F$2+1,VLOOKUP(A2436,[1]Plan1!$BN$15:$BP$255,3),F2435)</f>
        <v>637.43399999999997</v>
      </c>
      <c r="G2436" s="6">
        <f t="shared" si="924"/>
        <v>42470</v>
      </c>
      <c r="H2436" s="2">
        <f t="shared" si="925"/>
        <v>3.2816609454016099E-3</v>
      </c>
      <c r="I2436" s="1">
        <f t="shared" si="933"/>
        <v>22</v>
      </c>
      <c r="J2436" s="1">
        <f t="shared" si="939"/>
        <v>30</v>
      </c>
      <c r="K2436" s="54">
        <f t="shared" si="926"/>
        <v>1.0024054998181962</v>
      </c>
      <c r="L2436" s="3">
        <f t="shared" si="934"/>
        <v>1.57555877</v>
      </c>
      <c r="M2436" s="3">
        <f t="shared" si="944"/>
        <v>1.57934877</v>
      </c>
      <c r="N2436" s="3">
        <f t="shared" si="927"/>
        <v>146964.38719879001</v>
      </c>
      <c r="O2436" s="52">
        <f t="shared" si="940"/>
        <v>0</v>
      </c>
      <c r="P2436" s="5">
        <f t="shared" si="943"/>
        <v>0</v>
      </c>
      <c r="Q2436" s="53">
        <f t="shared" si="928"/>
        <v>0</v>
      </c>
      <c r="R2436" s="4">
        <f t="shared" si="946"/>
        <v>0</v>
      </c>
      <c r="S2436" s="2">
        <f t="shared" si="935"/>
        <v>0.14000000000000001</v>
      </c>
      <c r="T2436" s="9">
        <f t="shared" si="929"/>
        <v>1.0080394269999999</v>
      </c>
      <c r="U2436" s="4">
        <f t="shared" si="936"/>
        <v>1181.5094624799999</v>
      </c>
      <c r="V2436" s="4">
        <f t="shared" si="930"/>
        <v>0</v>
      </c>
      <c r="W2436" s="1" t="str">
        <f t="shared" si="941"/>
        <v>A+J=</v>
      </c>
      <c r="X2436" s="10">
        <f t="shared" si="942"/>
        <v>42499</v>
      </c>
      <c r="Y2436" s="4">
        <f t="shared" si="945"/>
        <v>0</v>
      </c>
      <c r="Z2436" s="28"/>
      <c r="AA2436" s="26"/>
      <c r="AE2436" s="5"/>
    </row>
    <row r="2437" spans="1:31" x14ac:dyDescent="0.2">
      <c r="A2437" s="127">
        <f t="shared" si="931"/>
        <v>42492</v>
      </c>
      <c r="B2437" s="4">
        <f t="shared" si="923"/>
        <v>148216.0124905</v>
      </c>
      <c r="C2437" s="4">
        <f t="shared" si="937"/>
        <v>93053.788998610005</v>
      </c>
      <c r="D2437" s="4">
        <f t="shared" si="932"/>
        <v>93053.788998610005</v>
      </c>
      <c r="E2437" s="56">
        <f t="shared" si="938"/>
        <v>635.34900000000005</v>
      </c>
      <c r="F2437" s="11">
        <f>IF(DAY(A2437)=F$2+1,VLOOKUP(A2437,[1]Plan1!$BN$15:$BP$255,3),F2436)</f>
        <v>637.43399999999997</v>
      </c>
      <c r="G2437" s="6">
        <f t="shared" si="924"/>
        <v>42470</v>
      </c>
      <c r="H2437" s="2">
        <f t="shared" si="925"/>
        <v>3.2816609454016099E-3</v>
      </c>
      <c r="I2437" s="1">
        <f t="shared" si="933"/>
        <v>23</v>
      </c>
      <c r="J2437" s="1">
        <f t="shared" si="939"/>
        <v>30</v>
      </c>
      <c r="K2437" s="54">
        <f t="shared" si="926"/>
        <v>1.0025149781013905</v>
      </c>
      <c r="L2437" s="3">
        <f t="shared" si="934"/>
        <v>1.57555877</v>
      </c>
      <c r="M2437" s="3">
        <f t="shared" si="944"/>
        <v>1.5795212599999999</v>
      </c>
      <c r="N2437" s="3">
        <f t="shared" si="927"/>
        <v>146980.43804685</v>
      </c>
      <c r="O2437" s="52">
        <f t="shared" si="940"/>
        <v>0</v>
      </c>
      <c r="P2437" s="5">
        <f t="shared" si="943"/>
        <v>0</v>
      </c>
      <c r="Q2437" s="53">
        <f t="shared" si="928"/>
        <v>0</v>
      </c>
      <c r="R2437" s="4">
        <f t="shared" si="946"/>
        <v>0</v>
      </c>
      <c r="S2437" s="2">
        <f t="shared" si="935"/>
        <v>0.14000000000000001</v>
      </c>
      <c r="T2437" s="9">
        <f t="shared" si="929"/>
        <v>1.008406387</v>
      </c>
      <c r="U2437" s="4">
        <f t="shared" si="936"/>
        <v>1235.5744436499999</v>
      </c>
      <c r="V2437" s="4">
        <f t="shared" si="930"/>
        <v>0</v>
      </c>
      <c r="W2437" s="1" t="str">
        <f t="shared" si="941"/>
        <v>A+J=</v>
      </c>
      <c r="X2437" s="10">
        <f t="shared" si="942"/>
        <v>42499</v>
      </c>
      <c r="Y2437" s="4">
        <f t="shared" si="945"/>
        <v>0</v>
      </c>
      <c r="Z2437" s="28"/>
      <c r="AA2437" s="26"/>
      <c r="AE2437" s="5"/>
    </row>
    <row r="2438" spans="1:31" x14ac:dyDescent="0.2">
      <c r="A2438" s="127">
        <f t="shared" si="931"/>
        <v>42493</v>
      </c>
      <c r="B2438" s="4">
        <f t="shared" si="923"/>
        <v>148286.16167470001</v>
      </c>
      <c r="C2438" s="4">
        <f t="shared" si="937"/>
        <v>93053.788998610005</v>
      </c>
      <c r="D2438" s="4">
        <f t="shared" si="932"/>
        <v>93053.788998610005</v>
      </c>
      <c r="E2438" s="56">
        <f t="shared" si="938"/>
        <v>635.34900000000005</v>
      </c>
      <c r="F2438" s="11">
        <f>IF(DAY(A2438)=F$2+1,VLOOKUP(A2438,[1]Plan1!$BN$15:$BP$255,3),F2437)</f>
        <v>637.43399999999997</v>
      </c>
      <c r="G2438" s="6">
        <f t="shared" si="924"/>
        <v>42470</v>
      </c>
      <c r="H2438" s="2">
        <f t="shared" si="925"/>
        <v>3.2816609454016099E-3</v>
      </c>
      <c r="I2438" s="1">
        <f t="shared" si="933"/>
        <v>24</v>
      </c>
      <c r="J2438" s="1">
        <f t="shared" si="939"/>
        <v>30</v>
      </c>
      <c r="K2438" s="54">
        <f t="shared" si="926"/>
        <v>1.0026244683413175</v>
      </c>
      <c r="L2438" s="3">
        <f t="shared" si="934"/>
        <v>1.57555877</v>
      </c>
      <c r="M2438" s="3">
        <f t="shared" si="944"/>
        <v>1.57969377</v>
      </c>
      <c r="N2438" s="3">
        <f t="shared" si="927"/>
        <v>146996.49075599</v>
      </c>
      <c r="O2438" s="52">
        <f t="shared" si="940"/>
        <v>0</v>
      </c>
      <c r="P2438" s="5">
        <f t="shared" si="943"/>
        <v>0</v>
      </c>
      <c r="Q2438" s="53">
        <f t="shared" si="928"/>
        <v>0</v>
      </c>
      <c r="R2438" s="4">
        <f t="shared" si="946"/>
        <v>0</v>
      </c>
      <c r="S2438" s="2">
        <f t="shared" si="935"/>
        <v>0.14000000000000001</v>
      </c>
      <c r="T2438" s="9">
        <f t="shared" si="929"/>
        <v>1.008773481</v>
      </c>
      <c r="U2438" s="4">
        <f t="shared" si="936"/>
        <v>1289.67091871</v>
      </c>
      <c r="V2438" s="4">
        <f t="shared" si="930"/>
        <v>0</v>
      </c>
      <c r="W2438" s="1" t="str">
        <f t="shared" si="941"/>
        <v>A+J=</v>
      </c>
      <c r="X2438" s="10">
        <f t="shared" si="942"/>
        <v>42499</v>
      </c>
      <c r="Y2438" s="4">
        <f t="shared" si="945"/>
        <v>0</v>
      </c>
      <c r="Z2438" s="28"/>
      <c r="AA2438" s="26"/>
      <c r="AE2438" s="5"/>
    </row>
    <row r="2439" spans="1:31" x14ac:dyDescent="0.2">
      <c r="A2439" s="127">
        <f t="shared" si="931"/>
        <v>42494</v>
      </c>
      <c r="B2439" s="4">
        <f t="shared" si="923"/>
        <v>148356.34407537</v>
      </c>
      <c r="C2439" s="4">
        <f t="shared" si="937"/>
        <v>93053.788998610005</v>
      </c>
      <c r="D2439" s="4">
        <f t="shared" si="932"/>
        <v>93053.788998610005</v>
      </c>
      <c r="E2439" s="56">
        <f t="shared" si="938"/>
        <v>635.34900000000005</v>
      </c>
      <c r="F2439" s="11">
        <f>IF(DAY(A2439)=F$2+1,VLOOKUP(A2439,[1]Plan1!$BN$15:$BP$255,3),F2438)</f>
        <v>637.43399999999997</v>
      </c>
      <c r="G2439" s="6">
        <f t="shared" si="924"/>
        <v>42470</v>
      </c>
      <c r="H2439" s="2">
        <f t="shared" si="925"/>
        <v>3.2816609454016099E-3</v>
      </c>
      <c r="I2439" s="1">
        <f t="shared" si="933"/>
        <v>25</v>
      </c>
      <c r="J2439" s="1">
        <f t="shared" si="939"/>
        <v>30</v>
      </c>
      <c r="K2439" s="54">
        <f t="shared" si="926"/>
        <v>1.0027339705392828</v>
      </c>
      <c r="L2439" s="3">
        <f t="shared" si="934"/>
        <v>1.57555877</v>
      </c>
      <c r="M2439" s="3">
        <f t="shared" si="944"/>
        <v>1.5798662999999999</v>
      </c>
      <c r="N2439" s="3">
        <f t="shared" si="927"/>
        <v>147012.54532621001</v>
      </c>
      <c r="O2439" s="52">
        <f t="shared" si="940"/>
        <v>0</v>
      </c>
      <c r="P2439" s="5">
        <f t="shared" si="943"/>
        <v>0</v>
      </c>
      <c r="Q2439" s="53">
        <f t="shared" si="928"/>
        <v>0</v>
      </c>
      <c r="R2439" s="4">
        <f t="shared" si="946"/>
        <v>0</v>
      </c>
      <c r="S2439" s="2">
        <f t="shared" si="935"/>
        <v>0.14000000000000001</v>
      </c>
      <c r="T2439" s="9">
        <f t="shared" si="929"/>
        <v>1.0091407080000001</v>
      </c>
      <c r="U2439" s="4">
        <f t="shared" si="936"/>
        <v>1343.7987491599999</v>
      </c>
      <c r="V2439" s="4">
        <f t="shared" si="930"/>
        <v>0</v>
      </c>
      <c r="W2439" s="1" t="str">
        <f t="shared" si="941"/>
        <v>A+J=</v>
      </c>
      <c r="X2439" s="10">
        <f t="shared" si="942"/>
        <v>42499</v>
      </c>
      <c r="Y2439" s="4">
        <f t="shared" si="945"/>
        <v>0</v>
      </c>
      <c r="Z2439" s="28"/>
      <c r="AA2439" s="26"/>
      <c r="AE2439" s="5"/>
    </row>
    <row r="2440" spans="1:31" x14ac:dyDescent="0.2">
      <c r="A2440" s="127">
        <f t="shared" si="931"/>
        <v>42495</v>
      </c>
      <c r="B2440" s="4">
        <f t="shared" si="923"/>
        <v>148426.55890859</v>
      </c>
      <c r="C2440" s="4">
        <f t="shared" si="937"/>
        <v>93053.788998610005</v>
      </c>
      <c r="D2440" s="4">
        <f t="shared" si="932"/>
        <v>93053.788998610005</v>
      </c>
      <c r="E2440" s="56">
        <f t="shared" si="938"/>
        <v>635.34900000000005</v>
      </c>
      <c r="F2440" s="11">
        <f>IF(DAY(A2440)=F$2+1,VLOOKUP(A2440,[1]Plan1!$BN$15:$BP$255,3),F2439)</f>
        <v>637.43399999999997</v>
      </c>
      <c r="G2440" s="6">
        <f t="shared" si="924"/>
        <v>42470</v>
      </c>
      <c r="H2440" s="2">
        <f t="shared" si="925"/>
        <v>3.2816609454016099E-3</v>
      </c>
      <c r="I2440" s="1">
        <f t="shared" si="933"/>
        <v>26</v>
      </c>
      <c r="J2440" s="1">
        <f t="shared" si="939"/>
        <v>30</v>
      </c>
      <c r="K2440" s="54">
        <f t="shared" si="926"/>
        <v>1.0028434846965928</v>
      </c>
      <c r="L2440" s="3">
        <f t="shared" si="934"/>
        <v>1.57555877</v>
      </c>
      <c r="M2440" s="3">
        <f t="shared" si="944"/>
        <v>1.5800388400000001</v>
      </c>
      <c r="N2440" s="3">
        <f t="shared" si="927"/>
        <v>147028.60082696</v>
      </c>
      <c r="O2440" s="52">
        <f t="shared" si="940"/>
        <v>0</v>
      </c>
      <c r="P2440" s="5">
        <f t="shared" si="943"/>
        <v>0</v>
      </c>
      <c r="Q2440" s="53">
        <f t="shared" si="928"/>
        <v>0</v>
      </c>
      <c r="R2440" s="4">
        <f t="shared" si="946"/>
        <v>0</v>
      </c>
      <c r="S2440" s="2">
        <f t="shared" si="935"/>
        <v>0.14000000000000001</v>
      </c>
      <c r="T2440" s="9">
        <f t="shared" si="929"/>
        <v>1.009508069</v>
      </c>
      <c r="U2440" s="4">
        <f t="shared" si="936"/>
        <v>1397.9580816299999</v>
      </c>
      <c r="V2440" s="4">
        <f t="shared" si="930"/>
        <v>0</v>
      </c>
      <c r="W2440" s="1" t="str">
        <f t="shared" si="941"/>
        <v>A+J=</v>
      </c>
      <c r="X2440" s="10">
        <f t="shared" si="942"/>
        <v>42499</v>
      </c>
      <c r="Y2440" s="4">
        <f t="shared" si="945"/>
        <v>0</v>
      </c>
      <c r="Z2440" s="28"/>
      <c r="AA2440" s="26"/>
      <c r="AE2440" s="5"/>
    </row>
    <row r="2441" spans="1:31" x14ac:dyDescent="0.2">
      <c r="A2441" s="127">
        <f t="shared" si="931"/>
        <v>42496</v>
      </c>
      <c r="B2441" s="4">
        <f t="shared" si="923"/>
        <v>148496.80806131999</v>
      </c>
      <c r="C2441" s="4">
        <f t="shared" si="937"/>
        <v>93053.788998610005</v>
      </c>
      <c r="D2441" s="4">
        <f t="shared" si="932"/>
        <v>93053.788998610005</v>
      </c>
      <c r="E2441" s="56">
        <f t="shared" si="938"/>
        <v>635.34900000000005</v>
      </c>
      <c r="F2441" s="11">
        <f>IF(DAY(A2441)=F$2+1,VLOOKUP(A2441,[1]Plan1!$BN$15:$BP$255,3),F2440)</f>
        <v>637.43399999999997</v>
      </c>
      <c r="G2441" s="6">
        <f t="shared" si="924"/>
        <v>42470</v>
      </c>
      <c r="H2441" s="2">
        <f t="shared" si="925"/>
        <v>3.2816609454016099E-3</v>
      </c>
      <c r="I2441" s="1">
        <f t="shared" si="933"/>
        <v>27</v>
      </c>
      <c r="J2441" s="1">
        <f t="shared" si="939"/>
        <v>30</v>
      </c>
      <c r="K2441" s="54">
        <f t="shared" si="926"/>
        <v>1.0029530108145532</v>
      </c>
      <c r="L2441" s="3">
        <f t="shared" si="934"/>
        <v>1.57555877</v>
      </c>
      <c r="M2441" s="3">
        <f t="shared" si="944"/>
        <v>1.58021141</v>
      </c>
      <c r="N2441" s="3">
        <f t="shared" si="927"/>
        <v>147044.65911933</v>
      </c>
      <c r="O2441" s="52">
        <f t="shared" si="940"/>
        <v>0</v>
      </c>
      <c r="P2441" s="5">
        <f t="shared" si="943"/>
        <v>0</v>
      </c>
      <c r="Q2441" s="53">
        <f t="shared" si="928"/>
        <v>0</v>
      </c>
      <c r="R2441" s="4">
        <f t="shared" si="946"/>
        <v>0</v>
      </c>
      <c r="S2441" s="2">
        <f t="shared" si="935"/>
        <v>0.14000000000000001</v>
      </c>
      <c r="T2441" s="9">
        <f t="shared" si="929"/>
        <v>1.0098755639999999</v>
      </c>
      <c r="U2441" s="4">
        <f t="shared" si="936"/>
        <v>1452.1489419899999</v>
      </c>
      <c r="V2441" s="4">
        <f t="shared" si="930"/>
        <v>0</v>
      </c>
      <c r="W2441" s="1" t="str">
        <f t="shared" si="941"/>
        <v>A+J=</v>
      </c>
      <c r="X2441" s="10">
        <f t="shared" si="942"/>
        <v>42499</v>
      </c>
      <c r="Y2441" s="4">
        <f t="shared" si="945"/>
        <v>0</v>
      </c>
      <c r="Z2441" s="28"/>
      <c r="AA2441" s="26"/>
      <c r="AE2441" s="5"/>
    </row>
    <row r="2442" spans="1:31" x14ac:dyDescent="0.2">
      <c r="A2442" s="127">
        <f t="shared" si="931"/>
        <v>42497</v>
      </c>
      <c r="B2442" s="4">
        <f t="shared" ref="B2442:B2505" si="947">(N2442+U2442)</f>
        <v>148567.08966293</v>
      </c>
      <c r="C2442" s="4">
        <f t="shared" si="937"/>
        <v>93053.788998610005</v>
      </c>
      <c r="D2442" s="4">
        <f t="shared" si="932"/>
        <v>93053.788998610005</v>
      </c>
      <c r="E2442" s="56">
        <f t="shared" si="938"/>
        <v>635.34900000000005</v>
      </c>
      <c r="F2442" s="11">
        <f>IF(DAY(A2442)=F$2+1,VLOOKUP(A2442,[1]Plan1!$BN$15:$BP$255,3),F2441)</f>
        <v>637.43399999999997</v>
      </c>
      <c r="G2442" s="6">
        <f t="shared" ref="G2442:G2505" si="948">IF(E2442=E2441,G2441,A2442)</f>
        <v>42470</v>
      </c>
      <c r="H2442" s="2">
        <f t="shared" ref="H2442:H2505" si="949">(F2442/E2442)-1</f>
        <v>3.2816609454016099E-3</v>
      </c>
      <c r="I2442" s="1">
        <f t="shared" si="933"/>
        <v>28</v>
      </c>
      <c r="J2442" s="1">
        <f t="shared" si="939"/>
        <v>30</v>
      </c>
      <c r="K2442" s="54">
        <f t="shared" ref="K2442:K2505" si="950">((F2442/E2442)^(I2442/J2442))</f>
        <v>1.0030625488944704</v>
      </c>
      <c r="L2442" s="3">
        <f t="shared" si="934"/>
        <v>1.57555877</v>
      </c>
      <c r="M2442" s="3">
        <f t="shared" si="944"/>
        <v>1.5803839900000001</v>
      </c>
      <c r="N2442" s="3">
        <f t="shared" ref="N2442:N2505" si="951">TRUNC(D2442*M2442,8)</f>
        <v>147060.71834224</v>
      </c>
      <c r="O2442" s="52">
        <f t="shared" si="940"/>
        <v>0</v>
      </c>
      <c r="P2442" s="5">
        <f t="shared" si="943"/>
        <v>0</v>
      </c>
      <c r="Q2442" s="53">
        <f t="shared" ref="Q2442:Q2505" si="952">IF($P2442&gt;0,($P2442*D2442),0)</f>
        <v>0</v>
      </c>
      <c r="R2442" s="4">
        <f t="shared" si="946"/>
        <v>0</v>
      </c>
      <c r="S2442" s="2">
        <f t="shared" si="935"/>
        <v>0.14000000000000001</v>
      </c>
      <c r="T2442" s="9">
        <f t="shared" ref="T2442:T2505" si="953">ROUND((1+S2442)^(1/12)^(I2442/J2442),9)</f>
        <v>1.010243193</v>
      </c>
      <c r="U2442" s="4">
        <f t="shared" si="936"/>
        <v>1506.3713206899999</v>
      </c>
      <c r="V2442" s="4">
        <f t="shared" ref="V2442:V2505" si="954">IF(R2442&gt;0,R2442+U2442,0)</f>
        <v>0</v>
      </c>
      <c r="W2442" s="1" t="str">
        <f t="shared" si="941"/>
        <v>A+J=</v>
      </c>
      <c r="X2442" s="10">
        <f t="shared" si="942"/>
        <v>42499</v>
      </c>
      <c r="Y2442" s="4">
        <f t="shared" si="945"/>
        <v>0</v>
      </c>
      <c r="Z2442" s="28"/>
      <c r="AA2442" s="26"/>
      <c r="AE2442" s="5"/>
    </row>
    <row r="2443" spans="1:31" x14ac:dyDescent="0.2">
      <c r="A2443" s="127">
        <f t="shared" ref="A2443:A2506" si="955">(A2442+1)</f>
        <v>42498</v>
      </c>
      <c r="B2443" s="4">
        <f t="shared" si="947"/>
        <v>148637.40466132999</v>
      </c>
      <c r="C2443" s="4">
        <f t="shared" si="937"/>
        <v>93053.788998610005</v>
      </c>
      <c r="D2443" s="4">
        <f t="shared" ref="D2443:D2506" si="956">(C2443)</f>
        <v>93053.788998610005</v>
      </c>
      <c r="E2443" s="56">
        <f t="shared" si="938"/>
        <v>635.34900000000005</v>
      </c>
      <c r="F2443" s="11">
        <f>IF(DAY(A2443)=F$2+1,VLOOKUP(A2443,[1]Plan1!$BN$15:$BP$255,3),F2442)</f>
        <v>637.43399999999997</v>
      </c>
      <c r="G2443" s="6">
        <f t="shared" si="948"/>
        <v>42470</v>
      </c>
      <c r="H2443" s="2">
        <f t="shared" si="949"/>
        <v>3.2816609454016099E-3</v>
      </c>
      <c r="I2443" s="1">
        <f t="shared" ref="I2443:I2506" si="957">IF(DAY(A2443)=F$2+1,1,I2442+1)</f>
        <v>29</v>
      </c>
      <c r="J2443" s="1">
        <f t="shared" si="939"/>
        <v>30</v>
      </c>
      <c r="K2443" s="54">
        <f t="shared" si="950"/>
        <v>1.0031720989376511</v>
      </c>
      <c r="L2443" s="3">
        <f t="shared" ref="L2443:L2506" si="958">IF(DAY(A2443)=F$2+1,M2442,L2442)</f>
        <v>1.57555877</v>
      </c>
      <c r="M2443" s="3">
        <f t="shared" si="944"/>
        <v>1.58055659</v>
      </c>
      <c r="N2443" s="3">
        <f t="shared" si="951"/>
        <v>147076.77942621999</v>
      </c>
      <c r="O2443" s="52">
        <f t="shared" si="940"/>
        <v>0</v>
      </c>
      <c r="P2443" s="5">
        <f t="shared" si="943"/>
        <v>0</v>
      </c>
      <c r="Q2443" s="53">
        <f t="shared" si="952"/>
        <v>0</v>
      </c>
      <c r="R2443" s="4">
        <f t="shared" si="946"/>
        <v>0</v>
      </c>
      <c r="S2443" s="2">
        <f t="shared" ref="S2443:S2506" si="959">(S2442)</f>
        <v>0.14000000000000001</v>
      </c>
      <c r="T2443" s="9">
        <f t="shared" si="953"/>
        <v>1.0106109560000001</v>
      </c>
      <c r="U2443" s="4">
        <f t="shared" ref="U2443:U2506" si="960">TRUNC(N2443*(T2443-1),8)</f>
        <v>1560.6252351099999</v>
      </c>
      <c r="V2443" s="4">
        <f t="shared" si="954"/>
        <v>0</v>
      </c>
      <c r="W2443" s="1" t="str">
        <f t="shared" si="941"/>
        <v>A+J=</v>
      </c>
      <c r="X2443" s="10">
        <f t="shared" si="942"/>
        <v>42499</v>
      </c>
      <c r="Y2443" s="4">
        <f t="shared" si="945"/>
        <v>0</v>
      </c>
      <c r="Z2443" s="28"/>
      <c r="AA2443" s="26"/>
      <c r="AE2443" s="5"/>
    </row>
    <row r="2444" spans="1:31" x14ac:dyDescent="0.2">
      <c r="A2444" s="130">
        <f t="shared" si="955"/>
        <v>42499</v>
      </c>
      <c r="B2444" s="53">
        <f t="shared" si="947"/>
        <v>148707.75291792001</v>
      </c>
      <c r="C2444" s="4">
        <f t="shared" ref="C2444:C2507" si="961">IF(DAY(A2443)=9,VLOOKUP(A2443,$AA$10:$AB$126,2),C2443)</f>
        <v>93053.788998610005</v>
      </c>
      <c r="D2444" s="53">
        <f t="shared" si="956"/>
        <v>93053.788998610005</v>
      </c>
      <c r="E2444" s="58">
        <f t="shared" ref="E2444:E2507" si="962">IF(F2444=F2443,E2443,F2443)</f>
        <v>635.34900000000005</v>
      </c>
      <c r="F2444" s="62">
        <f>IF(DAY(A2444)=F$2+1,VLOOKUP(A2444,[1]Plan1!$BN$15:$BP$255,3),F2443)</f>
        <v>637.43399999999997</v>
      </c>
      <c r="G2444" s="23">
        <f t="shared" si="948"/>
        <v>42470</v>
      </c>
      <c r="H2444" s="55">
        <f t="shared" si="949"/>
        <v>3.2816609454016099E-3</v>
      </c>
      <c r="I2444" s="24">
        <f t="shared" si="957"/>
        <v>30</v>
      </c>
      <c r="J2444" s="24">
        <f t="shared" ref="J2444:J2507" si="963">IF(DAY(A2444)=F$2+1,DAY(EOMONTH(A2444,0)),J2443)</f>
        <v>30</v>
      </c>
      <c r="K2444" s="59">
        <f t="shared" si="950"/>
        <v>1.0032816609454016</v>
      </c>
      <c r="L2444" s="60">
        <f t="shared" si="958"/>
        <v>1.57555877</v>
      </c>
      <c r="M2444" s="60">
        <f t="shared" si="944"/>
        <v>1.5807292100000001</v>
      </c>
      <c r="N2444" s="60">
        <f t="shared" si="951"/>
        <v>147092.84237127</v>
      </c>
      <c r="O2444" s="63">
        <f t="shared" si="940"/>
        <v>78</v>
      </c>
      <c r="P2444" s="5">
        <f t="shared" si="943"/>
        <v>5.9729300800000003E-2</v>
      </c>
      <c r="Q2444" s="53">
        <f t="shared" si="952"/>
        <v>5558.0377536777078</v>
      </c>
      <c r="R2444" s="53">
        <f t="shared" si="946"/>
        <v>8785.752627520571</v>
      </c>
      <c r="S2444" s="55">
        <f t="shared" si="959"/>
        <v>0.14000000000000001</v>
      </c>
      <c r="T2444" s="61">
        <f t="shared" si="953"/>
        <v>1.010978852</v>
      </c>
      <c r="U2444" s="53">
        <f t="shared" si="960"/>
        <v>1614.91054665</v>
      </c>
      <c r="V2444" s="53">
        <f t="shared" si="954"/>
        <v>10400.663174170571</v>
      </c>
      <c r="W2444" s="24" t="str">
        <f t="shared" si="941"/>
        <v>A+J=</v>
      </c>
      <c r="X2444" s="23">
        <f t="shared" si="942"/>
        <v>42499</v>
      </c>
      <c r="Y2444" s="53">
        <f t="shared" si="945"/>
        <v>138307.08974374944</v>
      </c>
      <c r="Z2444" s="28"/>
      <c r="AA2444" s="26"/>
      <c r="AE2444" s="5"/>
    </row>
    <row r="2445" spans="1:31" x14ac:dyDescent="0.2">
      <c r="A2445" s="127">
        <f t="shared" si="955"/>
        <v>42500</v>
      </c>
      <c r="B2445" s="4">
        <f t="shared" si="947"/>
        <v>138392.19685109</v>
      </c>
      <c r="C2445" s="4">
        <f t="shared" si="961"/>
        <v>87495.751241320002</v>
      </c>
      <c r="D2445" s="4">
        <f t="shared" si="956"/>
        <v>87495.751241320002</v>
      </c>
      <c r="E2445" s="56">
        <f t="shared" si="962"/>
        <v>637.43399999999997</v>
      </c>
      <c r="F2445" s="11">
        <f>IF(DAY(A2445)=F$2+1,VLOOKUP(A2445,[1]Plan1!$BN$15:$BP$255,3),F2444)</f>
        <v>642.65099999999995</v>
      </c>
      <c r="G2445" s="6">
        <f t="shared" si="948"/>
        <v>42500</v>
      </c>
      <c r="H2445" s="2">
        <f t="shared" si="949"/>
        <v>8.1843767354736752E-3</v>
      </c>
      <c r="I2445" s="1">
        <f t="shared" si="957"/>
        <v>1</v>
      </c>
      <c r="J2445" s="1">
        <f t="shared" si="963"/>
        <v>31</v>
      </c>
      <c r="K2445" s="54">
        <f t="shared" si="950"/>
        <v>1.0002629721953402</v>
      </c>
      <c r="L2445" s="3">
        <f t="shared" si="958"/>
        <v>1.5807292100000001</v>
      </c>
      <c r="M2445" s="3">
        <f t="shared" si="944"/>
        <v>1.58114489</v>
      </c>
      <c r="N2445" s="3">
        <f t="shared" si="951"/>
        <v>138343.45997192001</v>
      </c>
      <c r="O2445" s="52">
        <f t="shared" si="940"/>
        <v>0</v>
      </c>
      <c r="P2445" s="5">
        <f t="shared" si="943"/>
        <v>0</v>
      </c>
      <c r="Q2445" s="53">
        <f t="shared" si="952"/>
        <v>0</v>
      </c>
      <c r="R2445" s="4">
        <f t="shared" si="946"/>
        <v>0</v>
      </c>
      <c r="S2445" s="2">
        <f t="shared" si="959"/>
        <v>0.14000000000000001</v>
      </c>
      <c r="T2445" s="9">
        <f t="shared" si="953"/>
        <v>1.0003522890000001</v>
      </c>
      <c r="U2445" s="4">
        <f t="shared" si="960"/>
        <v>48.736879170000002</v>
      </c>
      <c r="V2445" s="4">
        <f t="shared" si="954"/>
        <v>0</v>
      </c>
      <c r="W2445" s="1" t="str">
        <f t="shared" si="941"/>
        <v>A+J=</v>
      </c>
      <c r="X2445" s="10">
        <f t="shared" si="942"/>
        <v>42530</v>
      </c>
      <c r="Y2445" s="4">
        <f t="shared" si="945"/>
        <v>0</v>
      </c>
      <c r="Z2445" s="28"/>
      <c r="AA2445" s="26"/>
      <c r="AE2445" s="5"/>
    </row>
    <row r="2446" spans="1:31" x14ac:dyDescent="0.2">
      <c r="A2446" s="127">
        <f t="shared" si="955"/>
        <v>42501</v>
      </c>
      <c r="B2446" s="4">
        <f t="shared" si="947"/>
        <v>138477.35711740999</v>
      </c>
      <c r="C2446" s="4">
        <f t="shared" si="961"/>
        <v>87495.751241320002</v>
      </c>
      <c r="D2446" s="4">
        <f t="shared" si="956"/>
        <v>87495.751241320002</v>
      </c>
      <c r="E2446" s="56">
        <f t="shared" si="962"/>
        <v>637.43399999999997</v>
      </c>
      <c r="F2446" s="11">
        <f>IF(DAY(A2446)=F$2+1,VLOOKUP(A2446,[1]Plan1!$BN$15:$BP$255,3),F2445)</f>
        <v>642.65099999999995</v>
      </c>
      <c r="G2446" s="6">
        <f t="shared" si="948"/>
        <v>42500</v>
      </c>
      <c r="H2446" s="2">
        <f t="shared" si="949"/>
        <v>8.1843767354736752E-3</v>
      </c>
      <c r="I2446" s="1">
        <f t="shared" si="957"/>
        <v>2</v>
      </c>
      <c r="J2446" s="1">
        <f t="shared" si="963"/>
        <v>31</v>
      </c>
      <c r="K2446" s="54">
        <f t="shared" si="950"/>
        <v>1.0005260135450558</v>
      </c>
      <c r="L2446" s="3">
        <f t="shared" si="958"/>
        <v>1.5807292100000001</v>
      </c>
      <c r="M2446" s="3">
        <f t="shared" si="944"/>
        <v>1.5815606900000001</v>
      </c>
      <c r="N2446" s="3">
        <f t="shared" si="951"/>
        <v>138379.84070529</v>
      </c>
      <c r="O2446" s="52">
        <f t="shared" si="940"/>
        <v>0</v>
      </c>
      <c r="P2446" s="5">
        <f t="shared" si="943"/>
        <v>0</v>
      </c>
      <c r="Q2446" s="53">
        <f t="shared" si="952"/>
        <v>0</v>
      </c>
      <c r="R2446" s="4">
        <f t="shared" si="946"/>
        <v>0</v>
      </c>
      <c r="S2446" s="2">
        <f t="shared" si="959"/>
        <v>0.14000000000000001</v>
      </c>
      <c r="T2446" s="9">
        <f t="shared" si="953"/>
        <v>1.0007047010000001</v>
      </c>
      <c r="U2446" s="4">
        <f t="shared" si="960"/>
        <v>97.516412119999998</v>
      </c>
      <c r="V2446" s="4">
        <f t="shared" si="954"/>
        <v>0</v>
      </c>
      <c r="W2446" s="1" t="str">
        <f t="shared" si="941"/>
        <v>A+J=</v>
      </c>
      <c r="X2446" s="10">
        <f t="shared" si="942"/>
        <v>42530</v>
      </c>
      <c r="Y2446" s="4">
        <f t="shared" si="945"/>
        <v>0</v>
      </c>
      <c r="Z2446" s="28"/>
      <c r="AA2446" s="26"/>
      <c r="AE2446" s="5"/>
    </row>
    <row r="2447" spans="1:31" x14ac:dyDescent="0.2">
      <c r="A2447" s="127">
        <f t="shared" si="955"/>
        <v>42502</v>
      </c>
      <c r="B2447" s="4">
        <f t="shared" si="947"/>
        <v>138562.56996247001</v>
      </c>
      <c r="C2447" s="4">
        <f t="shared" si="961"/>
        <v>87495.751241320002</v>
      </c>
      <c r="D2447" s="4">
        <f t="shared" si="956"/>
        <v>87495.751241320002</v>
      </c>
      <c r="E2447" s="56">
        <f t="shared" si="962"/>
        <v>637.43399999999997</v>
      </c>
      <c r="F2447" s="11">
        <f>IF(DAY(A2447)=F$2+1,VLOOKUP(A2447,[1]Plan1!$BN$15:$BP$255,3),F2446)</f>
        <v>642.65099999999995</v>
      </c>
      <c r="G2447" s="6">
        <f t="shared" si="948"/>
        <v>42500</v>
      </c>
      <c r="H2447" s="2">
        <f t="shared" si="949"/>
        <v>8.1843767354736752E-3</v>
      </c>
      <c r="I2447" s="1">
        <f t="shared" si="957"/>
        <v>3</v>
      </c>
      <c r="J2447" s="1">
        <f t="shared" si="963"/>
        <v>31</v>
      </c>
      <c r="K2447" s="54">
        <f t="shared" si="950"/>
        <v>1.0007891240673326</v>
      </c>
      <c r="L2447" s="3">
        <f t="shared" si="958"/>
        <v>1.5807292100000001</v>
      </c>
      <c r="M2447" s="3">
        <f t="shared" si="944"/>
        <v>1.5819766</v>
      </c>
      <c r="N2447" s="3">
        <f t="shared" si="951"/>
        <v>138416.23106317999</v>
      </c>
      <c r="O2447" s="52">
        <f t="shared" si="940"/>
        <v>0</v>
      </c>
      <c r="P2447" s="5">
        <f t="shared" si="943"/>
        <v>0</v>
      </c>
      <c r="Q2447" s="53">
        <f t="shared" si="952"/>
        <v>0</v>
      </c>
      <c r="R2447" s="4">
        <f t="shared" si="946"/>
        <v>0</v>
      </c>
      <c r="S2447" s="2">
        <f t="shared" si="959"/>
        <v>0.14000000000000001</v>
      </c>
      <c r="T2447" s="9">
        <f t="shared" si="953"/>
        <v>1.001057238</v>
      </c>
      <c r="U2447" s="4">
        <f t="shared" si="960"/>
        <v>146.33889929</v>
      </c>
      <c r="V2447" s="4">
        <f t="shared" si="954"/>
        <v>0</v>
      </c>
      <c r="W2447" s="1" t="str">
        <f t="shared" si="941"/>
        <v>A+J=</v>
      </c>
      <c r="X2447" s="10">
        <f t="shared" si="942"/>
        <v>42530</v>
      </c>
      <c r="Y2447" s="4">
        <f t="shared" si="945"/>
        <v>0</v>
      </c>
      <c r="Z2447" s="28"/>
      <c r="AA2447" s="26"/>
      <c r="AE2447" s="5"/>
    </row>
    <row r="2448" spans="1:31" x14ac:dyDescent="0.2">
      <c r="A2448" s="127">
        <f t="shared" si="955"/>
        <v>42503</v>
      </c>
      <c r="B2448" s="4">
        <f t="shared" si="947"/>
        <v>138647.83439547999</v>
      </c>
      <c r="C2448" s="4">
        <f t="shared" si="961"/>
        <v>87495.751241320002</v>
      </c>
      <c r="D2448" s="4">
        <f t="shared" si="956"/>
        <v>87495.751241320002</v>
      </c>
      <c r="E2448" s="56">
        <f t="shared" si="962"/>
        <v>637.43399999999997</v>
      </c>
      <c r="F2448" s="11">
        <f>IF(DAY(A2448)=F$2+1,VLOOKUP(A2448,[1]Plan1!$BN$15:$BP$255,3),F2447)</f>
        <v>642.65099999999995</v>
      </c>
      <c r="G2448" s="6">
        <f t="shared" si="948"/>
        <v>42500</v>
      </c>
      <c r="H2448" s="2">
        <f t="shared" si="949"/>
        <v>8.1843767354736752E-3</v>
      </c>
      <c r="I2448" s="1">
        <f t="shared" si="957"/>
        <v>4</v>
      </c>
      <c r="J2448" s="1">
        <f t="shared" si="963"/>
        <v>31</v>
      </c>
      <c r="K2448" s="54">
        <f t="shared" si="950"/>
        <v>1.0010523037803611</v>
      </c>
      <c r="L2448" s="3">
        <f t="shared" si="958"/>
        <v>1.5807292100000001</v>
      </c>
      <c r="M2448" s="3">
        <f t="shared" si="944"/>
        <v>1.5823926100000001</v>
      </c>
      <c r="N2448" s="3">
        <f t="shared" si="951"/>
        <v>138452.63017066001</v>
      </c>
      <c r="O2448" s="52">
        <f t="shared" si="940"/>
        <v>0</v>
      </c>
      <c r="P2448" s="5">
        <f t="shared" si="943"/>
        <v>0</v>
      </c>
      <c r="Q2448" s="53">
        <f t="shared" si="952"/>
        <v>0</v>
      </c>
      <c r="R2448" s="4">
        <f t="shared" si="946"/>
        <v>0</v>
      </c>
      <c r="S2448" s="2">
        <f t="shared" si="959"/>
        <v>0.14000000000000001</v>
      </c>
      <c r="T2448" s="9">
        <f t="shared" si="953"/>
        <v>1.001409899</v>
      </c>
      <c r="U2448" s="4">
        <f t="shared" si="960"/>
        <v>195.20422482000001</v>
      </c>
      <c r="V2448" s="4">
        <f t="shared" si="954"/>
        <v>0</v>
      </c>
      <c r="W2448" s="1" t="str">
        <f t="shared" si="941"/>
        <v>A+J=</v>
      </c>
      <c r="X2448" s="10">
        <f t="shared" si="942"/>
        <v>42530</v>
      </c>
      <c r="Y2448" s="4">
        <f t="shared" si="945"/>
        <v>0</v>
      </c>
      <c r="Z2448" s="28"/>
      <c r="AA2448" s="26"/>
      <c r="AE2448" s="5"/>
    </row>
    <row r="2449" spans="1:31" x14ac:dyDescent="0.2">
      <c r="A2449" s="127">
        <f t="shared" si="955"/>
        <v>42504</v>
      </c>
      <c r="B2449" s="4">
        <f t="shared" si="947"/>
        <v>138733.15219220999</v>
      </c>
      <c r="C2449" s="4">
        <f t="shared" si="961"/>
        <v>87495.751241320002</v>
      </c>
      <c r="D2449" s="4">
        <f t="shared" si="956"/>
        <v>87495.751241320002</v>
      </c>
      <c r="E2449" s="56">
        <f t="shared" si="962"/>
        <v>637.43399999999997</v>
      </c>
      <c r="F2449" s="11">
        <f>IF(DAY(A2449)=F$2+1,VLOOKUP(A2449,[1]Plan1!$BN$15:$BP$255,3),F2448)</f>
        <v>642.65099999999995</v>
      </c>
      <c r="G2449" s="6">
        <f t="shared" si="948"/>
        <v>42500</v>
      </c>
      <c r="H2449" s="2">
        <f t="shared" si="949"/>
        <v>8.1843767354736752E-3</v>
      </c>
      <c r="I2449" s="1">
        <f t="shared" si="957"/>
        <v>5</v>
      </c>
      <c r="J2449" s="1">
        <f t="shared" si="963"/>
        <v>31</v>
      </c>
      <c r="K2449" s="54">
        <f t="shared" si="950"/>
        <v>1.0013155527023365</v>
      </c>
      <c r="L2449" s="3">
        <f t="shared" si="958"/>
        <v>1.5807292100000001</v>
      </c>
      <c r="M2449" s="3">
        <f t="shared" si="944"/>
        <v>1.5828087399999999</v>
      </c>
      <c r="N2449" s="3">
        <f t="shared" si="951"/>
        <v>138489.03977762</v>
      </c>
      <c r="O2449" s="52">
        <f t="shared" si="940"/>
        <v>0</v>
      </c>
      <c r="P2449" s="5">
        <f t="shared" si="943"/>
        <v>0</v>
      </c>
      <c r="Q2449" s="53">
        <f t="shared" si="952"/>
        <v>0</v>
      </c>
      <c r="R2449" s="4">
        <f t="shared" si="946"/>
        <v>0</v>
      </c>
      <c r="S2449" s="2">
        <f t="shared" si="959"/>
        <v>0.14000000000000001</v>
      </c>
      <c r="T2449" s="9">
        <f t="shared" si="953"/>
        <v>1.001762684</v>
      </c>
      <c r="U2449" s="4">
        <f t="shared" si="960"/>
        <v>244.11241458999999</v>
      </c>
      <c r="V2449" s="4">
        <f t="shared" si="954"/>
        <v>0</v>
      </c>
      <c r="W2449" s="1" t="str">
        <f t="shared" si="941"/>
        <v>A+J=</v>
      </c>
      <c r="X2449" s="10">
        <f t="shared" si="942"/>
        <v>42530</v>
      </c>
      <c r="Y2449" s="4">
        <f t="shared" si="945"/>
        <v>0</v>
      </c>
      <c r="Z2449" s="28"/>
      <c r="AA2449" s="26"/>
      <c r="AE2449" s="5"/>
    </row>
    <row r="2450" spans="1:31" x14ac:dyDescent="0.2">
      <c r="A2450" s="127">
        <f t="shared" si="955"/>
        <v>42505</v>
      </c>
      <c r="B2450" s="4">
        <f t="shared" si="947"/>
        <v>138818.52176223</v>
      </c>
      <c r="C2450" s="4">
        <f t="shared" si="961"/>
        <v>87495.751241320002</v>
      </c>
      <c r="D2450" s="4">
        <f t="shared" si="956"/>
        <v>87495.751241320002</v>
      </c>
      <c r="E2450" s="56">
        <f t="shared" si="962"/>
        <v>637.43399999999997</v>
      </c>
      <c r="F2450" s="11">
        <f>IF(DAY(A2450)=F$2+1,VLOOKUP(A2450,[1]Plan1!$BN$15:$BP$255,3),F2449)</f>
        <v>642.65099999999995</v>
      </c>
      <c r="G2450" s="6">
        <f t="shared" si="948"/>
        <v>42500</v>
      </c>
      <c r="H2450" s="2">
        <f t="shared" si="949"/>
        <v>8.1843767354736752E-3</v>
      </c>
      <c r="I2450" s="1">
        <f t="shared" si="957"/>
        <v>6</v>
      </c>
      <c r="J2450" s="1">
        <f t="shared" si="963"/>
        <v>31</v>
      </c>
      <c r="K2450" s="54">
        <f t="shared" si="950"/>
        <v>1.0015788708514588</v>
      </c>
      <c r="L2450" s="3">
        <f t="shared" si="958"/>
        <v>1.5807292100000001</v>
      </c>
      <c r="M2450" s="3">
        <f t="shared" si="944"/>
        <v>1.5832249700000001</v>
      </c>
      <c r="N2450" s="3">
        <f t="shared" si="951"/>
        <v>138525.45813416</v>
      </c>
      <c r="O2450" s="52">
        <f t="shared" si="940"/>
        <v>0</v>
      </c>
      <c r="P2450" s="5">
        <f t="shared" si="943"/>
        <v>0</v>
      </c>
      <c r="Q2450" s="53">
        <f t="shared" si="952"/>
        <v>0</v>
      </c>
      <c r="R2450" s="4">
        <f t="shared" si="946"/>
        <v>0</v>
      </c>
      <c r="S2450" s="2">
        <f t="shared" si="959"/>
        <v>0.14000000000000001</v>
      </c>
      <c r="T2450" s="9">
        <f t="shared" si="953"/>
        <v>1.0021155939999999</v>
      </c>
      <c r="U2450" s="4">
        <f t="shared" si="960"/>
        <v>293.06362806999999</v>
      </c>
      <c r="V2450" s="4">
        <f t="shared" si="954"/>
        <v>0</v>
      </c>
      <c r="W2450" s="1" t="str">
        <f t="shared" si="941"/>
        <v>A+J=</v>
      </c>
      <c r="X2450" s="10">
        <f t="shared" si="942"/>
        <v>42530</v>
      </c>
      <c r="Y2450" s="4">
        <f t="shared" si="945"/>
        <v>0</v>
      </c>
      <c r="Z2450" s="28"/>
      <c r="AA2450" s="26"/>
      <c r="AE2450" s="5"/>
    </row>
    <row r="2451" spans="1:31" x14ac:dyDescent="0.2">
      <c r="A2451" s="127">
        <f t="shared" si="955"/>
        <v>42506</v>
      </c>
      <c r="B2451" s="4">
        <f t="shared" si="947"/>
        <v>138903.94474414</v>
      </c>
      <c r="C2451" s="4">
        <f t="shared" si="961"/>
        <v>87495.751241320002</v>
      </c>
      <c r="D2451" s="4">
        <f t="shared" si="956"/>
        <v>87495.751241320002</v>
      </c>
      <c r="E2451" s="56">
        <f t="shared" si="962"/>
        <v>637.43399999999997</v>
      </c>
      <c r="F2451" s="11">
        <f>IF(DAY(A2451)=F$2+1,VLOOKUP(A2451,[1]Plan1!$BN$15:$BP$255,3),F2450)</f>
        <v>642.65099999999995</v>
      </c>
      <c r="G2451" s="6">
        <f t="shared" si="948"/>
        <v>42500</v>
      </c>
      <c r="H2451" s="2">
        <f t="shared" si="949"/>
        <v>8.1843767354736752E-3</v>
      </c>
      <c r="I2451" s="1">
        <f t="shared" si="957"/>
        <v>7</v>
      </c>
      <c r="J2451" s="1">
        <f t="shared" si="963"/>
        <v>31</v>
      </c>
      <c r="K2451" s="54">
        <f t="shared" si="950"/>
        <v>1.001842258245933</v>
      </c>
      <c r="L2451" s="3">
        <f t="shared" si="958"/>
        <v>1.5807292100000001</v>
      </c>
      <c r="M2451" s="3">
        <f t="shared" si="944"/>
        <v>1.5836413199999999</v>
      </c>
      <c r="N2451" s="3">
        <f t="shared" si="951"/>
        <v>138561.88699018999</v>
      </c>
      <c r="O2451" s="52">
        <f t="shared" si="940"/>
        <v>0</v>
      </c>
      <c r="P2451" s="5">
        <f t="shared" si="943"/>
        <v>0</v>
      </c>
      <c r="Q2451" s="53">
        <f t="shared" si="952"/>
        <v>0</v>
      </c>
      <c r="R2451" s="4">
        <f t="shared" si="946"/>
        <v>0</v>
      </c>
      <c r="S2451" s="2">
        <f t="shared" si="959"/>
        <v>0.14000000000000001</v>
      </c>
      <c r="T2451" s="9">
        <f t="shared" si="953"/>
        <v>1.0024686279999999</v>
      </c>
      <c r="U2451" s="4">
        <f t="shared" si="960"/>
        <v>342.05775395000001</v>
      </c>
      <c r="V2451" s="4">
        <f t="shared" si="954"/>
        <v>0</v>
      </c>
      <c r="W2451" s="1" t="str">
        <f t="shared" si="941"/>
        <v>A+J=</v>
      </c>
      <c r="X2451" s="10">
        <f t="shared" si="942"/>
        <v>42530</v>
      </c>
      <c r="Y2451" s="4">
        <f t="shared" si="945"/>
        <v>0</v>
      </c>
      <c r="Z2451" s="28"/>
      <c r="AA2451" s="26"/>
      <c r="AE2451" s="5"/>
    </row>
    <row r="2452" spans="1:31" x14ac:dyDescent="0.2">
      <c r="A2452" s="127">
        <f t="shared" si="955"/>
        <v>42507</v>
      </c>
      <c r="B2452" s="4">
        <f t="shared" si="947"/>
        <v>138989.41940776</v>
      </c>
      <c r="C2452" s="4">
        <f t="shared" si="961"/>
        <v>87495.751241320002</v>
      </c>
      <c r="D2452" s="4">
        <f t="shared" si="956"/>
        <v>87495.751241320002</v>
      </c>
      <c r="E2452" s="56">
        <f t="shared" si="962"/>
        <v>637.43399999999997</v>
      </c>
      <c r="F2452" s="11">
        <f>IF(DAY(A2452)=F$2+1,VLOOKUP(A2452,[1]Plan1!$BN$15:$BP$255,3),F2451)</f>
        <v>642.65099999999995</v>
      </c>
      <c r="G2452" s="6">
        <f t="shared" si="948"/>
        <v>42500</v>
      </c>
      <c r="H2452" s="2">
        <f t="shared" si="949"/>
        <v>8.1843767354736752E-3</v>
      </c>
      <c r="I2452" s="1">
        <f t="shared" si="957"/>
        <v>8</v>
      </c>
      <c r="J2452" s="1">
        <f t="shared" si="963"/>
        <v>31</v>
      </c>
      <c r="K2452" s="54">
        <f t="shared" si="950"/>
        <v>1.0021057149039683</v>
      </c>
      <c r="L2452" s="3">
        <f t="shared" si="958"/>
        <v>1.5807292100000001</v>
      </c>
      <c r="M2452" s="3">
        <f t="shared" si="944"/>
        <v>1.58405777</v>
      </c>
      <c r="N2452" s="3">
        <f t="shared" si="951"/>
        <v>138598.32459579999</v>
      </c>
      <c r="O2452" s="52">
        <f t="shared" si="940"/>
        <v>0</v>
      </c>
      <c r="P2452" s="5">
        <f t="shared" si="943"/>
        <v>0</v>
      </c>
      <c r="Q2452" s="53">
        <f t="shared" si="952"/>
        <v>0</v>
      </c>
      <c r="R2452" s="4">
        <f t="shared" si="946"/>
        <v>0</v>
      </c>
      <c r="S2452" s="2">
        <f t="shared" si="959"/>
        <v>0.14000000000000001</v>
      </c>
      <c r="T2452" s="9">
        <f t="shared" si="953"/>
        <v>1.0028217859999999</v>
      </c>
      <c r="U2452" s="4">
        <f t="shared" si="960"/>
        <v>391.09481196000002</v>
      </c>
      <c r="V2452" s="4">
        <f t="shared" si="954"/>
        <v>0</v>
      </c>
      <c r="W2452" s="1" t="str">
        <f t="shared" si="941"/>
        <v>A+J=</v>
      </c>
      <c r="X2452" s="10">
        <f t="shared" si="942"/>
        <v>42530</v>
      </c>
      <c r="Y2452" s="4">
        <f t="shared" si="945"/>
        <v>0</v>
      </c>
      <c r="Z2452" s="28"/>
      <c r="AA2452" s="26"/>
      <c r="AE2452" s="5"/>
    </row>
    <row r="2453" spans="1:31" x14ac:dyDescent="0.2">
      <c r="A2453" s="127">
        <f t="shared" si="955"/>
        <v>42508</v>
      </c>
      <c r="B2453" s="4">
        <f t="shared" si="947"/>
        <v>139074.94665363999</v>
      </c>
      <c r="C2453" s="4">
        <f t="shared" si="961"/>
        <v>87495.751241320002</v>
      </c>
      <c r="D2453" s="4">
        <f t="shared" si="956"/>
        <v>87495.751241320002</v>
      </c>
      <c r="E2453" s="56">
        <f t="shared" si="962"/>
        <v>637.43399999999997</v>
      </c>
      <c r="F2453" s="11">
        <f>IF(DAY(A2453)=F$2+1,VLOOKUP(A2453,[1]Plan1!$BN$15:$BP$255,3),F2452)</f>
        <v>642.65099999999995</v>
      </c>
      <c r="G2453" s="6">
        <f t="shared" si="948"/>
        <v>42500</v>
      </c>
      <c r="H2453" s="2">
        <f t="shared" si="949"/>
        <v>8.1843767354736752E-3</v>
      </c>
      <c r="I2453" s="1">
        <f t="shared" si="957"/>
        <v>9</v>
      </c>
      <c r="J2453" s="1">
        <f t="shared" si="963"/>
        <v>31</v>
      </c>
      <c r="K2453" s="54">
        <f t="shared" si="950"/>
        <v>1.0023692408437797</v>
      </c>
      <c r="L2453" s="3">
        <f t="shared" si="958"/>
        <v>1.5807292100000001</v>
      </c>
      <c r="M2453" s="3">
        <f t="shared" si="944"/>
        <v>1.5844743299999999</v>
      </c>
      <c r="N2453" s="3">
        <f t="shared" si="951"/>
        <v>138634.77182592999</v>
      </c>
      <c r="O2453" s="52">
        <f t="shared" si="940"/>
        <v>0</v>
      </c>
      <c r="P2453" s="5">
        <f t="shared" si="943"/>
        <v>0</v>
      </c>
      <c r="Q2453" s="53">
        <f t="shared" si="952"/>
        <v>0</v>
      </c>
      <c r="R2453" s="4">
        <f t="shared" si="946"/>
        <v>0</v>
      </c>
      <c r="S2453" s="2">
        <f t="shared" si="959"/>
        <v>0.14000000000000001</v>
      </c>
      <c r="T2453" s="9">
        <f t="shared" si="953"/>
        <v>1.003175068</v>
      </c>
      <c r="U2453" s="4">
        <f t="shared" si="960"/>
        <v>440.17482770999999</v>
      </c>
      <c r="V2453" s="4">
        <f t="shared" si="954"/>
        <v>0</v>
      </c>
      <c r="W2453" s="1" t="str">
        <f t="shared" si="941"/>
        <v>A+J=</v>
      </c>
      <c r="X2453" s="10">
        <f t="shared" si="942"/>
        <v>42530</v>
      </c>
      <c r="Y2453" s="4">
        <f t="shared" si="945"/>
        <v>0</v>
      </c>
      <c r="Z2453" s="28"/>
      <c r="AA2453" s="26"/>
      <c r="AE2453" s="5"/>
    </row>
    <row r="2454" spans="1:31" x14ac:dyDescent="0.2">
      <c r="A2454" s="127">
        <f t="shared" si="955"/>
        <v>42509</v>
      </c>
      <c r="B2454" s="4">
        <f t="shared" si="947"/>
        <v>139160.52766093001</v>
      </c>
      <c r="C2454" s="4">
        <f t="shared" si="961"/>
        <v>87495.751241320002</v>
      </c>
      <c r="D2454" s="4">
        <f t="shared" si="956"/>
        <v>87495.751241320002</v>
      </c>
      <c r="E2454" s="56">
        <f t="shared" si="962"/>
        <v>637.43399999999997</v>
      </c>
      <c r="F2454" s="11">
        <f>IF(DAY(A2454)=F$2+1,VLOOKUP(A2454,[1]Plan1!$BN$15:$BP$255,3),F2453)</f>
        <v>642.65099999999995</v>
      </c>
      <c r="G2454" s="6">
        <f t="shared" si="948"/>
        <v>42500</v>
      </c>
      <c r="H2454" s="2">
        <f t="shared" si="949"/>
        <v>8.1843767354736752E-3</v>
      </c>
      <c r="I2454" s="1">
        <f t="shared" si="957"/>
        <v>10</v>
      </c>
      <c r="J2454" s="1">
        <f t="shared" si="963"/>
        <v>31</v>
      </c>
      <c r="K2454" s="54">
        <f t="shared" si="950"/>
        <v>1.0026328360835857</v>
      </c>
      <c r="L2454" s="3">
        <f t="shared" si="958"/>
        <v>1.5807292100000001</v>
      </c>
      <c r="M2454" s="3">
        <f t="shared" si="944"/>
        <v>1.58489101</v>
      </c>
      <c r="N2454" s="3">
        <f t="shared" si="951"/>
        <v>138671.22955556001</v>
      </c>
      <c r="O2454" s="52">
        <f t="shared" si="940"/>
        <v>0</v>
      </c>
      <c r="P2454" s="5">
        <f t="shared" si="943"/>
        <v>0</v>
      </c>
      <c r="Q2454" s="53">
        <f t="shared" si="952"/>
        <v>0</v>
      </c>
      <c r="R2454" s="4">
        <f t="shared" si="946"/>
        <v>0</v>
      </c>
      <c r="S2454" s="2">
        <f t="shared" si="959"/>
        <v>0.14000000000000001</v>
      </c>
      <c r="T2454" s="9">
        <f t="shared" si="953"/>
        <v>1.0035284760000001</v>
      </c>
      <c r="U2454" s="4">
        <f t="shared" si="960"/>
        <v>489.29810536999997</v>
      </c>
      <c r="V2454" s="4">
        <f t="shared" si="954"/>
        <v>0</v>
      </c>
      <c r="W2454" s="1" t="str">
        <f t="shared" si="941"/>
        <v>A+J=</v>
      </c>
      <c r="X2454" s="10">
        <f t="shared" si="942"/>
        <v>42530</v>
      </c>
      <c r="Y2454" s="4">
        <f t="shared" si="945"/>
        <v>0</v>
      </c>
      <c r="Z2454" s="28"/>
      <c r="AA2454" s="26"/>
      <c r="AE2454" s="5"/>
    </row>
    <row r="2455" spans="1:31" x14ac:dyDescent="0.2">
      <c r="A2455" s="127">
        <f t="shared" si="955"/>
        <v>42510</v>
      </c>
      <c r="B2455" s="4">
        <f t="shared" si="947"/>
        <v>139246.16028172002</v>
      </c>
      <c r="C2455" s="4">
        <f t="shared" si="961"/>
        <v>87495.751241320002</v>
      </c>
      <c r="D2455" s="4">
        <f t="shared" si="956"/>
        <v>87495.751241320002</v>
      </c>
      <c r="E2455" s="56">
        <f t="shared" si="962"/>
        <v>637.43399999999997</v>
      </c>
      <c r="F2455" s="11">
        <f>IF(DAY(A2455)=F$2+1,VLOOKUP(A2455,[1]Plan1!$BN$15:$BP$255,3),F2454)</f>
        <v>642.65099999999995</v>
      </c>
      <c r="G2455" s="6">
        <f t="shared" si="948"/>
        <v>42500</v>
      </c>
      <c r="H2455" s="2">
        <f t="shared" si="949"/>
        <v>8.1843767354736752E-3</v>
      </c>
      <c r="I2455" s="1">
        <f t="shared" si="957"/>
        <v>11</v>
      </c>
      <c r="J2455" s="1">
        <f t="shared" si="963"/>
        <v>31</v>
      </c>
      <c r="K2455" s="54">
        <f t="shared" si="950"/>
        <v>1.0028965006416106</v>
      </c>
      <c r="L2455" s="3">
        <f t="shared" si="958"/>
        <v>1.5807292100000001</v>
      </c>
      <c r="M2455" s="3">
        <f t="shared" si="944"/>
        <v>1.5853077900000001</v>
      </c>
      <c r="N2455" s="3">
        <f t="shared" si="951"/>
        <v>138707.69603476001</v>
      </c>
      <c r="O2455" s="52">
        <f t="shared" si="940"/>
        <v>0</v>
      </c>
      <c r="P2455" s="5">
        <f t="shared" si="943"/>
        <v>0</v>
      </c>
      <c r="Q2455" s="53">
        <f t="shared" si="952"/>
        <v>0</v>
      </c>
      <c r="R2455" s="4">
        <f t="shared" si="946"/>
        <v>0</v>
      </c>
      <c r="S2455" s="2">
        <f t="shared" si="959"/>
        <v>0.14000000000000001</v>
      </c>
      <c r="T2455" s="9">
        <f t="shared" si="953"/>
        <v>1.0038820070000001</v>
      </c>
      <c r="U2455" s="4">
        <f t="shared" si="960"/>
        <v>538.46424695999997</v>
      </c>
      <c r="V2455" s="4">
        <f t="shared" si="954"/>
        <v>0</v>
      </c>
      <c r="W2455" s="1" t="str">
        <f t="shared" si="941"/>
        <v>A+J=</v>
      </c>
      <c r="X2455" s="10">
        <f t="shared" si="942"/>
        <v>42530</v>
      </c>
      <c r="Y2455" s="4">
        <f t="shared" si="945"/>
        <v>0</v>
      </c>
      <c r="Z2455" s="28"/>
      <c r="AA2455" s="26"/>
      <c r="AE2455" s="5"/>
    </row>
    <row r="2456" spans="1:31" x14ac:dyDescent="0.2">
      <c r="A2456" s="127">
        <f t="shared" si="955"/>
        <v>42511</v>
      </c>
      <c r="B2456" s="4">
        <f t="shared" si="947"/>
        <v>139331.84569488998</v>
      </c>
      <c r="C2456" s="4">
        <f t="shared" si="961"/>
        <v>87495.751241320002</v>
      </c>
      <c r="D2456" s="4">
        <f t="shared" si="956"/>
        <v>87495.751241320002</v>
      </c>
      <c r="E2456" s="56">
        <f t="shared" si="962"/>
        <v>637.43399999999997</v>
      </c>
      <c r="F2456" s="11">
        <f>IF(DAY(A2456)=F$2+1,VLOOKUP(A2456,[1]Plan1!$BN$15:$BP$255,3),F2455)</f>
        <v>642.65099999999995</v>
      </c>
      <c r="G2456" s="6">
        <f t="shared" si="948"/>
        <v>42500</v>
      </c>
      <c r="H2456" s="2">
        <f t="shared" si="949"/>
        <v>8.1843767354736752E-3</v>
      </c>
      <c r="I2456" s="1">
        <f t="shared" si="957"/>
        <v>12</v>
      </c>
      <c r="J2456" s="1">
        <f t="shared" si="963"/>
        <v>31</v>
      </c>
      <c r="K2456" s="54">
        <f t="shared" si="950"/>
        <v>1.0031602345360833</v>
      </c>
      <c r="L2456" s="3">
        <f t="shared" si="958"/>
        <v>1.5807292100000001</v>
      </c>
      <c r="M2456" s="3">
        <f t="shared" si="944"/>
        <v>1.58572468</v>
      </c>
      <c r="N2456" s="3">
        <f t="shared" si="951"/>
        <v>138744.1721385</v>
      </c>
      <c r="O2456" s="52">
        <f t="shared" si="940"/>
        <v>0</v>
      </c>
      <c r="P2456" s="5">
        <f t="shared" si="943"/>
        <v>0</v>
      </c>
      <c r="Q2456" s="53">
        <f t="shared" si="952"/>
        <v>0</v>
      </c>
      <c r="R2456" s="4">
        <f t="shared" si="946"/>
        <v>0</v>
      </c>
      <c r="S2456" s="2">
        <f t="shared" si="959"/>
        <v>0.14000000000000001</v>
      </c>
      <c r="T2456" s="9">
        <f t="shared" si="953"/>
        <v>1.004235663</v>
      </c>
      <c r="U2456" s="4">
        <f t="shared" si="960"/>
        <v>587.67355639000004</v>
      </c>
      <c r="V2456" s="4">
        <f t="shared" si="954"/>
        <v>0</v>
      </c>
      <c r="W2456" s="1" t="str">
        <f t="shared" si="941"/>
        <v>A+J=</v>
      </c>
      <c r="X2456" s="10">
        <f t="shared" si="942"/>
        <v>42530</v>
      </c>
      <c r="Y2456" s="4">
        <f t="shared" si="945"/>
        <v>0</v>
      </c>
      <c r="Z2456" s="28"/>
      <c r="AA2456" s="26"/>
      <c r="AE2456" s="5"/>
    </row>
    <row r="2457" spans="1:31" x14ac:dyDescent="0.2">
      <c r="A2457" s="127">
        <f t="shared" si="955"/>
        <v>42512</v>
      </c>
      <c r="B2457" s="4">
        <f t="shared" si="947"/>
        <v>139417.58392432</v>
      </c>
      <c r="C2457" s="4">
        <f t="shared" si="961"/>
        <v>87495.751241320002</v>
      </c>
      <c r="D2457" s="4">
        <f t="shared" si="956"/>
        <v>87495.751241320002</v>
      </c>
      <c r="E2457" s="56">
        <f t="shared" si="962"/>
        <v>637.43399999999997</v>
      </c>
      <c r="F2457" s="11">
        <f>IF(DAY(A2457)=F$2+1,VLOOKUP(A2457,[1]Plan1!$BN$15:$BP$255,3),F2456)</f>
        <v>642.65099999999995</v>
      </c>
      <c r="G2457" s="6">
        <f t="shared" si="948"/>
        <v>42500</v>
      </c>
      <c r="H2457" s="2">
        <f t="shared" si="949"/>
        <v>8.1843767354736752E-3</v>
      </c>
      <c r="I2457" s="1">
        <f t="shared" si="957"/>
        <v>13</v>
      </c>
      <c r="J2457" s="1">
        <f t="shared" si="963"/>
        <v>31</v>
      </c>
      <c r="K2457" s="54">
        <f t="shared" si="950"/>
        <v>1.0034240377852373</v>
      </c>
      <c r="L2457" s="3">
        <f t="shared" si="958"/>
        <v>1.5807292100000001</v>
      </c>
      <c r="M2457" s="3">
        <f t="shared" si="944"/>
        <v>1.5861416800000001</v>
      </c>
      <c r="N2457" s="3">
        <f t="shared" si="951"/>
        <v>138780.65786676001</v>
      </c>
      <c r="O2457" s="52">
        <f t="shared" si="940"/>
        <v>0</v>
      </c>
      <c r="P2457" s="5">
        <f t="shared" si="943"/>
        <v>0</v>
      </c>
      <c r="Q2457" s="53">
        <f t="shared" si="952"/>
        <v>0</v>
      </c>
      <c r="R2457" s="4">
        <f t="shared" si="946"/>
        <v>0</v>
      </c>
      <c r="S2457" s="2">
        <f t="shared" si="959"/>
        <v>0.14000000000000001</v>
      </c>
      <c r="T2457" s="9">
        <f t="shared" si="953"/>
        <v>1.0045894440000001</v>
      </c>
      <c r="U2457" s="4">
        <f t="shared" si="960"/>
        <v>636.92605756</v>
      </c>
      <c r="V2457" s="4">
        <f t="shared" si="954"/>
        <v>0</v>
      </c>
      <c r="W2457" s="1" t="str">
        <f t="shared" si="941"/>
        <v>A+J=</v>
      </c>
      <c r="X2457" s="10">
        <f t="shared" si="942"/>
        <v>42530</v>
      </c>
      <c r="Y2457" s="4">
        <f t="shared" si="945"/>
        <v>0</v>
      </c>
      <c r="Z2457" s="28"/>
      <c r="AA2457" s="26"/>
      <c r="AE2457" s="5"/>
    </row>
    <row r="2458" spans="1:31" x14ac:dyDescent="0.2">
      <c r="A2458" s="127">
        <f t="shared" si="955"/>
        <v>42513</v>
      </c>
      <c r="B2458" s="4">
        <f t="shared" si="947"/>
        <v>139503.37485512</v>
      </c>
      <c r="C2458" s="4">
        <f t="shared" si="961"/>
        <v>87495.751241320002</v>
      </c>
      <c r="D2458" s="4">
        <f t="shared" si="956"/>
        <v>87495.751241320002</v>
      </c>
      <c r="E2458" s="56">
        <f t="shared" si="962"/>
        <v>637.43399999999997</v>
      </c>
      <c r="F2458" s="11">
        <f>IF(DAY(A2458)=F$2+1,VLOOKUP(A2458,[1]Plan1!$BN$15:$BP$255,3),F2457)</f>
        <v>642.65099999999995</v>
      </c>
      <c r="G2458" s="6">
        <f t="shared" si="948"/>
        <v>42500</v>
      </c>
      <c r="H2458" s="2">
        <f t="shared" si="949"/>
        <v>8.1843767354736752E-3</v>
      </c>
      <c r="I2458" s="1">
        <f t="shared" si="957"/>
        <v>14</v>
      </c>
      <c r="J2458" s="1">
        <f t="shared" si="963"/>
        <v>31</v>
      </c>
      <c r="K2458" s="54">
        <f t="shared" si="950"/>
        <v>1.0036879104073106</v>
      </c>
      <c r="L2458" s="3">
        <f t="shared" si="958"/>
        <v>1.5807292100000001</v>
      </c>
      <c r="M2458" s="3">
        <f t="shared" si="944"/>
        <v>1.58655879</v>
      </c>
      <c r="N2458" s="3">
        <f t="shared" si="951"/>
        <v>138817.15321957</v>
      </c>
      <c r="O2458" s="52">
        <f t="shared" si="940"/>
        <v>0</v>
      </c>
      <c r="P2458" s="5">
        <f t="shared" si="943"/>
        <v>0</v>
      </c>
      <c r="Q2458" s="53">
        <f t="shared" si="952"/>
        <v>0</v>
      </c>
      <c r="R2458" s="4">
        <f t="shared" si="946"/>
        <v>0</v>
      </c>
      <c r="S2458" s="2">
        <f t="shared" si="959"/>
        <v>0.14000000000000001</v>
      </c>
      <c r="T2458" s="9">
        <f t="shared" si="953"/>
        <v>1.0049433489999999</v>
      </c>
      <c r="U2458" s="4">
        <f t="shared" si="960"/>
        <v>686.22163554999997</v>
      </c>
      <c r="V2458" s="4">
        <f t="shared" si="954"/>
        <v>0</v>
      </c>
      <c r="W2458" s="1" t="str">
        <f t="shared" si="941"/>
        <v>A+J=</v>
      </c>
      <c r="X2458" s="10">
        <f t="shared" si="942"/>
        <v>42530</v>
      </c>
      <c r="Y2458" s="4">
        <f t="shared" si="945"/>
        <v>0</v>
      </c>
      <c r="Z2458" s="28"/>
      <c r="AA2458" s="26"/>
      <c r="AE2458" s="5"/>
    </row>
    <row r="2459" spans="1:31" x14ac:dyDescent="0.2">
      <c r="A2459" s="127">
        <f t="shared" si="955"/>
        <v>42514</v>
      </c>
      <c r="B2459" s="4">
        <f t="shared" si="947"/>
        <v>139589.21864990002</v>
      </c>
      <c r="C2459" s="4">
        <f t="shared" si="961"/>
        <v>87495.751241320002</v>
      </c>
      <c r="D2459" s="4">
        <f t="shared" si="956"/>
        <v>87495.751241320002</v>
      </c>
      <c r="E2459" s="56">
        <f t="shared" si="962"/>
        <v>637.43399999999997</v>
      </c>
      <c r="F2459" s="11">
        <f>IF(DAY(A2459)=F$2+1,VLOOKUP(A2459,[1]Plan1!$BN$15:$BP$255,3),F2458)</f>
        <v>642.65099999999995</v>
      </c>
      <c r="G2459" s="6">
        <f t="shared" si="948"/>
        <v>42500</v>
      </c>
      <c r="H2459" s="2">
        <f t="shared" si="949"/>
        <v>8.1843767354736752E-3</v>
      </c>
      <c r="I2459" s="1">
        <f t="shared" si="957"/>
        <v>15</v>
      </c>
      <c r="J2459" s="1">
        <f t="shared" si="963"/>
        <v>31</v>
      </c>
      <c r="K2459" s="54">
        <f t="shared" si="950"/>
        <v>1.0039518524205466</v>
      </c>
      <c r="L2459" s="3">
        <f t="shared" si="958"/>
        <v>1.5807292100000001</v>
      </c>
      <c r="M2459" s="3">
        <f t="shared" si="944"/>
        <v>1.5869760100000001</v>
      </c>
      <c r="N2459" s="3">
        <f t="shared" si="951"/>
        <v>138853.65819690001</v>
      </c>
      <c r="O2459" s="52">
        <f t="shared" si="940"/>
        <v>0</v>
      </c>
      <c r="P2459" s="5">
        <f t="shared" si="943"/>
        <v>0</v>
      </c>
      <c r="Q2459" s="53">
        <f t="shared" si="952"/>
        <v>0</v>
      </c>
      <c r="R2459" s="4">
        <f t="shared" si="946"/>
        <v>0</v>
      </c>
      <c r="S2459" s="2">
        <f t="shared" si="959"/>
        <v>0.14000000000000001</v>
      </c>
      <c r="T2459" s="9">
        <f t="shared" si="953"/>
        <v>1.0052973789999999</v>
      </c>
      <c r="U2459" s="4">
        <f t="shared" si="960"/>
        <v>735.56045300000005</v>
      </c>
      <c r="V2459" s="4">
        <f t="shared" si="954"/>
        <v>0</v>
      </c>
      <c r="W2459" s="1" t="str">
        <f t="shared" si="941"/>
        <v>A+J=</v>
      </c>
      <c r="X2459" s="10">
        <f t="shared" si="942"/>
        <v>42530</v>
      </c>
      <c r="Y2459" s="4">
        <f t="shared" si="945"/>
        <v>0</v>
      </c>
      <c r="Z2459" s="28"/>
      <c r="AA2459" s="26"/>
      <c r="AE2459" s="5"/>
    </row>
    <row r="2460" spans="1:31" x14ac:dyDescent="0.2">
      <c r="A2460" s="127">
        <f t="shared" si="955"/>
        <v>42515</v>
      </c>
      <c r="B2460" s="4">
        <f t="shared" si="947"/>
        <v>139675.11533259001</v>
      </c>
      <c r="C2460" s="4">
        <f t="shared" si="961"/>
        <v>87495.751241320002</v>
      </c>
      <c r="D2460" s="4">
        <f t="shared" si="956"/>
        <v>87495.751241320002</v>
      </c>
      <c r="E2460" s="56">
        <f t="shared" si="962"/>
        <v>637.43399999999997</v>
      </c>
      <c r="F2460" s="11">
        <f>IF(DAY(A2460)=F$2+1,VLOOKUP(A2460,[1]Plan1!$BN$15:$BP$255,3),F2459)</f>
        <v>642.65099999999995</v>
      </c>
      <c r="G2460" s="6">
        <f t="shared" si="948"/>
        <v>42500</v>
      </c>
      <c r="H2460" s="2">
        <f t="shared" si="949"/>
        <v>8.1843767354736752E-3</v>
      </c>
      <c r="I2460" s="1">
        <f t="shared" si="957"/>
        <v>16</v>
      </c>
      <c r="J2460" s="1">
        <f t="shared" si="963"/>
        <v>31</v>
      </c>
      <c r="K2460" s="54">
        <f t="shared" si="950"/>
        <v>1.0042158638431935</v>
      </c>
      <c r="L2460" s="3">
        <f t="shared" si="958"/>
        <v>1.5807292100000001</v>
      </c>
      <c r="M2460" s="3">
        <f t="shared" si="944"/>
        <v>1.58739334</v>
      </c>
      <c r="N2460" s="3">
        <f t="shared" si="951"/>
        <v>138890.17279876</v>
      </c>
      <c r="O2460" s="52">
        <f t="shared" si="940"/>
        <v>0</v>
      </c>
      <c r="P2460" s="5">
        <f t="shared" si="943"/>
        <v>0</v>
      </c>
      <c r="Q2460" s="53">
        <f t="shared" si="952"/>
        <v>0</v>
      </c>
      <c r="R2460" s="4">
        <f t="shared" si="946"/>
        <v>0</v>
      </c>
      <c r="S2460" s="2">
        <f t="shared" si="959"/>
        <v>0.14000000000000001</v>
      </c>
      <c r="T2460" s="9">
        <f t="shared" si="953"/>
        <v>1.0056515340000001</v>
      </c>
      <c r="U2460" s="4">
        <f t="shared" si="960"/>
        <v>784.94253383</v>
      </c>
      <c r="V2460" s="4">
        <f t="shared" si="954"/>
        <v>0</v>
      </c>
      <c r="W2460" s="1" t="str">
        <f t="shared" si="941"/>
        <v>A+J=</v>
      </c>
      <c r="X2460" s="10">
        <f t="shared" si="942"/>
        <v>42530</v>
      </c>
      <c r="Y2460" s="4">
        <f t="shared" si="945"/>
        <v>0</v>
      </c>
      <c r="Z2460" s="28"/>
      <c r="AA2460" s="26"/>
      <c r="AE2460" s="5"/>
    </row>
    <row r="2461" spans="1:31" x14ac:dyDescent="0.2">
      <c r="A2461" s="127">
        <f t="shared" si="955"/>
        <v>42516</v>
      </c>
      <c r="B2461" s="4">
        <f t="shared" si="947"/>
        <v>139761.06492712002</v>
      </c>
      <c r="C2461" s="4">
        <f t="shared" si="961"/>
        <v>87495.751241320002</v>
      </c>
      <c r="D2461" s="4">
        <f t="shared" si="956"/>
        <v>87495.751241320002</v>
      </c>
      <c r="E2461" s="56">
        <f t="shared" si="962"/>
        <v>637.43399999999997</v>
      </c>
      <c r="F2461" s="11">
        <f>IF(DAY(A2461)=F$2+1,VLOOKUP(A2461,[1]Plan1!$BN$15:$BP$255,3),F2460)</f>
        <v>642.65099999999995</v>
      </c>
      <c r="G2461" s="6">
        <f t="shared" si="948"/>
        <v>42500</v>
      </c>
      <c r="H2461" s="2">
        <f t="shared" si="949"/>
        <v>8.1843767354736752E-3</v>
      </c>
      <c r="I2461" s="1">
        <f t="shared" si="957"/>
        <v>17</v>
      </c>
      <c r="J2461" s="1">
        <f t="shared" si="963"/>
        <v>31</v>
      </c>
      <c r="K2461" s="54">
        <f t="shared" si="950"/>
        <v>1.0044799446935038</v>
      </c>
      <c r="L2461" s="3">
        <f t="shared" si="958"/>
        <v>1.5807292100000001</v>
      </c>
      <c r="M2461" s="3">
        <f t="shared" si="944"/>
        <v>1.5878107800000001</v>
      </c>
      <c r="N2461" s="3">
        <f t="shared" si="951"/>
        <v>138926.69702516001</v>
      </c>
      <c r="O2461" s="52">
        <f t="shared" si="940"/>
        <v>0</v>
      </c>
      <c r="P2461" s="5">
        <f t="shared" si="943"/>
        <v>0</v>
      </c>
      <c r="Q2461" s="53">
        <f t="shared" si="952"/>
        <v>0</v>
      </c>
      <c r="R2461" s="4">
        <f t="shared" si="946"/>
        <v>0</v>
      </c>
      <c r="S2461" s="2">
        <f t="shared" si="959"/>
        <v>0.14000000000000001</v>
      </c>
      <c r="T2461" s="9">
        <f t="shared" si="953"/>
        <v>1.0060058140000001</v>
      </c>
      <c r="U2461" s="4">
        <f t="shared" si="960"/>
        <v>834.36790196000004</v>
      </c>
      <c r="V2461" s="4">
        <f t="shared" si="954"/>
        <v>0</v>
      </c>
      <c r="W2461" s="1" t="str">
        <f t="shared" si="941"/>
        <v>A+J=</v>
      </c>
      <c r="X2461" s="10">
        <f t="shared" si="942"/>
        <v>42530</v>
      </c>
      <c r="Y2461" s="4">
        <f t="shared" si="945"/>
        <v>0</v>
      </c>
      <c r="Z2461" s="28"/>
      <c r="AA2461" s="26"/>
      <c r="AE2461" s="5"/>
    </row>
    <row r="2462" spans="1:31" x14ac:dyDescent="0.2">
      <c r="A2462" s="127">
        <f t="shared" si="955"/>
        <v>42517</v>
      </c>
      <c r="B2462" s="4">
        <f t="shared" si="947"/>
        <v>139847.06731844001</v>
      </c>
      <c r="C2462" s="4">
        <f t="shared" si="961"/>
        <v>87495.751241320002</v>
      </c>
      <c r="D2462" s="4">
        <f t="shared" si="956"/>
        <v>87495.751241320002</v>
      </c>
      <c r="E2462" s="56">
        <f t="shared" si="962"/>
        <v>637.43399999999997</v>
      </c>
      <c r="F2462" s="11">
        <f>IF(DAY(A2462)=F$2+1,VLOOKUP(A2462,[1]Plan1!$BN$15:$BP$255,3),F2461)</f>
        <v>642.65099999999995</v>
      </c>
      <c r="G2462" s="6">
        <f t="shared" si="948"/>
        <v>42500</v>
      </c>
      <c r="H2462" s="2">
        <f t="shared" si="949"/>
        <v>8.1843767354736752E-3</v>
      </c>
      <c r="I2462" s="1">
        <f t="shared" si="957"/>
        <v>18</v>
      </c>
      <c r="J2462" s="1">
        <f t="shared" si="963"/>
        <v>31</v>
      </c>
      <c r="K2462" s="54">
        <f t="shared" si="950"/>
        <v>1.0047440949897348</v>
      </c>
      <c r="L2462" s="3">
        <f t="shared" si="958"/>
        <v>1.5807292100000001</v>
      </c>
      <c r="M2462" s="3">
        <f t="shared" si="944"/>
        <v>1.58822833</v>
      </c>
      <c r="N2462" s="3">
        <f t="shared" si="951"/>
        <v>138963.23087609001</v>
      </c>
      <c r="O2462" s="52">
        <f t="shared" si="940"/>
        <v>0</v>
      </c>
      <c r="P2462" s="5">
        <f t="shared" si="943"/>
        <v>0</v>
      </c>
      <c r="Q2462" s="53">
        <f t="shared" si="952"/>
        <v>0</v>
      </c>
      <c r="R2462" s="4">
        <f t="shared" si="946"/>
        <v>0</v>
      </c>
      <c r="S2462" s="2">
        <f t="shared" si="959"/>
        <v>0.14000000000000001</v>
      </c>
      <c r="T2462" s="9">
        <f t="shared" si="953"/>
        <v>1.006360218</v>
      </c>
      <c r="U2462" s="4">
        <f t="shared" si="960"/>
        <v>883.83644234999997</v>
      </c>
      <c r="V2462" s="4">
        <f t="shared" si="954"/>
        <v>0</v>
      </c>
      <c r="W2462" s="1" t="str">
        <f t="shared" si="941"/>
        <v>A+J=</v>
      </c>
      <c r="X2462" s="10">
        <f t="shared" si="942"/>
        <v>42530</v>
      </c>
      <c r="Y2462" s="4">
        <f t="shared" si="945"/>
        <v>0</v>
      </c>
      <c r="Z2462" s="28"/>
      <c r="AA2462" s="26"/>
      <c r="AE2462" s="5"/>
    </row>
    <row r="2463" spans="1:31" x14ac:dyDescent="0.2">
      <c r="A2463" s="127">
        <f t="shared" si="955"/>
        <v>42518</v>
      </c>
      <c r="B2463" s="4">
        <f t="shared" si="947"/>
        <v>139933.12266937998</v>
      </c>
      <c r="C2463" s="4">
        <f t="shared" si="961"/>
        <v>87495.751241320002</v>
      </c>
      <c r="D2463" s="4">
        <f t="shared" si="956"/>
        <v>87495.751241320002</v>
      </c>
      <c r="E2463" s="56">
        <f t="shared" si="962"/>
        <v>637.43399999999997</v>
      </c>
      <c r="F2463" s="11">
        <f>IF(DAY(A2463)=F$2+1,VLOOKUP(A2463,[1]Plan1!$BN$15:$BP$255,3),F2462)</f>
        <v>642.65099999999995</v>
      </c>
      <c r="G2463" s="6">
        <f t="shared" si="948"/>
        <v>42500</v>
      </c>
      <c r="H2463" s="2">
        <f t="shared" si="949"/>
        <v>8.1843767354736752E-3</v>
      </c>
      <c r="I2463" s="1">
        <f t="shared" si="957"/>
        <v>19</v>
      </c>
      <c r="J2463" s="1">
        <f t="shared" si="963"/>
        <v>31</v>
      </c>
      <c r="K2463" s="54">
        <f t="shared" si="950"/>
        <v>1.0050083147501494</v>
      </c>
      <c r="L2463" s="3">
        <f t="shared" si="958"/>
        <v>1.5807292100000001</v>
      </c>
      <c r="M2463" s="3">
        <f t="shared" si="944"/>
        <v>1.5886459900000001</v>
      </c>
      <c r="N2463" s="3">
        <f t="shared" si="951"/>
        <v>138999.77435155999</v>
      </c>
      <c r="O2463" s="52">
        <f t="shared" si="940"/>
        <v>0</v>
      </c>
      <c r="P2463" s="5">
        <f t="shared" si="943"/>
        <v>0</v>
      </c>
      <c r="Q2463" s="53">
        <f t="shared" si="952"/>
        <v>0</v>
      </c>
      <c r="R2463" s="4">
        <f t="shared" si="946"/>
        <v>0</v>
      </c>
      <c r="S2463" s="2">
        <f t="shared" si="959"/>
        <v>0.14000000000000001</v>
      </c>
      <c r="T2463" s="9">
        <f t="shared" si="953"/>
        <v>1.006714747</v>
      </c>
      <c r="U2463" s="4">
        <f t="shared" si="960"/>
        <v>933.34831782000003</v>
      </c>
      <c r="V2463" s="4">
        <f t="shared" si="954"/>
        <v>0</v>
      </c>
      <c r="W2463" s="1" t="str">
        <f t="shared" si="941"/>
        <v>A+J=</v>
      </c>
      <c r="X2463" s="10">
        <f t="shared" si="942"/>
        <v>42530</v>
      </c>
      <c r="Y2463" s="4">
        <f t="shared" si="945"/>
        <v>0</v>
      </c>
      <c r="Z2463" s="28"/>
      <c r="AA2463" s="26"/>
      <c r="AE2463" s="5"/>
    </row>
    <row r="2464" spans="1:31" x14ac:dyDescent="0.2">
      <c r="A2464" s="127">
        <f t="shared" si="955"/>
        <v>42519</v>
      </c>
      <c r="B2464" s="4">
        <f t="shared" si="947"/>
        <v>140019.23100386999</v>
      </c>
      <c r="C2464" s="4">
        <f t="shared" si="961"/>
        <v>87495.751241320002</v>
      </c>
      <c r="D2464" s="4">
        <f t="shared" si="956"/>
        <v>87495.751241320002</v>
      </c>
      <c r="E2464" s="56">
        <f t="shared" si="962"/>
        <v>637.43399999999997</v>
      </c>
      <c r="F2464" s="11">
        <f>IF(DAY(A2464)=F$2+1,VLOOKUP(A2464,[1]Plan1!$BN$15:$BP$255,3),F2463)</f>
        <v>642.65099999999995</v>
      </c>
      <c r="G2464" s="6">
        <f t="shared" si="948"/>
        <v>42500</v>
      </c>
      <c r="H2464" s="2">
        <f t="shared" si="949"/>
        <v>8.1843767354736752E-3</v>
      </c>
      <c r="I2464" s="1">
        <f t="shared" si="957"/>
        <v>20</v>
      </c>
      <c r="J2464" s="1">
        <f t="shared" si="963"/>
        <v>31</v>
      </c>
      <c r="K2464" s="54">
        <f t="shared" si="950"/>
        <v>1.0052726039930142</v>
      </c>
      <c r="L2464" s="3">
        <f t="shared" si="958"/>
        <v>1.5807292100000001</v>
      </c>
      <c r="M2464" s="3">
        <f t="shared" si="944"/>
        <v>1.5890637599999999</v>
      </c>
      <c r="N2464" s="3">
        <f t="shared" si="951"/>
        <v>139036.32745154999</v>
      </c>
      <c r="O2464" s="52">
        <f t="shared" si="940"/>
        <v>0</v>
      </c>
      <c r="P2464" s="5">
        <f t="shared" si="943"/>
        <v>0</v>
      </c>
      <c r="Q2464" s="53">
        <f t="shared" si="952"/>
        <v>0</v>
      </c>
      <c r="R2464" s="4">
        <f t="shared" si="946"/>
        <v>0</v>
      </c>
      <c r="S2464" s="2">
        <f t="shared" si="959"/>
        <v>0.14000000000000001</v>
      </c>
      <c r="T2464" s="9">
        <f t="shared" si="953"/>
        <v>1.0070694010000001</v>
      </c>
      <c r="U2464" s="4">
        <f t="shared" si="960"/>
        <v>982.90355232000002</v>
      </c>
      <c r="V2464" s="4">
        <f t="shared" si="954"/>
        <v>0</v>
      </c>
      <c r="W2464" s="1" t="str">
        <f t="shared" si="941"/>
        <v>A+J=</v>
      </c>
      <c r="X2464" s="10">
        <f t="shared" si="942"/>
        <v>42530</v>
      </c>
      <c r="Y2464" s="4">
        <f t="shared" si="945"/>
        <v>0</v>
      </c>
      <c r="Z2464" s="28"/>
      <c r="AA2464" s="26"/>
      <c r="AE2464" s="5"/>
    </row>
    <row r="2465" spans="1:31" x14ac:dyDescent="0.2">
      <c r="A2465" s="127">
        <f t="shared" si="955"/>
        <v>42520</v>
      </c>
      <c r="B2465" s="4">
        <f t="shared" si="947"/>
        <v>140105.39234585999</v>
      </c>
      <c r="C2465" s="4">
        <f t="shared" si="961"/>
        <v>87495.751241320002</v>
      </c>
      <c r="D2465" s="4">
        <f t="shared" si="956"/>
        <v>87495.751241320002</v>
      </c>
      <c r="E2465" s="56">
        <f t="shared" si="962"/>
        <v>637.43399999999997</v>
      </c>
      <c r="F2465" s="11">
        <f>IF(DAY(A2465)=F$2+1,VLOOKUP(A2465,[1]Plan1!$BN$15:$BP$255,3),F2464)</f>
        <v>642.65099999999995</v>
      </c>
      <c r="G2465" s="6">
        <f t="shared" si="948"/>
        <v>42500</v>
      </c>
      <c r="H2465" s="2">
        <f t="shared" si="949"/>
        <v>8.1843767354736752E-3</v>
      </c>
      <c r="I2465" s="1">
        <f t="shared" si="957"/>
        <v>21</v>
      </c>
      <c r="J2465" s="1">
        <f t="shared" si="963"/>
        <v>31</v>
      </c>
      <c r="K2465" s="54">
        <f t="shared" si="950"/>
        <v>1.0055369627366015</v>
      </c>
      <c r="L2465" s="3">
        <f t="shared" si="958"/>
        <v>1.5807292100000001</v>
      </c>
      <c r="M2465" s="3">
        <f t="shared" si="944"/>
        <v>1.58948164</v>
      </c>
      <c r="N2465" s="3">
        <f t="shared" si="951"/>
        <v>139072.89017607999</v>
      </c>
      <c r="O2465" s="52">
        <f t="shared" si="940"/>
        <v>0</v>
      </c>
      <c r="P2465" s="5">
        <f t="shared" si="943"/>
        <v>0</v>
      </c>
      <c r="Q2465" s="53">
        <f t="shared" si="952"/>
        <v>0</v>
      </c>
      <c r="R2465" s="4">
        <f t="shared" si="946"/>
        <v>0</v>
      </c>
      <c r="S2465" s="2">
        <f t="shared" si="959"/>
        <v>0.14000000000000001</v>
      </c>
      <c r="T2465" s="9">
        <f t="shared" si="953"/>
        <v>1.0074241799999999</v>
      </c>
      <c r="U2465" s="4">
        <f t="shared" si="960"/>
        <v>1032.50216978</v>
      </c>
      <c r="V2465" s="4">
        <f t="shared" si="954"/>
        <v>0</v>
      </c>
      <c r="W2465" s="1" t="str">
        <f t="shared" si="941"/>
        <v>A+J=</v>
      </c>
      <c r="X2465" s="10">
        <f t="shared" si="942"/>
        <v>42530</v>
      </c>
      <c r="Y2465" s="4">
        <f t="shared" si="945"/>
        <v>0</v>
      </c>
      <c r="Z2465" s="28"/>
      <c r="AA2465" s="26"/>
      <c r="AE2465" s="5"/>
    </row>
    <row r="2466" spans="1:31" x14ac:dyDescent="0.2">
      <c r="A2466" s="127">
        <f t="shared" si="955"/>
        <v>42521</v>
      </c>
      <c r="B2466" s="4">
        <f t="shared" si="947"/>
        <v>140191.60671930999</v>
      </c>
      <c r="C2466" s="4">
        <f t="shared" si="961"/>
        <v>87495.751241320002</v>
      </c>
      <c r="D2466" s="4">
        <f t="shared" si="956"/>
        <v>87495.751241320002</v>
      </c>
      <c r="E2466" s="56">
        <f t="shared" si="962"/>
        <v>637.43399999999997</v>
      </c>
      <c r="F2466" s="11">
        <f>IF(DAY(A2466)=F$2+1,VLOOKUP(A2466,[1]Plan1!$BN$15:$BP$255,3),F2465)</f>
        <v>642.65099999999995</v>
      </c>
      <c r="G2466" s="6">
        <f t="shared" si="948"/>
        <v>42500</v>
      </c>
      <c r="H2466" s="2">
        <f t="shared" si="949"/>
        <v>8.1843767354736752E-3</v>
      </c>
      <c r="I2466" s="1">
        <f t="shared" si="957"/>
        <v>22</v>
      </c>
      <c r="J2466" s="1">
        <f t="shared" si="963"/>
        <v>31</v>
      </c>
      <c r="K2466" s="54">
        <f t="shared" si="950"/>
        <v>1.0058013909991881</v>
      </c>
      <c r="L2466" s="3">
        <f t="shared" si="958"/>
        <v>1.5807292100000001</v>
      </c>
      <c r="M2466" s="3">
        <f t="shared" si="944"/>
        <v>1.5898996299999999</v>
      </c>
      <c r="N2466" s="3">
        <f t="shared" si="951"/>
        <v>139109.46252514</v>
      </c>
      <c r="O2466" s="52">
        <f t="shared" si="940"/>
        <v>0</v>
      </c>
      <c r="P2466" s="5">
        <f t="shared" si="943"/>
        <v>0</v>
      </c>
      <c r="Q2466" s="53">
        <f t="shared" si="952"/>
        <v>0</v>
      </c>
      <c r="R2466" s="4">
        <f t="shared" si="946"/>
        <v>0</v>
      </c>
      <c r="S2466" s="2">
        <f t="shared" si="959"/>
        <v>0.14000000000000001</v>
      </c>
      <c r="T2466" s="9">
        <f t="shared" si="953"/>
        <v>1.007779084</v>
      </c>
      <c r="U2466" s="4">
        <f t="shared" si="960"/>
        <v>1082.14419417</v>
      </c>
      <c r="V2466" s="4">
        <f t="shared" si="954"/>
        <v>0</v>
      </c>
      <c r="W2466" s="1" t="str">
        <f t="shared" si="941"/>
        <v>A+J=</v>
      </c>
      <c r="X2466" s="10">
        <f t="shared" si="942"/>
        <v>42530</v>
      </c>
      <c r="Y2466" s="4">
        <f t="shared" si="945"/>
        <v>0</v>
      </c>
      <c r="Z2466" s="28"/>
      <c r="AA2466" s="26"/>
      <c r="AE2466" s="5"/>
    </row>
    <row r="2467" spans="1:31" x14ac:dyDescent="0.2">
      <c r="A2467" s="127">
        <f t="shared" si="955"/>
        <v>42522</v>
      </c>
      <c r="B2467" s="4">
        <f t="shared" si="947"/>
        <v>140277.87414818999</v>
      </c>
      <c r="C2467" s="4">
        <f t="shared" si="961"/>
        <v>87495.751241320002</v>
      </c>
      <c r="D2467" s="4">
        <f t="shared" si="956"/>
        <v>87495.751241320002</v>
      </c>
      <c r="E2467" s="56">
        <f t="shared" si="962"/>
        <v>637.43399999999997</v>
      </c>
      <c r="F2467" s="11">
        <f>IF(DAY(A2467)=F$2+1,VLOOKUP(A2467,[1]Plan1!$BN$15:$BP$255,3),F2466)</f>
        <v>642.65099999999995</v>
      </c>
      <c r="G2467" s="6">
        <f t="shared" si="948"/>
        <v>42500</v>
      </c>
      <c r="H2467" s="2">
        <f t="shared" si="949"/>
        <v>8.1843767354736752E-3</v>
      </c>
      <c r="I2467" s="1">
        <f t="shared" si="957"/>
        <v>23</v>
      </c>
      <c r="J2467" s="1">
        <f t="shared" si="963"/>
        <v>31</v>
      </c>
      <c r="K2467" s="54">
        <f t="shared" si="950"/>
        <v>1.0060658887990552</v>
      </c>
      <c r="L2467" s="3">
        <f t="shared" si="958"/>
        <v>1.5807292100000001</v>
      </c>
      <c r="M2467" s="3">
        <f t="shared" si="944"/>
        <v>1.59031773</v>
      </c>
      <c r="N2467" s="3">
        <f t="shared" si="951"/>
        <v>139146.04449874</v>
      </c>
      <c r="O2467" s="52">
        <f t="shared" si="940"/>
        <v>0</v>
      </c>
      <c r="P2467" s="5">
        <f t="shared" si="943"/>
        <v>0</v>
      </c>
      <c r="Q2467" s="53">
        <f t="shared" si="952"/>
        <v>0</v>
      </c>
      <c r="R2467" s="4">
        <f t="shared" si="946"/>
        <v>0</v>
      </c>
      <c r="S2467" s="2">
        <f t="shared" si="959"/>
        <v>0.14000000000000001</v>
      </c>
      <c r="T2467" s="9">
        <f t="shared" si="953"/>
        <v>1.0081341130000001</v>
      </c>
      <c r="U2467" s="4">
        <f t="shared" si="960"/>
        <v>1131.82964945</v>
      </c>
      <c r="V2467" s="4">
        <f t="shared" si="954"/>
        <v>0</v>
      </c>
      <c r="W2467" s="1" t="str">
        <f t="shared" si="941"/>
        <v>A+J=</v>
      </c>
      <c r="X2467" s="10">
        <f t="shared" si="942"/>
        <v>42530</v>
      </c>
      <c r="Y2467" s="4">
        <f t="shared" si="945"/>
        <v>0</v>
      </c>
      <c r="Z2467" s="28"/>
      <c r="AA2467" s="26"/>
      <c r="AE2467" s="5"/>
    </row>
    <row r="2468" spans="1:31" x14ac:dyDescent="0.2">
      <c r="A2468" s="127">
        <f t="shared" si="955"/>
        <v>42523</v>
      </c>
      <c r="B2468" s="4">
        <f t="shared" si="947"/>
        <v>140364.19465644998</v>
      </c>
      <c r="C2468" s="4">
        <f t="shared" si="961"/>
        <v>87495.751241320002</v>
      </c>
      <c r="D2468" s="4">
        <f t="shared" si="956"/>
        <v>87495.751241320002</v>
      </c>
      <c r="E2468" s="56">
        <f t="shared" si="962"/>
        <v>637.43399999999997</v>
      </c>
      <c r="F2468" s="11">
        <f>IF(DAY(A2468)=F$2+1,VLOOKUP(A2468,[1]Plan1!$BN$15:$BP$255,3),F2467)</f>
        <v>642.65099999999995</v>
      </c>
      <c r="G2468" s="6">
        <f t="shared" si="948"/>
        <v>42500</v>
      </c>
      <c r="H2468" s="2">
        <f t="shared" si="949"/>
        <v>8.1843767354736752E-3</v>
      </c>
      <c r="I2468" s="1">
        <f t="shared" si="957"/>
        <v>24</v>
      </c>
      <c r="J2468" s="1">
        <f t="shared" si="963"/>
        <v>31</v>
      </c>
      <c r="K2468" s="54">
        <f t="shared" si="950"/>
        <v>1.0063304561544897</v>
      </c>
      <c r="L2468" s="3">
        <f t="shared" si="958"/>
        <v>1.5807292100000001</v>
      </c>
      <c r="M2468" s="3">
        <f t="shared" si="944"/>
        <v>1.5907359400000001</v>
      </c>
      <c r="N2468" s="3">
        <f t="shared" si="951"/>
        <v>139182.63609685999</v>
      </c>
      <c r="O2468" s="52">
        <f t="shared" si="940"/>
        <v>0</v>
      </c>
      <c r="P2468" s="5">
        <f t="shared" si="943"/>
        <v>0</v>
      </c>
      <c r="Q2468" s="53">
        <f t="shared" si="952"/>
        <v>0</v>
      </c>
      <c r="R2468" s="4">
        <f t="shared" si="946"/>
        <v>0</v>
      </c>
      <c r="S2468" s="2">
        <f t="shared" si="959"/>
        <v>0.14000000000000001</v>
      </c>
      <c r="T2468" s="9">
        <f t="shared" si="953"/>
        <v>1.0084892670000001</v>
      </c>
      <c r="U2468" s="4">
        <f t="shared" si="960"/>
        <v>1181.55855959</v>
      </c>
      <c r="V2468" s="4">
        <f t="shared" si="954"/>
        <v>0</v>
      </c>
      <c r="W2468" s="1" t="str">
        <f t="shared" si="941"/>
        <v>A+J=</v>
      </c>
      <c r="X2468" s="10">
        <f t="shared" si="942"/>
        <v>42530</v>
      </c>
      <c r="Y2468" s="4">
        <f t="shared" si="945"/>
        <v>0</v>
      </c>
      <c r="Z2468" s="28"/>
      <c r="AA2468" s="26"/>
      <c r="AE2468" s="5"/>
    </row>
    <row r="2469" spans="1:31" x14ac:dyDescent="0.2">
      <c r="A2469" s="127">
        <f t="shared" si="955"/>
        <v>42524</v>
      </c>
      <c r="B2469" s="4">
        <f t="shared" si="947"/>
        <v>140450.56840729</v>
      </c>
      <c r="C2469" s="4">
        <f t="shared" si="961"/>
        <v>87495.751241320002</v>
      </c>
      <c r="D2469" s="4">
        <f t="shared" si="956"/>
        <v>87495.751241320002</v>
      </c>
      <c r="E2469" s="56">
        <f t="shared" si="962"/>
        <v>637.43399999999997</v>
      </c>
      <c r="F2469" s="11">
        <f>IF(DAY(A2469)=F$2+1,VLOOKUP(A2469,[1]Plan1!$BN$15:$BP$255,3),F2468)</f>
        <v>642.65099999999995</v>
      </c>
      <c r="G2469" s="6">
        <f t="shared" si="948"/>
        <v>42500</v>
      </c>
      <c r="H2469" s="2">
        <f t="shared" si="949"/>
        <v>8.1843767354736752E-3</v>
      </c>
      <c r="I2469" s="1">
        <f t="shared" si="957"/>
        <v>25</v>
      </c>
      <c r="J2469" s="1">
        <f t="shared" si="963"/>
        <v>31</v>
      </c>
      <c r="K2469" s="54">
        <f t="shared" si="950"/>
        <v>1.0065950930837821</v>
      </c>
      <c r="L2469" s="3">
        <f t="shared" si="958"/>
        <v>1.5807292100000001</v>
      </c>
      <c r="M2469" s="3">
        <f t="shared" si="944"/>
        <v>1.5911542599999999</v>
      </c>
      <c r="N2469" s="3">
        <f t="shared" si="951"/>
        <v>139219.23731952001</v>
      </c>
      <c r="O2469" s="52">
        <f t="shared" ref="O2469:O2532" si="964">IF(DAY(A2469)=F$2,VLOOKUP(A2469,$AA$10:$AH$115,7),0)</f>
        <v>0</v>
      </c>
      <c r="P2469" s="5">
        <f t="shared" si="943"/>
        <v>0</v>
      </c>
      <c r="Q2469" s="53">
        <f t="shared" si="952"/>
        <v>0</v>
      </c>
      <c r="R2469" s="4">
        <f t="shared" si="946"/>
        <v>0</v>
      </c>
      <c r="S2469" s="2">
        <f t="shared" si="959"/>
        <v>0.14000000000000001</v>
      </c>
      <c r="T2469" s="9">
        <f t="shared" si="953"/>
        <v>1.008844547</v>
      </c>
      <c r="U2469" s="4">
        <f t="shared" si="960"/>
        <v>1231.3310877700001</v>
      </c>
      <c r="V2469" s="4">
        <f t="shared" si="954"/>
        <v>0</v>
      </c>
      <c r="W2469" s="1" t="str">
        <f t="shared" ref="W2469:W2532" si="965">W2468</f>
        <v>A+J=</v>
      </c>
      <c r="X2469" s="10">
        <f t="shared" ref="X2469:X2532" si="966">IF(DAY(A2469)=F$2+1,VLOOKUP(A2468,$AA$10:$AH$130,8),X2468)</f>
        <v>42530</v>
      </c>
      <c r="Y2469" s="4">
        <f t="shared" si="945"/>
        <v>0</v>
      </c>
      <c r="Z2469" s="28"/>
      <c r="AA2469" s="26"/>
      <c r="AE2469" s="5"/>
    </row>
    <row r="2470" spans="1:31" x14ac:dyDescent="0.2">
      <c r="A2470" s="127">
        <f t="shared" si="955"/>
        <v>42525</v>
      </c>
      <c r="B2470" s="4">
        <f t="shared" si="947"/>
        <v>140536.9951463</v>
      </c>
      <c r="C2470" s="4">
        <f t="shared" si="961"/>
        <v>87495.751241320002</v>
      </c>
      <c r="D2470" s="4">
        <f t="shared" si="956"/>
        <v>87495.751241320002</v>
      </c>
      <c r="E2470" s="56">
        <f t="shared" si="962"/>
        <v>637.43399999999997</v>
      </c>
      <c r="F2470" s="11">
        <f>IF(DAY(A2470)=F$2+1,VLOOKUP(A2470,[1]Plan1!$BN$15:$BP$255,3),F2469)</f>
        <v>642.65099999999995</v>
      </c>
      <c r="G2470" s="6">
        <f t="shared" si="948"/>
        <v>42500</v>
      </c>
      <c r="H2470" s="2">
        <f t="shared" si="949"/>
        <v>8.1843767354736752E-3</v>
      </c>
      <c r="I2470" s="1">
        <f t="shared" si="957"/>
        <v>26</v>
      </c>
      <c r="J2470" s="1">
        <f t="shared" si="963"/>
        <v>31</v>
      </c>
      <c r="K2470" s="54">
        <f t="shared" si="950"/>
        <v>1.0068597996052291</v>
      </c>
      <c r="L2470" s="3">
        <f t="shared" si="958"/>
        <v>1.5807292100000001</v>
      </c>
      <c r="M2470" s="3">
        <f t="shared" si="944"/>
        <v>1.59157269</v>
      </c>
      <c r="N2470" s="3">
        <f t="shared" si="951"/>
        <v>139255.84816671</v>
      </c>
      <c r="O2470" s="52">
        <f t="shared" si="964"/>
        <v>0</v>
      </c>
      <c r="P2470" s="5">
        <f t="shared" si="943"/>
        <v>0</v>
      </c>
      <c r="Q2470" s="53">
        <f t="shared" si="952"/>
        <v>0</v>
      </c>
      <c r="R2470" s="4">
        <f t="shared" si="946"/>
        <v>0</v>
      </c>
      <c r="S2470" s="2">
        <f t="shared" si="959"/>
        <v>0.14000000000000001</v>
      </c>
      <c r="T2470" s="9">
        <f t="shared" si="953"/>
        <v>1.009199951</v>
      </c>
      <c r="U2470" s="4">
        <f t="shared" si="960"/>
        <v>1281.14697959</v>
      </c>
      <c r="V2470" s="4">
        <f t="shared" si="954"/>
        <v>0</v>
      </c>
      <c r="W2470" s="1" t="str">
        <f t="shared" si="965"/>
        <v>A+J=</v>
      </c>
      <c r="X2470" s="10">
        <f t="shared" si="966"/>
        <v>42530</v>
      </c>
      <c r="Y2470" s="4">
        <f t="shared" si="945"/>
        <v>0</v>
      </c>
      <c r="Z2470" s="28"/>
      <c r="AA2470" s="26"/>
      <c r="AE2470" s="5"/>
    </row>
    <row r="2471" spans="1:31" x14ac:dyDescent="0.2">
      <c r="A2471" s="127">
        <f t="shared" si="955"/>
        <v>42526</v>
      </c>
      <c r="B2471" s="4">
        <f t="shared" si="947"/>
        <v>140623.47517595001</v>
      </c>
      <c r="C2471" s="4">
        <f t="shared" si="961"/>
        <v>87495.751241320002</v>
      </c>
      <c r="D2471" s="4">
        <f t="shared" si="956"/>
        <v>87495.751241320002</v>
      </c>
      <c r="E2471" s="56">
        <f t="shared" si="962"/>
        <v>637.43399999999997</v>
      </c>
      <c r="F2471" s="11">
        <f>IF(DAY(A2471)=F$2+1,VLOOKUP(A2471,[1]Plan1!$BN$15:$BP$255,3),F2470)</f>
        <v>642.65099999999995</v>
      </c>
      <c r="G2471" s="6">
        <f t="shared" si="948"/>
        <v>42500</v>
      </c>
      <c r="H2471" s="2">
        <f t="shared" si="949"/>
        <v>8.1843767354736752E-3</v>
      </c>
      <c r="I2471" s="1">
        <f t="shared" si="957"/>
        <v>27</v>
      </c>
      <c r="J2471" s="1">
        <f t="shared" si="963"/>
        <v>31</v>
      </c>
      <c r="K2471" s="54">
        <f t="shared" si="950"/>
        <v>1.007124575737131</v>
      </c>
      <c r="L2471" s="3">
        <f t="shared" si="958"/>
        <v>1.5807292100000001</v>
      </c>
      <c r="M2471" s="3">
        <f t="shared" si="944"/>
        <v>1.5919912300000001</v>
      </c>
      <c r="N2471" s="3">
        <f t="shared" si="951"/>
        <v>139292.46863844001</v>
      </c>
      <c r="O2471" s="52">
        <f t="shared" si="964"/>
        <v>0</v>
      </c>
      <c r="P2471" s="5">
        <f t="shared" ref="P2471:P2534" si="967">IF(DAY($A2471)=F$2,VLOOKUP($A2471,$AA$10:$AH$126,5),0)</f>
        <v>0</v>
      </c>
      <c r="Q2471" s="53">
        <f t="shared" si="952"/>
        <v>0</v>
      </c>
      <c r="R2471" s="4">
        <f t="shared" si="946"/>
        <v>0</v>
      </c>
      <c r="S2471" s="2">
        <f t="shared" si="959"/>
        <v>0.14000000000000001</v>
      </c>
      <c r="T2471" s="9">
        <f t="shared" si="953"/>
        <v>1.009555481</v>
      </c>
      <c r="U2471" s="4">
        <f t="shared" si="960"/>
        <v>1331.00653751</v>
      </c>
      <c r="V2471" s="4">
        <f t="shared" si="954"/>
        <v>0</v>
      </c>
      <c r="W2471" s="1" t="str">
        <f t="shared" si="965"/>
        <v>A+J=</v>
      </c>
      <c r="X2471" s="10">
        <f t="shared" si="966"/>
        <v>42530</v>
      </c>
      <c r="Y2471" s="4">
        <f t="shared" si="945"/>
        <v>0</v>
      </c>
      <c r="Z2471" s="28"/>
      <c r="AA2471" s="26"/>
      <c r="AE2471" s="5"/>
    </row>
    <row r="2472" spans="1:31" x14ac:dyDescent="0.2">
      <c r="A2472" s="127">
        <f t="shared" si="955"/>
        <v>42527</v>
      </c>
      <c r="B2472" s="4">
        <f t="shared" si="947"/>
        <v>140710.00838101</v>
      </c>
      <c r="C2472" s="4">
        <f t="shared" si="961"/>
        <v>87495.751241320002</v>
      </c>
      <c r="D2472" s="4">
        <f t="shared" si="956"/>
        <v>87495.751241320002</v>
      </c>
      <c r="E2472" s="56">
        <f t="shared" si="962"/>
        <v>637.43399999999997</v>
      </c>
      <c r="F2472" s="11">
        <f>IF(DAY(A2472)=F$2+1,VLOOKUP(A2472,[1]Plan1!$BN$15:$BP$255,3),F2471)</f>
        <v>642.65099999999995</v>
      </c>
      <c r="G2472" s="6">
        <f t="shared" si="948"/>
        <v>42500</v>
      </c>
      <c r="H2472" s="2">
        <f t="shared" si="949"/>
        <v>8.1843767354736752E-3</v>
      </c>
      <c r="I2472" s="1">
        <f t="shared" si="957"/>
        <v>28</v>
      </c>
      <c r="J2472" s="1">
        <f t="shared" si="963"/>
        <v>31</v>
      </c>
      <c r="K2472" s="54">
        <f t="shared" si="950"/>
        <v>1.0073894214977934</v>
      </c>
      <c r="L2472" s="3">
        <f t="shared" si="958"/>
        <v>1.5807292100000001</v>
      </c>
      <c r="M2472" s="3">
        <f t="shared" si="944"/>
        <v>1.5924098799999999</v>
      </c>
      <c r="N2472" s="3">
        <f t="shared" si="951"/>
        <v>139329.0987347</v>
      </c>
      <c r="O2472" s="52">
        <f t="shared" si="964"/>
        <v>0</v>
      </c>
      <c r="P2472" s="5">
        <f t="shared" si="967"/>
        <v>0</v>
      </c>
      <c r="Q2472" s="53">
        <f t="shared" si="952"/>
        <v>0</v>
      </c>
      <c r="R2472" s="4">
        <f t="shared" si="946"/>
        <v>0</v>
      </c>
      <c r="S2472" s="2">
        <f t="shared" si="959"/>
        <v>0.14000000000000001</v>
      </c>
      <c r="T2472" s="9">
        <f t="shared" si="953"/>
        <v>1.0099111359999999</v>
      </c>
      <c r="U2472" s="4">
        <f t="shared" si="960"/>
        <v>1380.90964631</v>
      </c>
      <c r="V2472" s="4">
        <f t="shared" si="954"/>
        <v>0</v>
      </c>
      <c r="W2472" s="1" t="str">
        <f t="shared" si="965"/>
        <v>A+J=</v>
      </c>
      <c r="X2472" s="10">
        <f t="shared" si="966"/>
        <v>42530</v>
      </c>
      <c r="Y2472" s="4">
        <f t="shared" si="945"/>
        <v>0</v>
      </c>
      <c r="Z2472" s="28"/>
      <c r="AA2472" s="26"/>
      <c r="AE2472" s="5"/>
    </row>
    <row r="2473" spans="1:31" x14ac:dyDescent="0.2">
      <c r="A2473" s="127">
        <f t="shared" si="955"/>
        <v>42528</v>
      </c>
      <c r="B2473" s="4">
        <f t="shared" si="947"/>
        <v>140796.59478549002</v>
      </c>
      <c r="C2473" s="4">
        <f t="shared" si="961"/>
        <v>87495.751241320002</v>
      </c>
      <c r="D2473" s="4">
        <f t="shared" si="956"/>
        <v>87495.751241320002</v>
      </c>
      <c r="E2473" s="56">
        <f t="shared" si="962"/>
        <v>637.43399999999997</v>
      </c>
      <c r="F2473" s="11">
        <f>IF(DAY(A2473)=F$2+1,VLOOKUP(A2473,[1]Plan1!$BN$15:$BP$255,3),F2472)</f>
        <v>642.65099999999995</v>
      </c>
      <c r="G2473" s="6">
        <f t="shared" si="948"/>
        <v>42500</v>
      </c>
      <c r="H2473" s="2">
        <f t="shared" si="949"/>
        <v>8.1843767354736752E-3</v>
      </c>
      <c r="I2473" s="1">
        <f t="shared" si="957"/>
        <v>29</v>
      </c>
      <c r="J2473" s="1">
        <f t="shared" si="963"/>
        <v>31</v>
      </c>
      <c r="K2473" s="54">
        <f t="shared" si="950"/>
        <v>1.0076543369055271</v>
      </c>
      <c r="L2473" s="3">
        <f t="shared" si="958"/>
        <v>1.5807292100000001</v>
      </c>
      <c r="M2473" s="3">
        <f t="shared" si="944"/>
        <v>1.59282864</v>
      </c>
      <c r="N2473" s="3">
        <f t="shared" si="951"/>
        <v>139365.73845549001</v>
      </c>
      <c r="O2473" s="52">
        <f t="shared" si="964"/>
        <v>0</v>
      </c>
      <c r="P2473" s="5">
        <f t="shared" si="967"/>
        <v>0</v>
      </c>
      <c r="Q2473" s="53">
        <f t="shared" si="952"/>
        <v>0</v>
      </c>
      <c r="R2473" s="4">
        <f t="shared" si="946"/>
        <v>0</v>
      </c>
      <c r="S2473" s="2">
        <f t="shared" si="959"/>
        <v>0.14000000000000001</v>
      </c>
      <c r="T2473" s="9">
        <f t="shared" si="953"/>
        <v>1.010266916</v>
      </c>
      <c r="U2473" s="4">
        <f t="shared" si="960"/>
        <v>1430.8563300000001</v>
      </c>
      <c r="V2473" s="4">
        <f t="shared" si="954"/>
        <v>0</v>
      </c>
      <c r="W2473" s="1" t="str">
        <f t="shared" si="965"/>
        <v>A+J=</v>
      </c>
      <c r="X2473" s="10">
        <f t="shared" si="966"/>
        <v>42530</v>
      </c>
      <c r="Y2473" s="4">
        <f t="shared" si="945"/>
        <v>0</v>
      </c>
      <c r="Z2473" s="28"/>
      <c r="AA2473" s="26"/>
      <c r="AE2473" s="5"/>
    </row>
    <row r="2474" spans="1:31" x14ac:dyDescent="0.2">
      <c r="A2474" s="127">
        <f t="shared" si="955"/>
        <v>42529</v>
      </c>
      <c r="B2474" s="4">
        <f t="shared" si="947"/>
        <v>140883.23441338999</v>
      </c>
      <c r="C2474" s="4">
        <f t="shared" si="961"/>
        <v>87495.751241320002</v>
      </c>
      <c r="D2474" s="4">
        <f t="shared" si="956"/>
        <v>87495.751241320002</v>
      </c>
      <c r="E2474" s="56">
        <f t="shared" si="962"/>
        <v>637.43399999999997</v>
      </c>
      <c r="F2474" s="11">
        <f>IF(DAY(A2474)=F$2+1,VLOOKUP(A2474,[1]Plan1!$BN$15:$BP$255,3),F2473)</f>
        <v>642.65099999999995</v>
      </c>
      <c r="G2474" s="6">
        <f t="shared" si="948"/>
        <v>42500</v>
      </c>
      <c r="H2474" s="2">
        <f t="shared" si="949"/>
        <v>8.1843767354736752E-3</v>
      </c>
      <c r="I2474" s="1">
        <f t="shared" si="957"/>
        <v>30</v>
      </c>
      <c r="J2474" s="1">
        <f t="shared" si="963"/>
        <v>31</v>
      </c>
      <c r="K2474" s="54">
        <f t="shared" si="950"/>
        <v>1.0079193219786473</v>
      </c>
      <c r="L2474" s="3">
        <f t="shared" si="958"/>
        <v>1.5807292100000001</v>
      </c>
      <c r="M2474" s="3">
        <f t="shared" ref="M2474:M2537" si="968">TRUNC((K2474*L2474),8)</f>
        <v>1.5932475100000001</v>
      </c>
      <c r="N2474" s="3">
        <f t="shared" si="951"/>
        <v>139402.38780080999</v>
      </c>
      <c r="O2474" s="52">
        <f t="shared" si="964"/>
        <v>0</v>
      </c>
      <c r="P2474" s="5">
        <f t="shared" si="967"/>
        <v>0</v>
      </c>
      <c r="Q2474" s="53">
        <f t="shared" si="952"/>
        <v>0</v>
      </c>
      <c r="R2474" s="4">
        <f t="shared" si="946"/>
        <v>0</v>
      </c>
      <c r="S2474" s="2">
        <f t="shared" si="959"/>
        <v>0.14000000000000001</v>
      </c>
      <c r="T2474" s="9">
        <f t="shared" si="953"/>
        <v>1.0106228209999999</v>
      </c>
      <c r="U2474" s="4">
        <f t="shared" si="960"/>
        <v>1480.8466125800001</v>
      </c>
      <c r="V2474" s="4">
        <f t="shared" si="954"/>
        <v>0</v>
      </c>
      <c r="W2474" s="1" t="str">
        <f t="shared" si="965"/>
        <v>A+J=</v>
      </c>
      <c r="X2474" s="10">
        <f t="shared" si="966"/>
        <v>42530</v>
      </c>
      <c r="Y2474" s="4">
        <f t="shared" si="945"/>
        <v>0</v>
      </c>
      <c r="Z2474" s="28"/>
      <c r="AA2474" s="26"/>
      <c r="AE2474" s="5"/>
    </row>
    <row r="2475" spans="1:31" x14ac:dyDescent="0.2">
      <c r="A2475" s="130">
        <f t="shared" si="955"/>
        <v>42530</v>
      </c>
      <c r="B2475" s="53">
        <f t="shared" si="947"/>
        <v>140969.92742816999</v>
      </c>
      <c r="C2475" s="4">
        <f t="shared" si="961"/>
        <v>87495.751241320002</v>
      </c>
      <c r="D2475" s="53">
        <f t="shared" si="956"/>
        <v>87495.751241320002</v>
      </c>
      <c r="E2475" s="58">
        <f t="shared" si="962"/>
        <v>637.43399999999997</v>
      </c>
      <c r="F2475" s="62">
        <f>IF(DAY(A2475)=F$2+1,VLOOKUP(A2475,[1]Plan1!$BN$15:$BP$255,3),F2474)</f>
        <v>642.65099999999995</v>
      </c>
      <c r="G2475" s="23">
        <f t="shared" si="948"/>
        <v>42500</v>
      </c>
      <c r="H2475" s="55">
        <f t="shared" si="949"/>
        <v>8.1843767354736752E-3</v>
      </c>
      <c r="I2475" s="24">
        <f t="shared" si="957"/>
        <v>31</v>
      </c>
      <c r="J2475" s="24">
        <f t="shared" si="963"/>
        <v>31</v>
      </c>
      <c r="K2475" s="59">
        <f t="shared" si="950"/>
        <v>1.0081843767354737</v>
      </c>
      <c r="L2475" s="60">
        <f t="shared" si="958"/>
        <v>1.5807292100000001</v>
      </c>
      <c r="M2475" s="60">
        <f t="shared" si="968"/>
        <v>1.5936664899999999</v>
      </c>
      <c r="N2475" s="60">
        <f t="shared" si="951"/>
        <v>139439.04677066</v>
      </c>
      <c r="O2475" s="63">
        <f t="shared" si="964"/>
        <v>79</v>
      </c>
      <c r="P2475" s="5">
        <f t="shared" si="967"/>
        <v>2.3137487500000001E-2</v>
      </c>
      <c r="Q2475" s="53">
        <f t="shared" si="952"/>
        <v>2024.4318506491511</v>
      </c>
      <c r="R2475" s="53">
        <f t="shared" si="946"/>
        <v>3226.2692016680612</v>
      </c>
      <c r="S2475" s="55">
        <f t="shared" si="959"/>
        <v>0.14000000000000001</v>
      </c>
      <c r="T2475" s="61">
        <f t="shared" si="953"/>
        <v>1.010978852</v>
      </c>
      <c r="U2475" s="53">
        <f t="shared" si="960"/>
        <v>1530.88065751</v>
      </c>
      <c r="V2475" s="53">
        <f t="shared" si="954"/>
        <v>4757.149859178061</v>
      </c>
      <c r="W2475" s="24" t="str">
        <f t="shared" si="965"/>
        <v>A+J=</v>
      </c>
      <c r="X2475" s="23">
        <f t="shared" si="966"/>
        <v>42530</v>
      </c>
      <c r="Y2475" s="53">
        <f t="shared" si="945"/>
        <v>136212.77756899194</v>
      </c>
      <c r="Z2475" s="28"/>
      <c r="AA2475" s="26"/>
      <c r="AE2475" s="5"/>
    </row>
    <row r="2476" spans="1:31" x14ac:dyDescent="0.2">
      <c r="A2476" s="127">
        <f t="shared" si="955"/>
        <v>42531</v>
      </c>
      <c r="B2476" s="4">
        <f t="shared" si="947"/>
        <v>136338.39412513</v>
      </c>
      <c r="C2476" s="4">
        <f t="shared" si="961"/>
        <v>85471.319390439996</v>
      </c>
      <c r="D2476" s="4">
        <f t="shared" si="956"/>
        <v>85471.319390439996</v>
      </c>
      <c r="E2476" s="56">
        <f t="shared" si="962"/>
        <v>642.65099999999995</v>
      </c>
      <c r="F2476" s="11">
        <f>IF(DAY(A2476)=F$2+1,VLOOKUP(A2476,[1]Plan1!$BN$15:$BP$255,3),F2475)</f>
        <v>653.49599999999998</v>
      </c>
      <c r="G2476" s="6">
        <f t="shared" si="948"/>
        <v>42531</v>
      </c>
      <c r="H2476" s="2">
        <f t="shared" si="949"/>
        <v>1.6875411381916505E-2</v>
      </c>
      <c r="I2476" s="1">
        <f t="shared" si="957"/>
        <v>1</v>
      </c>
      <c r="J2476" s="1">
        <f t="shared" si="963"/>
        <v>30</v>
      </c>
      <c r="K2476" s="54">
        <f t="shared" si="950"/>
        <v>1.0005579757287795</v>
      </c>
      <c r="L2476" s="3">
        <f t="shared" si="958"/>
        <v>1.5936664899999999</v>
      </c>
      <c r="M2476" s="3">
        <f t="shared" si="968"/>
        <v>1.5945557100000001</v>
      </c>
      <c r="N2476" s="3">
        <f t="shared" si="951"/>
        <v>136288.78037525999</v>
      </c>
      <c r="O2476" s="52">
        <f t="shared" si="964"/>
        <v>0</v>
      </c>
      <c r="P2476" s="5">
        <f t="shared" si="967"/>
        <v>0</v>
      </c>
      <c r="Q2476" s="53">
        <f t="shared" si="952"/>
        <v>0</v>
      </c>
      <c r="R2476" s="4">
        <f t="shared" si="946"/>
        <v>0</v>
      </c>
      <c r="S2476" s="2">
        <f t="shared" si="959"/>
        <v>0.14000000000000001</v>
      </c>
      <c r="T2476" s="9">
        <f t="shared" si="953"/>
        <v>1.000364034</v>
      </c>
      <c r="U2476" s="4">
        <f t="shared" si="960"/>
        <v>49.613749869999999</v>
      </c>
      <c r="V2476" s="4">
        <f t="shared" si="954"/>
        <v>0</v>
      </c>
      <c r="W2476" s="1" t="str">
        <f t="shared" si="965"/>
        <v>A+J=</v>
      </c>
      <c r="X2476" s="10">
        <f t="shared" si="966"/>
        <v>42560</v>
      </c>
      <c r="Y2476" s="4">
        <f t="shared" si="945"/>
        <v>0</v>
      </c>
      <c r="Z2476" s="28"/>
      <c r="AA2476" s="26"/>
      <c r="AE2476" s="5"/>
    </row>
    <row r="2477" spans="1:31" x14ac:dyDescent="0.2">
      <c r="A2477" s="127">
        <f t="shared" si="955"/>
        <v>42532</v>
      </c>
      <c r="B2477" s="4">
        <f t="shared" si="947"/>
        <v>136464.12763911003</v>
      </c>
      <c r="C2477" s="4">
        <f t="shared" si="961"/>
        <v>85471.319390439996</v>
      </c>
      <c r="D2477" s="4">
        <f t="shared" si="956"/>
        <v>85471.319390439996</v>
      </c>
      <c r="E2477" s="56">
        <f t="shared" si="962"/>
        <v>642.65099999999995</v>
      </c>
      <c r="F2477" s="11">
        <f>IF(DAY(A2477)=F$2+1,VLOOKUP(A2477,[1]Plan1!$BN$15:$BP$255,3),F2476)</f>
        <v>653.49599999999998</v>
      </c>
      <c r="G2477" s="6">
        <f t="shared" si="948"/>
        <v>42531</v>
      </c>
      <c r="H2477" s="2">
        <f t="shared" si="949"/>
        <v>1.6875411381916505E-2</v>
      </c>
      <c r="I2477" s="1">
        <f t="shared" si="957"/>
        <v>2</v>
      </c>
      <c r="J2477" s="1">
        <f t="shared" si="963"/>
        <v>30</v>
      </c>
      <c r="K2477" s="54">
        <f t="shared" si="950"/>
        <v>1.001116262794473</v>
      </c>
      <c r="L2477" s="3">
        <f t="shared" si="958"/>
        <v>1.5936664899999999</v>
      </c>
      <c r="M2477" s="3">
        <f t="shared" si="968"/>
        <v>1.59544544</v>
      </c>
      <c r="N2477" s="3">
        <f t="shared" si="951"/>
        <v>136364.82677226001</v>
      </c>
      <c r="O2477" s="52">
        <f t="shared" si="964"/>
        <v>0</v>
      </c>
      <c r="P2477" s="5">
        <f t="shared" si="967"/>
        <v>0</v>
      </c>
      <c r="Q2477" s="53">
        <f t="shared" si="952"/>
        <v>0</v>
      </c>
      <c r="R2477" s="4">
        <f t="shared" si="946"/>
        <v>0</v>
      </c>
      <c r="S2477" s="2">
        <f t="shared" si="959"/>
        <v>0.14000000000000001</v>
      </c>
      <c r="T2477" s="9">
        <f t="shared" si="953"/>
        <v>1.0007282</v>
      </c>
      <c r="U2477" s="4">
        <f t="shared" si="960"/>
        <v>99.300866850000006</v>
      </c>
      <c r="V2477" s="4">
        <f t="shared" si="954"/>
        <v>0</v>
      </c>
      <c r="W2477" s="1" t="str">
        <f t="shared" si="965"/>
        <v>A+J=</v>
      </c>
      <c r="X2477" s="10">
        <f t="shared" si="966"/>
        <v>42560</v>
      </c>
      <c r="Y2477" s="4">
        <f t="shared" si="945"/>
        <v>0</v>
      </c>
      <c r="Z2477" s="28"/>
      <c r="AA2477" s="26"/>
      <c r="AE2477" s="5"/>
    </row>
    <row r="2478" spans="1:31" x14ac:dyDescent="0.2">
      <c r="A2478" s="127">
        <f t="shared" si="955"/>
        <v>42533</v>
      </c>
      <c r="B2478" s="4">
        <f t="shared" si="947"/>
        <v>136589.97661345001</v>
      </c>
      <c r="C2478" s="4">
        <f t="shared" si="961"/>
        <v>85471.319390439996</v>
      </c>
      <c r="D2478" s="4">
        <f t="shared" si="956"/>
        <v>85471.319390439996</v>
      </c>
      <c r="E2478" s="56">
        <f t="shared" si="962"/>
        <v>642.65099999999995</v>
      </c>
      <c r="F2478" s="11">
        <f>IF(DAY(A2478)=F$2+1,VLOOKUP(A2478,[1]Plan1!$BN$15:$BP$255,3),F2477)</f>
        <v>653.49599999999998</v>
      </c>
      <c r="G2478" s="6">
        <f t="shared" si="948"/>
        <v>42531</v>
      </c>
      <c r="H2478" s="2">
        <f t="shared" si="949"/>
        <v>1.6875411381916505E-2</v>
      </c>
      <c r="I2478" s="1">
        <f t="shared" si="957"/>
        <v>3</v>
      </c>
      <c r="J2478" s="1">
        <f t="shared" si="963"/>
        <v>30</v>
      </c>
      <c r="K2478" s="54">
        <f t="shared" si="950"/>
        <v>1.0016748613707986</v>
      </c>
      <c r="L2478" s="3">
        <f t="shared" si="958"/>
        <v>1.5936664899999999</v>
      </c>
      <c r="M2478" s="3">
        <f t="shared" si="968"/>
        <v>1.59633566</v>
      </c>
      <c r="N2478" s="3">
        <f t="shared" si="951"/>
        <v>136440.91505020001</v>
      </c>
      <c r="O2478" s="52">
        <f t="shared" si="964"/>
        <v>0</v>
      </c>
      <c r="P2478" s="5">
        <f t="shared" si="967"/>
        <v>0</v>
      </c>
      <c r="Q2478" s="53">
        <f t="shared" si="952"/>
        <v>0</v>
      </c>
      <c r="R2478" s="4">
        <f t="shared" si="946"/>
        <v>0</v>
      </c>
      <c r="S2478" s="2">
        <f t="shared" si="959"/>
        <v>0.14000000000000001</v>
      </c>
      <c r="T2478" s="9">
        <f t="shared" si="953"/>
        <v>1.0010924990000001</v>
      </c>
      <c r="U2478" s="4">
        <f t="shared" si="960"/>
        <v>149.06156325000001</v>
      </c>
      <c r="V2478" s="4">
        <f t="shared" si="954"/>
        <v>0</v>
      </c>
      <c r="W2478" s="1" t="str">
        <f t="shared" si="965"/>
        <v>A+J=</v>
      </c>
      <c r="X2478" s="10">
        <f t="shared" si="966"/>
        <v>42560</v>
      </c>
      <c r="Y2478" s="4">
        <f t="shared" si="945"/>
        <v>0</v>
      </c>
      <c r="Z2478" s="28"/>
      <c r="AA2478" s="26"/>
      <c r="AE2478" s="5"/>
    </row>
    <row r="2479" spans="1:31" x14ac:dyDescent="0.2">
      <c r="A2479" s="127">
        <f t="shared" si="955"/>
        <v>42534</v>
      </c>
      <c r="B2479" s="4">
        <f t="shared" si="947"/>
        <v>136715.94098777001</v>
      </c>
      <c r="C2479" s="4">
        <f t="shared" si="961"/>
        <v>85471.319390439996</v>
      </c>
      <c r="D2479" s="4">
        <f t="shared" si="956"/>
        <v>85471.319390439996</v>
      </c>
      <c r="E2479" s="56">
        <f t="shared" si="962"/>
        <v>642.65099999999995</v>
      </c>
      <c r="F2479" s="11">
        <f>IF(DAY(A2479)=F$2+1,VLOOKUP(A2479,[1]Plan1!$BN$15:$BP$255,3),F2478)</f>
        <v>653.49599999999998</v>
      </c>
      <c r="G2479" s="6">
        <f t="shared" si="948"/>
        <v>42531</v>
      </c>
      <c r="H2479" s="2">
        <f t="shared" si="949"/>
        <v>1.6875411381916505E-2</v>
      </c>
      <c r="I2479" s="1">
        <f t="shared" si="957"/>
        <v>4</v>
      </c>
      <c r="J2479" s="1">
        <f t="shared" si="963"/>
        <v>30</v>
      </c>
      <c r="K2479" s="54">
        <f t="shared" si="950"/>
        <v>1.0022337716315721</v>
      </c>
      <c r="L2479" s="3">
        <f t="shared" si="958"/>
        <v>1.5936664899999999</v>
      </c>
      <c r="M2479" s="3">
        <f t="shared" si="968"/>
        <v>1.59722637</v>
      </c>
      <c r="N2479" s="3">
        <f t="shared" si="951"/>
        <v>136517.0452091</v>
      </c>
      <c r="O2479" s="52">
        <f t="shared" si="964"/>
        <v>0</v>
      </c>
      <c r="P2479" s="5">
        <f t="shared" si="967"/>
        <v>0</v>
      </c>
      <c r="Q2479" s="53">
        <f t="shared" si="952"/>
        <v>0</v>
      </c>
      <c r="R2479" s="4">
        <f t="shared" si="946"/>
        <v>0</v>
      </c>
      <c r="S2479" s="2">
        <f t="shared" si="959"/>
        <v>0.14000000000000001</v>
      </c>
      <c r="T2479" s="9">
        <f t="shared" si="953"/>
        <v>1.00145693</v>
      </c>
      <c r="U2479" s="4">
        <f t="shared" si="960"/>
        <v>198.89577867</v>
      </c>
      <c r="V2479" s="4">
        <f t="shared" si="954"/>
        <v>0</v>
      </c>
      <c r="W2479" s="1" t="str">
        <f t="shared" si="965"/>
        <v>A+J=</v>
      </c>
      <c r="X2479" s="10">
        <f t="shared" si="966"/>
        <v>42560</v>
      </c>
      <c r="Y2479" s="4">
        <f t="shared" ref="Y2479:Y2542" si="969">IF(V2479&gt;0,B2479-V2479,0)</f>
        <v>0</v>
      </c>
      <c r="Z2479" s="28"/>
      <c r="AA2479" s="26"/>
      <c r="AE2479" s="5"/>
    </row>
    <row r="2480" spans="1:31" x14ac:dyDescent="0.2">
      <c r="A2480" s="127">
        <f t="shared" si="955"/>
        <v>42535</v>
      </c>
      <c r="B2480" s="4">
        <f t="shared" si="947"/>
        <v>136842.02268714001</v>
      </c>
      <c r="C2480" s="4">
        <f t="shared" si="961"/>
        <v>85471.319390439996</v>
      </c>
      <c r="D2480" s="4">
        <f t="shared" si="956"/>
        <v>85471.319390439996</v>
      </c>
      <c r="E2480" s="56">
        <f t="shared" si="962"/>
        <v>642.65099999999995</v>
      </c>
      <c r="F2480" s="11">
        <f>IF(DAY(A2480)=F$2+1,VLOOKUP(A2480,[1]Plan1!$BN$15:$BP$255,3),F2479)</f>
        <v>653.49599999999998</v>
      </c>
      <c r="G2480" s="6">
        <f t="shared" si="948"/>
        <v>42531</v>
      </c>
      <c r="H2480" s="2">
        <f t="shared" si="949"/>
        <v>1.6875411381916505E-2</v>
      </c>
      <c r="I2480" s="1">
        <f t="shared" si="957"/>
        <v>5</v>
      </c>
      <c r="J2480" s="1">
        <f t="shared" si="963"/>
        <v>30</v>
      </c>
      <c r="K2480" s="54">
        <f t="shared" si="950"/>
        <v>1.0027929937507056</v>
      </c>
      <c r="L2480" s="3">
        <f t="shared" si="958"/>
        <v>1.5936664899999999</v>
      </c>
      <c r="M2480" s="3">
        <f t="shared" si="968"/>
        <v>1.59811759</v>
      </c>
      <c r="N2480" s="3">
        <f t="shared" si="951"/>
        <v>136593.21895837001</v>
      </c>
      <c r="O2480" s="52">
        <f t="shared" si="964"/>
        <v>0</v>
      </c>
      <c r="P2480" s="5">
        <f t="shared" si="967"/>
        <v>0</v>
      </c>
      <c r="Q2480" s="53">
        <f t="shared" si="952"/>
        <v>0</v>
      </c>
      <c r="R2480" s="4">
        <f t="shared" si="946"/>
        <v>0</v>
      </c>
      <c r="S2480" s="2">
        <f t="shared" si="959"/>
        <v>0.14000000000000001</v>
      </c>
      <c r="T2480" s="9">
        <f t="shared" si="953"/>
        <v>1.0018214940000001</v>
      </c>
      <c r="U2480" s="4">
        <f t="shared" si="960"/>
        <v>248.80372876999999</v>
      </c>
      <c r="V2480" s="4">
        <f t="shared" si="954"/>
        <v>0</v>
      </c>
      <c r="W2480" s="1" t="str">
        <f t="shared" si="965"/>
        <v>A+J=</v>
      </c>
      <c r="X2480" s="10">
        <f t="shared" si="966"/>
        <v>42560</v>
      </c>
      <c r="Y2480" s="4">
        <f t="shared" si="969"/>
        <v>0</v>
      </c>
      <c r="Z2480" s="28"/>
      <c r="AA2480" s="26"/>
      <c r="AE2480" s="5"/>
    </row>
    <row r="2481" spans="1:31" x14ac:dyDescent="0.2">
      <c r="A2481" s="127">
        <f t="shared" si="955"/>
        <v>42536</v>
      </c>
      <c r="B2481" s="4">
        <f t="shared" si="947"/>
        <v>136968.22007645</v>
      </c>
      <c r="C2481" s="4">
        <f t="shared" si="961"/>
        <v>85471.319390439996</v>
      </c>
      <c r="D2481" s="4">
        <f t="shared" si="956"/>
        <v>85471.319390439996</v>
      </c>
      <c r="E2481" s="56">
        <f t="shared" si="962"/>
        <v>642.65099999999995</v>
      </c>
      <c r="F2481" s="11">
        <f>IF(DAY(A2481)=F$2+1,VLOOKUP(A2481,[1]Plan1!$BN$15:$BP$255,3),F2480)</f>
        <v>653.49599999999998</v>
      </c>
      <c r="G2481" s="6">
        <f t="shared" si="948"/>
        <v>42531</v>
      </c>
      <c r="H2481" s="2">
        <f t="shared" si="949"/>
        <v>1.6875411381916505E-2</v>
      </c>
      <c r="I2481" s="1">
        <f t="shared" si="957"/>
        <v>6</v>
      </c>
      <c r="J2481" s="1">
        <f t="shared" si="963"/>
        <v>30</v>
      </c>
      <c r="K2481" s="54">
        <f t="shared" si="950"/>
        <v>1.0033525279022086</v>
      </c>
      <c r="L2481" s="3">
        <f t="shared" si="958"/>
        <v>1.5936664899999999</v>
      </c>
      <c r="M2481" s="3">
        <f t="shared" si="968"/>
        <v>1.5990093000000001</v>
      </c>
      <c r="N2481" s="3">
        <f t="shared" si="951"/>
        <v>136669.43458858001</v>
      </c>
      <c r="O2481" s="52">
        <f t="shared" si="964"/>
        <v>0</v>
      </c>
      <c r="P2481" s="5">
        <f t="shared" si="967"/>
        <v>0</v>
      </c>
      <c r="Q2481" s="53">
        <f t="shared" si="952"/>
        <v>0</v>
      </c>
      <c r="R2481" s="4">
        <f t="shared" si="946"/>
        <v>0</v>
      </c>
      <c r="S2481" s="2">
        <f t="shared" si="959"/>
        <v>0.14000000000000001</v>
      </c>
      <c r="T2481" s="9">
        <f t="shared" si="953"/>
        <v>1.0021861910000001</v>
      </c>
      <c r="U2481" s="4">
        <f t="shared" si="960"/>
        <v>298.78548787</v>
      </c>
      <c r="V2481" s="4">
        <f t="shared" si="954"/>
        <v>0</v>
      </c>
      <c r="W2481" s="1" t="str">
        <f t="shared" si="965"/>
        <v>A+J=</v>
      </c>
      <c r="X2481" s="10">
        <f t="shared" si="966"/>
        <v>42560</v>
      </c>
      <c r="Y2481" s="4">
        <f t="shared" si="969"/>
        <v>0</v>
      </c>
      <c r="Z2481" s="28"/>
      <c r="AA2481" s="26"/>
      <c r="AE2481" s="5"/>
    </row>
    <row r="2482" spans="1:31" x14ac:dyDescent="0.2">
      <c r="A2482" s="127">
        <f t="shared" si="955"/>
        <v>42537</v>
      </c>
      <c r="B2482" s="4">
        <f t="shared" si="947"/>
        <v>137094.53309519999</v>
      </c>
      <c r="C2482" s="4">
        <f t="shared" si="961"/>
        <v>85471.319390439996</v>
      </c>
      <c r="D2482" s="4">
        <f t="shared" si="956"/>
        <v>85471.319390439996</v>
      </c>
      <c r="E2482" s="56">
        <f t="shared" si="962"/>
        <v>642.65099999999995</v>
      </c>
      <c r="F2482" s="11">
        <f>IF(DAY(A2482)=F$2+1,VLOOKUP(A2482,[1]Plan1!$BN$15:$BP$255,3),F2481)</f>
        <v>653.49599999999998</v>
      </c>
      <c r="G2482" s="6">
        <f t="shared" si="948"/>
        <v>42531</v>
      </c>
      <c r="H2482" s="2">
        <f t="shared" si="949"/>
        <v>1.6875411381916505E-2</v>
      </c>
      <c r="I2482" s="1">
        <f t="shared" si="957"/>
        <v>7</v>
      </c>
      <c r="J2482" s="1">
        <f t="shared" si="963"/>
        <v>30</v>
      </c>
      <c r="K2482" s="54">
        <f t="shared" si="950"/>
        <v>1.0039123742601874</v>
      </c>
      <c r="L2482" s="3">
        <f t="shared" si="958"/>
        <v>1.5936664899999999</v>
      </c>
      <c r="M2482" s="3">
        <f t="shared" si="968"/>
        <v>1.5999015000000001</v>
      </c>
      <c r="N2482" s="3">
        <f t="shared" si="951"/>
        <v>136745.69209974</v>
      </c>
      <c r="O2482" s="52">
        <f t="shared" si="964"/>
        <v>0</v>
      </c>
      <c r="P2482" s="5">
        <f t="shared" si="967"/>
        <v>0</v>
      </c>
      <c r="Q2482" s="53">
        <f t="shared" si="952"/>
        <v>0</v>
      </c>
      <c r="R2482" s="4">
        <f t="shared" si="946"/>
        <v>0</v>
      </c>
      <c r="S2482" s="2">
        <f t="shared" si="959"/>
        <v>0.14000000000000001</v>
      </c>
      <c r="T2482" s="9">
        <f t="shared" si="953"/>
        <v>1.0025510200000001</v>
      </c>
      <c r="U2482" s="4">
        <f t="shared" si="960"/>
        <v>348.84099545999999</v>
      </c>
      <c r="V2482" s="4">
        <f t="shared" si="954"/>
        <v>0</v>
      </c>
      <c r="W2482" s="1" t="str">
        <f t="shared" si="965"/>
        <v>A+J=</v>
      </c>
      <c r="X2482" s="10">
        <f t="shared" si="966"/>
        <v>42560</v>
      </c>
      <c r="Y2482" s="4">
        <f t="shared" si="969"/>
        <v>0</v>
      </c>
      <c r="Z2482" s="28"/>
      <c r="AA2482" s="26"/>
      <c r="AE2482" s="5"/>
    </row>
    <row r="2483" spans="1:31" x14ac:dyDescent="0.2">
      <c r="A2483" s="127">
        <f t="shared" si="955"/>
        <v>42538</v>
      </c>
      <c r="B2483" s="4">
        <f t="shared" si="947"/>
        <v>137220.96367063999</v>
      </c>
      <c r="C2483" s="4">
        <f t="shared" si="961"/>
        <v>85471.319390439996</v>
      </c>
      <c r="D2483" s="4">
        <f t="shared" si="956"/>
        <v>85471.319390439996</v>
      </c>
      <c r="E2483" s="56">
        <f t="shared" si="962"/>
        <v>642.65099999999995</v>
      </c>
      <c r="F2483" s="11">
        <f>IF(DAY(A2483)=F$2+1,VLOOKUP(A2483,[1]Plan1!$BN$15:$BP$255,3),F2482)</f>
        <v>653.49599999999998</v>
      </c>
      <c r="G2483" s="6">
        <f t="shared" si="948"/>
        <v>42531</v>
      </c>
      <c r="H2483" s="2">
        <f t="shared" si="949"/>
        <v>1.6875411381916505E-2</v>
      </c>
      <c r="I2483" s="1">
        <f t="shared" si="957"/>
        <v>8</v>
      </c>
      <c r="J2483" s="1">
        <f t="shared" si="963"/>
        <v>30</v>
      </c>
      <c r="K2483" s="54">
        <f t="shared" si="950"/>
        <v>1.0044725329988462</v>
      </c>
      <c r="L2483" s="3">
        <f t="shared" si="958"/>
        <v>1.5936664899999999</v>
      </c>
      <c r="M2483" s="3">
        <f t="shared" si="968"/>
        <v>1.6007942100000001</v>
      </c>
      <c r="N2483" s="3">
        <f t="shared" si="951"/>
        <v>136821.99320127</v>
      </c>
      <c r="O2483" s="52">
        <f t="shared" si="964"/>
        <v>0</v>
      </c>
      <c r="P2483" s="5">
        <f t="shared" si="967"/>
        <v>0</v>
      </c>
      <c r="Q2483" s="53">
        <f t="shared" si="952"/>
        <v>0</v>
      </c>
      <c r="R2483" s="4">
        <f t="shared" si="946"/>
        <v>0</v>
      </c>
      <c r="S2483" s="2">
        <f t="shared" si="959"/>
        <v>0.14000000000000001</v>
      </c>
      <c r="T2483" s="9">
        <f t="shared" si="953"/>
        <v>1.002915982</v>
      </c>
      <c r="U2483" s="4">
        <f t="shared" si="960"/>
        <v>398.97046936999999</v>
      </c>
      <c r="V2483" s="4">
        <f t="shared" si="954"/>
        <v>0</v>
      </c>
      <c r="W2483" s="1" t="str">
        <f t="shared" si="965"/>
        <v>A+J=</v>
      </c>
      <c r="X2483" s="10">
        <f t="shared" si="966"/>
        <v>42560</v>
      </c>
      <c r="Y2483" s="4">
        <f t="shared" si="969"/>
        <v>0</v>
      </c>
      <c r="Z2483" s="28"/>
      <c r="AA2483" s="26"/>
      <c r="AE2483" s="5"/>
    </row>
    <row r="2484" spans="1:31" x14ac:dyDescent="0.2">
      <c r="A2484" s="127">
        <f t="shared" si="955"/>
        <v>42539</v>
      </c>
      <c r="B2484" s="4">
        <f t="shared" si="947"/>
        <v>137347.51116036001</v>
      </c>
      <c r="C2484" s="4">
        <f t="shared" si="961"/>
        <v>85471.319390439996</v>
      </c>
      <c r="D2484" s="4">
        <f t="shared" si="956"/>
        <v>85471.319390439996</v>
      </c>
      <c r="E2484" s="56">
        <f t="shared" si="962"/>
        <v>642.65099999999995</v>
      </c>
      <c r="F2484" s="11">
        <f>IF(DAY(A2484)=F$2+1,VLOOKUP(A2484,[1]Plan1!$BN$15:$BP$255,3),F2483)</f>
        <v>653.49599999999998</v>
      </c>
      <c r="G2484" s="6">
        <f t="shared" si="948"/>
        <v>42531</v>
      </c>
      <c r="H2484" s="2">
        <f t="shared" si="949"/>
        <v>1.6875411381916505E-2</v>
      </c>
      <c r="I2484" s="1">
        <f t="shared" si="957"/>
        <v>9</v>
      </c>
      <c r="J2484" s="1">
        <f t="shared" si="963"/>
        <v>30</v>
      </c>
      <c r="K2484" s="54">
        <f t="shared" si="950"/>
        <v>1.0050330042924851</v>
      </c>
      <c r="L2484" s="3">
        <f t="shared" si="958"/>
        <v>1.5936664899999999</v>
      </c>
      <c r="M2484" s="3">
        <f t="shared" si="968"/>
        <v>1.60168742</v>
      </c>
      <c r="N2484" s="3">
        <f t="shared" si="951"/>
        <v>136898.33703847</v>
      </c>
      <c r="O2484" s="52">
        <f t="shared" si="964"/>
        <v>0</v>
      </c>
      <c r="P2484" s="5">
        <f t="shared" si="967"/>
        <v>0</v>
      </c>
      <c r="Q2484" s="53">
        <f t="shared" si="952"/>
        <v>0</v>
      </c>
      <c r="R2484" s="4">
        <f t="shared" si="946"/>
        <v>0</v>
      </c>
      <c r="S2484" s="2">
        <f t="shared" si="959"/>
        <v>0.14000000000000001</v>
      </c>
      <c r="T2484" s="9">
        <f t="shared" si="953"/>
        <v>1.0032810780000001</v>
      </c>
      <c r="U2484" s="4">
        <f t="shared" si="960"/>
        <v>449.17412188999998</v>
      </c>
      <c r="V2484" s="4">
        <f t="shared" si="954"/>
        <v>0</v>
      </c>
      <c r="W2484" s="1" t="str">
        <f t="shared" si="965"/>
        <v>A+J=</v>
      </c>
      <c r="X2484" s="10">
        <f t="shared" si="966"/>
        <v>42560</v>
      </c>
      <c r="Y2484" s="4">
        <f t="shared" si="969"/>
        <v>0</v>
      </c>
      <c r="Z2484" s="28"/>
      <c r="AA2484" s="26"/>
      <c r="AE2484" s="5"/>
    </row>
    <row r="2485" spans="1:31" x14ac:dyDescent="0.2">
      <c r="A2485" s="127">
        <f t="shared" si="955"/>
        <v>42540</v>
      </c>
      <c r="B2485" s="4">
        <f t="shared" si="947"/>
        <v>137474.17451003002</v>
      </c>
      <c r="C2485" s="4">
        <f t="shared" si="961"/>
        <v>85471.319390439996</v>
      </c>
      <c r="D2485" s="4">
        <f t="shared" si="956"/>
        <v>85471.319390439996</v>
      </c>
      <c r="E2485" s="56">
        <f t="shared" si="962"/>
        <v>642.65099999999995</v>
      </c>
      <c r="F2485" s="11">
        <f>IF(DAY(A2485)=F$2+1,VLOOKUP(A2485,[1]Plan1!$BN$15:$BP$255,3),F2484)</f>
        <v>653.49599999999998</v>
      </c>
      <c r="G2485" s="6">
        <f t="shared" si="948"/>
        <v>42531</v>
      </c>
      <c r="H2485" s="2">
        <f t="shared" si="949"/>
        <v>1.6875411381916505E-2</v>
      </c>
      <c r="I2485" s="1">
        <f t="shared" si="957"/>
        <v>10</v>
      </c>
      <c r="J2485" s="1">
        <f t="shared" si="963"/>
        <v>30</v>
      </c>
      <c r="K2485" s="54">
        <f t="shared" si="950"/>
        <v>1.0055937883155026</v>
      </c>
      <c r="L2485" s="3">
        <f t="shared" si="958"/>
        <v>1.5936664899999999</v>
      </c>
      <c r="M2485" s="3">
        <f t="shared" si="968"/>
        <v>1.60258112</v>
      </c>
      <c r="N2485" s="3">
        <f t="shared" si="951"/>
        <v>136974.72275660001</v>
      </c>
      <c r="O2485" s="52">
        <f t="shared" si="964"/>
        <v>0</v>
      </c>
      <c r="P2485" s="5">
        <f t="shared" si="967"/>
        <v>0</v>
      </c>
      <c r="Q2485" s="53">
        <f t="shared" si="952"/>
        <v>0</v>
      </c>
      <c r="R2485" s="4">
        <f t="shared" si="946"/>
        <v>0</v>
      </c>
      <c r="S2485" s="2">
        <f t="shared" si="959"/>
        <v>0.14000000000000001</v>
      </c>
      <c r="T2485" s="9">
        <f t="shared" si="953"/>
        <v>1.003646306</v>
      </c>
      <c r="U2485" s="4">
        <f t="shared" si="960"/>
        <v>499.45175343</v>
      </c>
      <c r="V2485" s="4">
        <f t="shared" si="954"/>
        <v>0</v>
      </c>
      <c r="W2485" s="1" t="str">
        <f t="shared" si="965"/>
        <v>A+J=</v>
      </c>
      <c r="X2485" s="10">
        <f t="shared" si="966"/>
        <v>42560</v>
      </c>
      <c r="Y2485" s="4">
        <f t="shared" si="969"/>
        <v>0</v>
      </c>
      <c r="Z2485" s="28"/>
      <c r="AA2485" s="26"/>
      <c r="AE2485" s="5"/>
    </row>
    <row r="2486" spans="1:31" x14ac:dyDescent="0.2">
      <c r="A2486" s="127">
        <f t="shared" si="955"/>
        <v>42541</v>
      </c>
      <c r="B2486" s="4">
        <f t="shared" si="947"/>
        <v>137600.95479102002</v>
      </c>
      <c r="C2486" s="4">
        <f t="shared" si="961"/>
        <v>85471.319390439996</v>
      </c>
      <c r="D2486" s="4">
        <f t="shared" si="956"/>
        <v>85471.319390439996</v>
      </c>
      <c r="E2486" s="56">
        <f t="shared" si="962"/>
        <v>642.65099999999995</v>
      </c>
      <c r="F2486" s="11">
        <f>IF(DAY(A2486)=F$2+1,VLOOKUP(A2486,[1]Plan1!$BN$15:$BP$255,3),F2485)</f>
        <v>653.49599999999998</v>
      </c>
      <c r="G2486" s="6">
        <f t="shared" si="948"/>
        <v>42531</v>
      </c>
      <c r="H2486" s="2">
        <f t="shared" si="949"/>
        <v>1.6875411381916505E-2</v>
      </c>
      <c r="I2486" s="1">
        <f t="shared" si="957"/>
        <v>11</v>
      </c>
      <c r="J2486" s="1">
        <f t="shared" si="963"/>
        <v>30</v>
      </c>
      <c r="K2486" s="54">
        <f t="shared" si="950"/>
        <v>1.006154885242394</v>
      </c>
      <c r="L2486" s="3">
        <f t="shared" si="958"/>
        <v>1.5936664899999999</v>
      </c>
      <c r="M2486" s="3">
        <f t="shared" si="968"/>
        <v>1.60347532</v>
      </c>
      <c r="N2486" s="3">
        <f t="shared" si="951"/>
        <v>137051.15121040001</v>
      </c>
      <c r="O2486" s="52">
        <f t="shared" si="964"/>
        <v>0</v>
      </c>
      <c r="P2486" s="5">
        <f t="shared" si="967"/>
        <v>0</v>
      </c>
      <c r="Q2486" s="53">
        <f t="shared" si="952"/>
        <v>0</v>
      </c>
      <c r="R2486" s="4">
        <f t="shared" si="946"/>
        <v>0</v>
      </c>
      <c r="S2486" s="2">
        <f t="shared" si="959"/>
        <v>0.14000000000000001</v>
      </c>
      <c r="T2486" s="9">
        <f t="shared" si="953"/>
        <v>1.0040116670000001</v>
      </c>
      <c r="U2486" s="4">
        <f t="shared" si="960"/>
        <v>549.80358062000005</v>
      </c>
      <c r="V2486" s="4">
        <f t="shared" si="954"/>
        <v>0</v>
      </c>
      <c r="W2486" s="1" t="str">
        <f t="shared" si="965"/>
        <v>A+J=</v>
      </c>
      <c r="X2486" s="10">
        <f t="shared" si="966"/>
        <v>42560</v>
      </c>
      <c r="Y2486" s="4">
        <f t="shared" si="969"/>
        <v>0</v>
      </c>
      <c r="Z2486" s="28"/>
      <c r="AA2486" s="26"/>
      <c r="AE2486" s="5"/>
    </row>
    <row r="2487" spans="1:31" x14ac:dyDescent="0.2">
      <c r="A2487" s="127">
        <f t="shared" si="955"/>
        <v>42542</v>
      </c>
      <c r="B2487" s="4">
        <f t="shared" si="947"/>
        <v>137727.85208065002</v>
      </c>
      <c r="C2487" s="4">
        <f t="shared" si="961"/>
        <v>85471.319390439996</v>
      </c>
      <c r="D2487" s="4">
        <f t="shared" si="956"/>
        <v>85471.319390439996</v>
      </c>
      <c r="E2487" s="56">
        <f t="shared" si="962"/>
        <v>642.65099999999995</v>
      </c>
      <c r="F2487" s="11">
        <f>IF(DAY(A2487)=F$2+1,VLOOKUP(A2487,[1]Plan1!$BN$15:$BP$255,3),F2486)</f>
        <v>653.49599999999998</v>
      </c>
      <c r="G2487" s="6">
        <f t="shared" si="948"/>
        <v>42531</v>
      </c>
      <c r="H2487" s="2">
        <f t="shared" si="949"/>
        <v>1.6875411381916505E-2</v>
      </c>
      <c r="I2487" s="1">
        <f t="shared" si="957"/>
        <v>12</v>
      </c>
      <c r="J2487" s="1">
        <f t="shared" si="963"/>
        <v>30</v>
      </c>
      <c r="K2487" s="54">
        <f t="shared" si="950"/>
        <v>1.0067162952477522</v>
      </c>
      <c r="L2487" s="3">
        <f t="shared" si="958"/>
        <v>1.5936664899999999</v>
      </c>
      <c r="M2487" s="3">
        <f t="shared" si="968"/>
        <v>1.60437002</v>
      </c>
      <c r="N2487" s="3">
        <f t="shared" si="951"/>
        <v>137127.62239986</v>
      </c>
      <c r="O2487" s="52">
        <f t="shared" si="964"/>
        <v>0</v>
      </c>
      <c r="P2487" s="5">
        <f t="shared" si="967"/>
        <v>0</v>
      </c>
      <c r="Q2487" s="53">
        <f t="shared" si="952"/>
        <v>0</v>
      </c>
      <c r="R2487" s="4">
        <f t="shared" si="946"/>
        <v>0</v>
      </c>
      <c r="S2487" s="2">
        <f t="shared" si="959"/>
        <v>0.14000000000000001</v>
      </c>
      <c r="T2487" s="9">
        <f t="shared" si="953"/>
        <v>1.0043771610000001</v>
      </c>
      <c r="U2487" s="4">
        <f t="shared" si="960"/>
        <v>600.22968078999997</v>
      </c>
      <c r="V2487" s="4">
        <f t="shared" si="954"/>
        <v>0</v>
      </c>
      <c r="W2487" s="1" t="str">
        <f t="shared" si="965"/>
        <v>A+J=</v>
      </c>
      <c r="X2487" s="10">
        <f t="shared" si="966"/>
        <v>42560</v>
      </c>
      <c r="Y2487" s="4">
        <f t="shared" si="969"/>
        <v>0</v>
      </c>
      <c r="Z2487" s="28"/>
      <c r="AA2487" s="26"/>
      <c r="AE2487" s="5"/>
    </row>
    <row r="2488" spans="1:31" x14ac:dyDescent="0.2">
      <c r="A2488" s="127">
        <f t="shared" si="955"/>
        <v>42543</v>
      </c>
      <c r="B2488" s="4">
        <f t="shared" si="947"/>
        <v>137854.86645629001</v>
      </c>
      <c r="C2488" s="4">
        <f t="shared" si="961"/>
        <v>85471.319390439996</v>
      </c>
      <c r="D2488" s="4">
        <f t="shared" si="956"/>
        <v>85471.319390439996</v>
      </c>
      <c r="E2488" s="56">
        <f t="shared" si="962"/>
        <v>642.65099999999995</v>
      </c>
      <c r="F2488" s="11">
        <f>IF(DAY(A2488)=F$2+1,VLOOKUP(A2488,[1]Plan1!$BN$15:$BP$255,3),F2487)</f>
        <v>653.49599999999998</v>
      </c>
      <c r="G2488" s="6">
        <f t="shared" si="948"/>
        <v>42531</v>
      </c>
      <c r="H2488" s="2">
        <f t="shared" si="949"/>
        <v>1.6875411381916505E-2</v>
      </c>
      <c r="I2488" s="1">
        <f t="shared" si="957"/>
        <v>13</v>
      </c>
      <c r="J2488" s="1">
        <f t="shared" si="963"/>
        <v>30</v>
      </c>
      <c r="K2488" s="54">
        <f t="shared" si="950"/>
        <v>1.0072780185062673</v>
      </c>
      <c r="L2488" s="3">
        <f t="shared" si="958"/>
        <v>1.5936664899999999</v>
      </c>
      <c r="M2488" s="3">
        <f t="shared" si="968"/>
        <v>1.6052652199999999</v>
      </c>
      <c r="N2488" s="3">
        <f t="shared" si="951"/>
        <v>137204.13632498001</v>
      </c>
      <c r="O2488" s="52">
        <f t="shared" si="964"/>
        <v>0</v>
      </c>
      <c r="P2488" s="5">
        <f t="shared" si="967"/>
        <v>0</v>
      </c>
      <c r="Q2488" s="53">
        <f t="shared" si="952"/>
        <v>0</v>
      </c>
      <c r="R2488" s="4">
        <f t="shared" si="946"/>
        <v>0</v>
      </c>
      <c r="S2488" s="2">
        <f t="shared" si="959"/>
        <v>0.14000000000000001</v>
      </c>
      <c r="T2488" s="9">
        <f t="shared" si="953"/>
        <v>1.0047427879999999</v>
      </c>
      <c r="U2488" s="4">
        <f t="shared" si="960"/>
        <v>650.73013131000005</v>
      </c>
      <c r="V2488" s="4">
        <f t="shared" si="954"/>
        <v>0</v>
      </c>
      <c r="W2488" s="1" t="str">
        <f t="shared" si="965"/>
        <v>A+J=</v>
      </c>
      <c r="X2488" s="10">
        <f t="shared" si="966"/>
        <v>42560</v>
      </c>
      <c r="Y2488" s="4">
        <f t="shared" si="969"/>
        <v>0</v>
      </c>
      <c r="Z2488" s="28"/>
      <c r="AA2488" s="26"/>
      <c r="AE2488" s="5"/>
    </row>
    <row r="2489" spans="1:31" x14ac:dyDescent="0.2">
      <c r="A2489" s="127">
        <f t="shared" si="955"/>
        <v>42544</v>
      </c>
      <c r="B2489" s="4">
        <f t="shared" si="947"/>
        <v>137981.99799534999</v>
      </c>
      <c r="C2489" s="4">
        <f t="shared" si="961"/>
        <v>85471.319390439996</v>
      </c>
      <c r="D2489" s="4">
        <f t="shared" si="956"/>
        <v>85471.319390439996</v>
      </c>
      <c r="E2489" s="56">
        <f t="shared" si="962"/>
        <v>642.65099999999995</v>
      </c>
      <c r="F2489" s="11">
        <f>IF(DAY(A2489)=F$2+1,VLOOKUP(A2489,[1]Plan1!$BN$15:$BP$255,3),F2488)</f>
        <v>653.49599999999998</v>
      </c>
      <c r="G2489" s="6">
        <f t="shared" si="948"/>
        <v>42531</v>
      </c>
      <c r="H2489" s="2">
        <f t="shared" si="949"/>
        <v>1.6875411381916505E-2</v>
      </c>
      <c r="I2489" s="1">
        <f t="shared" si="957"/>
        <v>14</v>
      </c>
      <c r="J2489" s="1">
        <f t="shared" si="963"/>
        <v>30</v>
      </c>
      <c r="K2489" s="54">
        <f t="shared" si="950"/>
        <v>1.0078400551927269</v>
      </c>
      <c r="L2489" s="3">
        <f t="shared" si="958"/>
        <v>1.5936664899999999</v>
      </c>
      <c r="M2489" s="3">
        <f t="shared" si="968"/>
        <v>1.60616092</v>
      </c>
      <c r="N2489" s="3">
        <f t="shared" si="951"/>
        <v>137280.69298575999</v>
      </c>
      <c r="O2489" s="52">
        <f t="shared" si="964"/>
        <v>0</v>
      </c>
      <c r="P2489" s="5">
        <f t="shared" si="967"/>
        <v>0</v>
      </c>
      <c r="Q2489" s="53">
        <f t="shared" si="952"/>
        <v>0</v>
      </c>
      <c r="R2489" s="4">
        <f t="shared" si="946"/>
        <v>0</v>
      </c>
      <c r="S2489" s="2">
        <f t="shared" si="959"/>
        <v>0.14000000000000001</v>
      </c>
      <c r="T2489" s="9">
        <f t="shared" si="953"/>
        <v>1.0051085479999999</v>
      </c>
      <c r="U2489" s="4">
        <f t="shared" si="960"/>
        <v>701.30500959000005</v>
      </c>
      <c r="V2489" s="4">
        <f t="shared" si="954"/>
        <v>0</v>
      </c>
      <c r="W2489" s="1" t="str">
        <f t="shared" si="965"/>
        <v>A+J=</v>
      </c>
      <c r="X2489" s="10">
        <f t="shared" si="966"/>
        <v>42560</v>
      </c>
      <c r="Y2489" s="4">
        <f t="shared" si="969"/>
        <v>0</v>
      </c>
      <c r="Z2489" s="28"/>
      <c r="AA2489" s="26"/>
      <c r="AE2489" s="5"/>
    </row>
    <row r="2490" spans="1:31" x14ac:dyDescent="0.2">
      <c r="A2490" s="127">
        <f t="shared" si="955"/>
        <v>42545</v>
      </c>
      <c r="B2490" s="4">
        <f t="shared" si="947"/>
        <v>138109.24677525999</v>
      </c>
      <c r="C2490" s="4">
        <f t="shared" si="961"/>
        <v>85471.319390439996</v>
      </c>
      <c r="D2490" s="4">
        <f t="shared" si="956"/>
        <v>85471.319390439996</v>
      </c>
      <c r="E2490" s="56">
        <f t="shared" si="962"/>
        <v>642.65099999999995</v>
      </c>
      <c r="F2490" s="11">
        <f>IF(DAY(A2490)=F$2+1,VLOOKUP(A2490,[1]Plan1!$BN$15:$BP$255,3),F2489)</f>
        <v>653.49599999999998</v>
      </c>
      <c r="G2490" s="6">
        <f t="shared" si="948"/>
        <v>42531</v>
      </c>
      <c r="H2490" s="2">
        <f t="shared" si="949"/>
        <v>1.6875411381916505E-2</v>
      </c>
      <c r="I2490" s="1">
        <f t="shared" si="957"/>
        <v>15</v>
      </c>
      <c r="J2490" s="1">
        <f t="shared" si="963"/>
        <v>30</v>
      </c>
      <c r="K2490" s="54">
        <f t="shared" si="950"/>
        <v>1.0084024054820162</v>
      </c>
      <c r="L2490" s="3">
        <f t="shared" si="958"/>
        <v>1.5936664899999999</v>
      </c>
      <c r="M2490" s="3">
        <f t="shared" si="968"/>
        <v>1.6070571199999999</v>
      </c>
      <c r="N2490" s="3">
        <f t="shared" si="951"/>
        <v>137357.29238219999</v>
      </c>
      <c r="O2490" s="52">
        <f t="shared" si="964"/>
        <v>0</v>
      </c>
      <c r="P2490" s="5">
        <f t="shared" si="967"/>
        <v>0</v>
      </c>
      <c r="Q2490" s="53">
        <f t="shared" si="952"/>
        <v>0</v>
      </c>
      <c r="R2490" s="4">
        <f t="shared" si="946"/>
        <v>0</v>
      </c>
      <c r="S2490" s="2">
        <f t="shared" si="959"/>
        <v>0.14000000000000001</v>
      </c>
      <c r="T2490" s="9">
        <f t="shared" si="953"/>
        <v>1.0054744410000001</v>
      </c>
      <c r="U2490" s="4">
        <f t="shared" si="960"/>
        <v>751.95439306000003</v>
      </c>
      <c r="V2490" s="4">
        <f t="shared" si="954"/>
        <v>0</v>
      </c>
      <c r="W2490" s="1" t="str">
        <f t="shared" si="965"/>
        <v>A+J=</v>
      </c>
      <c r="X2490" s="10">
        <f t="shared" si="966"/>
        <v>42560</v>
      </c>
      <c r="Y2490" s="4">
        <f t="shared" si="969"/>
        <v>0</v>
      </c>
      <c r="Z2490" s="28"/>
      <c r="AA2490" s="26"/>
      <c r="AE2490" s="5"/>
    </row>
    <row r="2491" spans="1:31" x14ac:dyDescent="0.2">
      <c r="A2491" s="127">
        <f t="shared" si="955"/>
        <v>42546</v>
      </c>
      <c r="B2491" s="4">
        <f t="shared" si="947"/>
        <v>138236.61301093001</v>
      </c>
      <c r="C2491" s="4">
        <f t="shared" si="961"/>
        <v>85471.319390439996</v>
      </c>
      <c r="D2491" s="4">
        <f t="shared" si="956"/>
        <v>85471.319390439996</v>
      </c>
      <c r="E2491" s="56">
        <f t="shared" si="962"/>
        <v>642.65099999999995</v>
      </c>
      <c r="F2491" s="11">
        <f>IF(DAY(A2491)=F$2+1,VLOOKUP(A2491,[1]Plan1!$BN$15:$BP$255,3),F2490)</f>
        <v>653.49599999999998</v>
      </c>
      <c r="G2491" s="6">
        <f t="shared" si="948"/>
        <v>42531</v>
      </c>
      <c r="H2491" s="2">
        <f t="shared" si="949"/>
        <v>1.6875411381916505E-2</v>
      </c>
      <c r="I2491" s="1">
        <f t="shared" si="957"/>
        <v>16</v>
      </c>
      <c r="J2491" s="1">
        <f t="shared" si="963"/>
        <v>30</v>
      </c>
      <c r="K2491" s="54">
        <f t="shared" si="950"/>
        <v>1.0089650695491179</v>
      </c>
      <c r="L2491" s="3">
        <f t="shared" si="958"/>
        <v>1.5936664899999999</v>
      </c>
      <c r="M2491" s="3">
        <f t="shared" si="968"/>
        <v>1.6079538200000001</v>
      </c>
      <c r="N2491" s="3">
        <f t="shared" si="951"/>
        <v>137433.93451429001</v>
      </c>
      <c r="O2491" s="52">
        <f t="shared" si="964"/>
        <v>0</v>
      </c>
      <c r="P2491" s="5">
        <f t="shared" si="967"/>
        <v>0</v>
      </c>
      <c r="Q2491" s="53">
        <f t="shared" si="952"/>
        <v>0</v>
      </c>
      <c r="R2491" s="4">
        <f t="shared" si="946"/>
        <v>0</v>
      </c>
      <c r="S2491" s="2">
        <f t="shared" si="959"/>
        <v>0.14000000000000001</v>
      </c>
      <c r="T2491" s="9">
        <f t="shared" si="953"/>
        <v>1.0058404679999999</v>
      </c>
      <c r="U2491" s="4">
        <f t="shared" si="960"/>
        <v>802.67849664000005</v>
      </c>
      <c r="V2491" s="4">
        <f t="shared" si="954"/>
        <v>0</v>
      </c>
      <c r="W2491" s="1" t="str">
        <f t="shared" si="965"/>
        <v>A+J=</v>
      </c>
      <c r="X2491" s="10">
        <f t="shared" si="966"/>
        <v>42560</v>
      </c>
      <c r="Y2491" s="4">
        <f t="shared" si="969"/>
        <v>0</v>
      </c>
      <c r="Z2491" s="28"/>
      <c r="AA2491" s="26"/>
      <c r="AE2491" s="5"/>
    </row>
    <row r="2492" spans="1:31" x14ac:dyDescent="0.2">
      <c r="A2492" s="127">
        <f t="shared" si="955"/>
        <v>42547</v>
      </c>
      <c r="B2492" s="4">
        <f t="shared" si="947"/>
        <v>138364.09664259999</v>
      </c>
      <c r="C2492" s="4">
        <f t="shared" si="961"/>
        <v>85471.319390439996</v>
      </c>
      <c r="D2492" s="4">
        <f t="shared" si="956"/>
        <v>85471.319390439996</v>
      </c>
      <c r="E2492" s="56">
        <f t="shared" si="962"/>
        <v>642.65099999999995</v>
      </c>
      <c r="F2492" s="11">
        <f>IF(DAY(A2492)=F$2+1,VLOOKUP(A2492,[1]Plan1!$BN$15:$BP$255,3),F2491)</f>
        <v>653.49599999999998</v>
      </c>
      <c r="G2492" s="6">
        <f t="shared" si="948"/>
        <v>42531</v>
      </c>
      <c r="H2492" s="2">
        <f t="shared" si="949"/>
        <v>1.6875411381916505E-2</v>
      </c>
      <c r="I2492" s="1">
        <f t="shared" si="957"/>
        <v>17</v>
      </c>
      <c r="J2492" s="1">
        <f t="shared" si="963"/>
        <v>30</v>
      </c>
      <c r="K2492" s="54">
        <f t="shared" si="950"/>
        <v>1.0095280475691126</v>
      </c>
      <c r="L2492" s="3">
        <f t="shared" si="958"/>
        <v>1.5936664899999999</v>
      </c>
      <c r="M2492" s="3">
        <f t="shared" si="968"/>
        <v>1.6088510199999999</v>
      </c>
      <c r="N2492" s="3">
        <f t="shared" si="951"/>
        <v>137510.61938205</v>
      </c>
      <c r="O2492" s="52">
        <f t="shared" si="964"/>
        <v>0</v>
      </c>
      <c r="P2492" s="5">
        <f t="shared" si="967"/>
        <v>0</v>
      </c>
      <c r="Q2492" s="53">
        <f t="shared" si="952"/>
        <v>0</v>
      </c>
      <c r="R2492" s="4">
        <f t="shared" si="946"/>
        <v>0</v>
      </c>
      <c r="S2492" s="2">
        <f t="shared" si="959"/>
        <v>0.14000000000000001</v>
      </c>
      <c r="T2492" s="9">
        <f t="shared" si="953"/>
        <v>1.0062066279999999</v>
      </c>
      <c r="U2492" s="4">
        <f t="shared" si="960"/>
        <v>853.47726054999998</v>
      </c>
      <c r="V2492" s="4">
        <f t="shared" si="954"/>
        <v>0</v>
      </c>
      <c r="W2492" s="1" t="str">
        <f t="shared" si="965"/>
        <v>A+J=</v>
      </c>
      <c r="X2492" s="10">
        <f t="shared" si="966"/>
        <v>42560</v>
      </c>
      <c r="Y2492" s="4">
        <f t="shared" si="969"/>
        <v>0</v>
      </c>
      <c r="Z2492" s="28"/>
      <c r="AA2492" s="26"/>
      <c r="AE2492" s="5"/>
    </row>
    <row r="2493" spans="1:31" x14ac:dyDescent="0.2">
      <c r="A2493" s="127">
        <f t="shared" si="955"/>
        <v>42548</v>
      </c>
      <c r="B2493" s="4">
        <f t="shared" si="947"/>
        <v>138491.69688745998</v>
      </c>
      <c r="C2493" s="4">
        <f t="shared" si="961"/>
        <v>85471.319390439996</v>
      </c>
      <c r="D2493" s="4">
        <f t="shared" si="956"/>
        <v>85471.319390439996</v>
      </c>
      <c r="E2493" s="56">
        <f t="shared" si="962"/>
        <v>642.65099999999995</v>
      </c>
      <c r="F2493" s="11">
        <f>IF(DAY(A2493)=F$2+1,VLOOKUP(A2493,[1]Plan1!$BN$15:$BP$255,3),F2492)</f>
        <v>653.49599999999998</v>
      </c>
      <c r="G2493" s="6">
        <f t="shared" si="948"/>
        <v>42531</v>
      </c>
      <c r="H2493" s="2">
        <f t="shared" si="949"/>
        <v>1.6875411381916505E-2</v>
      </c>
      <c r="I2493" s="1">
        <f t="shared" si="957"/>
        <v>18</v>
      </c>
      <c r="J2493" s="1">
        <f t="shared" si="963"/>
        <v>30</v>
      </c>
      <c r="K2493" s="54">
        <f t="shared" si="950"/>
        <v>1.0100913397171782</v>
      </c>
      <c r="L2493" s="3">
        <f t="shared" si="958"/>
        <v>1.5936664899999999</v>
      </c>
      <c r="M2493" s="3">
        <f t="shared" si="968"/>
        <v>1.6097487100000001</v>
      </c>
      <c r="N2493" s="3">
        <f t="shared" si="951"/>
        <v>137587.34613075</v>
      </c>
      <c r="O2493" s="52">
        <f t="shared" si="964"/>
        <v>0</v>
      </c>
      <c r="P2493" s="5">
        <f t="shared" si="967"/>
        <v>0</v>
      </c>
      <c r="Q2493" s="53">
        <f t="shared" si="952"/>
        <v>0</v>
      </c>
      <c r="R2493" s="4">
        <f t="shared" si="946"/>
        <v>0</v>
      </c>
      <c r="S2493" s="2">
        <f t="shared" si="959"/>
        <v>0.14000000000000001</v>
      </c>
      <c r="T2493" s="9">
        <f t="shared" si="953"/>
        <v>1.0065729210000001</v>
      </c>
      <c r="U2493" s="4">
        <f t="shared" si="960"/>
        <v>904.35075671000004</v>
      </c>
      <c r="V2493" s="4">
        <f t="shared" si="954"/>
        <v>0</v>
      </c>
      <c r="W2493" s="1" t="str">
        <f t="shared" si="965"/>
        <v>A+J=</v>
      </c>
      <c r="X2493" s="10">
        <f t="shared" si="966"/>
        <v>42560</v>
      </c>
      <c r="Y2493" s="4">
        <f t="shared" si="969"/>
        <v>0</v>
      </c>
      <c r="Z2493" s="28"/>
      <c r="AA2493" s="26"/>
      <c r="AE2493" s="5"/>
    </row>
    <row r="2494" spans="1:31" x14ac:dyDescent="0.2">
      <c r="A2494" s="127">
        <f t="shared" si="955"/>
        <v>42549</v>
      </c>
      <c r="B2494" s="4">
        <f t="shared" si="947"/>
        <v>138619.41640410002</v>
      </c>
      <c r="C2494" s="4">
        <f t="shared" si="961"/>
        <v>85471.319390439996</v>
      </c>
      <c r="D2494" s="4">
        <f t="shared" si="956"/>
        <v>85471.319390439996</v>
      </c>
      <c r="E2494" s="56">
        <f t="shared" si="962"/>
        <v>642.65099999999995</v>
      </c>
      <c r="F2494" s="11">
        <f>IF(DAY(A2494)=F$2+1,VLOOKUP(A2494,[1]Plan1!$BN$15:$BP$255,3),F2493)</f>
        <v>653.49599999999998</v>
      </c>
      <c r="G2494" s="6">
        <f t="shared" si="948"/>
        <v>42531</v>
      </c>
      <c r="H2494" s="2">
        <f t="shared" si="949"/>
        <v>1.6875411381916505E-2</v>
      </c>
      <c r="I2494" s="1">
        <f t="shared" si="957"/>
        <v>19</v>
      </c>
      <c r="J2494" s="1">
        <f t="shared" si="963"/>
        <v>30</v>
      </c>
      <c r="K2494" s="54">
        <f t="shared" si="950"/>
        <v>1.010654946168591</v>
      </c>
      <c r="L2494" s="3">
        <f t="shared" si="958"/>
        <v>1.5936664899999999</v>
      </c>
      <c r="M2494" s="3">
        <f t="shared" si="968"/>
        <v>1.61064692</v>
      </c>
      <c r="N2494" s="3">
        <f t="shared" si="951"/>
        <v>137664.11732454001</v>
      </c>
      <c r="O2494" s="52">
        <f t="shared" si="964"/>
        <v>0</v>
      </c>
      <c r="P2494" s="5">
        <f t="shared" si="967"/>
        <v>0</v>
      </c>
      <c r="Q2494" s="53">
        <f t="shared" si="952"/>
        <v>0</v>
      </c>
      <c r="R2494" s="4">
        <f t="shared" si="946"/>
        <v>0</v>
      </c>
      <c r="S2494" s="2">
        <f t="shared" si="959"/>
        <v>0.14000000000000001</v>
      </c>
      <c r="T2494" s="9">
        <f t="shared" si="953"/>
        <v>1.0069393470000001</v>
      </c>
      <c r="U2494" s="4">
        <f t="shared" si="960"/>
        <v>955.29907956</v>
      </c>
      <c r="V2494" s="4">
        <f t="shared" si="954"/>
        <v>0</v>
      </c>
      <c r="W2494" s="1" t="str">
        <f t="shared" si="965"/>
        <v>A+J=</v>
      </c>
      <c r="X2494" s="10">
        <f t="shared" si="966"/>
        <v>42560</v>
      </c>
      <c r="Y2494" s="4">
        <f t="shared" si="969"/>
        <v>0</v>
      </c>
      <c r="Z2494" s="28"/>
      <c r="AA2494" s="26"/>
      <c r="AE2494" s="5"/>
    </row>
    <row r="2495" spans="1:31" x14ac:dyDescent="0.2">
      <c r="A2495" s="127">
        <f t="shared" si="955"/>
        <v>42550</v>
      </c>
      <c r="B2495" s="4">
        <f t="shared" si="947"/>
        <v>138747.25282687001</v>
      </c>
      <c r="C2495" s="4">
        <f t="shared" si="961"/>
        <v>85471.319390439996</v>
      </c>
      <c r="D2495" s="4">
        <f t="shared" si="956"/>
        <v>85471.319390439996</v>
      </c>
      <c r="E2495" s="56">
        <f t="shared" si="962"/>
        <v>642.65099999999995</v>
      </c>
      <c r="F2495" s="11">
        <f>IF(DAY(A2495)=F$2+1,VLOOKUP(A2495,[1]Plan1!$BN$15:$BP$255,3),F2494)</f>
        <v>653.49599999999998</v>
      </c>
      <c r="G2495" s="6">
        <f t="shared" si="948"/>
        <v>42531</v>
      </c>
      <c r="H2495" s="2">
        <f t="shared" si="949"/>
        <v>1.6875411381916505E-2</v>
      </c>
      <c r="I2495" s="1">
        <f t="shared" si="957"/>
        <v>20</v>
      </c>
      <c r="J2495" s="1">
        <f t="shared" si="963"/>
        <v>30</v>
      </c>
      <c r="K2495" s="54">
        <f t="shared" si="950"/>
        <v>1.0112188670987239</v>
      </c>
      <c r="L2495" s="3">
        <f t="shared" si="958"/>
        <v>1.5936664899999999</v>
      </c>
      <c r="M2495" s="3">
        <f t="shared" si="968"/>
        <v>1.61154562</v>
      </c>
      <c r="N2495" s="3">
        <f t="shared" si="951"/>
        <v>137740.93039928001</v>
      </c>
      <c r="O2495" s="52">
        <f t="shared" si="964"/>
        <v>0</v>
      </c>
      <c r="P2495" s="5">
        <f t="shared" si="967"/>
        <v>0</v>
      </c>
      <c r="Q2495" s="53">
        <f t="shared" si="952"/>
        <v>0</v>
      </c>
      <c r="R2495" s="4">
        <f t="shared" si="946"/>
        <v>0</v>
      </c>
      <c r="S2495" s="2">
        <f t="shared" si="959"/>
        <v>0.14000000000000001</v>
      </c>
      <c r="T2495" s="9">
        <f t="shared" si="953"/>
        <v>1.0073059069999999</v>
      </c>
      <c r="U2495" s="4">
        <f t="shared" si="960"/>
        <v>1006.32242759</v>
      </c>
      <c r="V2495" s="4">
        <f t="shared" si="954"/>
        <v>0</v>
      </c>
      <c r="W2495" s="1" t="str">
        <f t="shared" si="965"/>
        <v>A+J=</v>
      </c>
      <c r="X2495" s="10">
        <f t="shared" si="966"/>
        <v>42560</v>
      </c>
      <c r="Y2495" s="4">
        <f t="shared" si="969"/>
        <v>0</v>
      </c>
      <c r="Z2495" s="28"/>
      <c r="AA2495" s="26"/>
      <c r="AE2495" s="5"/>
    </row>
    <row r="2496" spans="1:31" x14ac:dyDescent="0.2">
      <c r="A2496" s="127">
        <f t="shared" si="955"/>
        <v>42551</v>
      </c>
      <c r="B2496" s="4">
        <f t="shared" si="947"/>
        <v>138875.20695614998</v>
      </c>
      <c r="C2496" s="4">
        <f t="shared" si="961"/>
        <v>85471.319390439996</v>
      </c>
      <c r="D2496" s="4">
        <f t="shared" si="956"/>
        <v>85471.319390439996</v>
      </c>
      <c r="E2496" s="56">
        <f t="shared" si="962"/>
        <v>642.65099999999995</v>
      </c>
      <c r="F2496" s="11">
        <f>IF(DAY(A2496)=F$2+1,VLOOKUP(A2496,[1]Plan1!$BN$15:$BP$255,3),F2495)</f>
        <v>653.49599999999998</v>
      </c>
      <c r="G2496" s="6">
        <f t="shared" si="948"/>
        <v>42531</v>
      </c>
      <c r="H2496" s="2">
        <f t="shared" si="949"/>
        <v>1.6875411381916505E-2</v>
      </c>
      <c r="I2496" s="1">
        <f t="shared" si="957"/>
        <v>21</v>
      </c>
      <c r="J2496" s="1">
        <f t="shared" si="963"/>
        <v>30</v>
      </c>
      <c r="K2496" s="54">
        <f t="shared" si="950"/>
        <v>1.0117831026830488</v>
      </c>
      <c r="L2496" s="3">
        <f t="shared" si="958"/>
        <v>1.5936664899999999</v>
      </c>
      <c r="M2496" s="3">
        <f t="shared" si="968"/>
        <v>1.6124448199999999</v>
      </c>
      <c r="N2496" s="3">
        <f t="shared" si="951"/>
        <v>137817.78620967999</v>
      </c>
      <c r="O2496" s="52">
        <f t="shared" si="964"/>
        <v>0</v>
      </c>
      <c r="P2496" s="5">
        <f t="shared" si="967"/>
        <v>0</v>
      </c>
      <c r="Q2496" s="53">
        <f t="shared" si="952"/>
        <v>0</v>
      </c>
      <c r="R2496" s="4">
        <f t="shared" ref="R2496:R2559" si="970">IF(P2496&gt;0,(P2496*N2496),0)</f>
        <v>0</v>
      </c>
      <c r="S2496" s="2">
        <f t="shared" si="959"/>
        <v>0.14000000000000001</v>
      </c>
      <c r="T2496" s="9">
        <f t="shared" si="953"/>
        <v>1.0076726</v>
      </c>
      <c r="U2496" s="4">
        <f t="shared" si="960"/>
        <v>1057.42074647</v>
      </c>
      <c r="V2496" s="4">
        <f t="shared" si="954"/>
        <v>0</v>
      </c>
      <c r="W2496" s="1" t="str">
        <f t="shared" si="965"/>
        <v>A+J=</v>
      </c>
      <c r="X2496" s="10">
        <f t="shared" si="966"/>
        <v>42560</v>
      </c>
      <c r="Y2496" s="4">
        <f t="shared" si="969"/>
        <v>0</v>
      </c>
      <c r="Z2496" s="28"/>
      <c r="AA2496" s="26"/>
      <c r="AE2496" s="5"/>
    </row>
    <row r="2497" spans="1:31" x14ac:dyDescent="0.2">
      <c r="A2497" s="127">
        <f t="shared" si="955"/>
        <v>42552</v>
      </c>
      <c r="B2497" s="4">
        <f t="shared" si="947"/>
        <v>139003.27986909001</v>
      </c>
      <c r="C2497" s="4">
        <f t="shared" si="961"/>
        <v>85471.319390439996</v>
      </c>
      <c r="D2497" s="4">
        <f t="shared" si="956"/>
        <v>85471.319390439996</v>
      </c>
      <c r="E2497" s="56">
        <f t="shared" si="962"/>
        <v>642.65099999999995</v>
      </c>
      <c r="F2497" s="11">
        <f>IF(DAY(A2497)=F$2+1,VLOOKUP(A2497,[1]Plan1!$BN$15:$BP$255,3),F2496)</f>
        <v>653.49599999999998</v>
      </c>
      <c r="G2497" s="6">
        <f t="shared" si="948"/>
        <v>42531</v>
      </c>
      <c r="H2497" s="2">
        <f t="shared" si="949"/>
        <v>1.6875411381916505E-2</v>
      </c>
      <c r="I2497" s="1">
        <f t="shared" si="957"/>
        <v>22</v>
      </c>
      <c r="J2497" s="1">
        <f t="shared" si="963"/>
        <v>30</v>
      </c>
      <c r="K2497" s="54">
        <f t="shared" si="950"/>
        <v>1.0123476530971351</v>
      </c>
      <c r="L2497" s="3">
        <f t="shared" si="958"/>
        <v>1.5936664899999999</v>
      </c>
      <c r="M2497" s="3">
        <f t="shared" si="968"/>
        <v>1.61334453</v>
      </c>
      <c r="N2497" s="3">
        <f t="shared" si="951"/>
        <v>137894.68561044001</v>
      </c>
      <c r="O2497" s="52">
        <f t="shared" si="964"/>
        <v>0</v>
      </c>
      <c r="P2497" s="5">
        <f t="shared" si="967"/>
        <v>0</v>
      </c>
      <c r="Q2497" s="53">
        <f t="shared" si="952"/>
        <v>0</v>
      </c>
      <c r="R2497" s="4">
        <f t="shared" si="970"/>
        <v>0</v>
      </c>
      <c r="S2497" s="2">
        <f t="shared" si="959"/>
        <v>0.14000000000000001</v>
      </c>
      <c r="T2497" s="9">
        <f t="shared" si="953"/>
        <v>1.0080394269999999</v>
      </c>
      <c r="U2497" s="4">
        <f t="shared" si="960"/>
        <v>1108.59425865</v>
      </c>
      <c r="V2497" s="4">
        <f t="shared" si="954"/>
        <v>0</v>
      </c>
      <c r="W2497" s="1" t="str">
        <f t="shared" si="965"/>
        <v>A+J=</v>
      </c>
      <c r="X2497" s="10">
        <f t="shared" si="966"/>
        <v>42560</v>
      </c>
      <c r="Y2497" s="4">
        <f t="shared" si="969"/>
        <v>0</v>
      </c>
      <c r="Z2497" s="28"/>
      <c r="AA2497" s="26"/>
      <c r="AE2497" s="5"/>
    </row>
    <row r="2498" spans="1:31" x14ac:dyDescent="0.2">
      <c r="A2498" s="127">
        <f t="shared" si="955"/>
        <v>42553</v>
      </c>
      <c r="B2498" s="4">
        <f t="shared" si="947"/>
        <v>139131.46978283001</v>
      </c>
      <c r="C2498" s="4">
        <f t="shared" si="961"/>
        <v>85471.319390439996</v>
      </c>
      <c r="D2498" s="4">
        <f t="shared" si="956"/>
        <v>85471.319390439996</v>
      </c>
      <c r="E2498" s="56">
        <f t="shared" si="962"/>
        <v>642.65099999999995</v>
      </c>
      <c r="F2498" s="11">
        <f>IF(DAY(A2498)=F$2+1,VLOOKUP(A2498,[1]Plan1!$BN$15:$BP$255,3),F2497)</f>
        <v>653.49599999999998</v>
      </c>
      <c r="G2498" s="6">
        <f t="shared" si="948"/>
        <v>42531</v>
      </c>
      <c r="H2498" s="2">
        <f t="shared" si="949"/>
        <v>1.6875411381916505E-2</v>
      </c>
      <c r="I2498" s="1">
        <f t="shared" si="957"/>
        <v>23</v>
      </c>
      <c r="J2498" s="1">
        <f t="shared" si="963"/>
        <v>30</v>
      </c>
      <c r="K2498" s="54">
        <f t="shared" si="950"/>
        <v>1.0129125185166503</v>
      </c>
      <c r="L2498" s="3">
        <f t="shared" si="958"/>
        <v>1.5936664899999999</v>
      </c>
      <c r="M2498" s="3">
        <f t="shared" si="968"/>
        <v>1.61424473</v>
      </c>
      <c r="N2498" s="3">
        <f t="shared" si="951"/>
        <v>137971.62689216001</v>
      </c>
      <c r="O2498" s="52">
        <f t="shared" si="964"/>
        <v>0</v>
      </c>
      <c r="P2498" s="5">
        <f t="shared" si="967"/>
        <v>0</v>
      </c>
      <c r="Q2498" s="53">
        <f t="shared" si="952"/>
        <v>0</v>
      </c>
      <c r="R2498" s="4">
        <f t="shared" si="970"/>
        <v>0</v>
      </c>
      <c r="S2498" s="2">
        <f t="shared" si="959"/>
        <v>0.14000000000000001</v>
      </c>
      <c r="T2498" s="9">
        <f t="shared" si="953"/>
        <v>1.008406387</v>
      </c>
      <c r="U2498" s="4">
        <f t="shared" si="960"/>
        <v>1159.8428906700001</v>
      </c>
      <c r="V2498" s="4">
        <f t="shared" si="954"/>
        <v>0</v>
      </c>
      <c r="W2498" s="1" t="str">
        <f t="shared" si="965"/>
        <v>A+J=</v>
      </c>
      <c r="X2498" s="10">
        <f t="shared" si="966"/>
        <v>42560</v>
      </c>
      <c r="Y2498" s="4">
        <f t="shared" si="969"/>
        <v>0</v>
      </c>
      <c r="Z2498" s="28"/>
      <c r="AA2498" s="26"/>
      <c r="AE2498" s="5"/>
    </row>
    <row r="2499" spans="1:31" x14ac:dyDescent="0.2">
      <c r="A2499" s="127">
        <f t="shared" si="955"/>
        <v>42554</v>
      </c>
      <c r="B2499" s="4">
        <f t="shared" si="947"/>
        <v>139259.77863664</v>
      </c>
      <c r="C2499" s="4">
        <f t="shared" si="961"/>
        <v>85471.319390439996</v>
      </c>
      <c r="D2499" s="4">
        <f t="shared" si="956"/>
        <v>85471.319390439996</v>
      </c>
      <c r="E2499" s="56">
        <f t="shared" si="962"/>
        <v>642.65099999999995</v>
      </c>
      <c r="F2499" s="11">
        <f>IF(DAY(A2499)=F$2+1,VLOOKUP(A2499,[1]Plan1!$BN$15:$BP$255,3),F2498)</f>
        <v>653.49599999999998</v>
      </c>
      <c r="G2499" s="6">
        <f t="shared" si="948"/>
        <v>42531</v>
      </c>
      <c r="H2499" s="2">
        <f t="shared" si="949"/>
        <v>1.6875411381916505E-2</v>
      </c>
      <c r="I2499" s="1">
        <f t="shared" si="957"/>
        <v>24</v>
      </c>
      <c r="J2499" s="1">
        <f t="shared" si="963"/>
        <v>30</v>
      </c>
      <c r="K2499" s="54">
        <f t="shared" si="950"/>
        <v>1.0134776991173595</v>
      </c>
      <c r="L2499" s="3">
        <f t="shared" si="958"/>
        <v>1.5936664899999999</v>
      </c>
      <c r="M2499" s="3">
        <f t="shared" si="968"/>
        <v>1.61514544</v>
      </c>
      <c r="N2499" s="3">
        <f t="shared" si="951"/>
        <v>138048.61176425</v>
      </c>
      <c r="O2499" s="52">
        <f t="shared" si="964"/>
        <v>0</v>
      </c>
      <c r="P2499" s="5">
        <f t="shared" si="967"/>
        <v>0</v>
      </c>
      <c r="Q2499" s="53">
        <f t="shared" si="952"/>
        <v>0</v>
      </c>
      <c r="R2499" s="4">
        <f t="shared" si="970"/>
        <v>0</v>
      </c>
      <c r="S2499" s="2">
        <f t="shared" si="959"/>
        <v>0.14000000000000001</v>
      </c>
      <c r="T2499" s="9">
        <f t="shared" si="953"/>
        <v>1.008773481</v>
      </c>
      <c r="U2499" s="4">
        <f t="shared" si="960"/>
        <v>1211.16687239</v>
      </c>
      <c r="V2499" s="4">
        <f t="shared" si="954"/>
        <v>0</v>
      </c>
      <c r="W2499" s="1" t="str">
        <f t="shared" si="965"/>
        <v>A+J=</v>
      </c>
      <c r="X2499" s="10">
        <f t="shared" si="966"/>
        <v>42560</v>
      </c>
      <c r="Y2499" s="4">
        <f t="shared" si="969"/>
        <v>0</v>
      </c>
      <c r="Z2499" s="28"/>
      <c r="AA2499" s="26"/>
      <c r="AE2499" s="5"/>
    </row>
    <row r="2500" spans="1:31" x14ac:dyDescent="0.2">
      <c r="A2500" s="127">
        <f t="shared" si="955"/>
        <v>42555</v>
      </c>
      <c r="B2500" s="4">
        <f t="shared" si="947"/>
        <v>139388.20550881</v>
      </c>
      <c r="C2500" s="4">
        <f t="shared" si="961"/>
        <v>85471.319390439996</v>
      </c>
      <c r="D2500" s="4">
        <f t="shared" si="956"/>
        <v>85471.319390439996</v>
      </c>
      <c r="E2500" s="56">
        <f t="shared" si="962"/>
        <v>642.65099999999995</v>
      </c>
      <c r="F2500" s="11">
        <f>IF(DAY(A2500)=F$2+1,VLOOKUP(A2500,[1]Plan1!$BN$15:$BP$255,3),F2499)</f>
        <v>653.49599999999998</v>
      </c>
      <c r="G2500" s="6">
        <f t="shared" si="948"/>
        <v>42531</v>
      </c>
      <c r="H2500" s="2">
        <f t="shared" si="949"/>
        <v>1.6875411381916505E-2</v>
      </c>
      <c r="I2500" s="1">
        <f t="shared" si="957"/>
        <v>25</v>
      </c>
      <c r="J2500" s="1">
        <f t="shared" si="963"/>
        <v>30</v>
      </c>
      <c r="K2500" s="54">
        <f t="shared" si="950"/>
        <v>1.0140431950751261</v>
      </c>
      <c r="L2500" s="3">
        <f t="shared" si="958"/>
        <v>1.5936664899999999</v>
      </c>
      <c r="M2500" s="3">
        <f t="shared" si="968"/>
        <v>1.6160466499999999</v>
      </c>
      <c r="N2500" s="3">
        <f t="shared" si="951"/>
        <v>138125.63937200001</v>
      </c>
      <c r="O2500" s="52">
        <f t="shared" si="964"/>
        <v>0</v>
      </c>
      <c r="P2500" s="5">
        <f t="shared" si="967"/>
        <v>0</v>
      </c>
      <c r="Q2500" s="53">
        <f t="shared" si="952"/>
        <v>0</v>
      </c>
      <c r="R2500" s="4">
        <f t="shared" si="970"/>
        <v>0</v>
      </c>
      <c r="S2500" s="2">
        <f t="shared" si="959"/>
        <v>0.14000000000000001</v>
      </c>
      <c r="T2500" s="9">
        <f t="shared" si="953"/>
        <v>1.0091407080000001</v>
      </c>
      <c r="U2500" s="4">
        <f t="shared" si="960"/>
        <v>1262.56613681</v>
      </c>
      <c r="V2500" s="4">
        <f t="shared" si="954"/>
        <v>0</v>
      </c>
      <c r="W2500" s="1" t="str">
        <f t="shared" si="965"/>
        <v>A+J=</v>
      </c>
      <c r="X2500" s="10">
        <f t="shared" si="966"/>
        <v>42560</v>
      </c>
      <c r="Y2500" s="4">
        <f t="shared" si="969"/>
        <v>0</v>
      </c>
      <c r="Z2500" s="28"/>
      <c r="AA2500" s="26"/>
      <c r="AE2500" s="5"/>
    </row>
    <row r="2501" spans="1:31" x14ac:dyDescent="0.2">
      <c r="A2501" s="127">
        <f t="shared" si="955"/>
        <v>42556</v>
      </c>
      <c r="B2501" s="4">
        <f t="shared" si="947"/>
        <v>139516.75147819999</v>
      </c>
      <c r="C2501" s="4">
        <f t="shared" si="961"/>
        <v>85471.319390439996</v>
      </c>
      <c r="D2501" s="4">
        <f t="shared" si="956"/>
        <v>85471.319390439996</v>
      </c>
      <c r="E2501" s="56">
        <f t="shared" si="962"/>
        <v>642.65099999999995</v>
      </c>
      <c r="F2501" s="11">
        <f>IF(DAY(A2501)=F$2+1,VLOOKUP(A2501,[1]Plan1!$BN$15:$BP$255,3),F2500)</f>
        <v>653.49599999999998</v>
      </c>
      <c r="G2501" s="6">
        <f t="shared" si="948"/>
        <v>42531</v>
      </c>
      <c r="H2501" s="2">
        <f t="shared" si="949"/>
        <v>1.6875411381916505E-2</v>
      </c>
      <c r="I2501" s="1">
        <f t="shared" si="957"/>
        <v>26</v>
      </c>
      <c r="J2501" s="1">
        <f t="shared" si="963"/>
        <v>30</v>
      </c>
      <c r="K2501" s="54">
        <f t="shared" si="950"/>
        <v>1.0146090065659121</v>
      </c>
      <c r="L2501" s="3">
        <f t="shared" si="958"/>
        <v>1.5936664899999999</v>
      </c>
      <c r="M2501" s="3">
        <f t="shared" si="968"/>
        <v>1.61694837</v>
      </c>
      <c r="N2501" s="3">
        <f t="shared" si="951"/>
        <v>138202.71057011999</v>
      </c>
      <c r="O2501" s="52">
        <f t="shared" si="964"/>
        <v>0</v>
      </c>
      <c r="P2501" s="5">
        <f t="shared" si="967"/>
        <v>0</v>
      </c>
      <c r="Q2501" s="53">
        <f t="shared" si="952"/>
        <v>0</v>
      </c>
      <c r="R2501" s="4">
        <f t="shared" si="970"/>
        <v>0</v>
      </c>
      <c r="S2501" s="2">
        <f t="shared" si="959"/>
        <v>0.14000000000000001</v>
      </c>
      <c r="T2501" s="9">
        <f t="shared" si="953"/>
        <v>1.009508069</v>
      </c>
      <c r="U2501" s="4">
        <f t="shared" si="960"/>
        <v>1314.04090808</v>
      </c>
      <c r="V2501" s="4">
        <f t="shared" si="954"/>
        <v>0</v>
      </c>
      <c r="W2501" s="1" t="str">
        <f t="shared" si="965"/>
        <v>A+J=</v>
      </c>
      <c r="X2501" s="10">
        <f t="shared" si="966"/>
        <v>42560</v>
      </c>
      <c r="Y2501" s="4">
        <f t="shared" si="969"/>
        <v>0</v>
      </c>
      <c r="Z2501" s="28"/>
      <c r="AA2501" s="26"/>
      <c r="AE2501" s="5"/>
    </row>
    <row r="2502" spans="1:31" x14ac:dyDescent="0.2">
      <c r="A2502" s="127">
        <f t="shared" si="955"/>
        <v>42557</v>
      </c>
      <c r="B2502" s="4">
        <f t="shared" si="947"/>
        <v>139645.41576069</v>
      </c>
      <c r="C2502" s="4">
        <f t="shared" si="961"/>
        <v>85471.319390439996</v>
      </c>
      <c r="D2502" s="4">
        <f t="shared" si="956"/>
        <v>85471.319390439996</v>
      </c>
      <c r="E2502" s="56">
        <f t="shared" si="962"/>
        <v>642.65099999999995</v>
      </c>
      <c r="F2502" s="11">
        <f>IF(DAY(A2502)=F$2+1,VLOOKUP(A2502,[1]Plan1!$BN$15:$BP$255,3),F2501)</f>
        <v>653.49599999999998</v>
      </c>
      <c r="G2502" s="6">
        <f t="shared" si="948"/>
        <v>42531</v>
      </c>
      <c r="H2502" s="2">
        <f t="shared" si="949"/>
        <v>1.6875411381916505E-2</v>
      </c>
      <c r="I2502" s="1">
        <f t="shared" si="957"/>
        <v>27</v>
      </c>
      <c r="J2502" s="1">
        <f t="shared" si="963"/>
        <v>30</v>
      </c>
      <c r="K2502" s="54">
        <f t="shared" si="950"/>
        <v>1.0151751337657768</v>
      </c>
      <c r="L2502" s="3">
        <f t="shared" si="958"/>
        <v>1.5936664899999999</v>
      </c>
      <c r="M2502" s="3">
        <f t="shared" si="968"/>
        <v>1.61785059</v>
      </c>
      <c r="N2502" s="3">
        <f t="shared" si="951"/>
        <v>138279.82450389999</v>
      </c>
      <c r="O2502" s="52">
        <f t="shared" si="964"/>
        <v>0</v>
      </c>
      <c r="P2502" s="5">
        <f t="shared" si="967"/>
        <v>0</v>
      </c>
      <c r="Q2502" s="53">
        <f t="shared" si="952"/>
        <v>0</v>
      </c>
      <c r="R2502" s="4">
        <f t="shared" si="970"/>
        <v>0</v>
      </c>
      <c r="S2502" s="2">
        <f t="shared" si="959"/>
        <v>0.14000000000000001</v>
      </c>
      <c r="T2502" s="9">
        <f t="shared" si="953"/>
        <v>1.0098755639999999</v>
      </c>
      <c r="U2502" s="4">
        <f t="shared" si="960"/>
        <v>1365.59125679</v>
      </c>
      <c r="V2502" s="4">
        <f t="shared" si="954"/>
        <v>0</v>
      </c>
      <c r="W2502" s="1" t="str">
        <f t="shared" si="965"/>
        <v>A+J=</v>
      </c>
      <c r="X2502" s="10">
        <f t="shared" si="966"/>
        <v>42560</v>
      </c>
      <c r="Y2502" s="4">
        <f t="shared" si="969"/>
        <v>0</v>
      </c>
      <c r="Z2502" s="28"/>
      <c r="AA2502" s="26"/>
      <c r="AE2502" s="5"/>
    </row>
    <row r="2503" spans="1:31" x14ac:dyDescent="0.2">
      <c r="A2503" s="127">
        <f t="shared" si="955"/>
        <v>42558</v>
      </c>
      <c r="B2503" s="4">
        <f t="shared" si="947"/>
        <v>139774.19843439001</v>
      </c>
      <c r="C2503" s="4">
        <f t="shared" si="961"/>
        <v>85471.319390439996</v>
      </c>
      <c r="D2503" s="4">
        <f t="shared" si="956"/>
        <v>85471.319390439996</v>
      </c>
      <c r="E2503" s="56">
        <f t="shared" si="962"/>
        <v>642.65099999999995</v>
      </c>
      <c r="F2503" s="11">
        <f>IF(DAY(A2503)=F$2+1,VLOOKUP(A2503,[1]Plan1!$BN$15:$BP$255,3),F2502)</f>
        <v>653.49599999999998</v>
      </c>
      <c r="G2503" s="6">
        <f t="shared" si="948"/>
        <v>42531</v>
      </c>
      <c r="H2503" s="2">
        <f t="shared" si="949"/>
        <v>1.6875411381916505E-2</v>
      </c>
      <c r="I2503" s="1">
        <f t="shared" si="957"/>
        <v>28</v>
      </c>
      <c r="J2503" s="1">
        <f t="shared" si="963"/>
        <v>30</v>
      </c>
      <c r="K2503" s="54">
        <f t="shared" si="950"/>
        <v>1.0157415768508786</v>
      </c>
      <c r="L2503" s="3">
        <f t="shared" si="958"/>
        <v>1.5936664899999999</v>
      </c>
      <c r="M2503" s="3">
        <f t="shared" si="968"/>
        <v>1.61875331</v>
      </c>
      <c r="N2503" s="3">
        <f t="shared" si="951"/>
        <v>138356.98117334</v>
      </c>
      <c r="O2503" s="52">
        <f t="shared" si="964"/>
        <v>0</v>
      </c>
      <c r="P2503" s="5">
        <f t="shared" si="967"/>
        <v>0</v>
      </c>
      <c r="Q2503" s="53">
        <f t="shared" si="952"/>
        <v>0</v>
      </c>
      <c r="R2503" s="4">
        <f t="shared" si="970"/>
        <v>0</v>
      </c>
      <c r="S2503" s="2">
        <f t="shared" si="959"/>
        <v>0.14000000000000001</v>
      </c>
      <c r="T2503" s="9">
        <f t="shared" si="953"/>
        <v>1.010243193</v>
      </c>
      <c r="U2503" s="4">
        <f t="shared" si="960"/>
        <v>1417.2172610499999</v>
      </c>
      <c r="V2503" s="4">
        <f t="shared" si="954"/>
        <v>0</v>
      </c>
      <c r="W2503" s="1" t="str">
        <f t="shared" si="965"/>
        <v>A+J=</v>
      </c>
      <c r="X2503" s="10">
        <f t="shared" si="966"/>
        <v>42560</v>
      </c>
      <c r="Y2503" s="4">
        <f t="shared" si="969"/>
        <v>0</v>
      </c>
      <c r="Z2503" s="28"/>
      <c r="AA2503" s="26"/>
      <c r="AE2503" s="5"/>
    </row>
    <row r="2504" spans="1:31" x14ac:dyDescent="0.2">
      <c r="A2504" s="127">
        <f t="shared" si="955"/>
        <v>42559</v>
      </c>
      <c r="B2504" s="4">
        <f t="shared" si="947"/>
        <v>139903.09957744999</v>
      </c>
      <c r="C2504" s="4">
        <f t="shared" si="961"/>
        <v>85471.319390439996</v>
      </c>
      <c r="D2504" s="4">
        <f t="shared" si="956"/>
        <v>85471.319390439996</v>
      </c>
      <c r="E2504" s="56">
        <f t="shared" si="962"/>
        <v>642.65099999999995</v>
      </c>
      <c r="F2504" s="11">
        <f>IF(DAY(A2504)=F$2+1,VLOOKUP(A2504,[1]Plan1!$BN$15:$BP$255,3),F2503)</f>
        <v>653.49599999999998</v>
      </c>
      <c r="G2504" s="6">
        <f t="shared" si="948"/>
        <v>42531</v>
      </c>
      <c r="H2504" s="2">
        <f t="shared" si="949"/>
        <v>1.6875411381916505E-2</v>
      </c>
      <c r="I2504" s="1">
        <f t="shared" si="957"/>
        <v>29</v>
      </c>
      <c r="J2504" s="1">
        <f t="shared" si="963"/>
        <v>30</v>
      </c>
      <c r="K2504" s="54">
        <f t="shared" si="950"/>
        <v>1.0163083359974736</v>
      </c>
      <c r="L2504" s="3">
        <f t="shared" si="958"/>
        <v>1.5936664899999999</v>
      </c>
      <c r="M2504" s="3">
        <f t="shared" si="968"/>
        <v>1.6196565300000001</v>
      </c>
      <c r="N2504" s="3">
        <f t="shared" si="951"/>
        <v>138434.18057843999</v>
      </c>
      <c r="O2504" s="52">
        <f t="shared" si="964"/>
        <v>0</v>
      </c>
      <c r="P2504" s="5">
        <f t="shared" si="967"/>
        <v>0</v>
      </c>
      <c r="Q2504" s="53">
        <f t="shared" si="952"/>
        <v>0</v>
      </c>
      <c r="R2504" s="4">
        <f t="shared" si="970"/>
        <v>0</v>
      </c>
      <c r="S2504" s="2">
        <f t="shared" si="959"/>
        <v>0.14000000000000001</v>
      </c>
      <c r="T2504" s="9">
        <f t="shared" si="953"/>
        <v>1.0106109560000001</v>
      </c>
      <c r="U2504" s="4">
        <f t="shared" si="960"/>
        <v>1468.9189990100001</v>
      </c>
      <c r="V2504" s="4">
        <f t="shared" si="954"/>
        <v>0</v>
      </c>
      <c r="W2504" s="1" t="str">
        <f t="shared" si="965"/>
        <v>A+J=</v>
      </c>
      <c r="X2504" s="10">
        <f t="shared" si="966"/>
        <v>42560</v>
      </c>
      <c r="Y2504" s="4">
        <f t="shared" si="969"/>
        <v>0</v>
      </c>
      <c r="Z2504" s="28"/>
      <c r="AA2504" s="26"/>
      <c r="AE2504" s="5"/>
    </row>
    <row r="2505" spans="1:31" x14ac:dyDescent="0.2">
      <c r="A2505" s="130">
        <f t="shared" si="955"/>
        <v>42560</v>
      </c>
      <c r="B2505" s="53">
        <f t="shared" si="947"/>
        <v>140032.11999363001</v>
      </c>
      <c r="C2505" s="4">
        <f t="shared" si="961"/>
        <v>85471.319390439996</v>
      </c>
      <c r="D2505" s="53">
        <f t="shared" si="956"/>
        <v>85471.319390439996</v>
      </c>
      <c r="E2505" s="58">
        <f t="shared" si="962"/>
        <v>642.65099999999995</v>
      </c>
      <c r="F2505" s="62">
        <f>IF(DAY(A2505)=F$2+1,VLOOKUP(A2505,[1]Plan1!$BN$15:$BP$255,3),F2504)</f>
        <v>653.49599999999998</v>
      </c>
      <c r="G2505" s="23">
        <f t="shared" si="948"/>
        <v>42531</v>
      </c>
      <c r="H2505" s="55">
        <f t="shared" si="949"/>
        <v>1.6875411381916505E-2</v>
      </c>
      <c r="I2505" s="24">
        <f t="shared" si="957"/>
        <v>30</v>
      </c>
      <c r="J2505" s="24">
        <f t="shared" si="963"/>
        <v>30</v>
      </c>
      <c r="K2505" s="59">
        <f t="shared" si="950"/>
        <v>1.0168754113819165</v>
      </c>
      <c r="L2505" s="60">
        <f t="shared" si="958"/>
        <v>1.5936664899999999</v>
      </c>
      <c r="M2505" s="60">
        <f t="shared" si="968"/>
        <v>1.62056026</v>
      </c>
      <c r="N2505" s="60">
        <f t="shared" si="951"/>
        <v>138511.42357391</v>
      </c>
      <c r="O2505" s="63">
        <f t="shared" si="964"/>
        <v>80</v>
      </c>
      <c r="P2505" s="5">
        <f t="shared" si="967"/>
        <v>0.14229659780000001</v>
      </c>
      <c r="Q2505" s="53">
        <f t="shared" si="952"/>
        <v>12162.277958736782</v>
      </c>
      <c r="R2505" s="60">
        <f t="shared" si="970"/>
        <v>19709.704331002111</v>
      </c>
      <c r="S2505" s="55">
        <f t="shared" si="959"/>
        <v>0.14000000000000001</v>
      </c>
      <c r="T2505" s="61">
        <f t="shared" si="953"/>
        <v>1.010978852</v>
      </c>
      <c r="U2505" s="53">
        <f t="shared" si="960"/>
        <v>1520.69641972</v>
      </c>
      <c r="V2505" s="53">
        <f t="shared" si="954"/>
        <v>21230.40075072211</v>
      </c>
      <c r="W2505" s="24" t="str">
        <f t="shared" si="965"/>
        <v>A+J=</v>
      </c>
      <c r="X2505" s="23">
        <f t="shared" si="966"/>
        <v>42560</v>
      </c>
      <c r="Y2505" s="53">
        <f t="shared" si="969"/>
        <v>118801.7192429079</v>
      </c>
      <c r="Z2505" s="28"/>
      <c r="AA2505" s="26"/>
      <c r="AE2505" s="5"/>
    </row>
    <row r="2506" spans="1:31" x14ac:dyDescent="0.2">
      <c r="A2506" s="127">
        <f t="shared" si="955"/>
        <v>42561</v>
      </c>
      <c r="B2506" s="4">
        <f t="shared" ref="B2506:B2569" si="971">(N2506+U2506)</f>
        <v>118850.28265022999</v>
      </c>
      <c r="C2506" s="4">
        <f t="shared" si="961"/>
        <v>73309.041428459997</v>
      </c>
      <c r="D2506" s="4">
        <f t="shared" si="956"/>
        <v>73309.041428459997</v>
      </c>
      <c r="E2506" s="56">
        <f t="shared" si="962"/>
        <v>653.49599999999998</v>
      </c>
      <c r="F2506" s="11">
        <f>IF(DAY(A2506)=F$2+1,VLOOKUP(A2506,[1]Plan1!$BN$15:$BP$255,3),F2505)</f>
        <v>654.64099999999996</v>
      </c>
      <c r="G2506" s="6">
        <f t="shared" ref="G2506:G2569" si="972">IF(E2506=E2505,G2505,A2506)</f>
        <v>42561</v>
      </c>
      <c r="H2506" s="2">
        <f t="shared" ref="H2506:H2569" si="973">(F2506/E2506)-1</f>
        <v>1.7521147795853675E-3</v>
      </c>
      <c r="I2506" s="1">
        <f t="shared" si="957"/>
        <v>1</v>
      </c>
      <c r="J2506" s="1">
        <f t="shared" si="963"/>
        <v>31</v>
      </c>
      <c r="K2506" s="54">
        <f t="shared" ref="K2506:K2569" si="974">((F2506/E2506)^(I2506/J2506))</f>
        <v>1.000056471969226</v>
      </c>
      <c r="L2506" s="3">
        <f t="shared" si="958"/>
        <v>1.62056026</v>
      </c>
      <c r="M2506" s="3">
        <f t="shared" si="968"/>
        <v>1.62065177</v>
      </c>
      <c r="N2506" s="3">
        <f t="shared" ref="N2506:N2569" si="975">TRUNC(D2506*M2506,8)</f>
        <v>118808.42774802999</v>
      </c>
      <c r="O2506" s="52">
        <f t="shared" si="964"/>
        <v>0</v>
      </c>
      <c r="P2506" s="5">
        <f t="shared" si="967"/>
        <v>0</v>
      </c>
      <c r="Q2506" s="53">
        <f t="shared" ref="Q2506:Q2569" si="976">IF($P2506&gt;0,($P2506*D2506),0)</f>
        <v>0</v>
      </c>
      <c r="R2506" s="4">
        <f t="shared" si="970"/>
        <v>0</v>
      </c>
      <c r="S2506" s="2">
        <f t="shared" si="959"/>
        <v>0.14000000000000001</v>
      </c>
      <c r="T2506" s="9">
        <f t="shared" ref="T2506:T2569" si="977">ROUND((1+S2506)^(1/12)^(I2506/J2506),9)</f>
        <v>1.0003522890000001</v>
      </c>
      <c r="U2506" s="4">
        <f t="shared" si="960"/>
        <v>41.854902199999998</v>
      </c>
      <c r="V2506" s="4">
        <f t="shared" ref="V2506:V2569" si="978">IF(R2506&gt;0,R2506+U2506,0)</f>
        <v>0</v>
      </c>
      <c r="W2506" s="1" t="str">
        <f t="shared" si="965"/>
        <v>A+J=</v>
      </c>
      <c r="X2506" s="10">
        <f t="shared" si="966"/>
        <v>42591</v>
      </c>
      <c r="Y2506" s="4">
        <f t="shared" si="969"/>
        <v>0</v>
      </c>
      <c r="Z2506" s="28"/>
      <c r="AA2506" s="26"/>
      <c r="AE2506" s="5"/>
    </row>
    <row r="2507" spans="1:31" x14ac:dyDescent="0.2">
      <c r="A2507" s="127">
        <f t="shared" ref="A2507:A2570" si="979">(A2506+1)</f>
        <v>42562</v>
      </c>
      <c r="B2507" s="4">
        <f t="shared" si="971"/>
        <v>118898.86613734999</v>
      </c>
      <c r="C2507" s="4">
        <f t="shared" si="961"/>
        <v>73309.041428459997</v>
      </c>
      <c r="D2507" s="4">
        <f t="shared" ref="D2507:D2570" si="980">(C2507)</f>
        <v>73309.041428459997</v>
      </c>
      <c r="E2507" s="56">
        <f t="shared" si="962"/>
        <v>653.49599999999998</v>
      </c>
      <c r="F2507" s="11">
        <f>IF(DAY(A2507)=F$2+1,VLOOKUP(A2507,[1]Plan1!$BN$15:$BP$255,3),F2506)</f>
        <v>654.64099999999996</v>
      </c>
      <c r="G2507" s="6">
        <f t="shared" si="972"/>
        <v>42561</v>
      </c>
      <c r="H2507" s="2">
        <f t="shared" si="973"/>
        <v>1.7521147795853675E-3</v>
      </c>
      <c r="I2507" s="1">
        <f t="shared" ref="I2507:I2570" si="981">IF(DAY(A2507)=F$2+1,1,I2506+1)</f>
        <v>2</v>
      </c>
      <c r="J2507" s="1">
        <f t="shared" si="963"/>
        <v>31</v>
      </c>
      <c r="K2507" s="54">
        <f t="shared" si="974"/>
        <v>1.0001129471275352</v>
      </c>
      <c r="L2507" s="3">
        <f t="shared" ref="L2507:L2570" si="982">IF(DAY(A2507)=F$2+1,M2506,L2506)</f>
        <v>1.62056026</v>
      </c>
      <c r="M2507" s="3">
        <f t="shared" si="968"/>
        <v>1.6207432900000001</v>
      </c>
      <c r="N2507" s="3">
        <f t="shared" si="975"/>
        <v>118815.1369915</v>
      </c>
      <c r="O2507" s="52">
        <f t="shared" si="964"/>
        <v>0</v>
      </c>
      <c r="P2507" s="5">
        <f t="shared" si="967"/>
        <v>0</v>
      </c>
      <c r="Q2507" s="53">
        <f t="shared" si="976"/>
        <v>0</v>
      </c>
      <c r="R2507" s="4">
        <f t="shared" si="970"/>
        <v>0</v>
      </c>
      <c r="S2507" s="2">
        <f t="shared" ref="S2507:S2570" si="983">(S2506)</f>
        <v>0.14000000000000001</v>
      </c>
      <c r="T2507" s="9">
        <f t="shared" si="977"/>
        <v>1.0007047010000001</v>
      </c>
      <c r="U2507" s="4">
        <f t="shared" ref="U2507:U2570" si="984">TRUNC(N2507*(T2507-1),8)</f>
        <v>83.729145849999995</v>
      </c>
      <c r="V2507" s="4">
        <f t="shared" si="978"/>
        <v>0</v>
      </c>
      <c r="W2507" s="1" t="str">
        <f t="shared" si="965"/>
        <v>A+J=</v>
      </c>
      <c r="X2507" s="10">
        <f t="shared" si="966"/>
        <v>42591</v>
      </c>
      <c r="Y2507" s="4">
        <f t="shared" si="969"/>
        <v>0</v>
      </c>
      <c r="Z2507" s="28"/>
      <c r="AA2507" s="26"/>
      <c r="AE2507" s="5"/>
    </row>
    <row r="2508" spans="1:31" x14ac:dyDescent="0.2">
      <c r="A2508" s="127">
        <f t="shared" si="979"/>
        <v>42563</v>
      </c>
      <c r="B2508" s="4">
        <f t="shared" si="971"/>
        <v>118947.46993990999</v>
      </c>
      <c r="C2508" s="4">
        <f t="shared" ref="C2508:C2571" si="985">IF(DAY(A2507)=9,VLOOKUP(A2507,$AA$10:$AB$126,2),C2507)</f>
        <v>73309.041428459997</v>
      </c>
      <c r="D2508" s="4">
        <f t="shared" si="980"/>
        <v>73309.041428459997</v>
      </c>
      <c r="E2508" s="56">
        <f t="shared" ref="E2508:E2571" si="986">IF(F2508=F2507,E2507,F2507)</f>
        <v>653.49599999999998</v>
      </c>
      <c r="F2508" s="11">
        <f>IF(DAY(A2508)=F$2+1,VLOOKUP(A2508,[1]Plan1!$BN$15:$BP$255,3),F2507)</f>
        <v>654.64099999999996</v>
      </c>
      <c r="G2508" s="6">
        <f t="shared" si="972"/>
        <v>42561</v>
      </c>
      <c r="H2508" s="2">
        <f t="shared" si="973"/>
        <v>1.7521147795853675E-3</v>
      </c>
      <c r="I2508" s="1">
        <f t="shared" si="981"/>
        <v>3</v>
      </c>
      <c r="J2508" s="1">
        <f t="shared" ref="J2508:J2571" si="987">IF(DAY(A2508)=F$2+1,DAY(EOMONTH(A2508,0)),J2507)</f>
        <v>31</v>
      </c>
      <c r="K2508" s="54">
        <f t="shared" si="974"/>
        <v>1.0001694254751079</v>
      </c>
      <c r="L2508" s="3">
        <f t="shared" si="982"/>
        <v>1.62056026</v>
      </c>
      <c r="M2508" s="3">
        <f t="shared" si="968"/>
        <v>1.62083482</v>
      </c>
      <c r="N2508" s="3">
        <f t="shared" si="975"/>
        <v>118821.84696806999</v>
      </c>
      <c r="O2508" s="52">
        <f t="shared" si="964"/>
        <v>0</v>
      </c>
      <c r="P2508" s="5">
        <f t="shared" si="967"/>
        <v>0</v>
      </c>
      <c r="Q2508" s="53">
        <f t="shared" si="976"/>
        <v>0</v>
      </c>
      <c r="R2508" s="4">
        <f t="shared" si="970"/>
        <v>0</v>
      </c>
      <c r="S2508" s="2">
        <f t="shared" si="983"/>
        <v>0.14000000000000001</v>
      </c>
      <c r="T2508" s="9">
        <f t="shared" si="977"/>
        <v>1.001057238</v>
      </c>
      <c r="U2508" s="4">
        <f t="shared" si="984"/>
        <v>125.62297184000001</v>
      </c>
      <c r="V2508" s="4">
        <f t="shared" si="978"/>
        <v>0</v>
      </c>
      <c r="W2508" s="1" t="str">
        <f t="shared" si="965"/>
        <v>A+J=</v>
      </c>
      <c r="X2508" s="10">
        <f t="shared" si="966"/>
        <v>42591</v>
      </c>
      <c r="Y2508" s="4">
        <f t="shared" si="969"/>
        <v>0</v>
      </c>
      <c r="Z2508" s="28"/>
      <c r="AA2508" s="26"/>
      <c r="AE2508" s="5"/>
    </row>
    <row r="2509" spans="1:31" x14ac:dyDescent="0.2">
      <c r="A2509" s="127">
        <f t="shared" si="979"/>
        <v>42564</v>
      </c>
      <c r="B2509" s="4">
        <f t="shared" si="971"/>
        <v>118996.09320823001</v>
      </c>
      <c r="C2509" s="4">
        <f t="shared" si="985"/>
        <v>73309.041428459997</v>
      </c>
      <c r="D2509" s="4">
        <f t="shared" si="980"/>
        <v>73309.041428459997</v>
      </c>
      <c r="E2509" s="56">
        <f t="shared" si="986"/>
        <v>653.49599999999998</v>
      </c>
      <c r="F2509" s="11">
        <f>IF(DAY(A2509)=F$2+1,VLOOKUP(A2509,[1]Plan1!$BN$15:$BP$255,3),F2508)</f>
        <v>654.64099999999996</v>
      </c>
      <c r="G2509" s="6">
        <f t="shared" si="972"/>
        <v>42561</v>
      </c>
      <c r="H2509" s="2">
        <f t="shared" si="973"/>
        <v>1.7521147795853675E-3</v>
      </c>
      <c r="I2509" s="1">
        <f t="shared" si="981"/>
        <v>4</v>
      </c>
      <c r="J2509" s="1">
        <f t="shared" si="987"/>
        <v>31</v>
      </c>
      <c r="K2509" s="54">
        <f t="shared" si="974"/>
        <v>1.0002259070121242</v>
      </c>
      <c r="L2509" s="3">
        <f t="shared" si="982"/>
        <v>1.62056026</v>
      </c>
      <c r="M2509" s="3">
        <f t="shared" si="968"/>
        <v>1.62092635</v>
      </c>
      <c r="N2509" s="3">
        <f t="shared" si="975"/>
        <v>118828.55694463001</v>
      </c>
      <c r="O2509" s="52">
        <f t="shared" si="964"/>
        <v>0</v>
      </c>
      <c r="P2509" s="5">
        <f t="shared" si="967"/>
        <v>0</v>
      </c>
      <c r="Q2509" s="53">
        <f t="shared" si="976"/>
        <v>0</v>
      </c>
      <c r="R2509" s="4">
        <f t="shared" si="970"/>
        <v>0</v>
      </c>
      <c r="S2509" s="2">
        <f t="shared" si="983"/>
        <v>0.14000000000000001</v>
      </c>
      <c r="T2509" s="9">
        <f t="shared" si="977"/>
        <v>1.001409899</v>
      </c>
      <c r="U2509" s="4">
        <f t="shared" si="984"/>
        <v>167.53626360000001</v>
      </c>
      <c r="V2509" s="4">
        <f t="shared" si="978"/>
        <v>0</v>
      </c>
      <c r="W2509" s="1" t="str">
        <f t="shared" si="965"/>
        <v>A+J=</v>
      </c>
      <c r="X2509" s="10">
        <f t="shared" si="966"/>
        <v>42591</v>
      </c>
      <c r="Y2509" s="4">
        <f t="shared" si="969"/>
        <v>0</v>
      </c>
      <c r="Z2509" s="28"/>
      <c r="AA2509" s="26"/>
      <c r="AE2509" s="5"/>
    </row>
    <row r="2510" spans="1:31" x14ac:dyDescent="0.2">
      <c r="A2510" s="127">
        <f t="shared" si="979"/>
        <v>42565</v>
      </c>
      <c r="B2510" s="4">
        <f t="shared" si="971"/>
        <v>119044.73667920001</v>
      </c>
      <c r="C2510" s="4">
        <f t="shared" si="985"/>
        <v>73309.041428459997</v>
      </c>
      <c r="D2510" s="4">
        <f t="shared" si="980"/>
        <v>73309.041428459997</v>
      </c>
      <c r="E2510" s="56">
        <f t="shared" si="986"/>
        <v>653.49599999999998</v>
      </c>
      <c r="F2510" s="11">
        <f>IF(DAY(A2510)=F$2+1,VLOOKUP(A2510,[1]Plan1!$BN$15:$BP$255,3),F2509)</f>
        <v>654.64099999999996</v>
      </c>
      <c r="G2510" s="6">
        <f t="shared" si="972"/>
        <v>42561</v>
      </c>
      <c r="H2510" s="2">
        <f t="shared" si="973"/>
        <v>1.7521147795853675E-3</v>
      </c>
      <c r="I2510" s="1">
        <f t="shared" si="981"/>
        <v>5</v>
      </c>
      <c r="J2510" s="1">
        <f t="shared" si="987"/>
        <v>31</v>
      </c>
      <c r="K2510" s="54">
        <f t="shared" si="974"/>
        <v>1.000282391738764</v>
      </c>
      <c r="L2510" s="3">
        <f t="shared" si="982"/>
        <v>1.62056026</v>
      </c>
      <c r="M2510" s="3">
        <f t="shared" si="968"/>
        <v>1.6210178900000001</v>
      </c>
      <c r="N2510" s="3">
        <f t="shared" si="975"/>
        <v>118835.26765428</v>
      </c>
      <c r="O2510" s="52">
        <f t="shared" si="964"/>
        <v>0</v>
      </c>
      <c r="P2510" s="5">
        <f t="shared" si="967"/>
        <v>0</v>
      </c>
      <c r="Q2510" s="53">
        <f t="shared" si="976"/>
        <v>0</v>
      </c>
      <c r="R2510" s="4">
        <f t="shared" si="970"/>
        <v>0</v>
      </c>
      <c r="S2510" s="2">
        <f t="shared" si="983"/>
        <v>0.14000000000000001</v>
      </c>
      <c r="T2510" s="9">
        <f t="shared" si="977"/>
        <v>1.001762684</v>
      </c>
      <c r="U2510" s="4">
        <f t="shared" si="984"/>
        <v>209.46902492000001</v>
      </c>
      <c r="V2510" s="4">
        <f t="shared" si="978"/>
        <v>0</v>
      </c>
      <c r="W2510" s="1" t="str">
        <f t="shared" si="965"/>
        <v>A+J=</v>
      </c>
      <c r="X2510" s="10">
        <f t="shared" si="966"/>
        <v>42591</v>
      </c>
      <c r="Y2510" s="4">
        <f t="shared" si="969"/>
        <v>0</v>
      </c>
      <c r="Z2510" s="28"/>
      <c r="AA2510" s="26"/>
      <c r="AE2510" s="5"/>
    </row>
    <row r="2511" spans="1:31" x14ac:dyDescent="0.2">
      <c r="A2511" s="127">
        <f t="shared" si="979"/>
        <v>42566</v>
      </c>
      <c r="B2511" s="4">
        <f t="shared" si="971"/>
        <v>119093.3997403</v>
      </c>
      <c r="C2511" s="4">
        <f t="shared" si="985"/>
        <v>73309.041428459997</v>
      </c>
      <c r="D2511" s="4">
        <f t="shared" si="980"/>
        <v>73309.041428459997</v>
      </c>
      <c r="E2511" s="56">
        <f t="shared" si="986"/>
        <v>653.49599999999998</v>
      </c>
      <c r="F2511" s="11">
        <f>IF(DAY(A2511)=F$2+1,VLOOKUP(A2511,[1]Plan1!$BN$15:$BP$255,3),F2510)</f>
        <v>654.64099999999996</v>
      </c>
      <c r="G2511" s="6">
        <f t="shared" si="972"/>
        <v>42561</v>
      </c>
      <c r="H2511" s="2">
        <f t="shared" si="973"/>
        <v>1.7521147795853675E-3</v>
      </c>
      <c r="I2511" s="1">
        <f t="shared" si="981"/>
        <v>6</v>
      </c>
      <c r="J2511" s="1">
        <f t="shared" si="987"/>
        <v>31</v>
      </c>
      <c r="K2511" s="54">
        <f t="shared" si="974"/>
        <v>1.0003388796552075</v>
      </c>
      <c r="L2511" s="3">
        <f t="shared" si="982"/>
        <v>1.62056026</v>
      </c>
      <c r="M2511" s="3">
        <f t="shared" si="968"/>
        <v>1.62110943</v>
      </c>
      <c r="N2511" s="3">
        <f t="shared" si="975"/>
        <v>118841.97836393</v>
      </c>
      <c r="O2511" s="52">
        <f t="shared" si="964"/>
        <v>0</v>
      </c>
      <c r="P2511" s="5">
        <f t="shared" si="967"/>
        <v>0</v>
      </c>
      <c r="Q2511" s="53">
        <f t="shared" si="976"/>
        <v>0</v>
      </c>
      <c r="R2511" s="4">
        <f t="shared" si="970"/>
        <v>0</v>
      </c>
      <c r="S2511" s="2">
        <f t="shared" si="983"/>
        <v>0.14000000000000001</v>
      </c>
      <c r="T2511" s="9">
        <f t="shared" si="977"/>
        <v>1.0021155939999999</v>
      </c>
      <c r="U2511" s="4">
        <f t="shared" si="984"/>
        <v>251.42137636999999</v>
      </c>
      <c r="V2511" s="4">
        <f t="shared" si="978"/>
        <v>0</v>
      </c>
      <c r="W2511" s="1" t="str">
        <f t="shared" si="965"/>
        <v>A+J=</v>
      </c>
      <c r="X2511" s="10">
        <f t="shared" si="966"/>
        <v>42591</v>
      </c>
      <c r="Y2511" s="4">
        <f t="shared" si="969"/>
        <v>0</v>
      </c>
      <c r="Z2511" s="28"/>
      <c r="AA2511" s="26"/>
      <c r="AE2511" s="5"/>
    </row>
    <row r="2512" spans="1:31" x14ac:dyDescent="0.2">
      <c r="A2512" s="127">
        <f t="shared" si="979"/>
        <v>42567</v>
      </c>
      <c r="B2512" s="4">
        <f t="shared" si="971"/>
        <v>119142.0830101</v>
      </c>
      <c r="C2512" s="4">
        <f t="shared" si="985"/>
        <v>73309.041428459997</v>
      </c>
      <c r="D2512" s="4">
        <f t="shared" si="980"/>
        <v>73309.041428459997</v>
      </c>
      <c r="E2512" s="56">
        <f t="shared" si="986"/>
        <v>653.49599999999998</v>
      </c>
      <c r="F2512" s="11">
        <f>IF(DAY(A2512)=F$2+1,VLOOKUP(A2512,[1]Plan1!$BN$15:$BP$255,3),F2511)</f>
        <v>654.64099999999996</v>
      </c>
      <c r="G2512" s="6">
        <f t="shared" si="972"/>
        <v>42561</v>
      </c>
      <c r="H2512" s="2">
        <f t="shared" si="973"/>
        <v>1.7521147795853675E-3</v>
      </c>
      <c r="I2512" s="1">
        <f t="shared" si="981"/>
        <v>7</v>
      </c>
      <c r="J2512" s="1">
        <f t="shared" si="987"/>
        <v>31</v>
      </c>
      <c r="K2512" s="54">
        <f t="shared" si="974"/>
        <v>1.0003953707616349</v>
      </c>
      <c r="L2512" s="3">
        <f t="shared" si="982"/>
        <v>1.62056026</v>
      </c>
      <c r="M2512" s="3">
        <f t="shared" si="968"/>
        <v>1.62120098</v>
      </c>
      <c r="N2512" s="3">
        <f t="shared" si="975"/>
        <v>118848.68980668001</v>
      </c>
      <c r="O2512" s="52">
        <f t="shared" si="964"/>
        <v>0</v>
      </c>
      <c r="P2512" s="5">
        <f t="shared" si="967"/>
        <v>0</v>
      </c>
      <c r="Q2512" s="53">
        <f t="shared" si="976"/>
        <v>0</v>
      </c>
      <c r="R2512" s="4">
        <f t="shared" si="970"/>
        <v>0</v>
      </c>
      <c r="S2512" s="2">
        <f t="shared" si="983"/>
        <v>0.14000000000000001</v>
      </c>
      <c r="T2512" s="9">
        <f t="shared" si="977"/>
        <v>1.0024686279999999</v>
      </c>
      <c r="U2512" s="4">
        <f t="shared" si="984"/>
        <v>293.39320342000002</v>
      </c>
      <c r="V2512" s="4">
        <f t="shared" si="978"/>
        <v>0</v>
      </c>
      <c r="W2512" s="1" t="str">
        <f t="shared" si="965"/>
        <v>A+J=</v>
      </c>
      <c r="X2512" s="10">
        <f t="shared" si="966"/>
        <v>42591</v>
      </c>
      <c r="Y2512" s="4">
        <f t="shared" si="969"/>
        <v>0</v>
      </c>
      <c r="Z2512" s="28"/>
      <c r="AA2512" s="26"/>
      <c r="AE2512" s="5"/>
    </row>
    <row r="2513" spans="1:31" x14ac:dyDescent="0.2">
      <c r="A2513" s="127">
        <f t="shared" si="979"/>
        <v>42568</v>
      </c>
      <c r="B2513" s="4">
        <f t="shared" si="971"/>
        <v>119190.78575667999</v>
      </c>
      <c r="C2513" s="4">
        <f t="shared" si="985"/>
        <v>73309.041428459997</v>
      </c>
      <c r="D2513" s="4">
        <f t="shared" si="980"/>
        <v>73309.041428459997</v>
      </c>
      <c r="E2513" s="56">
        <f t="shared" si="986"/>
        <v>653.49599999999998</v>
      </c>
      <c r="F2513" s="11">
        <f>IF(DAY(A2513)=F$2+1,VLOOKUP(A2513,[1]Plan1!$BN$15:$BP$255,3),F2512)</f>
        <v>654.64099999999996</v>
      </c>
      <c r="G2513" s="6">
        <f t="shared" si="972"/>
        <v>42561</v>
      </c>
      <c r="H2513" s="2">
        <f t="shared" si="973"/>
        <v>1.7521147795853675E-3</v>
      </c>
      <c r="I2513" s="1">
        <f t="shared" si="981"/>
        <v>8</v>
      </c>
      <c r="J2513" s="1">
        <f t="shared" si="987"/>
        <v>31</v>
      </c>
      <c r="K2513" s="54">
        <f t="shared" si="974"/>
        <v>1.0004518650582264</v>
      </c>
      <c r="L2513" s="3">
        <f t="shared" si="982"/>
        <v>1.62056026</v>
      </c>
      <c r="M2513" s="3">
        <f t="shared" si="968"/>
        <v>1.6212925300000001</v>
      </c>
      <c r="N2513" s="3">
        <f t="shared" si="975"/>
        <v>118855.40124942</v>
      </c>
      <c r="O2513" s="52">
        <f t="shared" si="964"/>
        <v>0</v>
      </c>
      <c r="P2513" s="5">
        <f t="shared" si="967"/>
        <v>0</v>
      </c>
      <c r="Q2513" s="53">
        <f t="shared" si="976"/>
        <v>0</v>
      </c>
      <c r="R2513" s="4">
        <f t="shared" si="970"/>
        <v>0</v>
      </c>
      <c r="S2513" s="2">
        <f t="shared" si="983"/>
        <v>0.14000000000000001</v>
      </c>
      <c r="T2513" s="9">
        <f t="shared" si="977"/>
        <v>1.0028217859999999</v>
      </c>
      <c r="U2513" s="4">
        <f t="shared" si="984"/>
        <v>335.38450726000002</v>
      </c>
      <c r="V2513" s="4">
        <f t="shared" si="978"/>
        <v>0</v>
      </c>
      <c r="W2513" s="1" t="str">
        <f t="shared" si="965"/>
        <v>A+J=</v>
      </c>
      <c r="X2513" s="10">
        <f t="shared" si="966"/>
        <v>42591</v>
      </c>
      <c r="Y2513" s="4">
        <f t="shared" si="969"/>
        <v>0</v>
      </c>
      <c r="Z2513" s="28"/>
      <c r="AA2513" s="26"/>
      <c r="AE2513" s="5"/>
    </row>
    <row r="2514" spans="1:31" x14ac:dyDescent="0.2">
      <c r="A2514" s="127">
        <f t="shared" si="979"/>
        <v>42569</v>
      </c>
      <c r="B2514" s="4">
        <f t="shared" si="971"/>
        <v>119239.50871799</v>
      </c>
      <c r="C2514" s="4">
        <f t="shared" si="985"/>
        <v>73309.041428459997</v>
      </c>
      <c r="D2514" s="4">
        <f t="shared" si="980"/>
        <v>73309.041428459997</v>
      </c>
      <c r="E2514" s="56">
        <f t="shared" si="986"/>
        <v>653.49599999999998</v>
      </c>
      <c r="F2514" s="11">
        <f>IF(DAY(A2514)=F$2+1,VLOOKUP(A2514,[1]Plan1!$BN$15:$BP$255,3),F2513)</f>
        <v>654.64099999999996</v>
      </c>
      <c r="G2514" s="6">
        <f t="shared" si="972"/>
        <v>42561</v>
      </c>
      <c r="H2514" s="2">
        <f t="shared" si="973"/>
        <v>1.7521147795853675E-3</v>
      </c>
      <c r="I2514" s="1">
        <f t="shared" si="981"/>
        <v>9</v>
      </c>
      <c r="J2514" s="1">
        <f t="shared" si="987"/>
        <v>31</v>
      </c>
      <c r="K2514" s="54">
        <f t="shared" si="974"/>
        <v>1.0005083625451621</v>
      </c>
      <c r="L2514" s="3">
        <f t="shared" si="982"/>
        <v>1.62056026</v>
      </c>
      <c r="M2514" s="3">
        <f t="shared" si="968"/>
        <v>1.6213840900000001</v>
      </c>
      <c r="N2514" s="3">
        <f t="shared" si="975"/>
        <v>118862.11342525001</v>
      </c>
      <c r="O2514" s="52">
        <f t="shared" si="964"/>
        <v>0</v>
      </c>
      <c r="P2514" s="5">
        <f t="shared" si="967"/>
        <v>0</v>
      </c>
      <c r="Q2514" s="53">
        <f t="shared" si="976"/>
        <v>0</v>
      </c>
      <c r="R2514" s="4">
        <f t="shared" si="970"/>
        <v>0</v>
      </c>
      <c r="S2514" s="2">
        <f t="shared" si="983"/>
        <v>0.14000000000000001</v>
      </c>
      <c r="T2514" s="9">
        <f t="shared" si="977"/>
        <v>1.003175068</v>
      </c>
      <c r="U2514" s="4">
        <f t="shared" si="984"/>
        <v>377.39529274</v>
      </c>
      <c r="V2514" s="4">
        <f t="shared" si="978"/>
        <v>0</v>
      </c>
      <c r="W2514" s="1" t="str">
        <f t="shared" si="965"/>
        <v>A+J=</v>
      </c>
      <c r="X2514" s="10">
        <f t="shared" si="966"/>
        <v>42591</v>
      </c>
      <c r="Y2514" s="4">
        <f t="shared" si="969"/>
        <v>0</v>
      </c>
      <c r="Z2514" s="28"/>
      <c r="AA2514" s="26"/>
      <c r="AE2514" s="5"/>
    </row>
    <row r="2515" spans="1:31" x14ac:dyDescent="0.2">
      <c r="A2515" s="127">
        <f t="shared" si="979"/>
        <v>42570</v>
      </c>
      <c r="B2515" s="4">
        <f t="shared" si="971"/>
        <v>119288.25139936</v>
      </c>
      <c r="C2515" s="4">
        <f t="shared" si="985"/>
        <v>73309.041428459997</v>
      </c>
      <c r="D2515" s="4">
        <f t="shared" si="980"/>
        <v>73309.041428459997</v>
      </c>
      <c r="E2515" s="56">
        <f t="shared" si="986"/>
        <v>653.49599999999998</v>
      </c>
      <c r="F2515" s="11">
        <f>IF(DAY(A2515)=F$2+1,VLOOKUP(A2515,[1]Plan1!$BN$15:$BP$255,3),F2514)</f>
        <v>654.64099999999996</v>
      </c>
      <c r="G2515" s="6">
        <f t="shared" si="972"/>
        <v>42561</v>
      </c>
      <c r="H2515" s="2">
        <f t="shared" si="973"/>
        <v>1.7521147795853675E-3</v>
      </c>
      <c r="I2515" s="1">
        <f t="shared" si="981"/>
        <v>10</v>
      </c>
      <c r="J2515" s="1">
        <f t="shared" si="987"/>
        <v>31</v>
      </c>
      <c r="K2515" s="54">
        <f t="shared" si="974"/>
        <v>1.0005648632226221</v>
      </c>
      <c r="L2515" s="3">
        <f t="shared" si="982"/>
        <v>1.62056026</v>
      </c>
      <c r="M2515" s="3">
        <f t="shared" si="968"/>
        <v>1.62147565</v>
      </c>
      <c r="N2515" s="3">
        <f t="shared" si="975"/>
        <v>118868.82560108</v>
      </c>
      <c r="O2515" s="52">
        <f t="shared" si="964"/>
        <v>0</v>
      </c>
      <c r="P2515" s="5">
        <f t="shared" si="967"/>
        <v>0</v>
      </c>
      <c r="Q2515" s="53">
        <f t="shared" si="976"/>
        <v>0</v>
      </c>
      <c r="R2515" s="4">
        <f t="shared" si="970"/>
        <v>0</v>
      </c>
      <c r="S2515" s="2">
        <f t="shared" si="983"/>
        <v>0.14000000000000001</v>
      </c>
      <c r="T2515" s="9">
        <f t="shared" si="977"/>
        <v>1.0035284760000001</v>
      </c>
      <c r="U2515" s="4">
        <f t="shared" si="984"/>
        <v>419.42579827999998</v>
      </c>
      <c r="V2515" s="4">
        <f t="shared" si="978"/>
        <v>0</v>
      </c>
      <c r="W2515" s="1" t="str">
        <f t="shared" si="965"/>
        <v>A+J=</v>
      </c>
      <c r="X2515" s="10">
        <f t="shared" si="966"/>
        <v>42591</v>
      </c>
      <c r="Y2515" s="4">
        <f t="shared" si="969"/>
        <v>0</v>
      </c>
      <c r="Z2515" s="28"/>
      <c r="AA2515" s="26"/>
      <c r="AE2515" s="5"/>
    </row>
    <row r="2516" spans="1:31" x14ac:dyDescent="0.2">
      <c r="A2516" s="127">
        <f t="shared" si="979"/>
        <v>42571</v>
      </c>
      <c r="B2516" s="4">
        <f t="shared" si="971"/>
        <v>119337.01418263</v>
      </c>
      <c r="C2516" s="4">
        <f t="shared" si="985"/>
        <v>73309.041428459997</v>
      </c>
      <c r="D2516" s="4">
        <f t="shared" si="980"/>
        <v>73309.041428459997</v>
      </c>
      <c r="E2516" s="56">
        <f t="shared" si="986"/>
        <v>653.49599999999998</v>
      </c>
      <c r="F2516" s="11">
        <f>IF(DAY(A2516)=F$2+1,VLOOKUP(A2516,[1]Plan1!$BN$15:$BP$255,3),F2515)</f>
        <v>654.64099999999996</v>
      </c>
      <c r="G2516" s="6">
        <f t="shared" si="972"/>
        <v>42561</v>
      </c>
      <c r="H2516" s="2">
        <f t="shared" si="973"/>
        <v>1.7521147795853675E-3</v>
      </c>
      <c r="I2516" s="1">
        <f t="shared" si="981"/>
        <v>11</v>
      </c>
      <c r="J2516" s="1">
        <f t="shared" si="987"/>
        <v>31</v>
      </c>
      <c r="K2516" s="54">
        <f t="shared" si="974"/>
        <v>1.0006213670907864</v>
      </c>
      <c r="L2516" s="3">
        <f t="shared" si="982"/>
        <v>1.62056026</v>
      </c>
      <c r="M2516" s="3">
        <f t="shared" si="968"/>
        <v>1.62156722</v>
      </c>
      <c r="N2516" s="3">
        <f t="shared" si="975"/>
        <v>118875.53851001</v>
      </c>
      <c r="O2516" s="52">
        <f t="shared" si="964"/>
        <v>0</v>
      </c>
      <c r="P2516" s="5">
        <f t="shared" si="967"/>
        <v>0</v>
      </c>
      <c r="Q2516" s="53">
        <f t="shared" si="976"/>
        <v>0</v>
      </c>
      <c r="R2516" s="4">
        <f t="shared" si="970"/>
        <v>0</v>
      </c>
      <c r="S2516" s="2">
        <f t="shared" si="983"/>
        <v>0.14000000000000001</v>
      </c>
      <c r="T2516" s="9">
        <f t="shared" si="977"/>
        <v>1.0038820070000001</v>
      </c>
      <c r="U2516" s="4">
        <f t="shared" si="984"/>
        <v>461.47567262000001</v>
      </c>
      <c r="V2516" s="4">
        <f t="shared" si="978"/>
        <v>0</v>
      </c>
      <c r="W2516" s="1" t="str">
        <f t="shared" si="965"/>
        <v>A+J=</v>
      </c>
      <c r="X2516" s="10">
        <f t="shared" si="966"/>
        <v>42591</v>
      </c>
      <c r="Y2516" s="4">
        <f t="shared" si="969"/>
        <v>0</v>
      </c>
      <c r="Z2516" s="28"/>
      <c r="AA2516" s="26"/>
      <c r="AE2516" s="5"/>
    </row>
    <row r="2517" spans="1:31" x14ac:dyDescent="0.2">
      <c r="A2517" s="127">
        <f t="shared" si="979"/>
        <v>42572</v>
      </c>
      <c r="B2517" s="4">
        <f t="shared" si="971"/>
        <v>119385.79657261999</v>
      </c>
      <c r="C2517" s="4">
        <f t="shared" si="985"/>
        <v>73309.041428459997</v>
      </c>
      <c r="D2517" s="4">
        <f t="shared" si="980"/>
        <v>73309.041428459997</v>
      </c>
      <c r="E2517" s="56">
        <f t="shared" si="986"/>
        <v>653.49599999999998</v>
      </c>
      <c r="F2517" s="11">
        <f>IF(DAY(A2517)=F$2+1,VLOOKUP(A2517,[1]Plan1!$BN$15:$BP$255,3),F2516)</f>
        <v>654.64099999999996</v>
      </c>
      <c r="G2517" s="6">
        <f t="shared" si="972"/>
        <v>42561</v>
      </c>
      <c r="H2517" s="2">
        <f t="shared" si="973"/>
        <v>1.7521147795853675E-3</v>
      </c>
      <c r="I2517" s="1">
        <f t="shared" si="981"/>
        <v>12</v>
      </c>
      <c r="J2517" s="1">
        <f t="shared" si="987"/>
        <v>31</v>
      </c>
      <c r="K2517" s="54">
        <f t="shared" si="974"/>
        <v>1.0006778741498357</v>
      </c>
      <c r="L2517" s="3">
        <f t="shared" si="982"/>
        <v>1.62056026</v>
      </c>
      <c r="M2517" s="3">
        <f t="shared" si="968"/>
        <v>1.6216587899999999</v>
      </c>
      <c r="N2517" s="3">
        <f t="shared" si="975"/>
        <v>118882.25141893</v>
      </c>
      <c r="O2517" s="52">
        <f t="shared" si="964"/>
        <v>0</v>
      </c>
      <c r="P2517" s="5">
        <f t="shared" si="967"/>
        <v>0</v>
      </c>
      <c r="Q2517" s="53">
        <f t="shared" si="976"/>
        <v>0</v>
      </c>
      <c r="R2517" s="4">
        <f t="shared" si="970"/>
        <v>0</v>
      </c>
      <c r="S2517" s="2">
        <f t="shared" si="983"/>
        <v>0.14000000000000001</v>
      </c>
      <c r="T2517" s="9">
        <f t="shared" si="977"/>
        <v>1.004235663</v>
      </c>
      <c r="U2517" s="4">
        <f t="shared" si="984"/>
        <v>503.54515369000001</v>
      </c>
      <c r="V2517" s="4">
        <f t="shared" si="978"/>
        <v>0</v>
      </c>
      <c r="W2517" s="1" t="str">
        <f t="shared" si="965"/>
        <v>A+J=</v>
      </c>
      <c r="X2517" s="10">
        <f t="shared" si="966"/>
        <v>42591</v>
      </c>
      <c r="Y2517" s="4">
        <f t="shared" si="969"/>
        <v>0</v>
      </c>
      <c r="Z2517" s="28"/>
      <c r="AA2517" s="26"/>
      <c r="AE2517" s="5"/>
    </row>
    <row r="2518" spans="1:31" x14ac:dyDescent="0.2">
      <c r="A2518" s="127">
        <f t="shared" si="979"/>
        <v>42573</v>
      </c>
      <c r="B2518" s="4">
        <f t="shared" si="971"/>
        <v>119434.59930830999</v>
      </c>
      <c r="C2518" s="4">
        <f t="shared" si="985"/>
        <v>73309.041428459997</v>
      </c>
      <c r="D2518" s="4">
        <f t="shared" si="980"/>
        <v>73309.041428459997</v>
      </c>
      <c r="E2518" s="56">
        <f t="shared" si="986"/>
        <v>653.49599999999998</v>
      </c>
      <c r="F2518" s="11">
        <f>IF(DAY(A2518)=F$2+1,VLOOKUP(A2518,[1]Plan1!$BN$15:$BP$255,3),F2517)</f>
        <v>654.64099999999996</v>
      </c>
      <c r="G2518" s="6">
        <f t="shared" si="972"/>
        <v>42561</v>
      </c>
      <c r="H2518" s="2">
        <f t="shared" si="973"/>
        <v>1.7521147795853675E-3</v>
      </c>
      <c r="I2518" s="1">
        <f t="shared" si="981"/>
        <v>13</v>
      </c>
      <c r="J2518" s="1">
        <f t="shared" si="987"/>
        <v>31</v>
      </c>
      <c r="K2518" s="54">
        <f t="shared" si="974"/>
        <v>1.0007343843999499</v>
      </c>
      <c r="L2518" s="3">
        <f t="shared" si="982"/>
        <v>1.62056026</v>
      </c>
      <c r="M2518" s="3">
        <f t="shared" si="968"/>
        <v>1.62175037</v>
      </c>
      <c r="N2518" s="3">
        <f t="shared" si="975"/>
        <v>118888.96506094999</v>
      </c>
      <c r="O2518" s="52">
        <f t="shared" si="964"/>
        <v>0</v>
      </c>
      <c r="P2518" s="5">
        <f t="shared" si="967"/>
        <v>0</v>
      </c>
      <c r="Q2518" s="53">
        <f t="shared" si="976"/>
        <v>0</v>
      </c>
      <c r="R2518" s="4">
        <f t="shared" si="970"/>
        <v>0</v>
      </c>
      <c r="S2518" s="2">
        <f t="shared" si="983"/>
        <v>0.14000000000000001</v>
      </c>
      <c r="T2518" s="9">
        <f t="shared" si="977"/>
        <v>1.0045894440000001</v>
      </c>
      <c r="U2518" s="4">
        <f t="shared" si="984"/>
        <v>545.63424736000002</v>
      </c>
      <c r="V2518" s="4">
        <f t="shared" si="978"/>
        <v>0</v>
      </c>
      <c r="W2518" s="1" t="str">
        <f t="shared" si="965"/>
        <v>A+J=</v>
      </c>
      <c r="X2518" s="10">
        <f t="shared" si="966"/>
        <v>42591</v>
      </c>
      <c r="Y2518" s="4">
        <f t="shared" si="969"/>
        <v>0</v>
      </c>
      <c r="Z2518" s="28"/>
      <c r="AA2518" s="26"/>
      <c r="AE2518" s="5"/>
    </row>
    <row r="2519" spans="1:31" x14ac:dyDescent="0.2">
      <c r="A2519" s="127">
        <f t="shared" si="979"/>
        <v>42574</v>
      </c>
      <c r="B2519" s="4">
        <f t="shared" si="971"/>
        <v>119483.42153738</v>
      </c>
      <c r="C2519" s="4">
        <f t="shared" si="985"/>
        <v>73309.041428459997</v>
      </c>
      <c r="D2519" s="4">
        <f t="shared" si="980"/>
        <v>73309.041428459997</v>
      </c>
      <c r="E2519" s="56">
        <f t="shared" si="986"/>
        <v>653.49599999999998</v>
      </c>
      <c r="F2519" s="11">
        <f>IF(DAY(A2519)=F$2+1,VLOOKUP(A2519,[1]Plan1!$BN$15:$BP$255,3),F2518)</f>
        <v>654.64099999999996</v>
      </c>
      <c r="G2519" s="6">
        <f t="shared" si="972"/>
        <v>42561</v>
      </c>
      <c r="H2519" s="2">
        <f t="shared" si="973"/>
        <v>1.7521147795853675E-3</v>
      </c>
      <c r="I2519" s="1">
        <f t="shared" si="981"/>
        <v>14</v>
      </c>
      <c r="J2519" s="1">
        <f t="shared" si="987"/>
        <v>31</v>
      </c>
      <c r="K2519" s="54">
        <f t="shared" si="974"/>
        <v>1.0007908978413089</v>
      </c>
      <c r="L2519" s="3">
        <f t="shared" si="982"/>
        <v>1.62056026</v>
      </c>
      <c r="M2519" s="3">
        <f t="shared" si="968"/>
        <v>1.6218419500000001</v>
      </c>
      <c r="N2519" s="3">
        <f t="shared" si="975"/>
        <v>118895.67870295999</v>
      </c>
      <c r="O2519" s="52">
        <f t="shared" si="964"/>
        <v>0</v>
      </c>
      <c r="P2519" s="5">
        <f t="shared" si="967"/>
        <v>0</v>
      </c>
      <c r="Q2519" s="53">
        <f t="shared" si="976"/>
        <v>0</v>
      </c>
      <c r="R2519" s="4">
        <f t="shared" si="970"/>
        <v>0</v>
      </c>
      <c r="S2519" s="2">
        <f t="shared" si="983"/>
        <v>0.14000000000000001</v>
      </c>
      <c r="T2519" s="9">
        <f t="shared" si="977"/>
        <v>1.0049433489999999</v>
      </c>
      <c r="U2519" s="4">
        <f t="shared" si="984"/>
        <v>587.74283442000001</v>
      </c>
      <c r="V2519" s="4">
        <f t="shared" si="978"/>
        <v>0</v>
      </c>
      <c r="W2519" s="1" t="str">
        <f t="shared" si="965"/>
        <v>A+J=</v>
      </c>
      <c r="X2519" s="10">
        <f t="shared" si="966"/>
        <v>42591</v>
      </c>
      <c r="Y2519" s="4">
        <f t="shared" si="969"/>
        <v>0</v>
      </c>
      <c r="Z2519" s="28"/>
      <c r="AA2519" s="26"/>
      <c r="AE2519" s="5"/>
    </row>
    <row r="2520" spans="1:31" x14ac:dyDescent="0.2">
      <c r="A2520" s="127">
        <f t="shared" si="979"/>
        <v>42575</v>
      </c>
      <c r="B2520" s="4">
        <f t="shared" si="971"/>
        <v>119532.26411820001</v>
      </c>
      <c r="C2520" s="4">
        <f t="shared" si="985"/>
        <v>73309.041428459997</v>
      </c>
      <c r="D2520" s="4">
        <f t="shared" si="980"/>
        <v>73309.041428459997</v>
      </c>
      <c r="E2520" s="56">
        <f t="shared" si="986"/>
        <v>653.49599999999998</v>
      </c>
      <c r="F2520" s="11">
        <f>IF(DAY(A2520)=F$2+1,VLOOKUP(A2520,[1]Plan1!$BN$15:$BP$255,3),F2519)</f>
        <v>654.64099999999996</v>
      </c>
      <c r="G2520" s="6">
        <f t="shared" si="972"/>
        <v>42561</v>
      </c>
      <c r="H2520" s="2">
        <f t="shared" si="973"/>
        <v>1.7521147795853675E-3</v>
      </c>
      <c r="I2520" s="1">
        <f t="shared" si="981"/>
        <v>15</v>
      </c>
      <c r="J2520" s="1">
        <f t="shared" si="987"/>
        <v>31</v>
      </c>
      <c r="K2520" s="54">
        <f t="shared" si="974"/>
        <v>1.0008474144740935</v>
      </c>
      <c r="L2520" s="3">
        <f t="shared" si="982"/>
        <v>1.62056026</v>
      </c>
      <c r="M2520" s="3">
        <f t="shared" si="968"/>
        <v>1.6219335399999999</v>
      </c>
      <c r="N2520" s="3">
        <f t="shared" si="975"/>
        <v>118902.39307806001</v>
      </c>
      <c r="O2520" s="52">
        <f t="shared" si="964"/>
        <v>0</v>
      </c>
      <c r="P2520" s="5">
        <f t="shared" si="967"/>
        <v>0</v>
      </c>
      <c r="Q2520" s="53">
        <f t="shared" si="976"/>
        <v>0</v>
      </c>
      <c r="R2520" s="4">
        <f t="shared" si="970"/>
        <v>0</v>
      </c>
      <c r="S2520" s="2">
        <f t="shared" si="983"/>
        <v>0.14000000000000001</v>
      </c>
      <c r="T2520" s="9">
        <f t="shared" si="977"/>
        <v>1.0052973789999999</v>
      </c>
      <c r="U2520" s="4">
        <f t="shared" si="984"/>
        <v>629.87104013999999</v>
      </c>
      <c r="V2520" s="4">
        <f t="shared" si="978"/>
        <v>0</v>
      </c>
      <c r="W2520" s="1" t="str">
        <f t="shared" si="965"/>
        <v>A+J=</v>
      </c>
      <c r="X2520" s="10">
        <f t="shared" si="966"/>
        <v>42591</v>
      </c>
      <c r="Y2520" s="4">
        <f t="shared" si="969"/>
        <v>0</v>
      </c>
      <c r="Z2520" s="28"/>
      <c r="AA2520" s="26"/>
      <c r="AE2520" s="5"/>
    </row>
    <row r="2521" spans="1:31" x14ac:dyDescent="0.2">
      <c r="A2521" s="127">
        <f t="shared" si="979"/>
        <v>42576</v>
      </c>
      <c r="B2521" s="4">
        <f t="shared" si="971"/>
        <v>119581.12705408</v>
      </c>
      <c r="C2521" s="4">
        <f t="shared" si="985"/>
        <v>73309.041428459997</v>
      </c>
      <c r="D2521" s="4">
        <f t="shared" si="980"/>
        <v>73309.041428459997</v>
      </c>
      <c r="E2521" s="56">
        <f t="shared" si="986"/>
        <v>653.49599999999998</v>
      </c>
      <c r="F2521" s="11">
        <f>IF(DAY(A2521)=F$2+1,VLOOKUP(A2521,[1]Plan1!$BN$15:$BP$255,3),F2520)</f>
        <v>654.64099999999996</v>
      </c>
      <c r="G2521" s="6">
        <f t="shared" si="972"/>
        <v>42561</v>
      </c>
      <c r="H2521" s="2">
        <f t="shared" si="973"/>
        <v>1.7521147795853675E-3</v>
      </c>
      <c r="I2521" s="1">
        <f t="shared" si="981"/>
        <v>16</v>
      </c>
      <c r="J2521" s="1">
        <f t="shared" si="987"/>
        <v>31</v>
      </c>
      <c r="K2521" s="54">
        <f t="shared" si="974"/>
        <v>1.0009039342984836</v>
      </c>
      <c r="L2521" s="3">
        <f t="shared" si="982"/>
        <v>1.62056026</v>
      </c>
      <c r="M2521" s="3">
        <f t="shared" si="968"/>
        <v>1.6220251400000001</v>
      </c>
      <c r="N2521" s="3">
        <f t="shared" si="975"/>
        <v>118909.10818626</v>
      </c>
      <c r="O2521" s="52">
        <f t="shared" si="964"/>
        <v>0</v>
      </c>
      <c r="P2521" s="5">
        <f t="shared" si="967"/>
        <v>0</v>
      </c>
      <c r="Q2521" s="53">
        <f t="shared" si="976"/>
        <v>0</v>
      </c>
      <c r="R2521" s="4">
        <f t="shared" si="970"/>
        <v>0</v>
      </c>
      <c r="S2521" s="2">
        <f t="shared" si="983"/>
        <v>0.14000000000000001</v>
      </c>
      <c r="T2521" s="9">
        <f t="shared" si="977"/>
        <v>1.0056515340000001</v>
      </c>
      <c r="U2521" s="4">
        <f t="shared" si="984"/>
        <v>672.01886781999997</v>
      </c>
      <c r="V2521" s="4">
        <f t="shared" si="978"/>
        <v>0</v>
      </c>
      <c r="W2521" s="1" t="str">
        <f t="shared" si="965"/>
        <v>A+J=</v>
      </c>
      <c r="X2521" s="10">
        <f t="shared" si="966"/>
        <v>42591</v>
      </c>
      <c r="Y2521" s="4">
        <f t="shared" si="969"/>
        <v>0</v>
      </c>
      <c r="Z2521" s="28"/>
      <c r="AA2521" s="26"/>
      <c r="AE2521" s="5"/>
    </row>
    <row r="2522" spans="1:31" x14ac:dyDescent="0.2">
      <c r="A2522" s="127">
        <f t="shared" si="979"/>
        <v>42577</v>
      </c>
      <c r="B2522" s="4">
        <f t="shared" si="971"/>
        <v>119630.00887332</v>
      </c>
      <c r="C2522" s="4">
        <f t="shared" si="985"/>
        <v>73309.041428459997</v>
      </c>
      <c r="D2522" s="4">
        <f t="shared" si="980"/>
        <v>73309.041428459997</v>
      </c>
      <c r="E2522" s="56">
        <f t="shared" si="986"/>
        <v>653.49599999999998</v>
      </c>
      <c r="F2522" s="11">
        <f>IF(DAY(A2522)=F$2+1,VLOOKUP(A2522,[1]Plan1!$BN$15:$BP$255,3),F2521)</f>
        <v>654.64099999999996</v>
      </c>
      <c r="G2522" s="6">
        <f t="shared" si="972"/>
        <v>42561</v>
      </c>
      <c r="H2522" s="2">
        <f t="shared" si="973"/>
        <v>1.7521147795853675E-3</v>
      </c>
      <c r="I2522" s="1">
        <f t="shared" si="981"/>
        <v>17</v>
      </c>
      <c r="J2522" s="1">
        <f t="shared" si="987"/>
        <v>31</v>
      </c>
      <c r="K2522" s="54">
        <f t="shared" si="974"/>
        <v>1.0009604573146595</v>
      </c>
      <c r="L2522" s="3">
        <f t="shared" si="982"/>
        <v>1.62056026</v>
      </c>
      <c r="M2522" s="3">
        <f t="shared" si="968"/>
        <v>1.6221167299999999</v>
      </c>
      <c r="N2522" s="3">
        <f t="shared" si="975"/>
        <v>118915.82256135999</v>
      </c>
      <c r="O2522" s="52">
        <f t="shared" si="964"/>
        <v>0</v>
      </c>
      <c r="P2522" s="5">
        <f t="shared" si="967"/>
        <v>0</v>
      </c>
      <c r="Q2522" s="53">
        <f t="shared" si="976"/>
        <v>0</v>
      </c>
      <c r="R2522" s="4">
        <f t="shared" si="970"/>
        <v>0</v>
      </c>
      <c r="S2522" s="2">
        <f t="shared" si="983"/>
        <v>0.14000000000000001</v>
      </c>
      <c r="T2522" s="9">
        <f t="shared" si="977"/>
        <v>1.0060058140000001</v>
      </c>
      <c r="U2522" s="4">
        <f t="shared" si="984"/>
        <v>714.18631196000001</v>
      </c>
      <c r="V2522" s="4">
        <f t="shared" si="978"/>
        <v>0</v>
      </c>
      <c r="W2522" s="1" t="str">
        <f t="shared" si="965"/>
        <v>A+J=</v>
      </c>
      <c r="X2522" s="10">
        <f t="shared" si="966"/>
        <v>42591</v>
      </c>
      <c r="Y2522" s="4">
        <f t="shared" si="969"/>
        <v>0</v>
      </c>
      <c r="Z2522" s="28"/>
      <c r="AA2522" s="26"/>
      <c r="AE2522" s="5"/>
    </row>
    <row r="2523" spans="1:31" x14ac:dyDescent="0.2">
      <c r="A2523" s="127">
        <f t="shared" si="979"/>
        <v>42578</v>
      </c>
      <c r="B2523" s="4">
        <f t="shared" si="971"/>
        <v>119678.911672</v>
      </c>
      <c r="C2523" s="4">
        <f t="shared" si="985"/>
        <v>73309.041428459997</v>
      </c>
      <c r="D2523" s="4">
        <f t="shared" si="980"/>
        <v>73309.041428459997</v>
      </c>
      <c r="E2523" s="56">
        <f t="shared" si="986"/>
        <v>653.49599999999998</v>
      </c>
      <c r="F2523" s="11">
        <f>IF(DAY(A2523)=F$2+1,VLOOKUP(A2523,[1]Plan1!$BN$15:$BP$255,3),F2522)</f>
        <v>654.64099999999996</v>
      </c>
      <c r="G2523" s="6">
        <f t="shared" si="972"/>
        <v>42561</v>
      </c>
      <c r="H2523" s="2">
        <f t="shared" si="973"/>
        <v>1.7521147795853675E-3</v>
      </c>
      <c r="I2523" s="1">
        <f t="shared" si="981"/>
        <v>18</v>
      </c>
      <c r="J2523" s="1">
        <f t="shared" si="987"/>
        <v>31</v>
      </c>
      <c r="K2523" s="54">
        <f t="shared" si="974"/>
        <v>1.0010169835228013</v>
      </c>
      <c r="L2523" s="3">
        <f t="shared" si="982"/>
        <v>1.62056026</v>
      </c>
      <c r="M2523" s="3">
        <f t="shared" si="968"/>
        <v>1.62220834</v>
      </c>
      <c r="N2523" s="3">
        <f t="shared" si="975"/>
        <v>118922.53840265</v>
      </c>
      <c r="O2523" s="52">
        <f t="shared" si="964"/>
        <v>0</v>
      </c>
      <c r="P2523" s="5">
        <f t="shared" si="967"/>
        <v>0</v>
      </c>
      <c r="Q2523" s="53">
        <f t="shared" si="976"/>
        <v>0</v>
      </c>
      <c r="R2523" s="4">
        <f t="shared" si="970"/>
        <v>0</v>
      </c>
      <c r="S2523" s="2">
        <f t="shared" si="983"/>
        <v>0.14000000000000001</v>
      </c>
      <c r="T2523" s="9">
        <f t="shared" si="977"/>
        <v>1.006360218</v>
      </c>
      <c r="U2523" s="4">
        <f t="shared" si="984"/>
        <v>756.37326934999999</v>
      </c>
      <c r="V2523" s="4">
        <f t="shared" si="978"/>
        <v>0</v>
      </c>
      <c r="W2523" s="1" t="str">
        <f t="shared" si="965"/>
        <v>A+J=</v>
      </c>
      <c r="X2523" s="10">
        <f t="shared" si="966"/>
        <v>42591</v>
      </c>
      <c r="Y2523" s="4">
        <f t="shared" si="969"/>
        <v>0</v>
      </c>
      <c r="Z2523" s="28"/>
      <c r="AA2523" s="26"/>
      <c r="AE2523" s="5"/>
    </row>
    <row r="2524" spans="1:31" x14ac:dyDescent="0.2">
      <c r="A2524" s="127">
        <f t="shared" si="979"/>
        <v>42579</v>
      </c>
      <c r="B2524" s="4">
        <f t="shared" si="971"/>
        <v>119727.83409707001</v>
      </c>
      <c r="C2524" s="4">
        <f t="shared" si="985"/>
        <v>73309.041428459997</v>
      </c>
      <c r="D2524" s="4">
        <f t="shared" si="980"/>
        <v>73309.041428459997</v>
      </c>
      <c r="E2524" s="56">
        <f t="shared" si="986"/>
        <v>653.49599999999998</v>
      </c>
      <c r="F2524" s="11">
        <f>IF(DAY(A2524)=F$2+1,VLOOKUP(A2524,[1]Plan1!$BN$15:$BP$255,3),F2523)</f>
        <v>654.64099999999996</v>
      </c>
      <c r="G2524" s="6">
        <f t="shared" si="972"/>
        <v>42561</v>
      </c>
      <c r="H2524" s="2">
        <f t="shared" si="973"/>
        <v>1.7521147795853675E-3</v>
      </c>
      <c r="I2524" s="1">
        <f t="shared" si="981"/>
        <v>19</v>
      </c>
      <c r="J2524" s="1">
        <f t="shared" si="987"/>
        <v>31</v>
      </c>
      <c r="K2524" s="54">
        <f t="shared" si="974"/>
        <v>1.0010735129230897</v>
      </c>
      <c r="L2524" s="3">
        <f t="shared" si="982"/>
        <v>1.62056026</v>
      </c>
      <c r="M2524" s="3">
        <f t="shared" si="968"/>
        <v>1.6222999499999999</v>
      </c>
      <c r="N2524" s="3">
        <f t="shared" si="975"/>
        <v>118929.25424393</v>
      </c>
      <c r="O2524" s="52">
        <f t="shared" si="964"/>
        <v>0</v>
      </c>
      <c r="P2524" s="5">
        <f t="shared" si="967"/>
        <v>0</v>
      </c>
      <c r="Q2524" s="53">
        <f t="shared" si="976"/>
        <v>0</v>
      </c>
      <c r="R2524" s="4">
        <f t="shared" si="970"/>
        <v>0</v>
      </c>
      <c r="S2524" s="2">
        <f t="shared" si="983"/>
        <v>0.14000000000000001</v>
      </c>
      <c r="T2524" s="9">
        <f t="shared" si="977"/>
        <v>1.006714747</v>
      </c>
      <c r="U2524" s="4">
        <f t="shared" si="984"/>
        <v>798.57985313999995</v>
      </c>
      <c r="V2524" s="4">
        <f t="shared" si="978"/>
        <v>0</v>
      </c>
      <c r="W2524" s="1" t="str">
        <f t="shared" si="965"/>
        <v>A+J=</v>
      </c>
      <c r="X2524" s="10">
        <f t="shared" si="966"/>
        <v>42591</v>
      </c>
      <c r="Y2524" s="4">
        <f t="shared" si="969"/>
        <v>0</v>
      </c>
      <c r="Z2524" s="28"/>
      <c r="AA2524" s="26"/>
      <c r="AE2524" s="5"/>
    </row>
    <row r="2525" spans="1:31" x14ac:dyDescent="0.2">
      <c r="A2525" s="127">
        <f t="shared" si="979"/>
        <v>42580</v>
      </c>
      <c r="B2525" s="4">
        <f t="shared" si="971"/>
        <v>119776.77615107001</v>
      </c>
      <c r="C2525" s="4">
        <f t="shared" si="985"/>
        <v>73309.041428459997</v>
      </c>
      <c r="D2525" s="4">
        <f t="shared" si="980"/>
        <v>73309.041428459997</v>
      </c>
      <c r="E2525" s="56">
        <f t="shared" si="986"/>
        <v>653.49599999999998</v>
      </c>
      <c r="F2525" s="11">
        <f>IF(DAY(A2525)=F$2+1,VLOOKUP(A2525,[1]Plan1!$BN$15:$BP$255,3),F2524)</f>
        <v>654.64099999999996</v>
      </c>
      <c r="G2525" s="6">
        <f t="shared" si="972"/>
        <v>42561</v>
      </c>
      <c r="H2525" s="2">
        <f t="shared" si="973"/>
        <v>1.7521147795853675E-3</v>
      </c>
      <c r="I2525" s="1">
        <f t="shared" si="981"/>
        <v>20</v>
      </c>
      <c r="J2525" s="1">
        <f t="shared" si="987"/>
        <v>31</v>
      </c>
      <c r="K2525" s="54">
        <f t="shared" si="974"/>
        <v>1.0011300455157044</v>
      </c>
      <c r="L2525" s="3">
        <f t="shared" si="982"/>
        <v>1.62056026</v>
      </c>
      <c r="M2525" s="3">
        <f t="shared" si="968"/>
        <v>1.6223915600000001</v>
      </c>
      <c r="N2525" s="3">
        <f t="shared" si="975"/>
        <v>118935.97008522</v>
      </c>
      <c r="O2525" s="52">
        <f t="shared" si="964"/>
        <v>0</v>
      </c>
      <c r="P2525" s="5">
        <f t="shared" si="967"/>
        <v>0</v>
      </c>
      <c r="Q2525" s="53">
        <f t="shared" si="976"/>
        <v>0</v>
      </c>
      <c r="R2525" s="4">
        <f t="shared" si="970"/>
        <v>0</v>
      </c>
      <c r="S2525" s="2">
        <f t="shared" si="983"/>
        <v>0.14000000000000001</v>
      </c>
      <c r="T2525" s="9">
        <f t="shared" si="977"/>
        <v>1.0070694010000001</v>
      </c>
      <c r="U2525" s="4">
        <f t="shared" si="984"/>
        <v>840.80606584999998</v>
      </c>
      <c r="V2525" s="4">
        <f t="shared" si="978"/>
        <v>0</v>
      </c>
      <c r="W2525" s="1" t="str">
        <f t="shared" si="965"/>
        <v>A+J=</v>
      </c>
      <c r="X2525" s="10">
        <f t="shared" si="966"/>
        <v>42591</v>
      </c>
      <c r="Y2525" s="4">
        <f t="shared" si="969"/>
        <v>0</v>
      </c>
      <c r="Z2525" s="28"/>
      <c r="AA2525" s="26"/>
      <c r="AE2525" s="5"/>
    </row>
    <row r="2526" spans="1:31" x14ac:dyDescent="0.2">
      <c r="A2526" s="127">
        <f t="shared" si="979"/>
        <v>42581</v>
      </c>
      <c r="B2526" s="4">
        <f t="shared" si="971"/>
        <v>119825.73857504</v>
      </c>
      <c r="C2526" s="4">
        <f t="shared" si="985"/>
        <v>73309.041428459997</v>
      </c>
      <c r="D2526" s="4">
        <f t="shared" si="980"/>
        <v>73309.041428459997</v>
      </c>
      <c r="E2526" s="56">
        <f t="shared" si="986"/>
        <v>653.49599999999998</v>
      </c>
      <c r="F2526" s="11">
        <f>IF(DAY(A2526)=F$2+1,VLOOKUP(A2526,[1]Plan1!$BN$15:$BP$255,3),F2525)</f>
        <v>654.64099999999996</v>
      </c>
      <c r="G2526" s="6">
        <f t="shared" si="972"/>
        <v>42561</v>
      </c>
      <c r="H2526" s="2">
        <f t="shared" si="973"/>
        <v>1.7521147795853675E-3</v>
      </c>
      <c r="I2526" s="1">
        <f t="shared" si="981"/>
        <v>21</v>
      </c>
      <c r="J2526" s="1">
        <f t="shared" si="987"/>
        <v>31</v>
      </c>
      <c r="K2526" s="54">
        <f t="shared" si="974"/>
        <v>1.0011865813008258</v>
      </c>
      <c r="L2526" s="3">
        <f t="shared" si="982"/>
        <v>1.62056026</v>
      </c>
      <c r="M2526" s="3">
        <f t="shared" si="968"/>
        <v>1.6224831799999999</v>
      </c>
      <c r="N2526" s="3">
        <f t="shared" si="975"/>
        <v>118942.6866596</v>
      </c>
      <c r="O2526" s="52">
        <f t="shared" si="964"/>
        <v>0</v>
      </c>
      <c r="P2526" s="5">
        <f t="shared" si="967"/>
        <v>0</v>
      </c>
      <c r="Q2526" s="53">
        <f t="shared" si="976"/>
        <v>0</v>
      </c>
      <c r="R2526" s="4">
        <f t="shared" si="970"/>
        <v>0</v>
      </c>
      <c r="S2526" s="2">
        <f t="shared" si="983"/>
        <v>0.14000000000000001</v>
      </c>
      <c r="T2526" s="9">
        <f t="shared" si="977"/>
        <v>1.0074241799999999</v>
      </c>
      <c r="U2526" s="4">
        <f t="shared" si="984"/>
        <v>883.05191544000002</v>
      </c>
      <c r="V2526" s="4">
        <f t="shared" si="978"/>
        <v>0</v>
      </c>
      <c r="W2526" s="1" t="str">
        <f t="shared" si="965"/>
        <v>A+J=</v>
      </c>
      <c r="X2526" s="10">
        <f t="shared" si="966"/>
        <v>42591</v>
      </c>
      <c r="Y2526" s="4">
        <f t="shared" si="969"/>
        <v>0</v>
      </c>
      <c r="Z2526" s="28"/>
      <c r="AA2526" s="26"/>
      <c r="AE2526" s="5"/>
    </row>
    <row r="2527" spans="1:31" x14ac:dyDescent="0.2">
      <c r="A2527" s="127">
        <f t="shared" si="979"/>
        <v>42582</v>
      </c>
      <c r="B2527" s="4">
        <f t="shared" si="971"/>
        <v>119874.72137226</v>
      </c>
      <c r="C2527" s="4">
        <f t="shared" si="985"/>
        <v>73309.041428459997</v>
      </c>
      <c r="D2527" s="4">
        <f t="shared" si="980"/>
        <v>73309.041428459997</v>
      </c>
      <c r="E2527" s="56">
        <f t="shared" si="986"/>
        <v>653.49599999999998</v>
      </c>
      <c r="F2527" s="11">
        <f>IF(DAY(A2527)=F$2+1,VLOOKUP(A2527,[1]Plan1!$BN$15:$BP$255,3),F2526)</f>
        <v>654.64099999999996</v>
      </c>
      <c r="G2527" s="6">
        <f t="shared" si="972"/>
        <v>42561</v>
      </c>
      <c r="H2527" s="2">
        <f t="shared" si="973"/>
        <v>1.7521147795853675E-3</v>
      </c>
      <c r="I2527" s="1">
        <f t="shared" si="981"/>
        <v>22</v>
      </c>
      <c r="J2527" s="1">
        <f t="shared" si="987"/>
        <v>31</v>
      </c>
      <c r="K2527" s="54">
        <f t="shared" si="974"/>
        <v>1.0012431202786345</v>
      </c>
      <c r="L2527" s="3">
        <f t="shared" si="982"/>
        <v>1.62056026</v>
      </c>
      <c r="M2527" s="3">
        <f t="shared" si="968"/>
        <v>1.6225748099999999</v>
      </c>
      <c r="N2527" s="3">
        <f t="shared" si="975"/>
        <v>118949.40396706</v>
      </c>
      <c r="O2527" s="52">
        <f t="shared" si="964"/>
        <v>0</v>
      </c>
      <c r="P2527" s="5">
        <f t="shared" si="967"/>
        <v>0</v>
      </c>
      <c r="Q2527" s="53">
        <f t="shared" si="976"/>
        <v>0</v>
      </c>
      <c r="R2527" s="4">
        <f t="shared" si="970"/>
        <v>0</v>
      </c>
      <c r="S2527" s="2">
        <f t="shared" si="983"/>
        <v>0.14000000000000001</v>
      </c>
      <c r="T2527" s="9">
        <f t="shared" si="977"/>
        <v>1.007779084</v>
      </c>
      <c r="U2527" s="4">
        <f t="shared" si="984"/>
        <v>925.31740520000005</v>
      </c>
      <c r="V2527" s="4">
        <f t="shared" si="978"/>
        <v>0</v>
      </c>
      <c r="W2527" s="1" t="str">
        <f t="shared" si="965"/>
        <v>A+J=</v>
      </c>
      <c r="X2527" s="10">
        <f t="shared" si="966"/>
        <v>42591</v>
      </c>
      <c r="Y2527" s="4">
        <f t="shared" si="969"/>
        <v>0</v>
      </c>
      <c r="Z2527" s="28"/>
      <c r="AA2527" s="26"/>
      <c r="AE2527" s="5"/>
    </row>
    <row r="2528" spans="1:31" x14ac:dyDescent="0.2">
      <c r="A2528" s="127">
        <f t="shared" si="979"/>
        <v>42583</v>
      </c>
      <c r="B2528" s="4">
        <f t="shared" si="971"/>
        <v>119923.72380701</v>
      </c>
      <c r="C2528" s="4">
        <f t="shared" si="985"/>
        <v>73309.041428459997</v>
      </c>
      <c r="D2528" s="4">
        <f t="shared" si="980"/>
        <v>73309.041428459997</v>
      </c>
      <c r="E2528" s="56">
        <f t="shared" si="986"/>
        <v>653.49599999999998</v>
      </c>
      <c r="F2528" s="11">
        <f>IF(DAY(A2528)=F$2+1,VLOOKUP(A2528,[1]Plan1!$BN$15:$BP$255,3),F2527)</f>
        <v>654.64099999999996</v>
      </c>
      <c r="G2528" s="6">
        <f t="shared" si="972"/>
        <v>42561</v>
      </c>
      <c r="H2528" s="2">
        <f t="shared" si="973"/>
        <v>1.7521147795853675E-3</v>
      </c>
      <c r="I2528" s="1">
        <f t="shared" si="981"/>
        <v>23</v>
      </c>
      <c r="J2528" s="1">
        <f t="shared" si="987"/>
        <v>31</v>
      </c>
      <c r="K2528" s="54">
        <f t="shared" si="974"/>
        <v>1.0012996624493107</v>
      </c>
      <c r="L2528" s="3">
        <f t="shared" si="982"/>
        <v>1.62056026</v>
      </c>
      <c r="M2528" s="3">
        <f t="shared" si="968"/>
        <v>1.6226664399999999</v>
      </c>
      <c r="N2528" s="3">
        <f t="shared" si="975"/>
        <v>118956.12127453</v>
      </c>
      <c r="O2528" s="52">
        <f t="shared" si="964"/>
        <v>0</v>
      </c>
      <c r="P2528" s="5">
        <f t="shared" si="967"/>
        <v>0</v>
      </c>
      <c r="Q2528" s="53">
        <f t="shared" si="976"/>
        <v>0</v>
      </c>
      <c r="R2528" s="4">
        <f t="shared" si="970"/>
        <v>0</v>
      </c>
      <c r="S2528" s="2">
        <f t="shared" si="983"/>
        <v>0.14000000000000001</v>
      </c>
      <c r="T2528" s="9">
        <f t="shared" si="977"/>
        <v>1.0081341130000001</v>
      </c>
      <c r="U2528" s="4">
        <f t="shared" si="984"/>
        <v>967.60253248000004</v>
      </c>
      <c r="V2528" s="4">
        <f t="shared" si="978"/>
        <v>0</v>
      </c>
      <c r="W2528" s="1" t="str">
        <f t="shared" si="965"/>
        <v>A+J=</v>
      </c>
      <c r="X2528" s="10">
        <f t="shared" si="966"/>
        <v>42591</v>
      </c>
      <c r="Y2528" s="4">
        <f t="shared" si="969"/>
        <v>0</v>
      </c>
      <c r="Z2528" s="28"/>
      <c r="AA2528" s="26"/>
      <c r="AE2528" s="5"/>
    </row>
    <row r="2529" spans="1:31" x14ac:dyDescent="0.2">
      <c r="A2529" s="127">
        <f t="shared" si="979"/>
        <v>42584</v>
      </c>
      <c r="B2529" s="4">
        <f t="shared" si="971"/>
        <v>119972.74588179</v>
      </c>
      <c r="C2529" s="4">
        <f t="shared" si="985"/>
        <v>73309.041428459997</v>
      </c>
      <c r="D2529" s="4">
        <f t="shared" si="980"/>
        <v>73309.041428459997</v>
      </c>
      <c r="E2529" s="56">
        <f t="shared" si="986"/>
        <v>653.49599999999998</v>
      </c>
      <c r="F2529" s="11">
        <f>IF(DAY(A2529)=F$2+1,VLOOKUP(A2529,[1]Plan1!$BN$15:$BP$255,3),F2528)</f>
        <v>654.64099999999996</v>
      </c>
      <c r="G2529" s="6">
        <f t="shared" si="972"/>
        <v>42561</v>
      </c>
      <c r="H2529" s="2">
        <f t="shared" si="973"/>
        <v>1.7521147795853675E-3</v>
      </c>
      <c r="I2529" s="1">
        <f t="shared" si="981"/>
        <v>24</v>
      </c>
      <c r="J2529" s="1">
        <f t="shared" si="987"/>
        <v>31</v>
      </c>
      <c r="K2529" s="54">
        <f t="shared" si="974"/>
        <v>1.0013562078130345</v>
      </c>
      <c r="L2529" s="3">
        <f t="shared" si="982"/>
        <v>1.62056026</v>
      </c>
      <c r="M2529" s="3">
        <f t="shared" si="968"/>
        <v>1.6227580699999999</v>
      </c>
      <c r="N2529" s="3">
        <f t="shared" si="975"/>
        <v>118962.83858199</v>
      </c>
      <c r="O2529" s="52">
        <f t="shared" si="964"/>
        <v>0</v>
      </c>
      <c r="P2529" s="5">
        <f t="shared" si="967"/>
        <v>0</v>
      </c>
      <c r="Q2529" s="53">
        <f t="shared" si="976"/>
        <v>0</v>
      </c>
      <c r="R2529" s="4">
        <f t="shared" si="970"/>
        <v>0</v>
      </c>
      <c r="S2529" s="2">
        <f t="shared" si="983"/>
        <v>0.14000000000000001</v>
      </c>
      <c r="T2529" s="9">
        <f t="shared" si="977"/>
        <v>1.0084892670000001</v>
      </c>
      <c r="U2529" s="4">
        <f t="shared" si="984"/>
        <v>1009.9072998</v>
      </c>
      <c r="V2529" s="4">
        <f t="shared" si="978"/>
        <v>0</v>
      </c>
      <c r="W2529" s="1" t="str">
        <f t="shared" si="965"/>
        <v>A+J=</v>
      </c>
      <c r="X2529" s="10">
        <f t="shared" si="966"/>
        <v>42591</v>
      </c>
      <c r="Y2529" s="4">
        <f t="shared" si="969"/>
        <v>0</v>
      </c>
      <c r="Z2529" s="28"/>
      <c r="AA2529" s="26"/>
      <c r="AE2529" s="5"/>
    </row>
    <row r="2530" spans="1:31" x14ac:dyDescent="0.2">
      <c r="A2530" s="127">
        <f t="shared" si="979"/>
        <v>42585</v>
      </c>
      <c r="B2530" s="4">
        <f t="shared" si="971"/>
        <v>120021.78845765999</v>
      </c>
      <c r="C2530" s="4">
        <f t="shared" si="985"/>
        <v>73309.041428459997</v>
      </c>
      <c r="D2530" s="4">
        <f t="shared" si="980"/>
        <v>73309.041428459997</v>
      </c>
      <c r="E2530" s="56">
        <f t="shared" si="986"/>
        <v>653.49599999999998</v>
      </c>
      <c r="F2530" s="11">
        <f>IF(DAY(A2530)=F$2+1,VLOOKUP(A2530,[1]Plan1!$BN$15:$BP$255,3),F2529)</f>
        <v>654.64099999999996</v>
      </c>
      <c r="G2530" s="6">
        <f t="shared" si="972"/>
        <v>42561</v>
      </c>
      <c r="H2530" s="2">
        <f t="shared" si="973"/>
        <v>1.7521147795853675E-3</v>
      </c>
      <c r="I2530" s="1">
        <f t="shared" si="981"/>
        <v>25</v>
      </c>
      <c r="J2530" s="1">
        <f t="shared" si="987"/>
        <v>31</v>
      </c>
      <c r="K2530" s="54">
        <f t="shared" si="974"/>
        <v>1.0014127563699864</v>
      </c>
      <c r="L2530" s="3">
        <f t="shared" si="982"/>
        <v>1.62056026</v>
      </c>
      <c r="M2530" s="3">
        <f t="shared" si="968"/>
        <v>1.6228497099999999</v>
      </c>
      <c r="N2530" s="3">
        <f t="shared" si="975"/>
        <v>118969.55662254999</v>
      </c>
      <c r="O2530" s="52">
        <f t="shared" si="964"/>
        <v>0</v>
      </c>
      <c r="P2530" s="5">
        <f t="shared" si="967"/>
        <v>0</v>
      </c>
      <c r="Q2530" s="53">
        <f t="shared" si="976"/>
        <v>0</v>
      </c>
      <c r="R2530" s="4">
        <f t="shared" si="970"/>
        <v>0</v>
      </c>
      <c r="S2530" s="2">
        <f t="shared" si="983"/>
        <v>0.14000000000000001</v>
      </c>
      <c r="T2530" s="9">
        <f t="shared" si="977"/>
        <v>1.008844547</v>
      </c>
      <c r="U2530" s="4">
        <f t="shared" si="984"/>
        <v>1052.23183511</v>
      </c>
      <c r="V2530" s="4">
        <f t="shared" si="978"/>
        <v>0</v>
      </c>
      <c r="W2530" s="1" t="str">
        <f t="shared" si="965"/>
        <v>A+J=</v>
      </c>
      <c r="X2530" s="10">
        <f t="shared" si="966"/>
        <v>42591</v>
      </c>
      <c r="Y2530" s="4">
        <f t="shared" si="969"/>
        <v>0</v>
      </c>
      <c r="Z2530" s="28"/>
      <c r="AA2530" s="26"/>
      <c r="AE2530" s="5"/>
    </row>
    <row r="2531" spans="1:31" x14ac:dyDescent="0.2">
      <c r="A2531" s="127">
        <f t="shared" si="979"/>
        <v>42586</v>
      </c>
      <c r="B2531" s="4">
        <f t="shared" si="971"/>
        <v>120070.85129999999</v>
      </c>
      <c r="C2531" s="4">
        <f t="shared" si="985"/>
        <v>73309.041428459997</v>
      </c>
      <c r="D2531" s="4">
        <f t="shared" si="980"/>
        <v>73309.041428459997</v>
      </c>
      <c r="E2531" s="56">
        <f t="shared" si="986"/>
        <v>653.49599999999998</v>
      </c>
      <c r="F2531" s="11">
        <f>IF(DAY(A2531)=F$2+1,VLOOKUP(A2531,[1]Plan1!$BN$15:$BP$255,3),F2530)</f>
        <v>654.64099999999996</v>
      </c>
      <c r="G2531" s="6">
        <f t="shared" si="972"/>
        <v>42561</v>
      </c>
      <c r="H2531" s="2">
        <f t="shared" si="973"/>
        <v>1.7521147795853675E-3</v>
      </c>
      <c r="I2531" s="1">
        <f t="shared" si="981"/>
        <v>26</v>
      </c>
      <c r="J2531" s="1">
        <f t="shared" si="987"/>
        <v>31</v>
      </c>
      <c r="K2531" s="54">
        <f t="shared" si="974"/>
        <v>1.0014693081203465</v>
      </c>
      <c r="L2531" s="3">
        <f t="shared" si="982"/>
        <v>1.62056026</v>
      </c>
      <c r="M2531" s="3">
        <f t="shared" si="968"/>
        <v>1.62294136</v>
      </c>
      <c r="N2531" s="3">
        <f t="shared" si="975"/>
        <v>118976.2753962</v>
      </c>
      <c r="O2531" s="52">
        <f t="shared" si="964"/>
        <v>0</v>
      </c>
      <c r="P2531" s="5">
        <f t="shared" si="967"/>
        <v>0</v>
      </c>
      <c r="Q2531" s="53">
        <f t="shared" si="976"/>
        <v>0</v>
      </c>
      <c r="R2531" s="4">
        <f t="shared" si="970"/>
        <v>0</v>
      </c>
      <c r="S2531" s="2">
        <f t="shared" si="983"/>
        <v>0.14000000000000001</v>
      </c>
      <c r="T2531" s="9">
        <f t="shared" si="977"/>
        <v>1.009199951</v>
      </c>
      <c r="U2531" s="4">
        <f t="shared" si="984"/>
        <v>1094.5759038000001</v>
      </c>
      <c r="V2531" s="4">
        <f t="shared" si="978"/>
        <v>0</v>
      </c>
      <c r="W2531" s="1" t="str">
        <f t="shared" si="965"/>
        <v>A+J=</v>
      </c>
      <c r="X2531" s="10">
        <f t="shared" si="966"/>
        <v>42591</v>
      </c>
      <c r="Y2531" s="4">
        <f t="shared" si="969"/>
        <v>0</v>
      </c>
      <c r="Z2531" s="28"/>
      <c r="AA2531" s="26"/>
      <c r="AE2531" s="5"/>
    </row>
    <row r="2532" spans="1:31" x14ac:dyDescent="0.2">
      <c r="A2532" s="127">
        <f t="shared" si="979"/>
        <v>42587</v>
      </c>
      <c r="B2532" s="4">
        <f t="shared" si="971"/>
        <v>120119.93390995001</v>
      </c>
      <c r="C2532" s="4">
        <f t="shared" si="985"/>
        <v>73309.041428459997</v>
      </c>
      <c r="D2532" s="4">
        <f t="shared" si="980"/>
        <v>73309.041428459997</v>
      </c>
      <c r="E2532" s="56">
        <f t="shared" si="986"/>
        <v>653.49599999999998</v>
      </c>
      <c r="F2532" s="11">
        <f>IF(DAY(A2532)=F$2+1,VLOOKUP(A2532,[1]Plan1!$BN$15:$BP$255,3),F2531)</f>
        <v>654.64099999999996</v>
      </c>
      <c r="G2532" s="6">
        <f t="shared" si="972"/>
        <v>42561</v>
      </c>
      <c r="H2532" s="2">
        <f t="shared" si="973"/>
        <v>1.7521147795853675E-3</v>
      </c>
      <c r="I2532" s="1">
        <f t="shared" si="981"/>
        <v>27</v>
      </c>
      <c r="J2532" s="1">
        <f t="shared" si="987"/>
        <v>31</v>
      </c>
      <c r="K2532" s="54">
        <f t="shared" si="974"/>
        <v>1.0015258630642954</v>
      </c>
      <c r="L2532" s="3">
        <f t="shared" si="982"/>
        <v>1.62056026</v>
      </c>
      <c r="M2532" s="3">
        <f t="shared" si="968"/>
        <v>1.6230330100000001</v>
      </c>
      <c r="N2532" s="3">
        <f t="shared" si="975"/>
        <v>118982.99416984001</v>
      </c>
      <c r="O2532" s="52">
        <f t="shared" si="964"/>
        <v>0</v>
      </c>
      <c r="P2532" s="5">
        <f t="shared" si="967"/>
        <v>0</v>
      </c>
      <c r="Q2532" s="53">
        <f t="shared" si="976"/>
        <v>0</v>
      </c>
      <c r="R2532" s="4">
        <f t="shared" si="970"/>
        <v>0</v>
      </c>
      <c r="S2532" s="2">
        <f t="shared" si="983"/>
        <v>0.14000000000000001</v>
      </c>
      <c r="T2532" s="9">
        <f t="shared" si="977"/>
        <v>1.009555481</v>
      </c>
      <c r="U2532" s="4">
        <f t="shared" si="984"/>
        <v>1136.93974011</v>
      </c>
      <c r="V2532" s="4">
        <f t="shared" si="978"/>
        <v>0</v>
      </c>
      <c r="W2532" s="1" t="str">
        <f t="shared" si="965"/>
        <v>A+J=</v>
      </c>
      <c r="X2532" s="10">
        <f t="shared" si="966"/>
        <v>42591</v>
      </c>
      <c r="Y2532" s="4">
        <f t="shared" si="969"/>
        <v>0</v>
      </c>
      <c r="Z2532" s="28"/>
      <c r="AA2532" s="26"/>
      <c r="AE2532" s="5"/>
    </row>
    <row r="2533" spans="1:31" x14ac:dyDescent="0.2">
      <c r="A2533" s="127">
        <f t="shared" si="979"/>
        <v>42588</v>
      </c>
      <c r="B2533" s="4">
        <f t="shared" si="971"/>
        <v>120169.03617106999</v>
      </c>
      <c r="C2533" s="4">
        <f t="shared" si="985"/>
        <v>73309.041428459997</v>
      </c>
      <c r="D2533" s="4">
        <f t="shared" si="980"/>
        <v>73309.041428459997</v>
      </c>
      <c r="E2533" s="56">
        <f t="shared" si="986"/>
        <v>653.49599999999998</v>
      </c>
      <c r="F2533" s="11">
        <f>IF(DAY(A2533)=F$2+1,VLOOKUP(A2533,[1]Plan1!$BN$15:$BP$255,3),F2532)</f>
        <v>654.64099999999996</v>
      </c>
      <c r="G2533" s="6">
        <f t="shared" si="972"/>
        <v>42561</v>
      </c>
      <c r="H2533" s="2">
        <f t="shared" si="973"/>
        <v>1.7521147795853675E-3</v>
      </c>
      <c r="I2533" s="1">
        <f t="shared" si="981"/>
        <v>28</v>
      </c>
      <c r="J2533" s="1">
        <f t="shared" si="987"/>
        <v>31</v>
      </c>
      <c r="K2533" s="54">
        <f t="shared" si="974"/>
        <v>1.0015824212020135</v>
      </c>
      <c r="L2533" s="3">
        <f t="shared" si="982"/>
        <v>1.62056026</v>
      </c>
      <c r="M2533" s="3">
        <f t="shared" si="968"/>
        <v>1.62312466</v>
      </c>
      <c r="N2533" s="3">
        <f t="shared" si="975"/>
        <v>118989.71294349</v>
      </c>
      <c r="O2533" s="52">
        <f t="shared" ref="O2533:O2596" si="988">IF(DAY(A2533)=F$2,VLOOKUP(A2533,$AA$10:$AH$115,7),0)</f>
        <v>0</v>
      </c>
      <c r="P2533" s="5">
        <f t="shared" si="967"/>
        <v>0</v>
      </c>
      <c r="Q2533" s="53">
        <f t="shared" si="976"/>
        <v>0</v>
      </c>
      <c r="R2533" s="4">
        <f t="shared" si="970"/>
        <v>0</v>
      </c>
      <c r="S2533" s="2">
        <f t="shared" si="983"/>
        <v>0.14000000000000001</v>
      </c>
      <c r="T2533" s="9">
        <f t="shared" si="977"/>
        <v>1.0099111359999999</v>
      </c>
      <c r="U2533" s="4">
        <f t="shared" si="984"/>
        <v>1179.3232275800001</v>
      </c>
      <c r="V2533" s="4">
        <f t="shared" si="978"/>
        <v>0</v>
      </c>
      <c r="W2533" s="1" t="str">
        <f t="shared" ref="W2533:W2596" si="989">W2532</f>
        <v>A+J=</v>
      </c>
      <c r="X2533" s="10">
        <f t="shared" ref="X2533:X2596" si="990">IF(DAY(A2533)=F$2+1,VLOOKUP(A2532,$AA$10:$AH$130,8),X2532)</f>
        <v>42591</v>
      </c>
      <c r="Y2533" s="4">
        <f t="shared" si="969"/>
        <v>0</v>
      </c>
      <c r="Z2533" s="28"/>
      <c r="AA2533" s="26"/>
      <c r="AE2533" s="5"/>
    </row>
    <row r="2534" spans="1:31" x14ac:dyDescent="0.2">
      <c r="A2534" s="127">
        <f t="shared" si="979"/>
        <v>42589</v>
      </c>
      <c r="B2534" s="4">
        <f t="shared" si="971"/>
        <v>120218.15882649001</v>
      </c>
      <c r="C2534" s="4">
        <f t="shared" si="985"/>
        <v>73309.041428459997</v>
      </c>
      <c r="D2534" s="4">
        <f t="shared" si="980"/>
        <v>73309.041428459997</v>
      </c>
      <c r="E2534" s="56">
        <f t="shared" si="986"/>
        <v>653.49599999999998</v>
      </c>
      <c r="F2534" s="11">
        <f>IF(DAY(A2534)=F$2+1,VLOOKUP(A2534,[1]Plan1!$BN$15:$BP$255,3),F2533)</f>
        <v>654.64099999999996</v>
      </c>
      <c r="G2534" s="6">
        <f t="shared" si="972"/>
        <v>42561</v>
      </c>
      <c r="H2534" s="2">
        <f t="shared" si="973"/>
        <v>1.7521147795853675E-3</v>
      </c>
      <c r="I2534" s="1">
        <f t="shared" si="981"/>
        <v>29</v>
      </c>
      <c r="J2534" s="1">
        <f t="shared" si="987"/>
        <v>31</v>
      </c>
      <c r="K2534" s="54">
        <f t="shared" si="974"/>
        <v>1.0016389825336809</v>
      </c>
      <c r="L2534" s="3">
        <f t="shared" si="982"/>
        <v>1.62056026</v>
      </c>
      <c r="M2534" s="3">
        <f t="shared" si="968"/>
        <v>1.62321632</v>
      </c>
      <c r="N2534" s="3">
        <f t="shared" si="975"/>
        <v>118996.43245023</v>
      </c>
      <c r="O2534" s="52">
        <f t="shared" si="988"/>
        <v>0</v>
      </c>
      <c r="P2534" s="5">
        <f t="shared" si="967"/>
        <v>0</v>
      </c>
      <c r="Q2534" s="53">
        <f t="shared" si="976"/>
        <v>0</v>
      </c>
      <c r="R2534" s="4">
        <f t="shared" si="970"/>
        <v>0</v>
      </c>
      <c r="S2534" s="2">
        <f t="shared" si="983"/>
        <v>0.14000000000000001</v>
      </c>
      <c r="T2534" s="9">
        <f t="shared" si="977"/>
        <v>1.010266916</v>
      </c>
      <c r="U2534" s="4">
        <f t="shared" si="984"/>
        <v>1221.7263762600001</v>
      </c>
      <c r="V2534" s="4">
        <f t="shared" si="978"/>
        <v>0</v>
      </c>
      <c r="W2534" s="1" t="str">
        <f t="shared" si="989"/>
        <v>A+J=</v>
      </c>
      <c r="X2534" s="10">
        <f t="shared" si="990"/>
        <v>42591</v>
      </c>
      <c r="Y2534" s="4">
        <f t="shared" si="969"/>
        <v>0</v>
      </c>
      <c r="Z2534" s="28"/>
      <c r="AA2534" s="26"/>
      <c r="AE2534" s="5"/>
    </row>
    <row r="2535" spans="1:31" x14ac:dyDescent="0.2">
      <c r="A2535" s="127">
        <f t="shared" si="979"/>
        <v>42590</v>
      </c>
      <c r="B2535" s="4">
        <f t="shared" si="971"/>
        <v>120267.30187952</v>
      </c>
      <c r="C2535" s="4">
        <f t="shared" si="985"/>
        <v>73309.041428459997</v>
      </c>
      <c r="D2535" s="4">
        <f t="shared" si="980"/>
        <v>73309.041428459997</v>
      </c>
      <c r="E2535" s="56">
        <f t="shared" si="986"/>
        <v>653.49599999999998</v>
      </c>
      <c r="F2535" s="11">
        <f>IF(DAY(A2535)=F$2+1,VLOOKUP(A2535,[1]Plan1!$BN$15:$BP$255,3),F2534)</f>
        <v>654.64099999999996</v>
      </c>
      <c r="G2535" s="6">
        <f t="shared" si="972"/>
        <v>42561</v>
      </c>
      <c r="H2535" s="2">
        <f t="shared" si="973"/>
        <v>1.7521147795853675E-3</v>
      </c>
      <c r="I2535" s="1">
        <f t="shared" si="981"/>
        <v>30</v>
      </c>
      <c r="J2535" s="1">
        <f t="shared" si="987"/>
        <v>31</v>
      </c>
      <c r="K2535" s="54">
        <f t="shared" si="974"/>
        <v>1.0016955470594779</v>
      </c>
      <c r="L2535" s="3">
        <f t="shared" si="982"/>
        <v>1.62056026</v>
      </c>
      <c r="M2535" s="3">
        <f t="shared" si="968"/>
        <v>1.62330799</v>
      </c>
      <c r="N2535" s="3">
        <f t="shared" si="975"/>
        <v>119003.15269006</v>
      </c>
      <c r="O2535" s="52">
        <f t="shared" si="988"/>
        <v>0</v>
      </c>
      <c r="P2535" s="5">
        <f t="shared" ref="P2535:P2598" si="991">IF(DAY($A2535)=F$2,VLOOKUP($A2535,$AA$10:$AH$126,5),0)</f>
        <v>0</v>
      </c>
      <c r="Q2535" s="53">
        <f t="shared" si="976"/>
        <v>0</v>
      </c>
      <c r="R2535" s="4">
        <f t="shared" si="970"/>
        <v>0</v>
      </c>
      <c r="S2535" s="2">
        <f t="shared" si="983"/>
        <v>0.14000000000000001</v>
      </c>
      <c r="T2535" s="9">
        <f t="shared" si="977"/>
        <v>1.0106228209999999</v>
      </c>
      <c r="U2535" s="4">
        <f t="shared" si="984"/>
        <v>1264.1491894599999</v>
      </c>
      <c r="V2535" s="4">
        <f t="shared" si="978"/>
        <v>0</v>
      </c>
      <c r="W2535" s="1" t="str">
        <f t="shared" si="989"/>
        <v>A+J=</v>
      </c>
      <c r="X2535" s="10">
        <f t="shared" si="990"/>
        <v>42591</v>
      </c>
      <c r="Y2535" s="4">
        <f t="shared" si="969"/>
        <v>0</v>
      </c>
      <c r="Z2535" s="28"/>
      <c r="AA2535" s="26"/>
      <c r="AE2535" s="5"/>
    </row>
    <row r="2536" spans="1:31" x14ac:dyDescent="0.2">
      <c r="A2536" s="130">
        <f t="shared" si="979"/>
        <v>42591</v>
      </c>
      <c r="B2536" s="53">
        <f t="shared" si="971"/>
        <v>120316.46471131001</v>
      </c>
      <c r="C2536" s="4">
        <f t="shared" si="985"/>
        <v>73309.041428459997</v>
      </c>
      <c r="D2536" s="53">
        <f t="shared" si="980"/>
        <v>73309.041428459997</v>
      </c>
      <c r="E2536" s="58">
        <f t="shared" si="986"/>
        <v>653.49599999999998</v>
      </c>
      <c r="F2536" s="62">
        <f>IF(DAY(A2536)=F$2+1,VLOOKUP(A2536,[1]Plan1!$BN$15:$BP$255,3),F2535)</f>
        <v>654.64099999999996</v>
      </c>
      <c r="G2536" s="23">
        <f t="shared" si="972"/>
        <v>42561</v>
      </c>
      <c r="H2536" s="55">
        <f t="shared" si="973"/>
        <v>1.7521147795853675E-3</v>
      </c>
      <c r="I2536" s="24">
        <f t="shared" si="981"/>
        <v>31</v>
      </c>
      <c r="J2536" s="24">
        <f t="shared" si="987"/>
        <v>31</v>
      </c>
      <c r="K2536" s="59">
        <f t="shared" si="974"/>
        <v>1.0017521147795854</v>
      </c>
      <c r="L2536" s="60">
        <f t="shared" si="982"/>
        <v>1.62056026</v>
      </c>
      <c r="M2536" s="60">
        <f t="shared" si="968"/>
        <v>1.62339966</v>
      </c>
      <c r="N2536" s="60">
        <f t="shared" si="975"/>
        <v>119009.87292988</v>
      </c>
      <c r="O2536" s="63">
        <f t="shared" si="988"/>
        <v>81</v>
      </c>
      <c r="P2536" s="5">
        <f t="shared" si="991"/>
        <v>1.7709226099999999E-2</v>
      </c>
      <c r="Q2536" s="53">
        <f t="shared" si="976"/>
        <v>1298.2463898308649</v>
      </c>
      <c r="R2536" s="60">
        <f t="shared" si="970"/>
        <v>2107.5727478475142</v>
      </c>
      <c r="S2536" s="55">
        <f t="shared" si="983"/>
        <v>0.14000000000000001</v>
      </c>
      <c r="T2536" s="61">
        <f t="shared" si="977"/>
        <v>1.010978852</v>
      </c>
      <c r="U2536" s="60">
        <f t="shared" si="984"/>
        <v>1306.5917814300001</v>
      </c>
      <c r="V2536" s="53">
        <f t="shared" si="978"/>
        <v>3414.1645292775142</v>
      </c>
      <c r="W2536" s="24" t="str">
        <f t="shared" si="989"/>
        <v>A+J=</v>
      </c>
      <c r="X2536" s="23">
        <f t="shared" si="990"/>
        <v>42591</v>
      </c>
      <c r="Y2536" s="60">
        <f t="shared" si="969"/>
        <v>116902.30018203249</v>
      </c>
      <c r="Z2536" s="28"/>
      <c r="AA2536" s="26"/>
      <c r="AE2536" s="5"/>
    </row>
    <row r="2537" spans="1:31" x14ac:dyDescent="0.2">
      <c r="A2537" s="127">
        <f t="shared" si="979"/>
        <v>42592</v>
      </c>
      <c r="B2537" s="4">
        <f t="shared" si="971"/>
        <v>116949.01738860999</v>
      </c>
      <c r="C2537" s="4">
        <f t="shared" si="985"/>
        <v>72010.795034969997</v>
      </c>
      <c r="D2537" s="4">
        <f t="shared" si="980"/>
        <v>72010.795034969997</v>
      </c>
      <c r="E2537" s="56">
        <f t="shared" si="986"/>
        <v>654.64099999999996</v>
      </c>
      <c r="F2537" s="11">
        <f>IF(DAY(A2537)=F$2+1,VLOOKUP(A2537,[1]Plan1!$BN$15:$BP$255,3),F2536)</f>
        <v>655.60199999999998</v>
      </c>
      <c r="G2537" s="6">
        <f t="shared" si="972"/>
        <v>42592</v>
      </c>
      <c r="H2537" s="2">
        <f t="shared" si="973"/>
        <v>1.4679801601182874E-3</v>
      </c>
      <c r="I2537" s="1">
        <f t="shared" si="981"/>
        <v>1</v>
      </c>
      <c r="J2537" s="1">
        <f t="shared" si="987"/>
        <v>31</v>
      </c>
      <c r="K2537" s="54">
        <f t="shared" si="974"/>
        <v>1.0000473205947635</v>
      </c>
      <c r="L2537" s="3">
        <f t="shared" si="982"/>
        <v>1.62339966</v>
      </c>
      <c r="M2537" s="3">
        <f t="shared" si="968"/>
        <v>1.6234764800000001</v>
      </c>
      <c r="N2537" s="3">
        <f t="shared" si="975"/>
        <v>116907.83204537</v>
      </c>
      <c r="O2537" s="52">
        <f t="shared" si="988"/>
        <v>0</v>
      </c>
      <c r="P2537" s="5">
        <f t="shared" si="991"/>
        <v>0</v>
      </c>
      <c r="Q2537" s="53">
        <f t="shared" si="976"/>
        <v>0</v>
      </c>
      <c r="R2537" s="4">
        <f t="shared" si="970"/>
        <v>0</v>
      </c>
      <c r="S2537" s="2">
        <f t="shared" si="983"/>
        <v>0.14000000000000001</v>
      </c>
      <c r="T2537" s="9">
        <f t="shared" si="977"/>
        <v>1.0003522890000001</v>
      </c>
      <c r="U2537" s="4">
        <f t="shared" si="984"/>
        <v>41.185343240000002</v>
      </c>
      <c r="V2537" s="4">
        <f t="shared" si="978"/>
        <v>0</v>
      </c>
      <c r="W2537" s="1" t="str">
        <f t="shared" si="989"/>
        <v>A+J=</v>
      </c>
      <c r="X2537" s="10">
        <f t="shared" si="990"/>
        <v>42622</v>
      </c>
      <c r="Y2537" s="4">
        <f t="shared" si="969"/>
        <v>0</v>
      </c>
      <c r="Z2537" s="28"/>
      <c r="AA2537" s="26"/>
      <c r="AE2537" s="5"/>
    </row>
    <row r="2538" spans="1:31" x14ac:dyDescent="0.2">
      <c r="A2538" s="127">
        <f t="shared" si="979"/>
        <v>42593</v>
      </c>
      <c r="B2538" s="4">
        <f t="shared" si="971"/>
        <v>116995.75287909999</v>
      </c>
      <c r="C2538" s="4">
        <f t="shared" si="985"/>
        <v>72010.795034969997</v>
      </c>
      <c r="D2538" s="4">
        <f t="shared" si="980"/>
        <v>72010.795034969997</v>
      </c>
      <c r="E2538" s="56">
        <f t="shared" si="986"/>
        <v>654.64099999999996</v>
      </c>
      <c r="F2538" s="11">
        <f>IF(DAY(A2538)=F$2+1,VLOOKUP(A2538,[1]Plan1!$BN$15:$BP$255,3),F2537)</f>
        <v>655.60199999999998</v>
      </c>
      <c r="G2538" s="6">
        <f t="shared" si="972"/>
        <v>42592</v>
      </c>
      <c r="H2538" s="2">
        <f t="shared" si="973"/>
        <v>1.4679801601182874E-3</v>
      </c>
      <c r="I2538" s="1">
        <f t="shared" si="981"/>
        <v>2</v>
      </c>
      <c r="J2538" s="1">
        <f t="shared" si="987"/>
        <v>31</v>
      </c>
      <c r="K2538" s="54">
        <f t="shared" si="974"/>
        <v>1.0000946434287659</v>
      </c>
      <c r="L2538" s="3">
        <f t="shared" si="982"/>
        <v>1.62339966</v>
      </c>
      <c r="M2538" s="3">
        <f t="shared" ref="M2538:M2601" si="992">TRUNC((K2538*L2538),8)</f>
        <v>1.6235533</v>
      </c>
      <c r="N2538" s="3">
        <f t="shared" si="975"/>
        <v>116913.36391463999</v>
      </c>
      <c r="O2538" s="52">
        <f t="shared" si="988"/>
        <v>0</v>
      </c>
      <c r="P2538" s="5">
        <f t="shared" si="991"/>
        <v>0</v>
      </c>
      <c r="Q2538" s="53">
        <f t="shared" si="976"/>
        <v>0</v>
      </c>
      <c r="R2538" s="4">
        <f t="shared" si="970"/>
        <v>0</v>
      </c>
      <c r="S2538" s="2">
        <f t="shared" si="983"/>
        <v>0.14000000000000001</v>
      </c>
      <c r="T2538" s="9">
        <f t="shared" si="977"/>
        <v>1.0007047010000001</v>
      </c>
      <c r="U2538" s="4">
        <f t="shared" si="984"/>
        <v>82.388964459999997</v>
      </c>
      <c r="V2538" s="4">
        <f t="shared" si="978"/>
        <v>0</v>
      </c>
      <c r="W2538" s="1" t="str">
        <f t="shared" si="989"/>
        <v>A+J=</v>
      </c>
      <c r="X2538" s="10">
        <f t="shared" si="990"/>
        <v>42622</v>
      </c>
      <c r="Y2538" s="4">
        <f t="shared" si="969"/>
        <v>0</v>
      </c>
      <c r="Z2538" s="28"/>
      <c r="AA2538" s="26"/>
      <c r="AE2538" s="5"/>
    </row>
    <row r="2539" spans="1:31" x14ac:dyDescent="0.2">
      <c r="A2539" s="127">
        <f t="shared" si="979"/>
        <v>42594</v>
      </c>
      <c r="B2539" s="4">
        <f t="shared" si="971"/>
        <v>117042.50760432999</v>
      </c>
      <c r="C2539" s="4">
        <f t="shared" si="985"/>
        <v>72010.795034969997</v>
      </c>
      <c r="D2539" s="4">
        <f t="shared" si="980"/>
        <v>72010.795034969997</v>
      </c>
      <c r="E2539" s="56">
        <f t="shared" si="986"/>
        <v>654.64099999999996</v>
      </c>
      <c r="F2539" s="11">
        <f>IF(DAY(A2539)=F$2+1,VLOOKUP(A2539,[1]Plan1!$BN$15:$BP$255,3),F2538)</f>
        <v>655.60199999999998</v>
      </c>
      <c r="G2539" s="6">
        <f t="shared" si="972"/>
        <v>42592</v>
      </c>
      <c r="H2539" s="2">
        <f t="shared" si="973"/>
        <v>1.4679801601182874E-3</v>
      </c>
      <c r="I2539" s="1">
        <f t="shared" si="981"/>
        <v>3</v>
      </c>
      <c r="J2539" s="1">
        <f t="shared" si="987"/>
        <v>31</v>
      </c>
      <c r="K2539" s="54">
        <f t="shared" si="974"/>
        <v>1.0001419685021127</v>
      </c>
      <c r="L2539" s="3">
        <f t="shared" si="982"/>
        <v>1.62339966</v>
      </c>
      <c r="M2539" s="3">
        <f t="shared" si="992"/>
        <v>1.62363013</v>
      </c>
      <c r="N2539" s="3">
        <f t="shared" si="975"/>
        <v>116918.89650403</v>
      </c>
      <c r="O2539" s="52">
        <f t="shared" si="988"/>
        <v>0</v>
      </c>
      <c r="P2539" s="5">
        <f t="shared" si="991"/>
        <v>0</v>
      </c>
      <c r="Q2539" s="53">
        <f t="shared" si="976"/>
        <v>0</v>
      </c>
      <c r="R2539" s="4">
        <f t="shared" si="970"/>
        <v>0</v>
      </c>
      <c r="S2539" s="2">
        <f t="shared" si="983"/>
        <v>0.14000000000000001</v>
      </c>
      <c r="T2539" s="9">
        <f t="shared" si="977"/>
        <v>1.001057238</v>
      </c>
      <c r="U2539" s="4">
        <f t="shared" si="984"/>
        <v>123.6111003</v>
      </c>
      <c r="V2539" s="4">
        <f t="shared" si="978"/>
        <v>0</v>
      </c>
      <c r="W2539" s="1" t="str">
        <f t="shared" si="989"/>
        <v>A+J=</v>
      </c>
      <c r="X2539" s="10">
        <f t="shared" si="990"/>
        <v>42622</v>
      </c>
      <c r="Y2539" s="4">
        <f t="shared" si="969"/>
        <v>0</v>
      </c>
      <c r="Z2539" s="28"/>
      <c r="AA2539" s="26"/>
      <c r="AE2539" s="5"/>
    </row>
    <row r="2540" spans="1:31" x14ac:dyDescent="0.2">
      <c r="A2540" s="127">
        <f t="shared" si="979"/>
        <v>42595</v>
      </c>
      <c r="B2540" s="4">
        <f t="shared" si="971"/>
        <v>117089.28072906</v>
      </c>
      <c r="C2540" s="4">
        <f t="shared" si="985"/>
        <v>72010.795034969997</v>
      </c>
      <c r="D2540" s="4">
        <f t="shared" si="980"/>
        <v>72010.795034969997</v>
      </c>
      <c r="E2540" s="56">
        <f t="shared" si="986"/>
        <v>654.64099999999996</v>
      </c>
      <c r="F2540" s="11">
        <f>IF(DAY(A2540)=F$2+1,VLOOKUP(A2540,[1]Plan1!$BN$15:$BP$255,3),F2539)</f>
        <v>655.60199999999998</v>
      </c>
      <c r="G2540" s="6">
        <f t="shared" si="972"/>
        <v>42592</v>
      </c>
      <c r="H2540" s="2">
        <f t="shared" si="973"/>
        <v>1.4679801601182874E-3</v>
      </c>
      <c r="I2540" s="1">
        <f t="shared" si="981"/>
        <v>4</v>
      </c>
      <c r="J2540" s="1">
        <f t="shared" si="987"/>
        <v>31</v>
      </c>
      <c r="K2540" s="54">
        <f t="shared" si="974"/>
        <v>1.0001892958149103</v>
      </c>
      <c r="L2540" s="3">
        <f t="shared" si="982"/>
        <v>1.62339966</v>
      </c>
      <c r="M2540" s="3">
        <f t="shared" si="992"/>
        <v>1.62370696</v>
      </c>
      <c r="N2540" s="3">
        <f t="shared" si="975"/>
        <v>116924.42909341</v>
      </c>
      <c r="O2540" s="52">
        <f t="shared" si="988"/>
        <v>0</v>
      </c>
      <c r="P2540" s="5">
        <f t="shared" si="991"/>
        <v>0</v>
      </c>
      <c r="Q2540" s="53">
        <f t="shared" si="976"/>
        <v>0</v>
      </c>
      <c r="R2540" s="4">
        <f t="shared" si="970"/>
        <v>0</v>
      </c>
      <c r="S2540" s="2">
        <f t="shared" si="983"/>
        <v>0.14000000000000001</v>
      </c>
      <c r="T2540" s="9">
        <f t="shared" si="977"/>
        <v>1.001409899</v>
      </c>
      <c r="U2540" s="4">
        <f t="shared" si="984"/>
        <v>164.85163564999999</v>
      </c>
      <c r="V2540" s="4">
        <f t="shared" si="978"/>
        <v>0</v>
      </c>
      <c r="W2540" s="1" t="str">
        <f t="shared" si="989"/>
        <v>A+J=</v>
      </c>
      <c r="X2540" s="10">
        <f t="shared" si="990"/>
        <v>42622</v>
      </c>
      <c r="Y2540" s="4">
        <f t="shared" si="969"/>
        <v>0</v>
      </c>
      <c r="Z2540" s="28"/>
      <c r="AA2540" s="26"/>
      <c r="AE2540" s="5"/>
    </row>
    <row r="2541" spans="1:31" x14ac:dyDescent="0.2">
      <c r="A2541" s="127">
        <f t="shared" si="979"/>
        <v>42596</v>
      </c>
      <c r="B2541" s="4">
        <f t="shared" si="971"/>
        <v>117136.07225536001</v>
      </c>
      <c r="C2541" s="4">
        <f t="shared" si="985"/>
        <v>72010.795034969997</v>
      </c>
      <c r="D2541" s="4">
        <f t="shared" si="980"/>
        <v>72010.795034969997</v>
      </c>
      <c r="E2541" s="56">
        <f t="shared" si="986"/>
        <v>654.64099999999996</v>
      </c>
      <c r="F2541" s="11">
        <f>IF(DAY(A2541)=F$2+1,VLOOKUP(A2541,[1]Plan1!$BN$15:$BP$255,3),F2540)</f>
        <v>655.60199999999998</v>
      </c>
      <c r="G2541" s="6">
        <f t="shared" si="972"/>
        <v>42592</v>
      </c>
      <c r="H2541" s="2">
        <f t="shared" si="973"/>
        <v>1.4679801601182874E-3</v>
      </c>
      <c r="I2541" s="1">
        <f t="shared" si="981"/>
        <v>5</v>
      </c>
      <c r="J2541" s="1">
        <f t="shared" si="987"/>
        <v>31</v>
      </c>
      <c r="K2541" s="54">
        <f t="shared" si="974"/>
        <v>1.0002366253672643</v>
      </c>
      <c r="L2541" s="3">
        <f t="shared" si="982"/>
        <v>1.62339966</v>
      </c>
      <c r="M2541" s="3">
        <f t="shared" si="992"/>
        <v>1.6237837900000001</v>
      </c>
      <c r="N2541" s="3">
        <f t="shared" si="975"/>
        <v>116929.96168279</v>
      </c>
      <c r="O2541" s="52">
        <f t="shared" si="988"/>
        <v>0</v>
      </c>
      <c r="P2541" s="5">
        <f t="shared" si="991"/>
        <v>0</v>
      </c>
      <c r="Q2541" s="53">
        <f t="shared" si="976"/>
        <v>0</v>
      </c>
      <c r="R2541" s="4">
        <f t="shared" si="970"/>
        <v>0</v>
      </c>
      <c r="S2541" s="2">
        <f t="shared" si="983"/>
        <v>0.14000000000000001</v>
      </c>
      <c r="T2541" s="9">
        <f t="shared" si="977"/>
        <v>1.001762684</v>
      </c>
      <c r="U2541" s="4">
        <f t="shared" si="984"/>
        <v>206.11057256999999</v>
      </c>
      <c r="V2541" s="4">
        <f t="shared" si="978"/>
        <v>0</v>
      </c>
      <c r="W2541" s="1" t="str">
        <f t="shared" si="989"/>
        <v>A+J=</v>
      </c>
      <c r="X2541" s="10">
        <f t="shared" si="990"/>
        <v>42622</v>
      </c>
      <c r="Y2541" s="4">
        <f t="shared" si="969"/>
        <v>0</v>
      </c>
      <c r="Z2541" s="28"/>
      <c r="AA2541" s="26"/>
      <c r="AE2541" s="5"/>
    </row>
    <row r="2542" spans="1:31" x14ac:dyDescent="0.2">
      <c r="A2542" s="127">
        <f t="shared" si="979"/>
        <v>42597</v>
      </c>
      <c r="B2542" s="4">
        <f t="shared" si="971"/>
        <v>117182.88302387</v>
      </c>
      <c r="C2542" s="4">
        <f t="shared" si="985"/>
        <v>72010.795034969997</v>
      </c>
      <c r="D2542" s="4">
        <f t="shared" si="980"/>
        <v>72010.795034969997</v>
      </c>
      <c r="E2542" s="56">
        <f t="shared" si="986"/>
        <v>654.64099999999996</v>
      </c>
      <c r="F2542" s="11">
        <f>IF(DAY(A2542)=F$2+1,VLOOKUP(A2542,[1]Plan1!$BN$15:$BP$255,3),F2541)</f>
        <v>655.60199999999998</v>
      </c>
      <c r="G2542" s="6">
        <f t="shared" si="972"/>
        <v>42592</v>
      </c>
      <c r="H2542" s="2">
        <f t="shared" si="973"/>
        <v>1.4679801601182874E-3</v>
      </c>
      <c r="I2542" s="1">
        <f t="shared" si="981"/>
        <v>6</v>
      </c>
      <c r="J2542" s="1">
        <f t="shared" si="987"/>
        <v>31</v>
      </c>
      <c r="K2542" s="54">
        <f t="shared" si="974"/>
        <v>1.000283957159281</v>
      </c>
      <c r="L2542" s="3">
        <f t="shared" si="982"/>
        <v>1.62339966</v>
      </c>
      <c r="M2542" s="3">
        <f t="shared" si="992"/>
        <v>1.62386063</v>
      </c>
      <c r="N2542" s="3">
        <f t="shared" si="975"/>
        <v>116935.49499228</v>
      </c>
      <c r="O2542" s="52">
        <f t="shared" si="988"/>
        <v>0</v>
      </c>
      <c r="P2542" s="5">
        <f t="shared" si="991"/>
        <v>0</v>
      </c>
      <c r="Q2542" s="53">
        <f t="shared" si="976"/>
        <v>0</v>
      </c>
      <c r="R2542" s="4">
        <f t="shared" si="970"/>
        <v>0</v>
      </c>
      <c r="S2542" s="2">
        <f t="shared" si="983"/>
        <v>0.14000000000000001</v>
      </c>
      <c r="T2542" s="9">
        <f t="shared" si="977"/>
        <v>1.0021155939999999</v>
      </c>
      <c r="U2542" s="4">
        <f t="shared" si="984"/>
        <v>247.38803159</v>
      </c>
      <c r="V2542" s="4">
        <f t="shared" si="978"/>
        <v>0</v>
      </c>
      <c r="W2542" s="1" t="str">
        <f t="shared" si="989"/>
        <v>A+J=</v>
      </c>
      <c r="X2542" s="10">
        <f t="shared" si="990"/>
        <v>42622</v>
      </c>
      <c r="Y2542" s="4">
        <f t="shared" si="969"/>
        <v>0</v>
      </c>
      <c r="Z2542" s="28"/>
      <c r="AA2542" s="26"/>
      <c r="AE2542" s="5"/>
    </row>
    <row r="2543" spans="1:31" x14ac:dyDescent="0.2">
      <c r="A2543" s="127">
        <f t="shared" si="979"/>
        <v>42598</v>
      </c>
      <c r="B2543" s="4">
        <f t="shared" si="971"/>
        <v>117229.71219858</v>
      </c>
      <c r="C2543" s="4">
        <f t="shared" si="985"/>
        <v>72010.795034969997</v>
      </c>
      <c r="D2543" s="4">
        <f t="shared" si="980"/>
        <v>72010.795034969997</v>
      </c>
      <c r="E2543" s="56">
        <f t="shared" si="986"/>
        <v>654.64099999999996</v>
      </c>
      <c r="F2543" s="11">
        <f>IF(DAY(A2543)=F$2+1,VLOOKUP(A2543,[1]Plan1!$BN$15:$BP$255,3),F2542)</f>
        <v>655.60199999999998</v>
      </c>
      <c r="G2543" s="6">
        <f t="shared" si="972"/>
        <v>42592</v>
      </c>
      <c r="H2543" s="2">
        <f t="shared" si="973"/>
        <v>1.4679801601182874E-3</v>
      </c>
      <c r="I2543" s="1">
        <f t="shared" si="981"/>
        <v>7</v>
      </c>
      <c r="J2543" s="1">
        <f t="shared" si="987"/>
        <v>31</v>
      </c>
      <c r="K2543" s="54">
        <f t="shared" si="974"/>
        <v>1.0003312911910662</v>
      </c>
      <c r="L2543" s="3">
        <f t="shared" si="982"/>
        <v>1.62339966</v>
      </c>
      <c r="M2543" s="3">
        <f t="shared" si="992"/>
        <v>1.62393747</v>
      </c>
      <c r="N2543" s="3">
        <f t="shared" si="975"/>
        <v>116941.02830177</v>
      </c>
      <c r="O2543" s="52">
        <f t="shared" si="988"/>
        <v>0</v>
      </c>
      <c r="P2543" s="5">
        <f t="shared" si="991"/>
        <v>0</v>
      </c>
      <c r="Q2543" s="53">
        <f t="shared" si="976"/>
        <v>0</v>
      </c>
      <c r="R2543" s="4">
        <f t="shared" si="970"/>
        <v>0</v>
      </c>
      <c r="S2543" s="2">
        <f t="shared" si="983"/>
        <v>0.14000000000000001</v>
      </c>
      <c r="T2543" s="9">
        <f t="shared" si="977"/>
        <v>1.0024686279999999</v>
      </c>
      <c r="U2543" s="4">
        <f t="shared" si="984"/>
        <v>288.68389681000002</v>
      </c>
      <c r="V2543" s="4">
        <f t="shared" si="978"/>
        <v>0</v>
      </c>
      <c r="W2543" s="1" t="str">
        <f t="shared" si="989"/>
        <v>A+J=</v>
      </c>
      <c r="X2543" s="10">
        <f t="shared" si="990"/>
        <v>42622</v>
      </c>
      <c r="Y2543" s="4">
        <f t="shared" ref="Y2543:Y2606" si="993">IF(V2543&gt;0,B2543-V2543,0)</f>
        <v>0</v>
      </c>
      <c r="Z2543" s="28"/>
      <c r="AA2543" s="26"/>
      <c r="AE2543" s="5"/>
    </row>
    <row r="2544" spans="1:31" x14ac:dyDescent="0.2">
      <c r="A2544" s="127">
        <f t="shared" si="979"/>
        <v>42599</v>
      </c>
      <c r="B2544" s="4">
        <f t="shared" si="971"/>
        <v>117276.56050370001</v>
      </c>
      <c r="C2544" s="4">
        <f t="shared" si="985"/>
        <v>72010.795034969997</v>
      </c>
      <c r="D2544" s="4">
        <f t="shared" si="980"/>
        <v>72010.795034969997</v>
      </c>
      <c r="E2544" s="56">
        <f t="shared" si="986"/>
        <v>654.64099999999996</v>
      </c>
      <c r="F2544" s="11">
        <f>IF(DAY(A2544)=F$2+1,VLOOKUP(A2544,[1]Plan1!$BN$15:$BP$255,3),F2543)</f>
        <v>655.60199999999998</v>
      </c>
      <c r="G2544" s="6">
        <f t="shared" si="972"/>
        <v>42592</v>
      </c>
      <c r="H2544" s="2">
        <f t="shared" si="973"/>
        <v>1.4679801601182874E-3</v>
      </c>
      <c r="I2544" s="1">
        <f t="shared" si="981"/>
        <v>8</v>
      </c>
      <c r="J2544" s="1">
        <f t="shared" si="987"/>
        <v>31</v>
      </c>
      <c r="K2544" s="54">
        <f t="shared" si="974"/>
        <v>1.000378627462726</v>
      </c>
      <c r="L2544" s="3">
        <f t="shared" si="982"/>
        <v>1.62339966</v>
      </c>
      <c r="M2544" s="3">
        <f t="shared" si="992"/>
        <v>1.6240143199999999</v>
      </c>
      <c r="N2544" s="3">
        <f t="shared" si="975"/>
        <v>116946.56233137001</v>
      </c>
      <c r="O2544" s="52">
        <f t="shared" si="988"/>
        <v>0</v>
      </c>
      <c r="P2544" s="5">
        <f t="shared" si="991"/>
        <v>0</v>
      </c>
      <c r="Q2544" s="53">
        <f t="shared" si="976"/>
        <v>0</v>
      </c>
      <c r="R2544" s="4">
        <f t="shared" si="970"/>
        <v>0</v>
      </c>
      <c r="S2544" s="2">
        <f t="shared" si="983"/>
        <v>0.14000000000000001</v>
      </c>
      <c r="T2544" s="9">
        <f t="shared" si="977"/>
        <v>1.0028217859999999</v>
      </c>
      <c r="U2544" s="4">
        <f t="shared" si="984"/>
        <v>329.99817232999999</v>
      </c>
      <c r="V2544" s="4">
        <f t="shared" si="978"/>
        <v>0</v>
      </c>
      <c r="W2544" s="1" t="str">
        <f t="shared" si="989"/>
        <v>A+J=</v>
      </c>
      <c r="X2544" s="10">
        <f t="shared" si="990"/>
        <v>42622</v>
      </c>
      <c r="Y2544" s="4">
        <f t="shared" si="993"/>
        <v>0</v>
      </c>
      <c r="Z2544" s="28"/>
      <c r="AA2544" s="26"/>
      <c r="AE2544" s="5"/>
    </row>
    <row r="2545" spans="1:31" x14ac:dyDescent="0.2">
      <c r="A2545" s="127">
        <f t="shared" si="979"/>
        <v>42600</v>
      </c>
      <c r="B2545" s="4">
        <f t="shared" si="971"/>
        <v>117323.42721965</v>
      </c>
      <c r="C2545" s="4">
        <f t="shared" si="985"/>
        <v>72010.795034969997</v>
      </c>
      <c r="D2545" s="4">
        <f t="shared" si="980"/>
        <v>72010.795034969997</v>
      </c>
      <c r="E2545" s="56">
        <f t="shared" si="986"/>
        <v>654.64099999999996</v>
      </c>
      <c r="F2545" s="11">
        <f>IF(DAY(A2545)=F$2+1,VLOOKUP(A2545,[1]Plan1!$BN$15:$BP$255,3),F2544)</f>
        <v>655.60199999999998</v>
      </c>
      <c r="G2545" s="6">
        <f t="shared" si="972"/>
        <v>42592</v>
      </c>
      <c r="H2545" s="2">
        <f t="shared" si="973"/>
        <v>1.4679801601182874E-3</v>
      </c>
      <c r="I2545" s="1">
        <f t="shared" si="981"/>
        <v>9</v>
      </c>
      <c r="J2545" s="1">
        <f t="shared" si="987"/>
        <v>31</v>
      </c>
      <c r="K2545" s="54">
        <f t="shared" si="974"/>
        <v>1.0004259659743664</v>
      </c>
      <c r="L2545" s="3">
        <f t="shared" si="982"/>
        <v>1.62339966</v>
      </c>
      <c r="M2545" s="3">
        <f t="shared" si="992"/>
        <v>1.62409117</v>
      </c>
      <c r="N2545" s="3">
        <f t="shared" si="975"/>
        <v>116952.09636097</v>
      </c>
      <c r="O2545" s="52">
        <f t="shared" si="988"/>
        <v>0</v>
      </c>
      <c r="P2545" s="5">
        <f t="shared" si="991"/>
        <v>0</v>
      </c>
      <c r="Q2545" s="53">
        <f t="shared" si="976"/>
        <v>0</v>
      </c>
      <c r="R2545" s="4">
        <f t="shared" si="970"/>
        <v>0</v>
      </c>
      <c r="S2545" s="2">
        <f t="shared" si="983"/>
        <v>0.14000000000000001</v>
      </c>
      <c r="T2545" s="9">
        <f t="shared" si="977"/>
        <v>1.003175068</v>
      </c>
      <c r="U2545" s="4">
        <f t="shared" si="984"/>
        <v>371.33085868000001</v>
      </c>
      <c r="V2545" s="4">
        <f t="shared" si="978"/>
        <v>0</v>
      </c>
      <c r="W2545" s="1" t="str">
        <f t="shared" si="989"/>
        <v>A+J=</v>
      </c>
      <c r="X2545" s="10">
        <f t="shared" si="990"/>
        <v>42622</v>
      </c>
      <c r="Y2545" s="4">
        <f t="shared" si="993"/>
        <v>0</v>
      </c>
      <c r="Z2545" s="28"/>
      <c r="AA2545" s="26"/>
      <c r="AE2545" s="5"/>
    </row>
    <row r="2546" spans="1:31" x14ac:dyDescent="0.2">
      <c r="A2546" s="127">
        <f t="shared" si="979"/>
        <v>42601</v>
      </c>
      <c r="B2546" s="4">
        <f t="shared" si="971"/>
        <v>117370.31258242001</v>
      </c>
      <c r="C2546" s="4">
        <f t="shared" si="985"/>
        <v>72010.795034969997</v>
      </c>
      <c r="D2546" s="4">
        <f t="shared" si="980"/>
        <v>72010.795034969997</v>
      </c>
      <c r="E2546" s="56">
        <f t="shared" si="986"/>
        <v>654.64099999999996</v>
      </c>
      <c r="F2546" s="11">
        <f>IF(DAY(A2546)=F$2+1,VLOOKUP(A2546,[1]Plan1!$BN$15:$BP$255,3),F2545)</f>
        <v>655.60199999999998</v>
      </c>
      <c r="G2546" s="6">
        <f t="shared" si="972"/>
        <v>42592</v>
      </c>
      <c r="H2546" s="2">
        <f t="shared" si="973"/>
        <v>1.4679801601182874E-3</v>
      </c>
      <c r="I2546" s="1">
        <f t="shared" si="981"/>
        <v>10</v>
      </c>
      <c r="J2546" s="1">
        <f t="shared" si="987"/>
        <v>31</v>
      </c>
      <c r="K2546" s="54">
        <f t="shared" si="974"/>
        <v>1.0004733067260931</v>
      </c>
      <c r="L2546" s="3">
        <f t="shared" si="982"/>
        <v>1.62339966</v>
      </c>
      <c r="M2546" s="3">
        <f t="shared" si="992"/>
        <v>1.6241680199999999</v>
      </c>
      <c r="N2546" s="3">
        <f t="shared" si="975"/>
        <v>116957.63039057</v>
      </c>
      <c r="O2546" s="52">
        <f t="shared" si="988"/>
        <v>0</v>
      </c>
      <c r="P2546" s="5">
        <f t="shared" si="991"/>
        <v>0</v>
      </c>
      <c r="Q2546" s="53">
        <f t="shared" si="976"/>
        <v>0</v>
      </c>
      <c r="R2546" s="4">
        <f t="shared" si="970"/>
        <v>0</v>
      </c>
      <c r="S2546" s="2">
        <f t="shared" si="983"/>
        <v>0.14000000000000001</v>
      </c>
      <c r="T2546" s="9">
        <f t="shared" si="977"/>
        <v>1.0035284760000001</v>
      </c>
      <c r="U2546" s="4">
        <f t="shared" si="984"/>
        <v>412.68219184999998</v>
      </c>
      <c r="V2546" s="4">
        <f t="shared" si="978"/>
        <v>0</v>
      </c>
      <c r="W2546" s="1" t="str">
        <f t="shared" si="989"/>
        <v>A+J=</v>
      </c>
      <c r="X2546" s="10">
        <f t="shared" si="990"/>
        <v>42622</v>
      </c>
      <c r="Y2546" s="4">
        <f t="shared" si="993"/>
        <v>0</v>
      </c>
      <c r="Z2546" s="28"/>
      <c r="AA2546" s="26"/>
      <c r="AE2546" s="5"/>
    </row>
    <row r="2547" spans="1:31" x14ac:dyDescent="0.2">
      <c r="A2547" s="127">
        <f t="shared" si="979"/>
        <v>42602</v>
      </c>
      <c r="B2547" s="4">
        <f t="shared" si="971"/>
        <v>117417.21696608</v>
      </c>
      <c r="C2547" s="4">
        <f t="shared" si="985"/>
        <v>72010.795034969997</v>
      </c>
      <c r="D2547" s="4">
        <f t="shared" si="980"/>
        <v>72010.795034969997</v>
      </c>
      <c r="E2547" s="56">
        <f t="shared" si="986"/>
        <v>654.64099999999996</v>
      </c>
      <c r="F2547" s="11">
        <f>IF(DAY(A2547)=F$2+1,VLOOKUP(A2547,[1]Plan1!$BN$15:$BP$255,3),F2546)</f>
        <v>655.60199999999998</v>
      </c>
      <c r="G2547" s="6">
        <f t="shared" si="972"/>
        <v>42592</v>
      </c>
      <c r="H2547" s="2">
        <f t="shared" si="973"/>
        <v>1.4679801601182874E-3</v>
      </c>
      <c r="I2547" s="1">
        <f t="shared" si="981"/>
        <v>11</v>
      </c>
      <c r="J2547" s="1">
        <f t="shared" si="987"/>
        <v>31</v>
      </c>
      <c r="K2547" s="54">
        <f t="shared" si="974"/>
        <v>1.0005206497180126</v>
      </c>
      <c r="L2547" s="3">
        <f t="shared" si="982"/>
        <v>1.62339966</v>
      </c>
      <c r="M2547" s="3">
        <f t="shared" si="992"/>
        <v>1.62424488</v>
      </c>
      <c r="N2547" s="3">
        <f t="shared" si="975"/>
        <v>116963.16514026999</v>
      </c>
      <c r="O2547" s="52">
        <f t="shared" si="988"/>
        <v>0</v>
      </c>
      <c r="P2547" s="5">
        <f t="shared" si="991"/>
        <v>0</v>
      </c>
      <c r="Q2547" s="53">
        <f t="shared" si="976"/>
        <v>0</v>
      </c>
      <c r="R2547" s="4">
        <f t="shared" si="970"/>
        <v>0</v>
      </c>
      <c r="S2547" s="2">
        <f t="shared" si="983"/>
        <v>0.14000000000000001</v>
      </c>
      <c r="T2547" s="9">
        <f t="shared" si="977"/>
        <v>1.0038820070000001</v>
      </c>
      <c r="U2547" s="4">
        <f t="shared" si="984"/>
        <v>454.05182581000003</v>
      </c>
      <c r="V2547" s="4">
        <f t="shared" si="978"/>
        <v>0</v>
      </c>
      <c r="W2547" s="1" t="str">
        <f t="shared" si="989"/>
        <v>A+J=</v>
      </c>
      <c r="X2547" s="10">
        <f t="shared" si="990"/>
        <v>42622</v>
      </c>
      <c r="Y2547" s="4">
        <f t="shared" si="993"/>
        <v>0</v>
      </c>
      <c r="Z2547" s="28"/>
      <c r="AA2547" s="26"/>
      <c r="AE2547" s="5"/>
    </row>
    <row r="2548" spans="1:31" x14ac:dyDescent="0.2">
      <c r="A2548" s="127">
        <f t="shared" si="979"/>
        <v>42603</v>
      </c>
      <c r="B2548" s="4">
        <f t="shared" si="971"/>
        <v>117464.13988425999</v>
      </c>
      <c r="C2548" s="4">
        <f t="shared" si="985"/>
        <v>72010.795034969997</v>
      </c>
      <c r="D2548" s="4">
        <f t="shared" si="980"/>
        <v>72010.795034969997</v>
      </c>
      <c r="E2548" s="56">
        <f t="shared" si="986"/>
        <v>654.64099999999996</v>
      </c>
      <c r="F2548" s="11">
        <f>IF(DAY(A2548)=F$2+1,VLOOKUP(A2548,[1]Plan1!$BN$15:$BP$255,3),F2547)</f>
        <v>655.60199999999998</v>
      </c>
      <c r="G2548" s="6">
        <f t="shared" si="972"/>
        <v>42592</v>
      </c>
      <c r="H2548" s="2">
        <f t="shared" si="973"/>
        <v>1.4679801601182874E-3</v>
      </c>
      <c r="I2548" s="1">
        <f t="shared" si="981"/>
        <v>12</v>
      </c>
      <c r="J2548" s="1">
        <f t="shared" si="987"/>
        <v>31</v>
      </c>
      <c r="K2548" s="54">
        <f t="shared" si="974"/>
        <v>1.0005679949502304</v>
      </c>
      <c r="L2548" s="3">
        <f t="shared" si="982"/>
        <v>1.62339966</v>
      </c>
      <c r="M2548" s="3">
        <f t="shared" si="992"/>
        <v>1.6243217400000001</v>
      </c>
      <c r="N2548" s="3">
        <f t="shared" si="975"/>
        <v>116968.69988997999</v>
      </c>
      <c r="O2548" s="52">
        <f t="shared" si="988"/>
        <v>0</v>
      </c>
      <c r="P2548" s="5">
        <f t="shared" si="991"/>
        <v>0</v>
      </c>
      <c r="Q2548" s="53">
        <f t="shared" si="976"/>
        <v>0</v>
      </c>
      <c r="R2548" s="4">
        <f t="shared" si="970"/>
        <v>0</v>
      </c>
      <c r="S2548" s="2">
        <f t="shared" si="983"/>
        <v>0.14000000000000001</v>
      </c>
      <c r="T2548" s="9">
        <f t="shared" si="977"/>
        <v>1.004235663</v>
      </c>
      <c r="U2548" s="4">
        <f t="shared" si="984"/>
        <v>495.43999428000001</v>
      </c>
      <c r="V2548" s="4">
        <f t="shared" si="978"/>
        <v>0</v>
      </c>
      <c r="W2548" s="1" t="str">
        <f t="shared" si="989"/>
        <v>A+J=</v>
      </c>
      <c r="X2548" s="10">
        <f t="shared" si="990"/>
        <v>42622</v>
      </c>
      <c r="Y2548" s="4">
        <f t="shared" si="993"/>
        <v>0</v>
      </c>
      <c r="Z2548" s="28"/>
      <c r="AA2548" s="26"/>
      <c r="AE2548" s="5"/>
    </row>
    <row r="2549" spans="1:31" x14ac:dyDescent="0.2">
      <c r="A2549" s="127">
        <f t="shared" si="979"/>
        <v>42604</v>
      </c>
      <c r="B2549" s="4">
        <f t="shared" si="971"/>
        <v>117511.08133900999</v>
      </c>
      <c r="C2549" s="4">
        <f t="shared" si="985"/>
        <v>72010.795034969997</v>
      </c>
      <c r="D2549" s="4">
        <f t="shared" si="980"/>
        <v>72010.795034969997</v>
      </c>
      <c r="E2549" s="56">
        <f t="shared" si="986"/>
        <v>654.64099999999996</v>
      </c>
      <c r="F2549" s="11">
        <f>IF(DAY(A2549)=F$2+1,VLOOKUP(A2549,[1]Plan1!$BN$15:$BP$255,3),F2548)</f>
        <v>655.60199999999998</v>
      </c>
      <c r="G2549" s="6">
        <f t="shared" si="972"/>
        <v>42592</v>
      </c>
      <c r="H2549" s="2">
        <f t="shared" si="973"/>
        <v>1.4679801601182874E-3</v>
      </c>
      <c r="I2549" s="1">
        <f t="shared" si="981"/>
        <v>13</v>
      </c>
      <c r="J2549" s="1">
        <f t="shared" si="987"/>
        <v>31</v>
      </c>
      <c r="K2549" s="54">
        <f t="shared" si="974"/>
        <v>1.0006153424228528</v>
      </c>
      <c r="L2549" s="3">
        <f t="shared" si="982"/>
        <v>1.62339966</v>
      </c>
      <c r="M2549" s="3">
        <f t="shared" si="992"/>
        <v>1.6243985999999999</v>
      </c>
      <c r="N2549" s="3">
        <f t="shared" si="975"/>
        <v>116974.23463969</v>
      </c>
      <c r="O2549" s="52">
        <f t="shared" si="988"/>
        <v>0</v>
      </c>
      <c r="P2549" s="5">
        <f t="shared" si="991"/>
        <v>0</v>
      </c>
      <c r="Q2549" s="53">
        <f t="shared" si="976"/>
        <v>0</v>
      </c>
      <c r="R2549" s="4">
        <f t="shared" si="970"/>
        <v>0</v>
      </c>
      <c r="S2549" s="2">
        <f t="shared" si="983"/>
        <v>0.14000000000000001</v>
      </c>
      <c r="T2549" s="9">
        <f t="shared" si="977"/>
        <v>1.0045894440000001</v>
      </c>
      <c r="U2549" s="4">
        <f t="shared" si="984"/>
        <v>536.84669931999997</v>
      </c>
      <c r="V2549" s="4">
        <f t="shared" si="978"/>
        <v>0</v>
      </c>
      <c r="W2549" s="1" t="str">
        <f t="shared" si="989"/>
        <v>A+J=</v>
      </c>
      <c r="X2549" s="10">
        <f t="shared" si="990"/>
        <v>42622</v>
      </c>
      <c r="Y2549" s="4">
        <f t="shared" si="993"/>
        <v>0</v>
      </c>
      <c r="Z2549" s="28"/>
      <c r="AA2549" s="26"/>
      <c r="AE2549" s="5"/>
    </row>
    <row r="2550" spans="1:31" x14ac:dyDescent="0.2">
      <c r="A2550" s="127">
        <f t="shared" si="979"/>
        <v>42605</v>
      </c>
      <c r="B2550" s="4">
        <f t="shared" si="971"/>
        <v>117558.04193908999</v>
      </c>
      <c r="C2550" s="4">
        <f t="shared" si="985"/>
        <v>72010.795034969997</v>
      </c>
      <c r="D2550" s="4">
        <f t="shared" si="980"/>
        <v>72010.795034969997</v>
      </c>
      <c r="E2550" s="56">
        <f t="shared" si="986"/>
        <v>654.64099999999996</v>
      </c>
      <c r="F2550" s="11">
        <f>IF(DAY(A2550)=F$2+1,VLOOKUP(A2550,[1]Plan1!$BN$15:$BP$255,3),F2549)</f>
        <v>655.60199999999998</v>
      </c>
      <c r="G2550" s="6">
        <f t="shared" si="972"/>
        <v>42592</v>
      </c>
      <c r="H2550" s="2">
        <f t="shared" si="973"/>
        <v>1.4679801601182874E-3</v>
      </c>
      <c r="I2550" s="1">
        <f t="shared" si="981"/>
        <v>14</v>
      </c>
      <c r="J2550" s="1">
        <f t="shared" si="987"/>
        <v>31</v>
      </c>
      <c r="K2550" s="54">
        <f t="shared" si="974"/>
        <v>1.0006626921359858</v>
      </c>
      <c r="L2550" s="3">
        <f t="shared" si="982"/>
        <v>1.62339966</v>
      </c>
      <c r="M2550" s="3">
        <f t="shared" si="992"/>
        <v>1.6244754699999999</v>
      </c>
      <c r="N2550" s="3">
        <f t="shared" si="975"/>
        <v>116979.77010949999</v>
      </c>
      <c r="O2550" s="52">
        <f t="shared" si="988"/>
        <v>0</v>
      </c>
      <c r="P2550" s="5">
        <f t="shared" si="991"/>
        <v>0</v>
      </c>
      <c r="Q2550" s="53">
        <f t="shared" si="976"/>
        <v>0</v>
      </c>
      <c r="R2550" s="4">
        <f t="shared" si="970"/>
        <v>0</v>
      </c>
      <c r="S2550" s="2">
        <f t="shared" si="983"/>
        <v>0.14000000000000001</v>
      </c>
      <c r="T2550" s="9">
        <f t="shared" si="977"/>
        <v>1.0049433489999999</v>
      </c>
      <c r="U2550" s="4">
        <f t="shared" si="984"/>
        <v>578.27182959000004</v>
      </c>
      <c r="V2550" s="4">
        <f t="shared" si="978"/>
        <v>0</v>
      </c>
      <c r="W2550" s="1" t="str">
        <f t="shared" si="989"/>
        <v>A+J=</v>
      </c>
      <c r="X2550" s="10">
        <f t="shared" si="990"/>
        <v>42622</v>
      </c>
      <c r="Y2550" s="4">
        <f t="shared" si="993"/>
        <v>0</v>
      </c>
      <c r="Z2550" s="28"/>
      <c r="AA2550" s="26"/>
      <c r="AE2550" s="5"/>
    </row>
    <row r="2551" spans="1:31" x14ac:dyDescent="0.2">
      <c r="A2551" s="127">
        <f t="shared" si="979"/>
        <v>42606</v>
      </c>
      <c r="B2551" s="4">
        <f t="shared" si="971"/>
        <v>117605.02108040001</v>
      </c>
      <c r="C2551" s="4">
        <f t="shared" si="985"/>
        <v>72010.795034969997</v>
      </c>
      <c r="D2551" s="4">
        <f t="shared" si="980"/>
        <v>72010.795034969997</v>
      </c>
      <c r="E2551" s="56">
        <f t="shared" si="986"/>
        <v>654.64099999999996</v>
      </c>
      <c r="F2551" s="11">
        <f>IF(DAY(A2551)=F$2+1,VLOOKUP(A2551,[1]Plan1!$BN$15:$BP$255,3),F2550)</f>
        <v>655.60199999999998</v>
      </c>
      <c r="G2551" s="6">
        <f t="shared" si="972"/>
        <v>42592</v>
      </c>
      <c r="H2551" s="2">
        <f t="shared" si="973"/>
        <v>1.4679801601182874E-3</v>
      </c>
      <c r="I2551" s="1">
        <f t="shared" si="981"/>
        <v>15</v>
      </c>
      <c r="J2551" s="1">
        <f t="shared" si="987"/>
        <v>31</v>
      </c>
      <c r="K2551" s="54">
        <f t="shared" si="974"/>
        <v>1.0007100440897354</v>
      </c>
      <c r="L2551" s="3">
        <f t="shared" si="982"/>
        <v>1.62339966</v>
      </c>
      <c r="M2551" s="3">
        <f t="shared" si="992"/>
        <v>1.6245523399999999</v>
      </c>
      <c r="N2551" s="3">
        <f t="shared" si="975"/>
        <v>116985.30557932</v>
      </c>
      <c r="O2551" s="52">
        <f t="shared" si="988"/>
        <v>0</v>
      </c>
      <c r="P2551" s="5">
        <f t="shared" si="991"/>
        <v>0</v>
      </c>
      <c r="Q2551" s="53">
        <f t="shared" si="976"/>
        <v>0</v>
      </c>
      <c r="R2551" s="4">
        <f t="shared" si="970"/>
        <v>0</v>
      </c>
      <c r="S2551" s="2">
        <f t="shared" si="983"/>
        <v>0.14000000000000001</v>
      </c>
      <c r="T2551" s="9">
        <f t="shared" si="977"/>
        <v>1.0052973789999999</v>
      </c>
      <c r="U2551" s="4">
        <f t="shared" si="984"/>
        <v>619.71550107999997</v>
      </c>
      <c r="V2551" s="4">
        <f t="shared" si="978"/>
        <v>0</v>
      </c>
      <c r="W2551" s="1" t="str">
        <f t="shared" si="989"/>
        <v>A+J=</v>
      </c>
      <c r="X2551" s="10">
        <f t="shared" si="990"/>
        <v>42622</v>
      </c>
      <c r="Y2551" s="4">
        <f t="shared" si="993"/>
        <v>0</v>
      </c>
      <c r="Z2551" s="28"/>
      <c r="AA2551" s="26"/>
      <c r="AE2551" s="5"/>
    </row>
    <row r="2552" spans="1:31" x14ac:dyDescent="0.2">
      <c r="A2552" s="127">
        <f t="shared" si="979"/>
        <v>42607</v>
      </c>
      <c r="B2552" s="4">
        <f t="shared" si="971"/>
        <v>117652.01948917999</v>
      </c>
      <c r="C2552" s="4">
        <f t="shared" si="985"/>
        <v>72010.795034969997</v>
      </c>
      <c r="D2552" s="4">
        <f t="shared" si="980"/>
        <v>72010.795034969997</v>
      </c>
      <c r="E2552" s="56">
        <f t="shared" si="986"/>
        <v>654.64099999999996</v>
      </c>
      <c r="F2552" s="11">
        <f>IF(DAY(A2552)=F$2+1,VLOOKUP(A2552,[1]Plan1!$BN$15:$BP$255,3),F2551)</f>
        <v>655.60199999999998</v>
      </c>
      <c r="G2552" s="6">
        <f t="shared" si="972"/>
        <v>42592</v>
      </c>
      <c r="H2552" s="2">
        <f t="shared" si="973"/>
        <v>1.4679801601182874E-3</v>
      </c>
      <c r="I2552" s="1">
        <f t="shared" si="981"/>
        <v>16</v>
      </c>
      <c r="J2552" s="1">
        <f t="shared" si="987"/>
        <v>31</v>
      </c>
      <c r="K2552" s="54">
        <f t="shared" si="974"/>
        <v>1.0007573982842075</v>
      </c>
      <c r="L2552" s="3">
        <f t="shared" si="982"/>
        <v>1.62339966</v>
      </c>
      <c r="M2552" s="3">
        <f t="shared" si="992"/>
        <v>1.6246292200000001</v>
      </c>
      <c r="N2552" s="3">
        <f t="shared" si="975"/>
        <v>116990.84176924</v>
      </c>
      <c r="O2552" s="52">
        <f t="shared" si="988"/>
        <v>0</v>
      </c>
      <c r="P2552" s="5">
        <f t="shared" si="991"/>
        <v>0</v>
      </c>
      <c r="Q2552" s="53">
        <f t="shared" si="976"/>
        <v>0</v>
      </c>
      <c r="R2552" s="4">
        <f t="shared" si="970"/>
        <v>0</v>
      </c>
      <c r="S2552" s="2">
        <f t="shared" si="983"/>
        <v>0.14000000000000001</v>
      </c>
      <c r="T2552" s="9">
        <f t="shared" si="977"/>
        <v>1.0056515340000001</v>
      </c>
      <c r="U2552" s="4">
        <f t="shared" si="984"/>
        <v>661.17771993999997</v>
      </c>
      <c r="V2552" s="4">
        <f t="shared" si="978"/>
        <v>0</v>
      </c>
      <c r="W2552" s="1" t="str">
        <f t="shared" si="989"/>
        <v>A+J=</v>
      </c>
      <c r="X2552" s="10">
        <f t="shared" si="990"/>
        <v>42622</v>
      </c>
      <c r="Y2552" s="4">
        <f t="shared" si="993"/>
        <v>0</v>
      </c>
      <c r="Z2552" s="28"/>
      <c r="AA2552" s="26"/>
      <c r="AE2552" s="5"/>
    </row>
    <row r="2553" spans="1:31" x14ac:dyDescent="0.2">
      <c r="A2553" s="127">
        <f t="shared" si="979"/>
        <v>42608</v>
      </c>
      <c r="B2553" s="4">
        <f t="shared" si="971"/>
        <v>117699.03571941999</v>
      </c>
      <c r="C2553" s="4">
        <f t="shared" si="985"/>
        <v>72010.795034969997</v>
      </c>
      <c r="D2553" s="4">
        <f t="shared" si="980"/>
        <v>72010.795034969997</v>
      </c>
      <c r="E2553" s="56">
        <f t="shared" si="986"/>
        <v>654.64099999999996</v>
      </c>
      <c r="F2553" s="11">
        <f>IF(DAY(A2553)=F$2+1,VLOOKUP(A2553,[1]Plan1!$BN$15:$BP$255,3),F2552)</f>
        <v>655.60199999999998</v>
      </c>
      <c r="G2553" s="6">
        <f t="shared" si="972"/>
        <v>42592</v>
      </c>
      <c r="H2553" s="2">
        <f t="shared" si="973"/>
        <v>1.4679801601182874E-3</v>
      </c>
      <c r="I2553" s="1">
        <f t="shared" si="981"/>
        <v>17</v>
      </c>
      <c r="J2553" s="1">
        <f t="shared" si="987"/>
        <v>31</v>
      </c>
      <c r="K2553" s="54">
        <f t="shared" si="974"/>
        <v>1.0008047547195085</v>
      </c>
      <c r="L2553" s="3">
        <f t="shared" si="982"/>
        <v>1.62339966</v>
      </c>
      <c r="M2553" s="3">
        <f t="shared" si="992"/>
        <v>1.6247060900000001</v>
      </c>
      <c r="N2553" s="3">
        <f t="shared" si="975"/>
        <v>116996.37723904999</v>
      </c>
      <c r="O2553" s="52">
        <f t="shared" si="988"/>
        <v>0</v>
      </c>
      <c r="P2553" s="5">
        <f t="shared" si="991"/>
        <v>0</v>
      </c>
      <c r="Q2553" s="53">
        <f t="shared" si="976"/>
        <v>0</v>
      </c>
      <c r="R2553" s="4">
        <f t="shared" si="970"/>
        <v>0</v>
      </c>
      <c r="S2553" s="2">
        <f t="shared" si="983"/>
        <v>0.14000000000000001</v>
      </c>
      <c r="T2553" s="9">
        <f t="shared" si="977"/>
        <v>1.0060058140000001</v>
      </c>
      <c r="U2553" s="4">
        <f t="shared" si="984"/>
        <v>702.65848037000001</v>
      </c>
      <c r="V2553" s="4">
        <f t="shared" si="978"/>
        <v>0</v>
      </c>
      <c r="W2553" s="1" t="str">
        <f t="shared" si="989"/>
        <v>A+J=</v>
      </c>
      <c r="X2553" s="10">
        <f t="shared" si="990"/>
        <v>42622</v>
      </c>
      <c r="Y2553" s="4">
        <f t="shared" si="993"/>
        <v>0</v>
      </c>
      <c r="Z2553" s="28"/>
      <c r="AA2553" s="26"/>
      <c r="AE2553" s="5"/>
    </row>
    <row r="2554" spans="1:31" x14ac:dyDescent="0.2">
      <c r="A2554" s="127">
        <f t="shared" si="979"/>
        <v>42609</v>
      </c>
      <c r="B2554" s="4">
        <f t="shared" si="971"/>
        <v>117746.07182948</v>
      </c>
      <c r="C2554" s="4">
        <f t="shared" si="985"/>
        <v>72010.795034969997</v>
      </c>
      <c r="D2554" s="4">
        <f t="shared" si="980"/>
        <v>72010.795034969997</v>
      </c>
      <c r="E2554" s="56">
        <f t="shared" si="986"/>
        <v>654.64099999999996</v>
      </c>
      <c r="F2554" s="11">
        <f>IF(DAY(A2554)=F$2+1,VLOOKUP(A2554,[1]Plan1!$BN$15:$BP$255,3),F2553)</f>
        <v>655.60199999999998</v>
      </c>
      <c r="G2554" s="6">
        <f t="shared" si="972"/>
        <v>42592</v>
      </c>
      <c r="H2554" s="2">
        <f t="shared" si="973"/>
        <v>1.4679801601182874E-3</v>
      </c>
      <c r="I2554" s="1">
        <f t="shared" si="981"/>
        <v>18</v>
      </c>
      <c r="J2554" s="1">
        <f t="shared" si="987"/>
        <v>31</v>
      </c>
      <c r="K2554" s="54">
        <f t="shared" si="974"/>
        <v>1.000852113395744</v>
      </c>
      <c r="L2554" s="3">
        <f t="shared" si="982"/>
        <v>1.62339966</v>
      </c>
      <c r="M2554" s="3">
        <f t="shared" si="992"/>
        <v>1.62478298</v>
      </c>
      <c r="N2554" s="3">
        <f t="shared" si="975"/>
        <v>117001.91414908</v>
      </c>
      <c r="O2554" s="52">
        <f t="shared" si="988"/>
        <v>0</v>
      </c>
      <c r="P2554" s="5">
        <f t="shared" si="991"/>
        <v>0</v>
      </c>
      <c r="Q2554" s="53">
        <f t="shared" si="976"/>
        <v>0</v>
      </c>
      <c r="R2554" s="4">
        <f t="shared" si="970"/>
        <v>0</v>
      </c>
      <c r="S2554" s="2">
        <f t="shared" si="983"/>
        <v>0.14000000000000001</v>
      </c>
      <c r="T2554" s="9">
        <f t="shared" si="977"/>
        <v>1.006360218</v>
      </c>
      <c r="U2554" s="4">
        <f t="shared" si="984"/>
        <v>744.1576804</v>
      </c>
      <c r="V2554" s="4">
        <f t="shared" si="978"/>
        <v>0</v>
      </c>
      <c r="W2554" s="1" t="str">
        <f t="shared" si="989"/>
        <v>A+J=</v>
      </c>
      <c r="X2554" s="10">
        <f t="shared" si="990"/>
        <v>42622</v>
      </c>
      <c r="Y2554" s="4">
        <f t="shared" si="993"/>
        <v>0</v>
      </c>
      <c r="Z2554" s="28"/>
      <c r="AA2554" s="26"/>
      <c r="AE2554" s="5"/>
    </row>
    <row r="2555" spans="1:31" x14ac:dyDescent="0.2">
      <c r="A2555" s="127">
        <f t="shared" si="979"/>
        <v>42610</v>
      </c>
      <c r="B2555" s="4">
        <f t="shared" si="971"/>
        <v>117793.12576515001</v>
      </c>
      <c r="C2555" s="4">
        <f t="shared" si="985"/>
        <v>72010.795034969997</v>
      </c>
      <c r="D2555" s="4">
        <f t="shared" si="980"/>
        <v>72010.795034969997</v>
      </c>
      <c r="E2555" s="56">
        <f t="shared" si="986"/>
        <v>654.64099999999996</v>
      </c>
      <c r="F2555" s="11">
        <f>IF(DAY(A2555)=F$2+1,VLOOKUP(A2555,[1]Plan1!$BN$15:$BP$255,3),F2554)</f>
        <v>655.60199999999998</v>
      </c>
      <c r="G2555" s="6">
        <f t="shared" si="972"/>
        <v>42592</v>
      </c>
      <c r="H2555" s="2">
        <f t="shared" si="973"/>
        <v>1.4679801601182874E-3</v>
      </c>
      <c r="I2555" s="1">
        <f t="shared" si="981"/>
        <v>19</v>
      </c>
      <c r="J2555" s="1">
        <f t="shared" si="987"/>
        <v>31</v>
      </c>
      <c r="K2555" s="54">
        <f t="shared" si="974"/>
        <v>1.0008994743130202</v>
      </c>
      <c r="L2555" s="3">
        <f t="shared" si="982"/>
        <v>1.62339966</v>
      </c>
      <c r="M2555" s="3">
        <f t="shared" si="992"/>
        <v>1.6248598599999999</v>
      </c>
      <c r="N2555" s="3">
        <f t="shared" si="975"/>
        <v>117007.45033901</v>
      </c>
      <c r="O2555" s="52">
        <f t="shared" si="988"/>
        <v>0</v>
      </c>
      <c r="P2555" s="5">
        <f t="shared" si="991"/>
        <v>0</v>
      </c>
      <c r="Q2555" s="53">
        <f t="shared" si="976"/>
        <v>0</v>
      </c>
      <c r="R2555" s="4">
        <f t="shared" si="970"/>
        <v>0</v>
      </c>
      <c r="S2555" s="2">
        <f t="shared" si="983"/>
        <v>0.14000000000000001</v>
      </c>
      <c r="T2555" s="9">
        <f t="shared" si="977"/>
        <v>1.006714747</v>
      </c>
      <c r="U2555" s="4">
        <f t="shared" si="984"/>
        <v>785.67542614000001</v>
      </c>
      <c r="V2555" s="4">
        <f t="shared" si="978"/>
        <v>0</v>
      </c>
      <c r="W2555" s="1" t="str">
        <f t="shared" si="989"/>
        <v>A+J=</v>
      </c>
      <c r="X2555" s="10">
        <f t="shared" si="990"/>
        <v>42622</v>
      </c>
      <c r="Y2555" s="4">
        <f t="shared" si="993"/>
        <v>0</v>
      </c>
      <c r="Z2555" s="28"/>
      <c r="AA2555" s="26"/>
      <c r="AE2555" s="5"/>
    </row>
    <row r="2556" spans="1:31" x14ac:dyDescent="0.2">
      <c r="A2556" s="127">
        <f t="shared" si="979"/>
        <v>42611</v>
      </c>
      <c r="B2556" s="4">
        <f t="shared" si="971"/>
        <v>117840.19897811</v>
      </c>
      <c r="C2556" s="4">
        <f t="shared" si="985"/>
        <v>72010.795034969997</v>
      </c>
      <c r="D2556" s="4">
        <f t="shared" si="980"/>
        <v>72010.795034969997</v>
      </c>
      <c r="E2556" s="56">
        <f t="shared" si="986"/>
        <v>654.64099999999996</v>
      </c>
      <c r="F2556" s="11">
        <f>IF(DAY(A2556)=F$2+1,VLOOKUP(A2556,[1]Plan1!$BN$15:$BP$255,3),F2555)</f>
        <v>655.60199999999998</v>
      </c>
      <c r="G2556" s="6">
        <f t="shared" si="972"/>
        <v>42592</v>
      </c>
      <c r="H2556" s="2">
        <f t="shared" si="973"/>
        <v>1.4679801601182874E-3</v>
      </c>
      <c r="I2556" s="1">
        <f t="shared" si="981"/>
        <v>20</v>
      </c>
      <c r="J2556" s="1">
        <f t="shared" si="987"/>
        <v>31</v>
      </c>
      <c r="K2556" s="54">
        <f t="shared" si="974"/>
        <v>1.0009468374714432</v>
      </c>
      <c r="L2556" s="3">
        <f t="shared" si="982"/>
        <v>1.62339966</v>
      </c>
      <c r="M2556" s="3">
        <f t="shared" si="992"/>
        <v>1.62493675</v>
      </c>
      <c r="N2556" s="3">
        <f t="shared" si="975"/>
        <v>117012.98724904</v>
      </c>
      <c r="O2556" s="52">
        <f t="shared" si="988"/>
        <v>0</v>
      </c>
      <c r="P2556" s="5">
        <f t="shared" si="991"/>
        <v>0</v>
      </c>
      <c r="Q2556" s="53">
        <f t="shared" si="976"/>
        <v>0</v>
      </c>
      <c r="R2556" s="4">
        <f t="shared" si="970"/>
        <v>0</v>
      </c>
      <c r="S2556" s="2">
        <f t="shared" si="983"/>
        <v>0.14000000000000001</v>
      </c>
      <c r="T2556" s="9">
        <f t="shared" si="977"/>
        <v>1.0070694010000001</v>
      </c>
      <c r="U2556" s="4">
        <f t="shared" si="984"/>
        <v>827.21172907000005</v>
      </c>
      <c r="V2556" s="4">
        <f t="shared" si="978"/>
        <v>0</v>
      </c>
      <c r="W2556" s="1" t="str">
        <f t="shared" si="989"/>
        <v>A+J=</v>
      </c>
      <c r="X2556" s="10">
        <f t="shared" si="990"/>
        <v>42622</v>
      </c>
      <c r="Y2556" s="4">
        <f t="shared" si="993"/>
        <v>0</v>
      </c>
      <c r="Z2556" s="28"/>
      <c r="AA2556" s="26"/>
      <c r="AE2556" s="5"/>
    </row>
    <row r="2557" spans="1:31" x14ac:dyDescent="0.2">
      <c r="A2557" s="127">
        <f t="shared" si="979"/>
        <v>42612</v>
      </c>
      <c r="B2557" s="4">
        <f t="shared" si="971"/>
        <v>117887.29074576001</v>
      </c>
      <c r="C2557" s="4">
        <f t="shared" si="985"/>
        <v>72010.795034969997</v>
      </c>
      <c r="D2557" s="4">
        <f t="shared" si="980"/>
        <v>72010.795034969997</v>
      </c>
      <c r="E2557" s="56">
        <f t="shared" si="986"/>
        <v>654.64099999999996</v>
      </c>
      <c r="F2557" s="11">
        <f>IF(DAY(A2557)=F$2+1,VLOOKUP(A2557,[1]Plan1!$BN$15:$BP$255,3),F2556)</f>
        <v>655.60199999999998</v>
      </c>
      <c r="G2557" s="6">
        <f t="shared" si="972"/>
        <v>42592</v>
      </c>
      <c r="H2557" s="2">
        <f t="shared" si="973"/>
        <v>1.4679801601182874E-3</v>
      </c>
      <c r="I2557" s="1">
        <f t="shared" si="981"/>
        <v>21</v>
      </c>
      <c r="J2557" s="1">
        <f t="shared" si="987"/>
        <v>31</v>
      </c>
      <c r="K2557" s="54">
        <f t="shared" si="974"/>
        <v>1.0009942028711192</v>
      </c>
      <c r="L2557" s="3">
        <f t="shared" si="982"/>
        <v>1.62339966</v>
      </c>
      <c r="M2557" s="3">
        <f t="shared" si="992"/>
        <v>1.6250136399999999</v>
      </c>
      <c r="N2557" s="3">
        <f t="shared" si="975"/>
        <v>117018.52415907</v>
      </c>
      <c r="O2557" s="52">
        <f t="shared" si="988"/>
        <v>0</v>
      </c>
      <c r="P2557" s="5">
        <f t="shared" si="991"/>
        <v>0</v>
      </c>
      <c r="Q2557" s="53">
        <f t="shared" si="976"/>
        <v>0</v>
      </c>
      <c r="R2557" s="4">
        <f t="shared" si="970"/>
        <v>0</v>
      </c>
      <c r="S2557" s="2">
        <f t="shared" si="983"/>
        <v>0.14000000000000001</v>
      </c>
      <c r="T2557" s="9">
        <f t="shared" si="977"/>
        <v>1.0074241799999999</v>
      </c>
      <c r="U2557" s="4">
        <f t="shared" si="984"/>
        <v>868.76658669000005</v>
      </c>
      <c r="V2557" s="4">
        <f t="shared" si="978"/>
        <v>0</v>
      </c>
      <c r="W2557" s="1" t="str">
        <f t="shared" si="989"/>
        <v>A+J=</v>
      </c>
      <c r="X2557" s="10">
        <f t="shared" si="990"/>
        <v>42622</v>
      </c>
      <c r="Y2557" s="4">
        <f t="shared" si="993"/>
        <v>0</v>
      </c>
      <c r="Z2557" s="28"/>
      <c r="AA2557" s="26"/>
      <c r="AE2557" s="5"/>
    </row>
    <row r="2558" spans="1:31" x14ac:dyDescent="0.2">
      <c r="A2558" s="127">
        <f t="shared" si="979"/>
        <v>42613</v>
      </c>
      <c r="B2558" s="4">
        <f t="shared" si="971"/>
        <v>117934.40179587</v>
      </c>
      <c r="C2558" s="4">
        <f t="shared" si="985"/>
        <v>72010.795034969997</v>
      </c>
      <c r="D2558" s="4">
        <f t="shared" si="980"/>
        <v>72010.795034969997</v>
      </c>
      <c r="E2558" s="56">
        <f t="shared" si="986"/>
        <v>654.64099999999996</v>
      </c>
      <c r="F2558" s="11">
        <f>IF(DAY(A2558)=F$2+1,VLOOKUP(A2558,[1]Plan1!$BN$15:$BP$255,3),F2557)</f>
        <v>655.60199999999998</v>
      </c>
      <c r="G2558" s="6">
        <f t="shared" si="972"/>
        <v>42592</v>
      </c>
      <c r="H2558" s="2">
        <f t="shared" si="973"/>
        <v>1.4679801601182874E-3</v>
      </c>
      <c r="I2558" s="1">
        <f t="shared" si="981"/>
        <v>22</v>
      </c>
      <c r="J2558" s="1">
        <f t="shared" si="987"/>
        <v>31</v>
      </c>
      <c r="K2558" s="54">
        <f t="shared" si="974"/>
        <v>1.0010415705121538</v>
      </c>
      <c r="L2558" s="3">
        <f t="shared" si="982"/>
        <v>1.62339966</v>
      </c>
      <c r="M2558" s="3">
        <f t="shared" si="992"/>
        <v>1.62509054</v>
      </c>
      <c r="N2558" s="3">
        <f t="shared" si="975"/>
        <v>117024.0617892</v>
      </c>
      <c r="O2558" s="52">
        <f t="shared" si="988"/>
        <v>0</v>
      </c>
      <c r="P2558" s="5">
        <f t="shared" si="991"/>
        <v>0</v>
      </c>
      <c r="Q2558" s="53">
        <f t="shared" si="976"/>
        <v>0</v>
      </c>
      <c r="R2558" s="4">
        <f t="shared" si="970"/>
        <v>0</v>
      </c>
      <c r="S2558" s="2">
        <f t="shared" si="983"/>
        <v>0.14000000000000001</v>
      </c>
      <c r="T2558" s="9">
        <f t="shared" si="977"/>
        <v>1.007779084</v>
      </c>
      <c r="U2558" s="4">
        <f t="shared" si="984"/>
        <v>910.34000666999998</v>
      </c>
      <c r="V2558" s="4">
        <f t="shared" si="978"/>
        <v>0</v>
      </c>
      <c r="W2558" s="1" t="str">
        <f t="shared" si="989"/>
        <v>A+J=</v>
      </c>
      <c r="X2558" s="10">
        <f t="shared" si="990"/>
        <v>42622</v>
      </c>
      <c r="Y2558" s="4">
        <f t="shared" si="993"/>
        <v>0</v>
      </c>
      <c r="Z2558" s="28"/>
      <c r="AA2558" s="26"/>
      <c r="AE2558" s="5"/>
    </row>
    <row r="2559" spans="1:31" x14ac:dyDescent="0.2">
      <c r="A2559" s="127">
        <f t="shared" si="979"/>
        <v>42614</v>
      </c>
      <c r="B2559" s="4">
        <f t="shared" si="971"/>
        <v>117981.53140536</v>
      </c>
      <c r="C2559" s="4">
        <f t="shared" si="985"/>
        <v>72010.795034969997</v>
      </c>
      <c r="D2559" s="4">
        <f t="shared" si="980"/>
        <v>72010.795034969997</v>
      </c>
      <c r="E2559" s="56">
        <f t="shared" si="986"/>
        <v>654.64099999999996</v>
      </c>
      <c r="F2559" s="11">
        <f>IF(DAY(A2559)=F$2+1,VLOOKUP(A2559,[1]Plan1!$BN$15:$BP$255,3),F2558)</f>
        <v>655.60199999999998</v>
      </c>
      <c r="G2559" s="6">
        <f t="shared" si="972"/>
        <v>42592</v>
      </c>
      <c r="H2559" s="2">
        <f t="shared" si="973"/>
        <v>1.4679801601182874E-3</v>
      </c>
      <c r="I2559" s="1">
        <f t="shared" si="981"/>
        <v>23</v>
      </c>
      <c r="J2559" s="1">
        <f t="shared" si="987"/>
        <v>31</v>
      </c>
      <c r="K2559" s="54">
        <f t="shared" si="974"/>
        <v>1.0010889403946535</v>
      </c>
      <c r="L2559" s="3">
        <f t="shared" si="982"/>
        <v>1.62339966</v>
      </c>
      <c r="M2559" s="3">
        <f t="shared" si="992"/>
        <v>1.62516744</v>
      </c>
      <c r="N2559" s="3">
        <f t="shared" si="975"/>
        <v>117029.59941934</v>
      </c>
      <c r="O2559" s="52">
        <f t="shared" si="988"/>
        <v>0</v>
      </c>
      <c r="P2559" s="5">
        <f t="shared" si="991"/>
        <v>0</v>
      </c>
      <c r="Q2559" s="53">
        <f t="shared" si="976"/>
        <v>0</v>
      </c>
      <c r="R2559" s="4">
        <f t="shared" si="970"/>
        <v>0</v>
      </c>
      <c r="S2559" s="2">
        <f t="shared" si="983"/>
        <v>0.14000000000000001</v>
      </c>
      <c r="T2559" s="9">
        <f t="shared" si="977"/>
        <v>1.0081341130000001</v>
      </c>
      <c r="U2559" s="4">
        <f t="shared" si="984"/>
        <v>951.93198601999995</v>
      </c>
      <c r="V2559" s="4">
        <f t="shared" si="978"/>
        <v>0</v>
      </c>
      <c r="W2559" s="1" t="str">
        <f t="shared" si="989"/>
        <v>A+J=</v>
      </c>
      <c r="X2559" s="10">
        <f t="shared" si="990"/>
        <v>42622</v>
      </c>
      <c r="Y2559" s="4">
        <f t="shared" si="993"/>
        <v>0</v>
      </c>
      <c r="Z2559" s="28"/>
      <c r="AA2559" s="26"/>
      <c r="AE2559" s="5"/>
    </row>
    <row r="2560" spans="1:31" x14ac:dyDescent="0.2">
      <c r="A2560" s="127">
        <f t="shared" si="979"/>
        <v>42615</v>
      </c>
      <c r="B2560" s="4">
        <f t="shared" si="971"/>
        <v>118028.67957627001</v>
      </c>
      <c r="C2560" s="4">
        <f t="shared" si="985"/>
        <v>72010.795034969997</v>
      </c>
      <c r="D2560" s="4">
        <f t="shared" si="980"/>
        <v>72010.795034969997</v>
      </c>
      <c r="E2560" s="56">
        <f t="shared" si="986"/>
        <v>654.64099999999996</v>
      </c>
      <c r="F2560" s="11">
        <f>IF(DAY(A2560)=F$2+1,VLOOKUP(A2560,[1]Plan1!$BN$15:$BP$255,3),F2559)</f>
        <v>655.60199999999998</v>
      </c>
      <c r="G2560" s="6">
        <f t="shared" si="972"/>
        <v>42592</v>
      </c>
      <c r="H2560" s="2">
        <f t="shared" si="973"/>
        <v>1.4679801601182874E-3</v>
      </c>
      <c r="I2560" s="1">
        <f t="shared" si="981"/>
        <v>24</v>
      </c>
      <c r="J2560" s="1">
        <f t="shared" si="987"/>
        <v>31</v>
      </c>
      <c r="K2560" s="54">
        <f t="shared" si="974"/>
        <v>1.0011363125187243</v>
      </c>
      <c r="L2560" s="3">
        <f t="shared" si="982"/>
        <v>1.62339966</v>
      </c>
      <c r="M2560" s="3">
        <f t="shared" si="992"/>
        <v>1.6252443400000001</v>
      </c>
      <c r="N2560" s="3">
        <f t="shared" si="975"/>
        <v>117035.13704948001</v>
      </c>
      <c r="O2560" s="52">
        <f t="shared" si="988"/>
        <v>0</v>
      </c>
      <c r="P2560" s="5">
        <f t="shared" si="991"/>
        <v>0</v>
      </c>
      <c r="Q2560" s="53">
        <f t="shared" si="976"/>
        <v>0</v>
      </c>
      <c r="R2560" s="4">
        <f t="shared" ref="R2560:R2623" si="994">IF(P2560&gt;0,(P2560*N2560),0)</f>
        <v>0</v>
      </c>
      <c r="S2560" s="2">
        <f t="shared" si="983"/>
        <v>0.14000000000000001</v>
      </c>
      <c r="T2560" s="9">
        <f t="shared" si="977"/>
        <v>1.0084892670000001</v>
      </c>
      <c r="U2560" s="4">
        <f t="shared" si="984"/>
        <v>993.54252679000001</v>
      </c>
      <c r="V2560" s="4">
        <f t="shared" si="978"/>
        <v>0</v>
      </c>
      <c r="W2560" s="1" t="str">
        <f t="shared" si="989"/>
        <v>A+J=</v>
      </c>
      <c r="X2560" s="10">
        <f t="shared" si="990"/>
        <v>42622</v>
      </c>
      <c r="Y2560" s="4">
        <f t="shared" si="993"/>
        <v>0</v>
      </c>
      <c r="Z2560" s="28"/>
      <c r="AA2560" s="26"/>
      <c r="AE2560" s="5"/>
    </row>
    <row r="2561" spans="1:31" x14ac:dyDescent="0.2">
      <c r="A2561" s="127">
        <f t="shared" si="979"/>
        <v>42616</v>
      </c>
      <c r="B2561" s="4">
        <f t="shared" si="971"/>
        <v>118075.84715421</v>
      </c>
      <c r="C2561" s="4">
        <f t="shared" si="985"/>
        <v>72010.795034969997</v>
      </c>
      <c r="D2561" s="4">
        <f t="shared" si="980"/>
        <v>72010.795034969997</v>
      </c>
      <c r="E2561" s="56">
        <f t="shared" si="986"/>
        <v>654.64099999999996</v>
      </c>
      <c r="F2561" s="11">
        <f>IF(DAY(A2561)=F$2+1,VLOOKUP(A2561,[1]Plan1!$BN$15:$BP$255,3),F2560)</f>
        <v>655.60199999999998</v>
      </c>
      <c r="G2561" s="6">
        <f t="shared" si="972"/>
        <v>42592</v>
      </c>
      <c r="H2561" s="2">
        <f t="shared" si="973"/>
        <v>1.4679801601182874E-3</v>
      </c>
      <c r="I2561" s="1">
        <f t="shared" si="981"/>
        <v>25</v>
      </c>
      <c r="J2561" s="1">
        <f t="shared" si="987"/>
        <v>31</v>
      </c>
      <c r="K2561" s="54">
        <f t="shared" si="974"/>
        <v>1.0011836868844721</v>
      </c>
      <c r="L2561" s="3">
        <f t="shared" si="982"/>
        <v>1.62339966</v>
      </c>
      <c r="M2561" s="3">
        <f t="shared" si="992"/>
        <v>1.6253212500000001</v>
      </c>
      <c r="N2561" s="3">
        <f t="shared" si="975"/>
        <v>117040.67539973</v>
      </c>
      <c r="O2561" s="52">
        <f t="shared" si="988"/>
        <v>0</v>
      </c>
      <c r="P2561" s="5">
        <f t="shared" si="991"/>
        <v>0</v>
      </c>
      <c r="Q2561" s="53">
        <f t="shared" si="976"/>
        <v>0</v>
      </c>
      <c r="R2561" s="4">
        <f t="shared" si="994"/>
        <v>0</v>
      </c>
      <c r="S2561" s="2">
        <f t="shared" si="983"/>
        <v>0.14000000000000001</v>
      </c>
      <c r="T2561" s="9">
        <f t="shared" si="977"/>
        <v>1.008844547</v>
      </c>
      <c r="U2561" s="4">
        <f t="shared" si="984"/>
        <v>1035.1717544799999</v>
      </c>
      <c r="V2561" s="4">
        <f t="shared" si="978"/>
        <v>0</v>
      </c>
      <c r="W2561" s="1" t="str">
        <f t="shared" si="989"/>
        <v>A+J=</v>
      </c>
      <c r="X2561" s="10">
        <f t="shared" si="990"/>
        <v>42622</v>
      </c>
      <c r="Y2561" s="4">
        <f t="shared" si="993"/>
        <v>0</v>
      </c>
      <c r="Z2561" s="28"/>
      <c r="AA2561" s="26"/>
      <c r="AE2561" s="5"/>
    </row>
    <row r="2562" spans="1:31" x14ac:dyDescent="0.2">
      <c r="A2562" s="127">
        <f t="shared" si="979"/>
        <v>42617</v>
      </c>
      <c r="B2562" s="4">
        <f t="shared" si="971"/>
        <v>118123.03318120001</v>
      </c>
      <c r="C2562" s="4">
        <f t="shared" si="985"/>
        <v>72010.795034969997</v>
      </c>
      <c r="D2562" s="4">
        <f t="shared" si="980"/>
        <v>72010.795034969997</v>
      </c>
      <c r="E2562" s="56">
        <f t="shared" si="986"/>
        <v>654.64099999999996</v>
      </c>
      <c r="F2562" s="11">
        <f>IF(DAY(A2562)=F$2+1,VLOOKUP(A2562,[1]Plan1!$BN$15:$BP$255,3),F2561)</f>
        <v>655.60199999999998</v>
      </c>
      <c r="G2562" s="6">
        <f t="shared" si="972"/>
        <v>42592</v>
      </c>
      <c r="H2562" s="2">
        <f t="shared" si="973"/>
        <v>1.4679801601182874E-3</v>
      </c>
      <c r="I2562" s="1">
        <f t="shared" si="981"/>
        <v>26</v>
      </c>
      <c r="J2562" s="1">
        <f t="shared" si="987"/>
        <v>31</v>
      </c>
      <c r="K2562" s="54">
        <f t="shared" si="974"/>
        <v>1.001231063492003</v>
      </c>
      <c r="L2562" s="3">
        <f t="shared" si="982"/>
        <v>1.62339966</v>
      </c>
      <c r="M2562" s="3">
        <f t="shared" si="992"/>
        <v>1.62539816</v>
      </c>
      <c r="N2562" s="3">
        <f t="shared" si="975"/>
        <v>117046.21374997</v>
      </c>
      <c r="O2562" s="52">
        <f t="shared" si="988"/>
        <v>0</v>
      </c>
      <c r="P2562" s="5">
        <f t="shared" si="991"/>
        <v>0</v>
      </c>
      <c r="Q2562" s="53">
        <f t="shared" si="976"/>
        <v>0</v>
      </c>
      <c r="R2562" s="4">
        <f t="shared" si="994"/>
        <v>0</v>
      </c>
      <c r="S2562" s="2">
        <f t="shared" si="983"/>
        <v>0.14000000000000001</v>
      </c>
      <c r="T2562" s="9">
        <f t="shared" si="977"/>
        <v>1.009199951</v>
      </c>
      <c r="U2562" s="4">
        <f t="shared" si="984"/>
        <v>1076.81943123</v>
      </c>
      <c r="V2562" s="4">
        <f t="shared" si="978"/>
        <v>0</v>
      </c>
      <c r="W2562" s="1" t="str">
        <f t="shared" si="989"/>
        <v>A+J=</v>
      </c>
      <c r="X2562" s="10">
        <f t="shared" si="990"/>
        <v>42622</v>
      </c>
      <c r="Y2562" s="4">
        <f t="shared" si="993"/>
        <v>0</v>
      </c>
      <c r="Z2562" s="28"/>
      <c r="AA2562" s="26"/>
      <c r="AE2562" s="5"/>
    </row>
    <row r="2563" spans="1:31" x14ac:dyDescent="0.2">
      <c r="A2563" s="127">
        <f t="shared" si="979"/>
        <v>42618</v>
      </c>
      <c r="B2563" s="4">
        <f t="shared" si="971"/>
        <v>118170.23862042</v>
      </c>
      <c r="C2563" s="4">
        <f t="shared" si="985"/>
        <v>72010.795034969997</v>
      </c>
      <c r="D2563" s="4">
        <f t="shared" si="980"/>
        <v>72010.795034969997</v>
      </c>
      <c r="E2563" s="56">
        <f t="shared" si="986"/>
        <v>654.64099999999996</v>
      </c>
      <c r="F2563" s="11">
        <f>IF(DAY(A2563)=F$2+1,VLOOKUP(A2563,[1]Plan1!$BN$15:$BP$255,3),F2562)</f>
        <v>655.60199999999998</v>
      </c>
      <c r="G2563" s="6">
        <f t="shared" si="972"/>
        <v>42592</v>
      </c>
      <c r="H2563" s="2">
        <f t="shared" si="973"/>
        <v>1.4679801601182874E-3</v>
      </c>
      <c r="I2563" s="1">
        <f t="shared" si="981"/>
        <v>27</v>
      </c>
      <c r="J2563" s="1">
        <f t="shared" si="987"/>
        <v>31</v>
      </c>
      <c r="K2563" s="54">
        <f t="shared" si="974"/>
        <v>1.0012784423414232</v>
      </c>
      <c r="L2563" s="3">
        <f t="shared" si="982"/>
        <v>1.62339966</v>
      </c>
      <c r="M2563" s="3">
        <f t="shared" si="992"/>
        <v>1.62547508</v>
      </c>
      <c r="N2563" s="3">
        <f t="shared" si="975"/>
        <v>117051.75282033</v>
      </c>
      <c r="O2563" s="52">
        <f t="shared" si="988"/>
        <v>0</v>
      </c>
      <c r="P2563" s="5">
        <f t="shared" si="991"/>
        <v>0</v>
      </c>
      <c r="Q2563" s="53">
        <f t="shared" si="976"/>
        <v>0</v>
      </c>
      <c r="R2563" s="4">
        <f t="shared" si="994"/>
        <v>0</v>
      </c>
      <c r="S2563" s="2">
        <f t="shared" si="983"/>
        <v>0.14000000000000001</v>
      </c>
      <c r="T2563" s="9">
        <f t="shared" si="977"/>
        <v>1.009555481</v>
      </c>
      <c r="U2563" s="4">
        <f t="shared" si="984"/>
        <v>1118.4858000900001</v>
      </c>
      <c r="V2563" s="4">
        <f t="shared" si="978"/>
        <v>0</v>
      </c>
      <c r="W2563" s="1" t="str">
        <f t="shared" si="989"/>
        <v>A+J=</v>
      </c>
      <c r="X2563" s="10">
        <f t="shared" si="990"/>
        <v>42622</v>
      </c>
      <c r="Y2563" s="4">
        <f t="shared" si="993"/>
        <v>0</v>
      </c>
      <c r="Z2563" s="28"/>
      <c r="AA2563" s="26"/>
      <c r="AE2563" s="5"/>
    </row>
    <row r="2564" spans="1:31" x14ac:dyDescent="0.2">
      <c r="A2564" s="127">
        <f t="shared" si="979"/>
        <v>42619</v>
      </c>
      <c r="B2564" s="4">
        <f t="shared" si="971"/>
        <v>118217.4626304</v>
      </c>
      <c r="C2564" s="4">
        <f t="shared" si="985"/>
        <v>72010.795034969997</v>
      </c>
      <c r="D2564" s="4">
        <f t="shared" si="980"/>
        <v>72010.795034969997</v>
      </c>
      <c r="E2564" s="56">
        <f t="shared" si="986"/>
        <v>654.64099999999996</v>
      </c>
      <c r="F2564" s="11">
        <f>IF(DAY(A2564)=F$2+1,VLOOKUP(A2564,[1]Plan1!$BN$15:$BP$255,3),F2563)</f>
        <v>655.60199999999998</v>
      </c>
      <c r="G2564" s="6">
        <f t="shared" si="972"/>
        <v>42592</v>
      </c>
      <c r="H2564" s="2">
        <f t="shared" si="973"/>
        <v>1.4679801601182874E-3</v>
      </c>
      <c r="I2564" s="1">
        <f t="shared" si="981"/>
        <v>28</v>
      </c>
      <c r="J2564" s="1">
        <f t="shared" si="987"/>
        <v>31</v>
      </c>
      <c r="K2564" s="54">
        <f t="shared" si="974"/>
        <v>1.0013258234328388</v>
      </c>
      <c r="L2564" s="3">
        <f t="shared" si="982"/>
        <v>1.62339966</v>
      </c>
      <c r="M2564" s="3">
        <f t="shared" si="992"/>
        <v>1.6255520000000001</v>
      </c>
      <c r="N2564" s="3">
        <f t="shared" si="975"/>
        <v>117057.29189068</v>
      </c>
      <c r="O2564" s="52">
        <f t="shared" si="988"/>
        <v>0</v>
      </c>
      <c r="P2564" s="5">
        <f t="shared" si="991"/>
        <v>0</v>
      </c>
      <c r="Q2564" s="53">
        <f t="shared" si="976"/>
        <v>0</v>
      </c>
      <c r="R2564" s="4">
        <f t="shared" si="994"/>
        <v>0</v>
      </c>
      <c r="S2564" s="2">
        <f t="shared" si="983"/>
        <v>0.14000000000000001</v>
      </c>
      <c r="T2564" s="9">
        <f t="shared" si="977"/>
        <v>1.0099111359999999</v>
      </c>
      <c r="U2564" s="4">
        <f t="shared" si="984"/>
        <v>1160.17073972</v>
      </c>
      <c r="V2564" s="4">
        <f t="shared" si="978"/>
        <v>0</v>
      </c>
      <c r="W2564" s="1" t="str">
        <f t="shared" si="989"/>
        <v>A+J=</v>
      </c>
      <c r="X2564" s="10">
        <f t="shared" si="990"/>
        <v>42622</v>
      </c>
      <c r="Y2564" s="4">
        <f t="shared" si="993"/>
        <v>0</v>
      </c>
      <c r="Z2564" s="28"/>
      <c r="AA2564" s="26"/>
      <c r="AE2564" s="5"/>
    </row>
    <row r="2565" spans="1:31" x14ac:dyDescent="0.2">
      <c r="A2565" s="127">
        <f t="shared" si="979"/>
        <v>42620</v>
      </c>
      <c r="B2565" s="4">
        <f t="shared" si="971"/>
        <v>118264.70521323</v>
      </c>
      <c r="C2565" s="4">
        <f t="shared" si="985"/>
        <v>72010.795034969997</v>
      </c>
      <c r="D2565" s="4">
        <f t="shared" si="980"/>
        <v>72010.795034969997</v>
      </c>
      <c r="E2565" s="56">
        <f t="shared" si="986"/>
        <v>654.64099999999996</v>
      </c>
      <c r="F2565" s="11">
        <f>IF(DAY(A2565)=F$2+1,VLOOKUP(A2565,[1]Plan1!$BN$15:$BP$255,3),F2564)</f>
        <v>655.60199999999998</v>
      </c>
      <c r="G2565" s="6">
        <f t="shared" si="972"/>
        <v>42592</v>
      </c>
      <c r="H2565" s="2">
        <f t="shared" si="973"/>
        <v>1.4679801601182874E-3</v>
      </c>
      <c r="I2565" s="1">
        <f t="shared" si="981"/>
        <v>29</v>
      </c>
      <c r="J2565" s="1">
        <f t="shared" si="987"/>
        <v>31</v>
      </c>
      <c r="K2565" s="54">
        <f t="shared" si="974"/>
        <v>1.0013732067663557</v>
      </c>
      <c r="L2565" s="3">
        <f t="shared" si="982"/>
        <v>1.62339966</v>
      </c>
      <c r="M2565" s="3">
        <f t="shared" si="992"/>
        <v>1.62562892</v>
      </c>
      <c r="N2565" s="3">
        <f t="shared" si="975"/>
        <v>117062.83096104</v>
      </c>
      <c r="O2565" s="52">
        <f t="shared" si="988"/>
        <v>0</v>
      </c>
      <c r="P2565" s="5">
        <f t="shared" si="991"/>
        <v>0</v>
      </c>
      <c r="Q2565" s="53">
        <f t="shared" si="976"/>
        <v>0</v>
      </c>
      <c r="R2565" s="4">
        <f t="shared" si="994"/>
        <v>0</v>
      </c>
      <c r="S2565" s="2">
        <f t="shared" si="983"/>
        <v>0.14000000000000001</v>
      </c>
      <c r="T2565" s="9">
        <f t="shared" si="977"/>
        <v>1.010266916</v>
      </c>
      <c r="U2565" s="4">
        <f t="shared" si="984"/>
        <v>1201.8742521900001</v>
      </c>
      <c r="V2565" s="4">
        <f t="shared" si="978"/>
        <v>0</v>
      </c>
      <c r="W2565" s="1" t="str">
        <f t="shared" si="989"/>
        <v>A+J=</v>
      </c>
      <c r="X2565" s="10">
        <f t="shared" si="990"/>
        <v>42622</v>
      </c>
      <c r="Y2565" s="4">
        <f t="shared" si="993"/>
        <v>0</v>
      </c>
      <c r="Z2565" s="28"/>
      <c r="AA2565" s="26"/>
      <c r="AE2565" s="5"/>
    </row>
    <row r="2566" spans="1:31" x14ac:dyDescent="0.2">
      <c r="A2566" s="127">
        <f t="shared" si="979"/>
        <v>42621</v>
      </c>
      <c r="B2566" s="4">
        <f t="shared" si="971"/>
        <v>118311.96637099001</v>
      </c>
      <c r="C2566" s="4">
        <f t="shared" si="985"/>
        <v>72010.795034969997</v>
      </c>
      <c r="D2566" s="4">
        <f t="shared" si="980"/>
        <v>72010.795034969997</v>
      </c>
      <c r="E2566" s="56">
        <f t="shared" si="986"/>
        <v>654.64099999999996</v>
      </c>
      <c r="F2566" s="11">
        <f>IF(DAY(A2566)=F$2+1,VLOOKUP(A2566,[1]Plan1!$BN$15:$BP$255,3),F2565)</f>
        <v>655.60199999999998</v>
      </c>
      <c r="G2566" s="6">
        <f t="shared" si="972"/>
        <v>42592</v>
      </c>
      <c r="H2566" s="2">
        <f t="shared" si="973"/>
        <v>1.4679801601182874E-3</v>
      </c>
      <c r="I2566" s="1">
        <f t="shared" si="981"/>
        <v>30</v>
      </c>
      <c r="J2566" s="1">
        <f t="shared" si="987"/>
        <v>31</v>
      </c>
      <c r="K2566" s="54">
        <f t="shared" si="974"/>
        <v>1.0014205923420803</v>
      </c>
      <c r="L2566" s="3">
        <f t="shared" si="982"/>
        <v>1.62339966</v>
      </c>
      <c r="M2566" s="3">
        <f t="shared" si="992"/>
        <v>1.62570584</v>
      </c>
      <c r="N2566" s="3">
        <f t="shared" si="975"/>
        <v>117068.37003139</v>
      </c>
      <c r="O2566" s="52">
        <f t="shared" si="988"/>
        <v>0</v>
      </c>
      <c r="P2566" s="5">
        <f t="shared" si="991"/>
        <v>0</v>
      </c>
      <c r="Q2566" s="53">
        <f t="shared" si="976"/>
        <v>0</v>
      </c>
      <c r="R2566" s="4">
        <f t="shared" si="994"/>
        <v>0</v>
      </c>
      <c r="S2566" s="2">
        <f t="shared" si="983"/>
        <v>0.14000000000000001</v>
      </c>
      <c r="T2566" s="9">
        <f t="shared" si="977"/>
        <v>1.0106228209999999</v>
      </c>
      <c r="U2566" s="4">
        <f t="shared" si="984"/>
        <v>1243.5963396</v>
      </c>
      <c r="V2566" s="4">
        <f t="shared" si="978"/>
        <v>0</v>
      </c>
      <c r="W2566" s="1" t="str">
        <f t="shared" si="989"/>
        <v>A+J=</v>
      </c>
      <c r="X2566" s="10">
        <f t="shared" si="990"/>
        <v>42622</v>
      </c>
      <c r="Y2566" s="4">
        <f t="shared" si="993"/>
        <v>0</v>
      </c>
      <c r="Z2566" s="28"/>
      <c r="AA2566" s="26"/>
      <c r="AE2566" s="5"/>
    </row>
    <row r="2567" spans="1:31" x14ac:dyDescent="0.2">
      <c r="A2567" s="130">
        <f t="shared" si="979"/>
        <v>42622</v>
      </c>
      <c r="B2567" s="53">
        <f t="shared" si="971"/>
        <v>118359.24695084</v>
      </c>
      <c r="C2567" s="4">
        <f t="shared" si="985"/>
        <v>72010.795034969997</v>
      </c>
      <c r="D2567" s="53">
        <f t="shared" si="980"/>
        <v>72010.795034969997</v>
      </c>
      <c r="E2567" s="58">
        <f t="shared" si="986"/>
        <v>654.64099999999996</v>
      </c>
      <c r="F2567" s="62">
        <f>IF(DAY(A2567)=F$2+1,VLOOKUP(A2567,[1]Plan1!$BN$15:$BP$255,3),F2566)</f>
        <v>655.60199999999998</v>
      </c>
      <c r="G2567" s="23">
        <f t="shared" si="972"/>
        <v>42592</v>
      </c>
      <c r="H2567" s="55">
        <f t="shared" si="973"/>
        <v>1.4679801601182874E-3</v>
      </c>
      <c r="I2567" s="24">
        <f t="shared" si="981"/>
        <v>31</v>
      </c>
      <c r="J2567" s="24">
        <f t="shared" si="987"/>
        <v>31</v>
      </c>
      <c r="K2567" s="59">
        <f t="shared" si="974"/>
        <v>1.0014679801601183</v>
      </c>
      <c r="L2567" s="60">
        <f t="shared" si="982"/>
        <v>1.62339966</v>
      </c>
      <c r="M2567" s="60">
        <f t="shared" si="992"/>
        <v>1.62578277</v>
      </c>
      <c r="N2567" s="60">
        <f t="shared" si="975"/>
        <v>117073.90982185</v>
      </c>
      <c r="O2567" s="63">
        <f t="shared" si="988"/>
        <v>82</v>
      </c>
      <c r="P2567" s="5">
        <f t="shared" si="991"/>
        <v>1.99130605E-2</v>
      </c>
      <c r="Q2567" s="53">
        <f t="shared" si="976"/>
        <v>1433.9553181844572</v>
      </c>
      <c r="R2567" s="53">
        <f t="shared" si="994"/>
        <v>2331.2998492540432</v>
      </c>
      <c r="S2567" s="55">
        <f t="shared" si="983"/>
        <v>0.14000000000000001</v>
      </c>
      <c r="T2567" s="61">
        <f t="shared" si="977"/>
        <v>1.010978852</v>
      </c>
      <c r="U2567" s="60">
        <f t="shared" si="984"/>
        <v>1285.3371289900001</v>
      </c>
      <c r="V2567" s="53">
        <f t="shared" si="978"/>
        <v>3616.6369782440433</v>
      </c>
      <c r="W2567" s="24" t="str">
        <f t="shared" si="989"/>
        <v>A+J=</v>
      </c>
      <c r="X2567" s="23">
        <f t="shared" si="990"/>
        <v>42622</v>
      </c>
      <c r="Y2567" s="53">
        <f t="shared" si="993"/>
        <v>114742.60997259595</v>
      </c>
      <c r="Z2567" s="28"/>
      <c r="AA2567" s="26"/>
      <c r="AE2567" s="5"/>
    </row>
    <row r="2568" spans="1:31" x14ac:dyDescent="0.2">
      <c r="A2568" s="127">
        <f t="shared" si="979"/>
        <v>42623</v>
      </c>
      <c r="B2568" s="4">
        <f t="shared" si="971"/>
        <v>114791.91277201001</v>
      </c>
      <c r="C2568" s="4">
        <f t="shared" si="985"/>
        <v>70576.839719240001</v>
      </c>
      <c r="D2568" s="4">
        <f t="shared" si="980"/>
        <v>70576.839719240001</v>
      </c>
      <c r="E2568" s="56">
        <f t="shared" si="986"/>
        <v>655.60199999999998</v>
      </c>
      <c r="F2568" s="11">
        <f>IF(DAY(A2568)=F$2+1,VLOOKUP(A2568,[1]Plan1!$BN$15:$BP$255,3),F2567)</f>
        <v>656.89400000000001</v>
      </c>
      <c r="G2568" s="6">
        <f t="shared" si="972"/>
        <v>42623</v>
      </c>
      <c r="H2568" s="2">
        <f t="shared" si="973"/>
        <v>1.9707078379871401E-3</v>
      </c>
      <c r="I2568" s="1">
        <f t="shared" si="981"/>
        <v>1</v>
      </c>
      <c r="J2568" s="1">
        <f t="shared" si="987"/>
        <v>30</v>
      </c>
      <c r="K2568" s="54">
        <f t="shared" si="974"/>
        <v>1.0000656277714326</v>
      </c>
      <c r="L2568" s="3">
        <f t="shared" si="982"/>
        <v>1.62578277</v>
      </c>
      <c r="M2568" s="3">
        <f t="shared" si="992"/>
        <v>1.62588946</v>
      </c>
      <c r="N2568" s="3">
        <f t="shared" si="975"/>
        <v>114750.13981962</v>
      </c>
      <c r="O2568" s="52">
        <f t="shared" si="988"/>
        <v>0</v>
      </c>
      <c r="P2568" s="5">
        <f t="shared" si="991"/>
        <v>0</v>
      </c>
      <c r="Q2568" s="53">
        <f t="shared" si="976"/>
        <v>0</v>
      </c>
      <c r="R2568" s="4">
        <f t="shared" si="994"/>
        <v>0</v>
      </c>
      <c r="S2568" s="2">
        <f t="shared" si="983"/>
        <v>0.14000000000000001</v>
      </c>
      <c r="T2568" s="9">
        <f t="shared" si="977"/>
        <v>1.000364034</v>
      </c>
      <c r="U2568" s="4">
        <f t="shared" si="984"/>
        <v>41.77295239</v>
      </c>
      <c r="V2568" s="4">
        <f t="shared" si="978"/>
        <v>0</v>
      </c>
      <c r="W2568" s="1" t="str">
        <f t="shared" si="989"/>
        <v>A+J=</v>
      </c>
      <c r="X2568" s="10">
        <f t="shared" si="990"/>
        <v>42652</v>
      </c>
      <c r="Y2568" s="4">
        <f t="shared" si="993"/>
        <v>0</v>
      </c>
      <c r="Z2568" s="28"/>
      <c r="AA2568" s="26"/>
      <c r="AE2568" s="5"/>
    </row>
    <row r="2569" spans="1:31" x14ac:dyDescent="0.2">
      <c r="A2569" s="127">
        <f t="shared" si="979"/>
        <v>42624</v>
      </c>
      <c r="B2569" s="4">
        <f t="shared" si="971"/>
        <v>114841.23761025</v>
      </c>
      <c r="C2569" s="4">
        <f t="shared" si="985"/>
        <v>70576.839719240001</v>
      </c>
      <c r="D2569" s="4">
        <f t="shared" si="980"/>
        <v>70576.839719240001</v>
      </c>
      <c r="E2569" s="56">
        <f t="shared" si="986"/>
        <v>655.60199999999998</v>
      </c>
      <c r="F2569" s="11">
        <f>IF(DAY(A2569)=F$2+1,VLOOKUP(A2569,[1]Plan1!$BN$15:$BP$255,3),F2568)</f>
        <v>656.89400000000001</v>
      </c>
      <c r="G2569" s="6">
        <f t="shared" si="972"/>
        <v>42623</v>
      </c>
      <c r="H2569" s="2">
        <f t="shared" si="973"/>
        <v>1.9707078379871401E-3</v>
      </c>
      <c r="I2569" s="1">
        <f t="shared" si="981"/>
        <v>2</v>
      </c>
      <c r="J2569" s="1">
        <f t="shared" si="987"/>
        <v>30</v>
      </c>
      <c r="K2569" s="54">
        <f t="shared" si="974"/>
        <v>1.0001312598498695</v>
      </c>
      <c r="L2569" s="3">
        <f t="shared" si="982"/>
        <v>1.62578277</v>
      </c>
      <c r="M2569" s="3">
        <f t="shared" si="992"/>
        <v>1.6259961700000001</v>
      </c>
      <c r="N2569" s="3">
        <f t="shared" si="975"/>
        <v>114757.67107418001</v>
      </c>
      <c r="O2569" s="52">
        <f t="shared" si="988"/>
        <v>0</v>
      </c>
      <c r="P2569" s="5">
        <f t="shared" si="991"/>
        <v>0</v>
      </c>
      <c r="Q2569" s="53">
        <f t="shared" si="976"/>
        <v>0</v>
      </c>
      <c r="R2569" s="4">
        <f t="shared" si="994"/>
        <v>0</v>
      </c>
      <c r="S2569" s="2">
        <f t="shared" si="983"/>
        <v>0.14000000000000001</v>
      </c>
      <c r="T2569" s="9">
        <f t="shared" si="977"/>
        <v>1.0007282</v>
      </c>
      <c r="U2569" s="4">
        <f t="shared" si="984"/>
        <v>83.566536069999998</v>
      </c>
      <c r="V2569" s="4">
        <f t="shared" si="978"/>
        <v>0</v>
      </c>
      <c r="W2569" s="1" t="str">
        <f t="shared" si="989"/>
        <v>A+J=</v>
      </c>
      <c r="X2569" s="10">
        <f t="shared" si="990"/>
        <v>42652</v>
      </c>
      <c r="Y2569" s="4">
        <f t="shared" si="993"/>
        <v>0</v>
      </c>
      <c r="Z2569" s="28"/>
      <c r="AA2569" s="26"/>
      <c r="AE2569" s="5"/>
    </row>
    <row r="2570" spans="1:31" x14ac:dyDescent="0.2">
      <c r="A2570" s="127">
        <f t="shared" si="979"/>
        <v>42625</v>
      </c>
      <c r="B2570" s="4">
        <f t="shared" ref="B2570:B2633" si="995">(N2570+U2570)</f>
        <v>114890.58319752</v>
      </c>
      <c r="C2570" s="4">
        <f t="shared" si="985"/>
        <v>70576.839719240001</v>
      </c>
      <c r="D2570" s="4">
        <f t="shared" si="980"/>
        <v>70576.839719240001</v>
      </c>
      <c r="E2570" s="56">
        <f t="shared" si="986"/>
        <v>655.60199999999998</v>
      </c>
      <c r="F2570" s="11">
        <f>IF(DAY(A2570)=F$2+1,VLOOKUP(A2570,[1]Plan1!$BN$15:$BP$255,3),F2569)</f>
        <v>656.89400000000001</v>
      </c>
      <c r="G2570" s="6">
        <f t="shared" ref="G2570:G2633" si="996">IF(E2570=E2569,G2569,A2570)</f>
        <v>42623</v>
      </c>
      <c r="H2570" s="2">
        <f t="shared" ref="H2570:H2633" si="997">(F2570/E2570)-1</f>
        <v>1.9707078379871401E-3</v>
      </c>
      <c r="I2570" s="1">
        <f t="shared" si="981"/>
        <v>3</v>
      </c>
      <c r="J2570" s="1">
        <f t="shared" si="987"/>
        <v>30</v>
      </c>
      <c r="K2570" s="54">
        <f t="shared" ref="K2570:K2633" si="998">((F2570/E2570)^(I2570/J2570))</f>
        <v>1.0001968962355934</v>
      </c>
      <c r="L2570" s="3">
        <f t="shared" si="982"/>
        <v>1.62578277</v>
      </c>
      <c r="M2570" s="3">
        <f t="shared" si="992"/>
        <v>1.6261028799999999</v>
      </c>
      <c r="N2570" s="3">
        <f t="shared" ref="N2570:N2633" si="999">TRUNC(D2570*M2570,8)</f>
        <v>114765.20232875001</v>
      </c>
      <c r="O2570" s="52">
        <f t="shared" si="988"/>
        <v>0</v>
      </c>
      <c r="P2570" s="5">
        <f t="shared" si="991"/>
        <v>0</v>
      </c>
      <c r="Q2570" s="53">
        <f t="shared" ref="Q2570:Q2633" si="1000">IF($P2570&gt;0,($P2570*D2570),0)</f>
        <v>0</v>
      </c>
      <c r="R2570" s="4">
        <f t="shared" si="994"/>
        <v>0</v>
      </c>
      <c r="S2570" s="2">
        <f t="shared" si="983"/>
        <v>0.14000000000000001</v>
      </c>
      <c r="T2570" s="9">
        <f t="shared" ref="T2570:T2633" si="1001">ROUND((1+S2570)^(1/12)^(I2570/J2570),9)</f>
        <v>1.0010924990000001</v>
      </c>
      <c r="U2570" s="4">
        <f t="shared" si="984"/>
        <v>125.38086877000001</v>
      </c>
      <c r="V2570" s="4">
        <f t="shared" ref="V2570:V2633" si="1002">IF(R2570&gt;0,R2570+U2570,0)</f>
        <v>0</v>
      </c>
      <c r="W2570" s="1" t="str">
        <f t="shared" si="989"/>
        <v>A+J=</v>
      </c>
      <c r="X2570" s="10">
        <f t="shared" si="990"/>
        <v>42652</v>
      </c>
      <c r="Y2570" s="4">
        <f t="shared" si="993"/>
        <v>0</v>
      </c>
      <c r="Z2570" s="28"/>
      <c r="AA2570" s="26"/>
      <c r="AE2570" s="5"/>
    </row>
    <row r="2571" spans="1:31" x14ac:dyDescent="0.2">
      <c r="A2571" s="127">
        <f t="shared" ref="A2571:A2634" si="1003">(A2570+1)</f>
        <v>42626</v>
      </c>
      <c r="B2571" s="4">
        <f t="shared" si="995"/>
        <v>114939.94942205001</v>
      </c>
      <c r="C2571" s="4">
        <f t="shared" si="985"/>
        <v>70576.839719240001</v>
      </c>
      <c r="D2571" s="4">
        <f t="shared" ref="D2571:D2634" si="1004">(C2571)</f>
        <v>70576.839719240001</v>
      </c>
      <c r="E2571" s="56">
        <f t="shared" si="986"/>
        <v>655.60199999999998</v>
      </c>
      <c r="F2571" s="11">
        <f>IF(DAY(A2571)=F$2+1,VLOOKUP(A2571,[1]Plan1!$BN$15:$BP$255,3),F2570)</f>
        <v>656.89400000000001</v>
      </c>
      <c r="G2571" s="6">
        <f t="shared" si="996"/>
        <v>42623</v>
      </c>
      <c r="H2571" s="2">
        <f t="shared" si="997"/>
        <v>1.9707078379871401E-3</v>
      </c>
      <c r="I2571" s="1">
        <f t="shared" ref="I2571:I2634" si="1005">IF(DAY(A2571)=F$2+1,1,I2570+1)</f>
        <v>4</v>
      </c>
      <c r="J2571" s="1">
        <f t="shared" si="987"/>
        <v>30</v>
      </c>
      <c r="K2571" s="54">
        <f t="shared" si="998"/>
        <v>1.0002625369288871</v>
      </c>
      <c r="L2571" s="3">
        <f t="shared" ref="L2571:L2634" si="1006">IF(DAY(A2571)=F$2+1,M2570,L2570)</f>
        <v>1.62578277</v>
      </c>
      <c r="M2571" s="3">
        <f t="shared" si="992"/>
        <v>1.62620959</v>
      </c>
      <c r="N2571" s="3">
        <f t="shared" si="999"/>
        <v>114772.73358332</v>
      </c>
      <c r="O2571" s="52">
        <f t="shared" si="988"/>
        <v>0</v>
      </c>
      <c r="P2571" s="5">
        <f t="shared" si="991"/>
        <v>0</v>
      </c>
      <c r="Q2571" s="53">
        <f t="shared" si="1000"/>
        <v>0</v>
      </c>
      <c r="R2571" s="4">
        <f t="shared" si="994"/>
        <v>0</v>
      </c>
      <c r="S2571" s="2">
        <f t="shared" ref="S2571:S2634" si="1007">(S2570)</f>
        <v>0.14000000000000001</v>
      </c>
      <c r="T2571" s="9">
        <f t="shared" si="1001"/>
        <v>1.00145693</v>
      </c>
      <c r="U2571" s="4">
        <f t="shared" ref="U2571:U2634" si="1008">TRUNC(N2571*(T2571-1),8)</f>
        <v>167.21583873</v>
      </c>
      <c r="V2571" s="4">
        <f t="shared" si="1002"/>
        <v>0</v>
      </c>
      <c r="W2571" s="1" t="str">
        <f t="shared" si="989"/>
        <v>A+J=</v>
      </c>
      <c r="X2571" s="10">
        <f t="shared" si="990"/>
        <v>42652</v>
      </c>
      <c r="Y2571" s="4">
        <f t="shared" si="993"/>
        <v>0</v>
      </c>
      <c r="Z2571" s="28"/>
      <c r="AA2571" s="26"/>
      <c r="AE2571" s="5"/>
    </row>
    <row r="2572" spans="1:31" x14ac:dyDescent="0.2">
      <c r="A2572" s="127">
        <f t="shared" si="1003"/>
        <v>42627</v>
      </c>
      <c r="B2572" s="4">
        <f t="shared" si="995"/>
        <v>114989.33781571001</v>
      </c>
      <c r="C2572" s="4">
        <f t="shared" ref="C2572:C2635" si="1009">IF(DAY(A2571)=9,VLOOKUP(A2571,$AA$10:$AB$126,2),C2571)</f>
        <v>70576.839719240001</v>
      </c>
      <c r="D2572" s="4">
        <f t="shared" si="1004"/>
        <v>70576.839719240001</v>
      </c>
      <c r="E2572" s="56">
        <f t="shared" ref="E2572:E2635" si="1010">IF(F2572=F2571,E2571,F2571)</f>
        <v>655.60199999999998</v>
      </c>
      <c r="F2572" s="11">
        <f>IF(DAY(A2572)=F$2+1,VLOOKUP(A2572,[1]Plan1!$BN$15:$BP$255,3),F2571)</f>
        <v>656.89400000000001</v>
      </c>
      <c r="G2572" s="6">
        <f t="shared" si="996"/>
        <v>42623</v>
      </c>
      <c r="H2572" s="2">
        <f t="shared" si="997"/>
        <v>1.9707078379871401E-3</v>
      </c>
      <c r="I2572" s="1">
        <f t="shared" si="1005"/>
        <v>5</v>
      </c>
      <c r="J2572" s="1">
        <f t="shared" ref="J2572:J2635" si="1011">IF(DAY(A2572)=F$2+1,DAY(EOMONTH(A2572,0)),J2571)</f>
        <v>30</v>
      </c>
      <c r="K2572" s="54">
        <f t="shared" si="998"/>
        <v>1.0003281819300331</v>
      </c>
      <c r="L2572" s="3">
        <f t="shared" si="1006"/>
        <v>1.62578277</v>
      </c>
      <c r="M2572" s="3">
        <f t="shared" si="992"/>
        <v>1.6263163199999999</v>
      </c>
      <c r="N2572" s="3">
        <f t="shared" si="999"/>
        <v>114780.26624942</v>
      </c>
      <c r="O2572" s="52">
        <f t="shared" si="988"/>
        <v>0</v>
      </c>
      <c r="P2572" s="5">
        <f t="shared" si="991"/>
        <v>0</v>
      </c>
      <c r="Q2572" s="53">
        <f t="shared" si="1000"/>
        <v>0</v>
      </c>
      <c r="R2572" s="4">
        <f t="shared" si="994"/>
        <v>0</v>
      </c>
      <c r="S2572" s="2">
        <f t="shared" si="1007"/>
        <v>0.14000000000000001</v>
      </c>
      <c r="T2572" s="9">
        <f t="shared" si="1001"/>
        <v>1.0018214940000001</v>
      </c>
      <c r="U2572" s="4">
        <f t="shared" si="1008"/>
        <v>209.07156628999999</v>
      </c>
      <c r="V2572" s="4">
        <f t="shared" si="1002"/>
        <v>0</v>
      </c>
      <c r="W2572" s="1" t="str">
        <f t="shared" si="989"/>
        <v>A+J=</v>
      </c>
      <c r="X2572" s="10">
        <f t="shared" si="990"/>
        <v>42652</v>
      </c>
      <c r="Y2572" s="4">
        <f t="shared" si="993"/>
        <v>0</v>
      </c>
      <c r="Z2572" s="28"/>
      <c r="AA2572" s="26"/>
      <c r="AE2572" s="5"/>
    </row>
    <row r="2573" spans="1:31" x14ac:dyDescent="0.2">
      <c r="A2573" s="127">
        <f t="shared" si="1003"/>
        <v>42628</v>
      </c>
      <c r="B2573" s="4">
        <f t="shared" si="995"/>
        <v>115038.74696841001</v>
      </c>
      <c r="C2573" s="4">
        <f t="shared" si="1009"/>
        <v>70576.839719240001</v>
      </c>
      <c r="D2573" s="4">
        <f t="shared" si="1004"/>
        <v>70576.839719240001</v>
      </c>
      <c r="E2573" s="56">
        <f t="shared" si="1010"/>
        <v>655.60199999999998</v>
      </c>
      <c r="F2573" s="11">
        <f>IF(DAY(A2573)=F$2+1,VLOOKUP(A2573,[1]Plan1!$BN$15:$BP$255,3),F2572)</f>
        <v>656.89400000000001</v>
      </c>
      <c r="G2573" s="6">
        <f t="shared" si="996"/>
        <v>42623</v>
      </c>
      <c r="H2573" s="2">
        <f t="shared" si="997"/>
        <v>1.9707078379871401E-3</v>
      </c>
      <c r="I2573" s="1">
        <f t="shared" si="1005"/>
        <v>6</v>
      </c>
      <c r="J2573" s="1">
        <f t="shared" si="1011"/>
        <v>30</v>
      </c>
      <c r="K2573" s="54">
        <f t="shared" si="998"/>
        <v>1.0003938312393144</v>
      </c>
      <c r="L2573" s="3">
        <f t="shared" si="1006"/>
        <v>1.62578277</v>
      </c>
      <c r="M2573" s="3">
        <f t="shared" si="992"/>
        <v>1.6264230500000001</v>
      </c>
      <c r="N2573" s="3">
        <f t="shared" si="999"/>
        <v>114787.79891552</v>
      </c>
      <c r="O2573" s="52">
        <f t="shared" si="988"/>
        <v>0</v>
      </c>
      <c r="P2573" s="5">
        <f t="shared" si="991"/>
        <v>0</v>
      </c>
      <c r="Q2573" s="53">
        <f t="shared" si="1000"/>
        <v>0</v>
      </c>
      <c r="R2573" s="4">
        <f t="shared" si="994"/>
        <v>0</v>
      </c>
      <c r="S2573" s="2">
        <f t="shared" si="1007"/>
        <v>0.14000000000000001</v>
      </c>
      <c r="T2573" s="9">
        <f t="shared" si="1001"/>
        <v>1.0021861910000001</v>
      </c>
      <c r="U2573" s="4">
        <f t="shared" si="1008"/>
        <v>250.94805289000001</v>
      </c>
      <c r="V2573" s="4">
        <f t="shared" si="1002"/>
        <v>0</v>
      </c>
      <c r="W2573" s="1" t="str">
        <f t="shared" si="989"/>
        <v>A+J=</v>
      </c>
      <c r="X2573" s="10">
        <f t="shared" si="990"/>
        <v>42652</v>
      </c>
      <c r="Y2573" s="4">
        <f t="shared" si="993"/>
        <v>0</v>
      </c>
      <c r="Z2573" s="28"/>
      <c r="AA2573" s="26"/>
      <c r="AE2573" s="5"/>
    </row>
    <row r="2574" spans="1:31" x14ac:dyDescent="0.2">
      <c r="A2574" s="127">
        <f t="shared" si="1003"/>
        <v>42629</v>
      </c>
      <c r="B2574" s="4">
        <f t="shared" si="995"/>
        <v>115088.17747596001</v>
      </c>
      <c r="C2574" s="4">
        <f t="shared" si="1009"/>
        <v>70576.839719240001</v>
      </c>
      <c r="D2574" s="4">
        <f t="shared" si="1004"/>
        <v>70576.839719240001</v>
      </c>
      <c r="E2574" s="56">
        <f t="shared" si="1010"/>
        <v>655.60199999999998</v>
      </c>
      <c r="F2574" s="11">
        <f>IF(DAY(A2574)=F$2+1,VLOOKUP(A2574,[1]Plan1!$BN$15:$BP$255,3),F2573)</f>
        <v>656.89400000000001</v>
      </c>
      <c r="G2574" s="6">
        <f t="shared" si="996"/>
        <v>42623</v>
      </c>
      <c r="H2574" s="2">
        <f t="shared" si="997"/>
        <v>1.9707078379871401E-3</v>
      </c>
      <c r="I2574" s="1">
        <f t="shared" si="1005"/>
        <v>7</v>
      </c>
      <c r="J2574" s="1">
        <f t="shared" si="1011"/>
        <v>30</v>
      </c>
      <c r="K2574" s="54">
        <f t="shared" si="998"/>
        <v>1.0004594848570134</v>
      </c>
      <c r="L2574" s="3">
        <f t="shared" si="1006"/>
        <v>1.62578277</v>
      </c>
      <c r="M2574" s="3">
        <f t="shared" si="992"/>
        <v>1.62652979</v>
      </c>
      <c r="N2574" s="3">
        <f t="shared" si="999"/>
        <v>114795.33228739</v>
      </c>
      <c r="O2574" s="52">
        <f t="shared" si="988"/>
        <v>0</v>
      </c>
      <c r="P2574" s="5">
        <f t="shared" si="991"/>
        <v>0</v>
      </c>
      <c r="Q2574" s="53">
        <f t="shared" si="1000"/>
        <v>0</v>
      </c>
      <c r="R2574" s="4">
        <f t="shared" si="994"/>
        <v>0</v>
      </c>
      <c r="S2574" s="2">
        <f t="shared" si="1007"/>
        <v>0.14000000000000001</v>
      </c>
      <c r="T2574" s="9">
        <f t="shared" si="1001"/>
        <v>1.0025510200000001</v>
      </c>
      <c r="U2574" s="4">
        <f t="shared" si="1008"/>
        <v>292.84518857</v>
      </c>
      <c r="V2574" s="4">
        <f t="shared" si="1002"/>
        <v>0</v>
      </c>
      <c r="W2574" s="1" t="str">
        <f t="shared" si="989"/>
        <v>A+J=</v>
      </c>
      <c r="X2574" s="10">
        <f t="shared" si="990"/>
        <v>42652</v>
      </c>
      <c r="Y2574" s="4">
        <f t="shared" si="993"/>
        <v>0</v>
      </c>
      <c r="Z2574" s="28"/>
      <c r="AA2574" s="26"/>
      <c r="AE2574" s="5"/>
    </row>
    <row r="2575" spans="1:31" x14ac:dyDescent="0.2">
      <c r="A2575" s="127">
        <f t="shared" si="1003"/>
        <v>42630</v>
      </c>
      <c r="B2575" s="4">
        <f t="shared" si="995"/>
        <v>115137.62874908</v>
      </c>
      <c r="C2575" s="4">
        <f t="shared" si="1009"/>
        <v>70576.839719240001</v>
      </c>
      <c r="D2575" s="4">
        <f t="shared" si="1004"/>
        <v>70576.839719240001</v>
      </c>
      <c r="E2575" s="56">
        <f t="shared" si="1010"/>
        <v>655.60199999999998</v>
      </c>
      <c r="F2575" s="11">
        <f>IF(DAY(A2575)=F$2+1,VLOOKUP(A2575,[1]Plan1!$BN$15:$BP$255,3),F2574)</f>
        <v>656.89400000000001</v>
      </c>
      <c r="G2575" s="6">
        <f t="shared" si="996"/>
        <v>42623</v>
      </c>
      <c r="H2575" s="2">
        <f t="shared" si="997"/>
        <v>1.9707078379871401E-3</v>
      </c>
      <c r="I2575" s="1">
        <f t="shared" si="1005"/>
        <v>8</v>
      </c>
      <c r="J2575" s="1">
        <f t="shared" si="1011"/>
        <v>30</v>
      </c>
      <c r="K2575" s="54">
        <f t="shared" si="998"/>
        <v>1.0005251427834132</v>
      </c>
      <c r="L2575" s="3">
        <f t="shared" si="1006"/>
        <v>1.62578277</v>
      </c>
      <c r="M2575" s="3">
        <f t="shared" si="992"/>
        <v>1.6266365300000001</v>
      </c>
      <c r="N2575" s="3">
        <f t="shared" si="999"/>
        <v>114802.86565927</v>
      </c>
      <c r="O2575" s="52">
        <f t="shared" si="988"/>
        <v>0</v>
      </c>
      <c r="P2575" s="5">
        <f t="shared" si="991"/>
        <v>0</v>
      </c>
      <c r="Q2575" s="53">
        <f t="shared" si="1000"/>
        <v>0</v>
      </c>
      <c r="R2575" s="4">
        <f t="shared" si="994"/>
        <v>0</v>
      </c>
      <c r="S2575" s="2">
        <f t="shared" si="1007"/>
        <v>0.14000000000000001</v>
      </c>
      <c r="T2575" s="9">
        <f t="shared" si="1001"/>
        <v>1.002915982</v>
      </c>
      <c r="U2575" s="4">
        <f t="shared" si="1008"/>
        <v>334.76308981</v>
      </c>
      <c r="V2575" s="4">
        <f t="shared" si="1002"/>
        <v>0</v>
      </c>
      <c r="W2575" s="1" t="str">
        <f t="shared" si="989"/>
        <v>A+J=</v>
      </c>
      <c r="X2575" s="10">
        <f t="shared" si="990"/>
        <v>42652</v>
      </c>
      <c r="Y2575" s="4">
        <f t="shared" si="993"/>
        <v>0</v>
      </c>
      <c r="Z2575" s="28"/>
      <c r="AA2575" s="26"/>
      <c r="AE2575" s="5"/>
    </row>
    <row r="2576" spans="1:31" x14ac:dyDescent="0.2">
      <c r="A2576" s="127">
        <f t="shared" si="1003"/>
        <v>42631</v>
      </c>
      <c r="B2576" s="4">
        <f t="shared" si="995"/>
        <v>115187.10232173</v>
      </c>
      <c r="C2576" s="4">
        <f t="shared" si="1009"/>
        <v>70576.839719240001</v>
      </c>
      <c r="D2576" s="4">
        <f t="shared" si="1004"/>
        <v>70576.839719240001</v>
      </c>
      <c r="E2576" s="56">
        <f t="shared" si="1010"/>
        <v>655.60199999999998</v>
      </c>
      <c r="F2576" s="11">
        <f>IF(DAY(A2576)=F$2+1,VLOOKUP(A2576,[1]Plan1!$BN$15:$BP$255,3),F2575)</f>
        <v>656.89400000000001</v>
      </c>
      <c r="G2576" s="6">
        <f t="shared" si="996"/>
        <v>42623</v>
      </c>
      <c r="H2576" s="2">
        <f t="shared" si="997"/>
        <v>1.9707078379871401E-3</v>
      </c>
      <c r="I2576" s="1">
        <f t="shared" si="1005"/>
        <v>9</v>
      </c>
      <c r="J2576" s="1">
        <f t="shared" si="1011"/>
        <v>30</v>
      </c>
      <c r="K2576" s="54">
        <f t="shared" si="998"/>
        <v>1.0005908050187964</v>
      </c>
      <c r="L2576" s="3">
        <f t="shared" si="1006"/>
        <v>1.62578277</v>
      </c>
      <c r="M2576" s="3">
        <f t="shared" si="992"/>
        <v>1.6267432900000001</v>
      </c>
      <c r="N2576" s="3">
        <f t="shared" si="999"/>
        <v>114810.40044267</v>
      </c>
      <c r="O2576" s="52">
        <f t="shared" si="988"/>
        <v>0</v>
      </c>
      <c r="P2576" s="5">
        <f t="shared" si="991"/>
        <v>0</v>
      </c>
      <c r="Q2576" s="53">
        <f t="shared" si="1000"/>
        <v>0</v>
      </c>
      <c r="R2576" s="4">
        <f t="shared" si="994"/>
        <v>0</v>
      </c>
      <c r="S2576" s="2">
        <f t="shared" si="1007"/>
        <v>0.14000000000000001</v>
      </c>
      <c r="T2576" s="9">
        <f t="shared" si="1001"/>
        <v>1.0032810780000001</v>
      </c>
      <c r="U2576" s="4">
        <f t="shared" si="1008"/>
        <v>376.70187906000001</v>
      </c>
      <c r="V2576" s="4">
        <f t="shared" si="1002"/>
        <v>0</v>
      </c>
      <c r="W2576" s="1" t="str">
        <f t="shared" si="989"/>
        <v>A+J=</v>
      </c>
      <c r="X2576" s="10">
        <f t="shared" si="990"/>
        <v>42652</v>
      </c>
      <c r="Y2576" s="4">
        <f t="shared" si="993"/>
        <v>0</v>
      </c>
      <c r="Z2576" s="28"/>
      <c r="AA2576" s="26"/>
      <c r="AE2576" s="5"/>
    </row>
    <row r="2577" spans="1:31" x14ac:dyDescent="0.2">
      <c r="A2577" s="127">
        <f t="shared" si="1003"/>
        <v>42632</v>
      </c>
      <c r="B2577" s="4">
        <f t="shared" si="995"/>
        <v>115236.59655219999</v>
      </c>
      <c r="C2577" s="4">
        <f t="shared" si="1009"/>
        <v>70576.839719240001</v>
      </c>
      <c r="D2577" s="4">
        <f t="shared" si="1004"/>
        <v>70576.839719240001</v>
      </c>
      <c r="E2577" s="56">
        <f t="shared" si="1010"/>
        <v>655.60199999999998</v>
      </c>
      <c r="F2577" s="11">
        <f>IF(DAY(A2577)=F$2+1,VLOOKUP(A2577,[1]Plan1!$BN$15:$BP$255,3),F2576)</f>
        <v>656.89400000000001</v>
      </c>
      <c r="G2577" s="6">
        <f t="shared" si="996"/>
        <v>42623</v>
      </c>
      <c r="H2577" s="2">
        <f t="shared" si="997"/>
        <v>1.9707078379871401E-3</v>
      </c>
      <c r="I2577" s="1">
        <f t="shared" si="1005"/>
        <v>10</v>
      </c>
      <c r="J2577" s="1">
        <f t="shared" si="1011"/>
        <v>30</v>
      </c>
      <c r="K2577" s="54">
        <f t="shared" si="998"/>
        <v>1.0006564715634456</v>
      </c>
      <c r="L2577" s="3">
        <f t="shared" si="1006"/>
        <v>1.62578277</v>
      </c>
      <c r="M2577" s="3">
        <f t="shared" si="992"/>
        <v>1.62685005</v>
      </c>
      <c r="N2577" s="3">
        <f t="shared" si="999"/>
        <v>114817.93522607999</v>
      </c>
      <c r="O2577" s="52">
        <f t="shared" si="988"/>
        <v>0</v>
      </c>
      <c r="P2577" s="5">
        <f t="shared" si="991"/>
        <v>0</v>
      </c>
      <c r="Q2577" s="53">
        <f t="shared" si="1000"/>
        <v>0</v>
      </c>
      <c r="R2577" s="4">
        <f t="shared" si="994"/>
        <v>0</v>
      </c>
      <c r="S2577" s="2">
        <f t="shared" si="1007"/>
        <v>0.14000000000000001</v>
      </c>
      <c r="T2577" s="9">
        <f t="shared" si="1001"/>
        <v>1.003646306</v>
      </c>
      <c r="U2577" s="4">
        <f t="shared" si="1008"/>
        <v>418.66132612000001</v>
      </c>
      <c r="V2577" s="4">
        <f t="shared" si="1002"/>
        <v>0</v>
      </c>
      <c r="W2577" s="1" t="str">
        <f t="shared" si="989"/>
        <v>A+J=</v>
      </c>
      <c r="X2577" s="10">
        <f t="shared" si="990"/>
        <v>42652</v>
      </c>
      <c r="Y2577" s="4">
        <f t="shared" si="993"/>
        <v>0</v>
      </c>
      <c r="Z2577" s="28"/>
      <c r="AA2577" s="26"/>
      <c r="AE2577" s="5"/>
    </row>
    <row r="2578" spans="1:31" x14ac:dyDescent="0.2">
      <c r="A2578" s="127">
        <f t="shared" si="1003"/>
        <v>42633</v>
      </c>
      <c r="B2578" s="4">
        <f t="shared" si="995"/>
        <v>115286.11155828</v>
      </c>
      <c r="C2578" s="4">
        <f t="shared" si="1009"/>
        <v>70576.839719240001</v>
      </c>
      <c r="D2578" s="4">
        <f t="shared" si="1004"/>
        <v>70576.839719240001</v>
      </c>
      <c r="E2578" s="56">
        <f t="shared" si="1010"/>
        <v>655.60199999999998</v>
      </c>
      <c r="F2578" s="11">
        <f>IF(DAY(A2578)=F$2+1,VLOOKUP(A2578,[1]Plan1!$BN$15:$BP$255,3),F2577)</f>
        <v>656.89400000000001</v>
      </c>
      <c r="G2578" s="6">
        <f t="shared" si="996"/>
        <v>42623</v>
      </c>
      <c r="H2578" s="2">
        <f t="shared" si="997"/>
        <v>1.9707078379871401E-3</v>
      </c>
      <c r="I2578" s="1">
        <f t="shared" si="1005"/>
        <v>11</v>
      </c>
      <c r="J2578" s="1">
        <f t="shared" si="1011"/>
        <v>30</v>
      </c>
      <c r="K2578" s="54">
        <f t="shared" si="998"/>
        <v>1.0007221424176438</v>
      </c>
      <c r="L2578" s="3">
        <f t="shared" si="1006"/>
        <v>1.62578277</v>
      </c>
      <c r="M2578" s="3">
        <f t="shared" si="992"/>
        <v>1.62695681</v>
      </c>
      <c r="N2578" s="3">
        <f t="shared" si="999"/>
        <v>114825.47000949</v>
      </c>
      <c r="O2578" s="52">
        <f t="shared" si="988"/>
        <v>0</v>
      </c>
      <c r="P2578" s="5">
        <f t="shared" si="991"/>
        <v>0</v>
      </c>
      <c r="Q2578" s="53">
        <f t="shared" si="1000"/>
        <v>0</v>
      </c>
      <c r="R2578" s="4">
        <f t="shared" si="994"/>
        <v>0</v>
      </c>
      <c r="S2578" s="2">
        <f t="shared" si="1007"/>
        <v>0.14000000000000001</v>
      </c>
      <c r="T2578" s="9">
        <f t="shared" si="1001"/>
        <v>1.0040116670000001</v>
      </c>
      <c r="U2578" s="4">
        <f t="shared" si="1008"/>
        <v>460.64154879</v>
      </c>
      <c r="V2578" s="4">
        <f t="shared" si="1002"/>
        <v>0</v>
      </c>
      <c r="W2578" s="1" t="str">
        <f t="shared" si="989"/>
        <v>A+J=</v>
      </c>
      <c r="X2578" s="10">
        <f t="shared" si="990"/>
        <v>42652</v>
      </c>
      <c r="Y2578" s="4">
        <f t="shared" si="993"/>
        <v>0</v>
      </c>
      <c r="Z2578" s="28"/>
      <c r="AA2578" s="26"/>
      <c r="AE2578" s="5"/>
    </row>
    <row r="2579" spans="1:31" x14ac:dyDescent="0.2">
      <c r="A2579" s="127">
        <f t="shared" si="1003"/>
        <v>42634</v>
      </c>
      <c r="B2579" s="4">
        <f t="shared" si="995"/>
        <v>115335.64876071</v>
      </c>
      <c r="C2579" s="4">
        <f t="shared" si="1009"/>
        <v>70576.839719240001</v>
      </c>
      <c r="D2579" s="4">
        <f t="shared" si="1004"/>
        <v>70576.839719240001</v>
      </c>
      <c r="E2579" s="56">
        <f t="shared" si="1010"/>
        <v>655.60199999999998</v>
      </c>
      <c r="F2579" s="11">
        <f>IF(DAY(A2579)=F$2+1,VLOOKUP(A2579,[1]Plan1!$BN$15:$BP$255,3),F2578)</f>
        <v>656.89400000000001</v>
      </c>
      <c r="G2579" s="6">
        <f t="shared" si="996"/>
        <v>42623</v>
      </c>
      <c r="H2579" s="2">
        <f t="shared" si="997"/>
        <v>1.9707078379871401E-3</v>
      </c>
      <c r="I2579" s="1">
        <f t="shared" si="1005"/>
        <v>12</v>
      </c>
      <c r="J2579" s="1">
        <f t="shared" si="1011"/>
        <v>30</v>
      </c>
      <c r="K2579" s="54">
        <f t="shared" si="998"/>
        <v>1.0007878175816738</v>
      </c>
      <c r="L2579" s="3">
        <f t="shared" si="1006"/>
        <v>1.62578277</v>
      </c>
      <c r="M2579" s="3">
        <f t="shared" si="992"/>
        <v>1.6270635899999999</v>
      </c>
      <c r="N2579" s="3">
        <f t="shared" si="999"/>
        <v>114833.00620444</v>
      </c>
      <c r="O2579" s="52">
        <f t="shared" si="988"/>
        <v>0</v>
      </c>
      <c r="P2579" s="5">
        <f t="shared" si="991"/>
        <v>0</v>
      </c>
      <c r="Q2579" s="53">
        <f t="shared" si="1000"/>
        <v>0</v>
      </c>
      <c r="R2579" s="4">
        <f t="shared" si="994"/>
        <v>0</v>
      </c>
      <c r="S2579" s="2">
        <f t="shared" si="1007"/>
        <v>0.14000000000000001</v>
      </c>
      <c r="T2579" s="9">
        <f t="shared" si="1001"/>
        <v>1.0043771610000001</v>
      </c>
      <c r="U2579" s="4">
        <f t="shared" si="1008"/>
        <v>502.64255627</v>
      </c>
      <c r="V2579" s="4">
        <f t="shared" si="1002"/>
        <v>0</v>
      </c>
      <c r="W2579" s="1" t="str">
        <f t="shared" si="989"/>
        <v>A+J=</v>
      </c>
      <c r="X2579" s="10">
        <f t="shared" si="990"/>
        <v>42652</v>
      </c>
      <c r="Y2579" s="4">
        <f t="shared" si="993"/>
        <v>0</v>
      </c>
      <c r="Z2579" s="28"/>
      <c r="AA2579" s="26"/>
      <c r="AE2579" s="5"/>
    </row>
    <row r="2580" spans="1:31" x14ac:dyDescent="0.2">
      <c r="A2580" s="127">
        <f t="shared" si="1003"/>
        <v>42635</v>
      </c>
      <c r="B2580" s="4">
        <f t="shared" si="995"/>
        <v>115385.20674578</v>
      </c>
      <c r="C2580" s="4">
        <f t="shared" si="1009"/>
        <v>70576.839719240001</v>
      </c>
      <c r="D2580" s="4">
        <f t="shared" si="1004"/>
        <v>70576.839719240001</v>
      </c>
      <c r="E2580" s="56">
        <f t="shared" si="1010"/>
        <v>655.60199999999998</v>
      </c>
      <c r="F2580" s="11">
        <f>IF(DAY(A2580)=F$2+1,VLOOKUP(A2580,[1]Plan1!$BN$15:$BP$255,3),F2579)</f>
        <v>656.89400000000001</v>
      </c>
      <c r="G2580" s="6">
        <f t="shared" si="996"/>
        <v>42623</v>
      </c>
      <c r="H2580" s="2">
        <f t="shared" si="997"/>
        <v>1.9707078379871401E-3</v>
      </c>
      <c r="I2580" s="1">
        <f t="shared" si="1005"/>
        <v>13</v>
      </c>
      <c r="J2580" s="1">
        <f t="shared" si="1011"/>
        <v>30</v>
      </c>
      <c r="K2580" s="54">
        <f t="shared" si="998"/>
        <v>1.0008534970558185</v>
      </c>
      <c r="L2580" s="3">
        <f t="shared" si="1006"/>
        <v>1.62578277</v>
      </c>
      <c r="M2580" s="3">
        <f t="shared" si="992"/>
        <v>1.62717037</v>
      </c>
      <c r="N2580" s="3">
        <f t="shared" si="999"/>
        <v>114840.54239938001</v>
      </c>
      <c r="O2580" s="52">
        <f t="shared" si="988"/>
        <v>0</v>
      </c>
      <c r="P2580" s="5">
        <f t="shared" si="991"/>
        <v>0</v>
      </c>
      <c r="Q2580" s="53">
        <f t="shared" si="1000"/>
        <v>0</v>
      </c>
      <c r="R2580" s="4">
        <f t="shared" si="994"/>
        <v>0</v>
      </c>
      <c r="S2580" s="2">
        <f t="shared" si="1007"/>
        <v>0.14000000000000001</v>
      </c>
      <c r="T2580" s="9">
        <f t="shared" si="1001"/>
        <v>1.0047427879999999</v>
      </c>
      <c r="U2580" s="4">
        <f t="shared" si="1008"/>
        <v>544.6643464</v>
      </c>
      <c r="V2580" s="4">
        <f t="shared" si="1002"/>
        <v>0</v>
      </c>
      <c r="W2580" s="1" t="str">
        <f t="shared" si="989"/>
        <v>A+J=</v>
      </c>
      <c r="X2580" s="10">
        <f t="shared" si="990"/>
        <v>42652</v>
      </c>
      <c r="Y2580" s="4">
        <f t="shared" si="993"/>
        <v>0</v>
      </c>
      <c r="Z2580" s="28"/>
      <c r="AA2580" s="26"/>
      <c r="AE2580" s="5"/>
    </row>
    <row r="2581" spans="1:31" x14ac:dyDescent="0.2">
      <c r="A2581" s="127">
        <f t="shared" si="1003"/>
        <v>42636</v>
      </c>
      <c r="B2581" s="4">
        <f t="shared" si="995"/>
        <v>115434.78551653</v>
      </c>
      <c r="C2581" s="4">
        <f t="shared" si="1009"/>
        <v>70576.839719240001</v>
      </c>
      <c r="D2581" s="4">
        <f t="shared" si="1004"/>
        <v>70576.839719240001</v>
      </c>
      <c r="E2581" s="56">
        <f t="shared" si="1010"/>
        <v>655.60199999999998</v>
      </c>
      <c r="F2581" s="11">
        <f>IF(DAY(A2581)=F$2+1,VLOOKUP(A2581,[1]Plan1!$BN$15:$BP$255,3),F2580)</f>
        <v>656.89400000000001</v>
      </c>
      <c r="G2581" s="6">
        <f t="shared" si="996"/>
        <v>42623</v>
      </c>
      <c r="H2581" s="2">
        <f t="shared" si="997"/>
        <v>1.9707078379871401E-3</v>
      </c>
      <c r="I2581" s="1">
        <f t="shared" si="1005"/>
        <v>14</v>
      </c>
      <c r="J2581" s="1">
        <f t="shared" si="1011"/>
        <v>30</v>
      </c>
      <c r="K2581" s="54">
        <f t="shared" si="998"/>
        <v>1.0009191808403608</v>
      </c>
      <c r="L2581" s="3">
        <f t="shared" si="1006"/>
        <v>1.62578277</v>
      </c>
      <c r="M2581" s="3">
        <f t="shared" si="992"/>
        <v>1.6272771500000001</v>
      </c>
      <c r="N2581" s="3">
        <f t="shared" si="999"/>
        <v>114848.07859433</v>
      </c>
      <c r="O2581" s="52">
        <f t="shared" si="988"/>
        <v>0</v>
      </c>
      <c r="P2581" s="5">
        <f t="shared" si="991"/>
        <v>0</v>
      </c>
      <c r="Q2581" s="53">
        <f t="shared" si="1000"/>
        <v>0</v>
      </c>
      <c r="R2581" s="4">
        <f t="shared" si="994"/>
        <v>0</v>
      </c>
      <c r="S2581" s="2">
        <f t="shared" si="1007"/>
        <v>0.14000000000000001</v>
      </c>
      <c r="T2581" s="9">
        <f t="shared" si="1001"/>
        <v>1.0051085479999999</v>
      </c>
      <c r="U2581" s="4">
        <f t="shared" si="1008"/>
        <v>586.70692220000001</v>
      </c>
      <c r="V2581" s="4">
        <f t="shared" si="1002"/>
        <v>0</v>
      </c>
      <c r="W2581" s="1" t="str">
        <f t="shared" si="989"/>
        <v>A+J=</v>
      </c>
      <c r="X2581" s="10">
        <f t="shared" si="990"/>
        <v>42652</v>
      </c>
      <c r="Y2581" s="4">
        <f t="shared" si="993"/>
        <v>0</v>
      </c>
      <c r="Z2581" s="28"/>
      <c r="AA2581" s="26"/>
      <c r="AE2581" s="5"/>
    </row>
    <row r="2582" spans="1:31" x14ac:dyDescent="0.2">
      <c r="A2582" s="127">
        <f t="shared" si="1003"/>
        <v>42637</v>
      </c>
      <c r="B2582" s="4">
        <f t="shared" si="995"/>
        <v>115484.38649521</v>
      </c>
      <c r="C2582" s="4">
        <f t="shared" si="1009"/>
        <v>70576.839719240001</v>
      </c>
      <c r="D2582" s="4">
        <f t="shared" si="1004"/>
        <v>70576.839719240001</v>
      </c>
      <c r="E2582" s="56">
        <f t="shared" si="1010"/>
        <v>655.60199999999998</v>
      </c>
      <c r="F2582" s="11">
        <f>IF(DAY(A2582)=F$2+1,VLOOKUP(A2582,[1]Plan1!$BN$15:$BP$255,3),F2581)</f>
        <v>656.89400000000001</v>
      </c>
      <c r="G2582" s="6">
        <f t="shared" si="996"/>
        <v>42623</v>
      </c>
      <c r="H2582" s="2">
        <f t="shared" si="997"/>
        <v>1.9707078379871401E-3</v>
      </c>
      <c r="I2582" s="1">
        <f t="shared" si="1005"/>
        <v>15</v>
      </c>
      <c r="J2582" s="1">
        <f t="shared" si="1011"/>
        <v>30</v>
      </c>
      <c r="K2582" s="54">
        <f t="shared" si="998"/>
        <v>1.0009848689355834</v>
      </c>
      <c r="L2582" s="3">
        <f t="shared" si="1006"/>
        <v>1.62578277</v>
      </c>
      <c r="M2582" s="3">
        <f t="shared" si="992"/>
        <v>1.62738395</v>
      </c>
      <c r="N2582" s="3">
        <f t="shared" si="999"/>
        <v>114855.61620080999</v>
      </c>
      <c r="O2582" s="52">
        <f t="shared" si="988"/>
        <v>0</v>
      </c>
      <c r="P2582" s="5">
        <f t="shared" si="991"/>
        <v>0</v>
      </c>
      <c r="Q2582" s="53">
        <f t="shared" si="1000"/>
        <v>0</v>
      </c>
      <c r="R2582" s="4">
        <f t="shared" si="994"/>
        <v>0</v>
      </c>
      <c r="S2582" s="2">
        <f t="shared" si="1007"/>
        <v>0.14000000000000001</v>
      </c>
      <c r="T2582" s="9">
        <f t="shared" si="1001"/>
        <v>1.0054744410000001</v>
      </c>
      <c r="U2582" s="4">
        <f t="shared" si="1008"/>
        <v>628.77029440000001</v>
      </c>
      <c r="V2582" s="4">
        <f t="shared" si="1002"/>
        <v>0</v>
      </c>
      <c r="W2582" s="1" t="str">
        <f t="shared" si="989"/>
        <v>A+J=</v>
      </c>
      <c r="X2582" s="10">
        <f t="shared" si="990"/>
        <v>42652</v>
      </c>
      <c r="Y2582" s="4">
        <f t="shared" si="993"/>
        <v>0</v>
      </c>
      <c r="Z2582" s="28"/>
      <c r="AA2582" s="26"/>
      <c r="AE2582" s="5"/>
    </row>
    <row r="2583" spans="1:31" x14ac:dyDescent="0.2">
      <c r="A2583" s="127">
        <f t="shared" si="1003"/>
        <v>42638</v>
      </c>
      <c r="B2583" s="4">
        <f t="shared" si="995"/>
        <v>115534.00838148</v>
      </c>
      <c r="C2583" s="4">
        <f t="shared" si="1009"/>
        <v>70576.839719240001</v>
      </c>
      <c r="D2583" s="4">
        <f t="shared" si="1004"/>
        <v>70576.839719240001</v>
      </c>
      <c r="E2583" s="56">
        <f t="shared" si="1010"/>
        <v>655.60199999999998</v>
      </c>
      <c r="F2583" s="11">
        <f>IF(DAY(A2583)=F$2+1,VLOOKUP(A2583,[1]Plan1!$BN$15:$BP$255,3),F2582)</f>
        <v>656.89400000000001</v>
      </c>
      <c r="G2583" s="6">
        <f t="shared" si="996"/>
        <v>42623</v>
      </c>
      <c r="H2583" s="2">
        <f t="shared" si="997"/>
        <v>1.9707078379871401E-3</v>
      </c>
      <c r="I2583" s="1">
        <f t="shared" si="1005"/>
        <v>16</v>
      </c>
      <c r="J2583" s="1">
        <f t="shared" si="1011"/>
        <v>30</v>
      </c>
      <c r="K2583" s="54">
        <f t="shared" si="998"/>
        <v>1.0010505613417693</v>
      </c>
      <c r="L2583" s="3">
        <f t="shared" si="1006"/>
        <v>1.62578277</v>
      </c>
      <c r="M2583" s="3">
        <f t="shared" si="992"/>
        <v>1.62749075</v>
      </c>
      <c r="N2583" s="3">
        <f t="shared" si="999"/>
        <v>114863.15380729</v>
      </c>
      <c r="O2583" s="52">
        <f t="shared" si="988"/>
        <v>0</v>
      </c>
      <c r="P2583" s="5">
        <f t="shared" si="991"/>
        <v>0</v>
      </c>
      <c r="Q2583" s="53">
        <f t="shared" si="1000"/>
        <v>0</v>
      </c>
      <c r="R2583" s="4">
        <f t="shared" si="994"/>
        <v>0</v>
      </c>
      <c r="S2583" s="2">
        <f t="shared" si="1007"/>
        <v>0.14000000000000001</v>
      </c>
      <c r="T2583" s="9">
        <f t="shared" si="1001"/>
        <v>1.0058404679999999</v>
      </c>
      <c r="U2583" s="4">
        <f t="shared" si="1008"/>
        <v>670.85457418999999</v>
      </c>
      <c r="V2583" s="4">
        <f t="shared" si="1002"/>
        <v>0</v>
      </c>
      <c r="W2583" s="1" t="str">
        <f t="shared" si="989"/>
        <v>A+J=</v>
      </c>
      <c r="X2583" s="10">
        <f t="shared" si="990"/>
        <v>42652</v>
      </c>
      <c r="Y2583" s="4">
        <f t="shared" si="993"/>
        <v>0</v>
      </c>
      <c r="Z2583" s="28"/>
      <c r="AA2583" s="26"/>
      <c r="AE2583" s="5"/>
    </row>
    <row r="2584" spans="1:31" x14ac:dyDescent="0.2">
      <c r="A2584" s="127">
        <f t="shared" si="1003"/>
        <v>42639</v>
      </c>
      <c r="B2584" s="4">
        <f t="shared" si="995"/>
        <v>115583.65177362</v>
      </c>
      <c r="C2584" s="4">
        <f t="shared" si="1009"/>
        <v>70576.839719240001</v>
      </c>
      <c r="D2584" s="4">
        <f t="shared" si="1004"/>
        <v>70576.839719240001</v>
      </c>
      <c r="E2584" s="56">
        <f t="shared" si="1010"/>
        <v>655.60199999999998</v>
      </c>
      <c r="F2584" s="11">
        <f>IF(DAY(A2584)=F$2+1,VLOOKUP(A2584,[1]Plan1!$BN$15:$BP$255,3),F2583)</f>
        <v>656.89400000000001</v>
      </c>
      <c r="G2584" s="6">
        <f t="shared" si="996"/>
        <v>42623</v>
      </c>
      <c r="H2584" s="2">
        <f t="shared" si="997"/>
        <v>1.9707078379871401E-3</v>
      </c>
      <c r="I2584" s="1">
        <f t="shared" si="1005"/>
        <v>17</v>
      </c>
      <c r="J2584" s="1">
        <f t="shared" si="1011"/>
        <v>30</v>
      </c>
      <c r="K2584" s="54">
        <f t="shared" si="998"/>
        <v>1.0011162580592015</v>
      </c>
      <c r="L2584" s="3">
        <f t="shared" si="1006"/>
        <v>1.62578277</v>
      </c>
      <c r="M2584" s="3">
        <f t="shared" si="992"/>
        <v>1.6275975600000001</v>
      </c>
      <c r="N2584" s="3">
        <f t="shared" si="999"/>
        <v>114870.69211954001</v>
      </c>
      <c r="O2584" s="52">
        <f t="shared" si="988"/>
        <v>0</v>
      </c>
      <c r="P2584" s="5">
        <f t="shared" si="991"/>
        <v>0</v>
      </c>
      <c r="Q2584" s="53">
        <f t="shared" si="1000"/>
        <v>0</v>
      </c>
      <c r="R2584" s="4">
        <f t="shared" si="994"/>
        <v>0</v>
      </c>
      <c r="S2584" s="2">
        <f t="shared" si="1007"/>
        <v>0.14000000000000001</v>
      </c>
      <c r="T2584" s="9">
        <f t="shared" si="1001"/>
        <v>1.0062066279999999</v>
      </c>
      <c r="U2584" s="4">
        <f t="shared" si="1008"/>
        <v>712.95965407999995</v>
      </c>
      <c r="V2584" s="4">
        <f t="shared" si="1002"/>
        <v>0</v>
      </c>
      <c r="W2584" s="1" t="str">
        <f t="shared" si="989"/>
        <v>A+J=</v>
      </c>
      <c r="X2584" s="10">
        <f t="shared" si="990"/>
        <v>42652</v>
      </c>
      <c r="Y2584" s="4">
        <f t="shared" si="993"/>
        <v>0</v>
      </c>
      <c r="Z2584" s="28"/>
      <c r="AA2584" s="26"/>
      <c r="AE2584" s="5"/>
    </row>
    <row r="2585" spans="1:31" x14ac:dyDescent="0.2">
      <c r="A2585" s="127">
        <f t="shared" si="1003"/>
        <v>42640</v>
      </c>
      <c r="B2585" s="4">
        <f t="shared" si="995"/>
        <v>115633.31596502999</v>
      </c>
      <c r="C2585" s="4">
        <f t="shared" si="1009"/>
        <v>70576.839719240001</v>
      </c>
      <c r="D2585" s="4">
        <f t="shared" si="1004"/>
        <v>70576.839719240001</v>
      </c>
      <c r="E2585" s="56">
        <f t="shared" si="1010"/>
        <v>655.60199999999998</v>
      </c>
      <c r="F2585" s="11">
        <f>IF(DAY(A2585)=F$2+1,VLOOKUP(A2585,[1]Plan1!$BN$15:$BP$255,3),F2584)</f>
        <v>656.89400000000001</v>
      </c>
      <c r="G2585" s="6">
        <f t="shared" si="996"/>
        <v>42623</v>
      </c>
      <c r="H2585" s="2">
        <f t="shared" si="997"/>
        <v>1.9707078379871401E-3</v>
      </c>
      <c r="I2585" s="1">
        <f t="shared" si="1005"/>
        <v>18</v>
      </c>
      <c r="J2585" s="1">
        <f t="shared" si="1011"/>
        <v>30</v>
      </c>
      <c r="K2585" s="54">
        <f t="shared" si="998"/>
        <v>1.0011819590881628</v>
      </c>
      <c r="L2585" s="3">
        <f t="shared" si="1006"/>
        <v>1.62578277</v>
      </c>
      <c r="M2585" s="3">
        <f t="shared" si="992"/>
        <v>1.62770437</v>
      </c>
      <c r="N2585" s="3">
        <f t="shared" si="999"/>
        <v>114878.23043179</v>
      </c>
      <c r="O2585" s="52">
        <f t="shared" si="988"/>
        <v>0</v>
      </c>
      <c r="P2585" s="5">
        <f t="shared" si="991"/>
        <v>0</v>
      </c>
      <c r="Q2585" s="53">
        <f t="shared" si="1000"/>
        <v>0</v>
      </c>
      <c r="R2585" s="4">
        <f t="shared" si="994"/>
        <v>0</v>
      </c>
      <c r="S2585" s="2">
        <f t="shared" si="1007"/>
        <v>0.14000000000000001</v>
      </c>
      <c r="T2585" s="9">
        <f t="shared" si="1001"/>
        <v>1.0065729210000001</v>
      </c>
      <c r="U2585" s="4">
        <f t="shared" si="1008"/>
        <v>755.08553324000002</v>
      </c>
      <c r="V2585" s="4">
        <f t="shared" si="1002"/>
        <v>0</v>
      </c>
      <c r="W2585" s="1" t="str">
        <f t="shared" si="989"/>
        <v>A+J=</v>
      </c>
      <c r="X2585" s="10">
        <f t="shared" si="990"/>
        <v>42652</v>
      </c>
      <c r="Y2585" s="4">
        <f t="shared" si="993"/>
        <v>0</v>
      </c>
      <c r="Z2585" s="28"/>
      <c r="AA2585" s="26"/>
      <c r="AE2585" s="5"/>
    </row>
    <row r="2586" spans="1:31" x14ac:dyDescent="0.2">
      <c r="A2586" s="127">
        <f t="shared" si="1003"/>
        <v>42641</v>
      </c>
      <c r="B2586" s="4">
        <f t="shared" si="995"/>
        <v>115683.00238005001</v>
      </c>
      <c r="C2586" s="4">
        <f t="shared" si="1009"/>
        <v>70576.839719240001</v>
      </c>
      <c r="D2586" s="4">
        <f t="shared" si="1004"/>
        <v>70576.839719240001</v>
      </c>
      <c r="E2586" s="56">
        <f t="shared" si="1010"/>
        <v>655.60199999999998</v>
      </c>
      <c r="F2586" s="11">
        <f>IF(DAY(A2586)=F$2+1,VLOOKUP(A2586,[1]Plan1!$BN$15:$BP$255,3),F2585)</f>
        <v>656.89400000000001</v>
      </c>
      <c r="G2586" s="6">
        <f t="shared" si="996"/>
        <v>42623</v>
      </c>
      <c r="H2586" s="2">
        <f t="shared" si="997"/>
        <v>1.9707078379871401E-3</v>
      </c>
      <c r="I2586" s="1">
        <f t="shared" si="1005"/>
        <v>19</v>
      </c>
      <c r="J2586" s="1">
        <f t="shared" si="1011"/>
        <v>30</v>
      </c>
      <c r="K2586" s="54">
        <f t="shared" si="998"/>
        <v>1.0012476644289363</v>
      </c>
      <c r="L2586" s="3">
        <f t="shared" si="1006"/>
        <v>1.62578277</v>
      </c>
      <c r="M2586" s="3">
        <f t="shared" si="992"/>
        <v>1.6278112</v>
      </c>
      <c r="N2586" s="3">
        <f t="shared" si="999"/>
        <v>114885.77015558</v>
      </c>
      <c r="O2586" s="52">
        <f t="shared" si="988"/>
        <v>0</v>
      </c>
      <c r="P2586" s="5">
        <f t="shared" si="991"/>
        <v>0</v>
      </c>
      <c r="Q2586" s="53">
        <f t="shared" si="1000"/>
        <v>0</v>
      </c>
      <c r="R2586" s="4">
        <f t="shared" si="994"/>
        <v>0</v>
      </c>
      <c r="S2586" s="2">
        <f t="shared" si="1007"/>
        <v>0.14000000000000001</v>
      </c>
      <c r="T2586" s="9">
        <f t="shared" si="1001"/>
        <v>1.0069393470000001</v>
      </c>
      <c r="U2586" s="4">
        <f t="shared" si="1008"/>
        <v>797.23222447000001</v>
      </c>
      <c r="V2586" s="4">
        <f t="shared" si="1002"/>
        <v>0</v>
      </c>
      <c r="W2586" s="1" t="str">
        <f t="shared" si="989"/>
        <v>A+J=</v>
      </c>
      <c r="X2586" s="10">
        <f t="shared" si="990"/>
        <v>42652</v>
      </c>
      <c r="Y2586" s="4">
        <f t="shared" si="993"/>
        <v>0</v>
      </c>
      <c r="Z2586" s="28"/>
      <c r="AA2586" s="26"/>
      <c r="AE2586" s="5"/>
    </row>
    <row r="2587" spans="1:31" x14ac:dyDescent="0.2">
      <c r="A2587" s="127">
        <f t="shared" si="1003"/>
        <v>42642</v>
      </c>
      <c r="B2587" s="4">
        <f t="shared" si="995"/>
        <v>115732.70971627001</v>
      </c>
      <c r="C2587" s="4">
        <f t="shared" si="1009"/>
        <v>70576.839719240001</v>
      </c>
      <c r="D2587" s="4">
        <f t="shared" si="1004"/>
        <v>70576.839719240001</v>
      </c>
      <c r="E2587" s="56">
        <f t="shared" si="1010"/>
        <v>655.60199999999998</v>
      </c>
      <c r="F2587" s="11">
        <f>IF(DAY(A2587)=F$2+1,VLOOKUP(A2587,[1]Plan1!$BN$15:$BP$255,3),F2586)</f>
        <v>656.89400000000001</v>
      </c>
      <c r="G2587" s="6">
        <f t="shared" si="996"/>
        <v>42623</v>
      </c>
      <c r="H2587" s="2">
        <f t="shared" si="997"/>
        <v>1.9707078379871401E-3</v>
      </c>
      <c r="I2587" s="1">
        <f t="shared" si="1005"/>
        <v>20</v>
      </c>
      <c r="J2587" s="1">
        <f t="shared" si="1011"/>
        <v>30</v>
      </c>
      <c r="K2587" s="54">
        <f t="shared" si="998"/>
        <v>1.0013133740818048</v>
      </c>
      <c r="L2587" s="3">
        <f t="shared" si="1006"/>
        <v>1.62578277</v>
      </c>
      <c r="M2587" s="3">
        <f t="shared" si="992"/>
        <v>1.62791803</v>
      </c>
      <c r="N2587" s="3">
        <f t="shared" si="999"/>
        <v>114893.30987937</v>
      </c>
      <c r="O2587" s="52">
        <f t="shared" si="988"/>
        <v>0</v>
      </c>
      <c r="P2587" s="5">
        <f t="shared" si="991"/>
        <v>0</v>
      </c>
      <c r="Q2587" s="53">
        <f t="shared" si="1000"/>
        <v>0</v>
      </c>
      <c r="R2587" s="4">
        <f t="shared" si="994"/>
        <v>0</v>
      </c>
      <c r="S2587" s="2">
        <f t="shared" si="1007"/>
        <v>0.14000000000000001</v>
      </c>
      <c r="T2587" s="9">
        <f t="shared" si="1001"/>
        <v>1.0073059069999999</v>
      </c>
      <c r="U2587" s="4">
        <f t="shared" si="1008"/>
        <v>839.39983689999997</v>
      </c>
      <c r="V2587" s="4">
        <f t="shared" si="1002"/>
        <v>0</v>
      </c>
      <c r="W2587" s="1" t="str">
        <f t="shared" si="989"/>
        <v>A+J=</v>
      </c>
      <c r="X2587" s="10">
        <f t="shared" si="990"/>
        <v>42652</v>
      </c>
      <c r="Y2587" s="4">
        <f t="shared" si="993"/>
        <v>0</v>
      </c>
      <c r="Z2587" s="28"/>
      <c r="AA2587" s="26"/>
      <c r="AE2587" s="5"/>
    </row>
    <row r="2588" spans="1:31" x14ac:dyDescent="0.2">
      <c r="A2588" s="127">
        <f t="shared" si="1003"/>
        <v>42643</v>
      </c>
      <c r="B2588" s="4">
        <f t="shared" si="995"/>
        <v>115782.43786181</v>
      </c>
      <c r="C2588" s="4">
        <f t="shared" si="1009"/>
        <v>70576.839719240001</v>
      </c>
      <c r="D2588" s="4">
        <f t="shared" si="1004"/>
        <v>70576.839719240001</v>
      </c>
      <c r="E2588" s="56">
        <f t="shared" si="1010"/>
        <v>655.60199999999998</v>
      </c>
      <c r="F2588" s="11">
        <f>IF(DAY(A2588)=F$2+1,VLOOKUP(A2588,[1]Plan1!$BN$15:$BP$255,3),F2587)</f>
        <v>656.89400000000001</v>
      </c>
      <c r="G2588" s="6">
        <f t="shared" si="996"/>
        <v>42623</v>
      </c>
      <c r="H2588" s="2">
        <f t="shared" si="997"/>
        <v>1.9707078379871401E-3</v>
      </c>
      <c r="I2588" s="1">
        <f t="shared" si="1005"/>
        <v>21</v>
      </c>
      <c r="J2588" s="1">
        <f t="shared" si="1011"/>
        <v>30</v>
      </c>
      <c r="K2588" s="54">
        <f t="shared" si="998"/>
        <v>1.0013790880470512</v>
      </c>
      <c r="L2588" s="3">
        <f t="shared" si="1006"/>
        <v>1.62578277</v>
      </c>
      <c r="M2588" s="3">
        <f t="shared" si="992"/>
        <v>1.62802486</v>
      </c>
      <c r="N2588" s="3">
        <f t="shared" si="999"/>
        <v>114900.84960315</v>
      </c>
      <c r="O2588" s="52">
        <f t="shared" si="988"/>
        <v>0</v>
      </c>
      <c r="P2588" s="5">
        <f t="shared" si="991"/>
        <v>0</v>
      </c>
      <c r="Q2588" s="53">
        <f t="shared" si="1000"/>
        <v>0</v>
      </c>
      <c r="R2588" s="4">
        <f t="shared" si="994"/>
        <v>0</v>
      </c>
      <c r="S2588" s="2">
        <f t="shared" si="1007"/>
        <v>0.14000000000000001</v>
      </c>
      <c r="T2588" s="9">
        <f t="shared" si="1001"/>
        <v>1.0076726</v>
      </c>
      <c r="U2588" s="4">
        <f t="shared" si="1008"/>
        <v>881.58825865999995</v>
      </c>
      <c r="V2588" s="4">
        <f t="shared" si="1002"/>
        <v>0</v>
      </c>
      <c r="W2588" s="1" t="str">
        <f t="shared" si="989"/>
        <v>A+J=</v>
      </c>
      <c r="X2588" s="10">
        <f t="shared" si="990"/>
        <v>42652</v>
      </c>
      <c r="Y2588" s="4">
        <f t="shared" si="993"/>
        <v>0</v>
      </c>
      <c r="Z2588" s="28"/>
      <c r="AA2588" s="26"/>
      <c r="AE2588" s="5"/>
    </row>
    <row r="2589" spans="1:31" x14ac:dyDescent="0.2">
      <c r="A2589" s="127">
        <f t="shared" si="1003"/>
        <v>42644</v>
      </c>
      <c r="B2589" s="4">
        <f t="shared" si="995"/>
        <v>115832.1883575</v>
      </c>
      <c r="C2589" s="4">
        <f t="shared" si="1009"/>
        <v>70576.839719240001</v>
      </c>
      <c r="D2589" s="4">
        <f t="shared" si="1004"/>
        <v>70576.839719240001</v>
      </c>
      <c r="E2589" s="56">
        <f t="shared" si="1010"/>
        <v>655.60199999999998</v>
      </c>
      <c r="F2589" s="11">
        <f>IF(DAY(A2589)=F$2+1,VLOOKUP(A2589,[1]Plan1!$BN$15:$BP$255,3),F2588)</f>
        <v>656.89400000000001</v>
      </c>
      <c r="G2589" s="6">
        <f t="shared" si="996"/>
        <v>42623</v>
      </c>
      <c r="H2589" s="2">
        <f t="shared" si="997"/>
        <v>1.9707078379871401E-3</v>
      </c>
      <c r="I2589" s="1">
        <f t="shared" si="1005"/>
        <v>22</v>
      </c>
      <c r="J2589" s="1">
        <f t="shared" si="1011"/>
        <v>30</v>
      </c>
      <c r="K2589" s="54">
        <f t="shared" si="998"/>
        <v>1.001444806324959</v>
      </c>
      <c r="L2589" s="3">
        <f t="shared" si="1006"/>
        <v>1.62578277</v>
      </c>
      <c r="M2589" s="3">
        <f t="shared" si="992"/>
        <v>1.6281317099999999</v>
      </c>
      <c r="N2589" s="3">
        <f t="shared" si="999"/>
        <v>114908.39073848</v>
      </c>
      <c r="O2589" s="52">
        <f t="shared" si="988"/>
        <v>0</v>
      </c>
      <c r="P2589" s="5">
        <f t="shared" si="991"/>
        <v>0</v>
      </c>
      <c r="Q2589" s="53">
        <f t="shared" si="1000"/>
        <v>0</v>
      </c>
      <c r="R2589" s="4">
        <f t="shared" si="994"/>
        <v>0</v>
      </c>
      <c r="S2589" s="2">
        <f t="shared" si="1007"/>
        <v>0.14000000000000001</v>
      </c>
      <c r="T2589" s="9">
        <f t="shared" si="1001"/>
        <v>1.0080394269999999</v>
      </c>
      <c r="U2589" s="4">
        <f t="shared" si="1008"/>
        <v>923.79761901999996</v>
      </c>
      <c r="V2589" s="4">
        <f t="shared" si="1002"/>
        <v>0</v>
      </c>
      <c r="W2589" s="1" t="str">
        <f t="shared" si="989"/>
        <v>A+J=</v>
      </c>
      <c r="X2589" s="10">
        <f t="shared" si="990"/>
        <v>42652</v>
      </c>
      <c r="Y2589" s="4">
        <f t="shared" si="993"/>
        <v>0</v>
      </c>
      <c r="Z2589" s="28"/>
      <c r="AA2589" s="26"/>
      <c r="AE2589" s="5"/>
    </row>
    <row r="2590" spans="1:31" x14ac:dyDescent="0.2">
      <c r="A2590" s="127">
        <f t="shared" si="1003"/>
        <v>42645</v>
      </c>
      <c r="B2590" s="4">
        <f t="shared" si="995"/>
        <v>115881.95966959</v>
      </c>
      <c r="C2590" s="4">
        <f t="shared" si="1009"/>
        <v>70576.839719240001</v>
      </c>
      <c r="D2590" s="4">
        <f t="shared" si="1004"/>
        <v>70576.839719240001</v>
      </c>
      <c r="E2590" s="56">
        <f t="shared" si="1010"/>
        <v>655.60199999999998</v>
      </c>
      <c r="F2590" s="11">
        <f>IF(DAY(A2590)=F$2+1,VLOOKUP(A2590,[1]Plan1!$BN$15:$BP$255,3),F2589)</f>
        <v>656.89400000000001</v>
      </c>
      <c r="G2590" s="6">
        <f t="shared" si="996"/>
        <v>42623</v>
      </c>
      <c r="H2590" s="2">
        <f t="shared" si="997"/>
        <v>1.9707078379871401E-3</v>
      </c>
      <c r="I2590" s="1">
        <f t="shared" si="1005"/>
        <v>23</v>
      </c>
      <c r="J2590" s="1">
        <f t="shared" si="1011"/>
        <v>30</v>
      </c>
      <c r="K2590" s="54">
        <f t="shared" si="998"/>
        <v>1.0015105289158108</v>
      </c>
      <c r="L2590" s="3">
        <f t="shared" si="1006"/>
        <v>1.62578277</v>
      </c>
      <c r="M2590" s="3">
        <f t="shared" si="992"/>
        <v>1.62823856</v>
      </c>
      <c r="N2590" s="3">
        <f t="shared" si="999"/>
        <v>114915.9318738</v>
      </c>
      <c r="O2590" s="52">
        <f t="shared" si="988"/>
        <v>0</v>
      </c>
      <c r="P2590" s="5">
        <f t="shared" si="991"/>
        <v>0</v>
      </c>
      <c r="Q2590" s="53">
        <f t="shared" si="1000"/>
        <v>0</v>
      </c>
      <c r="R2590" s="4">
        <f t="shared" si="994"/>
        <v>0</v>
      </c>
      <c r="S2590" s="2">
        <f t="shared" si="1007"/>
        <v>0.14000000000000001</v>
      </c>
      <c r="T2590" s="9">
        <f t="shared" si="1001"/>
        <v>1.008406387</v>
      </c>
      <c r="U2590" s="4">
        <f t="shared" si="1008"/>
        <v>966.02779579000003</v>
      </c>
      <c r="V2590" s="4">
        <f t="shared" si="1002"/>
        <v>0</v>
      </c>
      <c r="W2590" s="1" t="str">
        <f t="shared" si="989"/>
        <v>A+J=</v>
      </c>
      <c r="X2590" s="10">
        <f t="shared" si="990"/>
        <v>42652</v>
      </c>
      <c r="Y2590" s="4">
        <f t="shared" si="993"/>
        <v>0</v>
      </c>
      <c r="Z2590" s="28"/>
      <c r="AA2590" s="26"/>
      <c r="AE2590" s="5"/>
    </row>
    <row r="2591" spans="1:31" x14ac:dyDescent="0.2">
      <c r="A2591" s="127">
        <f t="shared" si="1003"/>
        <v>42646</v>
      </c>
      <c r="B2591" s="4">
        <f t="shared" si="995"/>
        <v>115931.75191602</v>
      </c>
      <c r="C2591" s="4">
        <f t="shared" si="1009"/>
        <v>70576.839719240001</v>
      </c>
      <c r="D2591" s="4">
        <f t="shared" si="1004"/>
        <v>70576.839719240001</v>
      </c>
      <c r="E2591" s="56">
        <f t="shared" si="1010"/>
        <v>655.60199999999998</v>
      </c>
      <c r="F2591" s="11">
        <f>IF(DAY(A2591)=F$2+1,VLOOKUP(A2591,[1]Plan1!$BN$15:$BP$255,3),F2590)</f>
        <v>656.89400000000001</v>
      </c>
      <c r="G2591" s="6">
        <f t="shared" si="996"/>
        <v>42623</v>
      </c>
      <c r="H2591" s="2">
        <f t="shared" si="997"/>
        <v>1.9707078379871401E-3</v>
      </c>
      <c r="I2591" s="1">
        <f t="shared" si="1005"/>
        <v>24</v>
      </c>
      <c r="J2591" s="1">
        <f t="shared" si="1011"/>
        <v>30</v>
      </c>
      <c r="K2591" s="54">
        <f t="shared" si="998"/>
        <v>1.0015762558198897</v>
      </c>
      <c r="L2591" s="3">
        <f t="shared" si="1006"/>
        <v>1.62578277</v>
      </c>
      <c r="M2591" s="3">
        <f t="shared" si="992"/>
        <v>1.6283454100000001</v>
      </c>
      <c r="N2591" s="3">
        <f t="shared" si="999"/>
        <v>114923.47300913</v>
      </c>
      <c r="O2591" s="52">
        <f t="shared" si="988"/>
        <v>0</v>
      </c>
      <c r="P2591" s="5">
        <f t="shared" si="991"/>
        <v>0</v>
      </c>
      <c r="Q2591" s="53">
        <f t="shared" si="1000"/>
        <v>0</v>
      </c>
      <c r="R2591" s="4">
        <f t="shared" si="994"/>
        <v>0</v>
      </c>
      <c r="S2591" s="2">
        <f t="shared" si="1007"/>
        <v>0.14000000000000001</v>
      </c>
      <c r="T2591" s="9">
        <f t="shared" si="1001"/>
        <v>1.008773481</v>
      </c>
      <c r="U2591" s="4">
        <f t="shared" si="1008"/>
        <v>1008.27890689</v>
      </c>
      <c r="V2591" s="4">
        <f t="shared" si="1002"/>
        <v>0</v>
      </c>
      <c r="W2591" s="1" t="str">
        <f t="shared" si="989"/>
        <v>A+J=</v>
      </c>
      <c r="X2591" s="10">
        <f t="shared" si="990"/>
        <v>42652</v>
      </c>
      <c r="Y2591" s="4">
        <f t="shared" si="993"/>
        <v>0</v>
      </c>
      <c r="Z2591" s="28"/>
      <c r="AA2591" s="26"/>
      <c r="AE2591" s="5"/>
    </row>
    <row r="2592" spans="1:31" x14ac:dyDescent="0.2">
      <c r="A2592" s="127">
        <f t="shared" si="1003"/>
        <v>42647</v>
      </c>
      <c r="B2592" s="4">
        <f t="shared" si="995"/>
        <v>115981.56640933</v>
      </c>
      <c r="C2592" s="4">
        <f t="shared" si="1009"/>
        <v>70576.839719240001</v>
      </c>
      <c r="D2592" s="4">
        <f t="shared" si="1004"/>
        <v>70576.839719240001</v>
      </c>
      <c r="E2592" s="56">
        <f t="shared" si="1010"/>
        <v>655.60199999999998</v>
      </c>
      <c r="F2592" s="11">
        <f>IF(DAY(A2592)=F$2+1,VLOOKUP(A2592,[1]Plan1!$BN$15:$BP$255,3),F2591)</f>
        <v>656.89400000000001</v>
      </c>
      <c r="G2592" s="6">
        <f t="shared" si="996"/>
        <v>42623</v>
      </c>
      <c r="H2592" s="2">
        <f t="shared" si="997"/>
        <v>1.9707078379871401E-3</v>
      </c>
      <c r="I2592" s="1">
        <f t="shared" si="1005"/>
        <v>25</v>
      </c>
      <c r="J2592" s="1">
        <f t="shared" si="1011"/>
        <v>30</v>
      </c>
      <c r="K2592" s="54">
        <f t="shared" si="998"/>
        <v>1.0016419870374789</v>
      </c>
      <c r="L2592" s="3">
        <f t="shared" si="1006"/>
        <v>1.62578277</v>
      </c>
      <c r="M2592" s="3">
        <f t="shared" si="992"/>
        <v>1.6284522800000001</v>
      </c>
      <c r="N2592" s="3">
        <f t="shared" si="999"/>
        <v>114931.01555599</v>
      </c>
      <c r="O2592" s="52">
        <f t="shared" si="988"/>
        <v>0</v>
      </c>
      <c r="P2592" s="5">
        <f t="shared" si="991"/>
        <v>0</v>
      </c>
      <c r="Q2592" s="53">
        <f t="shared" si="1000"/>
        <v>0</v>
      </c>
      <c r="R2592" s="4">
        <f t="shared" si="994"/>
        <v>0</v>
      </c>
      <c r="S2592" s="2">
        <f t="shared" si="1007"/>
        <v>0.14000000000000001</v>
      </c>
      <c r="T2592" s="9">
        <f t="shared" si="1001"/>
        <v>1.0091407080000001</v>
      </c>
      <c r="U2592" s="4">
        <f t="shared" si="1008"/>
        <v>1050.55085334</v>
      </c>
      <c r="V2592" s="4">
        <f t="shared" si="1002"/>
        <v>0</v>
      </c>
      <c r="W2592" s="1" t="str">
        <f t="shared" si="989"/>
        <v>A+J=</v>
      </c>
      <c r="X2592" s="10">
        <f t="shared" si="990"/>
        <v>42652</v>
      </c>
      <c r="Y2592" s="4">
        <f t="shared" si="993"/>
        <v>0</v>
      </c>
      <c r="Z2592" s="28"/>
      <c r="AA2592" s="26"/>
      <c r="AE2592" s="5"/>
    </row>
    <row r="2593" spans="1:31" x14ac:dyDescent="0.2">
      <c r="A2593" s="127">
        <f t="shared" si="1003"/>
        <v>42648</v>
      </c>
      <c r="B2593" s="4">
        <f t="shared" si="995"/>
        <v>116031.40184405001</v>
      </c>
      <c r="C2593" s="4">
        <f t="shared" si="1009"/>
        <v>70576.839719240001</v>
      </c>
      <c r="D2593" s="4">
        <f t="shared" si="1004"/>
        <v>70576.839719240001</v>
      </c>
      <c r="E2593" s="56">
        <f t="shared" si="1010"/>
        <v>655.60199999999998</v>
      </c>
      <c r="F2593" s="11">
        <f>IF(DAY(A2593)=F$2+1,VLOOKUP(A2593,[1]Plan1!$BN$15:$BP$255,3),F2592)</f>
        <v>656.89400000000001</v>
      </c>
      <c r="G2593" s="6">
        <f t="shared" si="996"/>
        <v>42623</v>
      </c>
      <c r="H2593" s="2">
        <f t="shared" si="997"/>
        <v>1.9707078379871401E-3</v>
      </c>
      <c r="I2593" s="1">
        <f t="shared" si="1005"/>
        <v>26</v>
      </c>
      <c r="J2593" s="1">
        <f t="shared" si="1011"/>
        <v>30</v>
      </c>
      <c r="K2593" s="54">
        <f t="shared" si="998"/>
        <v>1.0017077225688615</v>
      </c>
      <c r="L2593" s="3">
        <f t="shared" si="1006"/>
        <v>1.62578277</v>
      </c>
      <c r="M2593" s="3">
        <f t="shared" si="992"/>
        <v>1.6285591500000001</v>
      </c>
      <c r="N2593" s="3">
        <f t="shared" si="999"/>
        <v>114938.55810285</v>
      </c>
      <c r="O2593" s="52">
        <f t="shared" si="988"/>
        <v>0</v>
      </c>
      <c r="P2593" s="5">
        <f t="shared" si="991"/>
        <v>0</v>
      </c>
      <c r="Q2593" s="53">
        <f t="shared" si="1000"/>
        <v>0</v>
      </c>
      <c r="R2593" s="4">
        <f t="shared" si="994"/>
        <v>0</v>
      </c>
      <c r="S2593" s="2">
        <f t="shared" si="1007"/>
        <v>0.14000000000000001</v>
      </c>
      <c r="T2593" s="9">
        <f t="shared" si="1001"/>
        <v>1.009508069</v>
      </c>
      <c r="U2593" s="4">
        <f t="shared" si="1008"/>
        <v>1092.8437412000001</v>
      </c>
      <c r="V2593" s="4">
        <f t="shared" si="1002"/>
        <v>0</v>
      </c>
      <c r="W2593" s="1" t="str">
        <f t="shared" si="989"/>
        <v>A+J=</v>
      </c>
      <c r="X2593" s="10">
        <f t="shared" si="990"/>
        <v>42652</v>
      </c>
      <c r="Y2593" s="4">
        <f t="shared" si="993"/>
        <v>0</v>
      </c>
      <c r="Z2593" s="28"/>
      <c r="AA2593" s="26"/>
      <c r="AE2593" s="5"/>
    </row>
    <row r="2594" spans="1:31" x14ac:dyDescent="0.2">
      <c r="A2594" s="127">
        <f t="shared" si="1003"/>
        <v>42649</v>
      </c>
      <c r="B2594" s="4">
        <f t="shared" si="995"/>
        <v>116081.25893596</v>
      </c>
      <c r="C2594" s="4">
        <f t="shared" si="1009"/>
        <v>70576.839719240001</v>
      </c>
      <c r="D2594" s="4">
        <f t="shared" si="1004"/>
        <v>70576.839719240001</v>
      </c>
      <c r="E2594" s="56">
        <f t="shared" si="1010"/>
        <v>655.60199999999998</v>
      </c>
      <c r="F2594" s="11">
        <f>IF(DAY(A2594)=F$2+1,VLOOKUP(A2594,[1]Plan1!$BN$15:$BP$255,3),F2593)</f>
        <v>656.89400000000001</v>
      </c>
      <c r="G2594" s="6">
        <f t="shared" si="996"/>
        <v>42623</v>
      </c>
      <c r="H2594" s="2">
        <f t="shared" si="997"/>
        <v>1.9707078379871401E-3</v>
      </c>
      <c r="I2594" s="1">
        <f t="shared" si="1005"/>
        <v>27</v>
      </c>
      <c r="J2594" s="1">
        <f t="shared" si="1011"/>
        <v>30</v>
      </c>
      <c r="K2594" s="54">
        <f t="shared" si="998"/>
        <v>1.0017734624143204</v>
      </c>
      <c r="L2594" s="3">
        <f t="shared" si="1006"/>
        <v>1.62578277</v>
      </c>
      <c r="M2594" s="3">
        <f t="shared" si="992"/>
        <v>1.62866603</v>
      </c>
      <c r="N2594" s="3">
        <f t="shared" si="999"/>
        <v>114946.10135548</v>
      </c>
      <c r="O2594" s="52">
        <f t="shared" si="988"/>
        <v>0</v>
      </c>
      <c r="P2594" s="5">
        <f t="shared" si="991"/>
        <v>0</v>
      </c>
      <c r="Q2594" s="53">
        <f t="shared" si="1000"/>
        <v>0</v>
      </c>
      <c r="R2594" s="4">
        <f t="shared" si="994"/>
        <v>0</v>
      </c>
      <c r="S2594" s="2">
        <f t="shared" si="1007"/>
        <v>0.14000000000000001</v>
      </c>
      <c r="T2594" s="9">
        <f t="shared" si="1001"/>
        <v>1.0098755639999999</v>
      </c>
      <c r="U2594" s="4">
        <f t="shared" si="1008"/>
        <v>1135.15758048</v>
      </c>
      <c r="V2594" s="4">
        <f t="shared" si="1002"/>
        <v>0</v>
      </c>
      <c r="W2594" s="1" t="str">
        <f t="shared" si="989"/>
        <v>A+J=</v>
      </c>
      <c r="X2594" s="10">
        <f t="shared" si="990"/>
        <v>42652</v>
      </c>
      <c r="Y2594" s="4">
        <f t="shared" si="993"/>
        <v>0</v>
      </c>
      <c r="Z2594" s="28"/>
      <c r="AA2594" s="26"/>
      <c r="AE2594" s="5"/>
    </row>
    <row r="2595" spans="1:31" x14ac:dyDescent="0.2">
      <c r="A2595" s="127">
        <f t="shared" si="1003"/>
        <v>42650</v>
      </c>
      <c r="B2595" s="4">
        <f t="shared" si="995"/>
        <v>116131.13768887</v>
      </c>
      <c r="C2595" s="4">
        <f t="shared" si="1009"/>
        <v>70576.839719240001</v>
      </c>
      <c r="D2595" s="4">
        <f t="shared" si="1004"/>
        <v>70576.839719240001</v>
      </c>
      <c r="E2595" s="56">
        <f t="shared" si="1010"/>
        <v>655.60199999999998</v>
      </c>
      <c r="F2595" s="11">
        <f>IF(DAY(A2595)=F$2+1,VLOOKUP(A2595,[1]Plan1!$BN$15:$BP$255,3),F2594)</f>
        <v>656.89400000000001</v>
      </c>
      <c r="G2595" s="6">
        <f t="shared" si="996"/>
        <v>42623</v>
      </c>
      <c r="H2595" s="2">
        <f t="shared" si="997"/>
        <v>1.9707078379871401E-3</v>
      </c>
      <c r="I2595" s="1">
        <f t="shared" si="1005"/>
        <v>28</v>
      </c>
      <c r="J2595" s="1">
        <f t="shared" si="1011"/>
        <v>30</v>
      </c>
      <c r="K2595" s="54">
        <f t="shared" si="998"/>
        <v>1.0018392065741388</v>
      </c>
      <c r="L2595" s="3">
        <f t="shared" si="1006"/>
        <v>1.62578277</v>
      </c>
      <c r="M2595" s="3">
        <f t="shared" si="992"/>
        <v>1.6287729200000001</v>
      </c>
      <c r="N2595" s="3">
        <f t="shared" si="999"/>
        <v>114953.64531387</v>
      </c>
      <c r="O2595" s="52">
        <f t="shared" si="988"/>
        <v>0</v>
      </c>
      <c r="P2595" s="5">
        <f t="shared" si="991"/>
        <v>0</v>
      </c>
      <c r="Q2595" s="53">
        <f t="shared" si="1000"/>
        <v>0</v>
      </c>
      <c r="R2595" s="4">
        <f t="shared" si="994"/>
        <v>0</v>
      </c>
      <c r="S2595" s="2">
        <f t="shared" si="1007"/>
        <v>0.14000000000000001</v>
      </c>
      <c r="T2595" s="9">
        <f t="shared" si="1001"/>
        <v>1.010243193</v>
      </c>
      <c r="U2595" s="4">
        <f t="shared" si="1008"/>
        <v>1177.492375</v>
      </c>
      <c r="V2595" s="4">
        <f t="shared" si="1002"/>
        <v>0</v>
      </c>
      <c r="W2595" s="1" t="str">
        <f t="shared" si="989"/>
        <v>A+J=</v>
      </c>
      <c r="X2595" s="10">
        <f t="shared" si="990"/>
        <v>42652</v>
      </c>
      <c r="Y2595" s="4">
        <f t="shared" si="993"/>
        <v>0</v>
      </c>
      <c r="Z2595" s="28"/>
      <c r="AA2595" s="26"/>
      <c r="AE2595" s="5"/>
    </row>
    <row r="2596" spans="1:31" x14ac:dyDescent="0.2">
      <c r="A2596" s="127">
        <f t="shared" si="1003"/>
        <v>42651</v>
      </c>
      <c r="B2596" s="4">
        <f t="shared" si="995"/>
        <v>116181.03739334</v>
      </c>
      <c r="C2596" s="4">
        <f t="shared" si="1009"/>
        <v>70576.839719240001</v>
      </c>
      <c r="D2596" s="4">
        <f t="shared" si="1004"/>
        <v>70576.839719240001</v>
      </c>
      <c r="E2596" s="56">
        <f t="shared" si="1010"/>
        <v>655.60199999999998</v>
      </c>
      <c r="F2596" s="11">
        <f>IF(DAY(A2596)=F$2+1,VLOOKUP(A2596,[1]Plan1!$BN$15:$BP$255,3),F2595)</f>
        <v>656.89400000000001</v>
      </c>
      <c r="G2596" s="6">
        <f t="shared" si="996"/>
        <v>42623</v>
      </c>
      <c r="H2596" s="2">
        <f t="shared" si="997"/>
        <v>1.9707078379871401E-3</v>
      </c>
      <c r="I2596" s="1">
        <f t="shared" si="1005"/>
        <v>29</v>
      </c>
      <c r="J2596" s="1">
        <f t="shared" si="1011"/>
        <v>30</v>
      </c>
      <c r="K2596" s="54">
        <f t="shared" si="998"/>
        <v>1.0019049550486001</v>
      </c>
      <c r="L2596" s="3">
        <f t="shared" si="1006"/>
        <v>1.62578277</v>
      </c>
      <c r="M2596" s="3">
        <f t="shared" si="992"/>
        <v>1.6288798099999999</v>
      </c>
      <c r="N2596" s="3">
        <f t="shared" si="999"/>
        <v>114961.18927227</v>
      </c>
      <c r="O2596" s="52">
        <f t="shared" si="988"/>
        <v>0</v>
      </c>
      <c r="P2596" s="5">
        <f t="shared" si="991"/>
        <v>0</v>
      </c>
      <c r="Q2596" s="53">
        <f t="shared" si="1000"/>
        <v>0</v>
      </c>
      <c r="R2596" s="4">
        <f t="shared" si="994"/>
        <v>0</v>
      </c>
      <c r="S2596" s="2">
        <f t="shared" si="1007"/>
        <v>0.14000000000000001</v>
      </c>
      <c r="T2596" s="9">
        <f t="shared" si="1001"/>
        <v>1.0106109560000001</v>
      </c>
      <c r="U2596" s="4">
        <f t="shared" si="1008"/>
        <v>1219.8481210699999</v>
      </c>
      <c r="V2596" s="4">
        <f t="shared" si="1002"/>
        <v>0</v>
      </c>
      <c r="W2596" s="1" t="str">
        <f t="shared" si="989"/>
        <v>A+J=</v>
      </c>
      <c r="X2596" s="10">
        <f t="shared" si="990"/>
        <v>42652</v>
      </c>
      <c r="Y2596" s="4">
        <f t="shared" si="993"/>
        <v>0</v>
      </c>
      <c r="Z2596" s="28"/>
      <c r="AA2596" s="26"/>
      <c r="AE2596" s="5"/>
    </row>
    <row r="2597" spans="1:31" x14ac:dyDescent="0.2">
      <c r="A2597" s="130">
        <f t="shared" si="1003"/>
        <v>42652</v>
      </c>
      <c r="B2597" s="53">
        <f t="shared" si="995"/>
        <v>116230.95865094999</v>
      </c>
      <c r="C2597" s="4">
        <f t="shared" si="1009"/>
        <v>70576.839719240001</v>
      </c>
      <c r="D2597" s="53">
        <f t="shared" si="1004"/>
        <v>70576.839719240001</v>
      </c>
      <c r="E2597" s="58">
        <f t="shared" si="1010"/>
        <v>655.60199999999998</v>
      </c>
      <c r="F2597" s="62">
        <f>IF(DAY(A2597)=F$2+1,VLOOKUP(A2597,[1]Plan1!$BN$15:$BP$255,3),F2596)</f>
        <v>656.89400000000001</v>
      </c>
      <c r="G2597" s="23">
        <f t="shared" si="996"/>
        <v>42623</v>
      </c>
      <c r="H2597" s="55">
        <f t="shared" si="997"/>
        <v>1.9707078379871401E-3</v>
      </c>
      <c r="I2597" s="24">
        <f t="shared" si="1005"/>
        <v>30</v>
      </c>
      <c r="J2597" s="24">
        <f t="shared" si="1011"/>
        <v>30</v>
      </c>
      <c r="K2597" s="59">
        <f t="shared" si="998"/>
        <v>1.0019707078379871</v>
      </c>
      <c r="L2597" s="60">
        <f t="shared" si="1006"/>
        <v>1.62578277</v>
      </c>
      <c r="M2597" s="60">
        <f t="shared" si="992"/>
        <v>1.6289867099999999</v>
      </c>
      <c r="N2597" s="60">
        <f t="shared" si="999"/>
        <v>114968.73393644</v>
      </c>
      <c r="O2597" s="63">
        <f t="shared" ref="O2597:O2660" si="1012">IF(DAY(A2597)=F$2,VLOOKUP(A2597,$AA$10:$AH$115,7),0)</f>
        <v>83</v>
      </c>
      <c r="P2597" s="5">
        <f t="shared" si="991"/>
        <v>2.69642532E-2</v>
      </c>
      <c r="Q2597" s="53">
        <f t="shared" si="1000"/>
        <v>1903.0517762454042</v>
      </c>
      <c r="R2597" s="53">
        <f t="shared" si="994"/>
        <v>3100.0460519456005</v>
      </c>
      <c r="S2597" s="55">
        <f t="shared" si="1007"/>
        <v>0.14000000000000001</v>
      </c>
      <c r="T2597" s="61">
        <f t="shared" si="1001"/>
        <v>1.010978852</v>
      </c>
      <c r="U2597" s="53">
        <f t="shared" si="1008"/>
        <v>1262.22471451</v>
      </c>
      <c r="V2597" s="53">
        <f t="shared" si="1002"/>
        <v>4362.2707664556001</v>
      </c>
      <c r="W2597" s="24" t="str">
        <f t="shared" ref="W2597:W2660" si="1013">W2596</f>
        <v>A+J=</v>
      </c>
      <c r="X2597" s="23">
        <f t="shared" ref="X2597:X2660" si="1014">IF(DAY(A2597)=F$2+1,VLOOKUP(A2596,$AA$10:$AH$130,8),X2596)</f>
        <v>42652</v>
      </c>
      <c r="Y2597" s="53">
        <f t="shared" si="993"/>
        <v>111868.6878844944</v>
      </c>
      <c r="Z2597" s="28"/>
      <c r="AA2597" s="26"/>
      <c r="AE2597" s="5"/>
    </row>
    <row r="2598" spans="1:31" x14ac:dyDescent="0.2">
      <c r="A2598" s="127">
        <f t="shared" si="1003"/>
        <v>42653</v>
      </c>
      <c r="B2598" s="4">
        <f t="shared" si="995"/>
        <v>111913.77038452</v>
      </c>
      <c r="C2598" s="4">
        <f t="shared" si="1009"/>
        <v>68673.787942719995</v>
      </c>
      <c r="D2598" s="4">
        <f t="shared" si="1004"/>
        <v>68673.787942719995</v>
      </c>
      <c r="E2598" s="56">
        <f t="shared" si="1010"/>
        <v>656.89400000000001</v>
      </c>
      <c r="F2598" s="11">
        <f>IF(DAY(A2598)=F$2+1,VLOOKUP(A2598,[1]Plan1!$BN$15:$BP$255,3),F2597)</f>
        <v>657.92700000000002</v>
      </c>
      <c r="G2598" s="6">
        <f t="shared" si="996"/>
        <v>42653</v>
      </c>
      <c r="H2598" s="2">
        <f t="shared" si="997"/>
        <v>1.5725520403595539E-3</v>
      </c>
      <c r="I2598" s="1">
        <f t="shared" si="1005"/>
        <v>1</v>
      </c>
      <c r="J2598" s="1">
        <f t="shared" si="1011"/>
        <v>31</v>
      </c>
      <c r="K2598" s="54">
        <f t="shared" si="998"/>
        <v>1.0000506889257736</v>
      </c>
      <c r="L2598" s="3">
        <f t="shared" si="1006"/>
        <v>1.6289867099999999</v>
      </c>
      <c r="M2598" s="3">
        <f t="shared" si="992"/>
        <v>1.62906928</v>
      </c>
      <c r="N2598" s="3">
        <f t="shared" si="999"/>
        <v>111874.35827872</v>
      </c>
      <c r="O2598" s="52">
        <f t="shared" si="1012"/>
        <v>0</v>
      </c>
      <c r="P2598" s="5">
        <f t="shared" si="991"/>
        <v>0</v>
      </c>
      <c r="Q2598" s="53">
        <f t="shared" si="1000"/>
        <v>0</v>
      </c>
      <c r="R2598" s="4">
        <f t="shared" si="994"/>
        <v>0</v>
      </c>
      <c r="S2598" s="2">
        <f t="shared" si="1007"/>
        <v>0.14000000000000001</v>
      </c>
      <c r="T2598" s="9">
        <f t="shared" si="1001"/>
        <v>1.0003522890000001</v>
      </c>
      <c r="U2598" s="4">
        <f t="shared" si="1008"/>
        <v>39.412105799999999</v>
      </c>
      <c r="V2598" s="4">
        <f t="shared" si="1002"/>
        <v>0</v>
      </c>
      <c r="W2598" s="1" t="str">
        <f t="shared" si="1013"/>
        <v>A+J=</v>
      </c>
      <c r="X2598" s="10">
        <f t="shared" si="1014"/>
        <v>42683</v>
      </c>
      <c r="Y2598" s="4">
        <f t="shared" si="993"/>
        <v>0</v>
      </c>
      <c r="Z2598" s="28"/>
      <c r="AA2598" s="26"/>
      <c r="AE2598" s="5"/>
    </row>
    <row r="2599" spans="1:31" x14ac:dyDescent="0.2">
      <c r="A2599" s="127">
        <f t="shared" si="1003"/>
        <v>42654</v>
      </c>
      <c r="B2599" s="4">
        <f t="shared" si="995"/>
        <v>111958.87064147</v>
      </c>
      <c r="C2599" s="4">
        <f t="shared" si="1009"/>
        <v>68673.787942719995</v>
      </c>
      <c r="D2599" s="4">
        <f t="shared" si="1004"/>
        <v>68673.787942719995</v>
      </c>
      <c r="E2599" s="56">
        <f t="shared" si="1010"/>
        <v>656.89400000000001</v>
      </c>
      <c r="F2599" s="11">
        <f>IF(DAY(A2599)=F$2+1,VLOOKUP(A2599,[1]Plan1!$BN$15:$BP$255,3),F2598)</f>
        <v>657.92700000000002</v>
      </c>
      <c r="G2599" s="6">
        <f t="shared" si="996"/>
        <v>42653</v>
      </c>
      <c r="H2599" s="2">
        <f t="shared" si="997"/>
        <v>1.5725520403595539E-3</v>
      </c>
      <c r="I2599" s="1">
        <f t="shared" si="1005"/>
        <v>2</v>
      </c>
      <c r="J2599" s="1">
        <f t="shared" si="1011"/>
        <v>31</v>
      </c>
      <c r="K2599" s="54">
        <f t="shared" si="998"/>
        <v>1.0001013804209145</v>
      </c>
      <c r="L2599" s="3">
        <f t="shared" si="1006"/>
        <v>1.6289867099999999</v>
      </c>
      <c r="M2599" s="3">
        <f t="shared" si="992"/>
        <v>1.62915185</v>
      </c>
      <c r="N2599" s="3">
        <f t="shared" si="999"/>
        <v>111880.02867339</v>
      </c>
      <c r="O2599" s="52">
        <f t="shared" si="1012"/>
        <v>0</v>
      </c>
      <c r="P2599" s="5">
        <f t="shared" ref="P2599:P2662" si="1015">IF(DAY($A2599)=F$2,VLOOKUP($A2599,$AA$10:$AH$126,5),0)</f>
        <v>0</v>
      </c>
      <c r="Q2599" s="53">
        <f t="shared" si="1000"/>
        <v>0</v>
      </c>
      <c r="R2599" s="4">
        <f t="shared" si="994"/>
        <v>0</v>
      </c>
      <c r="S2599" s="2">
        <f t="shared" si="1007"/>
        <v>0.14000000000000001</v>
      </c>
      <c r="T2599" s="9">
        <f t="shared" si="1001"/>
        <v>1.0007047010000001</v>
      </c>
      <c r="U2599" s="4">
        <f t="shared" si="1008"/>
        <v>78.841968080000001</v>
      </c>
      <c r="V2599" s="4">
        <f t="shared" si="1002"/>
        <v>0</v>
      </c>
      <c r="W2599" s="1" t="str">
        <f t="shared" si="1013"/>
        <v>A+J=</v>
      </c>
      <c r="X2599" s="10">
        <f t="shared" si="1014"/>
        <v>42683</v>
      </c>
      <c r="Y2599" s="4">
        <f t="shared" si="993"/>
        <v>0</v>
      </c>
      <c r="Z2599" s="28"/>
      <c r="AA2599" s="26"/>
      <c r="AE2599" s="5"/>
    </row>
    <row r="2600" spans="1:31" x14ac:dyDescent="0.2">
      <c r="A2600" s="127">
        <f t="shared" si="1003"/>
        <v>42655</v>
      </c>
      <c r="B2600" s="4">
        <f t="shared" si="995"/>
        <v>112003.98956822</v>
      </c>
      <c r="C2600" s="4">
        <f t="shared" si="1009"/>
        <v>68673.787942719995</v>
      </c>
      <c r="D2600" s="4">
        <f t="shared" si="1004"/>
        <v>68673.787942719995</v>
      </c>
      <c r="E2600" s="56">
        <f t="shared" si="1010"/>
        <v>656.89400000000001</v>
      </c>
      <c r="F2600" s="11">
        <f>IF(DAY(A2600)=F$2+1,VLOOKUP(A2600,[1]Plan1!$BN$15:$BP$255,3),F2599)</f>
        <v>657.92700000000002</v>
      </c>
      <c r="G2600" s="6">
        <f t="shared" si="996"/>
        <v>42653</v>
      </c>
      <c r="H2600" s="2">
        <f t="shared" si="997"/>
        <v>1.5725520403595539E-3</v>
      </c>
      <c r="I2600" s="1">
        <f t="shared" si="1005"/>
        <v>3</v>
      </c>
      <c r="J2600" s="1">
        <f t="shared" si="1011"/>
        <v>31</v>
      </c>
      <c r="K2600" s="54">
        <f t="shared" si="998"/>
        <v>1.0001520744855528</v>
      </c>
      <c r="L2600" s="3">
        <f t="shared" si="1006"/>
        <v>1.6289867099999999</v>
      </c>
      <c r="M2600" s="3">
        <f t="shared" si="992"/>
        <v>1.6292344299999999</v>
      </c>
      <c r="N2600" s="3">
        <f t="shared" si="999"/>
        <v>111885.69975479</v>
      </c>
      <c r="O2600" s="52">
        <f t="shared" si="1012"/>
        <v>0</v>
      </c>
      <c r="P2600" s="5">
        <f t="shared" si="1015"/>
        <v>0</v>
      </c>
      <c r="Q2600" s="53">
        <f t="shared" si="1000"/>
        <v>0</v>
      </c>
      <c r="R2600" s="4">
        <f t="shared" si="994"/>
        <v>0</v>
      </c>
      <c r="S2600" s="2">
        <f t="shared" si="1007"/>
        <v>0.14000000000000001</v>
      </c>
      <c r="T2600" s="9">
        <f t="shared" si="1001"/>
        <v>1.001057238</v>
      </c>
      <c r="U2600" s="4">
        <f t="shared" si="1008"/>
        <v>118.28981343</v>
      </c>
      <c r="V2600" s="4">
        <f t="shared" si="1002"/>
        <v>0</v>
      </c>
      <c r="W2600" s="1" t="str">
        <f t="shared" si="1013"/>
        <v>A+J=</v>
      </c>
      <c r="X2600" s="10">
        <f t="shared" si="1014"/>
        <v>42683</v>
      </c>
      <c r="Y2600" s="4">
        <f t="shared" si="993"/>
        <v>0</v>
      </c>
      <c r="Z2600" s="28"/>
      <c r="AA2600" s="26"/>
      <c r="AE2600" s="5"/>
    </row>
    <row r="2601" spans="1:31" x14ac:dyDescent="0.2">
      <c r="A2601" s="127">
        <f t="shared" si="1003"/>
        <v>42656</v>
      </c>
      <c r="B2601" s="4">
        <f t="shared" si="995"/>
        <v>112049.12705575</v>
      </c>
      <c r="C2601" s="4">
        <f t="shared" si="1009"/>
        <v>68673.787942719995</v>
      </c>
      <c r="D2601" s="4">
        <f t="shared" si="1004"/>
        <v>68673.787942719995</v>
      </c>
      <c r="E2601" s="56">
        <f t="shared" si="1010"/>
        <v>656.89400000000001</v>
      </c>
      <c r="F2601" s="11">
        <f>IF(DAY(A2601)=F$2+1,VLOOKUP(A2601,[1]Plan1!$BN$15:$BP$255,3),F2600)</f>
        <v>657.92700000000002</v>
      </c>
      <c r="G2601" s="6">
        <f t="shared" si="996"/>
        <v>42653</v>
      </c>
      <c r="H2601" s="2">
        <f t="shared" si="997"/>
        <v>1.5725520403595539E-3</v>
      </c>
      <c r="I2601" s="1">
        <f t="shared" si="1005"/>
        <v>4</v>
      </c>
      <c r="J2601" s="1">
        <f t="shared" si="1011"/>
        <v>31</v>
      </c>
      <c r="K2601" s="54">
        <f t="shared" si="998"/>
        <v>1.0002027711198187</v>
      </c>
      <c r="L2601" s="3">
        <f t="shared" si="1006"/>
        <v>1.6289867099999999</v>
      </c>
      <c r="M2601" s="3">
        <f t="shared" si="992"/>
        <v>1.62931702</v>
      </c>
      <c r="N2601" s="3">
        <f t="shared" si="999"/>
        <v>111891.37152294</v>
      </c>
      <c r="O2601" s="52">
        <f t="shared" si="1012"/>
        <v>0</v>
      </c>
      <c r="P2601" s="5">
        <f t="shared" si="1015"/>
        <v>0</v>
      </c>
      <c r="Q2601" s="53">
        <f t="shared" si="1000"/>
        <v>0</v>
      </c>
      <c r="R2601" s="4">
        <f t="shared" si="994"/>
        <v>0</v>
      </c>
      <c r="S2601" s="2">
        <f t="shared" si="1007"/>
        <v>0.14000000000000001</v>
      </c>
      <c r="T2601" s="9">
        <f t="shared" si="1001"/>
        <v>1.001409899</v>
      </c>
      <c r="U2601" s="4">
        <f t="shared" si="1008"/>
        <v>157.75553281000001</v>
      </c>
      <c r="V2601" s="4">
        <f t="shared" si="1002"/>
        <v>0</v>
      </c>
      <c r="W2601" s="1" t="str">
        <f t="shared" si="1013"/>
        <v>A+J=</v>
      </c>
      <c r="X2601" s="10">
        <f t="shared" si="1014"/>
        <v>42683</v>
      </c>
      <c r="Y2601" s="4">
        <f t="shared" si="993"/>
        <v>0</v>
      </c>
      <c r="Z2601" s="28"/>
      <c r="AA2601" s="26"/>
      <c r="AE2601" s="5"/>
    </row>
    <row r="2602" spans="1:31" x14ac:dyDescent="0.2">
      <c r="A2602" s="127">
        <f t="shared" si="1003"/>
        <v>42657</v>
      </c>
      <c r="B2602" s="4">
        <f t="shared" si="995"/>
        <v>112094.28173099</v>
      </c>
      <c r="C2602" s="4">
        <f t="shared" si="1009"/>
        <v>68673.787942719995</v>
      </c>
      <c r="D2602" s="4">
        <f t="shared" si="1004"/>
        <v>68673.787942719995</v>
      </c>
      <c r="E2602" s="56">
        <f t="shared" si="1010"/>
        <v>656.89400000000001</v>
      </c>
      <c r="F2602" s="11">
        <f>IF(DAY(A2602)=F$2+1,VLOOKUP(A2602,[1]Plan1!$BN$15:$BP$255,3),F2601)</f>
        <v>657.92700000000002</v>
      </c>
      <c r="G2602" s="6">
        <f t="shared" si="996"/>
        <v>42653</v>
      </c>
      <c r="H2602" s="2">
        <f t="shared" si="997"/>
        <v>1.5725520403595539E-3</v>
      </c>
      <c r="I2602" s="1">
        <f t="shared" si="1005"/>
        <v>5</v>
      </c>
      <c r="J2602" s="1">
        <f t="shared" si="1011"/>
        <v>31</v>
      </c>
      <c r="K2602" s="54">
        <f t="shared" si="998"/>
        <v>1.0002534703238428</v>
      </c>
      <c r="L2602" s="3">
        <f t="shared" si="1006"/>
        <v>1.6289867099999999</v>
      </c>
      <c r="M2602" s="3">
        <f t="shared" ref="M2602:M2665" si="1016">TRUNC((K2602*L2602),8)</f>
        <v>1.6293995999999999</v>
      </c>
      <c r="N2602" s="3">
        <f t="shared" si="999"/>
        <v>111897.04260435</v>
      </c>
      <c r="O2602" s="52">
        <f t="shared" si="1012"/>
        <v>0</v>
      </c>
      <c r="P2602" s="5">
        <f t="shared" si="1015"/>
        <v>0</v>
      </c>
      <c r="Q2602" s="53">
        <f t="shared" si="1000"/>
        <v>0</v>
      </c>
      <c r="R2602" s="4">
        <f t="shared" si="994"/>
        <v>0</v>
      </c>
      <c r="S2602" s="2">
        <f t="shared" si="1007"/>
        <v>0.14000000000000001</v>
      </c>
      <c r="T2602" s="9">
        <f t="shared" si="1001"/>
        <v>1.001762684</v>
      </c>
      <c r="U2602" s="4">
        <f t="shared" si="1008"/>
        <v>197.23912663999999</v>
      </c>
      <c r="V2602" s="4">
        <f t="shared" si="1002"/>
        <v>0</v>
      </c>
      <c r="W2602" s="1" t="str">
        <f t="shared" si="1013"/>
        <v>A+J=</v>
      </c>
      <c r="X2602" s="10">
        <f t="shared" si="1014"/>
        <v>42683</v>
      </c>
      <c r="Y2602" s="4">
        <f t="shared" si="993"/>
        <v>0</v>
      </c>
      <c r="Z2602" s="28"/>
      <c r="AA2602" s="26"/>
      <c r="AE2602" s="5"/>
    </row>
    <row r="2603" spans="1:31" x14ac:dyDescent="0.2">
      <c r="A2603" s="127">
        <f t="shared" si="1003"/>
        <v>42658</v>
      </c>
      <c r="B2603" s="4">
        <f t="shared" si="995"/>
        <v>112139.45577179</v>
      </c>
      <c r="C2603" s="4">
        <f t="shared" si="1009"/>
        <v>68673.787942719995</v>
      </c>
      <c r="D2603" s="4">
        <f t="shared" si="1004"/>
        <v>68673.787942719995</v>
      </c>
      <c r="E2603" s="56">
        <f t="shared" si="1010"/>
        <v>656.89400000000001</v>
      </c>
      <c r="F2603" s="11">
        <f>IF(DAY(A2603)=F$2+1,VLOOKUP(A2603,[1]Plan1!$BN$15:$BP$255,3),F2602)</f>
        <v>657.92700000000002</v>
      </c>
      <c r="G2603" s="6">
        <f t="shared" si="996"/>
        <v>42653</v>
      </c>
      <c r="H2603" s="2">
        <f t="shared" si="997"/>
        <v>1.5725520403595539E-3</v>
      </c>
      <c r="I2603" s="1">
        <f t="shared" si="1005"/>
        <v>6</v>
      </c>
      <c r="J2603" s="1">
        <f t="shared" si="1011"/>
        <v>31</v>
      </c>
      <c r="K2603" s="54">
        <f t="shared" si="998"/>
        <v>1.0003041720977548</v>
      </c>
      <c r="L2603" s="3">
        <f t="shared" si="1006"/>
        <v>1.6289867099999999</v>
      </c>
      <c r="M2603" s="3">
        <f t="shared" si="1016"/>
        <v>1.6294822</v>
      </c>
      <c r="N2603" s="3">
        <f t="shared" si="999"/>
        <v>111902.71505923</v>
      </c>
      <c r="O2603" s="52">
        <f t="shared" si="1012"/>
        <v>0</v>
      </c>
      <c r="P2603" s="5">
        <f t="shared" si="1015"/>
        <v>0</v>
      </c>
      <c r="Q2603" s="53">
        <f t="shared" si="1000"/>
        <v>0</v>
      </c>
      <c r="R2603" s="4">
        <f t="shared" si="994"/>
        <v>0</v>
      </c>
      <c r="S2603" s="2">
        <f t="shared" si="1007"/>
        <v>0.14000000000000001</v>
      </c>
      <c r="T2603" s="9">
        <f t="shared" si="1001"/>
        <v>1.0021155939999999</v>
      </c>
      <c r="U2603" s="4">
        <f t="shared" si="1008"/>
        <v>236.74071255999999</v>
      </c>
      <c r="V2603" s="4">
        <f t="shared" si="1002"/>
        <v>0</v>
      </c>
      <c r="W2603" s="1" t="str">
        <f t="shared" si="1013"/>
        <v>A+J=</v>
      </c>
      <c r="X2603" s="10">
        <f t="shared" si="1014"/>
        <v>42683</v>
      </c>
      <c r="Y2603" s="4">
        <f t="shared" si="993"/>
        <v>0</v>
      </c>
      <c r="Z2603" s="28"/>
      <c r="AA2603" s="26"/>
      <c r="AE2603" s="5"/>
    </row>
    <row r="2604" spans="1:31" x14ac:dyDescent="0.2">
      <c r="A2604" s="127">
        <f t="shared" si="1003"/>
        <v>42659</v>
      </c>
      <c r="B2604" s="4">
        <f t="shared" si="995"/>
        <v>112184.64700453001</v>
      </c>
      <c r="C2604" s="4">
        <f t="shared" si="1009"/>
        <v>68673.787942719995</v>
      </c>
      <c r="D2604" s="4">
        <f t="shared" si="1004"/>
        <v>68673.787942719995</v>
      </c>
      <c r="E2604" s="56">
        <f t="shared" si="1010"/>
        <v>656.89400000000001</v>
      </c>
      <c r="F2604" s="11">
        <f>IF(DAY(A2604)=F$2+1,VLOOKUP(A2604,[1]Plan1!$BN$15:$BP$255,3),F2603)</f>
        <v>657.92700000000002</v>
      </c>
      <c r="G2604" s="6">
        <f t="shared" si="996"/>
        <v>42653</v>
      </c>
      <c r="H2604" s="2">
        <f t="shared" si="997"/>
        <v>1.5725520403595539E-3</v>
      </c>
      <c r="I2604" s="1">
        <f t="shared" si="1005"/>
        <v>7</v>
      </c>
      <c r="J2604" s="1">
        <f t="shared" si="1011"/>
        <v>31</v>
      </c>
      <c r="K2604" s="54">
        <f t="shared" si="998"/>
        <v>1.0003548764416854</v>
      </c>
      <c r="L2604" s="3">
        <f t="shared" si="1006"/>
        <v>1.6289867099999999</v>
      </c>
      <c r="M2604" s="3">
        <f t="shared" si="1016"/>
        <v>1.6295647900000001</v>
      </c>
      <c r="N2604" s="3">
        <f t="shared" si="999"/>
        <v>111908.38682738</v>
      </c>
      <c r="O2604" s="52">
        <f t="shared" si="1012"/>
        <v>0</v>
      </c>
      <c r="P2604" s="5">
        <f t="shared" si="1015"/>
        <v>0</v>
      </c>
      <c r="Q2604" s="53">
        <f t="shared" si="1000"/>
        <v>0</v>
      </c>
      <c r="R2604" s="4">
        <f t="shared" si="994"/>
        <v>0</v>
      </c>
      <c r="S2604" s="2">
        <f t="shared" si="1007"/>
        <v>0.14000000000000001</v>
      </c>
      <c r="T2604" s="9">
        <f t="shared" si="1001"/>
        <v>1.0024686279999999</v>
      </c>
      <c r="U2604" s="4">
        <f t="shared" si="1008"/>
        <v>276.26017715</v>
      </c>
      <c r="V2604" s="4">
        <f t="shared" si="1002"/>
        <v>0</v>
      </c>
      <c r="W2604" s="1" t="str">
        <f t="shared" si="1013"/>
        <v>A+J=</v>
      </c>
      <c r="X2604" s="10">
        <f t="shared" si="1014"/>
        <v>42683</v>
      </c>
      <c r="Y2604" s="4">
        <f t="shared" si="993"/>
        <v>0</v>
      </c>
      <c r="Z2604" s="28"/>
      <c r="AA2604" s="26"/>
      <c r="AE2604" s="5"/>
    </row>
    <row r="2605" spans="1:31" x14ac:dyDescent="0.2">
      <c r="A2605" s="127">
        <f t="shared" si="1003"/>
        <v>42660</v>
      </c>
      <c r="B2605" s="4">
        <f t="shared" si="995"/>
        <v>112229.85680794</v>
      </c>
      <c r="C2605" s="4">
        <f t="shared" si="1009"/>
        <v>68673.787942719995</v>
      </c>
      <c r="D2605" s="4">
        <f t="shared" si="1004"/>
        <v>68673.787942719995</v>
      </c>
      <c r="E2605" s="56">
        <f t="shared" si="1010"/>
        <v>656.89400000000001</v>
      </c>
      <c r="F2605" s="11">
        <f>IF(DAY(A2605)=F$2+1,VLOOKUP(A2605,[1]Plan1!$BN$15:$BP$255,3),F2604)</f>
        <v>657.92700000000002</v>
      </c>
      <c r="G2605" s="6">
        <f t="shared" si="996"/>
        <v>42653</v>
      </c>
      <c r="H2605" s="2">
        <f t="shared" si="997"/>
        <v>1.5725520403595539E-3</v>
      </c>
      <c r="I2605" s="1">
        <f t="shared" si="1005"/>
        <v>8</v>
      </c>
      <c r="J2605" s="1">
        <f t="shared" si="1011"/>
        <v>31</v>
      </c>
      <c r="K2605" s="54">
        <f t="shared" si="998"/>
        <v>1.0004055833557646</v>
      </c>
      <c r="L2605" s="3">
        <f t="shared" si="1006"/>
        <v>1.6289867099999999</v>
      </c>
      <c r="M2605" s="3">
        <f t="shared" si="1016"/>
        <v>1.6296473899999999</v>
      </c>
      <c r="N2605" s="3">
        <f t="shared" si="999"/>
        <v>111914.05928226</v>
      </c>
      <c r="O2605" s="52">
        <f t="shared" si="1012"/>
        <v>0</v>
      </c>
      <c r="P2605" s="5">
        <f t="shared" si="1015"/>
        <v>0</v>
      </c>
      <c r="Q2605" s="53">
        <f t="shared" si="1000"/>
        <v>0</v>
      </c>
      <c r="R2605" s="4">
        <f t="shared" si="994"/>
        <v>0</v>
      </c>
      <c r="S2605" s="2">
        <f t="shared" si="1007"/>
        <v>0.14000000000000001</v>
      </c>
      <c r="T2605" s="9">
        <f t="shared" si="1001"/>
        <v>1.0028217859999999</v>
      </c>
      <c r="U2605" s="4">
        <f t="shared" si="1008"/>
        <v>315.79752567999998</v>
      </c>
      <c r="V2605" s="4">
        <f t="shared" si="1002"/>
        <v>0</v>
      </c>
      <c r="W2605" s="1" t="str">
        <f t="shared" si="1013"/>
        <v>A+J=</v>
      </c>
      <c r="X2605" s="10">
        <f t="shared" si="1014"/>
        <v>42683</v>
      </c>
      <c r="Y2605" s="4">
        <f t="shared" si="993"/>
        <v>0</v>
      </c>
      <c r="Z2605" s="28"/>
      <c r="AA2605" s="26"/>
      <c r="AE2605" s="5"/>
    </row>
    <row r="2606" spans="1:31" x14ac:dyDescent="0.2">
      <c r="A2606" s="127">
        <f t="shared" si="1003"/>
        <v>42661</v>
      </c>
      <c r="B2606" s="4">
        <f t="shared" si="995"/>
        <v>112275.08518486</v>
      </c>
      <c r="C2606" s="4">
        <f t="shared" si="1009"/>
        <v>68673.787942719995</v>
      </c>
      <c r="D2606" s="4">
        <f t="shared" si="1004"/>
        <v>68673.787942719995</v>
      </c>
      <c r="E2606" s="56">
        <f t="shared" si="1010"/>
        <v>656.89400000000001</v>
      </c>
      <c r="F2606" s="11">
        <f>IF(DAY(A2606)=F$2+1,VLOOKUP(A2606,[1]Plan1!$BN$15:$BP$255,3),F2605)</f>
        <v>657.92700000000002</v>
      </c>
      <c r="G2606" s="6">
        <f t="shared" si="996"/>
        <v>42653</v>
      </c>
      <c r="H2606" s="2">
        <f t="shared" si="997"/>
        <v>1.5725520403595539E-3</v>
      </c>
      <c r="I2606" s="1">
        <f t="shared" si="1005"/>
        <v>9</v>
      </c>
      <c r="J2606" s="1">
        <f t="shared" si="1011"/>
        <v>31</v>
      </c>
      <c r="K2606" s="54">
        <f t="shared" si="998"/>
        <v>1.0004562928401228</v>
      </c>
      <c r="L2606" s="3">
        <f t="shared" si="1006"/>
        <v>1.6289867099999999</v>
      </c>
      <c r="M2606" s="3">
        <f t="shared" si="1016"/>
        <v>1.6297299999999999</v>
      </c>
      <c r="N2606" s="3">
        <f t="shared" si="999"/>
        <v>111919.73242388001</v>
      </c>
      <c r="O2606" s="52">
        <f t="shared" si="1012"/>
        <v>0</v>
      </c>
      <c r="P2606" s="5">
        <f t="shared" si="1015"/>
        <v>0</v>
      </c>
      <c r="Q2606" s="53">
        <f t="shared" si="1000"/>
        <v>0</v>
      </c>
      <c r="R2606" s="4">
        <f t="shared" si="994"/>
        <v>0</v>
      </c>
      <c r="S2606" s="2">
        <f t="shared" si="1007"/>
        <v>0.14000000000000001</v>
      </c>
      <c r="T2606" s="9">
        <f t="shared" si="1001"/>
        <v>1.003175068</v>
      </c>
      <c r="U2606" s="4">
        <f t="shared" si="1008"/>
        <v>355.35276098000003</v>
      </c>
      <c r="V2606" s="4">
        <f t="shared" si="1002"/>
        <v>0</v>
      </c>
      <c r="W2606" s="1" t="str">
        <f t="shared" si="1013"/>
        <v>A+J=</v>
      </c>
      <c r="X2606" s="10">
        <f t="shared" si="1014"/>
        <v>42683</v>
      </c>
      <c r="Y2606" s="4">
        <f t="shared" si="993"/>
        <v>0</v>
      </c>
      <c r="Z2606" s="28"/>
      <c r="AA2606" s="26"/>
      <c r="AE2606" s="5"/>
    </row>
    <row r="2607" spans="1:31" x14ac:dyDescent="0.2">
      <c r="A2607" s="127">
        <f t="shared" si="1003"/>
        <v>42662</v>
      </c>
      <c r="B2607" s="4">
        <f t="shared" si="995"/>
        <v>112320.33167283</v>
      </c>
      <c r="C2607" s="4">
        <f t="shared" si="1009"/>
        <v>68673.787942719995</v>
      </c>
      <c r="D2607" s="4">
        <f t="shared" si="1004"/>
        <v>68673.787942719995</v>
      </c>
      <c r="E2607" s="56">
        <f t="shared" si="1010"/>
        <v>656.89400000000001</v>
      </c>
      <c r="F2607" s="11">
        <f>IF(DAY(A2607)=F$2+1,VLOOKUP(A2607,[1]Plan1!$BN$15:$BP$255,3),F2606)</f>
        <v>657.92700000000002</v>
      </c>
      <c r="G2607" s="6">
        <f t="shared" si="996"/>
        <v>42653</v>
      </c>
      <c r="H2607" s="2">
        <f t="shared" si="997"/>
        <v>1.5725520403595539E-3</v>
      </c>
      <c r="I2607" s="1">
        <f t="shared" si="1005"/>
        <v>10</v>
      </c>
      <c r="J2607" s="1">
        <f t="shared" si="1011"/>
        <v>31</v>
      </c>
      <c r="K2607" s="54">
        <f t="shared" si="998"/>
        <v>1.0005070048948905</v>
      </c>
      <c r="L2607" s="3">
        <f t="shared" si="1006"/>
        <v>1.6289867099999999</v>
      </c>
      <c r="M2607" s="3">
        <f t="shared" si="1016"/>
        <v>1.6298126100000001</v>
      </c>
      <c r="N2607" s="3">
        <f t="shared" si="999"/>
        <v>111925.40556550999</v>
      </c>
      <c r="O2607" s="52">
        <f t="shared" si="1012"/>
        <v>0</v>
      </c>
      <c r="P2607" s="5">
        <f t="shared" si="1015"/>
        <v>0</v>
      </c>
      <c r="Q2607" s="53">
        <f t="shared" si="1000"/>
        <v>0</v>
      </c>
      <c r="R2607" s="4">
        <f t="shared" si="994"/>
        <v>0</v>
      </c>
      <c r="S2607" s="2">
        <f t="shared" si="1007"/>
        <v>0.14000000000000001</v>
      </c>
      <c r="T2607" s="9">
        <f t="shared" si="1001"/>
        <v>1.0035284760000001</v>
      </c>
      <c r="U2607" s="4">
        <f t="shared" si="1008"/>
        <v>394.92610732000003</v>
      </c>
      <c r="V2607" s="4">
        <f t="shared" si="1002"/>
        <v>0</v>
      </c>
      <c r="W2607" s="1" t="str">
        <f t="shared" si="1013"/>
        <v>A+J=</v>
      </c>
      <c r="X2607" s="10">
        <f t="shared" si="1014"/>
        <v>42683</v>
      </c>
      <c r="Y2607" s="4">
        <f t="shared" ref="Y2607:Y2670" si="1017">IF(V2607&gt;0,B2607-V2607,0)</f>
        <v>0</v>
      </c>
      <c r="Z2607" s="28"/>
      <c r="AA2607" s="26"/>
      <c r="AE2607" s="5"/>
    </row>
    <row r="2608" spans="1:31" x14ac:dyDescent="0.2">
      <c r="A2608" s="127">
        <f t="shared" si="1003"/>
        <v>42663</v>
      </c>
      <c r="B2608" s="4">
        <f t="shared" si="995"/>
        <v>112365.59593818001</v>
      </c>
      <c r="C2608" s="4">
        <f t="shared" si="1009"/>
        <v>68673.787942719995</v>
      </c>
      <c r="D2608" s="4">
        <f t="shared" si="1004"/>
        <v>68673.787942719995</v>
      </c>
      <c r="E2608" s="56">
        <f t="shared" si="1010"/>
        <v>656.89400000000001</v>
      </c>
      <c r="F2608" s="11">
        <f>IF(DAY(A2608)=F$2+1,VLOOKUP(A2608,[1]Plan1!$BN$15:$BP$255,3),F2607)</f>
        <v>657.92700000000002</v>
      </c>
      <c r="G2608" s="6">
        <f t="shared" si="996"/>
        <v>42653</v>
      </c>
      <c r="H2608" s="2">
        <f t="shared" si="997"/>
        <v>1.5725520403595539E-3</v>
      </c>
      <c r="I2608" s="1">
        <f t="shared" si="1005"/>
        <v>11</v>
      </c>
      <c r="J2608" s="1">
        <f t="shared" si="1011"/>
        <v>31</v>
      </c>
      <c r="K2608" s="54">
        <f t="shared" si="998"/>
        <v>1.0005577195201976</v>
      </c>
      <c r="L2608" s="3">
        <f t="shared" si="1006"/>
        <v>1.6289867099999999</v>
      </c>
      <c r="M2608" s="3">
        <f t="shared" si="1016"/>
        <v>1.6298952200000001</v>
      </c>
      <c r="N2608" s="3">
        <f t="shared" si="999"/>
        <v>111931.07870713</v>
      </c>
      <c r="O2608" s="52">
        <f t="shared" si="1012"/>
        <v>0</v>
      </c>
      <c r="P2608" s="5">
        <f t="shared" si="1015"/>
        <v>0</v>
      </c>
      <c r="Q2608" s="53">
        <f t="shared" si="1000"/>
        <v>0</v>
      </c>
      <c r="R2608" s="4">
        <f t="shared" si="994"/>
        <v>0</v>
      </c>
      <c r="S2608" s="2">
        <f t="shared" si="1007"/>
        <v>0.14000000000000001</v>
      </c>
      <c r="T2608" s="9">
        <f t="shared" si="1001"/>
        <v>1.0038820070000001</v>
      </c>
      <c r="U2608" s="4">
        <f t="shared" si="1008"/>
        <v>434.51723105000002</v>
      </c>
      <c r="V2608" s="4">
        <f t="shared" si="1002"/>
        <v>0</v>
      </c>
      <c r="W2608" s="1" t="str">
        <f t="shared" si="1013"/>
        <v>A+J=</v>
      </c>
      <c r="X2608" s="10">
        <f t="shared" si="1014"/>
        <v>42683</v>
      </c>
      <c r="Y2608" s="4">
        <f t="shared" si="1017"/>
        <v>0</v>
      </c>
      <c r="Z2608" s="28"/>
      <c r="AA2608" s="26"/>
      <c r="AE2608" s="5"/>
    </row>
    <row r="2609" spans="1:31" x14ac:dyDescent="0.2">
      <c r="A2609" s="127">
        <f t="shared" si="1003"/>
        <v>42664</v>
      </c>
      <c r="B2609" s="4">
        <f t="shared" si="995"/>
        <v>112410.87889654</v>
      </c>
      <c r="C2609" s="4">
        <f t="shared" si="1009"/>
        <v>68673.787942719995</v>
      </c>
      <c r="D2609" s="4">
        <f t="shared" si="1004"/>
        <v>68673.787942719995</v>
      </c>
      <c r="E2609" s="56">
        <f t="shared" si="1010"/>
        <v>656.89400000000001</v>
      </c>
      <c r="F2609" s="11">
        <f>IF(DAY(A2609)=F$2+1,VLOOKUP(A2609,[1]Plan1!$BN$15:$BP$255,3),F2608)</f>
        <v>657.92700000000002</v>
      </c>
      <c r="G2609" s="6">
        <f t="shared" si="996"/>
        <v>42653</v>
      </c>
      <c r="H2609" s="2">
        <f t="shared" si="997"/>
        <v>1.5725520403595539E-3</v>
      </c>
      <c r="I2609" s="1">
        <f t="shared" si="1005"/>
        <v>12</v>
      </c>
      <c r="J2609" s="1">
        <f t="shared" si="1011"/>
        <v>31</v>
      </c>
      <c r="K2609" s="54">
        <f t="shared" si="998"/>
        <v>1.0006084367161747</v>
      </c>
      <c r="L2609" s="3">
        <f t="shared" si="1006"/>
        <v>1.6289867099999999</v>
      </c>
      <c r="M2609" s="3">
        <f t="shared" si="1016"/>
        <v>1.62997784</v>
      </c>
      <c r="N2609" s="3">
        <f t="shared" si="999"/>
        <v>111936.75253549</v>
      </c>
      <c r="O2609" s="52">
        <f t="shared" si="1012"/>
        <v>0</v>
      </c>
      <c r="P2609" s="5">
        <f t="shared" si="1015"/>
        <v>0</v>
      </c>
      <c r="Q2609" s="53">
        <f t="shared" si="1000"/>
        <v>0</v>
      </c>
      <c r="R2609" s="4">
        <f t="shared" si="994"/>
        <v>0</v>
      </c>
      <c r="S2609" s="2">
        <f t="shared" si="1007"/>
        <v>0.14000000000000001</v>
      </c>
      <c r="T2609" s="9">
        <f t="shared" si="1001"/>
        <v>1.004235663</v>
      </c>
      <c r="U2609" s="4">
        <f t="shared" si="1008"/>
        <v>474.12636105000001</v>
      </c>
      <c r="V2609" s="4">
        <f t="shared" si="1002"/>
        <v>0</v>
      </c>
      <c r="W2609" s="1" t="str">
        <f t="shared" si="1013"/>
        <v>A+J=</v>
      </c>
      <c r="X2609" s="10">
        <f t="shared" si="1014"/>
        <v>42683</v>
      </c>
      <c r="Y2609" s="4">
        <f t="shared" si="1017"/>
        <v>0</v>
      </c>
      <c r="Z2609" s="28"/>
      <c r="AA2609" s="26"/>
      <c r="AE2609" s="5"/>
    </row>
    <row r="2610" spans="1:31" x14ac:dyDescent="0.2">
      <c r="A2610" s="127">
        <f t="shared" si="1003"/>
        <v>42665</v>
      </c>
      <c r="B2610" s="4">
        <f t="shared" si="995"/>
        <v>112456.17986087</v>
      </c>
      <c r="C2610" s="4">
        <f t="shared" si="1009"/>
        <v>68673.787942719995</v>
      </c>
      <c r="D2610" s="4">
        <f t="shared" si="1004"/>
        <v>68673.787942719995</v>
      </c>
      <c r="E2610" s="56">
        <f t="shared" si="1010"/>
        <v>656.89400000000001</v>
      </c>
      <c r="F2610" s="11">
        <f>IF(DAY(A2610)=F$2+1,VLOOKUP(A2610,[1]Plan1!$BN$15:$BP$255,3),F2609)</f>
        <v>657.92700000000002</v>
      </c>
      <c r="G2610" s="6">
        <f t="shared" si="996"/>
        <v>42653</v>
      </c>
      <c r="H2610" s="2">
        <f t="shared" si="997"/>
        <v>1.5725520403595539E-3</v>
      </c>
      <c r="I2610" s="1">
        <f t="shared" si="1005"/>
        <v>13</v>
      </c>
      <c r="J2610" s="1">
        <f t="shared" si="1011"/>
        <v>31</v>
      </c>
      <c r="K2610" s="54">
        <f t="shared" si="998"/>
        <v>1.0006591564829519</v>
      </c>
      <c r="L2610" s="3">
        <f t="shared" si="1006"/>
        <v>1.6289867099999999</v>
      </c>
      <c r="M2610" s="3">
        <f t="shared" si="1016"/>
        <v>1.6300604599999999</v>
      </c>
      <c r="N2610" s="3">
        <f t="shared" si="999"/>
        <v>111942.42636385</v>
      </c>
      <c r="O2610" s="52">
        <f t="shared" si="1012"/>
        <v>0</v>
      </c>
      <c r="P2610" s="5">
        <f t="shared" si="1015"/>
        <v>0</v>
      </c>
      <c r="Q2610" s="53">
        <f t="shared" si="1000"/>
        <v>0</v>
      </c>
      <c r="R2610" s="4">
        <f t="shared" si="994"/>
        <v>0</v>
      </c>
      <c r="S2610" s="2">
        <f t="shared" si="1007"/>
        <v>0.14000000000000001</v>
      </c>
      <c r="T2610" s="9">
        <f t="shared" si="1001"/>
        <v>1.0045894440000001</v>
      </c>
      <c r="U2610" s="4">
        <f t="shared" si="1008"/>
        <v>513.75349702000005</v>
      </c>
      <c r="V2610" s="4">
        <f t="shared" si="1002"/>
        <v>0</v>
      </c>
      <c r="W2610" s="1" t="str">
        <f t="shared" si="1013"/>
        <v>A+J=</v>
      </c>
      <c r="X2610" s="10">
        <f t="shared" si="1014"/>
        <v>42683</v>
      </c>
      <c r="Y2610" s="4">
        <f t="shared" si="1017"/>
        <v>0</v>
      </c>
      <c r="Z2610" s="28"/>
      <c r="AA2610" s="26"/>
      <c r="AE2610" s="5"/>
    </row>
    <row r="2611" spans="1:31" x14ac:dyDescent="0.2">
      <c r="A2611" s="127">
        <f t="shared" si="1003"/>
        <v>42666</v>
      </c>
      <c r="B2611" s="4">
        <f t="shared" si="995"/>
        <v>112501.49941148001</v>
      </c>
      <c r="C2611" s="4">
        <f t="shared" si="1009"/>
        <v>68673.787942719995</v>
      </c>
      <c r="D2611" s="4">
        <f t="shared" si="1004"/>
        <v>68673.787942719995</v>
      </c>
      <c r="E2611" s="56">
        <f t="shared" si="1010"/>
        <v>656.89400000000001</v>
      </c>
      <c r="F2611" s="11">
        <f>IF(DAY(A2611)=F$2+1,VLOOKUP(A2611,[1]Plan1!$BN$15:$BP$255,3),F2610)</f>
        <v>657.92700000000002</v>
      </c>
      <c r="G2611" s="6">
        <f t="shared" si="996"/>
        <v>42653</v>
      </c>
      <c r="H2611" s="2">
        <f t="shared" si="997"/>
        <v>1.5725520403595539E-3</v>
      </c>
      <c r="I2611" s="1">
        <f t="shared" si="1005"/>
        <v>14</v>
      </c>
      <c r="J2611" s="1">
        <f t="shared" si="1011"/>
        <v>31</v>
      </c>
      <c r="K2611" s="54">
        <f t="shared" si="998"/>
        <v>1.0007098788206596</v>
      </c>
      <c r="L2611" s="3">
        <f t="shared" si="1006"/>
        <v>1.6289867099999999</v>
      </c>
      <c r="M2611" s="3">
        <f t="shared" si="1016"/>
        <v>1.63014309</v>
      </c>
      <c r="N2611" s="3">
        <f t="shared" si="999"/>
        <v>111948.10087895</v>
      </c>
      <c r="O2611" s="52">
        <f t="shared" si="1012"/>
        <v>0</v>
      </c>
      <c r="P2611" s="5">
        <f t="shared" si="1015"/>
        <v>0</v>
      </c>
      <c r="Q2611" s="53">
        <f t="shared" si="1000"/>
        <v>0</v>
      </c>
      <c r="R2611" s="4">
        <f t="shared" si="994"/>
        <v>0</v>
      </c>
      <c r="S2611" s="2">
        <f t="shared" si="1007"/>
        <v>0.14000000000000001</v>
      </c>
      <c r="T2611" s="9">
        <f t="shared" si="1001"/>
        <v>1.0049433489999999</v>
      </c>
      <c r="U2611" s="4">
        <f t="shared" si="1008"/>
        <v>553.39853253000001</v>
      </c>
      <c r="V2611" s="4">
        <f t="shared" si="1002"/>
        <v>0</v>
      </c>
      <c r="W2611" s="1" t="str">
        <f t="shared" si="1013"/>
        <v>A+J=</v>
      </c>
      <c r="X2611" s="10">
        <f t="shared" si="1014"/>
        <v>42683</v>
      </c>
      <c r="Y2611" s="4">
        <f t="shared" si="1017"/>
        <v>0</v>
      </c>
      <c r="Z2611" s="28"/>
      <c r="AA2611" s="26"/>
      <c r="AE2611" s="5"/>
    </row>
    <row r="2612" spans="1:31" x14ac:dyDescent="0.2">
      <c r="A2612" s="127">
        <f t="shared" si="1003"/>
        <v>42667</v>
      </c>
      <c r="B2612" s="4">
        <f t="shared" si="995"/>
        <v>112546.83697278</v>
      </c>
      <c r="C2612" s="4">
        <f t="shared" si="1009"/>
        <v>68673.787942719995</v>
      </c>
      <c r="D2612" s="4">
        <f t="shared" si="1004"/>
        <v>68673.787942719995</v>
      </c>
      <c r="E2612" s="56">
        <f t="shared" si="1010"/>
        <v>656.89400000000001</v>
      </c>
      <c r="F2612" s="11">
        <f>IF(DAY(A2612)=F$2+1,VLOOKUP(A2612,[1]Plan1!$BN$15:$BP$255,3),F2611)</f>
        <v>657.92700000000002</v>
      </c>
      <c r="G2612" s="6">
        <f t="shared" si="996"/>
        <v>42653</v>
      </c>
      <c r="H2612" s="2">
        <f t="shared" si="997"/>
        <v>1.5725520403595539E-3</v>
      </c>
      <c r="I2612" s="1">
        <f t="shared" si="1005"/>
        <v>15</v>
      </c>
      <c r="J2612" s="1">
        <f t="shared" si="1011"/>
        <v>31</v>
      </c>
      <c r="K2612" s="54">
        <f t="shared" si="998"/>
        <v>1.0007606037294281</v>
      </c>
      <c r="L2612" s="3">
        <f t="shared" si="1006"/>
        <v>1.6289867099999999</v>
      </c>
      <c r="M2612" s="3">
        <f t="shared" si="1016"/>
        <v>1.6302257200000001</v>
      </c>
      <c r="N2612" s="3">
        <f t="shared" si="999"/>
        <v>111953.77539404</v>
      </c>
      <c r="O2612" s="52">
        <f t="shared" si="1012"/>
        <v>0</v>
      </c>
      <c r="P2612" s="5">
        <f t="shared" si="1015"/>
        <v>0</v>
      </c>
      <c r="Q2612" s="53">
        <f t="shared" si="1000"/>
        <v>0</v>
      </c>
      <c r="R2612" s="4">
        <f t="shared" si="994"/>
        <v>0</v>
      </c>
      <c r="S2612" s="2">
        <f t="shared" si="1007"/>
        <v>0.14000000000000001</v>
      </c>
      <c r="T2612" s="9">
        <f t="shared" si="1001"/>
        <v>1.0052973789999999</v>
      </c>
      <c r="U2612" s="4">
        <f t="shared" si="1008"/>
        <v>593.06157873999996</v>
      </c>
      <c r="V2612" s="4">
        <f t="shared" si="1002"/>
        <v>0</v>
      </c>
      <c r="W2612" s="1" t="str">
        <f t="shared" si="1013"/>
        <v>A+J=</v>
      </c>
      <c r="X2612" s="10">
        <f t="shared" si="1014"/>
        <v>42683</v>
      </c>
      <c r="Y2612" s="4">
        <f t="shared" si="1017"/>
        <v>0</v>
      </c>
      <c r="Z2612" s="28"/>
      <c r="AA2612" s="26"/>
      <c r="AE2612" s="5"/>
    </row>
    <row r="2613" spans="1:31" x14ac:dyDescent="0.2">
      <c r="A2613" s="127">
        <f t="shared" si="1003"/>
        <v>42668</v>
      </c>
      <c r="B2613" s="4">
        <f t="shared" si="995"/>
        <v>112592.19254692001</v>
      </c>
      <c r="C2613" s="4">
        <f t="shared" si="1009"/>
        <v>68673.787942719995</v>
      </c>
      <c r="D2613" s="4">
        <f t="shared" si="1004"/>
        <v>68673.787942719995</v>
      </c>
      <c r="E2613" s="56">
        <f t="shared" si="1010"/>
        <v>656.89400000000001</v>
      </c>
      <c r="F2613" s="11">
        <f>IF(DAY(A2613)=F$2+1,VLOOKUP(A2613,[1]Plan1!$BN$15:$BP$255,3),F2612)</f>
        <v>657.92700000000002</v>
      </c>
      <c r="G2613" s="6">
        <f t="shared" si="996"/>
        <v>42653</v>
      </c>
      <c r="H2613" s="2">
        <f t="shared" si="997"/>
        <v>1.5725520403595539E-3</v>
      </c>
      <c r="I2613" s="1">
        <f t="shared" si="1005"/>
        <v>16</v>
      </c>
      <c r="J2613" s="1">
        <f t="shared" si="1011"/>
        <v>31</v>
      </c>
      <c r="K2613" s="54">
        <f t="shared" si="998"/>
        <v>1.0008113312093878</v>
      </c>
      <c r="L2613" s="3">
        <f t="shared" si="1006"/>
        <v>1.6289867099999999</v>
      </c>
      <c r="M2613" s="3">
        <f t="shared" si="1016"/>
        <v>1.63030835</v>
      </c>
      <c r="N2613" s="3">
        <f t="shared" si="999"/>
        <v>111959.44990914001</v>
      </c>
      <c r="O2613" s="52">
        <f t="shared" si="1012"/>
        <v>0</v>
      </c>
      <c r="P2613" s="5">
        <f t="shared" si="1015"/>
        <v>0</v>
      </c>
      <c r="Q2613" s="53">
        <f t="shared" si="1000"/>
        <v>0</v>
      </c>
      <c r="R2613" s="4">
        <f t="shared" si="994"/>
        <v>0</v>
      </c>
      <c r="S2613" s="2">
        <f t="shared" si="1007"/>
        <v>0.14000000000000001</v>
      </c>
      <c r="T2613" s="9">
        <f t="shared" si="1001"/>
        <v>1.0056515340000001</v>
      </c>
      <c r="U2613" s="4">
        <f t="shared" si="1008"/>
        <v>632.74263778</v>
      </c>
      <c r="V2613" s="4">
        <f t="shared" si="1002"/>
        <v>0</v>
      </c>
      <c r="W2613" s="1" t="str">
        <f t="shared" si="1013"/>
        <v>A+J=</v>
      </c>
      <c r="X2613" s="10">
        <f t="shared" si="1014"/>
        <v>42683</v>
      </c>
      <c r="Y2613" s="4">
        <f t="shared" si="1017"/>
        <v>0</v>
      </c>
      <c r="Z2613" s="28"/>
      <c r="AA2613" s="26"/>
      <c r="AE2613" s="5"/>
    </row>
    <row r="2614" spans="1:31" x14ac:dyDescent="0.2">
      <c r="A2614" s="127">
        <f t="shared" si="1003"/>
        <v>42669</v>
      </c>
      <c r="B2614" s="4">
        <f t="shared" si="995"/>
        <v>112637.56682688001</v>
      </c>
      <c r="C2614" s="4">
        <f t="shared" si="1009"/>
        <v>68673.787942719995</v>
      </c>
      <c r="D2614" s="4">
        <f t="shared" si="1004"/>
        <v>68673.787942719995</v>
      </c>
      <c r="E2614" s="56">
        <f t="shared" si="1010"/>
        <v>656.89400000000001</v>
      </c>
      <c r="F2614" s="11">
        <f>IF(DAY(A2614)=F$2+1,VLOOKUP(A2614,[1]Plan1!$BN$15:$BP$255,3),F2613)</f>
        <v>657.92700000000002</v>
      </c>
      <c r="G2614" s="6">
        <f t="shared" si="996"/>
        <v>42653</v>
      </c>
      <c r="H2614" s="2">
        <f t="shared" si="997"/>
        <v>1.5725520403595539E-3</v>
      </c>
      <c r="I2614" s="1">
        <f t="shared" si="1005"/>
        <v>17</v>
      </c>
      <c r="J2614" s="1">
        <f t="shared" si="1011"/>
        <v>31</v>
      </c>
      <c r="K2614" s="54">
        <f t="shared" si="998"/>
        <v>1.0008620612606689</v>
      </c>
      <c r="L2614" s="3">
        <f t="shared" si="1006"/>
        <v>1.6289867099999999</v>
      </c>
      <c r="M2614" s="3">
        <f t="shared" si="1016"/>
        <v>1.63039099</v>
      </c>
      <c r="N2614" s="3">
        <f t="shared" si="999"/>
        <v>111965.12511098001</v>
      </c>
      <c r="O2614" s="52">
        <f t="shared" si="1012"/>
        <v>0</v>
      </c>
      <c r="P2614" s="5">
        <f t="shared" si="1015"/>
        <v>0</v>
      </c>
      <c r="Q2614" s="53">
        <f t="shared" si="1000"/>
        <v>0</v>
      </c>
      <c r="R2614" s="4">
        <f t="shared" si="994"/>
        <v>0</v>
      </c>
      <c r="S2614" s="2">
        <f t="shared" si="1007"/>
        <v>0.14000000000000001</v>
      </c>
      <c r="T2614" s="9">
        <f t="shared" si="1001"/>
        <v>1.0060058140000001</v>
      </c>
      <c r="U2614" s="4">
        <f t="shared" si="1008"/>
        <v>672.44171589999996</v>
      </c>
      <c r="V2614" s="4">
        <f t="shared" si="1002"/>
        <v>0</v>
      </c>
      <c r="W2614" s="1" t="str">
        <f t="shared" si="1013"/>
        <v>A+J=</v>
      </c>
      <c r="X2614" s="10">
        <f t="shared" si="1014"/>
        <v>42683</v>
      </c>
      <c r="Y2614" s="4">
        <f t="shared" si="1017"/>
        <v>0</v>
      </c>
      <c r="Z2614" s="28"/>
      <c r="AA2614" s="26"/>
      <c r="AE2614" s="5"/>
    </row>
    <row r="2615" spans="1:31" x14ac:dyDescent="0.2">
      <c r="A2615" s="127">
        <f t="shared" si="1003"/>
        <v>42670</v>
      </c>
      <c r="B2615" s="4">
        <f t="shared" si="995"/>
        <v>112682.95901243</v>
      </c>
      <c r="C2615" s="4">
        <f t="shared" si="1009"/>
        <v>68673.787942719995</v>
      </c>
      <c r="D2615" s="4">
        <f t="shared" si="1004"/>
        <v>68673.787942719995</v>
      </c>
      <c r="E2615" s="56">
        <f t="shared" si="1010"/>
        <v>656.89400000000001</v>
      </c>
      <c r="F2615" s="11">
        <f>IF(DAY(A2615)=F$2+1,VLOOKUP(A2615,[1]Plan1!$BN$15:$BP$255,3),F2614)</f>
        <v>657.92700000000002</v>
      </c>
      <c r="G2615" s="6">
        <f t="shared" si="996"/>
        <v>42653</v>
      </c>
      <c r="H2615" s="2">
        <f t="shared" si="997"/>
        <v>1.5725520403595539E-3</v>
      </c>
      <c r="I2615" s="1">
        <f t="shared" si="1005"/>
        <v>18</v>
      </c>
      <c r="J2615" s="1">
        <f t="shared" si="1011"/>
        <v>31</v>
      </c>
      <c r="K2615" s="54">
        <f t="shared" si="998"/>
        <v>1.0009127938834017</v>
      </c>
      <c r="L2615" s="3">
        <f t="shared" si="1006"/>
        <v>1.6289867099999999</v>
      </c>
      <c r="M2615" s="3">
        <f t="shared" si="1016"/>
        <v>1.63047363</v>
      </c>
      <c r="N2615" s="3">
        <f t="shared" si="999"/>
        <v>111970.80031281</v>
      </c>
      <c r="O2615" s="52">
        <f t="shared" si="1012"/>
        <v>0</v>
      </c>
      <c r="P2615" s="5">
        <f t="shared" si="1015"/>
        <v>0</v>
      </c>
      <c r="Q2615" s="53">
        <f t="shared" si="1000"/>
        <v>0</v>
      </c>
      <c r="R2615" s="4">
        <f t="shared" si="994"/>
        <v>0</v>
      </c>
      <c r="S2615" s="2">
        <f t="shared" si="1007"/>
        <v>0.14000000000000001</v>
      </c>
      <c r="T2615" s="9">
        <f t="shared" si="1001"/>
        <v>1.006360218</v>
      </c>
      <c r="U2615" s="4">
        <f t="shared" si="1008"/>
        <v>712.15869961999999</v>
      </c>
      <c r="V2615" s="4">
        <f t="shared" si="1002"/>
        <v>0</v>
      </c>
      <c r="W2615" s="1" t="str">
        <f t="shared" si="1013"/>
        <v>A+J=</v>
      </c>
      <c r="X2615" s="10">
        <f t="shared" si="1014"/>
        <v>42683</v>
      </c>
      <c r="Y2615" s="4">
        <f t="shared" si="1017"/>
        <v>0</v>
      </c>
      <c r="Z2615" s="28"/>
      <c r="AA2615" s="26"/>
      <c r="AE2615" s="5"/>
    </row>
    <row r="2616" spans="1:31" x14ac:dyDescent="0.2">
      <c r="A2616" s="127">
        <f t="shared" si="1003"/>
        <v>42671</v>
      </c>
      <c r="B2616" s="4">
        <f t="shared" si="995"/>
        <v>112728.36990903001</v>
      </c>
      <c r="C2616" s="4">
        <f t="shared" si="1009"/>
        <v>68673.787942719995</v>
      </c>
      <c r="D2616" s="4">
        <f t="shared" si="1004"/>
        <v>68673.787942719995</v>
      </c>
      <c r="E2616" s="56">
        <f t="shared" si="1010"/>
        <v>656.89400000000001</v>
      </c>
      <c r="F2616" s="11">
        <f>IF(DAY(A2616)=F$2+1,VLOOKUP(A2616,[1]Plan1!$BN$15:$BP$255,3),F2615)</f>
        <v>657.92700000000002</v>
      </c>
      <c r="G2616" s="6">
        <f t="shared" si="996"/>
        <v>42653</v>
      </c>
      <c r="H2616" s="2">
        <f t="shared" si="997"/>
        <v>1.5725520403595539E-3</v>
      </c>
      <c r="I2616" s="1">
        <f t="shared" si="1005"/>
        <v>19</v>
      </c>
      <c r="J2616" s="1">
        <f t="shared" si="1011"/>
        <v>31</v>
      </c>
      <c r="K2616" s="54">
        <f t="shared" si="998"/>
        <v>1.0009635290777168</v>
      </c>
      <c r="L2616" s="3">
        <f t="shared" si="1006"/>
        <v>1.6289867099999999</v>
      </c>
      <c r="M2616" s="3">
        <f t="shared" si="1016"/>
        <v>1.63055628</v>
      </c>
      <c r="N2616" s="3">
        <f t="shared" si="999"/>
        <v>111976.47620139</v>
      </c>
      <c r="O2616" s="52">
        <f t="shared" si="1012"/>
        <v>0</v>
      </c>
      <c r="P2616" s="5">
        <f t="shared" si="1015"/>
        <v>0</v>
      </c>
      <c r="Q2616" s="53">
        <f t="shared" si="1000"/>
        <v>0</v>
      </c>
      <c r="R2616" s="4">
        <f t="shared" si="994"/>
        <v>0</v>
      </c>
      <c r="S2616" s="2">
        <f t="shared" si="1007"/>
        <v>0.14000000000000001</v>
      </c>
      <c r="T2616" s="9">
        <f t="shared" si="1001"/>
        <v>1.006714747</v>
      </c>
      <c r="U2616" s="4">
        <f t="shared" si="1008"/>
        <v>751.89370764</v>
      </c>
      <c r="V2616" s="4">
        <f t="shared" si="1002"/>
        <v>0</v>
      </c>
      <c r="W2616" s="1" t="str">
        <f t="shared" si="1013"/>
        <v>A+J=</v>
      </c>
      <c r="X2616" s="10">
        <f t="shared" si="1014"/>
        <v>42683</v>
      </c>
      <c r="Y2616" s="4">
        <f t="shared" si="1017"/>
        <v>0</v>
      </c>
      <c r="Z2616" s="28"/>
      <c r="AA2616" s="26"/>
      <c r="AE2616" s="5"/>
    </row>
    <row r="2617" spans="1:31" x14ac:dyDescent="0.2">
      <c r="A2617" s="127">
        <f t="shared" si="1003"/>
        <v>42672</v>
      </c>
      <c r="B2617" s="4">
        <f t="shared" si="995"/>
        <v>112773.79882792001</v>
      </c>
      <c r="C2617" s="4">
        <f t="shared" si="1009"/>
        <v>68673.787942719995</v>
      </c>
      <c r="D2617" s="4">
        <f t="shared" si="1004"/>
        <v>68673.787942719995</v>
      </c>
      <c r="E2617" s="56">
        <f t="shared" si="1010"/>
        <v>656.89400000000001</v>
      </c>
      <c r="F2617" s="11">
        <f>IF(DAY(A2617)=F$2+1,VLOOKUP(A2617,[1]Plan1!$BN$15:$BP$255,3),F2616)</f>
        <v>657.92700000000002</v>
      </c>
      <c r="G2617" s="6">
        <f t="shared" si="996"/>
        <v>42653</v>
      </c>
      <c r="H2617" s="2">
        <f t="shared" si="997"/>
        <v>1.5725520403595539E-3</v>
      </c>
      <c r="I2617" s="1">
        <f t="shared" si="1005"/>
        <v>20</v>
      </c>
      <c r="J2617" s="1">
        <f t="shared" si="1011"/>
        <v>31</v>
      </c>
      <c r="K2617" s="54">
        <f t="shared" si="998"/>
        <v>1.0010142668437445</v>
      </c>
      <c r="L2617" s="3">
        <f t="shared" si="1006"/>
        <v>1.6289867099999999</v>
      </c>
      <c r="M2617" s="3">
        <f t="shared" si="1016"/>
        <v>1.6306389299999999</v>
      </c>
      <c r="N2617" s="3">
        <f t="shared" si="999"/>
        <v>111982.15208996</v>
      </c>
      <c r="O2617" s="52">
        <f t="shared" si="1012"/>
        <v>0</v>
      </c>
      <c r="P2617" s="5">
        <f t="shared" si="1015"/>
        <v>0</v>
      </c>
      <c r="Q2617" s="53">
        <f t="shared" si="1000"/>
        <v>0</v>
      </c>
      <c r="R2617" s="4">
        <f t="shared" si="994"/>
        <v>0</v>
      </c>
      <c r="S2617" s="2">
        <f t="shared" si="1007"/>
        <v>0.14000000000000001</v>
      </c>
      <c r="T2617" s="9">
        <f t="shared" si="1001"/>
        <v>1.0070694010000001</v>
      </c>
      <c r="U2617" s="4">
        <f t="shared" si="1008"/>
        <v>791.64673796</v>
      </c>
      <c r="V2617" s="4">
        <f t="shared" si="1002"/>
        <v>0</v>
      </c>
      <c r="W2617" s="1" t="str">
        <f t="shared" si="1013"/>
        <v>A+J=</v>
      </c>
      <c r="X2617" s="10">
        <f t="shared" si="1014"/>
        <v>42683</v>
      </c>
      <c r="Y2617" s="4">
        <f t="shared" si="1017"/>
        <v>0</v>
      </c>
      <c r="Z2617" s="28"/>
      <c r="AA2617" s="26"/>
      <c r="AE2617" s="5"/>
    </row>
    <row r="2618" spans="1:31" x14ac:dyDescent="0.2">
      <c r="A2618" s="127">
        <f t="shared" si="1003"/>
        <v>42673</v>
      </c>
      <c r="B2618" s="4">
        <f t="shared" si="995"/>
        <v>112819.24646309001</v>
      </c>
      <c r="C2618" s="4">
        <f t="shared" si="1009"/>
        <v>68673.787942719995</v>
      </c>
      <c r="D2618" s="4">
        <f t="shared" si="1004"/>
        <v>68673.787942719995</v>
      </c>
      <c r="E2618" s="56">
        <f t="shared" si="1010"/>
        <v>656.89400000000001</v>
      </c>
      <c r="F2618" s="11">
        <f>IF(DAY(A2618)=F$2+1,VLOOKUP(A2618,[1]Plan1!$BN$15:$BP$255,3),F2617)</f>
        <v>657.92700000000002</v>
      </c>
      <c r="G2618" s="6">
        <f t="shared" si="996"/>
        <v>42653</v>
      </c>
      <c r="H2618" s="2">
        <f t="shared" si="997"/>
        <v>1.5725520403595539E-3</v>
      </c>
      <c r="I2618" s="1">
        <f t="shared" si="1005"/>
        <v>21</v>
      </c>
      <c r="J2618" s="1">
        <f t="shared" si="1011"/>
        <v>31</v>
      </c>
      <c r="K2618" s="54">
        <f t="shared" si="998"/>
        <v>1.001065007181615</v>
      </c>
      <c r="L2618" s="3">
        <f t="shared" si="1006"/>
        <v>1.6289867099999999</v>
      </c>
      <c r="M2618" s="3">
        <f t="shared" si="1016"/>
        <v>1.6307215900000001</v>
      </c>
      <c r="N2618" s="3">
        <f t="shared" si="999"/>
        <v>111987.82866527</v>
      </c>
      <c r="O2618" s="52">
        <f t="shared" si="1012"/>
        <v>0</v>
      </c>
      <c r="P2618" s="5">
        <f t="shared" si="1015"/>
        <v>0</v>
      </c>
      <c r="Q2618" s="53">
        <f t="shared" si="1000"/>
        <v>0</v>
      </c>
      <c r="R2618" s="4">
        <f t="shared" si="994"/>
        <v>0</v>
      </c>
      <c r="S2618" s="2">
        <f t="shared" si="1007"/>
        <v>0.14000000000000001</v>
      </c>
      <c r="T2618" s="9">
        <f t="shared" si="1001"/>
        <v>1.0074241799999999</v>
      </c>
      <c r="U2618" s="4">
        <f t="shared" si="1008"/>
        <v>831.41779782000003</v>
      </c>
      <c r="V2618" s="4">
        <f t="shared" si="1002"/>
        <v>0</v>
      </c>
      <c r="W2618" s="1" t="str">
        <f t="shared" si="1013"/>
        <v>A+J=</v>
      </c>
      <c r="X2618" s="10">
        <f t="shared" si="1014"/>
        <v>42683</v>
      </c>
      <c r="Y2618" s="4">
        <f t="shared" si="1017"/>
        <v>0</v>
      </c>
      <c r="Z2618" s="28"/>
      <c r="AA2618" s="26"/>
      <c r="AE2618" s="5"/>
    </row>
    <row r="2619" spans="1:31" x14ac:dyDescent="0.2">
      <c r="A2619" s="127">
        <f t="shared" si="1003"/>
        <v>42674</v>
      </c>
      <c r="B2619" s="4">
        <f t="shared" si="995"/>
        <v>112864.71212529999</v>
      </c>
      <c r="C2619" s="4">
        <f t="shared" si="1009"/>
        <v>68673.787942719995</v>
      </c>
      <c r="D2619" s="4">
        <f t="shared" si="1004"/>
        <v>68673.787942719995</v>
      </c>
      <c r="E2619" s="56">
        <f t="shared" si="1010"/>
        <v>656.89400000000001</v>
      </c>
      <c r="F2619" s="11">
        <f>IF(DAY(A2619)=F$2+1,VLOOKUP(A2619,[1]Plan1!$BN$15:$BP$255,3),F2618)</f>
        <v>657.92700000000002</v>
      </c>
      <c r="G2619" s="6">
        <f t="shared" si="996"/>
        <v>42653</v>
      </c>
      <c r="H2619" s="2">
        <f t="shared" si="997"/>
        <v>1.5725520403595539E-3</v>
      </c>
      <c r="I2619" s="1">
        <f t="shared" si="1005"/>
        <v>22</v>
      </c>
      <c r="J2619" s="1">
        <f t="shared" si="1011"/>
        <v>31</v>
      </c>
      <c r="K2619" s="54">
        <f t="shared" si="998"/>
        <v>1.0011157500914585</v>
      </c>
      <c r="L2619" s="3">
        <f t="shared" si="1006"/>
        <v>1.6289867099999999</v>
      </c>
      <c r="M2619" s="3">
        <f t="shared" si="1016"/>
        <v>1.63080425</v>
      </c>
      <c r="N2619" s="3">
        <f t="shared" si="999"/>
        <v>111993.50524057999</v>
      </c>
      <c r="O2619" s="52">
        <f t="shared" si="1012"/>
        <v>0</v>
      </c>
      <c r="P2619" s="5">
        <f t="shared" si="1015"/>
        <v>0</v>
      </c>
      <c r="Q2619" s="53">
        <f t="shared" si="1000"/>
        <v>0</v>
      </c>
      <c r="R2619" s="4">
        <f t="shared" si="994"/>
        <v>0</v>
      </c>
      <c r="S2619" s="2">
        <f t="shared" si="1007"/>
        <v>0.14000000000000001</v>
      </c>
      <c r="T2619" s="9">
        <f t="shared" si="1001"/>
        <v>1.007779084</v>
      </c>
      <c r="U2619" s="4">
        <f t="shared" si="1008"/>
        <v>871.20688471999995</v>
      </c>
      <c r="V2619" s="4">
        <f t="shared" si="1002"/>
        <v>0</v>
      </c>
      <c r="W2619" s="1" t="str">
        <f t="shared" si="1013"/>
        <v>A+J=</v>
      </c>
      <c r="X2619" s="10">
        <f t="shared" si="1014"/>
        <v>42683</v>
      </c>
      <c r="Y2619" s="4">
        <f t="shared" si="1017"/>
        <v>0</v>
      </c>
      <c r="Z2619" s="28"/>
      <c r="AA2619" s="26"/>
      <c r="AE2619" s="5"/>
    </row>
    <row r="2620" spans="1:31" x14ac:dyDescent="0.2">
      <c r="A2620" s="127">
        <f t="shared" si="1003"/>
        <v>42675</v>
      </c>
      <c r="B2620" s="4">
        <f t="shared" si="995"/>
        <v>112910.19581668</v>
      </c>
      <c r="C2620" s="4">
        <f t="shared" si="1009"/>
        <v>68673.787942719995</v>
      </c>
      <c r="D2620" s="4">
        <f t="shared" si="1004"/>
        <v>68673.787942719995</v>
      </c>
      <c r="E2620" s="56">
        <f t="shared" si="1010"/>
        <v>656.89400000000001</v>
      </c>
      <c r="F2620" s="11">
        <f>IF(DAY(A2620)=F$2+1,VLOOKUP(A2620,[1]Plan1!$BN$15:$BP$255,3),F2619)</f>
        <v>657.92700000000002</v>
      </c>
      <c r="G2620" s="6">
        <f t="shared" si="996"/>
        <v>42653</v>
      </c>
      <c r="H2620" s="2">
        <f t="shared" si="997"/>
        <v>1.5725520403595539E-3</v>
      </c>
      <c r="I2620" s="1">
        <f t="shared" si="1005"/>
        <v>23</v>
      </c>
      <c r="J2620" s="1">
        <f t="shared" si="1011"/>
        <v>31</v>
      </c>
      <c r="K2620" s="54">
        <f t="shared" si="998"/>
        <v>1.0011664955734059</v>
      </c>
      <c r="L2620" s="3">
        <f t="shared" si="1006"/>
        <v>1.6289867099999999</v>
      </c>
      <c r="M2620" s="3">
        <f t="shared" si="1016"/>
        <v>1.6308869100000001</v>
      </c>
      <c r="N2620" s="3">
        <f t="shared" si="999"/>
        <v>111999.18181589</v>
      </c>
      <c r="O2620" s="52">
        <f t="shared" si="1012"/>
        <v>0</v>
      </c>
      <c r="P2620" s="5">
        <f t="shared" si="1015"/>
        <v>0</v>
      </c>
      <c r="Q2620" s="53">
        <f t="shared" si="1000"/>
        <v>0</v>
      </c>
      <c r="R2620" s="4">
        <f t="shared" si="994"/>
        <v>0</v>
      </c>
      <c r="S2620" s="2">
        <f t="shared" si="1007"/>
        <v>0.14000000000000001</v>
      </c>
      <c r="T2620" s="9">
        <f t="shared" si="1001"/>
        <v>1.0081341130000001</v>
      </c>
      <c r="U2620" s="4">
        <f t="shared" si="1008"/>
        <v>911.01400078999995</v>
      </c>
      <c r="V2620" s="4">
        <f t="shared" si="1002"/>
        <v>0</v>
      </c>
      <c r="W2620" s="1" t="str">
        <f t="shared" si="1013"/>
        <v>A+J=</v>
      </c>
      <c r="X2620" s="10">
        <f t="shared" si="1014"/>
        <v>42683</v>
      </c>
      <c r="Y2620" s="4">
        <f t="shared" si="1017"/>
        <v>0</v>
      </c>
      <c r="Z2620" s="28"/>
      <c r="AA2620" s="26"/>
      <c r="AE2620" s="5"/>
    </row>
    <row r="2621" spans="1:31" x14ac:dyDescent="0.2">
      <c r="A2621" s="127">
        <f t="shared" si="1003"/>
        <v>42676</v>
      </c>
      <c r="B2621" s="4">
        <f t="shared" si="995"/>
        <v>112955.69823194999</v>
      </c>
      <c r="C2621" s="4">
        <f t="shared" si="1009"/>
        <v>68673.787942719995</v>
      </c>
      <c r="D2621" s="4">
        <f t="shared" si="1004"/>
        <v>68673.787942719995</v>
      </c>
      <c r="E2621" s="56">
        <f t="shared" si="1010"/>
        <v>656.89400000000001</v>
      </c>
      <c r="F2621" s="11">
        <f>IF(DAY(A2621)=F$2+1,VLOOKUP(A2621,[1]Plan1!$BN$15:$BP$255,3),F2620)</f>
        <v>657.92700000000002</v>
      </c>
      <c r="G2621" s="6">
        <f t="shared" si="996"/>
        <v>42653</v>
      </c>
      <c r="H2621" s="2">
        <f t="shared" si="997"/>
        <v>1.5725520403595539E-3</v>
      </c>
      <c r="I2621" s="1">
        <f t="shared" si="1005"/>
        <v>24</v>
      </c>
      <c r="J2621" s="1">
        <f t="shared" si="1011"/>
        <v>31</v>
      </c>
      <c r="K2621" s="54">
        <f t="shared" si="998"/>
        <v>1.001217243627587</v>
      </c>
      <c r="L2621" s="3">
        <f t="shared" si="1006"/>
        <v>1.6289867099999999</v>
      </c>
      <c r="M2621" s="3">
        <f t="shared" si="1016"/>
        <v>1.6309695799999999</v>
      </c>
      <c r="N2621" s="3">
        <f t="shared" si="999"/>
        <v>112004.85907794</v>
      </c>
      <c r="O2621" s="52">
        <f t="shared" si="1012"/>
        <v>0</v>
      </c>
      <c r="P2621" s="5">
        <f t="shared" si="1015"/>
        <v>0</v>
      </c>
      <c r="Q2621" s="53">
        <f t="shared" si="1000"/>
        <v>0</v>
      </c>
      <c r="R2621" s="4">
        <f t="shared" si="994"/>
        <v>0</v>
      </c>
      <c r="S2621" s="2">
        <f t="shared" si="1007"/>
        <v>0.14000000000000001</v>
      </c>
      <c r="T2621" s="9">
        <f t="shared" si="1001"/>
        <v>1.0084892670000001</v>
      </c>
      <c r="U2621" s="4">
        <f t="shared" si="1008"/>
        <v>950.83915401000002</v>
      </c>
      <c r="V2621" s="4">
        <f t="shared" si="1002"/>
        <v>0</v>
      </c>
      <c r="W2621" s="1" t="str">
        <f t="shared" si="1013"/>
        <v>A+J=</v>
      </c>
      <c r="X2621" s="10">
        <f t="shared" si="1014"/>
        <v>42683</v>
      </c>
      <c r="Y2621" s="4">
        <f t="shared" si="1017"/>
        <v>0</v>
      </c>
      <c r="Z2621" s="28"/>
      <c r="AA2621" s="26"/>
      <c r="AE2621" s="5"/>
    </row>
    <row r="2622" spans="1:31" x14ac:dyDescent="0.2">
      <c r="A2622" s="127">
        <f t="shared" si="1003"/>
        <v>42677</v>
      </c>
      <c r="B2622" s="4">
        <f t="shared" si="995"/>
        <v>113001.21879314</v>
      </c>
      <c r="C2622" s="4">
        <f t="shared" si="1009"/>
        <v>68673.787942719995</v>
      </c>
      <c r="D2622" s="4">
        <f t="shared" si="1004"/>
        <v>68673.787942719995</v>
      </c>
      <c r="E2622" s="56">
        <f t="shared" si="1010"/>
        <v>656.89400000000001</v>
      </c>
      <c r="F2622" s="11">
        <f>IF(DAY(A2622)=F$2+1,VLOOKUP(A2622,[1]Plan1!$BN$15:$BP$255,3),F2621)</f>
        <v>657.92700000000002</v>
      </c>
      <c r="G2622" s="6">
        <f t="shared" si="996"/>
        <v>42653</v>
      </c>
      <c r="H2622" s="2">
        <f t="shared" si="997"/>
        <v>1.5725520403595539E-3</v>
      </c>
      <c r="I2622" s="1">
        <f t="shared" si="1005"/>
        <v>25</v>
      </c>
      <c r="J2622" s="1">
        <f t="shared" si="1011"/>
        <v>31</v>
      </c>
      <c r="K2622" s="54">
        <f t="shared" si="998"/>
        <v>1.0012679942541325</v>
      </c>
      <c r="L2622" s="3">
        <f t="shared" si="1006"/>
        <v>1.6289867099999999</v>
      </c>
      <c r="M2622" s="3">
        <f t="shared" si="1016"/>
        <v>1.63105225</v>
      </c>
      <c r="N2622" s="3">
        <f t="shared" si="999"/>
        <v>112010.53633998999</v>
      </c>
      <c r="O2622" s="52">
        <f t="shared" si="1012"/>
        <v>0</v>
      </c>
      <c r="P2622" s="5">
        <f t="shared" si="1015"/>
        <v>0</v>
      </c>
      <c r="Q2622" s="53">
        <f t="shared" si="1000"/>
        <v>0</v>
      </c>
      <c r="R2622" s="4">
        <f t="shared" si="994"/>
        <v>0</v>
      </c>
      <c r="S2622" s="2">
        <f t="shared" si="1007"/>
        <v>0.14000000000000001</v>
      </c>
      <c r="T2622" s="9">
        <f t="shared" si="1001"/>
        <v>1.008844547</v>
      </c>
      <c r="U2622" s="4">
        <f t="shared" si="1008"/>
        <v>990.68245315000001</v>
      </c>
      <c r="V2622" s="4">
        <f t="shared" si="1002"/>
        <v>0</v>
      </c>
      <c r="W2622" s="1" t="str">
        <f t="shared" si="1013"/>
        <v>A+J=</v>
      </c>
      <c r="X2622" s="10">
        <f t="shared" si="1014"/>
        <v>42683</v>
      </c>
      <c r="Y2622" s="4">
        <f t="shared" si="1017"/>
        <v>0</v>
      </c>
      <c r="Z2622" s="28"/>
      <c r="AA2622" s="26"/>
      <c r="AE2622" s="5"/>
    </row>
    <row r="2623" spans="1:31" x14ac:dyDescent="0.2">
      <c r="A2623" s="127">
        <f t="shared" si="1003"/>
        <v>42678</v>
      </c>
      <c r="B2623" s="4">
        <f t="shared" si="995"/>
        <v>113046.75797144001</v>
      </c>
      <c r="C2623" s="4">
        <f t="shared" si="1009"/>
        <v>68673.787942719995</v>
      </c>
      <c r="D2623" s="4">
        <f t="shared" si="1004"/>
        <v>68673.787942719995</v>
      </c>
      <c r="E2623" s="56">
        <f t="shared" si="1010"/>
        <v>656.89400000000001</v>
      </c>
      <c r="F2623" s="11">
        <f>IF(DAY(A2623)=F$2+1,VLOOKUP(A2623,[1]Plan1!$BN$15:$BP$255,3),F2622)</f>
        <v>657.92700000000002</v>
      </c>
      <c r="G2623" s="6">
        <f t="shared" si="996"/>
        <v>42653</v>
      </c>
      <c r="H2623" s="2">
        <f t="shared" si="997"/>
        <v>1.5725520403595539E-3</v>
      </c>
      <c r="I2623" s="1">
        <f t="shared" si="1005"/>
        <v>26</v>
      </c>
      <c r="J2623" s="1">
        <f t="shared" si="1011"/>
        <v>31</v>
      </c>
      <c r="K2623" s="54">
        <f t="shared" si="998"/>
        <v>1.0013187474531728</v>
      </c>
      <c r="L2623" s="3">
        <f t="shared" si="1006"/>
        <v>1.6289867099999999</v>
      </c>
      <c r="M2623" s="3">
        <f t="shared" si="1016"/>
        <v>1.63113493</v>
      </c>
      <c r="N2623" s="3">
        <f t="shared" si="999"/>
        <v>112016.21428878</v>
      </c>
      <c r="O2623" s="52">
        <f t="shared" si="1012"/>
        <v>0</v>
      </c>
      <c r="P2623" s="5">
        <f t="shared" si="1015"/>
        <v>0</v>
      </c>
      <c r="Q2623" s="53">
        <f t="shared" si="1000"/>
        <v>0</v>
      </c>
      <c r="R2623" s="4">
        <f t="shared" si="994"/>
        <v>0</v>
      </c>
      <c r="S2623" s="2">
        <f t="shared" si="1007"/>
        <v>0.14000000000000001</v>
      </c>
      <c r="T2623" s="9">
        <f t="shared" si="1001"/>
        <v>1.009199951</v>
      </c>
      <c r="U2623" s="4">
        <f t="shared" si="1008"/>
        <v>1030.5436826600001</v>
      </c>
      <c r="V2623" s="4">
        <f t="shared" si="1002"/>
        <v>0</v>
      </c>
      <c r="W2623" s="1" t="str">
        <f t="shared" si="1013"/>
        <v>A+J=</v>
      </c>
      <c r="X2623" s="10">
        <f t="shared" si="1014"/>
        <v>42683</v>
      </c>
      <c r="Y2623" s="4">
        <f t="shared" si="1017"/>
        <v>0</v>
      </c>
      <c r="Z2623" s="28"/>
      <c r="AA2623" s="26"/>
      <c r="AE2623" s="5"/>
    </row>
    <row r="2624" spans="1:31" x14ac:dyDescent="0.2">
      <c r="A2624" s="127">
        <f t="shared" si="1003"/>
        <v>42679</v>
      </c>
      <c r="B2624" s="4">
        <f t="shared" si="995"/>
        <v>113092.31530043001</v>
      </c>
      <c r="C2624" s="4">
        <f t="shared" si="1009"/>
        <v>68673.787942719995</v>
      </c>
      <c r="D2624" s="4">
        <f t="shared" si="1004"/>
        <v>68673.787942719995</v>
      </c>
      <c r="E2624" s="56">
        <f t="shared" si="1010"/>
        <v>656.89400000000001</v>
      </c>
      <c r="F2624" s="11">
        <f>IF(DAY(A2624)=F$2+1,VLOOKUP(A2624,[1]Plan1!$BN$15:$BP$255,3),F2623)</f>
        <v>657.92700000000002</v>
      </c>
      <c r="G2624" s="6">
        <f t="shared" si="996"/>
        <v>42653</v>
      </c>
      <c r="H2624" s="2">
        <f t="shared" si="997"/>
        <v>1.5725520403595539E-3</v>
      </c>
      <c r="I2624" s="1">
        <f t="shared" si="1005"/>
        <v>27</v>
      </c>
      <c r="J2624" s="1">
        <f t="shared" si="1011"/>
        <v>31</v>
      </c>
      <c r="K2624" s="54">
        <f t="shared" si="998"/>
        <v>1.0013695032248382</v>
      </c>
      <c r="L2624" s="3">
        <f t="shared" si="1006"/>
        <v>1.6289867099999999</v>
      </c>
      <c r="M2624" s="3">
        <f t="shared" si="1016"/>
        <v>1.63121761</v>
      </c>
      <c r="N2624" s="3">
        <f t="shared" si="999"/>
        <v>112021.89223757001</v>
      </c>
      <c r="O2624" s="52">
        <f t="shared" si="1012"/>
        <v>0</v>
      </c>
      <c r="P2624" s="5">
        <f t="shared" si="1015"/>
        <v>0</v>
      </c>
      <c r="Q2624" s="53">
        <f t="shared" si="1000"/>
        <v>0</v>
      </c>
      <c r="R2624" s="4">
        <f t="shared" ref="R2624:R2687" si="1018">IF(P2624&gt;0,(P2624*N2624),0)</f>
        <v>0</v>
      </c>
      <c r="S2624" s="2">
        <f t="shared" si="1007"/>
        <v>0.14000000000000001</v>
      </c>
      <c r="T2624" s="9">
        <f t="shared" si="1001"/>
        <v>1.009555481</v>
      </c>
      <c r="U2624" s="4">
        <f t="shared" si="1008"/>
        <v>1070.4230628600001</v>
      </c>
      <c r="V2624" s="4">
        <f t="shared" si="1002"/>
        <v>0</v>
      </c>
      <c r="W2624" s="1" t="str">
        <f t="shared" si="1013"/>
        <v>A+J=</v>
      </c>
      <c r="X2624" s="10">
        <f t="shared" si="1014"/>
        <v>42683</v>
      </c>
      <c r="Y2624" s="4">
        <f t="shared" si="1017"/>
        <v>0</v>
      </c>
      <c r="Z2624" s="28"/>
      <c r="AA2624" s="26"/>
      <c r="AE2624" s="5"/>
    </row>
    <row r="2625" spans="1:31" x14ac:dyDescent="0.2">
      <c r="A2625" s="127">
        <f t="shared" si="1003"/>
        <v>42680</v>
      </c>
      <c r="B2625" s="4">
        <f t="shared" si="995"/>
        <v>113137.89067021001</v>
      </c>
      <c r="C2625" s="4">
        <f t="shared" si="1009"/>
        <v>68673.787942719995</v>
      </c>
      <c r="D2625" s="4">
        <f t="shared" si="1004"/>
        <v>68673.787942719995</v>
      </c>
      <c r="E2625" s="56">
        <f t="shared" si="1010"/>
        <v>656.89400000000001</v>
      </c>
      <c r="F2625" s="11">
        <f>IF(DAY(A2625)=F$2+1,VLOOKUP(A2625,[1]Plan1!$BN$15:$BP$255,3),F2624)</f>
        <v>657.92700000000002</v>
      </c>
      <c r="G2625" s="6">
        <f t="shared" si="996"/>
        <v>42653</v>
      </c>
      <c r="H2625" s="2">
        <f t="shared" si="997"/>
        <v>1.5725520403595539E-3</v>
      </c>
      <c r="I2625" s="1">
        <f t="shared" si="1005"/>
        <v>28</v>
      </c>
      <c r="J2625" s="1">
        <f t="shared" si="1011"/>
        <v>31</v>
      </c>
      <c r="K2625" s="54">
        <f t="shared" si="998"/>
        <v>1.0014202615692591</v>
      </c>
      <c r="L2625" s="3">
        <f t="shared" si="1006"/>
        <v>1.6289867099999999</v>
      </c>
      <c r="M2625" s="3">
        <f t="shared" si="1016"/>
        <v>1.63130029</v>
      </c>
      <c r="N2625" s="3">
        <f t="shared" si="999"/>
        <v>112027.57018635</v>
      </c>
      <c r="O2625" s="52">
        <f t="shared" si="1012"/>
        <v>0</v>
      </c>
      <c r="P2625" s="5">
        <f t="shared" si="1015"/>
        <v>0</v>
      </c>
      <c r="Q2625" s="53">
        <f t="shared" si="1000"/>
        <v>0</v>
      </c>
      <c r="R2625" s="4">
        <f t="shared" si="1018"/>
        <v>0</v>
      </c>
      <c r="S2625" s="2">
        <f t="shared" si="1007"/>
        <v>0.14000000000000001</v>
      </c>
      <c r="T2625" s="9">
        <f t="shared" si="1001"/>
        <v>1.0099111359999999</v>
      </c>
      <c r="U2625" s="4">
        <f t="shared" si="1008"/>
        <v>1110.32048386</v>
      </c>
      <c r="V2625" s="4">
        <f t="shared" si="1002"/>
        <v>0</v>
      </c>
      <c r="W2625" s="1" t="str">
        <f t="shared" si="1013"/>
        <v>A+J=</v>
      </c>
      <c r="X2625" s="10">
        <f t="shared" si="1014"/>
        <v>42683</v>
      </c>
      <c r="Y2625" s="4">
        <f t="shared" si="1017"/>
        <v>0</v>
      </c>
      <c r="Z2625" s="28"/>
      <c r="AA2625" s="26"/>
      <c r="AE2625" s="5"/>
    </row>
    <row r="2626" spans="1:31" x14ac:dyDescent="0.2">
      <c r="A2626" s="127">
        <f t="shared" si="1003"/>
        <v>42681</v>
      </c>
      <c r="B2626" s="4">
        <f t="shared" si="995"/>
        <v>113183.48477674001</v>
      </c>
      <c r="C2626" s="4">
        <f t="shared" si="1009"/>
        <v>68673.787942719995</v>
      </c>
      <c r="D2626" s="4">
        <f t="shared" si="1004"/>
        <v>68673.787942719995</v>
      </c>
      <c r="E2626" s="56">
        <f t="shared" si="1010"/>
        <v>656.89400000000001</v>
      </c>
      <c r="F2626" s="11">
        <f>IF(DAY(A2626)=F$2+1,VLOOKUP(A2626,[1]Plan1!$BN$15:$BP$255,3),F2625)</f>
        <v>657.92700000000002</v>
      </c>
      <c r="G2626" s="6">
        <f t="shared" si="996"/>
        <v>42653</v>
      </c>
      <c r="H2626" s="2">
        <f t="shared" si="997"/>
        <v>1.5725520403595539E-3</v>
      </c>
      <c r="I2626" s="1">
        <f t="shared" si="1005"/>
        <v>29</v>
      </c>
      <c r="J2626" s="1">
        <f t="shared" si="1011"/>
        <v>31</v>
      </c>
      <c r="K2626" s="54">
        <f t="shared" si="998"/>
        <v>1.0014710224865662</v>
      </c>
      <c r="L2626" s="3">
        <f t="shared" si="1006"/>
        <v>1.6289867099999999</v>
      </c>
      <c r="M2626" s="3">
        <f t="shared" si="1016"/>
        <v>1.6313829799999999</v>
      </c>
      <c r="N2626" s="3">
        <f t="shared" si="999"/>
        <v>112033.24882188</v>
      </c>
      <c r="O2626" s="52">
        <f t="shared" si="1012"/>
        <v>0</v>
      </c>
      <c r="P2626" s="5">
        <f t="shared" si="1015"/>
        <v>0</v>
      </c>
      <c r="Q2626" s="53">
        <f t="shared" si="1000"/>
        <v>0</v>
      </c>
      <c r="R2626" s="4">
        <f t="shared" si="1018"/>
        <v>0</v>
      </c>
      <c r="S2626" s="2">
        <f t="shared" si="1007"/>
        <v>0.14000000000000001</v>
      </c>
      <c r="T2626" s="9">
        <f t="shared" si="1001"/>
        <v>1.010266916</v>
      </c>
      <c r="U2626" s="4">
        <f t="shared" si="1008"/>
        <v>1150.23595486</v>
      </c>
      <c r="V2626" s="4">
        <f t="shared" si="1002"/>
        <v>0</v>
      </c>
      <c r="W2626" s="1" t="str">
        <f t="shared" si="1013"/>
        <v>A+J=</v>
      </c>
      <c r="X2626" s="10">
        <f t="shared" si="1014"/>
        <v>42683</v>
      </c>
      <c r="Y2626" s="4">
        <f t="shared" si="1017"/>
        <v>0</v>
      </c>
      <c r="Z2626" s="28"/>
      <c r="AA2626" s="26"/>
      <c r="AE2626" s="5"/>
    </row>
    <row r="2627" spans="1:31" x14ac:dyDescent="0.2">
      <c r="A2627" s="127">
        <f t="shared" si="1003"/>
        <v>42682</v>
      </c>
      <c r="B2627" s="4">
        <f t="shared" si="995"/>
        <v>113229.09692881</v>
      </c>
      <c r="C2627" s="4">
        <f t="shared" si="1009"/>
        <v>68673.787942719995</v>
      </c>
      <c r="D2627" s="4">
        <f t="shared" si="1004"/>
        <v>68673.787942719995</v>
      </c>
      <c r="E2627" s="56">
        <f t="shared" si="1010"/>
        <v>656.89400000000001</v>
      </c>
      <c r="F2627" s="11">
        <f>IF(DAY(A2627)=F$2+1,VLOOKUP(A2627,[1]Plan1!$BN$15:$BP$255,3),F2626)</f>
        <v>657.92700000000002</v>
      </c>
      <c r="G2627" s="6">
        <f t="shared" si="996"/>
        <v>42653</v>
      </c>
      <c r="H2627" s="2">
        <f t="shared" si="997"/>
        <v>1.5725520403595539E-3</v>
      </c>
      <c r="I2627" s="1">
        <f t="shared" si="1005"/>
        <v>30</v>
      </c>
      <c r="J2627" s="1">
        <f t="shared" si="1011"/>
        <v>31</v>
      </c>
      <c r="K2627" s="54">
        <f t="shared" si="998"/>
        <v>1.0015217859768895</v>
      </c>
      <c r="L2627" s="3">
        <f t="shared" si="1006"/>
        <v>1.6289867099999999</v>
      </c>
      <c r="M2627" s="3">
        <f t="shared" si="1016"/>
        <v>1.6314656700000001</v>
      </c>
      <c r="N2627" s="3">
        <f t="shared" si="999"/>
        <v>112038.9274574</v>
      </c>
      <c r="O2627" s="52">
        <f t="shared" si="1012"/>
        <v>0</v>
      </c>
      <c r="P2627" s="5">
        <f t="shared" si="1015"/>
        <v>0</v>
      </c>
      <c r="Q2627" s="53">
        <f t="shared" si="1000"/>
        <v>0</v>
      </c>
      <c r="R2627" s="4">
        <f t="shared" si="1018"/>
        <v>0</v>
      </c>
      <c r="S2627" s="2">
        <f t="shared" si="1007"/>
        <v>0.14000000000000001</v>
      </c>
      <c r="T2627" s="9">
        <f t="shared" si="1001"/>
        <v>1.0106228209999999</v>
      </c>
      <c r="U2627" s="4">
        <f t="shared" si="1008"/>
        <v>1190.1694714099999</v>
      </c>
      <c r="V2627" s="4">
        <f t="shared" si="1002"/>
        <v>0</v>
      </c>
      <c r="W2627" s="1" t="str">
        <f t="shared" si="1013"/>
        <v>A+J=</v>
      </c>
      <c r="X2627" s="10">
        <f t="shared" si="1014"/>
        <v>42683</v>
      </c>
      <c r="Y2627" s="4">
        <f t="shared" si="1017"/>
        <v>0</v>
      </c>
      <c r="Z2627" s="28"/>
      <c r="AA2627" s="26"/>
      <c r="AE2627" s="5"/>
    </row>
    <row r="2628" spans="1:31" x14ac:dyDescent="0.2">
      <c r="A2628" s="130">
        <f t="shared" si="1003"/>
        <v>42683</v>
      </c>
      <c r="B2628" s="53">
        <f t="shared" si="995"/>
        <v>113274.72793489999</v>
      </c>
      <c r="C2628" s="4">
        <f t="shared" si="1009"/>
        <v>68673.787942719995</v>
      </c>
      <c r="D2628" s="53">
        <f t="shared" si="1004"/>
        <v>68673.787942719995</v>
      </c>
      <c r="E2628" s="58">
        <f t="shared" si="1010"/>
        <v>656.89400000000001</v>
      </c>
      <c r="F2628" s="62">
        <f>IF(DAY(A2628)=F$2+1,VLOOKUP(A2628,[1]Plan1!$BN$15:$BP$255,3),F2627)</f>
        <v>657.92700000000002</v>
      </c>
      <c r="G2628" s="23">
        <f t="shared" si="996"/>
        <v>42653</v>
      </c>
      <c r="H2628" s="55">
        <f t="shared" si="997"/>
        <v>1.5725520403595539E-3</v>
      </c>
      <c r="I2628" s="24">
        <f t="shared" si="1005"/>
        <v>31</v>
      </c>
      <c r="J2628" s="24">
        <f t="shared" si="1011"/>
        <v>31</v>
      </c>
      <c r="K2628" s="59">
        <f t="shared" si="998"/>
        <v>1.0015725520403596</v>
      </c>
      <c r="L2628" s="60">
        <f t="shared" si="1006"/>
        <v>1.6289867099999999</v>
      </c>
      <c r="M2628" s="60">
        <f t="shared" si="1016"/>
        <v>1.63154837</v>
      </c>
      <c r="N2628" s="60">
        <f t="shared" si="999"/>
        <v>112044.60677966999</v>
      </c>
      <c r="O2628" s="63">
        <f t="shared" si="1012"/>
        <v>84</v>
      </c>
      <c r="P2628" s="5">
        <f t="shared" si="1015"/>
        <v>4.4798985499999999E-2</v>
      </c>
      <c r="Q2628" s="53">
        <f t="shared" si="1000"/>
        <v>3076.5160302759878</v>
      </c>
      <c r="R2628" s="60">
        <f t="shared" si="1018"/>
        <v>5019.4847144756377</v>
      </c>
      <c r="S2628" s="55">
        <f t="shared" si="1007"/>
        <v>0.14000000000000001</v>
      </c>
      <c r="T2628" s="61">
        <f t="shared" si="1001"/>
        <v>1.010978852</v>
      </c>
      <c r="U2628" s="60">
        <f t="shared" si="1008"/>
        <v>1230.1211552300001</v>
      </c>
      <c r="V2628" s="53">
        <f t="shared" si="1002"/>
        <v>6249.6058697056378</v>
      </c>
      <c r="W2628" s="24" t="str">
        <f t="shared" si="1013"/>
        <v>A+J=</v>
      </c>
      <c r="X2628" s="23">
        <f t="shared" si="1014"/>
        <v>42683</v>
      </c>
      <c r="Y2628" s="60">
        <f t="shared" si="1017"/>
        <v>107025.12206519434</v>
      </c>
      <c r="Z2628" s="28"/>
      <c r="AA2628" s="26"/>
      <c r="AE2628" s="5"/>
    </row>
    <row r="2629" spans="1:31" x14ac:dyDescent="0.2">
      <c r="A2629" s="127">
        <f t="shared" si="1003"/>
        <v>42684</v>
      </c>
      <c r="B2629" s="4">
        <f t="shared" si="995"/>
        <v>107063.1333089</v>
      </c>
      <c r="C2629" s="4">
        <f t="shared" si="1009"/>
        <v>65597.271911520002</v>
      </c>
      <c r="D2629" s="4">
        <f t="shared" si="1004"/>
        <v>65597.271911520002</v>
      </c>
      <c r="E2629" s="56">
        <f t="shared" si="1010"/>
        <v>657.92700000000002</v>
      </c>
      <c r="F2629" s="11">
        <f>IF(DAY(A2629)=F$2+1,VLOOKUP(A2629,[1]Plan1!$BN$15:$BP$255,3),F2628)</f>
        <v>657.75199999999995</v>
      </c>
      <c r="G2629" s="6">
        <f t="shared" si="996"/>
        <v>42684</v>
      </c>
      <c r="H2629" s="2">
        <f t="shared" si="997"/>
        <v>-2.6598695599977518E-4</v>
      </c>
      <c r="I2629" s="1">
        <f t="shared" si="1005"/>
        <v>1</v>
      </c>
      <c r="J2629" s="1">
        <f t="shared" si="1011"/>
        <v>30</v>
      </c>
      <c r="K2629" s="54">
        <f t="shared" si="998"/>
        <v>0.99999113262808859</v>
      </c>
      <c r="L2629" s="3">
        <f t="shared" si="1006"/>
        <v>1.63154837</v>
      </c>
      <c r="M2629" s="3">
        <f t="shared" si="1016"/>
        <v>1.6315339</v>
      </c>
      <c r="N2629" s="3">
        <f t="shared" si="999"/>
        <v>107024.17287116</v>
      </c>
      <c r="O2629" s="52">
        <f t="shared" si="1012"/>
        <v>0</v>
      </c>
      <c r="P2629" s="5">
        <f t="shared" si="1015"/>
        <v>0</v>
      </c>
      <c r="Q2629" s="53">
        <f t="shared" si="1000"/>
        <v>0</v>
      </c>
      <c r="R2629" s="4">
        <f t="shared" si="1018"/>
        <v>0</v>
      </c>
      <c r="S2629" s="2">
        <f t="shared" si="1007"/>
        <v>0.14000000000000001</v>
      </c>
      <c r="T2629" s="9">
        <f t="shared" si="1001"/>
        <v>1.000364034</v>
      </c>
      <c r="U2629" s="4">
        <f t="shared" si="1008"/>
        <v>38.960437740000003</v>
      </c>
      <c r="V2629" s="4">
        <f t="shared" si="1002"/>
        <v>0</v>
      </c>
      <c r="W2629" s="1" t="str">
        <f t="shared" si="1013"/>
        <v>A+J=</v>
      </c>
      <c r="X2629" s="10">
        <f t="shared" si="1014"/>
        <v>42713</v>
      </c>
      <c r="Y2629" s="4">
        <f t="shared" si="1017"/>
        <v>0</v>
      </c>
      <c r="Z2629" s="28"/>
      <c r="AA2629" s="26"/>
      <c r="AE2629" s="5"/>
    </row>
    <row r="2630" spans="1:31" x14ac:dyDescent="0.2">
      <c r="A2630" s="127">
        <f t="shared" si="1003"/>
        <v>42685</v>
      </c>
      <c r="B2630" s="4">
        <f t="shared" si="995"/>
        <v>107101.15799011</v>
      </c>
      <c r="C2630" s="4">
        <f t="shared" si="1009"/>
        <v>65597.271911520002</v>
      </c>
      <c r="D2630" s="4">
        <f t="shared" si="1004"/>
        <v>65597.271911520002</v>
      </c>
      <c r="E2630" s="56">
        <f t="shared" si="1010"/>
        <v>657.92700000000002</v>
      </c>
      <c r="F2630" s="11">
        <f>IF(DAY(A2630)=F$2+1,VLOOKUP(A2630,[1]Plan1!$BN$15:$BP$255,3),F2629)</f>
        <v>657.75199999999995</v>
      </c>
      <c r="G2630" s="6">
        <f t="shared" si="996"/>
        <v>42684</v>
      </c>
      <c r="H2630" s="2">
        <f t="shared" si="997"/>
        <v>-2.6598695599977518E-4</v>
      </c>
      <c r="I2630" s="1">
        <f t="shared" si="1005"/>
        <v>2</v>
      </c>
      <c r="J2630" s="1">
        <f t="shared" si="1011"/>
        <v>30</v>
      </c>
      <c r="K2630" s="54">
        <f t="shared" si="998"/>
        <v>0.99998226533480739</v>
      </c>
      <c r="L2630" s="3">
        <f t="shared" si="1006"/>
        <v>1.63154837</v>
      </c>
      <c r="M2630" s="3">
        <f t="shared" si="1016"/>
        <v>1.63151943</v>
      </c>
      <c r="N2630" s="3">
        <f t="shared" si="999"/>
        <v>107023.22367863001</v>
      </c>
      <c r="O2630" s="52">
        <f t="shared" si="1012"/>
        <v>0</v>
      </c>
      <c r="P2630" s="5">
        <f t="shared" si="1015"/>
        <v>0</v>
      </c>
      <c r="Q2630" s="53">
        <f t="shared" si="1000"/>
        <v>0</v>
      </c>
      <c r="R2630" s="4">
        <f t="shared" si="1018"/>
        <v>0</v>
      </c>
      <c r="S2630" s="2">
        <f t="shared" si="1007"/>
        <v>0.14000000000000001</v>
      </c>
      <c r="T2630" s="9">
        <f t="shared" si="1001"/>
        <v>1.0007282</v>
      </c>
      <c r="U2630" s="4">
        <f t="shared" si="1008"/>
        <v>77.934311480000005</v>
      </c>
      <c r="V2630" s="4">
        <f t="shared" si="1002"/>
        <v>0</v>
      </c>
      <c r="W2630" s="1" t="str">
        <f t="shared" si="1013"/>
        <v>A+J=</v>
      </c>
      <c r="X2630" s="10">
        <f t="shared" si="1014"/>
        <v>42713</v>
      </c>
      <c r="Y2630" s="4">
        <f t="shared" si="1017"/>
        <v>0</v>
      </c>
      <c r="Z2630" s="28"/>
      <c r="AA2630" s="26"/>
      <c r="AE2630" s="5"/>
    </row>
    <row r="2631" spans="1:31" x14ac:dyDescent="0.2">
      <c r="A2631" s="127">
        <f t="shared" si="1003"/>
        <v>42686</v>
      </c>
      <c r="B2631" s="4">
        <f t="shared" si="995"/>
        <v>107139.19621395999</v>
      </c>
      <c r="C2631" s="4">
        <f t="shared" si="1009"/>
        <v>65597.271911520002</v>
      </c>
      <c r="D2631" s="4">
        <f t="shared" si="1004"/>
        <v>65597.271911520002</v>
      </c>
      <c r="E2631" s="56">
        <f t="shared" si="1010"/>
        <v>657.92700000000002</v>
      </c>
      <c r="F2631" s="11">
        <f>IF(DAY(A2631)=F$2+1,VLOOKUP(A2631,[1]Plan1!$BN$15:$BP$255,3),F2630)</f>
        <v>657.75199999999995</v>
      </c>
      <c r="G2631" s="6">
        <f t="shared" si="996"/>
        <v>42684</v>
      </c>
      <c r="H2631" s="2">
        <f t="shared" si="997"/>
        <v>-2.6598695599977518E-4</v>
      </c>
      <c r="I2631" s="1">
        <f t="shared" si="1005"/>
        <v>3</v>
      </c>
      <c r="J2631" s="1">
        <f t="shared" si="1011"/>
        <v>30</v>
      </c>
      <c r="K2631" s="54">
        <f t="shared" si="998"/>
        <v>0.99997339812015584</v>
      </c>
      <c r="L2631" s="3">
        <f t="shared" si="1006"/>
        <v>1.63154837</v>
      </c>
      <c r="M2631" s="3">
        <f t="shared" si="1016"/>
        <v>1.63150496</v>
      </c>
      <c r="N2631" s="3">
        <f t="shared" si="999"/>
        <v>107022.27448610999</v>
      </c>
      <c r="O2631" s="52">
        <f t="shared" si="1012"/>
        <v>0</v>
      </c>
      <c r="P2631" s="5">
        <f t="shared" si="1015"/>
        <v>0</v>
      </c>
      <c r="Q2631" s="53">
        <f t="shared" si="1000"/>
        <v>0</v>
      </c>
      <c r="R2631" s="4">
        <f t="shared" si="1018"/>
        <v>0</v>
      </c>
      <c r="S2631" s="2">
        <f t="shared" si="1007"/>
        <v>0.14000000000000001</v>
      </c>
      <c r="T2631" s="9">
        <f t="shared" si="1001"/>
        <v>1.0010924990000001</v>
      </c>
      <c r="U2631" s="4">
        <f t="shared" si="1008"/>
        <v>116.92172785</v>
      </c>
      <c r="V2631" s="4">
        <f t="shared" si="1002"/>
        <v>0</v>
      </c>
      <c r="W2631" s="1" t="str">
        <f t="shared" si="1013"/>
        <v>A+J=</v>
      </c>
      <c r="X2631" s="10">
        <f t="shared" si="1014"/>
        <v>42713</v>
      </c>
      <c r="Y2631" s="4">
        <f t="shared" si="1017"/>
        <v>0</v>
      </c>
      <c r="Z2631" s="28"/>
      <c r="AA2631" s="26"/>
      <c r="AE2631" s="5"/>
    </row>
    <row r="2632" spans="1:31" x14ac:dyDescent="0.2">
      <c r="A2632" s="127">
        <f t="shared" si="1003"/>
        <v>42687</v>
      </c>
      <c r="B2632" s="4">
        <f t="shared" si="995"/>
        <v>107177.24852997001</v>
      </c>
      <c r="C2632" s="4">
        <f t="shared" si="1009"/>
        <v>65597.271911520002</v>
      </c>
      <c r="D2632" s="4">
        <f t="shared" si="1004"/>
        <v>65597.271911520002</v>
      </c>
      <c r="E2632" s="56">
        <f t="shared" si="1010"/>
        <v>657.92700000000002</v>
      </c>
      <c r="F2632" s="11">
        <f>IF(DAY(A2632)=F$2+1,VLOOKUP(A2632,[1]Plan1!$BN$15:$BP$255,3),F2631)</f>
        <v>657.75199999999995</v>
      </c>
      <c r="G2632" s="6">
        <f t="shared" si="996"/>
        <v>42684</v>
      </c>
      <c r="H2632" s="2">
        <f t="shared" si="997"/>
        <v>-2.6598695599977518E-4</v>
      </c>
      <c r="I2632" s="1">
        <f t="shared" si="1005"/>
        <v>4</v>
      </c>
      <c r="J2632" s="1">
        <f t="shared" si="1011"/>
        <v>30</v>
      </c>
      <c r="K2632" s="54">
        <f t="shared" si="998"/>
        <v>0.99996453098413318</v>
      </c>
      <c r="L2632" s="3">
        <f t="shared" si="1006"/>
        <v>1.63154837</v>
      </c>
      <c r="M2632" s="3">
        <f t="shared" si="1016"/>
        <v>1.6314905</v>
      </c>
      <c r="N2632" s="3">
        <f t="shared" si="999"/>
        <v>107021.32594956001</v>
      </c>
      <c r="O2632" s="52">
        <f t="shared" si="1012"/>
        <v>0</v>
      </c>
      <c r="P2632" s="5">
        <f t="shared" si="1015"/>
        <v>0</v>
      </c>
      <c r="Q2632" s="53">
        <f t="shared" si="1000"/>
        <v>0</v>
      </c>
      <c r="R2632" s="4">
        <f t="shared" si="1018"/>
        <v>0</v>
      </c>
      <c r="S2632" s="2">
        <f t="shared" si="1007"/>
        <v>0.14000000000000001</v>
      </c>
      <c r="T2632" s="9">
        <f t="shared" si="1001"/>
        <v>1.00145693</v>
      </c>
      <c r="U2632" s="4">
        <f t="shared" si="1008"/>
        <v>155.92258040999999</v>
      </c>
      <c r="V2632" s="4">
        <f t="shared" si="1002"/>
        <v>0</v>
      </c>
      <c r="W2632" s="1" t="str">
        <f t="shared" si="1013"/>
        <v>A+J=</v>
      </c>
      <c r="X2632" s="10">
        <f t="shared" si="1014"/>
        <v>42713</v>
      </c>
      <c r="Y2632" s="4">
        <f t="shared" si="1017"/>
        <v>0</v>
      </c>
      <c r="Z2632" s="28"/>
      <c r="AA2632" s="26"/>
      <c r="AE2632" s="5"/>
    </row>
    <row r="2633" spans="1:31" x14ac:dyDescent="0.2">
      <c r="A2633" s="127">
        <f t="shared" si="1003"/>
        <v>42688</v>
      </c>
      <c r="B2633" s="4">
        <f t="shared" si="995"/>
        <v>107215.31373117</v>
      </c>
      <c r="C2633" s="4">
        <f t="shared" si="1009"/>
        <v>65597.271911520002</v>
      </c>
      <c r="D2633" s="4">
        <f t="shared" si="1004"/>
        <v>65597.271911520002</v>
      </c>
      <c r="E2633" s="56">
        <f t="shared" si="1010"/>
        <v>657.92700000000002</v>
      </c>
      <c r="F2633" s="11">
        <f>IF(DAY(A2633)=F$2+1,VLOOKUP(A2633,[1]Plan1!$BN$15:$BP$255,3),F2632)</f>
        <v>657.75199999999995</v>
      </c>
      <c r="G2633" s="6">
        <f t="shared" si="996"/>
        <v>42684</v>
      </c>
      <c r="H2633" s="2">
        <f t="shared" si="997"/>
        <v>-2.6598695599977518E-4</v>
      </c>
      <c r="I2633" s="1">
        <f t="shared" si="1005"/>
        <v>5</v>
      </c>
      <c r="J2633" s="1">
        <f t="shared" si="1011"/>
        <v>30</v>
      </c>
      <c r="K2633" s="54">
        <f t="shared" si="998"/>
        <v>0.99995566392673874</v>
      </c>
      <c r="L2633" s="3">
        <f t="shared" si="1006"/>
        <v>1.63154837</v>
      </c>
      <c r="M2633" s="3">
        <f t="shared" si="1016"/>
        <v>1.63147603</v>
      </c>
      <c r="N2633" s="3">
        <f t="shared" si="999"/>
        <v>107020.37675703</v>
      </c>
      <c r="O2633" s="52">
        <f t="shared" si="1012"/>
        <v>0</v>
      </c>
      <c r="P2633" s="5">
        <f t="shared" si="1015"/>
        <v>0</v>
      </c>
      <c r="Q2633" s="53">
        <f t="shared" si="1000"/>
        <v>0</v>
      </c>
      <c r="R2633" s="4">
        <f t="shared" si="1018"/>
        <v>0</v>
      </c>
      <c r="S2633" s="2">
        <f t="shared" si="1007"/>
        <v>0.14000000000000001</v>
      </c>
      <c r="T2633" s="9">
        <f t="shared" si="1001"/>
        <v>1.0018214940000001</v>
      </c>
      <c r="U2633" s="4">
        <f t="shared" si="1008"/>
        <v>194.93697413999999</v>
      </c>
      <c r="V2633" s="4">
        <f t="shared" si="1002"/>
        <v>0</v>
      </c>
      <c r="W2633" s="1" t="str">
        <f t="shared" si="1013"/>
        <v>A+J=</v>
      </c>
      <c r="X2633" s="10">
        <f t="shared" si="1014"/>
        <v>42713</v>
      </c>
      <c r="Y2633" s="4">
        <f t="shared" si="1017"/>
        <v>0</v>
      </c>
      <c r="Z2633" s="28"/>
      <c r="AA2633" s="26"/>
      <c r="AE2633" s="5"/>
    </row>
    <row r="2634" spans="1:31" x14ac:dyDescent="0.2">
      <c r="A2634" s="127">
        <f t="shared" si="1003"/>
        <v>42689</v>
      </c>
      <c r="B2634" s="4">
        <f t="shared" ref="B2634:B2697" si="1019">(N2634+U2634)</f>
        <v>107253.39247387</v>
      </c>
      <c r="C2634" s="4">
        <f t="shared" si="1009"/>
        <v>65597.271911520002</v>
      </c>
      <c r="D2634" s="4">
        <f t="shared" si="1004"/>
        <v>65597.271911520002</v>
      </c>
      <c r="E2634" s="56">
        <f t="shared" si="1010"/>
        <v>657.92700000000002</v>
      </c>
      <c r="F2634" s="11">
        <f>IF(DAY(A2634)=F$2+1,VLOOKUP(A2634,[1]Plan1!$BN$15:$BP$255,3),F2633)</f>
        <v>657.75199999999995</v>
      </c>
      <c r="G2634" s="6">
        <f t="shared" ref="G2634:G2697" si="1020">IF(E2634=E2633,G2633,A2634)</f>
        <v>42684</v>
      </c>
      <c r="H2634" s="2">
        <f t="shared" ref="H2634:H2697" si="1021">(F2634/E2634)-1</f>
        <v>-2.6598695599977518E-4</v>
      </c>
      <c r="I2634" s="1">
        <f t="shared" si="1005"/>
        <v>6</v>
      </c>
      <c r="J2634" s="1">
        <f t="shared" si="1011"/>
        <v>30</v>
      </c>
      <c r="K2634" s="54">
        <f t="shared" ref="K2634:K2697" si="1022">((F2634/E2634)^(I2634/J2634))</f>
        <v>0.99994679694797173</v>
      </c>
      <c r="L2634" s="3">
        <f t="shared" si="1006"/>
        <v>1.63154837</v>
      </c>
      <c r="M2634" s="3">
        <f t="shared" si="1016"/>
        <v>1.63146156</v>
      </c>
      <c r="N2634" s="3">
        <f t="shared" ref="N2634:N2697" si="1023">TRUNC(D2634*M2634,8)</f>
        <v>107019.42756451</v>
      </c>
      <c r="O2634" s="52">
        <f t="shared" si="1012"/>
        <v>0</v>
      </c>
      <c r="P2634" s="5">
        <f t="shared" si="1015"/>
        <v>0</v>
      </c>
      <c r="Q2634" s="53">
        <f t="shared" ref="Q2634:Q2697" si="1024">IF($P2634&gt;0,($P2634*D2634),0)</f>
        <v>0</v>
      </c>
      <c r="R2634" s="4">
        <f t="shared" si="1018"/>
        <v>0</v>
      </c>
      <c r="S2634" s="2">
        <f t="shared" si="1007"/>
        <v>0.14000000000000001</v>
      </c>
      <c r="T2634" s="9">
        <f t="shared" ref="T2634:T2697" si="1025">ROUND((1+S2634)^(1/12)^(I2634/J2634),9)</f>
        <v>1.0021861910000001</v>
      </c>
      <c r="U2634" s="4">
        <f t="shared" si="1008"/>
        <v>233.96490936000001</v>
      </c>
      <c r="V2634" s="4">
        <f t="shared" ref="V2634:V2697" si="1026">IF(R2634&gt;0,R2634+U2634,0)</f>
        <v>0</v>
      </c>
      <c r="W2634" s="1" t="str">
        <f t="shared" si="1013"/>
        <v>A+J=</v>
      </c>
      <c r="X2634" s="10">
        <f t="shared" si="1014"/>
        <v>42713</v>
      </c>
      <c r="Y2634" s="4">
        <f t="shared" si="1017"/>
        <v>0</v>
      </c>
      <c r="Z2634" s="28"/>
      <c r="AA2634" s="26"/>
      <c r="AE2634" s="5"/>
    </row>
    <row r="2635" spans="1:31" x14ac:dyDescent="0.2">
      <c r="A2635" s="127">
        <f t="shared" ref="A2635:A2698" si="1027">(A2634+1)</f>
        <v>42690</v>
      </c>
      <c r="B2635" s="4">
        <f t="shared" si="1019"/>
        <v>107291.48465067</v>
      </c>
      <c r="C2635" s="4">
        <f t="shared" si="1009"/>
        <v>65597.271911520002</v>
      </c>
      <c r="D2635" s="4">
        <f t="shared" ref="D2635:D2698" si="1028">(C2635)</f>
        <v>65597.271911520002</v>
      </c>
      <c r="E2635" s="56">
        <f t="shared" si="1010"/>
        <v>657.92700000000002</v>
      </c>
      <c r="F2635" s="11">
        <f>IF(DAY(A2635)=F$2+1,VLOOKUP(A2635,[1]Plan1!$BN$15:$BP$255,3),F2634)</f>
        <v>657.75199999999995</v>
      </c>
      <c r="G2635" s="6">
        <f t="shared" si="1020"/>
        <v>42684</v>
      </c>
      <c r="H2635" s="2">
        <f t="shared" si="1021"/>
        <v>-2.6598695599977518E-4</v>
      </c>
      <c r="I2635" s="1">
        <f t="shared" ref="I2635:I2698" si="1029">IF(DAY(A2635)=F$2+1,1,I2634+1)</f>
        <v>7</v>
      </c>
      <c r="J2635" s="1">
        <f t="shared" si="1011"/>
        <v>30</v>
      </c>
      <c r="K2635" s="54">
        <f t="shared" si="1022"/>
        <v>0.9999379300478316</v>
      </c>
      <c r="L2635" s="3">
        <f t="shared" ref="L2635:L2698" si="1030">IF(DAY(A2635)=F$2+1,M2634,L2634)</f>
        <v>1.63154837</v>
      </c>
      <c r="M2635" s="3">
        <f t="shared" si="1016"/>
        <v>1.63144709</v>
      </c>
      <c r="N2635" s="3">
        <f t="shared" si="1023"/>
        <v>107018.47837198</v>
      </c>
      <c r="O2635" s="52">
        <f t="shared" si="1012"/>
        <v>0</v>
      </c>
      <c r="P2635" s="5">
        <f t="shared" si="1015"/>
        <v>0</v>
      </c>
      <c r="Q2635" s="53">
        <f t="shared" si="1024"/>
        <v>0</v>
      </c>
      <c r="R2635" s="4">
        <f t="shared" si="1018"/>
        <v>0</v>
      </c>
      <c r="S2635" s="2">
        <f t="shared" ref="S2635:S2698" si="1031">(S2634)</f>
        <v>0.14000000000000001</v>
      </c>
      <c r="T2635" s="9">
        <f t="shared" si="1025"/>
        <v>1.0025510200000001</v>
      </c>
      <c r="U2635" s="4">
        <f t="shared" ref="U2635:U2698" si="1032">TRUNC(N2635*(T2635-1),8)</f>
        <v>273.00627868999999</v>
      </c>
      <c r="V2635" s="4">
        <f t="shared" si="1026"/>
        <v>0</v>
      </c>
      <c r="W2635" s="1" t="str">
        <f t="shared" si="1013"/>
        <v>A+J=</v>
      </c>
      <c r="X2635" s="10">
        <f t="shared" si="1014"/>
        <v>42713</v>
      </c>
      <c r="Y2635" s="4">
        <f t="shared" si="1017"/>
        <v>0</v>
      </c>
      <c r="Z2635" s="28"/>
      <c r="AA2635" s="26"/>
      <c r="AE2635" s="5"/>
    </row>
    <row r="2636" spans="1:31" x14ac:dyDescent="0.2">
      <c r="A2636" s="127">
        <f t="shared" si="1027"/>
        <v>42691</v>
      </c>
      <c r="B2636" s="4">
        <f t="shared" si="1019"/>
        <v>107329.59102611001</v>
      </c>
      <c r="C2636" s="4">
        <f t="shared" ref="C2636:C2699" si="1033">IF(DAY(A2635)=9,VLOOKUP(A2635,$AA$10:$AB$126,2),C2635)</f>
        <v>65597.271911520002</v>
      </c>
      <c r="D2636" s="4">
        <f t="shared" si="1028"/>
        <v>65597.271911520002</v>
      </c>
      <c r="E2636" s="56">
        <f t="shared" ref="E2636:E2699" si="1034">IF(F2636=F2635,E2635,F2635)</f>
        <v>657.92700000000002</v>
      </c>
      <c r="F2636" s="11">
        <f>IF(DAY(A2636)=F$2+1,VLOOKUP(A2636,[1]Plan1!$BN$15:$BP$255,3),F2635)</f>
        <v>657.75199999999995</v>
      </c>
      <c r="G2636" s="6">
        <f t="shared" si="1020"/>
        <v>42684</v>
      </c>
      <c r="H2636" s="2">
        <f t="shared" si="1021"/>
        <v>-2.6598695599977518E-4</v>
      </c>
      <c r="I2636" s="1">
        <f t="shared" si="1029"/>
        <v>8</v>
      </c>
      <c r="J2636" s="1">
        <f t="shared" ref="J2636:J2699" si="1035">IF(DAY(A2636)=F$2+1,DAY(EOMONTH(A2636,0)),J2635)</f>
        <v>30</v>
      </c>
      <c r="K2636" s="54">
        <f t="shared" si="1022"/>
        <v>0.99992906322631747</v>
      </c>
      <c r="L2636" s="3">
        <f t="shared" si="1030"/>
        <v>1.63154837</v>
      </c>
      <c r="M2636" s="3">
        <f t="shared" si="1016"/>
        <v>1.6314326299999999</v>
      </c>
      <c r="N2636" s="3">
        <f t="shared" si="1023"/>
        <v>107017.52983543</v>
      </c>
      <c r="O2636" s="52">
        <f t="shared" si="1012"/>
        <v>0</v>
      </c>
      <c r="P2636" s="5">
        <f t="shared" si="1015"/>
        <v>0</v>
      </c>
      <c r="Q2636" s="53">
        <f t="shared" si="1024"/>
        <v>0</v>
      </c>
      <c r="R2636" s="4">
        <f t="shared" si="1018"/>
        <v>0</v>
      </c>
      <c r="S2636" s="2">
        <f t="shared" si="1031"/>
        <v>0.14000000000000001</v>
      </c>
      <c r="T2636" s="9">
        <f t="shared" si="1025"/>
        <v>1.002915982</v>
      </c>
      <c r="U2636" s="4">
        <f t="shared" si="1032"/>
        <v>312.06119067999998</v>
      </c>
      <c r="V2636" s="4">
        <f t="shared" si="1026"/>
        <v>0</v>
      </c>
      <c r="W2636" s="1" t="str">
        <f t="shared" si="1013"/>
        <v>A+J=</v>
      </c>
      <c r="X2636" s="10">
        <f t="shared" si="1014"/>
        <v>42713</v>
      </c>
      <c r="Y2636" s="4">
        <f t="shared" si="1017"/>
        <v>0</v>
      </c>
      <c r="Z2636" s="28"/>
      <c r="AA2636" s="26"/>
      <c r="AE2636" s="5"/>
    </row>
    <row r="2637" spans="1:31" x14ac:dyDescent="0.2">
      <c r="A2637" s="127">
        <f t="shared" si="1027"/>
        <v>42692</v>
      </c>
      <c r="B2637" s="4">
        <f t="shared" si="1019"/>
        <v>107367.71039129001</v>
      </c>
      <c r="C2637" s="4">
        <f t="shared" si="1033"/>
        <v>65597.271911520002</v>
      </c>
      <c r="D2637" s="4">
        <f t="shared" si="1028"/>
        <v>65597.271911520002</v>
      </c>
      <c r="E2637" s="56">
        <f t="shared" si="1034"/>
        <v>657.92700000000002</v>
      </c>
      <c r="F2637" s="11">
        <f>IF(DAY(A2637)=F$2+1,VLOOKUP(A2637,[1]Plan1!$BN$15:$BP$255,3),F2636)</f>
        <v>657.75199999999995</v>
      </c>
      <c r="G2637" s="6">
        <f t="shared" si="1020"/>
        <v>42684</v>
      </c>
      <c r="H2637" s="2">
        <f t="shared" si="1021"/>
        <v>-2.6598695599977518E-4</v>
      </c>
      <c r="I2637" s="1">
        <f t="shared" si="1029"/>
        <v>9</v>
      </c>
      <c r="J2637" s="1">
        <f t="shared" si="1035"/>
        <v>30</v>
      </c>
      <c r="K2637" s="54">
        <f t="shared" si="1022"/>
        <v>0.99992019648342878</v>
      </c>
      <c r="L2637" s="3">
        <f t="shared" si="1030"/>
        <v>1.63154837</v>
      </c>
      <c r="M2637" s="3">
        <f t="shared" si="1016"/>
        <v>1.63141816</v>
      </c>
      <c r="N2637" s="3">
        <f t="shared" si="1023"/>
        <v>107016.58064291</v>
      </c>
      <c r="O2637" s="52">
        <f t="shared" si="1012"/>
        <v>0</v>
      </c>
      <c r="P2637" s="5">
        <f t="shared" si="1015"/>
        <v>0</v>
      </c>
      <c r="Q2637" s="53">
        <f t="shared" si="1024"/>
        <v>0</v>
      </c>
      <c r="R2637" s="4">
        <f t="shared" si="1018"/>
        <v>0</v>
      </c>
      <c r="S2637" s="2">
        <f t="shared" si="1031"/>
        <v>0.14000000000000001</v>
      </c>
      <c r="T2637" s="9">
        <f t="shared" si="1025"/>
        <v>1.0032810780000001</v>
      </c>
      <c r="U2637" s="4">
        <f t="shared" si="1032"/>
        <v>351.12974838000002</v>
      </c>
      <c r="V2637" s="4">
        <f t="shared" si="1026"/>
        <v>0</v>
      </c>
      <c r="W2637" s="1" t="str">
        <f t="shared" si="1013"/>
        <v>A+J=</v>
      </c>
      <c r="X2637" s="10">
        <f t="shared" si="1014"/>
        <v>42713</v>
      </c>
      <c r="Y2637" s="4">
        <f t="shared" si="1017"/>
        <v>0</v>
      </c>
      <c r="Z2637" s="28"/>
      <c r="AA2637" s="26"/>
      <c r="AE2637" s="5"/>
    </row>
    <row r="2638" spans="1:31" x14ac:dyDescent="0.2">
      <c r="A2638" s="127">
        <f t="shared" si="1027"/>
        <v>42693</v>
      </c>
      <c r="B2638" s="4">
        <f t="shared" si="1019"/>
        <v>107405.8438478</v>
      </c>
      <c r="C2638" s="4">
        <f t="shared" si="1033"/>
        <v>65597.271911520002</v>
      </c>
      <c r="D2638" s="4">
        <f t="shared" si="1028"/>
        <v>65597.271911520002</v>
      </c>
      <c r="E2638" s="56">
        <f t="shared" si="1034"/>
        <v>657.92700000000002</v>
      </c>
      <c r="F2638" s="11">
        <f>IF(DAY(A2638)=F$2+1,VLOOKUP(A2638,[1]Plan1!$BN$15:$BP$255,3),F2637)</f>
        <v>657.75199999999995</v>
      </c>
      <c r="G2638" s="6">
        <f t="shared" si="1020"/>
        <v>42684</v>
      </c>
      <c r="H2638" s="2">
        <f t="shared" si="1021"/>
        <v>-2.6598695599977518E-4</v>
      </c>
      <c r="I2638" s="1">
        <f t="shared" si="1029"/>
        <v>10</v>
      </c>
      <c r="J2638" s="1">
        <f t="shared" si="1035"/>
        <v>30</v>
      </c>
      <c r="K2638" s="54">
        <f t="shared" si="1022"/>
        <v>0.99991132981916486</v>
      </c>
      <c r="L2638" s="3">
        <f t="shared" si="1030"/>
        <v>1.63154837</v>
      </c>
      <c r="M2638" s="3">
        <f t="shared" si="1016"/>
        <v>1.6314036999999999</v>
      </c>
      <c r="N2638" s="3">
        <f t="shared" si="1023"/>
        <v>107015.63210636</v>
      </c>
      <c r="O2638" s="52">
        <f t="shared" si="1012"/>
        <v>0</v>
      </c>
      <c r="P2638" s="5">
        <f t="shared" si="1015"/>
        <v>0</v>
      </c>
      <c r="Q2638" s="53">
        <f t="shared" si="1024"/>
        <v>0</v>
      </c>
      <c r="R2638" s="4">
        <f t="shared" si="1018"/>
        <v>0</v>
      </c>
      <c r="S2638" s="2">
        <f t="shared" si="1031"/>
        <v>0.14000000000000001</v>
      </c>
      <c r="T2638" s="9">
        <f t="shared" si="1025"/>
        <v>1.003646306</v>
      </c>
      <c r="U2638" s="4">
        <f t="shared" si="1032"/>
        <v>390.21174144000003</v>
      </c>
      <c r="V2638" s="4">
        <f t="shared" si="1026"/>
        <v>0</v>
      </c>
      <c r="W2638" s="1" t="str">
        <f t="shared" si="1013"/>
        <v>A+J=</v>
      </c>
      <c r="X2638" s="10">
        <f t="shared" si="1014"/>
        <v>42713</v>
      </c>
      <c r="Y2638" s="4">
        <f t="shared" si="1017"/>
        <v>0</v>
      </c>
      <c r="Z2638" s="28"/>
      <c r="AA2638" s="26"/>
      <c r="AE2638" s="5"/>
    </row>
    <row r="2639" spans="1:31" x14ac:dyDescent="0.2">
      <c r="A2639" s="127">
        <f t="shared" si="1027"/>
        <v>42694</v>
      </c>
      <c r="B2639" s="4">
        <f t="shared" si="1019"/>
        <v>107443.99018579</v>
      </c>
      <c r="C2639" s="4">
        <f t="shared" si="1033"/>
        <v>65597.271911520002</v>
      </c>
      <c r="D2639" s="4">
        <f t="shared" si="1028"/>
        <v>65597.271911520002</v>
      </c>
      <c r="E2639" s="56">
        <f t="shared" si="1034"/>
        <v>657.92700000000002</v>
      </c>
      <c r="F2639" s="11">
        <f>IF(DAY(A2639)=F$2+1,VLOOKUP(A2639,[1]Plan1!$BN$15:$BP$255,3),F2638)</f>
        <v>657.75199999999995</v>
      </c>
      <c r="G2639" s="6">
        <f t="shared" si="1020"/>
        <v>42684</v>
      </c>
      <c r="H2639" s="2">
        <f t="shared" si="1021"/>
        <v>-2.6598695599977518E-4</v>
      </c>
      <c r="I2639" s="1">
        <f t="shared" si="1029"/>
        <v>11</v>
      </c>
      <c r="J2639" s="1">
        <f t="shared" si="1035"/>
        <v>30</v>
      </c>
      <c r="K2639" s="54">
        <f t="shared" si="1022"/>
        <v>0.99990246323352483</v>
      </c>
      <c r="L2639" s="3">
        <f t="shared" si="1030"/>
        <v>1.63154837</v>
      </c>
      <c r="M2639" s="3">
        <f t="shared" si="1016"/>
        <v>1.6313892299999999</v>
      </c>
      <c r="N2639" s="3">
        <f t="shared" si="1023"/>
        <v>107014.68291382999</v>
      </c>
      <c r="O2639" s="52">
        <f t="shared" si="1012"/>
        <v>0</v>
      </c>
      <c r="P2639" s="5">
        <f t="shared" si="1015"/>
        <v>0</v>
      </c>
      <c r="Q2639" s="53">
        <f t="shared" si="1024"/>
        <v>0</v>
      </c>
      <c r="R2639" s="4">
        <f t="shared" si="1018"/>
        <v>0</v>
      </c>
      <c r="S2639" s="2">
        <f t="shared" si="1031"/>
        <v>0.14000000000000001</v>
      </c>
      <c r="T2639" s="9">
        <f t="shared" si="1025"/>
        <v>1.0040116670000001</v>
      </c>
      <c r="U2639" s="4">
        <f t="shared" si="1032"/>
        <v>429.30727195999998</v>
      </c>
      <c r="V2639" s="4">
        <f t="shared" si="1026"/>
        <v>0</v>
      </c>
      <c r="W2639" s="1" t="str">
        <f t="shared" si="1013"/>
        <v>A+J=</v>
      </c>
      <c r="X2639" s="10">
        <f t="shared" si="1014"/>
        <v>42713</v>
      </c>
      <c r="Y2639" s="4">
        <f t="shared" si="1017"/>
        <v>0</v>
      </c>
      <c r="Z2639" s="28"/>
      <c r="AA2639" s="26"/>
      <c r="AE2639" s="5"/>
    </row>
    <row r="2640" spans="1:31" x14ac:dyDescent="0.2">
      <c r="A2640" s="127">
        <f t="shared" si="1027"/>
        <v>42695</v>
      </c>
      <c r="B2640" s="4">
        <f t="shared" si="1019"/>
        <v>107482.15006300999</v>
      </c>
      <c r="C2640" s="4">
        <f t="shared" si="1033"/>
        <v>65597.271911520002</v>
      </c>
      <c r="D2640" s="4">
        <f t="shared" si="1028"/>
        <v>65597.271911520002</v>
      </c>
      <c r="E2640" s="56">
        <f t="shared" si="1034"/>
        <v>657.92700000000002</v>
      </c>
      <c r="F2640" s="11">
        <f>IF(DAY(A2640)=F$2+1,VLOOKUP(A2640,[1]Plan1!$BN$15:$BP$255,3),F2639)</f>
        <v>657.75199999999995</v>
      </c>
      <c r="G2640" s="6">
        <f t="shared" si="1020"/>
        <v>42684</v>
      </c>
      <c r="H2640" s="2">
        <f t="shared" si="1021"/>
        <v>-2.6598695599977518E-4</v>
      </c>
      <c r="I2640" s="1">
        <f t="shared" si="1029"/>
        <v>12</v>
      </c>
      <c r="J2640" s="1">
        <f t="shared" si="1035"/>
        <v>30</v>
      </c>
      <c r="K2640" s="54">
        <f t="shared" si="1022"/>
        <v>0.99989359672650824</v>
      </c>
      <c r="L2640" s="3">
        <f t="shared" si="1030"/>
        <v>1.63154837</v>
      </c>
      <c r="M2640" s="3">
        <f t="shared" si="1016"/>
        <v>1.6313747599999999</v>
      </c>
      <c r="N2640" s="3">
        <f t="shared" si="1023"/>
        <v>107013.73372131</v>
      </c>
      <c r="O2640" s="52">
        <f t="shared" si="1012"/>
        <v>0</v>
      </c>
      <c r="P2640" s="5">
        <f t="shared" si="1015"/>
        <v>0</v>
      </c>
      <c r="Q2640" s="53">
        <f t="shared" si="1024"/>
        <v>0</v>
      </c>
      <c r="R2640" s="4">
        <f t="shared" si="1018"/>
        <v>0</v>
      </c>
      <c r="S2640" s="2">
        <f t="shared" si="1031"/>
        <v>0.14000000000000001</v>
      </c>
      <c r="T2640" s="9">
        <f t="shared" si="1025"/>
        <v>1.0043771610000001</v>
      </c>
      <c r="U2640" s="4">
        <f t="shared" si="1032"/>
        <v>468.41634169999998</v>
      </c>
      <c r="V2640" s="4">
        <f t="shared" si="1026"/>
        <v>0</v>
      </c>
      <c r="W2640" s="1" t="str">
        <f t="shared" si="1013"/>
        <v>A+J=</v>
      </c>
      <c r="X2640" s="10">
        <f t="shared" si="1014"/>
        <v>42713</v>
      </c>
      <c r="Y2640" s="4">
        <f t="shared" si="1017"/>
        <v>0</v>
      </c>
      <c r="Z2640" s="28"/>
      <c r="AA2640" s="26"/>
      <c r="AE2640" s="5"/>
    </row>
    <row r="2641" spans="1:31" x14ac:dyDescent="0.2">
      <c r="A2641" s="127">
        <f t="shared" si="1027"/>
        <v>42696</v>
      </c>
      <c r="B2641" s="4">
        <f t="shared" si="1019"/>
        <v>107520.32413816999</v>
      </c>
      <c r="C2641" s="4">
        <f t="shared" si="1033"/>
        <v>65597.271911520002</v>
      </c>
      <c r="D2641" s="4">
        <f t="shared" si="1028"/>
        <v>65597.271911520002</v>
      </c>
      <c r="E2641" s="56">
        <f t="shared" si="1034"/>
        <v>657.92700000000002</v>
      </c>
      <c r="F2641" s="11">
        <f>IF(DAY(A2641)=F$2+1,VLOOKUP(A2641,[1]Plan1!$BN$15:$BP$255,3),F2640)</f>
        <v>657.75199999999995</v>
      </c>
      <c r="G2641" s="6">
        <f t="shared" si="1020"/>
        <v>42684</v>
      </c>
      <c r="H2641" s="2">
        <f t="shared" si="1021"/>
        <v>-2.6598695599977518E-4</v>
      </c>
      <c r="I2641" s="1">
        <f t="shared" si="1029"/>
        <v>13</v>
      </c>
      <c r="J2641" s="1">
        <f t="shared" si="1035"/>
        <v>30</v>
      </c>
      <c r="K2641" s="54">
        <f t="shared" si="1022"/>
        <v>0.9998847302981142</v>
      </c>
      <c r="L2641" s="3">
        <f t="shared" si="1030"/>
        <v>1.63154837</v>
      </c>
      <c r="M2641" s="3">
        <f t="shared" si="1016"/>
        <v>1.6313603000000001</v>
      </c>
      <c r="N2641" s="3">
        <f t="shared" si="1023"/>
        <v>107012.78518475</v>
      </c>
      <c r="O2641" s="52">
        <f t="shared" si="1012"/>
        <v>0</v>
      </c>
      <c r="P2641" s="5">
        <f t="shared" si="1015"/>
        <v>0</v>
      </c>
      <c r="Q2641" s="53">
        <f t="shared" si="1024"/>
        <v>0</v>
      </c>
      <c r="R2641" s="4">
        <f t="shared" si="1018"/>
        <v>0</v>
      </c>
      <c r="S2641" s="2">
        <f t="shared" si="1031"/>
        <v>0.14000000000000001</v>
      </c>
      <c r="T2641" s="9">
        <f t="shared" si="1025"/>
        <v>1.0047427879999999</v>
      </c>
      <c r="U2641" s="4">
        <f t="shared" si="1032"/>
        <v>507.53895341999998</v>
      </c>
      <c r="V2641" s="4">
        <f t="shared" si="1026"/>
        <v>0</v>
      </c>
      <c r="W2641" s="1" t="str">
        <f t="shared" si="1013"/>
        <v>A+J=</v>
      </c>
      <c r="X2641" s="10">
        <f t="shared" si="1014"/>
        <v>42713</v>
      </c>
      <c r="Y2641" s="4">
        <f t="shared" si="1017"/>
        <v>0</v>
      </c>
      <c r="Z2641" s="28"/>
      <c r="AA2641" s="26"/>
      <c r="AE2641" s="5"/>
    </row>
    <row r="2642" spans="1:31" x14ac:dyDescent="0.2">
      <c r="A2642" s="127">
        <f t="shared" si="1027"/>
        <v>42697</v>
      </c>
      <c r="B2642" s="4">
        <f t="shared" si="1019"/>
        <v>107558.51109296001</v>
      </c>
      <c r="C2642" s="4">
        <f t="shared" si="1033"/>
        <v>65597.271911520002</v>
      </c>
      <c r="D2642" s="4">
        <f t="shared" si="1028"/>
        <v>65597.271911520002</v>
      </c>
      <c r="E2642" s="56">
        <f t="shared" si="1034"/>
        <v>657.92700000000002</v>
      </c>
      <c r="F2642" s="11">
        <f>IF(DAY(A2642)=F$2+1,VLOOKUP(A2642,[1]Plan1!$BN$15:$BP$255,3),F2641)</f>
        <v>657.75199999999995</v>
      </c>
      <c r="G2642" s="6">
        <f t="shared" si="1020"/>
        <v>42684</v>
      </c>
      <c r="H2642" s="2">
        <f t="shared" si="1021"/>
        <v>-2.6598695599977518E-4</v>
      </c>
      <c r="I2642" s="1">
        <f t="shared" si="1029"/>
        <v>14</v>
      </c>
      <c r="J2642" s="1">
        <f t="shared" si="1035"/>
        <v>30</v>
      </c>
      <c r="K2642" s="54">
        <f t="shared" si="1022"/>
        <v>0.99987586394834205</v>
      </c>
      <c r="L2642" s="3">
        <f t="shared" si="1030"/>
        <v>1.63154837</v>
      </c>
      <c r="M2642" s="3">
        <f t="shared" si="1016"/>
        <v>1.6313458300000001</v>
      </c>
      <c r="N2642" s="3">
        <f t="shared" si="1023"/>
        <v>107011.83599223</v>
      </c>
      <c r="O2642" s="52">
        <f t="shared" si="1012"/>
        <v>0</v>
      </c>
      <c r="P2642" s="5">
        <f t="shared" si="1015"/>
        <v>0</v>
      </c>
      <c r="Q2642" s="53">
        <f t="shared" si="1024"/>
        <v>0</v>
      </c>
      <c r="R2642" s="4">
        <f t="shared" si="1018"/>
        <v>0</v>
      </c>
      <c r="S2642" s="2">
        <f t="shared" si="1031"/>
        <v>0.14000000000000001</v>
      </c>
      <c r="T2642" s="9">
        <f t="shared" si="1025"/>
        <v>1.0051085479999999</v>
      </c>
      <c r="U2642" s="4">
        <f t="shared" si="1032"/>
        <v>546.67510073000005</v>
      </c>
      <c r="V2642" s="4">
        <f t="shared" si="1026"/>
        <v>0</v>
      </c>
      <c r="W2642" s="1" t="str">
        <f t="shared" si="1013"/>
        <v>A+J=</v>
      </c>
      <c r="X2642" s="10">
        <f t="shared" si="1014"/>
        <v>42713</v>
      </c>
      <c r="Y2642" s="4">
        <f t="shared" si="1017"/>
        <v>0</v>
      </c>
      <c r="Z2642" s="28"/>
      <c r="AA2642" s="26"/>
      <c r="AE2642" s="5"/>
    </row>
    <row r="2643" spans="1:31" x14ac:dyDescent="0.2">
      <c r="A2643" s="127">
        <f t="shared" si="1027"/>
        <v>42698</v>
      </c>
      <c r="B2643" s="4">
        <f t="shared" si="1019"/>
        <v>107596.71224541</v>
      </c>
      <c r="C2643" s="4">
        <f t="shared" si="1033"/>
        <v>65597.271911520002</v>
      </c>
      <c r="D2643" s="4">
        <f t="shared" si="1028"/>
        <v>65597.271911520002</v>
      </c>
      <c r="E2643" s="56">
        <f t="shared" si="1034"/>
        <v>657.92700000000002</v>
      </c>
      <c r="F2643" s="11">
        <f>IF(DAY(A2643)=F$2+1,VLOOKUP(A2643,[1]Plan1!$BN$15:$BP$255,3),F2642)</f>
        <v>657.75199999999995</v>
      </c>
      <c r="G2643" s="6">
        <f t="shared" si="1020"/>
        <v>42684</v>
      </c>
      <c r="H2643" s="2">
        <f t="shared" si="1021"/>
        <v>-2.6598695599977518E-4</v>
      </c>
      <c r="I2643" s="1">
        <f t="shared" si="1029"/>
        <v>15</v>
      </c>
      <c r="J2643" s="1">
        <f t="shared" si="1035"/>
        <v>30</v>
      </c>
      <c r="K2643" s="54">
        <f t="shared" si="1022"/>
        <v>0.99986699767719123</v>
      </c>
      <c r="L2643" s="3">
        <f t="shared" si="1030"/>
        <v>1.63154837</v>
      </c>
      <c r="M2643" s="3">
        <f t="shared" si="1016"/>
        <v>1.6313313700000001</v>
      </c>
      <c r="N2643" s="3">
        <f t="shared" si="1023"/>
        <v>107010.88745568</v>
      </c>
      <c r="O2643" s="52">
        <f t="shared" si="1012"/>
        <v>0</v>
      </c>
      <c r="P2643" s="5">
        <f t="shared" si="1015"/>
        <v>0</v>
      </c>
      <c r="Q2643" s="53">
        <f t="shared" si="1024"/>
        <v>0</v>
      </c>
      <c r="R2643" s="4">
        <f t="shared" si="1018"/>
        <v>0</v>
      </c>
      <c r="S2643" s="2">
        <f t="shared" si="1031"/>
        <v>0.14000000000000001</v>
      </c>
      <c r="T2643" s="9">
        <f t="shared" si="1025"/>
        <v>1.0054744410000001</v>
      </c>
      <c r="U2643" s="4">
        <f t="shared" si="1032"/>
        <v>585.82478973000002</v>
      </c>
      <c r="V2643" s="4">
        <f t="shared" si="1026"/>
        <v>0</v>
      </c>
      <c r="W2643" s="1" t="str">
        <f t="shared" si="1013"/>
        <v>A+J=</v>
      </c>
      <c r="X2643" s="10">
        <f t="shared" si="1014"/>
        <v>42713</v>
      </c>
      <c r="Y2643" s="4">
        <f t="shared" si="1017"/>
        <v>0</v>
      </c>
      <c r="Z2643" s="28"/>
      <c r="AA2643" s="26"/>
      <c r="AE2643" s="5"/>
    </row>
    <row r="2644" spans="1:31" x14ac:dyDescent="0.2">
      <c r="A2644" s="127">
        <f t="shared" si="1027"/>
        <v>42699</v>
      </c>
      <c r="B2644" s="4">
        <f t="shared" si="1019"/>
        <v>107634.92638325</v>
      </c>
      <c r="C2644" s="4">
        <f t="shared" si="1033"/>
        <v>65597.271911520002</v>
      </c>
      <c r="D2644" s="4">
        <f t="shared" si="1028"/>
        <v>65597.271911520002</v>
      </c>
      <c r="E2644" s="56">
        <f t="shared" si="1034"/>
        <v>657.92700000000002</v>
      </c>
      <c r="F2644" s="11">
        <f>IF(DAY(A2644)=F$2+1,VLOOKUP(A2644,[1]Plan1!$BN$15:$BP$255,3),F2643)</f>
        <v>657.75199999999995</v>
      </c>
      <c r="G2644" s="6">
        <f t="shared" si="1020"/>
        <v>42684</v>
      </c>
      <c r="H2644" s="2">
        <f t="shared" si="1021"/>
        <v>-2.6598695599977518E-4</v>
      </c>
      <c r="I2644" s="1">
        <f t="shared" si="1029"/>
        <v>16</v>
      </c>
      <c r="J2644" s="1">
        <f t="shared" si="1035"/>
        <v>30</v>
      </c>
      <c r="K2644" s="54">
        <f t="shared" si="1022"/>
        <v>0.99985813148466085</v>
      </c>
      <c r="L2644" s="3">
        <f t="shared" si="1030"/>
        <v>1.63154837</v>
      </c>
      <c r="M2644" s="3">
        <f t="shared" si="1016"/>
        <v>1.6313169000000001</v>
      </c>
      <c r="N2644" s="3">
        <f t="shared" si="1023"/>
        <v>107009.93826315</v>
      </c>
      <c r="O2644" s="52">
        <f t="shared" si="1012"/>
        <v>0</v>
      </c>
      <c r="P2644" s="5">
        <f t="shared" si="1015"/>
        <v>0</v>
      </c>
      <c r="Q2644" s="53">
        <f t="shared" si="1024"/>
        <v>0</v>
      </c>
      <c r="R2644" s="4">
        <f t="shared" si="1018"/>
        <v>0</v>
      </c>
      <c r="S2644" s="2">
        <f t="shared" si="1031"/>
        <v>0.14000000000000001</v>
      </c>
      <c r="T2644" s="9">
        <f t="shared" si="1025"/>
        <v>1.0058404679999999</v>
      </c>
      <c r="U2644" s="4">
        <f t="shared" si="1032"/>
        <v>624.98812009999995</v>
      </c>
      <c r="V2644" s="4">
        <f t="shared" si="1026"/>
        <v>0</v>
      </c>
      <c r="W2644" s="1" t="str">
        <f t="shared" si="1013"/>
        <v>A+J=</v>
      </c>
      <c r="X2644" s="10">
        <f t="shared" si="1014"/>
        <v>42713</v>
      </c>
      <c r="Y2644" s="4">
        <f t="shared" si="1017"/>
        <v>0</v>
      </c>
      <c r="Z2644" s="28"/>
      <c r="AA2644" s="26"/>
      <c r="AE2644" s="5"/>
    </row>
    <row r="2645" spans="1:31" x14ac:dyDescent="0.2">
      <c r="A2645" s="127">
        <f t="shared" si="1027"/>
        <v>42700</v>
      </c>
      <c r="B2645" s="4">
        <f t="shared" si="1019"/>
        <v>107673.15405844001</v>
      </c>
      <c r="C2645" s="4">
        <f t="shared" si="1033"/>
        <v>65597.271911520002</v>
      </c>
      <c r="D2645" s="4">
        <f t="shared" si="1028"/>
        <v>65597.271911520002</v>
      </c>
      <c r="E2645" s="56">
        <f t="shared" si="1034"/>
        <v>657.92700000000002</v>
      </c>
      <c r="F2645" s="11">
        <f>IF(DAY(A2645)=F$2+1,VLOOKUP(A2645,[1]Plan1!$BN$15:$BP$255,3),F2644)</f>
        <v>657.75199999999995</v>
      </c>
      <c r="G2645" s="6">
        <f t="shared" si="1020"/>
        <v>42684</v>
      </c>
      <c r="H2645" s="2">
        <f t="shared" si="1021"/>
        <v>-2.6598695599977518E-4</v>
      </c>
      <c r="I2645" s="1">
        <f t="shared" si="1029"/>
        <v>17</v>
      </c>
      <c r="J2645" s="1">
        <f t="shared" si="1035"/>
        <v>30</v>
      </c>
      <c r="K2645" s="54">
        <f t="shared" si="1022"/>
        <v>0.99984926537075025</v>
      </c>
      <c r="L2645" s="3">
        <f t="shared" si="1030"/>
        <v>1.63154837</v>
      </c>
      <c r="M2645" s="3">
        <f t="shared" si="1016"/>
        <v>1.6313024300000001</v>
      </c>
      <c r="N2645" s="3">
        <f t="shared" si="1023"/>
        <v>107008.98907063001</v>
      </c>
      <c r="O2645" s="52">
        <f t="shared" si="1012"/>
        <v>0</v>
      </c>
      <c r="P2645" s="5">
        <f t="shared" si="1015"/>
        <v>0</v>
      </c>
      <c r="Q2645" s="53">
        <f t="shared" si="1024"/>
        <v>0</v>
      </c>
      <c r="R2645" s="4">
        <f t="shared" si="1018"/>
        <v>0</v>
      </c>
      <c r="S2645" s="2">
        <f t="shared" si="1031"/>
        <v>0.14000000000000001</v>
      </c>
      <c r="T2645" s="9">
        <f t="shared" si="1025"/>
        <v>1.0062066279999999</v>
      </c>
      <c r="U2645" s="4">
        <f t="shared" si="1032"/>
        <v>664.16498780999996</v>
      </c>
      <c r="V2645" s="4">
        <f t="shared" si="1026"/>
        <v>0</v>
      </c>
      <c r="W2645" s="1" t="str">
        <f t="shared" si="1013"/>
        <v>A+J=</v>
      </c>
      <c r="X2645" s="10">
        <f t="shared" si="1014"/>
        <v>42713</v>
      </c>
      <c r="Y2645" s="4">
        <f t="shared" si="1017"/>
        <v>0</v>
      </c>
      <c r="Z2645" s="28"/>
      <c r="AA2645" s="26"/>
      <c r="AE2645" s="5"/>
    </row>
    <row r="2646" spans="1:31" x14ac:dyDescent="0.2">
      <c r="A2646" s="127">
        <f t="shared" si="1027"/>
        <v>42701</v>
      </c>
      <c r="B2646" s="4">
        <f t="shared" si="1019"/>
        <v>107711.39593087</v>
      </c>
      <c r="C2646" s="4">
        <f t="shared" si="1033"/>
        <v>65597.271911520002</v>
      </c>
      <c r="D2646" s="4">
        <f t="shared" si="1028"/>
        <v>65597.271911520002</v>
      </c>
      <c r="E2646" s="56">
        <f t="shared" si="1034"/>
        <v>657.92700000000002</v>
      </c>
      <c r="F2646" s="11">
        <f>IF(DAY(A2646)=F$2+1,VLOOKUP(A2646,[1]Plan1!$BN$15:$BP$255,3),F2645)</f>
        <v>657.75199999999995</v>
      </c>
      <c r="G2646" s="6">
        <f t="shared" si="1020"/>
        <v>42684</v>
      </c>
      <c r="H2646" s="2">
        <f t="shared" si="1021"/>
        <v>-2.6598695599977518E-4</v>
      </c>
      <c r="I2646" s="1">
        <f t="shared" si="1029"/>
        <v>18</v>
      </c>
      <c r="J2646" s="1">
        <f t="shared" si="1035"/>
        <v>30</v>
      </c>
      <c r="K2646" s="54">
        <f t="shared" si="1022"/>
        <v>0.99984039933545887</v>
      </c>
      <c r="L2646" s="3">
        <f t="shared" si="1030"/>
        <v>1.63154837</v>
      </c>
      <c r="M2646" s="3">
        <f t="shared" si="1016"/>
        <v>1.63128797</v>
      </c>
      <c r="N2646" s="3">
        <f t="shared" si="1023"/>
        <v>107008.04053408001</v>
      </c>
      <c r="O2646" s="52">
        <f t="shared" si="1012"/>
        <v>0</v>
      </c>
      <c r="P2646" s="5">
        <f t="shared" si="1015"/>
        <v>0</v>
      </c>
      <c r="Q2646" s="53">
        <f t="shared" si="1024"/>
        <v>0</v>
      </c>
      <c r="R2646" s="4">
        <f t="shared" si="1018"/>
        <v>0</v>
      </c>
      <c r="S2646" s="2">
        <f t="shared" si="1031"/>
        <v>0.14000000000000001</v>
      </c>
      <c r="T2646" s="9">
        <f t="shared" si="1025"/>
        <v>1.0065729210000001</v>
      </c>
      <c r="U2646" s="4">
        <f t="shared" si="1032"/>
        <v>703.35539678999999</v>
      </c>
      <c r="V2646" s="4">
        <f t="shared" si="1026"/>
        <v>0</v>
      </c>
      <c r="W2646" s="1" t="str">
        <f t="shared" si="1013"/>
        <v>A+J=</v>
      </c>
      <c r="X2646" s="10">
        <f t="shared" si="1014"/>
        <v>42713</v>
      </c>
      <c r="Y2646" s="4">
        <f t="shared" si="1017"/>
        <v>0</v>
      </c>
      <c r="Z2646" s="28"/>
      <c r="AA2646" s="26"/>
      <c r="AE2646" s="5"/>
    </row>
    <row r="2647" spans="1:31" x14ac:dyDescent="0.2">
      <c r="A2647" s="127">
        <f t="shared" si="1027"/>
        <v>42702</v>
      </c>
      <c r="B2647" s="4">
        <f t="shared" si="1019"/>
        <v>107749.65067982</v>
      </c>
      <c r="C2647" s="4">
        <f t="shared" si="1033"/>
        <v>65597.271911520002</v>
      </c>
      <c r="D2647" s="4">
        <f t="shared" si="1028"/>
        <v>65597.271911520002</v>
      </c>
      <c r="E2647" s="56">
        <f t="shared" si="1034"/>
        <v>657.92700000000002</v>
      </c>
      <c r="F2647" s="11">
        <f>IF(DAY(A2647)=F$2+1,VLOOKUP(A2647,[1]Plan1!$BN$15:$BP$255,3),F2646)</f>
        <v>657.75199999999995</v>
      </c>
      <c r="G2647" s="6">
        <f t="shared" si="1020"/>
        <v>42684</v>
      </c>
      <c r="H2647" s="2">
        <f t="shared" si="1021"/>
        <v>-2.6598695599977518E-4</v>
      </c>
      <c r="I2647" s="1">
        <f t="shared" si="1029"/>
        <v>19</v>
      </c>
      <c r="J2647" s="1">
        <f t="shared" si="1035"/>
        <v>30</v>
      </c>
      <c r="K2647" s="54">
        <f t="shared" si="1022"/>
        <v>0.99983153337878583</v>
      </c>
      <c r="L2647" s="3">
        <f t="shared" si="1030"/>
        <v>1.63154837</v>
      </c>
      <c r="M2647" s="3">
        <f t="shared" si="1016"/>
        <v>1.6312735</v>
      </c>
      <c r="N2647" s="3">
        <f t="shared" si="1023"/>
        <v>107007.09134155</v>
      </c>
      <c r="O2647" s="52">
        <f t="shared" si="1012"/>
        <v>0</v>
      </c>
      <c r="P2647" s="5">
        <f t="shared" si="1015"/>
        <v>0</v>
      </c>
      <c r="Q2647" s="53">
        <f t="shared" si="1024"/>
        <v>0</v>
      </c>
      <c r="R2647" s="4">
        <f t="shared" si="1018"/>
        <v>0</v>
      </c>
      <c r="S2647" s="2">
        <f t="shared" si="1031"/>
        <v>0.14000000000000001</v>
      </c>
      <c r="T2647" s="9">
        <f t="shared" si="1025"/>
        <v>1.0069393470000001</v>
      </c>
      <c r="U2647" s="4">
        <f t="shared" si="1032"/>
        <v>742.55933827000001</v>
      </c>
      <c r="V2647" s="4">
        <f t="shared" si="1026"/>
        <v>0</v>
      </c>
      <c r="W2647" s="1" t="str">
        <f t="shared" si="1013"/>
        <v>A+J=</v>
      </c>
      <c r="X2647" s="10">
        <f t="shared" si="1014"/>
        <v>42713</v>
      </c>
      <c r="Y2647" s="4">
        <f t="shared" si="1017"/>
        <v>0</v>
      </c>
      <c r="Z2647" s="28"/>
      <c r="AA2647" s="26"/>
      <c r="AE2647" s="5"/>
    </row>
    <row r="2648" spans="1:31" x14ac:dyDescent="0.2">
      <c r="A2648" s="127">
        <f t="shared" si="1027"/>
        <v>42703</v>
      </c>
      <c r="B2648" s="4">
        <f t="shared" si="1019"/>
        <v>107787.91973276</v>
      </c>
      <c r="C2648" s="4">
        <f t="shared" si="1033"/>
        <v>65597.271911520002</v>
      </c>
      <c r="D2648" s="4">
        <f t="shared" si="1028"/>
        <v>65597.271911520002</v>
      </c>
      <c r="E2648" s="56">
        <f t="shared" si="1034"/>
        <v>657.92700000000002</v>
      </c>
      <c r="F2648" s="11">
        <f>IF(DAY(A2648)=F$2+1,VLOOKUP(A2648,[1]Plan1!$BN$15:$BP$255,3),F2647)</f>
        <v>657.75199999999995</v>
      </c>
      <c r="G2648" s="6">
        <f t="shared" si="1020"/>
        <v>42684</v>
      </c>
      <c r="H2648" s="2">
        <f t="shared" si="1021"/>
        <v>-2.6598695599977518E-4</v>
      </c>
      <c r="I2648" s="1">
        <f t="shared" si="1029"/>
        <v>20</v>
      </c>
      <c r="J2648" s="1">
        <f t="shared" si="1035"/>
        <v>30</v>
      </c>
      <c r="K2648" s="54">
        <f t="shared" si="1022"/>
        <v>0.99982266750073057</v>
      </c>
      <c r="L2648" s="3">
        <f t="shared" si="1030"/>
        <v>1.63154837</v>
      </c>
      <c r="M2648" s="3">
        <f t="shared" si="1016"/>
        <v>1.63125904</v>
      </c>
      <c r="N2648" s="3">
        <f t="shared" si="1023"/>
        <v>107006.142805</v>
      </c>
      <c r="O2648" s="52">
        <f t="shared" si="1012"/>
        <v>0</v>
      </c>
      <c r="P2648" s="5">
        <f t="shared" si="1015"/>
        <v>0</v>
      </c>
      <c r="Q2648" s="53">
        <f t="shared" si="1024"/>
        <v>0</v>
      </c>
      <c r="R2648" s="4">
        <f t="shared" si="1018"/>
        <v>0</v>
      </c>
      <c r="S2648" s="2">
        <f t="shared" si="1031"/>
        <v>0.14000000000000001</v>
      </c>
      <c r="T2648" s="9">
        <f t="shared" si="1025"/>
        <v>1.0073059069999999</v>
      </c>
      <c r="U2648" s="4">
        <f t="shared" si="1032"/>
        <v>781.77692776000004</v>
      </c>
      <c r="V2648" s="4">
        <f t="shared" si="1026"/>
        <v>0</v>
      </c>
      <c r="W2648" s="1" t="str">
        <f t="shared" si="1013"/>
        <v>A+J=</v>
      </c>
      <c r="X2648" s="10">
        <f t="shared" si="1014"/>
        <v>42713</v>
      </c>
      <c r="Y2648" s="4">
        <f t="shared" si="1017"/>
        <v>0</v>
      </c>
      <c r="Z2648" s="28"/>
      <c r="AA2648" s="26"/>
      <c r="AE2648" s="5"/>
    </row>
    <row r="2649" spans="1:31" x14ac:dyDescent="0.2">
      <c r="A2649" s="127">
        <f t="shared" si="1027"/>
        <v>42704</v>
      </c>
      <c r="B2649" s="4">
        <f t="shared" si="1019"/>
        <v>107826.20166099</v>
      </c>
      <c r="C2649" s="4">
        <f t="shared" si="1033"/>
        <v>65597.271911520002</v>
      </c>
      <c r="D2649" s="4">
        <f t="shared" si="1028"/>
        <v>65597.271911520002</v>
      </c>
      <c r="E2649" s="56">
        <f t="shared" si="1034"/>
        <v>657.92700000000002</v>
      </c>
      <c r="F2649" s="11">
        <f>IF(DAY(A2649)=F$2+1,VLOOKUP(A2649,[1]Plan1!$BN$15:$BP$255,3),F2648)</f>
        <v>657.75199999999995</v>
      </c>
      <c r="G2649" s="6">
        <f t="shared" si="1020"/>
        <v>42684</v>
      </c>
      <c r="H2649" s="2">
        <f t="shared" si="1021"/>
        <v>-2.6598695599977518E-4</v>
      </c>
      <c r="I2649" s="1">
        <f t="shared" si="1029"/>
        <v>21</v>
      </c>
      <c r="J2649" s="1">
        <f t="shared" si="1035"/>
        <v>30</v>
      </c>
      <c r="K2649" s="54">
        <f t="shared" si="1022"/>
        <v>0.99981380170129242</v>
      </c>
      <c r="L2649" s="3">
        <f t="shared" si="1030"/>
        <v>1.63154837</v>
      </c>
      <c r="M2649" s="3">
        <f t="shared" si="1016"/>
        <v>1.63124457</v>
      </c>
      <c r="N2649" s="3">
        <f t="shared" si="1023"/>
        <v>107005.19361248</v>
      </c>
      <c r="O2649" s="52">
        <f t="shared" si="1012"/>
        <v>0</v>
      </c>
      <c r="P2649" s="5">
        <f t="shared" si="1015"/>
        <v>0</v>
      </c>
      <c r="Q2649" s="53">
        <f t="shared" si="1024"/>
        <v>0</v>
      </c>
      <c r="R2649" s="4">
        <f t="shared" si="1018"/>
        <v>0</v>
      </c>
      <c r="S2649" s="2">
        <f t="shared" si="1031"/>
        <v>0.14000000000000001</v>
      </c>
      <c r="T2649" s="9">
        <f t="shared" si="1025"/>
        <v>1.0076726</v>
      </c>
      <c r="U2649" s="4">
        <f t="shared" si="1032"/>
        <v>821.00804850999998</v>
      </c>
      <c r="V2649" s="4">
        <f t="shared" si="1026"/>
        <v>0</v>
      </c>
      <c r="W2649" s="1" t="str">
        <f t="shared" si="1013"/>
        <v>A+J=</v>
      </c>
      <c r="X2649" s="10">
        <f t="shared" si="1014"/>
        <v>42713</v>
      </c>
      <c r="Y2649" s="4">
        <f t="shared" si="1017"/>
        <v>0</v>
      </c>
      <c r="Z2649" s="28"/>
      <c r="AA2649" s="26"/>
      <c r="AE2649" s="5"/>
    </row>
    <row r="2650" spans="1:31" x14ac:dyDescent="0.2">
      <c r="A2650" s="127">
        <f t="shared" si="1027"/>
        <v>42705</v>
      </c>
      <c r="B2650" s="4">
        <f t="shared" si="1019"/>
        <v>107864.49789288999</v>
      </c>
      <c r="C2650" s="4">
        <f t="shared" si="1033"/>
        <v>65597.271911520002</v>
      </c>
      <c r="D2650" s="4">
        <f t="shared" si="1028"/>
        <v>65597.271911520002</v>
      </c>
      <c r="E2650" s="56">
        <f t="shared" si="1034"/>
        <v>657.92700000000002</v>
      </c>
      <c r="F2650" s="11">
        <f>IF(DAY(A2650)=F$2+1,VLOOKUP(A2650,[1]Plan1!$BN$15:$BP$255,3),F2649)</f>
        <v>657.75199999999995</v>
      </c>
      <c r="G2650" s="6">
        <f t="shared" si="1020"/>
        <v>42684</v>
      </c>
      <c r="H2650" s="2">
        <f t="shared" si="1021"/>
        <v>-2.6598695599977518E-4</v>
      </c>
      <c r="I2650" s="1">
        <f t="shared" si="1029"/>
        <v>22</v>
      </c>
      <c r="J2650" s="1">
        <f t="shared" si="1035"/>
        <v>30</v>
      </c>
      <c r="K2650" s="54">
        <f t="shared" si="1022"/>
        <v>0.9998049359804706</v>
      </c>
      <c r="L2650" s="3">
        <f t="shared" si="1030"/>
        <v>1.63154837</v>
      </c>
      <c r="M2650" s="3">
        <f t="shared" si="1016"/>
        <v>1.63123011</v>
      </c>
      <c r="N2650" s="3">
        <f t="shared" si="1023"/>
        <v>107004.24507592</v>
      </c>
      <c r="O2650" s="52">
        <f t="shared" si="1012"/>
        <v>0</v>
      </c>
      <c r="P2650" s="5">
        <f t="shared" si="1015"/>
        <v>0</v>
      </c>
      <c r="Q2650" s="53">
        <f t="shared" si="1024"/>
        <v>0</v>
      </c>
      <c r="R2650" s="4">
        <f t="shared" si="1018"/>
        <v>0</v>
      </c>
      <c r="S2650" s="2">
        <f t="shared" si="1031"/>
        <v>0.14000000000000001</v>
      </c>
      <c r="T2650" s="9">
        <f t="shared" si="1025"/>
        <v>1.0080394269999999</v>
      </c>
      <c r="U2650" s="4">
        <f t="shared" si="1032"/>
        <v>860.25281697000003</v>
      </c>
      <c r="V2650" s="4">
        <f t="shared" si="1026"/>
        <v>0</v>
      </c>
      <c r="W2650" s="1" t="str">
        <f t="shared" si="1013"/>
        <v>A+J=</v>
      </c>
      <c r="X2650" s="10">
        <f t="shared" si="1014"/>
        <v>42713</v>
      </c>
      <c r="Y2650" s="4">
        <f t="shared" si="1017"/>
        <v>0</v>
      </c>
      <c r="Z2650" s="28"/>
      <c r="AA2650" s="26"/>
      <c r="AE2650" s="5"/>
    </row>
    <row r="2651" spans="1:31" x14ac:dyDescent="0.2">
      <c r="A2651" s="127">
        <f t="shared" si="1027"/>
        <v>42706</v>
      </c>
      <c r="B2651" s="4">
        <f t="shared" si="1019"/>
        <v>107902.80699887</v>
      </c>
      <c r="C2651" s="4">
        <f t="shared" si="1033"/>
        <v>65597.271911520002</v>
      </c>
      <c r="D2651" s="4">
        <f t="shared" si="1028"/>
        <v>65597.271911520002</v>
      </c>
      <c r="E2651" s="56">
        <f t="shared" si="1034"/>
        <v>657.92700000000002</v>
      </c>
      <c r="F2651" s="11">
        <f>IF(DAY(A2651)=F$2+1,VLOOKUP(A2651,[1]Plan1!$BN$15:$BP$255,3),F2650)</f>
        <v>657.75199999999995</v>
      </c>
      <c r="G2651" s="6">
        <f t="shared" si="1020"/>
        <v>42684</v>
      </c>
      <c r="H2651" s="2">
        <f t="shared" si="1021"/>
        <v>-2.6598695599977518E-4</v>
      </c>
      <c r="I2651" s="1">
        <f t="shared" si="1029"/>
        <v>23</v>
      </c>
      <c r="J2651" s="1">
        <f t="shared" si="1035"/>
        <v>30</v>
      </c>
      <c r="K2651" s="54">
        <f t="shared" si="1022"/>
        <v>0.99979607033826434</v>
      </c>
      <c r="L2651" s="3">
        <f t="shared" si="1030"/>
        <v>1.63154837</v>
      </c>
      <c r="M2651" s="3">
        <f t="shared" si="1016"/>
        <v>1.63121564</v>
      </c>
      <c r="N2651" s="3">
        <f t="shared" si="1023"/>
        <v>107003.2958834</v>
      </c>
      <c r="O2651" s="52">
        <f t="shared" si="1012"/>
        <v>0</v>
      </c>
      <c r="P2651" s="5">
        <f t="shared" si="1015"/>
        <v>0</v>
      </c>
      <c r="Q2651" s="53">
        <f t="shared" si="1024"/>
        <v>0</v>
      </c>
      <c r="R2651" s="4">
        <f t="shared" si="1018"/>
        <v>0</v>
      </c>
      <c r="S2651" s="2">
        <f t="shared" si="1031"/>
        <v>0.14000000000000001</v>
      </c>
      <c r="T2651" s="9">
        <f t="shared" si="1025"/>
        <v>1.008406387</v>
      </c>
      <c r="U2651" s="4">
        <f t="shared" si="1032"/>
        <v>899.51111547000005</v>
      </c>
      <c r="V2651" s="4">
        <f t="shared" si="1026"/>
        <v>0</v>
      </c>
      <c r="W2651" s="1" t="str">
        <f t="shared" si="1013"/>
        <v>A+J=</v>
      </c>
      <c r="X2651" s="10">
        <f t="shared" si="1014"/>
        <v>42713</v>
      </c>
      <c r="Y2651" s="4">
        <f t="shared" si="1017"/>
        <v>0</v>
      </c>
      <c r="Z2651" s="28"/>
      <c r="AA2651" s="26"/>
      <c r="AE2651" s="5"/>
    </row>
    <row r="2652" spans="1:31" x14ac:dyDescent="0.2">
      <c r="A2652" s="127">
        <f t="shared" si="1027"/>
        <v>42707</v>
      </c>
      <c r="B2652" s="4">
        <f t="shared" si="1019"/>
        <v>107941.13040825</v>
      </c>
      <c r="C2652" s="4">
        <f t="shared" si="1033"/>
        <v>65597.271911520002</v>
      </c>
      <c r="D2652" s="4">
        <f t="shared" si="1028"/>
        <v>65597.271911520002</v>
      </c>
      <c r="E2652" s="56">
        <f t="shared" si="1034"/>
        <v>657.92700000000002</v>
      </c>
      <c r="F2652" s="11">
        <f>IF(DAY(A2652)=F$2+1,VLOOKUP(A2652,[1]Plan1!$BN$15:$BP$255,3),F2651)</f>
        <v>657.75199999999995</v>
      </c>
      <c r="G2652" s="6">
        <f t="shared" si="1020"/>
        <v>42684</v>
      </c>
      <c r="H2652" s="2">
        <f t="shared" si="1021"/>
        <v>-2.6598695599977518E-4</v>
      </c>
      <c r="I2652" s="1">
        <f t="shared" si="1029"/>
        <v>24</v>
      </c>
      <c r="J2652" s="1">
        <f t="shared" si="1035"/>
        <v>30</v>
      </c>
      <c r="K2652" s="54">
        <f t="shared" si="1022"/>
        <v>0.99978720477467309</v>
      </c>
      <c r="L2652" s="3">
        <f t="shared" si="1030"/>
        <v>1.63154837</v>
      </c>
      <c r="M2652" s="3">
        <f t="shared" si="1016"/>
        <v>1.6312011799999999</v>
      </c>
      <c r="N2652" s="3">
        <f t="shared" si="1023"/>
        <v>107002.34734685</v>
      </c>
      <c r="O2652" s="52">
        <f t="shared" si="1012"/>
        <v>0</v>
      </c>
      <c r="P2652" s="5">
        <f t="shared" si="1015"/>
        <v>0</v>
      </c>
      <c r="Q2652" s="53">
        <f t="shared" si="1024"/>
        <v>0</v>
      </c>
      <c r="R2652" s="4">
        <f t="shared" si="1018"/>
        <v>0</v>
      </c>
      <c r="S2652" s="2">
        <f t="shared" si="1031"/>
        <v>0.14000000000000001</v>
      </c>
      <c r="T2652" s="9">
        <f t="shared" si="1025"/>
        <v>1.008773481</v>
      </c>
      <c r="U2652" s="4">
        <f t="shared" si="1032"/>
        <v>938.78306139999995</v>
      </c>
      <c r="V2652" s="4">
        <f t="shared" si="1026"/>
        <v>0</v>
      </c>
      <c r="W2652" s="1" t="str">
        <f t="shared" si="1013"/>
        <v>A+J=</v>
      </c>
      <c r="X2652" s="10">
        <f t="shared" si="1014"/>
        <v>42713</v>
      </c>
      <c r="Y2652" s="4">
        <f t="shared" si="1017"/>
        <v>0</v>
      </c>
      <c r="Z2652" s="28"/>
      <c r="AA2652" s="26"/>
      <c r="AE2652" s="5"/>
    </row>
    <row r="2653" spans="1:31" x14ac:dyDescent="0.2">
      <c r="A2653" s="127">
        <f t="shared" si="1027"/>
        <v>42708</v>
      </c>
      <c r="B2653" s="4">
        <f t="shared" si="1019"/>
        <v>107979.46669044001</v>
      </c>
      <c r="C2653" s="4">
        <f t="shared" si="1033"/>
        <v>65597.271911520002</v>
      </c>
      <c r="D2653" s="4">
        <f t="shared" si="1028"/>
        <v>65597.271911520002</v>
      </c>
      <c r="E2653" s="56">
        <f t="shared" si="1034"/>
        <v>657.92700000000002</v>
      </c>
      <c r="F2653" s="11">
        <f>IF(DAY(A2653)=F$2+1,VLOOKUP(A2653,[1]Plan1!$BN$15:$BP$255,3),F2652)</f>
        <v>657.75199999999995</v>
      </c>
      <c r="G2653" s="6">
        <f t="shared" si="1020"/>
        <v>42684</v>
      </c>
      <c r="H2653" s="2">
        <f t="shared" si="1021"/>
        <v>-2.6598695599977518E-4</v>
      </c>
      <c r="I2653" s="1">
        <f t="shared" si="1029"/>
        <v>25</v>
      </c>
      <c r="J2653" s="1">
        <f t="shared" si="1035"/>
        <v>30</v>
      </c>
      <c r="K2653" s="54">
        <f t="shared" si="1022"/>
        <v>0.99977833928969606</v>
      </c>
      <c r="L2653" s="3">
        <f t="shared" si="1030"/>
        <v>1.63154837</v>
      </c>
      <c r="M2653" s="3">
        <f t="shared" si="1016"/>
        <v>1.6311867099999999</v>
      </c>
      <c r="N2653" s="3">
        <f t="shared" si="1023"/>
        <v>107001.39815432001</v>
      </c>
      <c r="O2653" s="52">
        <f t="shared" si="1012"/>
        <v>0</v>
      </c>
      <c r="P2653" s="5">
        <f t="shared" si="1015"/>
        <v>0</v>
      </c>
      <c r="Q2653" s="53">
        <f t="shared" si="1024"/>
        <v>0</v>
      </c>
      <c r="R2653" s="4">
        <f t="shared" si="1018"/>
        <v>0</v>
      </c>
      <c r="S2653" s="2">
        <f t="shared" si="1031"/>
        <v>0.14000000000000001</v>
      </c>
      <c r="T2653" s="9">
        <f t="shared" si="1025"/>
        <v>1.0091407080000001</v>
      </c>
      <c r="U2653" s="4">
        <f t="shared" si="1032"/>
        <v>978.06853611999998</v>
      </c>
      <c r="V2653" s="4">
        <f t="shared" si="1026"/>
        <v>0</v>
      </c>
      <c r="W2653" s="1" t="str">
        <f t="shared" si="1013"/>
        <v>A+J=</v>
      </c>
      <c r="X2653" s="10">
        <f t="shared" si="1014"/>
        <v>42713</v>
      </c>
      <c r="Y2653" s="4">
        <f t="shared" si="1017"/>
        <v>0</v>
      </c>
      <c r="Z2653" s="28"/>
      <c r="AA2653" s="26"/>
      <c r="AE2653" s="5"/>
    </row>
    <row r="2654" spans="1:31" x14ac:dyDescent="0.2">
      <c r="A2654" s="127">
        <f t="shared" si="1027"/>
        <v>42709</v>
      </c>
      <c r="B2654" s="4">
        <f t="shared" si="1019"/>
        <v>108017.81727576001</v>
      </c>
      <c r="C2654" s="4">
        <f t="shared" si="1033"/>
        <v>65597.271911520002</v>
      </c>
      <c r="D2654" s="4">
        <f t="shared" si="1028"/>
        <v>65597.271911520002</v>
      </c>
      <c r="E2654" s="56">
        <f t="shared" si="1034"/>
        <v>657.92700000000002</v>
      </c>
      <c r="F2654" s="11">
        <f>IF(DAY(A2654)=F$2+1,VLOOKUP(A2654,[1]Plan1!$BN$15:$BP$255,3),F2653)</f>
        <v>657.75199999999995</v>
      </c>
      <c r="G2654" s="6">
        <f t="shared" si="1020"/>
        <v>42684</v>
      </c>
      <c r="H2654" s="2">
        <f t="shared" si="1021"/>
        <v>-2.6598695599977518E-4</v>
      </c>
      <c r="I2654" s="1">
        <f t="shared" si="1029"/>
        <v>26</v>
      </c>
      <c r="J2654" s="1">
        <f t="shared" si="1035"/>
        <v>30</v>
      </c>
      <c r="K2654" s="54">
        <f t="shared" si="1022"/>
        <v>0.99976947388333259</v>
      </c>
      <c r="L2654" s="3">
        <f t="shared" si="1030"/>
        <v>1.63154837</v>
      </c>
      <c r="M2654" s="3">
        <f t="shared" si="1016"/>
        <v>1.6311722500000001</v>
      </c>
      <c r="N2654" s="3">
        <f t="shared" si="1023"/>
        <v>107000.44961777001</v>
      </c>
      <c r="O2654" s="52">
        <f t="shared" si="1012"/>
        <v>0</v>
      </c>
      <c r="P2654" s="5">
        <f t="shared" si="1015"/>
        <v>0</v>
      </c>
      <c r="Q2654" s="53">
        <f t="shared" si="1024"/>
        <v>0</v>
      </c>
      <c r="R2654" s="4">
        <f t="shared" si="1018"/>
        <v>0</v>
      </c>
      <c r="S2654" s="2">
        <f t="shared" si="1031"/>
        <v>0.14000000000000001</v>
      </c>
      <c r="T2654" s="9">
        <f t="shared" si="1025"/>
        <v>1.009508069</v>
      </c>
      <c r="U2654" s="4">
        <f t="shared" si="1032"/>
        <v>1017.36765799</v>
      </c>
      <c r="V2654" s="4">
        <f t="shared" si="1026"/>
        <v>0</v>
      </c>
      <c r="W2654" s="1" t="str">
        <f t="shared" si="1013"/>
        <v>A+J=</v>
      </c>
      <c r="X2654" s="10">
        <f t="shared" si="1014"/>
        <v>42713</v>
      </c>
      <c r="Y2654" s="4">
        <f t="shared" si="1017"/>
        <v>0</v>
      </c>
      <c r="Z2654" s="28"/>
      <c r="AA2654" s="26"/>
      <c r="AE2654" s="5"/>
    </row>
    <row r="2655" spans="1:31" x14ac:dyDescent="0.2">
      <c r="A2655" s="127">
        <f t="shared" si="1027"/>
        <v>42710</v>
      </c>
      <c r="B2655" s="4">
        <f t="shared" si="1019"/>
        <v>108056.18150211</v>
      </c>
      <c r="C2655" s="4">
        <f t="shared" si="1033"/>
        <v>65597.271911520002</v>
      </c>
      <c r="D2655" s="4">
        <f t="shared" si="1028"/>
        <v>65597.271911520002</v>
      </c>
      <c r="E2655" s="56">
        <f t="shared" si="1034"/>
        <v>657.92700000000002</v>
      </c>
      <c r="F2655" s="11">
        <f>IF(DAY(A2655)=F$2+1,VLOOKUP(A2655,[1]Plan1!$BN$15:$BP$255,3),F2654)</f>
        <v>657.75199999999995</v>
      </c>
      <c r="G2655" s="6">
        <f t="shared" si="1020"/>
        <v>42684</v>
      </c>
      <c r="H2655" s="2">
        <f t="shared" si="1021"/>
        <v>-2.6598695599977518E-4</v>
      </c>
      <c r="I2655" s="1">
        <f t="shared" si="1029"/>
        <v>27</v>
      </c>
      <c r="J2655" s="1">
        <f t="shared" si="1035"/>
        <v>30</v>
      </c>
      <c r="K2655" s="54">
        <f t="shared" si="1022"/>
        <v>0.99976060855558191</v>
      </c>
      <c r="L2655" s="3">
        <f t="shared" si="1030"/>
        <v>1.63154837</v>
      </c>
      <c r="M2655" s="3">
        <f t="shared" si="1016"/>
        <v>1.6311577900000001</v>
      </c>
      <c r="N2655" s="3">
        <f t="shared" si="1023"/>
        <v>106999.50108122001</v>
      </c>
      <c r="O2655" s="52">
        <f t="shared" si="1012"/>
        <v>0</v>
      </c>
      <c r="P2655" s="5">
        <f t="shared" si="1015"/>
        <v>0</v>
      </c>
      <c r="Q2655" s="53">
        <f t="shared" si="1024"/>
        <v>0</v>
      </c>
      <c r="R2655" s="4">
        <f t="shared" si="1018"/>
        <v>0</v>
      </c>
      <c r="S2655" s="2">
        <f t="shared" si="1031"/>
        <v>0.14000000000000001</v>
      </c>
      <c r="T2655" s="9">
        <f t="shared" si="1025"/>
        <v>1.0098755639999999</v>
      </c>
      <c r="U2655" s="4">
        <f t="shared" si="1032"/>
        <v>1056.6804208900001</v>
      </c>
      <c r="V2655" s="4">
        <f t="shared" si="1026"/>
        <v>0</v>
      </c>
      <c r="W2655" s="1" t="str">
        <f t="shared" si="1013"/>
        <v>A+J=</v>
      </c>
      <c r="X2655" s="10">
        <f t="shared" si="1014"/>
        <v>42713</v>
      </c>
      <c r="Y2655" s="4">
        <f t="shared" si="1017"/>
        <v>0</v>
      </c>
      <c r="Z2655" s="28"/>
      <c r="AA2655" s="26"/>
      <c r="AE2655" s="5"/>
    </row>
    <row r="2656" spans="1:31" x14ac:dyDescent="0.2">
      <c r="A2656" s="127">
        <f t="shared" si="1027"/>
        <v>42711</v>
      </c>
      <c r="B2656" s="4">
        <f t="shared" si="1019"/>
        <v>108094.5587064</v>
      </c>
      <c r="C2656" s="4">
        <f t="shared" si="1033"/>
        <v>65597.271911520002</v>
      </c>
      <c r="D2656" s="4">
        <f t="shared" si="1028"/>
        <v>65597.271911520002</v>
      </c>
      <c r="E2656" s="56">
        <f t="shared" si="1034"/>
        <v>657.92700000000002</v>
      </c>
      <c r="F2656" s="11">
        <f>IF(DAY(A2656)=F$2+1,VLOOKUP(A2656,[1]Plan1!$BN$15:$BP$255,3),F2655)</f>
        <v>657.75199999999995</v>
      </c>
      <c r="G2656" s="6">
        <f t="shared" si="1020"/>
        <v>42684</v>
      </c>
      <c r="H2656" s="2">
        <f t="shared" si="1021"/>
        <v>-2.6598695599977518E-4</v>
      </c>
      <c r="I2656" s="1">
        <f t="shared" si="1029"/>
        <v>28</v>
      </c>
      <c r="J2656" s="1">
        <f t="shared" si="1035"/>
        <v>30</v>
      </c>
      <c r="K2656" s="54">
        <f t="shared" si="1022"/>
        <v>0.99975174330644345</v>
      </c>
      <c r="L2656" s="3">
        <f t="shared" si="1030"/>
        <v>1.63154837</v>
      </c>
      <c r="M2656" s="3">
        <f t="shared" si="1016"/>
        <v>1.6311433200000001</v>
      </c>
      <c r="N2656" s="3">
        <f t="shared" si="1023"/>
        <v>106998.55188869</v>
      </c>
      <c r="O2656" s="52">
        <f t="shared" si="1012"/>
        <v>0</v>
      </c>
      <c r="P2656" s="5">
        <f t="shared" si="1015"/>
        <v>0</v>
      </c>
      <c r="Q2656" s="53">
        <f t="shared" si="1024"/>
        <v>0</v>
      </c>
      <c r="R2656" s="4">
        <f t="shared" si="1018"/>
        <v>0</v>
      </c>
      <c r="S2656" s="2">
        <f t="shared" si="1031"/>
        <v>0.14000000000000001</v>
      </c>
      <c r="T2656" s="9">
        <f t="shared" si="1025"/>
        <v>1.010243193</v>
      </c>
      <c r="U2656" s="4">
        <f t="shared" si="1032"/>
        <v>1096.00681771</v>
      </c>
      <c r="V2656" s="4">
        <f t="shared" si="1026"/>
        <v>0</v>
      </c>
      <c r="W2656" s="1" t="str">
        <f t="shared" si="1013"/>
        <v>A+J=</v>
      </c>
      <c r="X2656" s="10">
        <f t="shared" si="1014"/>
        <v>42713</v>
      </c>
      <c r="Y2656" s="4">
        <f t="shared" si="1017"/>
        <v>0</v>
      </c>
      <c r="Z2656" s="28"/>
      <c r="AA2656" s="26"/>
      <c r="AE2656" s="5"/>
    </row>
    <row r="2657" spans="1:31" x14ac:dyDescent="0.2">
      <c r="A2657" s="127">
        <f t="shared" si="1027"/>
        <v>42712</v>
      </c>
      <c r="B2657" s="4">
        <f t="shared" si="1019"/>
        <v>108132.95021340999</v>
      </c>
      <c r="C2657" s="4">
        <f t="shared" si="1033"/>
        <v>65597.271911520002</v>
      </c>
      <c r="D2657" s="4">
        <f t="shared" si="1028"/>
        <v>65597.271911520002</v>
      </c>
      <c r="E2657" s="56">
        <f t="shared" si="1034"/>
        <v>657.92700000000002</v>
      </c>
      <c r="F2657" s="11">
        <f>IF(DAY(A2657)=F$2+1,VLOOKUP(A2657,[1]Plan1!$BN$15:$BP$255,3),F2656)</f>
        <v>657.75199999999995</v>
      </c>
      <c r="G2657" s="6">
        <f t="shared" si="1020"/>
        <v>42684</v>
      </c>
      <c r="H2657" s="2">
        <f t="shared" si="1021"/>
        <v>-2.6598695599977518E-4</v>
      </c>
      <c r="I2657" s="1">
        <f t="shared" si="1029"/>
        <v>29</v>
      </c>
      <c r="J2657" s="1">
        <f t="shared" si="1035"/>
        <v>30</v>
      </c>
      <c r="K2657" s="54">
        <f t="shared" si="1022"/>
        <v>0.99974287813591645</v>
      </c>
      <c r="L2657" s="3">
        <f t="shared" si="1030"/>
        <v>1.63154837</v>
      </c>
      <c r="M2657" s="3">
        <f t="shared" si="1016"/>
        <v>1.63112886</v>
      </c>
      <c r="N2657" s="3">
        <f t="shared" si="1023"/>
        <v>106997.60335213999</v>
      </c>
      <c r="O2657" s="52">
        <f t="shared" si="1012"/>
        <v>0</v>
      </c>
      <c r="P2657" s="5">
        <f t="shared" si="1015"/>
        <v>0</v>
      </c>
      <c r="Q2657" s="53">
        <f t="shared" si="1024"/>
        <v>0</v>
      </c>
      <c r="R2657" s="4">
        <f t="shared" si="1018"/>
        <v>0</v>
      </c>
      <c r="S2657" s="2">
        <f t="shared" si="1031"/>
        <v>0.14000000000000001</v>
      </c>
      <c r="T2657" s="9">
        <f t="shared" si="1025"/>
        <v>1.0106109560000001</v>
      </c>
      <c r="U2657" s="4">
        <f t="shared" si="1032"/>
        <v>1135.3468612700001</v>
      </c>
      <c r="V2657" s="4">
        <f t="shared" si="1026"/>
        <v>0</v>
      </c>
      <c r="W2657" s="1" t="str">
        <f t="shared" si="1013"/>
        <v>A+J=</v>
      </c>
      <c r="X2657" s="10">
        <f t="shared" si="1014"/>
        <v>42713</v>
      </c>
      <c r="Y2657" s="4">
        <f t="shared" si="1017"/>
        <v>0</v>
      </c>
      <c r="Z2657" s="28"/>
      <c r="AA2657" s="26"/>
      <c r="AE2657" s="5"/>
    </row>
    <row r="2658" spans="1:31" x14ac:dyDescent="0.2">
      <c r="A2658" s="130">
        <f t="shared" si="1027"/>
        <v>42713</v>
      </c>
      <c r="B2658" s="53">
        <f t="shared" si="1019"/>
        <v>108171.35459012999</v>
      </c>
      <c r="C2658" s="4">
        <f t="shared" si="1033"/>
        <v>65597.271911520002</v>
      </c>
      <c r="D2658" s="53">
        <f t="shared" si="1028"/>
        <v>65597.271911520002</v>
      </c>
      <c r="E2658" s="58">
        <f t="shared" si="1034"/>
        <v>657.92700000000002</v>
      </c>
      <c r="F2658" s="62">
        <f>IF(DAY(A2658)=F$2+1,VLOOKUP(A2658,[1]Plan1!$BN$15:$BP$255,3),F2657)</f>
        <v>657.75199999999995</v>
      </c>
      <c r="G2658" s="23">
        <f t="shared" si="1020"/>
        <v>42684</v>
      </c>
      <c r="H2658" s="55">
        <f t="shared" si="1021"/>
        <v>-2.6598695599977518E-4</v>
      </c>
      <c r="I2658" s="24">
        <f t="shared" si="1029"/>
        <v>30</v>
      </c>
      <c r="J2658" s="24">
        <f t="shared" si="1035"/>
        <v>30</v>
      </c>
      <c r="K2658" s="59">
        <f t="shared" si="1022"/>
        <v>0.99973401304400022</v>
      </c>
      <c r="L2658" s="60">
        <f t="shared" si="1030"/>
        <v>1.63154837</v>
      </c>
      <c r="M2658" s="60">
        <f t="shared" si="1016"/>
        <v>1.63111439</v>
      </c>
      <c r="N2658" s="60">
        <f t="shared" si="1023"/>
        <v>106996.65415962</v>
      </c>
      <c r="O2658" s="63">
        <f t="shared" si="1012"/>
        <v>85</v>
      </c>
      <c r="P2658" s="5">
        <f t="shared" si="1015"/>
        <v>7.02531926E-2</v>
      </c>
      <c r="Q2658" s="53">
        <f t="shared" si="1024"/>
        <v>4608.417777634585</v>
      </c>
      <c r="R2658" s="53">
        <f t="shared" si="1018"/>
        <v>7516.8565522313747</v>
      </c>
      <c r="S2658" s="55">
        <f t="shared" si="1031"/>
        <v>0.14000000000000001</v>
      </c>
      <c r="T2658" s="61">
        <f t="shared" si="1025"/>
        <v>1.010978852</v>
      </c>
      <c r="U2658" s="53">
        <f t="shared" si="1032"/>
        <v>1174.7004305099999</v>
      </c>
      <c r="V2658" s="53">
        <f t="shared" si="1026"/>
        <v>8691.5569827413747</v>
      </c>
      <c r="W2658" s="24" t="str">
        <f t="shared" si="1013"/>
        <v>A+J=</v>
      </c>
      <c r="X2658" s="23">
        <f t="shared" si="1014"/>
        <v>42713</v>
      </c>
      <c r="Y2658" s="53">
        <f t="shared" si="1017"/>
        <v>99479.797607388624</v>
      </c>
      <c r="Z2658" s="28"/>
      <c r="AA2658" s="26"/>
      <c r="AE2658" s="5"/>
    </row>
    <row r="2659" spans="1:31" x14ac:dyDescent="0.2">
      <c r="A2659" s="127">
        <f t="shared" si="1027"/>
        <v>42714</v>
      </c>
      <c r="B2659" s="4">
        <f t="shared" si="1019"/>
        <v>99532.133579949994</v>
      </c>
      <c r="C2659" s="4">
        <f t="shared" si="1033"/>
        <v>60988.854136239999</v>
      </c>
      <c r="D2659" s="4">
        <f t="shared" si="1028"/>
        <v>60988.854136239999</v>
      </c>
      <c r="E2659" s="56">
        <f t="shared" si="1034"/>
        <v>657.75199999999995</v>
      </c>
      <c r="F2659" s="11">
        <f>IF(DAY(A2659)=F$2+1,VLOOKUP(A2659,[1]Plan1!$BN$15:$BP$255,3),F2658)</f>
        <v>661.30399999999997</v>
      </c>
      <c r="G2659" s="6">
        <f t="shared" si="1020"/>
        <v>42714</v>
      </c>
      <c r="H2659" s="2">
        <f t="shared" si="1021"/>
        <v>5.4002116299152192E-3</v>
      </c>
      <c r="I2659" s="1">
        <f t="shared" si="1029"/>
        <v>1</v>
      </c>
      <c r="J2659" s="1">
        <f t="shared" si="1035"/>
        <v>31</v>
      </c>
      <c r="K2659" s="54">
        <f t="shared" si="1022"/>
        <v>1.0001737467944702</v>
      </c>
      <c r="L2659" s="3">
        <f t="shared" si="1030"/>
        <v>1.63111439</v>
      </c>
      <c r="M2659" s="3">
        <f t="shared" si="1016"/>
        <v>1.6313977900000001</v>
      </c>
      <c r="N2659" s="3">
        <f t="shared" si="1023"/>
        <v>99497.081852489995</v>
      </c>
      <c r="O2659" s="52">
        <f t="shared" si="1012"/>
        <v>0</v>
      </c>
      <c r="P2659" s="5">
        <f t="shared" si="1015"/>
        <v>0</v>
      </c>
      <c r="Q2659" s="53">
        <f t="shared" si="1024"/>
        <v>0</v>
      </c>
      <c r="R2659" s="4">
        <f t="shared" si="1018"/>
        <v>0</v>
      </c>
      <c r="S2659" s="2">
        <f t="shared" si="1031"/>
        <v>0.14000000000000001</v>
      </c>
      <c r="T2659" s="9">
        <f t="shared" si="1025"/>
        <v>1.0003522890000001</v>
      </c>
      <c r="U2659" s="4">
        <f t="shared" si="1032"/>
        <v>35.051727460000002</v>
      </c>
      <c r="V2659" s="4">
        <f t="shared" si="1026"/>
        <v>0</v>
      </c>
      <c r="W2659" s="1" t="str">
        <f t="shared" si="1013"/>
        <v>A+J=</v>
      </c>
      <c r="X2659" s="10">
        <f t="shared" si="1014"/>
        <v>42744</v>
      </c>
      <c r="Y2659" s="4">
        <f t="shared" si="1017"/>
        <v>0</v>
      </c>
      <c r="Z2659" s="28"/>
      <c r="AA2659" s="26"/>
      <c r="AE2659" s="5"/>
    </row>
    <row r="2660" spans="1:31" x14ac:dyDescent="0.2">
      <c r="A2660" s="127">
        <f t="shared" si="1027"/>
        <v>42715</v>
      </c>
      <c r="B2660" s="4">
        <f t="shared" si="1019"/>
        <v>99584.497018629991</v>
      </c>
      <c r="C2660" s="4">
        <f t="shared" si="1033"/>
        <v>60988.854136239999</v>
      </c>
      <c r="D2660" s="4">
        <f t="shared" si="1028"/>
        <v>60988.854136239999</v>
      </c>
      <c r="E2660" s="56">
        <f t="shared" si="1034"/>
        <v>657.75199999999995</v>
      </c>
      <c r="F2660" s="11">
        <f>IF(DAY(A2660)=F$2+1,VLOOKUP(A2660,[1]Plan1!$BN$15:$BP$255,3),F2659)</f>
        <v>661.30399999999997</v>
      </c>
      <c r="G2660" s="6">
        <f t="shared" si="1020"/>
        <v>42714</v>
      </c>
      <c r="H2660" s="2">
        <f t="shared" si="1021"/>
        <v>5.4002116299152192E-3</v>
      </c>
      <c r="I2660" s="1">
        <f t="shared" si="1029"/>
        <v>2</v>
      </c>
      <c r="J2660" s="1">
        <f t="shared" si="1035"/>
        <v>31</v>
      </c>
      <c r="K2660" s="54">
        <f t="shared" si="1022"/>
        <v>1.0003475237768891</v>
      </c>
      <c r="L2660" s="3">
        <f t="shared" si="1030"/>
        <v>1.63111439</v>
      </c>
      <c r="M2660" s="3">
        <f t="shared" si="1016"/>
        <v>1.63168124</v>
      </c>
      <c r="N2660" s="3">
        <f t="shared" si="1023"/>
        <v>99514.369143189993</v>
      </c>
      <c r="O2660" s="52">
        <f t="shared" si="1012"/>
        <v>0</v>
      </c>
      <c r="P2660" s="5">
        <f t="shared" si="1015"/>
        <v>0</v>
      </c>
      <c r="Q2660" s="53">
        <f t="shared" si="1024"/>
        <v>0</v>
      </c>
      <c r="R2660" s="4">
        <f t="shared" si="1018"/>
        <v>0</v>
      </c>
      <c r="S2660" s="2">
        <f t="shared" si="1031"/>
        <v>0.14000000000000001</v>
      </c>
      <c r="T2660" s="9">
        <f t="shared" si="1025"/>
        <v>1.0007047010000001</v>
      </c>
      <c r="U2660" s="4">
        <f t="shared" si="1032"/>
        <v>70.127875439999997</v>
      </c>
      <c r="V2660" s="4">
        <f t="shared" si="1026"/>
        <v>0</v>
      </c>
      <c r="W2660" s="1" t="str">
        <f t="shared" si="1013"/>
        <v>A+J=</v>
      </c>
      <c r="X2660" s="10">
        <f t="shared" si="1014"/>
        <v>42744</v>
      </c>
      <c r="Y2660" s="4">
        <f t="shared" si="1017"/>
        <v>0</v>
      </c>
      <c r="Z2660" s="28"/>
      <c r="AA2660" s="26"/>
      <c r="AE2660" s="5"/>
    </row>
    <row r="2661" spans="1:31" x14ac:dyDescent="0.2">
      <c r="A2661" s="127">
        <f t="shared" si="1027"/>
        <v>42716</v>
      </c>
      <c r="B2661" s="4">
        <f t="shared" si="1019"/>
        <v>99636.888135939997</v>
      </c>
      <c r="C2661" s="4">
        <f t="shared" si="1033"/>
        <v>60988.854136239999</v>
      </c>
      <c r="D2661" s="4">
        <f t="shared" si="1028"/>
        <v>60988.854136239999</v>
      </c>
      <c r="E2661" s="56">
        <f t="shared" si="1034"/>
        <v>657.75199999999995</v>
      </c>
      <c r="F2661" s="11">
        <f>IF(DAY(A2661)=F$2+1,VLOOKUP(A2661,[1]Plan1!$BN$15:$BP$255,3),F2660)</f>
        <v>661.30399999999997</v>
      </c>
      <c r="G2661" s="6">
        <f t="shared" si="1020"/>
        <v>42714</v>
      </c>
      <c r="H2661" s="2">
        <f t="shared" si="1021"/>
        <v>5.4002116299152192E-3</v>
      </c>
      <c r="I2661" s="1">
        <f t="shared" si="1029"/>
        <v>3</v>
      </c>
      <c r="J2661" s="1">
        <f t="shared" si="1035"/>
        <v>31</v>
      </c>
      <c r="K2661" s="54">
        <f t="shared" si="1022"/>
        <v>1.0005213309525016</v>
      </c>
      <c r="L2661" s="3">
        <f t="shared" si="1030"/>
        <v>1.63111439</v>
      </c>
      <c r="M2661" s="3">
        <f t="shared" si="1016"/>
        <v>1.6319647399999999</v>
      </c>
      <c r="N2661" s="3">
        <f t="shared" si="1023"/>
        <v>99531.659483340001</v>
      </c>
      <c r="O2661" s="52">
        <f t="shared" ref="O2661:O2724" si="1036">IF(DAY(A2661)=F$2,VLOOKUP(A2661,$AA$10:$AH$115,7),0)</f>
        <v>0</v>
      </c>
      <c r="P2661" s="5">
        <f t="shared" si="1015"/>
        <v>0</v>
      </c>
      <c r="Q2661" s="53">
        <f t="shared" si="1024"/>
        <v>0</v>
      </c>
      <c r="R2661" s="4">
        <f t="shared" si="1018"/>
        <v>0</v>
      </c>
      <c r="S2661" s="2">
        <f t="shared" si="1031"/>
        <v>0.14000000000000001</v>
      </c>
      <c r="T2661" s="9">
        <f t="shared" si="1025"/>
        <v>1.001057238</v>
      </c>
      <c r="U2661" s="4">
        <f t="shared" si="1032"/>
        <v>105.2286526</v>
      </c>
      <c r="V2661" s="4">
        <f t="shared" si="1026"/>
        <v>0</v>
      </c>
      <c r="W2661" s="1" t="str">
        <f t="shared" ref="W2661:W2724" si="1037">W2660</f>
        <v>A+J=</v>
      </c>
      <c r="X2661" s="10">
        <f t="shared" ref="X2661:X2724" si="1038">IF(DAY(A2661)=F$2+1,VLOOKUP(A2660,$AA$10:$AH$130,8),X2660)</f>
        <v>42744</v>
      </c>
      <c r="Y2661" s="4">
        <f t="shared" si="1017"/>
        <v>0</v>
      </c>
      <c r="Z2661" s="28"/>
      <c r="AA2661" s="26"/>
      <c r="AE2661" s="5"/>
    </row>
    <row r="2662" spans="1:31" x14ac:dyDescent="0.2">
      <c r="A2662" s="127">
        <f t="shared" si="1027"/>
        <v>42717</v>
      </c>
      <c r="B2662" s="4">
        <f t="shared" si="1019"/>
        <v>99689.306231280003</v>
      </c>
      <c r="C2662" s="4">
        <f t="shared" si="1033"/>
        <v>60988.854136239999</v>
      </c>
      <c r="D2662" s="4">
        <f t="shared" si="1028"/>
        <v>60988.854136239999</v>
      </c>
      <c r="E2662" s="56">
        <f t="shared" si="1034"/>
        <v>657.75199999999995</v>
      </c>
      <c r="F2662" s="11">
        <f>IF(DAY(A2662)=F$2+1,VLOOKUP(A2662,[1]Plan1!$BN$15:$BP$255,3),F2661)</f>
        <v>661.30399999999997</v>
      </c>
      <c r="G2662" s="6">
        <f t="shared" si="1020"/>
        <v>42714</v>
      </c>
      <c r="H2662" s="2">
        <f t="shared" si="1021"/>
        <v>5.4002116299152192E-3</v>
      </c>
      <c r="I2662" s="1">
        <f t="shared" si="1029"/>
        <v>4</v>
      </c>
      <c r="J2662" s="1">
        <f t="shared" si="1035"/>
        <v>31</v>
      </c>
      <c r="K2662" s="54">
        <f t="shared" si="1022"/>
        <v>1.0006951683265537</v>
      </c>
      <c r="L2662" s="3">
        <f t="shared" si="1030"/>
        <v>1.63111439</v>
      </c>
      <c r="M2662" s="3">
        <f t="shared" si="1016"/>
        <v>1.63224828</v>
      </c>
      <c r="N2662" s="3">
        <f t="shared" si="1023"/>
        <v>99548.952263040002</v>
      </c>
      <c r="O2662" s="52">
        <f t="shared" si="1036"/>
        <v>0</v>
      </c>
      <c r="P2662" s="5">
        <f t="shared" si="1015"/>
        <v>0</v>
      </c>
      <c r="Q2662" s="53">
        <f t="shared" si="1024"/>
        <v>0</v>
      </c>
      <c r="R2662" s="4">
        <f t="shared" si="1018"/>
        <v>0</v>
      </c>
      <c r="S2662" s="2">
        <f t="shared" si="1031"/>
        <v>0.14000000000000001</v>
      </c>
      <c r="T2662" s="9">
        <f t="shared" si="1025"/>
        <v>1.001409899</v>
      </c>
      <c r="U2662" s="4">
        <f t="shared" si="1032"/>
        <v>140.35396824</v>
      </c>
      <c r="V2662" s="4">
        <f t="shared" si="1026"/>
        <v>0</v>
      </c>
      <c r="W2662" s="1" t="str">
        <f t="shared" si="1037"/>
        <v>A+J=</v>
      </c>
      <c r="X2662" s="10">
        <f t="shared" si="1038"/>
        <v>42744</v>
      </c>
      <c r="Y2662" s="4">
        <f t="shared" si="1017"/>
        <v>0</v>
      </c>
      <c r="Z2662" s="28"/>
      <c r="AA2662" s="26"/>
      <c r="AE2662" s="5"/>
    </row>
    <row r="2663" spans="1:31" x14ac:dyDescent="0.2">
      <c r="A2663" s="127">
        <f t="shared" si="1027"/>
        <v>42718</v>
      </c>
      <c r="B2663" s="4">
        <f t="shared" si="1019"/>
        <v>99741.752535599997</v>
      </c>
      <c r="C2663" s="4">
        <f t="shared" si="1033"/>
        <v>60988.854136239999</v>
      </c>
      <c r="D2663" s="4">
        <f t="shared" si="1028"/>
        <v>60988.854136239999</v>
      </c>
      <c r="E2663" s="56">
        <f t="shared" si="1034"/>
        <v>657.75199999999995</v>
      </c>
      <c r="F2663" s="11">
        <f>IF(DAY(A2663)=F$2+1,VLOOKUP(A2663,[1]Plan1!$BN$15:$BP$255,3),F2662)</f>
        <v>661.30399999999997</v>
      </c>
      <c r="G2663" s="6">
        <f t="shared" si="1020"/>
        <v>42714</v>
      </c>
      <c r="H2663" s="2">
        <f t="shared" si="1021"/>
        <v>5.4002116299152192E-3</v>
      </c>
      <c r="I2663" s="1">
        <f t="shared" si="1029"/>
        <v>5</v>
      </c>
      <c r="J2663" s="1">
        <f t="shared" si="1035"/>
        <v>31</v>
      </c>
      <c r="K2663" s="54">
        <f t="shared" si="1022"/>
        <v>1.0008690359042924</v>
      </c>
      <c r="L2663" s="3">
        <f t="shared" si="1030"/>
        <v>1.63111439</v>
      </c>
      <c r="M2663" s="3">
        <f t="shared" si="1016"/>
        <v>1.6325318799999999</v>
      </c>
      <c r="N2663" s="3">
        <f t="shared" si="1023"/>
        <v>99566.248702080004</v>
      </c>
      <c r="O2663" s="52">
        <f t="shared" si="1036"/>
        <v>0</v>
      </c>
      <c r="P2663" s="5">
        <f t="shared" ref="P2663:P2726" si="1039">IF(DAY($A2663)=F$2,VLOOKUP($A2663,$AA$10:$AH$126,5),0)</f>
        <v>0</v>
      </c>
      <c r="Q2663" s="53">
        <f t="shared" si="1024"/>
        <v>0</v>
      </c>
      <c r="R2663" s="4">
        <f t="shared" si="1018"/>
        <v>0</v>
      </c>
      <c r="S2663" s="2">
        <f t="shared" si="1031"/>
        <v>0.14000000000000001</v>
      </c>
      <c r="T2663" s="9">
        <f t="shared" si="1025"/>
        <v>1.001762684</v>
      </c>
      <c r="U2663" s="4">
        <f t="shared" si="1032"/>
        <v>175.50383352</v>
      </c>
      <c r="V2663" s="4">
        <f t="shared" si="1026"/>
        <v>0</v>
      </c>
      <c r="W2663" s="1" t="str">
        <f t="shared" si="1037"/>
        <v>A+J=</v>
      </c>
      <c r="X2663" s="10">
        <f t="shared" si="1038"/>
        <v>42744</v>
      </c>
      <c r="Y2663" s="4">
        <f t="shared" si="1017"/>
        <v>0</v>
      </c>
      <c r="Z2663" s="28"/>
      <c r="AA2663" s="26"/>
      <c r="AE2663" s="5"/>
    </row>
    <row r="2664" spans="1:31" x14ac:dyDescent="0.2">
      <c r="A2664" s="127">
        <f t="shared" si="1027"/>
        <v>42719</v>
      </c>
      <c r="B2664" s="4">
        <f t="shared" si="1019"/>
        <v>99794.226547600003</v>
      </c>
      <c r="C2664" s="4">
        <f t="shared" si="1033"/>
        <v>60988.854136239999</v>
      </c>
      <c r="D2664" s="4">
        <f t="shared" si="1028"/>
        <v>60988.854136239999</v>
      </c>
      <c r="E2664" s="56">
        <f t="shared" si="1034"/>
        <v>657.75199999999995</v>
      </c>
      <c r="F2664" s="11">
        <f>IF(DAY(A2664)=F$2+1,VLOOKUP(A2664,[1]Plan1!$BN$15:$BP$255,3),F2663)</f>
        <v>661.30399999999997</v>
      </c>
      <c r="G2664" s="6">
        <f t="shared" si="1020"/>
        <v>42714</v>
      </c>
      <c r="H2664" s="2">
        <f t="shared" si="1021"/>
        <v>5.4002116299152192E-3</v>
      </c>
      <c r="I2664" s="1">
        <f t="shared" si="1029"/>
        <v>6</v>
      </c>
      <c r="J2664" s="1">
        <f t="shared" si="1035"/>
        <v>31</v>
      </c>
      <c r="K2664" s="54">
        <f t="shared" si="1022"/>
        <v>1.0010429336909654</v>
      </c>
      <c r="L2664" s="3">
        <f t="shared" si="1030"/>
        <v>1.63111439</v>
      </c>
      <c r="M2664" s="3">
        <f t="shared" si="1016"/>
        <v>1.63281553</v>
      </c>
      <c r="N2664" s="3">
        <f t="shared" si="1023"/>
        <v>99583.548190550006</v>
      </c>
      <c r="O2664" s="52">
        <f t="shared" si="1036"/>
        <v>0</v>
      </c>
      <c r="P2664" s="5">
        <f t="shared" si="1039"/>
        <v>0</v>
      </c>
      <c r="Q2664" s="53">
        <f t="shared" si="1024"/>
        <v>0</v>
      </c>
      <c r="R2664" s="4">
        <f t="shared" si="1018"/>
        <v>0</v>
      </c>
      <c r="S2664" s="2">
        <f t="shared" si="1031"/>
        <v>0.14000000000000001</v>
      </c>
      <c r="T2664" s="9">
        <f t="shared" si="1025"/>
        <v>1.0021155939999999</v>
      </c>
      <c r="U2664" s="4">
        <f t="shared" si="1032"/>
        <v>210.67835704999999</v>
      </c>
      <c r="V2664" s="4">
        <f t="shared" si="1026"/>
        <v>0</v>
      </c>
      <c r="W2664" s="1" t="str">
        <f t="shared" si="1037"/>
        <v>A+J=</v>
      </c>
      <c r="X2664" s="10">
        <f t="shared" si="1038"/>
        <v>42744</v>
      </c>
      <c r="Y2664" s="4">
        <f t="shared" si="1017"/>
        <v>0</v>
      </c>
      <c r="Z2664" s="28"/>
      <c r="AA2664" s="26"/>
      <c r="AE2664" s="5"/>
    </row>
    <row r="2665" spans="1:31" x14ac:dyDescent="0.2">
      <c r="A2665" s="127">
        <f t="shared" si="1027"/>
        <v>42720</v>
      </c>
      <c r="B2665" s="4">
        <f t="shared" si="1019"/>
        <v>99846.7281774</v>
      </c>
      <c r="C2665" s="4">
        <f t="shared" si="1033"/>
        <v>60988.854136239999</v>
      </c>
      <c r="D2665" s="4">
        <f t="shared" si="1028"/>
        <v>60988.854136239999</v>
      </c>
      <c r="E2665" s="56">
        <f t="shared" si="1034"/>
        <v>657.75199999999995</v>
      </c>
      <c r="F2665" s="11">
        <f>IF(DAY(A2665)=F$2+1,VLOOKUP(A2665,[1]Plan1!$BN$15:$BP$255,3),F2664)</f>
        <v>661.30399999999997</v>
      </c>
      <c r="G2665" s="6">
        <f t="shared" si="1020"/>
        <v>42714</v>
      </c>
      <c r="H2665" s="2">
        <f t="shared" si="1021"/>
        <v>5.4002116299152192E-3</v>
      </c>
      <c r="I2665" s="1">
        <f t="shared" si="1029"/>
        <v>7</v>
      </c>
      <c r="J2665" s="1">
        <f t="shared" si="1035"/>
        <v>31</v>
      </c>
      <c r="K2665" s="54">
        <f t="shared" si="1022"/>
        <v>1.0012168616918213</v>
      </c>
      <c r="L2665" s="3">
        <f t="shared" si="1030"/>
        <v>1.63111439</v>
      </c>
      <c r="M2665" s="3">
        <f t="shared" si="1016"/>
        <v>1.63309923</v>
      </c>
      <c r="N2665" s="3">
        <f t="shared" si="1023"/>
        <v>99600.850728470003</v>
      </c>
      <c r="O2665" s="52">
        <f t="shared" si="1036"/>
        <v>0</v>
      </c>
      <c r="P2665" s="5">
        <f t="shared" si="1039"/>
        <v>0</v>
      </c>
      <c r="Q2665" s="53">
        <f t="shared" si="1024"/>
        <v>0</v>
      </c>
      <c r="R2665" s="4">
        <f t="shared" si="1018"/>
        <v>0</v>
      </c>
      <c r="S2665" s="2">
        <f t="shared" si="1031"/>
        <v>0.14000000000000001</v>
      </c>
      <c r="T2665" s="9">
        <f t="shared" si="1025"/>
        <v>1.0024686279999999</v>
      </c>
      <c r="U2665" s="4">
        <f t="shared" si="1032"/>
        <v>245.87744893000001</v>
      </c>
      <c r="V2665" s="4">
        <f t="shared" si="1026"/>
        <v>0</v>
      </c>
      <c r="W2665" s="1" t="str">
        <f t="shared" si="1037"/>
        <v>A+J=</v>
      </c>
      <c r="X2665" s="10">
        <f t="shared" si="1038"/>
        <v>42744</v>
      </c>
      <c r="Y2665" s="4">
        <f t="shared" si="1017"/>
        <v>0</v>
      </c>
      <c r="Z2665" s="28"/>
      <c r="AA2665" s="26"/>
      <c r="AE2665" s="5"/>
    </row>
    <row r="2666" spans="1:31" x14ac:dyDescent="0.2">
      <c r="A2666" s="127">
        <f t="shared" si="1027"/>
        <v>42721</v>
      </c>
      <c r="B2666" s="4">
        <f t="shared" si="1019"/>
        <v>99899.256823049989</v>
      </c>
      <c r="C2666" s="4">
        <f t="shared" si="1033"/>
        <v>60988.854136239999</v>
      </c>
      <c r="D2666" s="4">
        <f t="shared" si="1028"/>
        <v>60988.854136239999</v>
      </c>
      <c r="E2666" s="56">
        <f t="shared" si="1034"/>
        <v>657.75199999999995</v>
      </c>
      <c r="F2666" s="11">
        <f>IF(DAY(A2666)=F$2+1,VLOOKUP(A2666,[1]Plan1!$BN$15:$BP$255,3),F2665)</f>
        <v>661.30399999999997</v>
      </c>
      <c r="G2666" s="6">
        <f t="shared" si="1020"/>
        <v>42714</v>
      </c>
      <c r="H2666" s="2">
        <f t="shared" si="1021"/>
        <v>5.4002116299152192E-3</v>
      </c>
      <c r="I2666" s="1">
        <f t="shared" si="1029"/>
        <v>8</v>
      </c>
      <c r="J2666" s="1">
        <f t="shared" si="1035"/>
        <v>31</v>
      </c>
      <c r="K2666" s="54">
        <f t="shared" si="1022"/>
        <v>1.0013908199121098</v>
      </c>
      <c r="L2666" s="3">
        <f t="shared" si="1030"/>
        <v>1.63111439</v>
      </c>
      <c r="M2666" s="3">
        <f t="shared" ref="M2666:M2729" si="1040">TRUNC((K2666*L2666),8)</f>
        <v>1.63338297</v>
      </c>
      <c r="N2666" s="3">
        <f t="shared" si="1023"/>
        <v>99618.155705939993</v>
      </c>
      <c r="O2666" s="52">
        <f t="shared" si="1036"/>
        <v>0</v>
      </c>
      <c r="P2666" s="5">
        <f t="shared" si="1039"/>
        <v>0</v>
      </c>
      <c r="Q2666" s="53">
        <f t="shared" si="1024"/>
        <v>0</v>
      </c>
      <c r="R2666" s="4">
        <f t="shared" si="1018"/>
        <v>0</v>
      </c>
      <c r="S2666" s="2">
        <f t="shared" si="1031"/>
        <v>0.14000000000000001</v>
      </c>
      <c r="T2666" s="9">
        <f t="shared" si="1025"/>
        <v>1.0028217859999999</v>
      </c>
      <c r="U2666" s="4">
        <f t="shared" si="1032"/>
        <v>281.10111711000002</v>
      </c>
      <c r="V2666" s="4">
        <f t="shared" si="1026"/>
        <v>0</v>
      </c>
      <c r="W2666" s="1" t="str">
        <f t="shared" si="1037"/>
        <v>A+J=</v>
      </c>
      <c r="X2666" s="10">
        <f t="shared" si="1038"/>
        <v>42744</v>
      </c>
      <c r="Y2666" s="4">
        <f t="shared" si="1017"/>
        <v>0</v>
      </c>
      <c r="Z2666" s="28"/>
      <c r="AA2666" s="26"/>
      <c r="AE2666" s="5"/>
    </row>
    <row r="2667" spans="1:31" x14ac:dyDescent="0.2">
      <c r="A2667" s="127">
        <f t="shared" si="1027"/>
        <v>42722</v>
      </c>
      <c r="B2667" s="4">
        <f t="shared" si="1019"/>
        <v>99951.813717240002</v>
      </c>
      <c r="C2667" s="4">
        <f t="shared" si="1033"/>
        <v>60988.854136239999</v>
      </c>
      <c r="D2667" s="4">
        <f t="shared" si="1028"/>
        <v>60988.854136239999</v>
      </c>
      <c r="E2667" s="56">
        <f t="shared" si="1034"/>
        <v>657.75199999999995</v>
      </c>
      <c r="F2667" s="11">
        <f>IF(DAY(A2667)=F$2+1,VLOOKUP(A2667,[1]Plan1!$BN$15:$BP$255,3),F2666)</f>
        <v>661.30399999999997</v>
      </c>
      <c r="G2667" s="6">
        <f t="shared" si="1020"/>
        <v>42714</v>
      </c>
      <c r="H2667" s="2">
        <f t="shared" si="1021"/>
        <v>5.4002116299152192E-3</v>
      </c>
      <c r="I2667" s="1">
        <f t="shared" si="1029"/>
        <v>9</v>
      </c>
      <c r="J2667" s="1">
        <f t="shared" si="1035"/>
        <v>31</v>
      </c>
      <c r="K2667" s="54">
        <f t="shared" si="1022"/>
        <v>1.0015648083570816</v>
      </c>
      <c r="L2667" s="3">
        <f t="shared" si="1030"/>
        <v>1.63111439</v>
      </c>
      <c r="M2667" s="3">
        <f t="shared" si="1040"/>
        <v>1.63366677</v>
      </c>
      <c r="N2667" s="3">
        <f t="shared" si="1023"/>
        <v>99635.464342749998</v>
      </c>
      <c r="O2667" s="52">
        <f t="shared" si="1036"/>
        <v>0</v>
      </c>
      <c r="P2667" s="5">
        <f t="shared" si="1039"/>
        <v>0</v>
      </c>
      <c r="Q2667" s="53">
        <f t="shared" si="1024"/>
        <v>0</v>
      </c>
      <c r="R2667" s="4">
        <f t="shared" si="1018"/>
        <v>0</v>
      </c>
      <c r="S2667" s="2">
        <f t="shared" si="1031"/>
        <v>0.14000000000000001</v>
      </c>
      <c r="T2667" s="9">
        <f t="shared" si="1025"/>
        <v>1.003175068</v>
      </c>
      <c r="U2667" s="4">
        <f t="shared" si="1032"/>
        <v>316.34937449</v>
      </c>
      <c r="V2667" s="4">
        <f t="shared" si="1026"/>
        <v>0</v>
      </c>
      <c r="W2667" s="1" t="str">
        <f t="shared" si="1037"/>
        <v>A+J=</v>
      </c>
      <c r="X2667" s="10">
        <f t="shared" si="1038"/>
        <v>42744</v>
      </c>
      <c r="Y2667" s="4">
        <f t="shared" si="1017"/>
        <v>0</v>
      </c>
      <c r="Z2667" s="28"/>
      <c r="AA2667" s="26"/>
      <c r="AE2667" s="5"/>
    </row>
    <row r="2668" spans="1:31" x14ac:dyDescent="0.2">
      <c r="A2668" s="127">
        <f t="shared" si="1027"/>
        <v>42723</v>
      </c>
      <c r="B2668" s="4">
        <f t="shared" si="1019"/>
        <v>100004.39784549999</v>
      </c>
      <c r="C2668" s="4">
        <f t="shared" si="1033"/>
        <v>60988.854136239999</v>
      </c>
      <c r="D2668" s="4">
        <f t="shared" si="1028"/>
        <v>60988.854136239999</v>
      </c>
      <c r="E2668" s="56">
        <f t="shared" si="1034"/>
        <v>657.75199999999995</v>
      </c>
      <c r="F2668" s="11">
        <f>IF(DAY(A2668)=F$2+1,VLOOKUP(A2668,[1]Plan1!$BN$15:$BP$255,3),F2667)</f>
        <v>661.30399999999997</v>
      </c>
      <c r="G2668" s="6">
        <f t="shared" si="1020"/>
        <v>42714</v>
      </c>
      <c r="H2668" s="2">
        <f t="shared" si="1021"/>
        <v>5.4002116299152192E-3</v>
      </c>
      <c r="I2668" s="1">
        <f t="shared" si="1029"/>
        <v>10</v>
      </c>
      <c r="J2668" s="1">
        <f t="shared" si="1035"/>
        <v>31</v>
      </c>
      <c r="K2668" s="54">
        <f t="shared" si="1022"/>
        <v>1.0017388270319878</v>
      </c>
      <c r="L2668" s="3">
        <f t="shared" si="1030"/>
        <v>1.63111439</v>
      </c>
      <c r="M2668" s="3">
        <f t="shared" si="1040"/>
        <v>1.6339506100000001</v>
      </c>
      <c r="N2668" s="3">
        <f t="shared" si="1023"/>
        <v>99652.775419109996</v>
      </c>
      <c r="O2668" s="52">
        <f t="shared" si="1036"/>
        <v>0</v>
      </c>
      <c r="P2668" s="5">
        <f t="shared" si="1039"/>
        <v>0</v>
      </c>
      <c r="Q2668" s="53">
        <f t="shared" si="1024"/>
        <v>0</v>
      </c>
      <c r="R2668" s="4">
        <f t="shared" si="1018"/>
        <v>0</v>
      </c>
      <c r="S2668" s="2">
        <f t="shared" si="1031"/>
        <v>0.14000000000000001</v>
      </c>
      <c r="T2668" s="9">
        <f t="shared" si="1025"/>
        <v>1.0035284760000001</v>
      </c>
      <c r="U2668" s="4">
        <f t="shared" si="1032"/>
        <v>351.62242638999999</v>
      </c>
      <c r="V2668" s="4">
        <f t="shared" si="1026"/>
        <v>0</v>
      </c>
      <c r="W2668" s="1" t="str">
        <f t="shared" si="1037"/>
        <v>A+J=</v>
      </c>
      <c r="X2668" s="10">
        <f t="shared" si="1038"/>
        <v>42744</v>
      </c>
      <c r="Y2668" s="4">
        <f t="shared" si="1017"/>
        <v>0</v>
      </c>
      <c r="Z2668" s="28"/>
      <c r="AA2668" s="26"/>
      <c r="AE2668" s="5"/>
    </row>
    <row r="2669" spans="1:31" x14ac:dyDescent="0.2">
      <c r="A2669" s="127">
        <f t="shared" si="1027"/>
        <v>42724</v>
      </c>
      <c r="B2669" s="4">
        <f t="shared" si="1019"/>
        <v>100057.00953021001</v>
      </c>
      <c r="C2669" s="4">
        <f t="shared" si="1033"/>
        <v>60988.854136239999</v>
      </c>
      <c r="D2669" s="4">
        <f t="shared" si="1028"/>
        <v>60988.854136239999</v>
      </c>
      <c r="E2669" s="56">
        <f t="shared" si="1034"/>
        <v>657.75199999999995</v>
      </c>
      <c r="F2669" s="11">
        <f>IF(DAY(A2669)=F$2+1,VLOOKUP(A2669,[1]Plan1!$BN$15:$BP$255,3),F2668)</f>
        <v>661.30399999999997</v>
      </c>
      <c r="G2669" s="6">
        <f t="shared" si="1020"/>
        <v>42714</v>
      </c>
      <c r="H2669" s="2">
        <f t="shared" si="1021"/>
        <v>5.4002116299152192E-3</v>
      </c>
      <c r="I2669" s="1">
        <f t="shared" si="1029"/>
        <v>11</v>
      </c>
      <c r="J2669" s="1">
        <f t="shared" si="1035"/>
        <v>31</v>
      </c>
      <c r="K2669" s="54">
        <f t="shared" si="1022"/>
        <v>1.001912875942081</v>
      </c>
      <c r="L2669" s="3">
        <f t="shared" si="1030"/>
        <v>1.63111439</v>
      </c>
      <c r="M2669" s="3">
        <f t="shared" si="1040"/>
        <v>1.6342345</v>
      </c>
      <c r="N2669" s="3">
        <f t="shared" si="1023"/>
        <v>99670.089544910006</v>
      </c>
      <c r="O2669" s="52">
        <f t="shared" si="1036"/>
        <v>0</v>
      </c>
      <c r="P2669" s="5">
        <f t="shared" si="1039"/>
        <v>0</v>
      </c>
      <c r="Q2669" s="53">
        <f t="shared" si="1024"/>
        <v>0</v>
      </c>
      <c r="R2669" s="4">
        <f t="shared" si="1018"/>
        <v>0</v>
      </c>
      <c r="S2669" s="2">
        <f t="shared" si="1031"/>
        <v>0.14000000000000001</v>
      </c>
      <c r="T2669" s="9">
        <f t="shared" si="1025"/>
        <v>1.0038820070000001</v>
      </c>
      <c r="U2669" s="4">
        <f t="shared" si="1032"/>
        <v>386.91998530000001</v>
      </c>
      <c r="V2669" s="4">
        <f t="shared" si="1026"/>
        <v>0</v>
      </c>
      <c r="W2669" s="1" t="str">
        <f t="shared" si="1037"/>
        <v>A+J=</v>
      </c>
      <c r="X2669" s="10">
        <f t="shared" si="1038"/>
        <v>42744</v>
      </c>
      <c r="Y2669" s="4">
        <f t="shared" si="1017"/>
        <v>0</v>
      </c>
      <c r="Z2669" s="28"/>
      <c r="AA2669" s="26"/>
      <c r="AE2669" s="5"/>
    </row>
    <row r="2670" spans="1:31" x14ac:dyDescent="0.2">
      <c r="A2670" s="127">
        <f t="shared" si="1027"/>
        <v>42725</v>
      </c>
      <c r="B2670" s="4">
        <f t="shared" si="1019"/>
        <v>100109.64959283</v>
      </c>
      <c r="C2670" s="4">
        <f t="shared" si="1033"/>
        <v>60988.854136239999</v>
      </c>
      <c r="D2670" s="4">
        <f t="shared" si="1028"/>
        <v>60988.854136239999</v>
      </c>
      <c r="E2670" s="56">
        <f t="shared" si="1034"/>
        <v>657.75199999999995</v>
      </c>
      <c r="F2670" s="11">
        <f>IF(DAY(A2670)=F$2+1,VLOOKUP(A2670,[1]Plan1!$BN$15:$BP$255,3),F2669)</f>
        <v>661.30399999999997</v>
      </c>
      <c r="G2670" s="6">
        <f t="shared" si="1020"/>
        <v>42714</v>
      </c>
      <c r="H2670" s="2">
        <f t="shared" si="1021"/>
        <v>5.4002116299152192E-3</v>
      </c>
      <c r="I2670" s="1">
        <f t="shared" si="1029"/>
        <v>12</v>
      </c>
      <c r="J2670" s="1">
        <f t="shared" si="1035"/>
        <v>31</v>
      </c>
      <c r="K2670" s="54">
        <f t="shared" si="1022"/>
        <v>1.0020869550926144</v>
      </c>
      <c r="L2670" s="3">
        <f t="shared" si="1030"/>
        <v>1.63111439</v>
      </c>
      <c r="M2670" s="3">
        <f t="shared" si="1040"/>
        <v>1.6345184500000001</v>
      </c>
      <c r="N2670" s="3">
        <f t="shared" si="1023"/>
        <v>99687.407330040005</v>
      </c>
      <c r="O2670" s="52">
        <f t="shared" si="1036"/>
        <v>0</v>
      </c>
      <c r="P2670" s="5">
        <f t="shared" si="1039"/>
        <v>0</v>
      </c>
      <c r="Q2670" s="53">
        <f t="shared" si="1024"/>
        <v>0</v>
      </c>
      <c r="R2670" s="4">
        <f t="shared" si="1018"/>
        <v>0</v>
      </c>
      <c r="S2670" s="2">
        <f t="shared" si="1031"/>
        <v>0.14000000000000001</v>
      </c>
      <c r="T2670" s="9">
        <f t="shared" si="1025"/>
        <v>1.004235663</v>
      </c>
      <c r="U2670" s="4">
        <f t="shared" si="1032"/>
        <v>422.24226278999998</v>
      </c>
      <c r="V2670" s="4">
        <f t="shared" si="1026"/>
        <v>0</v>
      </c>
      <c r="W2670" s="1" t="str">
        <f t="shared" si="1037"/>
        <v>A+J=</v>
      </c>
      <c r="X2670" s="10">
        <f t="shared" si="1038"/>
        <v>42744</v>
      </c>
      <c r="Y2670" s="4">
        <f t="shared" si="1017"/>
        <v>0</v>
      </c>
      <c r="Z2670" s="28"/>
      <c r="AA2670" s="26"/>
      <c r="AE2670" s="5"/>
    </row>
    <row r="2671" spans="1:31" x14ac:dyDescent="0.2">
      <c r="A2671" s="127">
        <f t="shared" si="1027"/>
        <v>42726</v>
      </c>
      <c r="B2671" s="4">
        <f t="shared" si="1019"/>
        <v>100162.31681835999</v>
      </c>
      <c r="C2671" s="4">
        <f t="shared" si="1033"/>
        <v>60988.854136239999</v>
      </c>
      <c r="D2671" s="4">
        <f t="shared" si="1028"/>
        <v>60988.854136239999</v>
      </c>
      <c r="E2671" s="56">
        <f t="shared" si="1034"/>
        <v>657.75199999999995</v>
      </c>
      <c r="F2671" s="11">
        <f>IF(DAY(A2671)=F$2+1,VLOOKUP(A2671,[1]Plan1!$BN$15:$BP$255,3),F2670)</f>
        <v>661.30399999999997</v>
      </c>
      <c r="G2671" s="6">
        <f t="shared" si="1020"/>
        <v>42714</v>
      </c>
      <c r="H2671" s="2">
        <f t="shared" si="1021"/>
        <v>5.4002116299152192E-3</v>
      </c>
      <c r="I2671" s="1">
        <f t="shared" si="1029"/>
        <v>13</v>
      </c>
      <c r="J2671" s="1">
        <f t="shared" si="1035"/>
        <v>31</v>
      </c>
      <c r="K2671" s="54">
        <f t="shared" si="1022"/>
        <v>1.0022610644888423</v>
      </c>
      <c r="L2671" s="3">
        <f t="shared" si="1030"/>
        <v>1.63111439</v>
      </c>
      <c r="M2671" s="3">
        <f t="shared" si="1040"/>
        <v>1.6348024400000001</v>
      </c>
      <c r="N2671" s="3">
        <f t="shared" si="1023"/>
        <v>99704.727554719997</v>
      </c>
      <c r="O2671" s="52">
        <f t="shared" si="1036"/>
        <v>0</v>
      </c>
      <c r="P2671" s="5">
        <f t="shared" si="1039"/>
        <v>0</v>
      </c>
      <c r="Q2671" s="53">
        <f t="shared" si="1024"/>
        <v>0</v>
      </c>
      <c r="R2671" s="4">
        <f t="shared" si="1018"/>
        <v>0</v>
      </c>
      <c r="S2671" s="2">
        <f t="shared" si="1031"/>
        <v>0.14000000000000001</v>
      </c>
      <c r="T2671" s="9">
        <f t="shared" si="1025"/>
        <v>1.0045894440000001</v>
      </c>
      <c r="U2671" s="4">
        <f t="shared" si="1032"/>
        <v>457.58926364000001</v>
      </c>
      <c r="V2671" s="4">
        <f t="shared" si="1026"/>
        <v>0</v>
      </c>
      <c r="W2671" s="1" t="str">
        <f t="shared" si="1037"/>
        <v>A+J=</v>
      </c>
      <c r="X2671" s="10">
        <f t="shared" si="1038"/>
        <v>42744</v>
      </c>
      <c r="Y2671" s="4">
        <f t="shared" ref="Y2671:Y2734" si="1041">IF(V2671&gt;0,B2671-V2671,0)</f>
        <v>0</v>
      </c>
      <c r="Z2671" s="28"/>
      <c r="AA2671" s="26"/>
      <c r="AE2671" s="5"/>
    </row>
    <row r="2672" spans="1:31" x14ac:dyDescent="0.2">
      <c r="A2672" s="127">
        <f t="shared" si="1027"/>
        <v>42727</v>
      </c>
      <c r="B2672" s="4">
        <f t="shared" si="1019"/>
        <v>100215.01172908999</v>
      </c>
      <c r="C2672" s="4">
        <f t="shared" si="1033"/>
        <v>60988.854136239999</v>
      </c>
      <c r="D2672" s="4">
        <f t="shared" si="1028"/>
        <v>60988.854136239999</v>
      </c>
      <c r="E2672" s="56">
        <f t="shared" si="1034"/>
        <v>657.75199999999995</v>
      </c>
      <c r="F2672" s="11">
        <f>IF(DAY(A2672)=F$2+1,VLOOKUP(A2672,[1]Plan1!$BN$15:$BP$255,3),F2671)</f>
        <v>661.30399999999997</v>
      </c>
      <c r="G2672" s="6">
        <f t="shared" si="1020"/>
        <v>42714</v>
      </c>
      <c r="H2672" s="2">
        <f t="shared" si="1021"/>
        <v>5.4002116299152192E-3</v>
      </c>
      <c r="I2672" s="1">
        <f t="shared" si="1029"/>
        <v>14</v>
      </c>
      <c r="J2672" s="1">
        <f t="shared" si="1035"/>
        <v>31</v>
      </c>
      <c r="K2672" s="54">
        <f t="shared" si="1022"/>
        <v>1.0024352041360196</v>
      </c>
      <c r="L2672" s="3">
        <f t="shared" si="1030"/>
        <v>1.63111439</v>
      </c>
      <c r="M2672" s="3">
        <f t="shared" si="1040"/>
        <v>1.63508648</v>
      </c>
      <c r="N2672" s="3">
        <f t="shared" si="1023"/>
        <v>99722.050828849999</v>
      </c>
      <c r="O2672" s="52">
        <f t="shared" si="1036"/>
        <v>0</v>
      </c>
      <c r="P2672" s="5">
        <f t="shared" si="1039"/>
        <v>0</v>
      </c>
      <c r="Q2672" s="53">
        <f t="shared" si="1024"/>
        <v>0</v>
      </c>
      <c r="R2672" s="4">
        <f t="shared" si="1018"/>
        <v>0</v>
      </c>
      <c r="S2672" s="2">
        <f t="shared" si="1031"/>
        <v>0.14000000000000001</v>
      </c>
      <c r="T2672" s="9">
        <f t="shared" si="1025"/>
        <v>1.0049433489999999</v>
      </c>
      <c r="U2672" s="4">
        <f t="shared" si="1032"/>
        <v>492.96090024</v>
      </c>
      <c r="V2672" s="4">
        <f t="shared" si="1026"/>
        <v>0</v>
      </c>
      <c r="W2672" s="1" t="str">
        <f t="shared" si="1037"/>
        <v>A+J=</v>
      </c>
      <c r="X2672" s="10">
        <f t="shared" si="1038"/>
        <v>42744</v>
      </c>
      <c r="Y2672" s="4">
        <f t="shared" si="1041"/>
        <v>0</v>
      </c>
      <c r="Z2672" s="28"/>
      <c r="AA2672" s="26"/>
      <c r="AE2672" s="5"/>
    </row>
    <row r="2673" spans="1:31" x14ac:dyDescent="0.2">
      <c r="A2673" s="127">
        <f t="shared" si="1027"/>
        <v>42728</v>
      </c>
      <c r="B2673" s="4">
        <f t="shared" si="1019"/>
        <v>100267.73443442</v>
      </c>
      <c r="C2673" s="4">
        <f t="shared" si="1033"/>
        <v>60988.854136239999</v>
      </c>
      <c r="D2673" s="4">
        <f t="shared" si="1028"/>
        <v>60988.854136239999</v>
      </c>
      <c r="E2673" s="56">
        <f t="shared" si="1034"/>
        <v>657.75199999999995</v>
      </c>
      <c r="F2673" s="11">
        <f>IF(DAY(A2673)=F$2+1,VLOOKUP(A2673,[1]Plan1!$BN$15:$BP$255,3),F2672)</f>
        <v>661.30399999999997</v>
      </c>
      <c r="G2673" s="6">
        <f t="shared" si="1020"/>
        <v>42714</v>
      </c>
      <c r="H2673" s="2">
        <f t="shared" si="1021"/>
        <v>5.4002116299152192E-3</v>
      </c>
      <c r="I2673" s="1">
        <f t="shared" si="1029"/>
        <v>15</v>
      </c>
      <c r="J2673" s="1">
        <f t="shared" si="1035"/>
        <v>31</v>
      </c>
      <c r="K2673" s="54">
        <f t="shared" si="1022"/>
        <v>1.0026093740394024</v>
      </c>
      <c r="L2673" s="3">
        <f t="shared" si="1030"/>
        <v>1.63111439</v>
      </c>
      <c r="M2673" s="3">
        <f t="shared" si="1040"/>
        <v>1.6353705700000001</v>
      </c>
      <c r="N2673" s="3">
        <f t="shared" si="1023"/>
        <v>99739.377152419998</v>
      </c>
      <c r="O2673" s="52">
        <f t="shared" si="1036"/>
        <v>0</v>
      </c>
      <c r="P2673" s="5">
        <f t="shared" si="1039"/>
        <v>0</v>
      </c>
      <c r="Q2673" s="53">
        <f t="shared" si="1024"/>
        <v>0</v>
      </c>
      <c r="R2673" s="4">
        <f t="shared" si="1018"/>
        <v>0</v>
      </c>
      <c r="S2673" s="2">
        <f t="shared" si="1031"/>
        <v>0.14000000000000001</v>
      </c>
      <c r="T2673" s="9">
        <f t="shared" si="1025"/>
        <v>1.0052973789999999</v>
      </c>
      <c r="U2673" s="4">
        <f t="shared" si="1032"/>
        <v>528.35728200000005</v>
      </c>
      <c r="V2673" s="4">
        <f t="shared" si="1026"/>
        <v>0</v>
      </c>
      <c r="W2673" s="1" t="str">
        <f t="shared" si="1037"/>
        <v>A+J=</v>
      </c>
      <c r="X2673" s="10">
        <f t="shared" si="1038"/>
        <v>42744</v>
      </c>
      <c r="Y2673" s="4">
        <f t="shared" si="1041"/>
        <v>0</v>
      </c>
      <c r="Z2673" s="28"/>
      <c r="AA2673" s="26"/>
      <c r="AE2673" s="5"/>
    </row>
    <row r="2674" spans="1:31" x14ac:dyDescent="0.2">
      <c r="A2674" s="127">
        <f t="shared" si="1027"/>
        <v>42729</v>
      </c>
      <c r="B2674" s="4">
        <f t="shared" si="1019"/>
        <v>100320.48494409</v>
      </c>
      <c r="C2674" s="4">
        <f t="shared" si="1033"/>
        <v>60988.854136239999</v>
      </c>
      <c r="D2674" s="4">
        <f t="shared" si="1028"/>
        <v>60988.854136239999</v>
      </c>
      <c r="E2674" s="56">
        <f t="shared" si="1034"/>
        <v>657.75199999999995</v>
      </c>
      <c r="F2674" s="11">
        <f>IF(DAY(A2674)=F$2+1,VLOOKUP(A2674,[1]Plan1!$BN$15:$BP$255,3),F2673)</f>
        <v>661.30399999999997</v>
      </c>
      <c r="G2674" s="6">
        <f t="shared" si="1020"/>
        <v>42714</v>
      </c>
      <c r="H2674" s="2">
        <f t="shared" si="1021"/>
        <v>5.4002116299152192E-3</v>
      </c>
      <c r="I2674" s="1">
        <f t="shared" si="1029"/>
        <v>16</v>
      </c>
      <c r="J2674" s="1">
        <f t="shared" si="1035"/>
        <v>31</v>
      </c>
      <c r="K2674" s="54">
        <f t="shared" si="1022"/>
        <v>1.0027835742042475</v>
      </c>
      <c r="L2674" s="3">
        <f t="shared" si="1030"/>
        <v>1.63111439</v>
      </c>
      <c r="M2674" s="3">
        <f t="shared" si="1040"/>
        <v>1.6356547100000001</v>
      </c>
      <c r="N2674" s="3">
        <f t="shared" si="1023"/>
        <v>99756.706525439993</v>
      </c>
      <c r="O2674" s="52">
        <f t="shared" si="1036"/>
        <v>0</v>
      </c>
      <c r="P2674" s="5">
        <f t="shared" si="1039"/>
        <v>0</v>
      </c>
      <c r="Q2674" s="53">
        <f t="shared" si="1024"/>
        <v>0</v>
      </c>
      <c r="R2674" s="4">
        <f t="shared" si="1018"/>
        <v>0</v>
      </c>
      <c r="S2674" s="2">
        <f t="shared" si="1031"/>
        <v>0.14000000000000001</v>
      </c>
      <c r="T2674" s="9">
        <f t="shared" si="1025"/>
        <v>1.0056515340000001</v>
      </c>
      <c r="U2674" s="4">
        <f t="shared" si="1032"/>
        <v>563.77841865000005</v>
      </c>
      <c r="V2674" s="4">
        <f t="shared" si="1026"/>
        <v>0</v>
      </c>
      <c r="W2674" s="1" t="str">
        <f t="shared" si="1037"/>
        <v>A+J=</v>
      </c>
      <c r="X2674" s="10">
        <f t="shared" si="1038"/>
        <v>42744</v>
      </c>
      <c r="Y2674" s="4">
        <f t="shared" si="1041"/>
        <v>0</v>
      </c>
      <c r="Z2674" s="28"/>
      <c r="AA2674" s="26"/>
      <c r="AE2674" s="5"/>
    </row>
    <row r="2675" spans="1:31" x14ac:dyDescent="0.2">
      <c r="A2675" s="127">
        <f t="shared" si="1027"/>
        <v>42730</v>
      </c>
      <c r="B2675" s="4">
        <f t="shared" si="1019"/>
        <v>100373.26326784</v>
      </c>
      <c r="C2675" s="4">
        <f t="shared" si="1033"/>
        <v>60988.854136239999</v>
      </c>
      <c r="D2675" s="4">
        <f t="shared" si="1028"/>
        <v>60988.854136239999</v>
      </c>
      <c r="E2675" s="56">
        <f t="shared" si="1034"/>
        <v>657.75199999999995</v>
      </c>
      <c r="F2675" s="11">
        <f>IF(DAY(A2675)=F$2+1,VLOOKUP(A2675,[1]Plan1!$BN$15:$BP$255,3),F2674)</f>
        <v>661.30399999999997</v>
      </c>
      <c r="G2675" s="6">
        <f t="shared" si="1020"/>
        <v>42714</v>
      </c>
      <c r="H2675" s="2">
        <f t="shared" si="1021"/>
        <v>5.4002116299152192E-3</v>
      </c>
      <c r="I2675" s="1">
        <f t="shared" si="1029"/>
        <v>17</v>
      </c>
      <c r="J2675" s="1">
        <f t="shared" si="1035"/>
        <v>31</v>
      </c>
      <c r="K2675" s="54">
        <f t="shared" si="1022"/>
        <v>1.002957804635813</v>
      </c>
      <c r="L2675" s="3">
        <f t="shared" si="1030"/>
        <v>1.63111439</v>
      </c>
      <c r="M2675" s="3">
        <f t="shared" si="1040"/>
        <v>1.6359389</v>
      </c>
      <c r="N2675" s="3">
        <f t="shared" si="1023"/>
        <v>99774.0389479</v>
      </c>
      <c r="O2675" s="52">
        <f t="shared" si="1036"/>
        <v>0</v>
      </c>
      <c r="P2675" s="5">
        <f t="shared" si="1039"/>
        <v>0</v>
      </c>
      <c r="Q2675" s="53">
        <f t="shared" si="1024"/>
        <v>0</v>
      </c>
      <c r="R2675" s="4">
        <f t="shared" si="1018"/>
        <v>0</v>
      </c>
      <c r="S2675" s="2">
        <f t="shared" si="1031"/>
        <v>0.14000000000000001</v>
      </c>
      <c r="T2675" s="9">
        <f t="shared" si="1025"/>
        <v>1.0060058140000001</v>
      </c>
      <c r="U2675" s="4">
        <f t="shared" si="1032"/>
        <v>599.22431993999999</v>
      </c>
      <c r="V2675" s="4">
        <f t="shared" si="1026"/>
        <v>0</v>
      </c>
      <c r="W2675" s="1" t="str">
        <f t="shared" si="1037"/>
        <v>A+J=</v>
      </c>
      <c r="X2675" s="10">
        <f t="shared" si="1038"/>
        <v>42744</v>
      </c>
      <c r="Y2675" s="4">
        <f t="shared" si="1041"/>
        <v>0</v>
      </c>
      <c r="Z2675" s="28"/>
      <c r="AA2675" s="26"/>
      <c r="AE2675" s="5"/>
    </row>
    <row r="2676" spans="1:31" x14ac:dyDescent="0.2">
      <c r="A2676" s="127">
        <f t="shared" si="1027"/>
        <v>42731</v>
      </c>
      <c r="B2676" s="4">
        <f t="shared" si="1019"/>
        <v>100426.06931562</v>
      </c>
      <c r="C2676" s="4">
        <f t="shared" si="1033"/>
        <v>60988.854136239999</v>
      </c>
      <c r="D2676" s="4">
        <f t="shared" si="1028"/>
        <v>60988.854136239999</v>
      </c>
      <c r="E2676" s="56">
        <f t="shared" si="1034"/>
        <v>657.75199999999995</v>
      </c>
      <c r="F2676" s="11">
        <f>IF(DAY(A2676)=F$2+1,VLOOKUP(A2676,[1]Plan1!$BN$15:$BP$255,3),F2675)</f>
        <v>661.30399999999997</v>
      </c>
      <c r="G2676" s="6">
        <f t="shared" si="1020"/>
        <v>42714</v>
      </c>
      <c r="H2676" s="2">
        <f t="shared" si="1021"/>
        <v>5.4002116299152192E-3</v>
      </c>
      <c r="I2676" s="1">
        <f t="shared" si="1029"/>
        <v>18</v>
      </c>
      <c r="J2676" s="1">
        <f t="shared" si="1035"/>
        <v>31</v>
      </c>
      <c r="K2676" s="54">
        <f t="shared" si="1022"/>
        <v>1.0031320653393574</v>
      </c>
      <c r="L2676" s="3">
        <f t="shared" si="1030"/>
        <v>1.63111439</v>
      </c>
      <c r="M2676" s="3">
        <f t="shared" si="1040"/>
        <v>1.63622314</v>
      </c>
      <c r="N2676" s="3">
        <f t="shared" si="1023"/>
        <v>99791.374419800006</v>
      </c>
      <c r="O2676" s="52">
        <f t="shared" si="1036"/>
        <v>0</v>
      </c>
      <c r="P2676" s="5">
        <f t="shared" si="1039"/>
        <v>0</v>
      </c>
      <c r="Q2676" s="53">
        <f t="shared" si="1024"/>
        <v>0</v>
      </c>
      <c r="R2676" s="4">
        <f t="shared" si="1018"/>
        <v>0</v>
      </c>
      <c r="S2676" s="2">
        <f t="shared" si="1031"/>
        <v>0.14000000000000001</v>
      </c>
      <c r="T2676" s="9">
        <f t="shared" si="1025"/>
        <v>1.006360218</v>
      </c>
      <c r="U2676" s="4">
        <f t="shared" si="1032"/>
        <v>634.69489582000006</v>
      </c>
      <c r="V2676" s="4">
        <f t="shared" si="1026"/>
        <v>0</v>
      </c>
      <c r="W2676" s="1" t="str">
        <f t="shared" si="1037"/>
        <v>A+J=</v>
      </c>
      <c r="X2676" s="10">
        <f t="shared" si="1038"/>
        <v>42744</v>
      </c>
      <c r="Y2676" s="4">
        <f t="shared" si="1041"/>
        <v>0</v>
      </c>
      <c r="Z2676" s="28"/>
      <c r="AA2676" s="26"/>
      <c r="AE2676" s="5"/>
    </row>
    <row r="2677" spans="1:31" x14ac:dyDescent="0.2">
      <c r="A2677" s="127">
        <f t="shared" si="1027"/>
        <v>42732</v>
      </c>
      <c r="B2677" s="4">
        <f t="shared" si="1019"/>
        <v>100478.90319693</v>
      </c>
      <c r="C2677" s="4">
        <f t="shared" si="1033"/>
        <v>60988.854136239999</v>
      </c>
      <c r="D2677" s="4">
        <f t="shared" si="1028"/>
        <v>60988.854136239999</v>
      </c>
      <c r="E2677" s="56">
        <f t="shared" si="1034"/>
        <v>657.75199999999995</v>
      </c>
      <c r="F2677" s="11">
        <f>IF(DAY(A2677)=F$2+1,VLOOKUP(A2677,[1]Plan1!$BN$15:$BP$255,3),F2676)</f>
        <v>661.30399999999997</v>
      </c>
      <c r="G2677" s="6">
        <f t="shared" si="1020"/>
        <v>42714</v>
      </c>
      <c r="H2677" s="2">
        <f t="shared" si="1021"/>
        <v>5.4002116299152192E-3</v>
      </c>
      <c r="I2677" s="1">
        <f t="shared" si="1029"/>
        <v>19</v>
      </c>
      <c r="J2677" s="1">
        <f t="shared" si="1035"/>
        <v>31</v>
      </c>
      <c r="K2677" s="54">
        <f t="shared" si="1022"/>
        <v>1.0033063563201405</v>
      </c>
      <c r="L2677" s="3">
        <f t="shared" si="1030"/>
        <v>1.63111439</v>
      </c>
      <c r="M2677" s="3">
        <f t="shared" si="1040"/>
        <v>1.63650743</v>
      </c>
      <c r="N2677" s="3">
        <f t="shared" si="1023"/>
        <v>99808.712941139995</v>
      </c>
      <c r="O2677" s="52">
        <f t="shared" si="1036"/>
        <v>0</v>
      </c>
      <c r="P2677" s="5">
        <f t="shared" si="1039"/>
        <v>0</v>
      </c>
      <c r="Q2677" s="53">
        <f t="shared" si="1024"/>
        <v>0</v>
      </c>
      <c r="R2677" s="4">
        <f t="shared" si="1018"/>
        <v>0</v>
      </c>
      <c r="S2677" s="2">
        <f t="shared" si="1031"/>
        <v>0.14000000000000001</v>
      </c>
      <c r="T2677" s="9">
        <f t="shared" si="1025"/>
        <v>1.006714747</v>
      </c>
      <c r="U2677" s="4">
        <f t="shared" si="1032"/>
        <v>670.19025579000004</v>
      </c>
      <c r="V2677" s="4">
        <f t="shared" si="1026"/>
        <v>0</v>
      </c>
      <c r="W2677" s="1" t="str">
        <f t="shared" si="1037"/>
        <v>A+J=</v>
      </c>
      <c r="X2677" s="10">
        <f t="shared" si="1038"/>
        <v>42744</v>
      </c>
      <c r="Y2677" s="4">
        <f t="shared" si="1041"/>
        <v>0</v>
      </c>
      <c r="Z2677" s="28"/>
      <c r="AA2677" s="26"/>
      <c r="AE2677" s="5"/>
    </row>
    <row r="2678" spans="1:31" x14ac:dyDescent="0.2">
      <c r="A2678" s="127">
        <f t="shared" si="1027"/>
        <v>42733</v>
      </c>
      <c r="B2678" s="4">
        <f t="shared" si="1019"/>
        <v>100531.76492151</v>
      </c>
      <c r="C2678" s="4">
        <f t="shared" si="1033"/>
        <v>60988.854136239999</v>
      </c>
      <c r="D2678" s="4">
        <f t="shared" si="1028"/>
        <v>60988.854136239999</v>
      </c>
      <c r="E2678" s="56">
        <f t="shared" si="1034"/>
        <v>657.75199999999995</v>
      </c>
      <c r="F2678" s="11">
        <f>IF(DAY(A2678)=F$2+1,VLOOKUP(A2678,[1]Plan1!$BN$15:$BP$255,3),F2677)</f>
        <v>661.30399999999997</v>
      </c>
      <c r="G2678" s="6">
        <f t="shared" si="1020"/>
        <v>42714</v>
      </c>
      <c r="H2678" s="2">
        <f t="shared" si="1021"/>
        <v>5.4002116299152192E-3</v>
      </c>
      <c r="I2678" s="1">
        <f t="shared" si="1029"/>
        <v>20</v>
      </c>
      <c r="J2678" s="1">
        <f t="shared" si="1035"/>
        <v>31</v>
      </c>
      <c r="K2678" s="54">
        <f t="shared" si="1022"/>
        <v>1.0034806775834226</v>
      </c>
      <c r="L2678" s="3">
        <f t="shared" si="1030"/>
        <v>1.63111439</v>
      </c>
      <c r="M2678" s="3">
        <f t="shared" si="1040"/>
        <v>1.6367917700000001</v>
      </c>
      <c r="N2678" s="3">
        <f t="shared" si="1023"/>
        <v>99826.054511919996</v>
      </c>
      <c r="O2678" s="52">
        <f t="shared" si="1036"/>
        <v>0</v>
      </c>
      <c r="P2678" s="5">
        <f t="shared" si="1039"/>
        <v>0</v>
      </c>
      <c r="Q2678" s="53">
        <f t="shared" si="1024"/>
        <v>0</v>
      </c>
      <c r="R2678" s="4">
        <f t="shared" si="1018"/>
        <v>0</v>
      </c>
      <c r="S2678" s="2">
        <f t="shared" si="1031"/>
        <v>0.14000000000000001</v>
      </c>
      <c r="T2678" s="9">
        <f t="shared" si="1025"/>
        <v>1.0070694010000001</v>
      </c>
      <c r="U2678" s="4">
        <f t="shared" si="1032"/>
        <v>705.71040959000004</v>
      </c>
      <c r="V2678" s="4">
        <f t="shared" si="1026"/>
        <v>0</v>
      </c>
      <c r="W2678" s="1" t="str">
        <f t="shared" si="1037"/>
        <v>A+J=</v>
      </c>
      <c r="X2678" s="10">
        <f t="shared" si="1038"/>
        <v>42744</v>
      </c>
      <c r="Y2678" s="4">
        <f t="shared" si="1041"/>
        <v>0</v>
      </c>
      <c r="Z2678" s="28"/>
      <c r="AA2678" s="26"/>
      <c r="AE2678" s="5"/>
    </row>
    <row r="2679" spans="1:31" x14ac:dyDescent="0.2">
      <c r="A2679" s="127">
        <f t="shared" si="1027"/>
        <v>42734</v>
      </c>
      <c r="B2679" s="4">
        <f t="shared" si="1019"/>
        <v>100584.65449911001</v>
      </c>
      <c r="C2679" s="4">
        <f t="shared" si="1033"/>
        <v>60988.854136239999</v>
      </c>
      <c r="D2679" s="4">
        <f t="shared" si="1028"/>
        <v>60988.854136239999</v>
      </c>
      <c r="E2679" s="56">
        <f t="shared" si="1034"/>
        <v>657.75199999999995</v>
      </c>
      <c r="F2679" s="11">
        <f>IF(DAY(A2679)=F$2+1,VLOOKUP(A2679,[1]Plan1!$BN$15:$BP$255,3),F2678)</f>
        <v>661.30399999999997</v>
      </c>
      <c r="G2679" s="6">
        <f t="shared" si="1020"/>
        <v>42714</v>
      </c>
      <c r="H2679" s="2">
        <f t="shared" si="1021"/>
        <v>5.4002116299152192E-3</v>
      </c>
      <c r="I2679" s="1">
        <f t="shared" si="1029"/>
        <v>21</v>
      </c>
      <c r="J2679" s="1">
        <f t="shared" si="1035"/>
        <v>31</v>
      </c>
      <c r="K2679" s="54">
        <f t="shared" si="1022"/>
        <v>1.0036550291344657</v>
      </c>
      <c r="L2679" s="3">
        <f t="shared" si="1030"/>
        <v>1.63111439</v>
      </c>
      <c r="M2679" s="3">
        <f t="shared" si="1040"/>
        <v>1.6370761599999999</v>
      </c>
      <c r="N2679" s="3">
        <f t="shared" si="1023"/>
        <v>99843.399132150007</v>
      </c>
      <c r="O2679" s="52">
        <f t="shared" si="1036"/>
        <v>0</v>
      </c>
      <c r="P2679" s="5">
        <f t="shared" si="1039"/>
        <v>0</v>
      </c>
      <c r="Q2679" s="53">
        <f t="shared" si="1024"/>
        <v>0</v>
      </c>
      <c r="R2679" s="4">
        <f t="shared" si="1018"/>
        <v>0</v>
      </c>
      <c r="S2679" s="2">
        <f t="shared" si="1031"/>
        <v>0.14000000000000001</v>
      </c>
      <c r="T2679" s="9">
        <f t="shared" si="1025"/>
        <v>1.0074241799999999</v>
      </c>
      <c r="U2679" s="4">
        <f t="shared" si="1032"/>
        <v>741.25536695999995</v>
      </c>
      <c r="V2679" s="4">
        <f t="shared" si="1026"/>
        <v>0</v>
      </c>
      <c r="W2679" s="1" t="str">
        <f t="shared" si="1037"/>
        <v>A+J=</v>
      </c>
      <c r="X2679" s="10">
        <f t="shared" si="1038"/>
        <v>42744</v>
      </c>
      <c r="Y2679" s="4">
        <f t="shared" si="1041"/>
        <v>0</v>
      </c>
      <c r="Z2679" s="28"/>
      <c r="AA2679" s="26"/>
      <c r="AE2679" s="5"/>
    </row>
    <row r="2680" spans="1:31" x14ac:dyDescent="0.2">
      <c r="A2680" s="127">
        <f t="shared" si="1027"/>
        <v>42735</v>
      </c>
      <c r="B2680" s="4">
        <f t="shared" si="1019"/>
        <v>100637.57132485</v>
      </c>
      <c r="C2680" s="4">
        <f t="shared" si="1033"/>
        <v>60988.854136239999</v>
      </c>
      <c r="D2680" s="4">
        <f t="shared" si="1028"/>
        <v>60988.854136239999</v>
      </c>
      <c r="E2680" s="56">
        <f t="shared" si="1034"/>
        <v>657.75199999999995</v>
      </c>
      <c r="F2680" s="11">
        <f>IF(DAY(A2680)=F$2+1,VLOOKUP(A2680,[1]Plan1!$BN$15:$BP$255,3),F2679)</f>
        <v>661.30399999999997</v>
      </c>
      <c r="G2680" s="6">
        <f t="shared" si="1020"/>
        <v>42714</v>
      </c>
      <c r="H2680" s="2">
        <f t="shared" si="1021"/>
        <v>5.4002116299152192E-3</v>
      </c>
      <c r="I2680" s="1">
        <f t="shared" si="1029"/>
        <v>22</v>
      </c>
      <c r="J2680" s="1">
        <f t="shared" si="1035"/>
        <v>31</v>
      </c>
      <c r="K2680" s="54">
        <f t="shared" si="1022"/>
        <v>1.0038294109785317</v>
      </c>
      <c r="L2680" s="3">
        <f t="shared" si="1030"/>
        <v>1.63111439</v>
      </c>
      <c r="M2680" s="3">
        <f t="shared" si="1040"/>
        <v>1.6373605899999999</v>
      </c>
      <c r="N2680" s="3">
        <f t="shared" si="1023"/>
        <v>99860.746191929997</v>
      </c>
      <c r="O2680" s="52">
        <f t="shared" si="1036"/>
        <v>0</v>
      </c>
      <c r="P2680" s="5">
        <f t="shared" si="1039"/>
        <v>0</v>
      </c>
      <c r="Q2680" s="53">
        <f t="shared" si="1024"/>
        <v>0</v>
      </c>
      <c r="R2680" s="4">
        <f t="shared" si="1018"/>
        <v>0</v>
      </c>
      <c r="S2680" s="2">
        <f t="shared" si="1031"/>
        <v>0.14000000000000001</v>
      </c>
      <c r="T2680" s="9">
        <f t="shared" si="1025"/>
        <v>1.007779084</v>
      </c>
      <c r="U2680" s="4">
        <f t="shared" si="1032"/>
        <v>776.82513291999999</v>
      </c>
      <c r="V2680" s="4">
        <f t="shared" si="1026"/>
        <v>0</v>
      </c>
      <c r="W2680" s="1" t="str">
        <f t="shared" si="1037"/>
        <v>A+J=</v>
      </c>
      <c r="X2680" s="10">
        <f t="shared" si="1038"/>
        <v>42744</v>
      </c>
      <c r="Y2680" s="4">
        <f t="shared" si="1041"/>
        <v>0</v>
      </c>
      <c r="Z2680" s="28"/>
      <c r="AA2680" s="26"/>
      <c r="AE2680" s="5"/>
    </row>
    <row r="2681" spans="1:31" x14ac:dyDescent="0.2">
      <c r="A2681" s="127">
        <f t="shared" si="1027"/>
        <v>42736</v>
      </c>
      <c r="B2681" s="4">
        <f t="shared" si="1019"/>
        <v>100690.51663754</v>
      </c>
      <c r="C2681" s="4">
        <f t="shared" si="1033"/>
        <v>60988.854136239999</v>
      </c>
      <c r="D2681" s="4">
        <f t="shared" si="1028"/>
        <v>60988.854136239999</v>
      </c>
      <c r="E2681" s="56">
        <f t="shared" si="1034"/>
        <v>657.75199999999995</v>
      </c>
      <c r="F2681" s="11">
        <f>IF(DAY(A2681)=F$2+1,VLOOKUP(A2681,[1]Plan1!$BN$15:$BP$255,3),F2680)</f>
        <v>661.30399999999997</v>
      </c>
      <c r="G2681" s="6">
        <f t="shared" si="1020"/>
        <v>42714</v>
      </c>
      <c r="H2681" s="2">
        <f t="shared" si="1021"/>
        <v>5.4002116299152192E-3</v>
      </c>
      <c r="I2681" s="1">
        <f t="shared" si="1029"/>
        <v>23</v>
      </c>
      <c r="J2681" s="1">
        <f t="shared" si="1035"/>
        <v>31</v>
      </c>
      <c r="K2681" s="54">
        <f t="shared" si="1022"/>
        <v>1.0040038231208843</v>
      </c>
      <c r="L2681" s="3">
        <f t="shared" si="1030"/>
        <v>1.63111439</v>
      </c>
      <c r="M2681" s="3">
        <f t="shared" si="1040"/>
        <v>1.63764508</v>
      </c>
      <c r="N2681" s="3">
        <f t="shared" si="1023"/>
        <v>99878.096911050001</v>
      </c>
      <c r="O2681" s="52">
        <f t="shared" si="1036"/>
        <v>0</v>
      </c>
      <c r="P2681" s="5">
        <f t="shared" si="1039"/>
        <v>0</v>
      </c>
      <c r="Q2681" s="53">
        <f t="shared" si="1024"/>
        <v>0</v>
      </c>
      <c r="R2681" s="4">
        <f t="shared" si="1018"/>
        <v>0</v>
      </c>
      <c r="S2681" s="2">
        <f t="shared" si="1031"/>
        <v>0.14000000000000001</v>
      </c>
      <c r="T2681" s="9">
        <f t="shared" si="1025"/>
        <v>1.0081341130000001</v>
      </c>
      <c r="U2681" s="4">
        <f t="shared" si="1032"/>
        <v>812.41972649000002</v>
      </c>
      <c r="V2681" s="4">
        <f t="shared" si="1026"/>
        <v>0</v>
      </c>
      <c r="W2681" s="1" t="str">
        <f t="shared" si="1037"/>
        <v>A+J=</v>
      </c>
      <c r="X2681" s="10">
        <f t="shared" si="1038"/>
        <v>42744</v>
      </c>
      <c r="Y2681" s="4">
        <f t="shared" si="1041"/>
        <v>0</v>
      </c>
      <c r="Z2681" s="28"/>
      <c r="AA2681" s="26"/>
      <c r="AE2681" s="5"/>
    </row>
    <row r="2682" spans="1:31" x14ac:dyDescent="0.2">
      <c r="A2682" s="127">
        <f t="shared" si="1027"/>
        <v>42737</v>
      </c>
      <c r="B2682" s="4">
        <f t="shared" si="1019"/>
        <v>100743.48921743</v>
      </c>
      <c r="C2682" s="4">
        <f t="shared" si="1033"/>
        <v>60988.854136239999</v>
      </c>
      <c r="D2682" s="4">
        <f t="shared" si="1028"/>
        <v>60988.854136239999</v>
      </c>
      <c r="E2682" s="56">
        <f t="shared" si="1034"/>
        <v>657.75199999999995</v>
      </c>
      <c r="F2682" s="11">
        <f>IF(DAY(A2682)=F$2+1,VLOOKUP(A2682,[1]Plan1!$BN$15:$BP$255,3),F2681)</f>
        <v>661.30399999999997</v>
      </c>
      <c r="G2682" s="6">
        <f t="shared" si="1020"/>
        <v>42714</v>
      </c>
      <c r="H2682" s="2">
        <f t="shared" si="1021"/>
        <v>5.4002116299152192E-3</v>
      </c>
      <c r="I2682" s="1">
        <f t="shared" si="1029"/>
        <v>24</v>
      </c>
      <c r="J2682" s="1">
        <f t="shared" si="1035"/>
        <v>31</v>
      </c>
      <c r="K2682" s="54">
        <f t="shared" si="1022"/>
        <v>1.0041782655667875</v>
      </c>
      <c r="L2682" s="3">
        <f t="shared" si="1030"/>
        <v>1.63111439</v>
      </c>
      <c r="M2682" s="3">
        <f t="shared" si="1040"/>
        <v>1.63792961</v>
      </c>
      <c r="N2682" s="3">
        <f t="shared" si="1023"/>
        <v>99895.450069710001</v>
      </c>
      <c r="O2682" s="52">
        <f t="shared" si="1036"/>
        <v>0</v>
      </c>
      <c r="P2682" s="5">
        <f t="shared" si="1039"/>
        <v>0</v>
      </c>
      <c r="Q2682" s="53">
        <f t="shared" si="1024"/>
        <v>0</v>
      </c>
      <c r="R2682" s="4">
        <f t="shared" si="1018"/>
        <v>0</v>
      </c>
      <c r="S2682" s="2">
        <f t="shared" si="1031"/>
        <v>0.14000000000000001</v>
      </c>
      <c r="T2682" s="9">
        <f t="shared" si="1025"/>
        <v>1.0084892670000001</v>
      </c>
      <c r="U2682" s="4">
        <f t="shared" si="1032"/>
        <v>848.03914771999996</v>
      </c>
      <c r="V2682" s="4">
        <f t="shared" si="1026"/>
        <v>0</v>
      </c>
      <c r="W2682" s="1" t="str">
        <f t="shared" si="1037"/>
        <v>A+J=</v>
      </c>
      <c r="X2682" s="10">
        <f t="shared" si="1038"/>
        <v>42744</v>
      </c>
      <c r="Y2682" s="4">
        <f t="shared" si="1041"/>
        <v>0</v>
      </c>
      <c r="Z2682" s="28"/>
      <c r="AA2682" s="26"/>
      <c r="AE2682" s="5"/>
    </row>
    <row r="2683" spans="1:31" x14ac:dyDescent="0.2">
      <c r="A2683" s="127">
        <f t="shared" si="1027"/>
        <v>42738</v>
      </c>
      <c r="B2683" s="4">
        <f t="shared" si="1019"/>
        <v>100796.49040413</v>
      </c>
      <c r="C2683" s="4">
        <f t="shared" si="1033"/>
        <v>60988.854136239999</v>
      </c>
      <c r="D2683" s="4">
        <f t="shared" si="1028"/>
        <v>60988.854136239999</v>
      </c>
      <c r="E2683" s="56">
        <f t="shared" si="1034"/>
        <v>657.75199999999995</v>
      </c>
      <c r="F2683" s="11">
        <f>IF(DAY(A2683)=F$2+1,VLOOKUP(A2683,[1]Plan1!$BN$15:$BP$255,3),F2682)</f>
        <v>661.30399999999997</v>
      </c>
      <c r="G2683" s="6">
        <f t="shared" si="1020"/>
        <v>42714</v>
      </c>
      <c r="H2683" s="2">
        <f t="shared" si="1021"/>
        <v>5.4002116299152192E-3</v>
      </c>
      <c r="I2683" s="1">
        <f t="shared" si="1029"/>
        <v>25</v>
      </c>
      <c r="J2683" s="1">
        <f t="shared" si="1035"/>
        <v>31</v>
      </c>
      <c r="K2683" s="54">
        <f t="shared" si="1022"/>
        <v>1.0043527383215065</v>
      </c>
      <c r="L2683" s="3">
        <f t="shared" si="1030"/>
        <v>1.63111439</v>
      </c>
      <c r="M2683" s="3">
        <f t="shared" si="1040"/>
        <v>1.6382142</v>
      </c>
      <c r="N2683" s="3">
        <f t="shared" si="1023"/>
        <v>99912.806887710001</v>
      </c>
      <c r="O2683" s="52">
        <f t="shared" si="1036"/>
        <v>0</v>
      </c>
      <c r="P2683" s="5">
        <f t="shared" si="1039"/>
        <v>0</v>
      </c>
      <c r="Q2683" s="53">
        <f t="shared" si="1024"/>
        <v>0</v>
      </c>
      <c r="R2683" s="4">
        <f t="shared" si="1018"/>
        <v>0</v>
      </c>
      <c r="S2683" s="2">
        <f t="shared" si="1031"/>
        <v>0.14000000000000001</v>
      </c>
      <c r="T2683" s="9">
        <f t="shared" si="1025"/>
        <v>1.008844547</v>
      </c>
      <c r="U2683" s="4">
        <f t="shared" si="1032"/>
        <v>883.68351642000005</v>
      </c>
      <c r="V2683" s="4">
        <f t="shared" si="1026"/>
        <v>0</v>
      </c>
      <c r="W2683" s="1" t="str">
        <f t="shared" si="1037"/>
        <v>A+J=</v>
      </c>
      <c r="X2683" s="10">
        <f t="shared" si="1038"/>
        <v>42744</v>
      </c>
      <c r="Y2683" s="4">
        <f t="shared" si="1041"/>
        <v>0</v>
      </c>
      <c r="Z2683" s="28"/>
      <c r="AA2683" s="26"/>
      <c r="AE2683" s="5"/>
    </row>
    <row r="2684" spans="1:31" x14ac:dyDescent="0.2">
      <c r="A2684" s="127">
        <f t="shared" si="1027"/>
        <v>42739</v>
      </c>
      <c r="B2684" s="4">
        <f t="shared" si="1019"/>
        <v>100849.51877720999</v>
      </c>
      <c r="C2684" s="4">
        <f t="shared" si="1033"/>
        <v>60988.854136239999</v>
      </c>
      <c r="D2684" s="4">
        <f t="shared" si="1028"/>
        <v>60988.854136239999</v>
      </c>
      <c r="E2684" s="56">
        <f t="shared" si="1034"/>
        <v>657.75199999999995</v>
      </c>
      <c r="F2684" s="11">
        <f>IF(DAY(A2684)=F$2+1,VLOOKUP(A2684,[1]Plan1!$BN$15:$BP$255,3),F2683)</f>
        <v>661.30399999999997</v>
      </c>
      <c r="G2684" s="6">
        <f t="shared" si="1020"/>
        <v>42714</v>
      </c>
      <c r="H2684" s="2">
        <f t="shared" si="1021"/>
        <v>5.4002116299152192E-3</v>
      </c>
      <c r="I2684" s="1">
        <f t="shared" si="1029"/>
        <v>26</v>
      </c>
      <c r="J2684" s="1">
        <f t="shared" si="1035"/>
        <v>31</v>
      </c>
      <c r="K2684" s="54">
        <f t="shared" si="1022"/>
        <v>1.0045272413903072</v>
      </c>
      <c r="L2684" s="3">
        <f t="shared" si="1030"/>
        <v>1.63111439</v>
      </c>
      <c r="M2684" s="3">
        <f t="shared" si="1040"/>
        <v>1.6384988300000001</v>
      </c>
      <c r="N2684" s="3">
        <f t="shared" si="1023"/>
        <v>99930.166145259995</v>
      </c>
      <c r="O2684" s="52">
        <f t="shared" si="1036"/>
        <v>0</v>
      </c>
      <c r="P2684" s="5">
        <f t="shared" si="1039"/>
        <v>0</v>
      </c>
      <c r="Q2684" s="53">
        <f t="shared" si="1024"/>
        <v>0</v>
      </c>
      <c r="R2684" s="4">
        <f t="shared" si="1018"/>
        <v>0</v>
      </c>
      <c r="S2684" s="2">
        <f t="shared" si="1031"/>
        <v>0.14000000000000001</v>
      </c>
      <c r="T2684" s="9">
        <f t="shared" si="1025"/>
        <v>1.009199951</v>
      </c>
      <c r="U2684" s="4">
        <f t="shared" si="1032"/>
        <v>919.35263195000005</v>
      </c>
      <c r="V2684" s="4">
        <f t="shared" si="1026"/>
        <v>0</v>
      </c>
      <c r="W2684" s="1" t="str">
        <f t="shared" si="1037"/>
        <v>A+J=</v>
      </c>
      <c r="X2684" s="10">
        <f t="shared" si="1038"/>
        <v>42744</v>
      </c>
      <c r="Y2684" s="4">
        <f t="shared" si="1041"/>
        <v>0</v>
      </c>
      <c r="Z2684" s="28"/>
      <c r="AA2684" s="26"/>
      <c r="AE2684" s="5"/>
    </row>
    <row r="2685" spans="1:31" x14ac:dyDescent="0.2">
      <c r="A2685" s="127">
        <f t="shared" si="1027"/>
        <v>42740</v>
      </c>
      <c r="B2685" s="4">
        <f t="shared" si="1019"/>
        <v>100902.57577710001</v>
      </c>
      <c r="C2685" s="4">
        <f t="shared" si="1033"/>
        <v>60988.854136239999</v>
      </c>
      <c r="D2685" s="4">
        <f t="shared" si="1028"/>
        <v>60988.854136239999</v>
      </c>
      <c r="E2685" s="56">
        <f t="shared" si="1034"/>
        <v>657.75199999999995</v>
      </c>
      <c r="F2685" s="11">
        <f>IF(DAY(A2685)=F$2+1,VLOOKUP(A2685,[1]Plan1!$BN$15:$BP$255,3),F2684)</f>
        <v>661.30399999999997</v>
      </c>
      <c r="G2685" s="6">
        <f t="shared" si="1020"/>
        <v>42714</v>
      </c>
      <c r="H2685" s="2">
        <f t="shared" si="1021"/>
        <v>5.4002116299152192E-3</v>
      </c>
      <c r="I2685" s="1">
        <f t="shared" si="1029"/>
        <v>27</v>
      </c>
      <c r="J2685" s="1">
        <f t="shared" si="1035"/>
        <v>31</v>
      </c>
      <c r="K2685" s="54">
        <f t="shared" si="1022"/>
        <v>1.0047017747784568</v>
      </c>
      <c r="L2685" s="3">
        <f t="shared" si="1030"/>
        <v>1.63111439</v>
      </c>
      <c r="M2685" s="3">
        <f t="shared" si="1040"/>
        <v>1.63878352</v>
      </c>
      <c r="N2685" s="3">
        <f t="shared" si="1023"/>
        <v>99947.529062150003</v>
      </c>
      <c r="O2685" s="52">
        <f t="shared" si="1036"/>
        <v>0</v>
      </c>
      <c r="P2685" s="5">
        <f t="shared" si="1039"/>
        <v>0</v>
      </c>
      <c r="Q2685" s="53">
        <f t="shared" si="1024"/>
        <v>0</v>
      </c>
      <c r="R2685" s="4">
        <f t="shared" si="1018"/>
        <v>0</v>
      </c>
      <c r="S2685" s="2">
        <f t="shared" si="1031"/>
        <v>0.14000000000000001</v>
      </c>
      <c r="T2685" s="9">
        <f t="shared" si="1025"/>
        <v>1.009555481</v>
      </c>
      <c r="U2685" s="4">
        <f t="shared" si="1032"/>
        <v>955.04671495000002</v>
      </c>
      <c r="V2685" s="4">
        <f t="shared" si="1026"/>
        <v>0</v>
      </c>
      <c r="W2685" s="1" t="str">
        <f t="shared" si="1037"/>
        <v>A+J=</v>
      </c>
      <c r="X2685" s="10">
        <f t="shared" si="1038"/>
        <v>42744</v>
      </c>
      <c r="Y2685" s="4">
        <f t="shared" si="1041"/>
        <v>0</v>
      </c>
      <c r="Z2685" s="28"/>
      <c r="AA2685" s="26"/>
      <c r="AE2685" s="5"/>
    </row>
    <row r="2686" spans="1:31" x14ac:dyDescent="0.2">
      <c r="A2686" s="127">
        <f t="shared" si="1027"/>
        <v>42741</v>
      </c>
      <c r="B2686" s="4">
        <f t="shared" si="1019"/>
        <v>100955.66008239001</v>
      </c>
      <c r="C2686" s="4">
        <f t="shared" si="1033"/>
        <v>60988.854136239999</v>
      </c>
      <c r="D2686" s="4">
        <f t="shared" si="1028"/>
        <v>60988.854136239999</v>
      </c>
      <c r="E2686" s="56">
        <f t="shared" si="1034"/>
        <v>657.75199999999995</v>
      </c>
      <c r="F2686" s="11">
        <f>IF(DAY(A2686)=F$2+1,VLOOKUP(A2686,[1]Plan1!$BN$15:$BP$255,3),F2685)</f>
        <v>661.30399999999997</v>
      </c>
      <c r="G2686" s="6">
        <f t="shared" si="1020"/>
        <v>42714</v>
      </c>
      <c r="H2686" s="2">
        <f t="shared" si="1021"/>
        <v>5.4002116299152192E-3</v>
      </c>
      <c r="I2686" s="1">
        <f t="shared" si="1029"/>
        <v>28</v>
      </c>
      <c r="J2686" s="1">
        <f t="shared" si="1035"/>
        <v>31</v>
      </c>
      <c r="K2686" s="54">
        <f t="shared" si="1022"/>
        <v>1.0048763384912232</v>
      </c>
      <c r="L2686" s="3">
        <f t="shared" si="1030"/>
        <v>1.63111439</v>
      </c>
      <c r="M2686" s="3">
        <f t="shared" si="1040"/>
        <v>1.63906825</v>
      </c>
      <c r="N2686" s="3">
        <f t="shared" si="1023"/>
        <v>99964.894418590004</v>
      </c>
      <c r="O2686" s="52">
        <f t="shared" si="1036"/>
        <v>0</v>
      </c>
      <c r="P2686" s="5">
        <f t="shared" si="1039"/>
        <v>0</v>
      </c>
      <c r="Q2686" s="53">
        <f t="shared" si="1024"/>
        <v>0</v>
      </c>
      <c r="R2686" s="4">
        <f t="shared" si="1018"/>
        <v>0</v>
      </c>
      <c r="S2686" s="2">
        <f t="shared" si="1031"/>
        <v>0.14000000000000001</v>
      </c>
      <c r="T2686" s="9">
        <f t="shared" si="1025"/>
        <v>1.0099111359999999</v>
      </c>
      <c r="U2686" s="4">
        <f t="shared" si="1032"/>
        <v>990.76566379999997</v>
      </c>
      <c r="V2686" s="4">
        <f t="shared" si="1026"/>
        <v>0</v>
      </c>
      <c r="W2686" s="1" t="str">
        <f t="shared" si="1037"/>
        <v>A+J=</v>
      </c>
      <c r="X2686" s="10">
        <f t="shared" si="1038"/>
        <v>42744</v>
      </c>
      <c r="Y2686" s="4">
        <f t="shared" si="1041"/>
        <v>0</v>
      </c>
      <c r="Z2686" s="28"/>
      <c r="AA2686" s="26"/>
      <c r="AE2686" s="5"/>
    </row>
    <row r="2687" spans="1:31" x14ac:dyDescent="0.2">
      <c r="A2687" s="127">
        <f t="shared" si="1027"/>
        <v>42742</v>
      </c>
      <c r="B2687" s="4">
        <f t="shared" si="1019"/>
        <v>101008.77231837</v>
      </c>
      <c r="C2687" s="4">
        <f t="shared" si="1033"/>
        <v>60988.854136239999</v>
      </c>
      <c r="D2687" s="4">
        <f t="shared" si="1028"/>
        <v>60988.854136239999</v>
      </c>
      <c r="E2687" s="56">
        <f t="shared" si="1034"/>
        <v>657.75199999999995</v>
      </c>
      <c r="F2687" s="11">
        <f>IF(DAY(A2687)=F$2+1,VLOOKUP(A2687,[1]Plan1!$BN$15:$BP$255,3),F2686)</f>
        <v>661.30399999999997</v>
      </c>
      <c r="G2687" s="6">
        <f t="shared" si="1020"/>
        <v>42714</v>
      </c>
      <c r="H2687" s="2">
        <f t="shared" si="1021"/>
        <v>5.4002116299152192E-3</v>
      </c>
      <c r="I2687" s="1">
        <f t="shared" si="1029"/>
        <v>29</v>
      </c>
      <c r="J2687" s="1">
        <f t="shared" si="1035"/>
        <v>31</v>
      </c>
      <c r="K2687" s="54">
        <f t="shared" si="1022"/>
        <v>1.005050932533875</v>
      </c>
      <c r="L2687" s="3">
        <f t="shared" si="1030"/>
        <v>1.63111439</v>
      </c>
      <c r="M2687" s="3">
        <f t="shared" si="1040"/>
        <v>1.6393530300000001</v>
      </c>
      <c r="N2687" s="3">
        <f t="shared" si="1023"/>
        <v>99982.262824470003</v>
      </c>
      <c r="O2687" s="52">
        <f t="shared" si="1036"/>
        <v>0</v>
      </c>
      <c r="P2687" s="5">
        <f t="shared" si="1039"/>
        <v>0</v>
      </c>
      <c r="Q2687" s="53">
        <f t="shared" si="1024"/>
        <v>0</v>
      </c>
      <c r="R2687" s="4">
        <f t="shared" si="1018"/>
        <v>0</v>
      </c>
      <c r="S2687" s="2">
        <f t="shared" si="1031"/>
        <v>0.14000000000000001</v>
      </c>
      <c r="T2687" s="9">
        <f t="shared" si="1025"/>
        <v>1.010266916</v>
      </c>
      <c r="U2687" s="4">
        <f t="shared" si="1032"/>
        <v>1026.5094939000001</v>
      </c>
      <c r="V2687" s="4">
        <f t="shared" si="1026"/>
        <v>0</v>
      </c>
      <c r="W2687" s="1" t="str">
        <f t="shared" si="1037"/>
        <v>A+J=</v>
      </c>
      <c r="X2687" s="10">
        <f t="shared" si="1038"/>
        <v>42744</v>
      </c>
      <c r="Y2687" s="4">
        <f t="shared" si="1041"/>
        <v>0</v>
      </c>
      <c r="Z2687" s="28"/>
      <c r="AA2687" s="26"/>
      <c r="AE2687" s="5"/>
    </row>
    <row r="2688" spans="1:31" x14ac:dyDescent="0.2">
      <c r="A2688" s="127">
        <f t="shared" si="1027"/>
        <v>42743</v>
      </c>
      <c r="B2688" s="4">
        <f t="shared" si="1019"/>
        <v>101061.91311117001</v>
      </c>
      <c r="C2688" s="4">
        <f t="shared" si="1033"/>
        <v>60988.854136239999</v>
      </c>
      <c r="D2688" s="4">
        <f t="shared" si="1028"/>
        <v>60988.854136239999</v>
      </c>
      <c r="E2688" s="56">
        <f t="shared" si="1034"/>
        <v>657.75199999999995</v>
      </c>
      <c r="F2688" s="11">
        <f>IF(DAY(A2688)=F$2+1,VLOOKUP(A2688,[1]Plan1!$BN$15:$BP$255,3),F2687)</f>
        <v>661.30399999999997</v>
      </c>
      <c r="G2688" s="6">
        <f t="shared" si="1020"/>
        <v>42714</v>
      </c>
      <c r="H2688" s="2">
        <f t="shared" si="1021"/>
        <v>5.4002116299152192E-3</v>
      </c>
      <c r="I2688" s="1">
        <f t="shared" si="1029"/>
        <v>30</v>
      </c>
      <c r="J2688" s="1">
        <f t="shared" si="1035"/>
        <v>31</v>
      </c>
      <c r="K2688" s="54">
        <f t="shared" si="1022"/>
        <v>1.0052255569116821</v>
      </c>
      <c r="L2688" s="3">
        <f t="shared" si="1030"/>
        <v>1.63111439</v>
      </c>
      <c r="M2688" s="3">
        <f t="shared" si="1040"/>
        <v>1.6396378700000001</v>
      </c>
      <c r="N2688" s="3">
        <f t="shared" si="1023"/>
        <v>99999.634889680005</v>
      </c>
      <c r="O2688" s="52">
        <f t="shared" si="1036"/>
        <v>0</v>
      </c>
      <c r="P2688" s="5">
        <f t="shared" si="1039"/>
        <v>0</v>
      </c>
      <c r="Q2688" s="53">
        <f t="shared" si="1024"/>
        <v>0</v>
      </c>
      <c r="R2688" s="4">
        <f t="shared" ref="R2688:R2751" si="1042">IF(P2688&gt;0,(P2688*N2688),0)</f>
        <v>0</v>
      </c>
      <c r="S2688" s="2">
        <f t="shared" si="1031"/>
        <v>0.14000000000000001</v>
      </c>
      <c r="T2688" s="9">
        <f t="shared" si="1025"/>
        <v>1.0106228209999999</v>
      </c>
      <c r="U2688" s="4">
        <f t="shared" si="1032"/>
        <v>1062.2782214900001</v>
      </c>
      <c r="V2688" s="4">
        <f t="shared" si="1026"/>
        <v>0</v>
      </c>
      <c r="W2688" s="1" t="str">
        <f t="shared" si="1037"/>
        <v>A+J=</v>
      </c>
      <c r="X2688" s="10">
        <f t="shared" si="1038"/>
        <v>42744</v>
      </c>
      <c r="Y2688" s="4">
        <f t="shared" si="1041"/>
        <v>0</v>
      </c>
      <c r="Z2688" s="28"/>
      <c r="AA2688" s="26"/>
      <c r="AE2688" s="5"/>
    </row>
    <row r="2689" spans="1:31" x14ac:dyDescent="0.2">
      <c r="A2689" s="130">
        <f t="shared" si="1027"/>
        <v>42744</v>
      </c>
      <c r="B2689" s="53">
        <f t="shared" si="1019"/>
        <v>101115.08133807</v>
      </c>
      <c r="C2689" s="4">
        <f t="shared" si="1033"/>
        <v>60988.854136239999</v>
      </c>
      <c r="D2689" s="53">
        <f t="shared" si="1028"/>
        <v>60988.854136239999</v>
      </c>
      <c r="E2689" s="58">
        <f t="shared" si="1034"/>
        <v>657.75199999999995</v>
      </c>
      <c r="F2689" s="62">
        <f>IF(DAY(A2689)=F$2+1,VLOOKUP(A2689,[1]Plan1!$BN$15:$BP$255,3),F2688)</f>
        <v>661.30399999999997</v>
      </c>
      <c r="G2689" s="23">
        <f t="shared" si="1020"/>
        <v>42714</v>
      </c>
      <c r="H2689" s="55">
        <f t="shared" si="1021"/>
        <v>5.4002116299152192E-3</v>
      </c>
      <c r="I2689" s="24">
        <f t="shared" si="1029"/>
        <v>31</v>
      </c>
      <c r="J2689" s="24">
        <f t="shared" si="1035"/>
        <v>31</v>
      </c>
      <c r="K2689" s="59">
        <f t="shared" si="1022"/>
        <v>1.0054002116299152</v>
      </c>
      <c r="L2689" s="60">
        <f t="shared" si="1030"/>
        <v>1.63111439</v>
      </c>
      <c r="M2689" s="60">
        <f t="shared" si="1040"/>
        <v>1.63992275</v>
      </c>
      <c r="N2689" s="60">
        <f t="shared" si="1023"/>
        <v>100017.00939445</v>
      </c>
      <c r="O2689" s="63">
        <f t="shared" si="1036"/>
        <v>86</v>
      </c>
      <c r="P2689" s="5">
        <f t="shared" si="1039"/>
        <v>3.47571562E-2</v>
      </c>
      <c r="Q2689" s="53">
        <f t="shared" si="1024"/>
        <v>2119.7991296723098</v>
      </c>
      <c r="R2689" s="53">
        <f t="shared" si="1042"/>
        <v>3476.3068181797657</v>
      </c>
      <c r="S2689" s="55">
        <f t="shared" si="1031"/>
        <v>0.14000000000000001</v>
      </c>
      <c r="T2689" s="61">
        <f t="shared" si="1025"/>
        <v>1.010978852</v>
      </c>
      <c r="U2689" s="53">
        <f t="shared" si="1032"/>
        <v>1098.07194362</v>
      </c>
      <c r="V2689" s="53">
        <f t="shared" si="1026"/>
        <v>4574.3787617997659</v>
      </c>
      <c r="W2689" s="24" t="str">
        <f t="shared" si="1037"/>
        <v>A+J=</v>
      </c>
      <c r="X2689" s="23">
        <f t="shared" si="1038"/>
        <v>42744</v>
      </c>
      <c r="Y2689" s="53">
        <f t="shared" si="1041"/>
        <v>96540.70257627024</v>
      </c>
      <c r="Z2689" s="47"/>
      <c r="AA2689" s="26"/>
      <c r="AE2689" s="5"/>
    </row>
    <row r="2690" spans="1:31" x14ac:dyDescent="0.2">
      <c r="A2690" s="127">
        <f t="shared" si="1027"/>
        <v>42745</v>
      </c>
      <c r="B2690" s="4">
        <f t="shared" si="1019"/>
        <v>96594.615788690004</v>
      </c>
      <c r="C2690" s="4">
        <f t="shared" si="1033"/>
        <v>58869.055007299998</v>
      </c>
      <c r="D2690" s="4">
        <f t="shared" si="1028"/>
        <v>58869.055007299998</v>
      </c>
      <c r="E2690" s="56">
        <f t="shared" si="1034"/>
        <v>661.30399999999997</v>
      </c>
      <c r="F2690" s="11">
        <f>IF(DAY(A2690)=F$2+1,VLOOKUP(A2690,[1]Plan1!$BN$15:$BP$255,3),F2689)</f>
        <v>665.54200000000003</v>
      </c>
      <c r="G2690" s="6">
        <f t="shared" si="1020"/>
        <v>42745</v>
      </c>
      <c r="H2690" s="2">
        <f t="shared" si="1021"/>
        <v>6.4085503792508103E-3</v>
      </c>
      <c r="I2690" s="1">
        <f t="shared" si="1029"/>
        <v>1</v>
      </c>
      <c r="J2690" s="1">
        <f t="shared" si="1035"/>
        <v>31</v>
      </c>
      <c r="K2690" s="54">
        <f t="shared" si="1022"/>
        <v>1.000206089069976</v>
      </c>
      <c r="L2690" s="3">
        <f t="shared" si="1030"/>
        <v>1.63992275</v>
      </c>
      <c r="M2690" s="3">
        <f t="shared" si="1040"/>
        <v>1.6402607199999999</v>
      </c>
      <c r="N2690" s="3">
        <f t="shared" si="1023"/>
        <v>96560.598551989999</v>
      </c>
      <c r="O2690" s="52">
        <f t="shared" si="1036"/>
        <v>0</v>
      </c>
      <c r="P2690" s="5">
        <f t="shared" si="1039"/>
        <v>0</v>
      </c>
      <c r="Q2690" s="53">
        <f t="shared" si="1024"/>
        <v>0</v>
      </c>
      <c r="R2690" s="4">
        <f t="shared" si="1042"/>
        <v>0</v>
      </c>
      <c r="S2690" s="2">
        <f t="shared" si="1031"/>
        <v>0.14000000000000001</v>
      </c>
      <c r="T2690" s="9">
        <f t="shared" si="1025"/>
        <v>1.0003522890000001</v>
      </c>
      <c r="U2690" s="4">
        <f t="shared" si="1032"/>
        <v>34.017236699999998</v>
      </c>
      <c r="V2690" s="4">
        <f t="shared" si="1026"/>
        <v>0</v>
      </c>
      <c r="W2690" s="1" t="str">
        <f t="shared" si="1037"/>
        <v>A+J=</v>
      </c>
      <c r="X2690" s="10">
        <f t="shared" si="1038"/>
        <v>42775</v>
      </c>
      <c r="Y2690" s="4">
        <f t="shared" si="1041"/>
        <v>0</v>
      </c>
      <c r="Z2690" s="28"/>
      <c r="AA2690" s="26"/>
      <c r="AE2690" s="5"/>
    </row>
    <row r="2691" spans="1:31" x14ac:dyDescent="0.2">
      <c r="A2691" s="127">
        <f t="shared" si="1027"/>
        <v>42746</v>
      </c>
      <c r="B2691" s="4">
        <f t="shared" si="1019"/>
        <v>96648.558432210004</v>
      </c>
      <c r="C2691" s="4">
        <f t="shared" si="1033"/>
        <v>58869.055007299998</v>
      </c>
      <c r="D2691" s="4">
        <f t="shared" si="1028"/>
        <v>58869.055007299998</v>
      </c>
      <c r="E2691" s="56">
        <f t="shared" si="1034"/>
        <v>661.30399999999997</v>
      </c>
      <c r="F2691" s="11">
        <f>IF(DAY(A2691)=F$2+1,VLOOKUP(A2691,[1]Plan1!$BN$15:$BP$255,3),F2690)</f>
        <v>665.54200000000003</v>
      </c>
      <c r="G2691" s="6">
        <f t="shared" si="1020"/>
        <v>42745</v>
      </c>
      <c r="H2691" s="2">
        <f t="shared" si="1021"/>
        <v>6.4085503792508103E-3</v>
      </c>
      <c r="I2691" s="1">
        <f t="shared" si="1029"/>
        <v>2</v>
      </c>
      <c r="J2691" s="1">
        <f t="shared" si="1035"/>
        <v>31</v>
      </c>
      <c r="K2691" s="54">
        <f t="shared" si="1022"/>
        <v>1.0004122206126569</v>
      </c>
      <c r="L2691" s="3">
        <f t="shared" si="1030"/>
        <v>1.63992275</v>
      </c>
      <c r="M2691" s="3">
        <f t="shared" si="1040"/>
        <v>1.6405987500000001</v>
      </c>
      <c r="N2691" s="3">
        <f t="shared" si="1023"/>
        <v>96580.498058650002</v>
      </c>
      <c r="O2691" s="52">
        <f t="shared" si="1036"/>
        <v>0</v>
      </c>
      <c r="P2691" s="5">
        <f t="shared" si="1039"/>
        <v>0</v>
      </c>
      <c r="Q2691" s="53">
        <f t="shared" si="1024"/>
        <v>0</v>
      </c>
      <c r="R2691" s="4">
        <f t="shared" si="1042"/>
        <v>0</v>
      </c>
      <c r="S2691" s="2">
        <f t="shared" si="1031"/>
        <v>0.14000000000000001</v>
      </c>
      <c r="T2691" s="9">
        <f t="shared" si="1025"/>
        <v>1.0007047010000001</v>
      </c>
      <c r="U2691" s="4">
        <f t="shared" si="1032"/>
        <v>68.060373560000002</v>
      </c>
      <c r="V2691" s="4">
        <f t="shared" si="1026"/>
        <v>0</v>
      </c>
      <c r="W2691" s="1" t="str">
        <f t="shared" si="1037"/>
        <v>A+J=</v>
      </c>
      <c r="X2691" s="10">
        <f t="shared" si="1038"/>
        <v>42775</v>
      </c>
      <c r="Y2691" s="4">
        <f t="shared" si="1041"/>
        <v>0</v>
      </c>
      <c r="Z2691" s="28"/>
      <c r="AA2691" s="26"/>
      <c r="AE2691" s="5"/>
    </row>
    <row r="2692" spans="1:31" x14ac:dyDescent="0.2">
      <c r="A2692" s="127">
        <f t="shared" si="1027"/>
        <v>42747</v>
      </c>
      <c r="B2692" s="4">
        <f t="shared" si="1019"/>
        <v>96702.531890940008</v>
      </c>
      <c r="C2692" s="4">
        <f t="shared" si="1033"/>
        <v>58869.055007299998</v>
      </c>
      <c r="D2692" s="4">
        <f t="shared" si="1028"/>
        <v>58869.055007299998</v>
      </c>
      <c r="E2692" s="56">
        <f t="shared" si="1034"/>
        <v>661.30399999999997</v>
      </c>
      <c r="F2692" s="11">
        <f>IF(DAY(A2692)=F$2+1,VLOOKUP(A2692,[1]Plan1!$BN$15:$BP$255,3),F2691)</f>
        <v>665.54200000000003</v>
      </c>
      <c r="G2692" s="6">
        <f t="shared" si="1020"/>
        <v>42745</v>
      </c>
      <c r="H2692" s="2">
        <f t="shared" si="1021"/>
        <v>6.4085503792508103E-3</v>
      </c>
      <c r="I2692" s="1">
        <f t="shared" si="1029"/>
        <v>3</v>
      </c>
      <c r="J2692" s="1">
        <f t="shared" si="1035"/>
        <v>31</v>
      </c>
      <c r="K2692" s="54">
        <f t="shared" si="1022"/>
        <v>1.0006183946367955</v>
      </c>
      <c r="L2692" s="3">
        <f t="shared" si="1030"/>
        <v>1.63992275</v>
      </c>
      <c r="M2692" s="3">
        <f t="shared" si="1040"/>
        <v>1.6409368600000001</v>
      </c>
      <c r="N2692" s="3">
        <f t="shared" si="1023"/>
        <v>96600.402274840002</v>
      </c>
      <c r="O2692" s="52">
        <f t="shared" si="1036"/>
        <v>0</v>
      </c>
      <c r="P2692" s="5">
        <f t="shared" si="1039"/>
        <v>0</v>
      </c>
      <c r="Q2692" s="53">
        <f t="shared" si="1024"/>
        <v>0</v>
      </c>
      <c r="R2692" s="4">
        <f t="shared" si="1042"/>
        <v>0</v>
      </c>
      <c r="S2692" s="2">
        <f t="shared" si="1031"/>
        <v>0.14000000000000001</v>
      </c>
      <c r="T2692" s="9">
        <f t="shared" si="1025"/>
        <v>1.001057238</v>
      </c>
      <c r="U2692" s="4">
        <f t="shared" si="1032"/>
        <v>102.12961610000001</v>
      </c>
      <c r="V2692" s="4">
        <f t="shared" si="1026"/>
        <v>0</v>
      </c>
      <c r="W2692" s="1" t="str">
        <f t="shared" si="1037"/>
        <v>A+J=</v>
      </c>
      <c r="X2692" s="10">
        <f t="shared" si="1038"/>
        <v>42775</v>
      </c>
      <c r="Y2692" s="4">
        <f t="shared" si="1041"/>
        <v>0</v>
      </c>
      <c r="Z2692" s="28"/>
      <c r="AA2692" s="26"/>
      <c r="AE2692" s="5"/>
    </row>
    <row r="2693" spans="1:31" x14ac:dyDescent="0.2">
      <c r="A2693" s="127">
        <f t="shared" si="1027"/>
        <v>42748</v>
      </c>
      <c r="B2693" s="4">
        <f t="shared" si="1019"/>
        <v>96756.535491169998</v>
      </c>
      <c r="C2693" s="4">
        <f t="shared" si="1033"/>
        <v>58869.055007299998</v>
      </c>
      <c r="D2693" s="4">
        <f t="shared" si="1028"/>
        <v>58869.055007299998</v>
      </c>
      <c r="E2693" s="56">
        <f t="shared" si="1034"/>
        <v>661.30399999999997</v>
      </c>
      <c r="F2693" s="11">
        <f>IF(DAY(A2693)=F$2+1,VLOOKUP(A2693,[1]Plan1!$BN$15:$BP$255,3),F2692)</f>
        <v>665.54200000000003</v>
      </c>
      <c r="G2693" s="6">
        <f t="shared" si="1020"/>
        <v>42745</v>
      </c>
      <c r="H2693" s="2">
        <f t="shared" si="1021"/>
        <v>6.4085503792508103E-3</v>
      </c>
      <c r="I2693" s="1">
        <f t="shared" si="1029"/>
        <v>4</v>
      </c>
      <c r="J2693" s="1">
        <f t="shared" si="1035"/>
        <v>31</v>
      </c>
      <c r="K2693" s="54">
        <f t="shared" si="1022"/>
        <v>1.0008246111511472</v>
      </c>
      <c r="L2693" s="3">
        <f t="shared" si="1030"/>
        <v>1.63992275</v>
      </c>
      <c r="M2693" s="3">
        <f t="shared" si="1040"/>
        <v>1.64127504</v>
      </c>
      <c r="N2693" s="3">
        <f t="shared" si="1023"/>
        <v>96620.310611859997</v>
      </c>
      <c r="O2693" s="52">
        <f t="shared" si="1036"/>
        <v>0</v>
      </c>
      <c r="P2693" s="5">
        <f t="shared" si="1039"/>
        <v>0</v>
      </c>
      <c r="Q2693" s="53">
        <f t="shared" si="1024"/>
        <v>0</v>
      </c>
      <c r="R2693" s="4">
        <f t="shared" si="1042"/>
        <v>0</v>
      </c>
      <c r="S2693" s="2">
        <f t="shared" si="1031"/>
        <v>0.14000000000000001</v>
      </c>
      <c r="T2693" s="9">
        <f t="shared" si="1025"/>
        <v>1.001409899</v>
      </c>
      <c r="U2693" s="4">
        <f t="shared" si="1032"/>
        <v>136.22487931000001</v>
      </c>
      <c r="V2693" s="4">
        <f t="shared" si="1026"/>
        <v>0</v>
      </c>
      <c r="W2693" s="1" t="str">
        <f t="shared" si="1037"/>
        <v>A+J=</v>
      </c>
      <c r="X2693" s="10">
        <f t="shared" si="1038"/>
        <v>42775</v>
      </c>
      <c r="Y2693" s="4">
        <f t="shared" si="1041"/>
        <v>0</v>
      </c>
      <c r="Z2693" s="28"/>
      <c r="AA2693" s="26"/>
      <c r="AE2693" s="5"/>
    </row>
    <row r="2694" spans="1:31" x14ac:dyDescent="0.2">
      <c r="A2694" s="127">
        <f t="shared" si="1027"/>
        <v>42749</v>
      </c>
      <c r="B2694" s="4">
        <f t="shared" si="1019"/>
        <v>96810.569244679995</v>
      </c>
      <c r="C2694" s="4">
        <f t="shared" si="1033"/>
        <v>58869.055007299998</v>
      </c>
      <c r="D2694" s="4">
        <f t="shared" si="1028"/>
        <v>58869.055007299998</v>
      </c>
      <c r="E2694" s="56">
        <f t="shared" si="1034"/>
        <v>661.30399999999997</v>
      </c>
      <c r="F2694" s="11">
        <f>IF(DAY(A2694)=F$2+1,VLOOKUP(A2694,[1]Plan1!$BN$15:$BP$255,3),F2693)</f>
        <v>665.54200000000003</v>
      </c>
      <c r="G2694" s="6">
        <f t="shared" si="1020"/>
        <v>42745</v>
      </c>
      <c r="H2694" s="2">
        <f t="shared" si="1021"/>
        <v>6.4085503792508103E-3</v>
      </c>
      <c r="I2694" s="1">
        <f t="shared" si="1029"/>
        <v>5</v>
      </c>
      <c r="J2694" s="1">
        <f t="shared" si="1035"/>
        <v>31</v>
      </c>
      <c r="K2694" s="54">
        <f t="shared" si="1022"/>
        <v>1.0010308701644683</v>
      </c>
      <c r="L2694" s="3">
        <f t="shared" si="1030"/>
        <v>1.63992275</v>
      </c>
      <c r="M2694" s="3">
        <f t="shared" si="1040"/>
        <v>1.64161329</v>
      </c>
      <c r="N2694" s="3">
        <f t="shared" si="1023"/>
        <v>96640.223069719999</v>
      </c>
      <c r="O2694" s="52">
        <f t="shared" si="1036"/>
        <v>0</v>
      </c>
      <c r="P2694" s="5">
        <f t="shared" si="1039"/>
        <v>0</v>
      </c>
      <c r="Q2694" s="53">
        <f t="shared" si="1024"/>
        <v>0</v>
      </c>
      <c r="R2694" s="4">
        <f t="shared" si="1042"/>
        <v>0</v>
      </c>
      <c r="S2694" s="2">
        <f t="shared" si="1031"/>
        <v>0.14000000000000001</v>
      </c>
      <c r="T2694" s="9">
        <f t="shared" si="1025"/>
        <v>1.001762684</v>
      </c>
      <c r="U2694" s="4">
        <f t="shared" si="1032"/>
        <v>170.34617496000001</v>
      </c>
      <c r="V2694" s="4">
        <f t="shared" si="1026"/>
        <v>0</v>
      </c>
      <c r="W2694" s="1" t="str">
        <f t="shared" si="1037"/>
        <v>A+J=</v>
      </c>
      <c r="X2694" s="10">
        <f t="shared" si="1038"/>
        <v>42775</v>
      </c>
      <c r="Y2694" s="4">
        <f t="shared" si="1041"/>
        <v>0</v>
      </c>
      <c r="Z2694" s="28"/>
      <c r="AA2694" s="26"/>
      <c r="AE2694" s="5"/>
    </row>
    <row r="2695" spans="1:31" x14ac:dyDescent="0.2">
      <c r="A2695" s="127">
        <f t="shared" si="1027"/>
        <v>42750</v>
      </c>
      <c r="B2695" s="4">
        <f t="shared" si="1019"/>
        <v>96864.633259879993</v>
      </c>
      <c r="C2695" s="4">
        <f t="shared" si="1033"/>
        <v>58869.055007299998</v>
      </c>
      <c r="D2695" s="4">
        <f t="shared" si="1028"/>
        <v>58869.055007299998</v>
      </c>
      <c r="E2695" s="56">
        <f t="shared" si="1034"/>
        <v>661.30399999999997</v>
      </c>
      <c r="F2695" s="11">
        <f>IF(DAY(A2695)=F$2+1,VLOOKUP(A2695,[1]Plan1!$BN$15:$BP$255,3),F2694)</f>
        <v>665.54200000000003</v>
      </c>
      <c r="G2695" s="6">
        <f t="shared" si="1020"/>
        <v>42745</v>
      </c>
      <c r="H2695" s="2">
        <f t="shared" si="1021"/>
        <v>6.4085503792508103E-3</v>
      </c>
      <c r="I2695" s="1">
        <f t="shared" si="1029"/>
        <v>6</v>
      </c>
      <c r="J2695" s="1">
        <f t="shared" si="1035"/>
        <v>31</v>
      </c>
      <c r="K2695" s="54">
        <f t="shared" si="1022"/>
        <v>1.0012371716855177</v>
      </c>
      <c r="L2695" s="3">
        <f t="shared" si="1030"/>
        <v>1.63992275</v>
      </c>
      <c r="M2695" s="3">
        <f t="shared" si="1040"/>
        <v>1.64195161</v>
      </c>
      <c r="N2695" s="3">
        <f t="shared" si="1023"/>
        <v>96660.139648409997</v>
      </c>
      <c r="O2695" s="52">
        <f t="shared" si="1036"/>
        <v>0</v>
      </c>
      <c r="P2695" s="5">
        <f t="shared" si="1039"/>
        <v>0</v>
      </c>
      <c r="Q2695" s="53">
        <f t="shared" si="1024"/>
        <v>0</v>
      </c>
      <c r="R2695" s="4">
        <f t="shared" si="1042"/>
        <v>0</v>
      </c>
      <c r="S2695" s="2">
        <f t="shared" si="1031"/>
        <v>0.14000000000000001</v>
      </c>
      <c r="T2695" s="9">
        <f t="shared" si="1025"/>
        <v>1.0021155939999999</v>
      </c>
      <c r="U2695" s="4">
        <f t="shared" si="1032"/>
        <v>204.49361146999999</v>
      </c>
      <c r="V2695" s="4">
        <f t="shared" si="1026"/>
        <v>0</v>
      </c>
      <c r="W2695" s="1" t="str">
        <f t="shared" si="1037"/>
        <v>A+J=</v>
      </c>
      <c r="X2695" s="10">
        <f t="shared" si="1038"/>
        <v>42775</v>
      </c>
      <c r="Y2695" s="4">
        <f t="shared" si="1041"/>
        <v>0</v>
      </c>
      <c r="Z2695" s="28"/>
      <c r="AA2695" s="26"/>
      <c r="AE2695" s="5"/>
    </row>
    <row r="2696" spans="1:31" x14ac:dyDescent="0.2">
      <c r="A2696" s="127">
        <f t="shared" si="1027"/>
        <v>42751</v>
      </c>
      <c r="B2696" s="4">
        <f t="shared" si="1019"/>
        <v>96918.727451940009</v>
      </c>
      <c r="C2696" s="4">
        <f t="shared" si="1033"/>
        <v>58869.055007299998</v>
      </c>
      <c r="D2696" s="4">
        <f t="shared" si="1028"/>
        <v>58869.055007299998</v>
      </c>
      <c r="E2696" s="56">
        <f t="shared" si="1034"/>
        <v>661.30399999999997</v>
      </c>
      <c r="F2696" s="11">
        <f>IF(DAY(A2696)=F$2+1,VLOOKUP(A2696,[1]Plan1!$BN$15:$BP$255,3),F2695)</f>
        <v>665.54200000000003</v>
      </c>
      <c r="G2696" s="6">
        <f t="shared" si="1020"/>
        <v>42745</v>
      </c>
      <c r="H2696" s="2">
        <f t="shared" si="1021"/>
        <v>6.4085503792508103E-3</v>
      </c>
      <c r="I2696" s="1">
        <f t="shared" si="1029"/>
        <v>7</v>
      </c>
      <c r="J2696" s="1">
        <f t="shared" si="1035"/>
        <v>31</v>
      </c>
      <c r="K2696" s="54">
        <f t="shared" si="1022"/>
        <v>1.0014435157230559</v>
      </c>
      <c r="L2696" s="3">
        <f t="shared" si="1030"/>
        <v>1.63992275</v>
      </c>
      <c r="M2696" s="3">
        <f t="shared" si="1040"/>
        <v>1.64229</v>
      </c>
      <c r="N2696" s="3">
        <f t="shared" si="1023"/>
        <v>96680.060347930004</v>
      </c>
      <c r="O2696" s="52">
        <f t="shared" si="1036"/>
        <v>0</v>
      </c>
      <c r="P2696" s="5">
        <f t="shared" si="1039"/>
        <v>0</v>
      </c>
      <c r="Q2696" s="53">
        <f t="shared" si="1024"/>
        <v>0</v>
      </c>
      <c r="R2696" s="4">
        <f t="shared" si="1042"/>
        <v>0</v>
      </c>
      <c r="S2696" s="2">
        <f t="shared" si="1031"/>
        <v>0.14000000000000001</v>
      </c>
      <c r="T2696" s="9">
        <f t="shared" si="1025"/>
        <v>1.0024686279999999</v>
      </c>
      <c r="U2696" s="4">
        <f t="shared" si="1032"/>
        <v>238.66710401</v>
      </c>
      <c r="V2696" s="4">
        <f t="shared" si="1026"/>
        <v>0</v>
      </c>
      <c r="W2696" s="1" t="str">
        <f t="shared" si="1037"/>
        <v>A+J=</v>
      </c>
      <c r="X2696" s="10">
        <f t="shared" si="1038"/>
        <v>42775</v>
      </c>
      <c r="Y2696" s="4">
        <f t="shared" si="1041"/>
        <v>0</v>
      </c>
      <c r="Z2696" s="28"/>
      <c r="AA2696" s="26"/>
      <c r="AE2696" s="5"/>
    </row>
    <row r="2697" spans="1:31" x14ac:dyDescent="0.2">
      <c r="A2697" s="127">
        <f t="shared" si="1027"/>
        <v>42752</v>
      </c>
      <c r="B2697" s="4">
        <f t="shared" si="1019"/>
        <v>96972.851832630011</v>
      </c>
      <c r="C2697" s="4">
        <f t="shared" si="1033"/>
        <v>58869.055007299998</v>
      </c>
      <c r="D2697" s="4">
        <f t="shared" si="1028"/>
        <v>58869.055007299998</v>
      </c>
      <c r="E2697" s="56">
        <f t="shared" si="1034"/>
        <v>661.30399999999997</v>
      </c>
      <c r="F2697" s="11">
        <f>IF(DAY(A2697)=F$2+1,VLOOKUP(A2697,[1]Plan1!$BN$15:$BP$255,3),F2696)</f>
        <v>665.54200000000003</v>
      </c>
      <c r="G2697" s="6">
        <f t="shared" si="1020"/>
        <v>42745</v>
      </c>
      <c r="H2697" s="2">
        <f t="shared" si="1021"/>
        <v>6.4085503792508103E-3</v>
      </c>
      <c r="I2697" s="1">
        <f t="shared" si="1029"/>
        <v>8</v>
      </c>
      <c r="J2697" s="1">
        <f t="shared" si="1035"/>
        <v>31</v>
      </c>
      <c r="K2697" s="54">
        <f t="shared" si="1022"/>
        <v>1.0016499022858447</v>
      </c>
      <c r="L2697" s="3">
        <f t="shared" si="1030"/>
        <v>1.63992275</v>
      </c>
      <c r="M2697" s="3">
        <f t="shared" si="1040"/>
        <v>1.6426284600000001</v>
      </c>
      <c r="N2697" s="3">
        <f t="shared" si="1023"/>
        <v>96699.985168290004</v>
      </c>
      <c r="O2697" s="52">
        <f t="shared" si="1036"/>
        <v>0</v>
      </c>
      <c r="P2697" s="5">
        <f t="shared" si="1039"/>
        <v>0</v>
      </c>
      <c r="Q2697" s="53">
        <f t="shared" si="1024"/>
        <v>0</v>
      </c>
      <c r="R2697" s="4">
        <f t="shared" si="1042"/>
        <v>0</v>
      </c>
      <c r="S2697" s="2">
        <f t="shared" si="1031"/>
        <v>0.14000000000000001</v>
      </c>
      <c r="T2697" s="9">
        <f t="shared" si="1025"/>
        <v>1.0028217859999999</v>
      </c>
      <c r="U2697" s="4">
        <f t="shared" si="1032"/>
        <v>272.86666434</v>
      </c>
      <c r="V2697" s="4">
        <f t="shared" si="1026"/>
        <v>0</v>
      </c>
      <c r="W2697" s="1" t="str">
        <f t="shared" si="1037"/>
        <v>A+J=</v>
      </c>
      <c r="X2697" s="10">
        <f t="shared" si="1038"/>
        <v>42775</v>
      </c>
      <c r="Y2697" s="4">
        <f t="shared" si="1041"/>
        <v>0</v>
      </c>
      <c r="Z2697" s="28"/>
      <c r="AA2697" s="26"/>
      <c r="AE2697" s="5"/>
    </row>
    <row r="2698" spans="1:31" x14ac:dyDescent="0.2">
      <c r="A2698" s="127">
        <f t="shared" si="1027"/>
        <v>42753</v>
      </c>
      <c r="B2698" s="4">
        <f t="shared" ref="B2698:B2761" si="1043">(N2698+U2698)</f>
        <v>97027.006413730007</v>
      </c>
      <c r="C2698" s="4">
        <f t="shared" si="1033"/>
        <v>58869.055007299998</v>
      </c>
      <c r="D2698" s="4">
        <f t="shared" si="1028"/>
        <v>58869.055007299998</v>
      </c>
      <c r="E2698" s="56">
        <f t="shared" si="1034"/>
        <v>661.30399999999997</v>
      </c>
      <c r="F2698" s="11">
        <f>IF(DAY(A2698)=F$2+1,VLOOKUP(A2698,[1]Plan1!$BN$15:$BP$255,3),F2697)</f>
        <v>665.54200000000003</v>
      </c>
      <c r="G2698" s="6">
        <f t="shared" ref="G2698:G2761" si="1044">IF(E2698=E2697,G2697,A2698)</f>
        <v>42745</v>
      </c>
      <c r="H2698" s="2">
        <f t="shared" ref="H2698:H2761" si="1045">(F2698/E2698)-1</f>
        <v>6.4085503792508103E-3</v>
      </c>
      <c r="I2698" s="1">
        <f t="shared" si="1029"/>
        <v>9</v>
      </c>
      <c r="J2698" s="1">
        <f t="shared" si="1035"/>
        <v>31</v>
      </c>
      <c r="K2698" s="54">
        <f t="shared" ref="K2698:K2761" si="1046">((F2698/E2698)^(I2698/J2698))</f>
        <v>1.0018563313826485</v>
      </c>
      <c r="L2698" s="3">
        <f t="shared" si="1030"/>
        <v>1.63992275</v>
      </c>
      <c r="M2698" s="3">
        <f t="shared" si="1040"/>
        <v>1.6429669899999999</v>
      </c>
      <c r="N2698" s="3">
        <f t="shared" ref="N2698:N2761" si="1047">TRUNC(D2698*M2698,8)</f>
        <v>96719.91410948</v>
      </c>
      <c r="O2698" s="52">
        <f t="shared" si="1036"/>
        <v>0</v>
      </c>
      <c r="P2698" s="5">
        <f t="shared" si="1039"/>
        <v>0</v>
      </c>
      <c r="Q2698" s="53">
        <f t="shared" ref="Q2698:Q2761" si="1048">IF($P2698&gt;0,($P2698*D2698),0)</f>
        <v>0</v>
      </c>
      <c r="R2698" s="4">
        <f t="shared" si="1042"/>
        <v>0</v>
      </c>
      <c r="S2698" s="2">
        <f t="shared" si="1031"/>
        <v>0.14000000000000001</v>
      </c>
      <c r="T2698" s="9">
        <f t="shared" ref="T2698:T2761" si="1049">ROUND((1+S2698)^(1/12)^(I2698/J2698),9)</f>
        <v>1.003175068</v>
      </c>
      <c r="U2698" s="4">
        <f t="shared" si="1032"/>
        <v>307.09230424999998</v>
      </c>
      <c r="V2698" s="4">
        <f t="shared" ref="V2698:V2761" si="1050">IF(R2698&gt;0,R2698+U2698,0)</f>
        <v>0</v>
      </c>
      <c r="W2698" s="1" t="str">
        <f t="shared" si="1037"/>
        <v>A+J=</v>
      </c>
      <c r="X2698" s="10">
        <f t="shared" si="1038"/>
        <v>42775</v>
      </c>
      <c r="Y2698" s="4">
        <f t="shared" si="1041"/>
        <v>0</v>
      </c>
      <c r="Z2698" s="28"/>
      <c r="AA2698" s="26"/>
      <c r="AE2698" s="5"/>
    </row>
    <row r="2699" spans="1:31" x14ac:dyDescent="0.2">
      <c r="A2699" s="127">
        <f t="shared" ref="A2699:A2762" si="1051">(A2698+1)</f>
        <v>42754</v>
      </c>
      <c r="B2699" s="4">
        <f t="shared" si="1043"/>
        <v>97081.190809730004</v>
      </c>
      <c r="C2699" s="4">
        <f t="shared" si="1033"/>
        <v>58869.055007299998</v>
      </c>
      <c r="D2699" s="4">
        <f t="shared" ref="D2699:D2762" si="1052">(C2699)</f>
        <v>58869.055007299998</v>
      </c>
      <c r="E2699" s="56">
        <f t="shared" si="1034"/>
        <v>661.30399999999997</v>
      </c>
      <c r="F2699" s="11">
        <f>IF(DAY(A2699)=F$2+1,VLOOKUP(A2699,[1]Plan1!$BN$15:$BP$255,3),F2698)</f>
        <v>665.54200000000003</v>
      </c>
      <c r="G2699" s="6">
        <f t="shared" si="1044"/>
        <v>42745</v>
      </c>
      <c r="H2699" s="2">
        <f t="shared" si="1045"/>
        <v>6.4085503792508103E-3</v>
      </c>
      <c r="I2699" s="1">
        <f t="shared" ref="I2699:I2762" si="1053">IF(DAY(A2699)=F$2+1,1,I2698+1)</f>
        <v>10</v>
      </c>
      <c r="J2699" s="1">
        <f t="shared" si="1035"/>
        <v>31</v>
      </c>
      <c r="K2699" s="54">
        <f t="shared" si="1046"/>
        <v>1.0020628030222327</v>
      </c>
      <c r="L2699" s="3">
        <f t="shared" ref="L2699:L2762" si="1054">IF(DAY(A2699)=F$2+1,M2698,L2698)</f>
        <v>1.63992275</v>
      </c>
      <c r="M2699" s="3">
        <f t="shared" si="1040"/>
        <v>1.64330558</v>
      </c>
      <c r="N2699" s="3">
        <f t="shared" si="1047"/>
        <v>96739.846582819999</v>
      </c>
      <c r="O2699" s="52">
        <f t="shared" si="1036"/>
        <v>0</v>
      </c>
      <c r="P2699" s="5">
        <f t="shared" si="1039"/>
        <v>0</v>
      </c>
      <c r="Q2699" s="53">
        <f t="shared" si="1048"/>
        <v>0</v>
      </c>
      <c r="R2699" s="4">
        <f t="shared" si="1042"/>
        <v>0</v>
      </c>
      <c r="S2699" s="2">
        <f t="shared" ref="S2699:S2762" si="1055">(S2698)</f>
        <v>0.14000000000000001</v>
      </c>
      <c r="T2699" s="9">
        <f t="shared" si="1049"/>
        <v>1.0035284760000001</v>
      </c>
      <c r="U2699" s="4">
        <f t="shared" ref="U2699:U2762" si="1056">TRUNC(N2699*(T2699-1),8)</f>
        <v>341.34422690999997</v>
      </c>
      <c r="V2699" s="4">
        <f t="shared" si="1050"/>
        <v>0</v>
      </c>
      <c r="W2699" s="1" t="str">
        <f t="shared" si="1037"/>
        <v>A+J=</v>
      </c>
      <c r="X2699" s="10">
        <f t="shared" si="1038"/>
        <v>42775</v>
      </c>
      <c r="Y2699" s="4">
        <f t="shared" si="1041"/>
        <v>0</v>
      </c>
      <c r="Z2699" s="28"/>
      <c r="AA2699" s="26"/>
      <c r="AE2699" s="5"/>
    </row>
    <row r="2700" spans="1:31" x14ac:dyDescent="0.2">
      <c r="A2700" s="127">
        <f t="shared" si="1051"/>
        <v>42755</v>
      </c>
      <c r="B2700" s="4">
        <f t="shared" si="1043"/>
        <v>97135.405923569997</v>
      </c>
      <c r="C2700" s="4">
        <f t="shared" ref="C2700:C2763" si="1057">IF(DAY(A2699)=9,VLOOKUP(A2699,$AA$10:$AB$126,2),C2699)</f>
        <v>58869.055007299998</v>
      </c>
      <c r="D2700" s="4">
        <f t="shared" si="1052"/>
        <v>58869.055007299998</v>
      </c>
      <c r="E2700" s="56">
        <f t="shared" ref="E2700:E2763" si="1058">IF(F2700=F2699,E2699,F2699)</f>
        <v>661.30399999999997</v>
      </c>
      <c r="F2700" s="11">
        <f>IF(DAY(A2700)=F$2+1,VLOOKUP(A2700,[1]Plan1!$BN$15:$BP$255,3),F2699)</f>
        <v>665.54200000000003</v>
      </c>
      <c r="G2700" s="6">
        <f t="shared" si="1044"/>
        <v>42745</v>
      </c>
      <c r="H2700" s="2">
        <f t="shared" si="1045"/>
        <v>6.4085503792508103E-3</v>
      </c>
      <c r="I2700" s="1">
        <f t="shared" si="1053"/>
        <v>11</v>
      </c>
      <c r="J2700" s="1">
        <f t="shared" ref="J2700:J2763" si="1059">IF(DAY(A2700)=F$2+1,DAY(EOMONTH(A2700,0)),J2699)</f>
        <v>31</v>
      </c>
      <c r="K2700" s="54">
        <f t="shared" si="1046"/>
        <v>1.0022693172133652</v>
      </c>
      <c r="L2700" s="3">
        <f t="shared" si="1054"/>
        <v>1.63992275</v>
      </c>
      <c r="M2700" s="3">
        <f t="shared" si="1040"/>
        <v>1.6436442499999999</v>
      </c>
      <c r="N2700" s="3">
        <f t="shared" si="1047"/>
        <v>96759.783765679997</v>
      </c>
      <c r="O2700" s="52">
        <f t="shared" si="1036"/>
        <v>0</v>
      </c>
      <c r="P2700" s="5">
        <f t="shared" si="1039"/>
        <v>0</v>
      </c>
      <c r="Q2700" s="53">
        <f t="shared" si="1048"/>
        <v>0</v>
      </c>
      <c r="R2700" s="4">
        <f t="shared" si="1042"/>
        <v>0</v>
      </c>
      <c r="S2700" s="2">
        <f t="shared" si="1055"/>
        <v>0.14000000000000001</v>
      </c>
      <c r="T2700" s="9">
        <f t="shared" si="1049"/>
        <v>1.0038820070000001</v>
      </c>
      <c r="U2700" s="4">
        <f t="shared" si="1056"/>
        <v>375.62215788999998</v>
      </c>
      <c r="V2700" s="4">
        <f t="shared" si="1050"/>
        <v>0</v>
      </c>
      <c r="W2700" s="1" t="str">
        <f t="shared" si="1037"/>
        <v>A+J=</v>
      </c>
      <c r="X2700" s="10">
        <f t="shared" si="1038"/>
        <v>42775</v>
      </c>
      <c r="Y2700" s="4">
        <f t="shared" si="1041"/>
        <v>0</v>
      </c>
      <c r="Z2700" s="28"/>
      <c r="AA2700" s="26"/>
      <c r="AE2700" s="5"/>
    </row>
    <row r="2701" spans="1:31" x14ac:dyDescent="0.2">
      <c r="A2701" s="127">
        <f t="shared" si="1051"/>
        <v>42756</v>
      </c>
      <c r="B2701" s="4">
        <f t="shared" si="1043"/>
        <v>97189.65136999001</v>
      </c>
      <c r="C2701" s="4">
        <f t="shared" si="1057"/>
        <v>58869.055007299998</v>
      </c>
      <c r="D2701" s="4">
        <f t="shared" si="1052"/>
        <v>58869.055007299998</v>
      </c>
      <c r="E2701" s="56">
        <f t="shared" si="1058"/>
        <v>661.30399999999997</v>
      </c>
      <c r="F2701" s="11">
        <f>IF(DAY(A2701)=F$2+1,VLOOKUP(A2701,[1]Plan1!$BN$15:$BP$255,3),F2700)</f>
        <v>665.54200000000003</v>
      </c>
      <c r="G2701" s="6">
        <f t="shared" si="1044"/>
        <v>42745</v>
      </c>
      <c r="H2701" s="2">
        <f t="shared" si="1045"/>
        <v>6.4085503792508103E-3</v>
      </c>
      <c r="I2701" s="1">
        <f t="shared" si="1053"/>
        <v>12</v>
      </c>
      <c r="J2701" s="1">
        <f t="shared" si="1059"/>
        <v>31</v>
      </c>
      <c r="K2701" s="54">
        <f t="shared" si="1046"/>
        <v>1.0024758739648152</v>
      </c>
      <c r="L2701" s="3">
        <f t="shared" si="1054"/>
        <v>1.63992275</v>
      </c>
      <c r="M2701" s="3">
        <f t="shared" si="1040"/>
        <v>1.64398299</v>
      </c>
      <c r="N2701" s="3">
        <f t="shared" si="1047"/>
        <v>96779.725069370004</v>
      </c>
      <c r="O2701" s="52">
        <f t="shared" si="1036"/>
        <v>0</v>
      </c>
      <c r="P2701" s="5">
        <f t="shared" si="1039"/>
        <v>0</v>
      </c>
      <c r="Q2701" s="53">
        <f t="shared" si="1048"/>
        <v>0</v>
      </c>
      <c r="R2701" s="4">
        <f t="shared" si="1042"/>
        <v>0</v>
      </c>
      <c r="S2701" s="2">
        <f t="shared" si="1055"/>
        <v>0.14000000000000001</v>
      </c>
      <c r="T2701" s="9">
        <f t="shared" si="1049"/>
        <v>1.004235663</v>
      </c>
      <c r="U2701" s="4">
        <f t="shared" si="1056"/>
        <v>409.92630062000001</v>
      </c>
      <c r="V2701" s="4">
        <f t="shared" si="1050"/>
        <v>0</v>
      </c>
      <c r="W2701" s="1" t="str">
        <f t="shared" si="1037"/>
        <v>A+J=</v>
      </c>
      <c r="X2701" s="10">
        <f t="shared" si="1038"/>
        <v>42775</v>
      </c>
      <c r="Y2701" s="4">
        <f t="shared" si="1041"/>
        <v>0</v>
      </c>
      <c r="Z2701" s="28"/>
      <c r="AA2701" s="26"/>
      <c r="AE2701" s="5"/>
    </row>
    <row r="2702" spans="1:31" x14ac:dyDescent="0.2">
      <c r="A2702" s="127">
        <f t="shared" si="1051"/>
        <v>42757</v>
      </c>
      <c r="B2702" s="4">
        <f t="shared" si="1043"/>
        <v>97243.926569450006</v>
      </c>
      <c r="C2702" s="4">
        <f t="shared" si="1057"/>
        <v>58869.055007299998</v>
      </c>
      <c r="D2702" s="4">
        <f t="shared" si="1052"/>
        <v>58869.055007299998</v>
      </c>
      <c r="E2702" s="56">
        <f t="shared" si="1058"/>
        <v>661.30399999999997</v>
      </c>
      <c r="F2702" s="11">
        <f>IF(DAY(A2702)=F$2+1,VLOOKUP(A2702,[1]Plan1!$BN$15:$BP$255,3),F2701)</f>
        <v>665.54200000000003</v>
      </c>
      <c r="G2702" s="6">
        <f t="shared" si="1044"/>
        <v>42745</v>
      </c>
      <c r="H2702" s="2">
        <f t="shared" si="1045"/>
        <v>6.4085503792508103E-3</v>
      </c>
      <c r="I2702" s="1">
        <f t="shared" si="1053"/>
        <v>13</v>
      </c>
      <c r="J2702" s="1">
        <f t="shared" si="1059"/>
        <v>31</v>
      </c>
      <c r="K2702" s="54">
        <f t="shared" si="1046"/>
        <v>1.0026824732853539</v>
      </c>
      <c r="L2702" s="3">
        <f t="shared" si="1054"/>
        <v>1.63992275</v>
      </c>
      <c r="M2702" s="3">
        <f t="shared" si="1040"/>
        <v>1.64432179</v>
      </c>
      <c r="N2702" s="3">
        <f t="shared" si="1047"/>
        <v>96799.669905210001</v>
      </c>
      <c r="O2702" s="52">
        <f t="shared" si="1036"/>
        <v>0</v>
      </c>
      <c r="P2702" s="5">
        <f t="shared" si="1039"/>
        <v>0</v>
      </c>
      <c r="Q2702" s="53">
        <f t="shared" si="1048"/>
        <v>0</v>
      </c>
      <c r="R2702" s="4">
        <f t="shared" si="1042"/>
        <v>0</v>
      </c>
      <c r="S2702" s="2">
        <f t="shared" si="1055"/>
        <v>0.14000000000000001</v>
      </c>
      <c r="T2702" s="9">
        <f t="shared" si="1049"/>
        <v>1.0045894440000001</v>
      </c>
      <c r="U2702" s="4">
        <f t="shared" si="1056"/>
        <v>444.25666424000002</v>
      </c>
      <c r="V2702" s="4">
        <f t="shared" si="1050"/>
        <v>0</v>
      </c>
      <c r="W2702" s="1" t="str">
        <f t="shared" si="1037"/>
        <v>A+J=</v>
      </c>
      <c r="X2702" s="10">
        <f t="shared" si="1038"/>
        <v>42775</v>
      </c>
      <c r="Y2702" s="4">
        <f t="shared" si="1041"/>
        <v>0</v>
      </c>
      <c r="Z2702" s="28"/>
      <c r="AA2702" s="26"/>
      <c r="AE2702" s="5"/>
    </row>
    <row r="2703" spans="1:31" x14ac:dyDescent="0.2">
      <c r="A2703" s="127">
        <f t="shared" si="1051"/>
        <v>42758</v>
      </c>
      <c r="B2703" s="4">
        <f t="shared" si="1043"/>
        <v>97298.232619560004</v>
      </c>
      <c r="C2703" s="4">
        <f t="shared" si="1057"/>
        <v>58869.055007299998</v>
      </c>
      <c r="D2703" s="4">
        <f t="shared" si="1052"/>
        <v>58869.055007299998</v>
      </c>
      <c r="E2703" s="56">
        <f t="shared" si="1058"/>
        <v>661.30399999999997</v>
      </c>
      <c r="F2703" s="11">
        <f>IF(DAY(A2703)=F$2+1,VLOOKUP(A2703,[1]Plan1!$BN$15:$BP$255,3),F2702)</f>
        <v>665.54200000000003</v>
      </c>
      <c r="G2703" s="6">
        <f t="shared" si="1044"/>
        <v>42745</v>
      </c>
      <c r="H2703" s="2">
        <f t="shared" si="1045"/>
        <v>6.4085503792508103E-3</v>
      </c>
      <c r="I2703" s="1">
        <f t="shared" si="1053"/>
        <v>14</v>
      </c>
      <c r="J2703" s="1">
        <f t="shared" si="1059"/>
        <v>31</v>
      </c>
      <c r="K2703" s="54">
        <f t="shared" si="1046"/>
        <v>1.0028891151837547</v>
      </c>
      <c r="L2703" s="3">
        <f t="shared" si="1054"/>
        <v>1.63992275</v>
      </c>
      <c r="M2703" s="3">
        <f t="shared" si="1040"/>
        <v>1.6446606699999999</v>
      </c>
      <c r="N2703" s="3">
        <f t="shared" si="1047"/>
        <v>96819.619450569997</v>
      </c>
      <c r="O2703" s="52">
        <f t="shared" si="1036"/>
        <v>0</v>
      </c>
      <c r="P2703" s="5">
        <f t="shared" si="1039"/>
        <v>0</v>
      </c>
      <c r="Q2703" s="53">
        <f t="shared" si="1048"/>
        <v>0</v>
      </c>
      <c r="R2703" s="4">
        <f t="shared" si="1042"/>
        <v>0</v>
      </c>
      <c r="S2703" s="2">
        <f t="shared" si="1055"/>
        <v>0.14000000000000001</v>
      </c>
      <c r="T2703" s="9">
        <f t="shared" si="1049"/>
        <v>1.0049433489999999</v>
      </c>
      <c r="U2703" s="4">
        <f t="shared" si="1056"/>
        <v>478.61316899000002</v>
      </c>
      <c r="V2703" s="4">
        <f t="shared" si="1050"/>
        <v>0</v>
      </c>
      <c r="W2703" s="1" t="str">
        <f t="shared" si="1037"/>
        <v>A+J=</v>
      </c>
      <c r="X2703" s="10">
        <f t="shared" si="1038"/>
        <v>42775</v>
      </c>
      <c r="Y2703" s="4">
        <f t="shared" si="1041"/>
        <v>0</v>
      </c>
      <c r="Z2703" s="28"/>
      <c r="AA2703" s="26"/>
      <c r="AE2703" s="5"/>
    </row>
    <row r="2704" spans="1:31" x14ac:dyDescent="0.2">
      <c r="A2704" s="127">
        <f t="shared" si="1051"/>
        <v>42759</v>
      </c>
      <c r="B2704" s="4">
        <f t="shared" si="1043"/>
        <v>97352.56903775</v>
      </c>
      <c r="C2704" s="4">
        <f t="shared" si="1057"/>
        <v>58869.055007299998</v>
      </c>
      <c r="D2704" s="4">
        <f t="shared" si="1052"/>
        <v>58869.055007299998</v>
      </c>
      <c r="E2704" s="56">
        <f t="shared" si="1058"/>
        <v>661.30399999999997</v>
      </c>
      <c r="F2704" s="11">
        <f>IF(DAY(A2704)=F$2+1,VLOOKUP(A2704,[1]Plan1!$BN$15:$BP$255,3),F2703)</f>
        <v>665.54200000000003</v>
      </c>
      <c r="G2704" s="6">
        <f t="shared" si="1044"/>
        <v>42745</v>
      </c>
      <c r="H2704" s="2">
        <f t="shared" si="1045"/>
        <v>6.4085503792508103E-3</v>
      </c>
      <c r="I2704" s="1">
        <f t="shared" si="1053"/>
        <v>15</v>
      </c>
      <c r="J2704" s="1">
        <f t="shared" si="1059"/>
        <v>31</v>
      </c>
      <c r="K2704" s="54">
        <f t="shared" si="1046"/>
        <v>1.0030957996687919</v>
      </c>
      <c r="L2704" s="3">
        <f t="shared" si="1054"/>
        <v>1.63992275</v>
      </c>
      <c r="M2704" s="3">
        <f t="shared" si="1040"/>
        <v>1.6449996200000001</v>
      </c>
      <c r="N2704" s="3">
        <f t="shared" si="1047"/>
        <v>96839.573116760002</v>
      </c>
      <c r="O2704" s="52">
        <f t="shared" si="1036"/>
        <v>0</v>
      </c>
      <c r="P2704" s="5">
        <f t="shared" si="1039"/>
        <v>0</v>
      </c>
      <c r="Q2704" s="53">
        <f t="shared" si="1048"/>
        <v>0</v>
      </c>
      <c r="R2704" s="4">
        <f t="shared" si="1042"/>
        <v>0</v>
      </c>
      <c r="S2704" s="2">
        <f t="shared" si="1055"/>
        <v>0.14000000000000001</v>
      </c>
      <c r="T2704" s="9">
        <f t="shared" si="1049"/>
        <v>1.0052973789999999</v>
      </c>
      <c r="U2704" s="4">
        <f t="shared" si="1056"/>
        <v>512.99592098999995</v>
      </c>
      <c r="V2704" s="4">
        <f t="shared" si="1050"/>
        <v>0</v>
      </c>
      <c r="W2704" s="1" t="str">
        <f t="shared" si="1037"/>
        <v>A+J=</v>
      </c>
      <c r="X2704" s="10">
        <f t="shared" si="1038"/>
        <v>42775</v>
      </c>
      <c r="Y2704" s="4">
        <f t="shared" si="1041"/>
        <v>0</v>
      </c>
      <c r="Z2704" s="28"/>
      <c r="AA2704" s="26"/>
      <c r="AE2704" s="5"/>
    </row>
    <row r="2705" spans="1:186" x14ac:dyDescent="0.2">
      <c r="A2705" s="127">
        <f t="shared" si="1051"/>
        <v>42760</v>
      </c>
      <c r="B2705" s="4">
        <f t="shared" si="1043"/>
        <v>97406.935243889995</v>
      </c>
      <c r="C2705" s="4">
        <f t="shared" si="1057"/>
        <v>58869.055007299998</v>
      </c>
      <c r="D2705" s="4">
        <f t="shared" si="1052"/>
        <v>58869.055007299998</v>
      </c>
      <c r="E2705" s="56">
        <f t="shared" si="1058"/>
        <v>661.30399999999997</v>
      </c>
      <c r="F2705" s="11">
        <f>IF(DAY(A2705)=F$2+1,VLOOKUP(A2705,[1]Plan1!$BN$15:$BP$255,3),F2704)</f>
        <v>665.54200000000003</v>
      </c>
      <c r="G2705" s="6">
        <f t="shared" si="1044"/>
        <v>42745</v>
      </c>
      <c r="H2705" s="2">
        <f t="shared" si="1045"/>
        <v>6.4085503792508103E-3</v>
      </c>
      <c r="I2705" s="1">
        <f t="shared" si="1053"/>
        <v>16</v>
      </c>
      <c r="J2705" s="1">
        <f t="shared" si="1059"/>
        <v>31</v>
      </c>
      <c r="K2705" s="54">
        <f t="shared" si="1046"/>
        <v>1.0033025267492424</v>
      </c>
      <c r="L2705" s="3">
        <f t="shared" si="1054"/>
        <v>1.63992275</v>
      </c>
      <c r="M2705" s="3">
        <f t="shared" si="1040"/>
        <v>1.6453386299999999</v>
      </c>
      <c r="N2705" s="3">
        <f t="shared" si="1047"/>
        <v>96859.530315099997</v>
      </c>
      <c r="O2705" s="52">
        <f t="shared" si="1036"/>
        <v>0</v>
      </c>
      <c r="P2705" s="5">
        <f t="shared" si="1039"/>
        <v>0</v>
      </c>
      <c r="Q2705" s="53">
        <f t="shared" si="1048"/>
        <v>0</v>
      </c>
      <c r="R2705" s="4">
        <f t="shared" si="1042"/>
        <v>0</v>
      </c>
      <c r="S2705" s="2">
        <f t="shared" si="1055"/>
        <v>0.14000000000000001</v>
      </c>
      <c r="T2705" s="9">
        <f t="shared" si="1049"/>
        <v>1.0056515340000001</v>
      </c>
      <c r="U2705" s="4">
        <f t="shared" si="1056"/>
        <v>547.40492878999999</v>
      </c>
      <c r="V2705" s="4">
        <f t="shared" si="1050"/>
        <v>0</v>
      </c>
      <c r="W2705" s="1" t="str">
        <f t="shared" si="1037"/>
        <v>A+J=</v>
      </c>
      <c r="X2705" s="10">
        <f t="shared" si="1038"/>
        <v>42775</v>
      </c>
      <c r="Y2705" s="4">
        <f t="shared" si="1041"/>
        <v>0</v>
      </c>
      <c r="Z2705" s="28"/>
      <c r="AA2705" s="26"/>
      <c r="AE2705" s="5"/>
    </row>
    <row r="2706" spans="1:186" x14ac:dyDescent="0.2">
      <c r="A2706" s="127">
        <f t="shared" si="1051"/>
        <v>42761</v>
      </c>
      <c r="B2706" s="4">
        <f t="shared" si="1043"/>
        <v>97461.332433660005</v>
      </c>
      <c r="C2706" s="4">
        <f t="shared" si="1057"/>
        <v>58869.055007299998</v>
      </c>
      <c r="D2706" s="4">
        <f t="shared" si="1052"/>
        <v>58869.055007299998</v>
      </c>
      <c r="E2706" s="56">
        <f t="shared" si="1058"/>
        <v>661.30399999999997</v>
      </c>
      <c r="F2706" s="11">
        <f>IF(DAY(A2706)=F$2+1,VLOOKUP(A2706,[1]Plan1!$BN$15:$BP$255,3),F2705)</f>
        <v>665.54200000000003</v>
      </c>
      <c r="G2706" s="6">
        <f t="shared" si="1044"/>
        <v>42745</v>
      </c>
      <c r="H2706" s="2">
        <f t="shared" si="1045"/>
        <v>6.4085503792508103E-3</v>
      </c>
      <c r="I2706" s="1">
        <f t="shared" si="1053"/>
        <v>17</v>
      </c>
      <c r="J2706" s="1">
        <f t="shared" si="1059"/>
        <v>31</v>
      </c>
      <c r="K2706" s="54">
        <f t="shared" si="1046"/>
        <v>1.0035092964338848</v>
      </c>
      <c r="L2706" s="3">
        <f t="shared" si="1054"/>
        <v>1.63992275</v>
      </c>
      <c r="M2706" s="3">
        <f t="shared" si="1040"/>
        <v>1.6456777199999999</v>
      </c>
      <c r="N2706" s="3">
        <f t="shared" si="1047"/>
        <v>96879.492222960005</v>
      </c>
      <c r="O2706" s="52">
        <f t="shared" si="1036"/>
        <v>0</v>
      </c>
      <c r="P2706" s="5">
        <f t="shared" si="1039"/>
        <v>0</v>
      </c>
      <c r="Q2706" s="53">
        <f t="shared" si="1048"/>
        <v>0</v>
      </c>
      <c r="R2706" s="4">
        <f t="shared" si="1042"/>
        <v>0</v>
      </c>
      <c r="S2706" s="2">
        <f t="shared" si="1055"/>
        <v>0.14000000000000001</v>
      </c>
      <c r="T2706" s="9">
        <f t="shared" si="1049"/>
        <v>1.0060058140000001</v>
      </c>
      <c r="U2706" s="4">
        <f t="shared" si="1056"/>
        <v>581.84021069999994</v>
      </c>
      <c r="V2706" s="4">
        <f t="shared" si="1050"/>
        <v>0</v>
      </c>
      <c r="W2706" s="1" t="str">
        <f t="shared" si="1037"/>
        <v>A+J=</v>
      </c>
      <c r="X2706" s="10">
        <f t="shared" si="1038"/>
        <v>42775</v>
      </c>
      <c r="Y2706" s="4">
        <f t="shared" si="1041"/>
        <v>0</v>
      </c>
      <c r="Z2706" s="28"/>
      <c r="AA2706" s="26"/>
      <c r="AE2706" s="5"/>
    </row>
    <row r="2707" spans="1:186" x14ac:dyDescent="0.2">
      <c r="A2707" s="127">
        <f t="shared" si="1051"/>
        <v>42762</v>
      </c>
      <c r="B2707" s="4">
        <f t="shared" si="1043"/>
        <v>97515.759930220011</v>
      </c>
      <c r="C2707" s="4">
        <f t="shared" si="1057"/>
        <v>58869.055007299998</v>
      </c>
      <c r="D2707" s="4">
        <f t="shared" si="1052"/>
        <v>58869.055007299998</v>
      </c>
      <c r="E2707" s="56">
        <f t="shared" si="1058"/>
        <v>661.30399999999997</v>
      </c>
      <c r="F2707" s="11">
        <f>IF(DAY(A2707)=F$2+1,VLOOKUP(A2707,[1]Plan1!$BN$15:$BP$255,3),F2706)</f>
        <v>665.54200000000003</v>
      </c>
      <c r="G2707" s="6">
        <f t="shared" si="1044"/>
        <v>42745</v>
      </c>
      <c r="H2707" s="2">
        <f t="shared" si="1045"/>
        <v>6.4085503792508103E-3</v>
      </c>
      <c r="I2707" s="1">
        <f t="shared" si="1053"/>
        <v>18</v>
      </c>
      <c r="J2707" s="1">
        <f t="shared" si="1059"/>
        <v>31</v>
      </c>
      <c r="K2707" s="54">
        <f t="shared" si="1046"/>
        <v>1.0037161087314992</v>
      </c>
      <c r="L2707" s="3">
        <f t="shared" si="1054"/>
        <v>1.63992275</v>
      </c>
      <c r="M2707" s="3">
        <f t="shared" si="1040"/>
        <v>1.6460168799999999</v>
      </c>
      <c r="N2707" s="3">
        <f t="shared" si="1047"/>
        <v>96899.458251660006</v>
      </c>
      <c r="O2707" s="52">
        <f t="shared" si="1036"/>
        <v>0</v>
      </c>
      <c r="P2707" s="5">
        <f t="shared" si="1039"/>
        <v>0</v>
      </c>
      <c r="Q2707" s="53">
        <f t="shared" si="1048"/>
        <v>0</v>
      </c>
      <c r="R2707" s="4">
        <f t="shared" si="1042"/>
        <v>0</v>
      </c>
      <c r="S2707" s="2">
        <f t="shared" si="1055"/>
        <v>0.14000000000000001</v>
      </c>
      <c r="T2707" s="9">
        <f t="shared" si="1049"/>
        <v>1.006360218</v>
      </c>
      <c r="U2707" s="4">
        <f t="shared" si="1056"/>
        <v>616.30167856000003</v>
      </c>
      <c r="V2707" s="4">
        <f t="shared" si="1050"/>
        <v>0</v>
      </c>
      <c r="W2707" s="1" t="str">
        <f t="shared" si="1037"/>
        <v>A+J=</v>
      </c>
      <c r="X2707" s="10">
        <f t="shared" si="1038"/>
        <v>42775</v>
      </c>
      <c r="Y2707" s="4">
        <f t="shared" si="1041"/>
        <v>0</v>
      </c>
      <c r="Z2707" s="28"/>
      <c r="AA2707" s="26"/>
      <c r="AE2707" s="5"/>
    </row>
    <row r="2708" spans="1:186" x14ac:dyDescent="0.2">
      <c r="A2708" s="127">
        <f t="shared" si="1051"/>
        <v>42763</v>
      </c>
      <c r="B2708" s="4">
        <f t="shared" si="1043"/>
        <v>97570.217249640002</v>
      </c>
      <c r="C2708" s="4">
        <f t="shared" si="1057"/>
        <v>58869.055007299998</v>
      </c>
      <c r="D2708" s="4">
        <f t="shared" si="1052"/>
        <v>58869.055007299998</v>
      </c>
      <c r="E2708" s="56">
        <f t="shared" si="1058"/>
        <v>661.30399999999997</v>
      </c>
      <c r="F2708" s="11">
        <f>IF(DAY(A2708)=F$2+1,VLOOKUP(A2708,[1]Plan1!$BN$15:$BP$255,3),F2707)</f>
        <v>665.54200000000003</v>
      </c>
      <c r="G2708" s="6">
        <f t="shared" si="1044"/>
        <v>42745</v>
      </c>
      <c r="H2708" s="2">
        <f t="shared" si="1045"/>
        <v>6.4085503792508103E-3</v>
      </c>
      <c r="I2708" s="1">
        <f t="shared" si="1053"/>
        <v>19</v>
      </c>
      <c r="J2708" s="1">
        <f t="shared" si="1059"/>
        <v>31</v>
      </c>
      <c r="K2708" s="54">
        <f t="shared" si="1046"/>
        <v>1.0039229636508675</v>
      </c>
      <c r="L2708" s="3">
        <f t="shared" si="1054"/>
        <v>1.63992275</v>
      </c>
      <c r="M2708" s="3">
        <f t="shared" si="1040"/>
        <v>1.6463561</v>
      </c>
      <c r="N2708" s="3">
        <f t="shared" si="1047"/>
        <v>96919.427812499998</v>
      </c>
      <c r="O2708" s="52">
        <f t="shared" si="1036"/>
        <v>0</v>
      </c>
      <c r="P2708" s="5">
        <f t="shared" si="1039"/>
        <v>0</v>
      </c>
      <c r="Q2708" s="53">
        <f t="shared" si="1048"/>
        <v>0</v>
      </c>
      <c r="R2708" s="4">
        <f t="shared" si="1042"/>
        <v>0</v>
      </c>
      <c r="S2708" s="2">
        <f t="shared" si="1055"/>
        <v>0.14000000000000001</v>
      </c>
      <c r="T2708" s="9">
        <f t="shared" si="1049"/>
        <v>1.006714747</v>
      </c>
      <c r="U2708" s="4">
        <f t="shared" si="1056"/>
        <v>650.78943714000002</v>
      </c>
      <c r="V2708" s="4">
        <f t="shared" si="1050"/>
        <v>0</v>
      </c>
      <c r="W2708" s="1" t="str">
        <f t="shared" si="1037"/>
        <v>A+J=</v>
      </c>
      <c r="X2708" s="10">
        <f t="shared" si="1038"/>
        <v>42775</v>
      </c>
      <c r="Y2708" s="4">
        <f t="shared" si="1041"/>
        <v>0</v>
      </c>
      <c r="Z2708" s="28"/>
      <c r="AA2708" s="26"/>
      <c r="AE2708" s="5"/>
    </row>
    <row r="2709" spans="1:186" x14ac:dyDescent="0.2">
      <c r="A2709" s="127">
        <f t="shared" si="1051"/>
        <v>42764</v>
      </c>
      <c r="B2709" s="4">
        <f t="shared" si="1043"/>
        <v>97624.70558888001</v>
      </c>
      <c r="C2709" s="4">
        <f t="shared" si="1057"/>
        <v>58869.055007299998</v>
      </c>
      <c r="D2709" s="4">
        <f t="shared" si="1052"/>
        <v>58869.055007299998</v>
      </c>
      <c r="E2709" s="56">
        <f t="shared" si="1058"/>
        <v>661.30399999999997</v>
      </c>
      <c r="F2709" s="11">
        <f>IF(DAY(A2709)=F$2+1,VLOOKUP(A2709,[1]Plan1!$BN$15:$BP$255,3),F2708)</f>
        <v>665.54200000000003</v>
      </c>
      <c r="G2709" s="6">
        <f t="shared" si="1044"/>
        <v>42745</v>
      </c>
      <c r="H2709" s="2">
        <f t="shared" si="1045"/>
        <v>6.4085503792508103E-3</v>
      </c>
      <c r="I2709" s="1">
        <f t="shared" si="1053"/>
        <v>20</v>
      </c>
      <c r="J2709" s="1">
        <f t="shared" si="1059"/>
        <v>31</v>
      </c>
      <c r="K2709" s="54">
        <f t="shared" si="1046"/>
        <v>1.0041298612007739</v>
      </c>
      <c r="L2709" s="3">
        <f t="shared" si="1054"/>
        <v>1.63992275</v>
      </c>
      <c r="M2709" s="3">
        <f t="shared" si="1040"/>
        <v>1.6466954</v>
      </c>
      <c r="N2709" s="3">
        <f t="shared" si="1047"/>
        <v>96939.402082860004</v>
      </c>
      <c r="O2709" s="52">
        <f t="shared" si="1036"/>
        <v>0</v>
      </c>
      <c r="P2709" s="5">
        <f t="shared" si="1039"/>
        <v>0</v>
      </c>
      <c r="Q2709" s="53">
        <f t="shared" si="1048"/>
        <v>0</v>
      </c>
      <c r="R2709" s="4">
        <f t="shared" si="1042"/>
        <v>0</v>
      </c>
      <c r="S2709" s="2">
        <f t="shared" si="1055"/>
        <v>0.14000000000000001</v>
      </c>
      <c r="T2709" s="9">
        <f t="shared" si="1049"/>
        <v>1.0070694010000001</v>
      </c>
      <c r="U2709" s="4">
        <f t="shared" si="1056"/>
        <v>685.30350601999999</v>
      </c>
      <c r="V2709" s="4">
        <f t="shared" si="1050"/>
        <v>0</v>
      </c>
      <c r="W2709" s="1" t="str">
        <f t="shared" si="1037"/>
        <v>A+J=</v>
      </c>
      <c r="X2709" s="10">
        <f t="shared" si="1038"/>
        <v>42775</v>
      </c>
      <c r="Y2709" s="4">
        <f t="shared" si="1041"/>
        <v>0</v>
      </c>
      <c r="Z2709" s="28"/>
      <c r="AA2709" s="26"/>
      <c r="AE2709" s="5"/>
    </row>
    <row r="2710" spans="1:186" x14ac:dyDescent="0.2">
      <c r="A2710" s="127">
        <f t="shared" si="1051"/>
        <v>42765</v>
      </c>
      <c r="B2710" s="4">
        <f t="shared" si="1043"/>
        <v>97679.223774319995</v>
      </c>
      <c r="C2710" s="4">
        <f t="shared" si="1057"/>
        <v>58869.055007299998</v>
      </c>
      <c r="D2710" s="4">
        <f t="shared" si="1052"/>
        <v>58869.055007299998</v>
      </c>
      <c r="E2710" s="56">
        <f t="shared" si="1058"/>
        <v>661.30399999999997</v>
      </c>
      <c r="F2710" s="11">
        <f>IF(DAY(A2710)=F$2+1,VLOOKUP(A2710,[1]Plan1!$BN$15:$BP$255,3),F2709)</f>
        <v>665.54200000000003</v>
      </c>
      <c r="G2710" s="6">
        <f t="shared" si="1044"/>
        <v>42745</v>
      </c>
      <c r="H2710" s="2">
        <f t="shared" si="1045"/>
        <v>6.4085503792508103E-3</v>
      </c>
      <c r="I2710" s="1">
        <f t="shared" si="1053"/>
        <v>21</v>
      </c>
      <c r="J2710" s="1">
        <f t="shared" si="1059"/>
        <v>31</v>
      </c>
      <c r="K2710" s="54">
        <f t="shared" si="1046"/>
        <v>1.004336801390004</v>
      </c>
      <c r="L2710" s="3">
        <f t="shared" si="1054"/>
        <v>1.63992275</v>
      </c>
      <c r="M2710" s="3">
        <f t="shared" si="1040"/>
        <v>1.6470347599999999</v>
      </c>
      <c r="N2710" s="3">
        <f t="shared" si="1047"/>
        <v>96959.379885369999</v>
      </c>
      <c r="O2710" s="52">
        <f t="shared" si="1036"/>
        <v>0</v>
      </c>
      <c r="P2710" s="5">
        <f t="shared" si="1039"/>
        <v>0</v>
      </c>
      <c r="Q2710" s="53">
        <f t="shared" si="1048"/>
        <v>0</v>
      </c>
      <c r="R2710" s="4">
        <f t="shared" si="1042"/>
        <v>0</v>
      </c>
      <c r="S2710" s="2">
        <f t="shared" si="1055"/>
        <v>0.14000000000000001</v>
      </c>
      <c r="T2710" s="9">
        <f t="shared" si="1049"/>
        <v>1.0074241799999999</v>
      </c>
      <c r="U2710" s="4">
        <f t="shared" si="1056"/>
        <v>719.84388894999995</v>
      </c>
      <c r="V2710" s="4">
        <f t="shared" si="1050"/>
        <v>0</v>
      </c>
      <c r="W2710" s="1" t="str">
        <f t="shared" si="1037"/>
        <v>A+J=</v>
      </c>
      <c r="X2710" s="10">
        <f t="shared" si="1038"/>
        <v>42775</v>
      </c>
      <c r="Y2710" s="4">
        <f t="shared" si="1041"/>
        <v>0</v>
      </c>
      <c r="Z2710" s="28"/>
      <c r="AA2710" s="26"/>
      <c r="AE2710" s="5"/>
    </row>
    <row r="2711" spans="1:186" x14ac:dyDescent="0.2">
      <c r="A2711" s="127">
        <f t="shared" si="1051"/>
        <v>42766</v>
      </c>
      <c r="B2711" s="4">
        <f t="shared" si="1043"/>
        <v>97733.773003749986</v>
      </c>
      <c r="C2711" s="4">
        <f t="shared" si="1057"/>
        <v>58869.055007299998</v>
      </c>
      <c r="D2711" s="4">
        <f t="shared" si="1052"/>
        <v>58869.055007299998</v>
      </c>
      <c r="E2711" s="56">
        <f t="shared" si="1058"/>
        <v>661.30399999999997</v>
      </c>
      <c r="F2711" s="11">
        <f>IF(DAY(A2711)=F$2+1,VLOOKUP(A2711,[1]Plan1!$BN$15:$BP$255,3),F2710)</f>
        <v>665.54200000000003</v>
      </c>
      <c r="G2711" s="6">
        <f t="shared" si="1044"/>
        <v>42745</v>
      </c>
      <c r="H2711" s="2">
        <f t="shared" si="1045"/>
        <v>6.4085503792508103E-3</v>
      </c>
      <c r="I2711" s="1">
        <f t="shared" si="1053"/>
        <v>22</v>
      </c>
      <c r="J2711" s="1">
        <f t="shared" si="1059"/>
        <v>31</v>
      </c>
      <c r="K2711" s="54">
        <f t="shared" si="1046"/>
        <v>1.004543784227345</v>
      </c>
      <c r="L2711" s="3">
        <f t="shared" si="1054"/>
        <v>1.63992275</v>
      </c>
      <c r="M2711" s="3">
        <f t="shared" si="1040"/>
        <v>1.6473742</v>
      </c>
      <c r="N2711" s="3">
        <f t="shared" si="1047"/>
        <v>96979.362397399993</v>
      </c>
      <c r="O2711" s="52">
        <f t="shared" si="1036"/>
        <v>0</v>
      </c>
      <c r="P2711" s="5">
        <f t="shared" si="1039"/>
        <v>0</v>
      </c>
      <c r="Q2711" s="53">
        <f t="shared" si="1048"/>
        <v>0</v>
      </c>
      <c r="R2711" s="4">
        <f t="shared" si="1042"/>
        <v>0</v>
      </c>
      <c r="S2711" s="2">
        <f t="shared" si="1055"/>
        <v>0.14000000000000001</v>
      </c>
      <c r="T2711" s="9">
        <f t="shared" si="1049"/>
        <v>1.007779084</v>
      </c>
      <c r="U2711" s="4">
        <f t="shared" si="1056"/>
        <v>754.41060634999997</v>
      </c>
      <c r="V2711" s="4">
        <f t="shared" si="1050"/>
        <v>0</v>
      </c>
      <c r="W2711" s="1" t="str">
        <f t="shared" si="1037"/>
        <v>A+J=</v>
      </c>
      <c r="X2711" s="10">
        <f t="shared" si="1038"/>
        <v>42775</v>
      </c>
      <c r="Y2711" s="4">
        <f t="shared" si="1041"/>
        <v>0</v>
      </c>
      <c r="Z2711" s="28"/>
      <c r="AA2711" s="26"/>
      <c r="AE2711" s="5"/>
    </row>
    <row r="2712" spans="1:186" x14ac:dyDescent="0.2">
      <c r="A2712" s="127">
        <f t="shared" si="1051"/>
        <v>42767</v>
      </c>
      <c r="B2712" s="4">
        <f t="shared" si="1043"/>
        <v>97788.352696199989</v>
      </c>
      <c r="C2712" s="4">
        <f t="shared" si="1057"/>
        <v>58869.055007299998</v>
      </c>
      <c r="D2712" s="4">
        <f t="shared" si="1052"/>
        <v>58869.055007299998</v>
      </c>
      <c r="E2712" s="56">
        <f t="shared" si="1058"/>
        <v>661.30399999999997</v>
      </c>
      <c r="F2712" s="11">
        <f>IF(DAY(A2712)=F$2+1,VLOOKUP(A2712,[1]Plan1!$BN$15:$BP$255,3),F2711)</f>
        <v>665.54200000000003</v>
      </c>
      <c r="G2712" s="6">
        <f t="shared" si="1044"/>
        <v>42745</v>
      </c>
      <c r="H2712" s="2">
        <f t="shared" si="1045"/>
        <v>6.4085503792508103E-3</v>
      </c>
      <c r="I2712" s="1">
        <f t="shared" si="1053"/>
        <v>23</v>
      </c>
      <c r="J2712" s="1">
        <f t="shared" si="1059"/>
        <v>31</v>
      </c>
      <c r="K2712" s="54">
        <f t="shared" si="1046"/>
        <v>1.0047508097215867</v>
      </c>
      <c r="L2712" s="3">
        <f t="shared" si="1054"/>
        <v>1.63992275</v>
      </c>
      <c r="M2712" s="3">
        <f t="shared" si="1040"/>
        <v>1.6477137100000001</v>
      </c>
      <c r="N2712" s="3">
        <f t="shared" si="1047"/>
        <v>96999.349030269994</v>
      </c>
      <c r="O2712" s="52">
        <f t="shared" si="1036"/>
        <v>0</v>
      </c>
      <c r="P2712" s="5">
        <f t="shared" si="1039"/>
        <v>0</v>
      </c>
      <c r="Q2712" s="53">
        <f t="shared" si="1048"/>
        <v>0</v>
      </c>
      <c r="R2712" s="4">
        <f t="shared" si="1042"/>
        <v>0</v>
      </c>
      <c r="S2712" s="2">
        <f t="shared" si="1055"/>
        <v>0.14000000000000001</v>
      </c>
      <c r="T2712" s="9">
        <f t="shared" si="1049"/>
        <v>1.0081341130000001</v>
      </c>
      <c r="U2712" s="4">
        <f t="shared" si="1056"/>
        <v>789.00366593000001</v>
      </c>
      <c r="V2712" s="4">
        <f t="shared" si="1050"/>
        <v>0</v>
      </c>
      <c r="W2712" s="1" t="str">
        <f t="shared" si="1037"/>
        <v>A+J=</v>
      </c>
      <c r="X2712" s="10">
        <f t="shared" si="1038"/>
        <v>42775</v>
      </c>
      <c r="Y2712" s="4">
        <f t="shared" si="1041"/>
        <v>0</v>
      </c>
      <c r="Z2712" s="28"/>
      <c r="AA2712" s="26"/>
      <c r="AE2712" s="5"/>
    </row>
    <row r="2713" spans="1:186" x14ac:dyDescent="0.2">
      <c r="A2713" s="127">
        <f t="shared" si="1051"/>
        <v>42768</v>
      </c>
      <c r="B2713" s="4">
        <f t="shared" si="1043"/>
        <v>97842.962269869997</v>
      </c>
      <c r="C2713" s="4">
        <f t="shared" si="1057"/>
        <v>58869.055007299998</v>
      </c>
      <c r="D2713" s="4">
        <f t="shared" si="1052"/>
        <v>58869.055007299998</v>
      </c>
      <c r="E2713" s="56">
        <f t="shared" si="1058"/>
        <v>661.30399999999997</v>
      </c>
      <c r="F2713" s="11">
        <f>IF(DAY(A2713)=F$2+1,VLOOKUP(A2713,[1]Plan1!$BN$15:$BP$255,3),F2712)</f>
        <v>665.54200000000003</v>
      </c>
      <c r="G2713" s="6">
        <f t="shared" si="1044"/>
        <v>42745</v>
      </c>
      <c r="H2713" s="2">
        <f t="shared" si="1045"/>
        <v>6.4085503792508103E-3</v>
      </c>
      <c r="I2713" s="1">
        <f t="shared" si="1053"/>
        <v>24</v>
      </c>
      <c r="J2713" s="1">
        <f t="shared" si="1059"/>
        <v>31</v>
      </c>
      <c r="K2713" s="54">
        <f t="shared" si="1046"/>
        <v>1.00495787788152</v>
      </c>
      <c r="L2713" s="3">
        <f t="shared" si="1054"/>
        <v>1.63992275</v>
      </c>
      <c r="M2713" s="3">
        <f t="shared" si="1040"/>
        <v>1.6480532800000001</v>
      </c>
      <c r="N2713" s="3">
        <f t="shared" si="1047"/>
        <v>97019.339195280001</v>
      </c>
      <c r="O2713" s="52">
        <f t="shared" si="1036"/>
        <v>0</v>
      </c>
      <c r="P2713" s="5">
        <f t="shared" si="1039"/>
        <v>0</v>
      </c>
      <c r="Q2713" s="53">
        <f t="shared" si="1048"/>
        <v>0</v>
      </c>
      <c r="R2713" s="4">
        <f t="shared" si="1042"/>
        <v>0</v>
      </c>
      <c r="S2713" s="2">
        <f t="shared" si="1055"/>
        <v>0.14000000000000001</v>
      </c>
      <c r="T2713" s="9">
        <f t="shared" si="1049"/>
        <v>1.0084892670000001</v>
      </c>
      <c r="U2713" s="4">
        <f t="shared" si="1056"/>
        <v>823.62307458999999</v>
      </c>
      <c r="V2713" s="4">
        <f t="shared" si="1050"/>
        <v>0</v>
      </c>
      <c r="W2713" s="1" t="str">
        <f t="shared" si="1037"/>
        <v>A+J=</v>
      </c>
      <c r="X2713" s="10">
        <f t="shared" si="1038"/>
        <v>42775</v>
      </c>
      <c r="Y2713" s="4">
        <f t="shared" si="1041"/>
        <v>0</v>
      </c>
      <c r="Z2713" s="28"/>
      <c r="AA2713" s="26"/>
      <c r="AE2713" s="5"/>
    </row>
    <row r="2714" spans="1:186" x14ac:dyDescent="0.2">
      <c r="A2714" s="127">
        <f t="shared" si="1051"/>
        <v>42769</v>
      </c>
      <c r="B2714" s="4">
        <f t="shared" si="1043"/>
        <v>97897.603020829993</v>
      </c>
      <c r="C2714" s="4">
        <f t="shared" si="1057"/>
        <v>58869.055007299998</v>
      </c>
      <c r="D2714" s="4">
        <f t="shared" si="1052"/>
        <v>58869.055007299998</v>
      </c>
      <c r="E2714" s="56">
        <f t="shared" si="1058"/>
        <v>661.30399999999997</v>
      </c>
      <c r="F2714" s="11">
        <f>IF(DAY(A2714)=F$2+1,VLOOKUP(A2714,[1]Plan1!$BN$15:$BP$255,3),F2713)</f>
        <v>665.54200000000003</v>
      </c>
      <c r="G2714" s="6">
        <f t="shared" si="1044"/>
        <v>42745</v>
      </c>
      <c r="H2714" s="2">
        <f t="shared" si="1045"/>
        <v>6.4085503792508103E-3</v>
      </c>
      <c r="I2714" s="1">
        <f t="shared" si="1053"/>
        <v>25</v>
      </c>
      <c r="J2714" s="1">
        <f t="shared" si="1059"/>
        <v>31</v>
      </c>
      <c r="K2714" s="54">
        <f t="shared" si="1046"/>
        <v>1.0051649887159375</v>
      </c>
      <c r="L2714" s="3">
        <f t="shared" si="1054"/>
        <v>1.63992275</v>
      </c>
      <c r="M2714" s="3">
        <f t="shared" si="1040"/>
        <v>1.64839293</v>
      </c>
      <c r="N2714" s="3">
        <f t="shared" si="1047"/>
        <v>97039.334069809993</v>
      </c>
      <c r="O2714" s="52">
        <f t="shared" si="1036"/>
        <v>0</v>
      </c>
      <c r="P2714" s="5">
        <f t="shared" si="1039"/>
        <v>0</v>
      </c>
      <c r="Q2714" s="53">
        <f t="shared" si="1048"/>
        <v>0</v>
      </c>
      <c r="R2714" s="4">
        <f t="shared" si="1042"/>
        <v>0</v>
      </c>
      <c r="S2714" s="2">
        <f t="shared" si="1055"/>
        <v>0.14000000000000001</v>
      </c>
      <c r="T2714" s="9">
        <f t="shared" si="1049"/>
        <v>1.008844547</v>
      </c>
      <c r="U2714" s="4">
        <f t="shared" si="1056"/>
        <v>858.26895102000003</v>
      </c>
      <c r="V2714" s="4">
        <f t="shared" si="1050"/>
        <v>0</v>
      </c>
      <c r="W2714" s="1" t="str">
        <f t="shared" si="1037"/>
        <v>A+J=</v>
      </c>
      <c r="X2714" s="10">
        <f t="shared" si="1038"/>
        <v>42775</v>
      </c>
      <c r="Y2714" s="4">
        <f t="shared" si="1041"/>
        <v>0</v>
      </c>
      <c r="Z2714" s="28"/>
      <c r="AA2714" s="26"/>
      <c r="AE2714" s="5"/>
    </row>
    <row r="2715" spans="1:186" x14ac:dyDescent="0.2">
      <c r="A2715" s="127">
        <f t="shared" si="1051"/>
        <v>42770</v>
      </c>
      <c r="B2715" s="4">
        <f t="shared" si="1043"/>
        <v>97952.27357936</v>
      </c>
      <c r="C2715" s="4">
        <f t="shared" si="1057"/>
        <v>58869.055007299998</v>
      </c>
      <c r="D2715" s="4">
        <f t="shared" si="1052"/>
        <v>58869.055007299998</v>
      </c>
      <c r="E2715" s="56">
        <f t="shared" si="1058"/>
        <v>661.30399999999997</v>
      </c>
      <c r="F2715" s="11">
        <f>IF(DAY(A2715)=F$2+1,VLOOKUP(A2715,[1]Plan1!$BN$15:$BP$255,3),F2714)</f>
        <v>665.54200000000003</v>
      </c>
      <c r="G2715" s="6">
        <f t="shared" si="1044"/>
        <v>42745</v>
      </c>
      <c r="H2715" s="2">
        <f t="shared" si="1045"/>
        <v>6.4085503792508103E-3</v>
      </c>
      <c r="I2715" s="1">
        <f t="shared" si="1053"/>
        <v>26</v>
      </c>
      <c r="J2715" s="1">
        <f t="shared" si="1059"/>
        <v>31</v>
      </c>
      <c r="K2715" s="54">
        <f t="shared" si="1046"/>
        <v>1.0053721422336346</v>
      </c>
      <c r="L2715" s="3">
        <f t="shared" si="1054"/>
        <v>1.63992275</v>
      </c>
      <c r="M2715" s="3">
        <f t="shared" si="1040"/>
        <v>1.64873264</v>
      </c>
      <c r="N2715" s="3">
        <f t="shared" si="1047"/>
        <v>97059.332476490003</v>
      </c>
      <c r="O2715" s="52">
        <f t="shared" si="1036"/>
        <v>0</v>
      </c>
      <c r="P2715" s="5">
        <f t="shared" si="1039"/>
        <v>0</v>
      </c>
      <c r="Q2715" s="53">
        <f t="shared" si="1048"/>
        <v>0</v>
      </c>
      <c r="R2715" s="4">
        <f t="shared" si="1042"/>
        <v>0</v>
      </c>
      <c r="S2715" s="2">
        <f t="shared" si="1055"/>
        <v>0.14000000000000001</v>
      </c>
      <c r="T2715" s="9">
        <f t="shared" si="1049"/>
        <v>1.009199951</v>
      </c>
      <c r="U2715" s="4">
        <f t="shared" si="1056"/>
        <v>892.94110287000001</v>
      </c>
      <c r="V2715" s="4">
        <f t="shared" si="1050"/>
        <v>0</v>
      </c>
      <c r="W2715" s="1" t="str">
        <f t="shared" si="1037"/>
        <v>A+J=</v>
      </c>
      <c r="X2715" s="10">
        <f t="shared" si="1038"/>
        <v>42775</v>
      </c>
      <c r="Y2715" s="4">
        <f t="shared" si="1041"/>
        <v>0</v>
      </c>
      <c r="Z2715" s="28"/>
      <c r="AA2715" s="26"/>
      <c r="AE2715" s="5"/>
    </row>
    <row r="2716" spans="1:186" x14ac:dyDescent="0.2">
      <c r="A2716" s="127">
        <f t="shared" si="1051"/>
        <v>42771</v>
      </c>
      <c r="B2716" s="4">
        <f t="shared" si="1043"/>
        <v>98006.975339429991</v>
      </c>
      <c r="C2716" s="4">
        <f t="shared" si="1057"/>
        <v>58869.055007299998</v>
      </c>
      <c r="D2716" s="4">
        <f t="shared" si="1052"/>
        <v>58869.055007299998</v>
      </c>
      <c r="E2716" s="56">
        <f t="shared" si="1058"/>
        <v>661.30399999999997</v>
      </c>
      <c r="F2716" s="11">
        <f>IF(DAY(A2716)=F$2+1,VLOOKUP(A2716,[1]Plan1!$BN$15:$BP$255,3),F2715)</f>
        <v>665.54200000000003</v>
      </c>
      <c r="G2716" s="6">
        <f t="shared" si="1044"/>
        <v>42745</v>
      </c>
      <c r="H2716" s="2">
        <f t="shared" si="1045"/>
        <v>6.4085503792508103E-3</v>
      </c>
      <c r="I2716" s="1">
        <f t="shared" si="1053"/>
        <v>27</v>
      </c>
      <c r="J2716" s="1">
        <f t="shared" si="1059"/>
        <v>31</v>
      </c>
      <c r="K2716" s="54">
        <f t="shared" si="1046"/>
        <v>1.0055793384434073</v>
      </c>
      <c r="L2716" s="3">
        <f t="shared" si="1054"/>
        <v>1.63992275</v>
      </c>
      <c r="M2716" s="3">
        <f t="shared" si="1040"/>
        <v>1.6490724299999999</v>
      </c>
      <c r="N2716" s="3">
        <f t="shared" si="1047"/>
        <v>97079.335592689997</v>
      </c>
      <c r="O2716" s="52">
        <f t="shared" si="1036"/>
        <v>0</v>
      </c>
      <c r="P2716" s="5">
        <f t="shared" si="1039"/>
        <v>0</v>
      </c>
      <c r="Q2716" s="53">
        <f t="shared" si="1048"/>
        <v>0</v>
      </c>
      <c r="R2716" s="4">
        <f t="shared" si="1042"/>
        <v>0</v>
      </c>
      <c r="S2716" s="2">
        <f t="shared" si="1055"/>
        <v>0.14000000000000001</v>
      </c>
      <c r="T2716" s="9">
        <f t="shared" si="1049"/>
        <v>1.009555481</v>
      </c>
      <c r="U2716" s="4">
        <f t="shared" si="1056"/>
        <v>927.63974673999996</v>
      </c>
      <c r="V2716" s="4">
        <f t="shared" si="1050"/>
        <v>0</v>
      </c>
      <c r="W2716" s="1" t="str">
        <f t="shared" si="1037"/>
        <v>A+J=</v>
      </c>
      <c r="X2716" s="10">
        <f t="shared" si="1038"/>
        <v>42775</v>
      </c>
      <c r="Y2716" s="4">
        <f t="shared" si="1041"/>
        <v>0</v>
      </c>
      <c r="Z2716" s="28"/>
      <c r="AA2716" s="26"/>
      <c r="AE2716" s="5"/>
    </row>
    <row r="2717" spans="1:186" x14ac:dyDescent="0.2">
      <c r="A2717" s="127">
        <f t="shared" si="1051"/>
        <v>42772</v>
      </c>
      <c r="B2717" s="4">
        <f t="shared" si="1043"/>
        <v>98061.707027490003</v>
      </c>
      <c r="C2717" s="4">
        <f t="shared" si="1057"/>
        <v>58869.055007299998</v>
      </c>
      <c r="D2717" s="4">
        <f t="shared" si="1052"/>
        <v>58869.055007299998</v>
      </c>
      <c r="E2717" s="56">
        <f t="shared" si="1058"/>
        <v>661.30399999999997</v>
      </c>
      <c r="F2717" s="11">
        <f>IF(DAY(A2717)=F$2+1,VLOOKUP(A2717,[1]Plan1!$BN$15:$BP$255,3),F2716)</f>
        <v>665.54200000000003</v>
      </c>
      <c r="G2717" s="6">
        <f t="shared" si="1044"/>
        <v>42745</v>
      </c>
      <c r="H2717" s="2">
        <f t="shared" si="1045"/>
        <v>6.4085503792508103E-3</v>
      </c>
      <c r="I2717" s="1">
        <f t="shared" si="1053"/>
        <v>28</v>
      </c>
      <c r="J2717" s="1">
        <f t="shared" si="1059"/>
        <v>31</v>
      </c>
      <c r="K2717" s="54">
        <f t="shared" si="1046"/>
        <v>1.0057865773540542</v>
      </c>
      <c r="L2717" s="3">
        <f t="shared" si="1054"/>
        <v>1.63992275</v>
      </c>
      <c r="M2717" s="3">
        <f t="shared" si="1040"/>
        <v>1.64941228</v>
      </c>
      <c r="N2717" s="3">
        <f t="shared" si="1047"/>
        <v>97099.342241029997</v>
      </c>
      <c r="O2717" s="52">
        <f t="shared" si="1036"/>
        <v>0</v>
      </c>
      <c r="P2717" s="5">
        <f t="shared" si="1039"/>
        <v>0</v>
      </c>
      <c r="Q2717" s="53">
        <f t="shared" si="1048"/>
        <v>0</v>
      </c>
      <c r="R2717" s="4">
        <f t="shared" si="1042"/>
        <v>0</v>
      </c>
      <c r="S2717" s="2">
        <f t="shared" si="1055"/>
        <v>0.14000000000000001</v>
      </c>
      <c r="T2717" s="9">
        <f t="shared" si="1049"/>
        <v>1.0099111359999999</v>
      </c>
      <c r="U2717" s="4">
        <f t="shared" si="1056"/>
        <v>962.36478646</v>
      </c>
      <c r="V2717" s="4">
        <f t="shared" si="1050"/>
        <v>0</v>
      </c>
      <c r="W2717" s="1" t="str">
        <f t="shared" si="1037"/>
        <v>A+J=</v>
      </c>
      <c r="X2717" s="10">
        <f t="shared" si="1038"/>
        <v>42775</v>
      </c>
      <c r="Y2717" s="4">
        <f t="shared" si="1041"/>
        <v>0</v>
      </c>
      <c r="Z2717" s="28"/>
      <c r="AA2717" s="26"/>
      <c r="AE2717" s="5"/>
    </row>
    <row r="2718" spans="1:186" x14ac:dyDescent="0.2">
      <c r="A2718" s="127">
        <f t="shared" si="1051"/>
        <v>42773</v>
      </c>
      <c r="B2718" s="4">
        <f t="shared" si="1043"/>
        <v>98116.469844269988</v>
      </c>
      <c r="C2718" s="4">
        <f t="shared" si="1057"/>
        <v>58869.055007299998</v>
      </c>
      <c r="D2718" s="4">
        <f t="shared" si="1052"/>
        <v>58869.055007299998</v>
      </c>
      <c r="E2718" s="56">
        <f t="shared" si="1058"/>
        <v>661.30399999999997</v>
      </c>
      <c r="F2718" s="11">
        <f>IF(DAY(A2718)=F$2+1,VLOOKUP(A2718,[1]Plan1!$BN$15:$BP$255,3),F2717)</f>
        <v>665.54200000000003</v>
      </c>
      <c r="G2718" s="6">
        <f t="shared" si="1044"/>
        <v>42745</v>
      </c>
      <c r="H2718" s="2">
        <f t="shared" si="1045"/>
        <v>6.4085503792508103E-3</v>
      </c>
      <c r="I2718" s="1">
        <f t="shared" si="1053"/>
        <v>29</v>
      </c>
      <c r="J2718" s="1">
        <f t="shared" si="1059"/>
        <v>31</v>
      </c>
      <c r="K2718" s="54">
        <f t="shared" si="1046"/>
        <v>1.0059938589743753</v>
      </c>
      <c r="L2718" s="3">
        <f t="shared" si="1054"/>
        <v>1.63992275</v>
      </c>
      <c r="M2718" s="3">
        <f t="shared" si="1040"/>
        <v>1.6497522099999999</v>
      </c>
      <c r="N2718" s="3">
        <f t="shared" si="1047"/>
        <v>97119.353598899994</v>
      </c>
      <c r="O2718" s="52">
        <f t="shared" si="1036"/>
        <v>0</v>
      </c>
      <c r="P2718" s="5">
        <f t="shared" si="1039"/>
        <v>0</v>
      </c>
      <c r="Q2718" s="53">
        <f t="shared" si="1048"/>
        <v>0</v>
      </c>
      <c r="R2718" s="4">
        <f t="shared" si="1042"/>
        <v>0</v>
      </c>
      <c r="S2718" s="2">
        <f t="shared" si="1055"/>
        <v>0.14000000000000001</v>
      </c>
      <c r="T2718" s="9">
        <f t="shared" si="1049"/>
        <v>1.010266916</v>
      </c>
      <c r="U2718" s="4">
        <f t="shared" si="1056"/>
        <v>997.11624537</v>
      </c>
      <c r="V2718" s="4">
        <f t="shared" si="1050"/>
        <v>0</v>
      </c>
      <c r="W2718" s="1" t="str">
        <f t="shared" si="1037"/>
        <v>A+J=</v>
      </c>
      <c r="X2718" s="10">
        <f t="shared" si="1038"/>
        <v>42775</v>
      </c>
      <c r="Y2718" s="4">
        <f t="shared" si="1041"/>
        <v>0</v>
      </c>
      <c r="Z2718" s="28"/>
      <c r="AA2718" s="26"/>
      <c r="AE2718" s="5"/>
    </row>
    <row r="2719" spans="1:186" x14ac:dyDescent="0.2">
      <c r="A2719" s="127">
        <f t="shared" si="1051"/>
        <v>42774</v>
      </c>
      <c r="B2719" s="4">
        <f t="shared" si="1043"/>
        <v>98171.263207359996</v>
      </c>
      <c r="C2719" s="4">
        <f t="shared" si="1057"/>
        <v>58869.055007299998</v>
      </c>
      <c r="D2719" s="4">
        <f t="shared" si="1052"/>
        <v>58869.055007299998</v>
      </c>
      <c r="E2719" s="56">
        <f t="shared" si="1058"/>
        <v>661.30399999999997</v>
      </c>
      <c r="F2719" s="11">
        <f>IF(DAY(A2719)=F$2+1,VLOOKUP(A2719,[1]Plan1!$BN$15:$BP$255,3),F2718)</f>
        <v>665.54200000000003</v>
      </c>
      <c r="G2719" s="6">
        <f t="shared" si="1044"/>
        <v>42745</v>
      </c>
      <c r="H2719" s="2">
        <f t="shared" si="1045"/>
        <v>6.4085503792508103E-3</v>
      </c>
      <c r="I2719" s="1">
        <f t="shared" si="1053"/>
        <v>30</v>
      </c>
      <c r="J2719" s="1">
        <f t="shared" si="1059"/>
        <v>31</v>
      </c>
      <c r="K2719" s="54">
        <f t="shared" si="1046"/>
        <v>1.006201183313173</v>
      </c>
      <c r="L2719" s="3">
        <f t="shared" si="1054"/>
        <v>1.63992275</v>
      </c>
      <c r="M2719" s="3">
        <f t="shared" si="1040"/>
        <v>1.6500922099999999</v>
      </c>
      <c r="N2719" s="3">
        <f t="shared" si="1047"/>
        <v>97139.3690776</v>
      </c>
      <c r="O2719" s="52">
        <f t="shared" si="1036"/>
        <v>0</v>
      </c>
      <c r="P2719" s="5">
        <f t="shared" si="1039"/>
        <v>0</v>
      </c>
      <c r="Q2719" s="53">
        <f t="shared" si="1048"/>
        <v>0</v>
      </c>
      <c r="R2719" s="4">
        <f t="shared" si="1042"/>
        <v>0</v>
      </c>
      <c r="S2719" s="2">
        <f t="shared" si="1055"/>
        <v>0.14000000000000001</v>
      </c>
      <c r="T2719" s="9">
        <f t="shared" si="1049"/>
        <v>1.0106228209999999</v>
      </c>
      <c r="U2719" s="4">
        <f t="shared" si="1056"/>
        <v>1031.8941297599999</v>
      </c>
      <c r="V2719" s="4">
        <f t="shared" si="1050"/>
        <v>0</v>
      </c>
      <c r="W2719" s="1" t="str">
        <f t="shared" si="1037"/>
        <v>A+J=</v>
      </c>
      <c r="X2719" s="10">
        <f t="shared" si="1038"/>
        <v>42775</v>
      </c>
      <c r="Y2719" s="4">
        <f t="shared" si="1041"/>
        <v>0</v>
      </c>
      <c r="Z2719" s="28"/>
      <c r="AA2719" s="26"/>
      <c r="AE2719" s="5"/>
    </row>
    <row r="2720" spans="1:186" s="159" customFormat="1" x14ac:dyDescent="0.2">
      <c r="A2720" s="146">
        <f t="shared" si="1051"/>
        <v>42775</v>
      </c>
      <c r="B2720" s="145">
        <f t="shared" si="1043"/>
        <v>98226.086630680002</v>
      </c>
      <c r="C2720" s="4">
        <f t="shared" si="1057"/>
        <v>58869.055007299998</v>
      </c>
      <c r="D2720" s="145">
        <f t="shared" si="1052"/>
        <v>58869.055007299998</v>
      </c>
      <c r="E2720" s="147">
        <f t="shared" si="1058"/>
        <v>661.30399999999997</v>
      </c>
      <c r="F2720" s="148">
        <f>IF(DAY(A2720)=F$2+1,VLOOKUP(A2720,[1]Plan1!$BN$15:$BP$255,3),F2719)</f>
        <v>665.54200000000003</v>
      </c>
      <c r="G2720" s="149">
        <f t="shared" si="1044"/>
        <v>42745</v>
      </c>
      <c r="H2720" s="150">
        <f t="shared" si="1045"/>
        <v>6.4085503792508103E-3</v>
      </c>
      <c r="I2720" s="151">
        <f t="shared" si="1053"/>
        <v>31</v>
      </c>
      <c r="J2720" s="151">
        <f t="shared" si="1059"/>
        <v>31</v>
      </c>
      <c r="K2720" s="152">
        <f t="shared" si="1046"/>
        <v>1.0064085503792508</v>
      </c>
      <c r="L2720" s="153">
        <f t="shared" si="1054"/>
        <v>1.63992275</v>
      </c>
      <c r="M2720" s="153">
        <f t="shared" si="1040"/>
        <v>1.65043227</v>
      </c>
      <c r="N2720" s="153">
        <f t="shared" si="1047"/>
        <v>97159.388088449996</v>
      </c>
      <c r="O2720" s="154">
        <f t="shared" si="1036"/>
        <v>87</v>
      </c>
      <c r="P2720" s="5">
        <f t="shared" si="1039"/>
        <v>1.084602E-2</v>
      </c>
      <c r="Q2720" s="145">
        <f t="shared" si="1048"/>
        <v>638.49494799027593</v>
      </c>
      <c r="R2720" s="145">
        <f t="shared" si="1042"/>
        <v>1053.7926663950905</v>
      </c>
      <c r="S2720" s="150">
        <f t="shared" si="1055"/>
        <v>0.14000000000000001</v>
      </c>
      <c r="T2720" s="155">
        <f t="shared" si="1049"/>
        <v>1.010978852</v>
      </c>
      <c r="U2720" s="145">
        <f t="shared" si="1056"/>
        <v>1066.6985422299999</v>
      </c>
      <c r="V2720" s="145">
        <f t="shared" si="1050"/>
        <v>2120.4912086250906</v>
      </c>
      <c r="W2720" s="151" t="str">
        <f t="shared" si="1037"/>
        <v>A+J=</v>
      </c>
      <c r="X2720" s="149">
        <f t="shared" si="1038"/>
        <v>42775</v>
      </c>
      <c r="Y2720" s="145">
        <f t="shared" si="1041"/>
        <v>96105.595422054917</v>
      </c>
      <c r="Z2720" s="156"/>
      <c r="AA2720" s="157"/>
      <c r="AB2720" s="151"/>
      <c r="AC2720" s="151"/>
      <c r="AD2720" s="151"/>
      <c r="AE2720" s="158"/>
      <c r="AF2720" s="151"/>
      <c r="AG2720" s="151"/>
      <c r="AH2720" s="151"/>
      <c r="AI2720" s="151"/>
      <c r="AJ2720" s="151"/>
      <c r="AK2720" s="151"/>
      <c r="AL2720" s="151"/>
      <c r="AM2720" s="151"/>
      <c r="AN2720" s="151"/>
      <c r="AO2720" s="151"/>
      <c r="AP2720" s="151"/>
      <c r="AQ2720" s="151"/>
      <c r="AR2720" s="151"/>
      <c r="AS2720" s="151"/>
      <c r="AT2720" s="151"/>
      <c r="AU2720" s="151"/>
      <c r="AV2720" s="151"/>
      <c r="AW2720" s="151"/>
      <c r="AX2720" s="151"/>
      <c r="AY2720" s="151"/>
      <c r="AZ2720" s="151"/>
      <c r="BA2720" s="151"/>
      <c r="BB2720" s="151"/>
      <c r="BC2720" s="151"/>
      <c r="BD2720" s="151"/>
      <c r="BE2720" s="151"/>
      <c r="BF2720" s="151"/>
      <c r="BG2720" s="151"/>
      <c r="BH2720" s="151"/>
      <c r="BI2720" s="151"/>
      <c r="BJ2720" s="151"/>
      <c r="BK2720" s="151"/>
      <c r="BL2720" s="151"/>
      <c r="BM2720" s="151"/>
      <c r="BN2720" s="151"/>
      <c r="BO2720" s="151"/>
      <c r="BP2720" s="151"/>
      <c r="BQ2720" s="151"/>
      <c r="BR2720" s="151"/>
      <c r="BS2720" s="151"/>
      <c r="BT2720" s="151"/>
      <c r="BU2720" s="151"/>
      <c r="BV2720" s="151"/>
      <c r="BW2720" s="151"/>
      <c r="BX2720" s="151"/>
      <c r="BY2720" s="151"/>
      <c r="BZ2720" s="151"/>
      <c r="CA2720" s="151"/>
      <c r="CB2720" s="151"/>
      <c r="CC2720" s="151"/>
      <c r="CD2720" s="151"/>
      <c r="CE2720" s="151"/>
      <c r="CF2720" s="151"/>
      <c r="CG2720" s="151"/>
      <c r="CH2720" s="151"/>
      <c r="CI2720" s="151"/>
      <c r="CJ2720" s="151"/>
      <c r="CK2720" s="151"/>
      <c r="CL2720" s="151"/>
      <c r="CM2720" s="151"/>
      <c r="CN2720" s="151"/>
      <c r="CO2720" s="151"/>
      <c r="CP2720" s="151"/>
      <c r="CQ2720" s="151"/>
      <c r="CR2720" s="151"/>
      <c r="CS2720" s="151"/>
      <c r="CT2720" s="151"/>
      <c r="CU2720" s="151"/>
      <c r="CV2720" s="151"/>
      <c r="CW2720" s="151"/>
      <c r="CX2720" s="151"/>
      <c r="CY2720" s="151"/>
      <c r="CZ2720" s="151"/>
      <c r="DA2720" s="151"/>
      <c r="DB2720" s="151"/>
      <c r="DC2720" s="151"/>
      <c r="DD2720" s="151"/>
      <c r="DE2720" s="151"/>
      <c r="DF2720" s="151"/>
      <c r="DG2720" s="151"/>
      <c r="DH2720" s="151"/>
      <c r="DI2720" s="151"/>
      <c r="DJ2720" s="151"/>
      <c r="DK2720" s="151"/>
      <c r="DL2720" s="151"/>
      <c r="DM2720" s="151"/>
      <c r="DN2720" s="151"/>
      <c r="DO2720" s="151"/>
      <c r="DP2720" s="151"/>
      <c r="DQ2720" s="151"/>
      <c r="DR2720" s="151"/>
      <c r="DS2720" s="151"/>
      <c r="DT2720" s="151"/>
      <c r="DU2720" s="151"/>
      <c r="DV2720" s="151"/>
      <c r="DW2720" s="151"/>
      <c r="DX2720" s="151"/>
      <c r="DY2720" s="151"/>
      <c r="DZ2720" s="151"/>
      <c r="EA2720" s="151"/>
      <c r="EB2720" s="151"/>
      <c r="EC2720" s="151"/>
      <c r="ED2720" s="151"/>
      <c r="EE2720" s="151"/>
      <c r="EF2720" s="151"/>
      <c r="EG2720" s="151"/>
      <c r="EH2720" s="151"/>
      <c r="EI2720" s="151"/>
      <c r="EJ2720" s="151"/>
      <c r="EK2720" s="151"/>
      <c r="EL2720" s="151"/>
      <c r="EM2720" s="151"/>
      <c r="EN2720" s="151"/>
      <c r="EO2720" s="151"/>
      <c r="EP2720" s="151"/>
      <c r="EQ2720" s="151"/>
      <c r="ER2720" s="151"/>
      <c r="ES2720" s="151"/>
      <c r="ET2720" s="151"/>
      <c r="EU2720" s="151"/>
      <c r="EV2720" s="151"/>
      <c r="EW2720" s="151"/>
      <c r="EX2720" s="151"/>
      <c r="EY2720" s="151"/>
      <c r="EZ2720" s="151"/>
      <c r="FA2720" s="151"/>
      <c r="FB2720" s="151"/>
      <c r="FC2720" s="151"/>
      <c r="FD2720" s="151"/>
      <c r="FE2720" s="151"/>
      <c r="FF2720" s="151"/>
      <c r="FG2720" s="151"/>
      <c r="FH2720" s="151"/>
      <c r="FI2720" s="151"/>
      <c r="FJ2720" s="151"/>
      <c r="FK2720" s="151"/>
      <c r="FL2720" s="151"/>
      <c r="FM2720" s="151"/>
      <c r="FN2720" s="151"/>
      <c r="FO2720" s="151"/>
      <c r="FP2720" s="151"/>
      <c r="FQ2720" s="151"/>
      <c r="FR2720" s="151"/>
      <c r="FS2720" s="151"/>
      <c r="FT2720" s="151"/>
      <c r="FU2720" s="151"/>
      <c r="FV2720" s="151"/>
      <c r="FW2720" s="151"/>
      <c r="FX2720" s="151"/>
      <c r="FY2720" s="151"/>
      <c r="FZ2720" s="151"/>
      <c r="GA2720" s="151"/>
      <c r="GB2720" s="151"/>
      <c r="GC2720" s="151"/>
      <c r="GD2720" s="151"/>
    </row>
    <row r="2721" spans="1:31" x14ac:dyDescent="0.2">
      <c r="A2721" s="127">
        <f t="shared" si="1051"/>
        <v>42776</v>
      </c>
      <c r="B2721" s="4">
        <f t="shared" si="1043"/>
        <v>96145.961183210005</v>
      </c>
      <c r="C2721" s="4">
        <f t="shared" si="1057"/>
        <v>58230.5650073</v>
      </c>
      <c r="D2721" s="4">
        <f t="shared" si="1052"/>
        <v>58230.5650073</v>
      </c>
      <c r="E2721" s="56">
        <f t="shared" si="1058"/>
        <v>665.54200000000003</v>
      </c>
      <c r="F2721" s="11">
        <f>IF(DAY(A2721)=F$2+1,VLOOKUP(A2721,[1]Plan1!$BN$15:$BP$255,3),F2720)</f>
        <v>666.09900000000005</v>
      </c>
      <c r="G2721" s="6">
        <f t="shared" si="1044"/>
        <v>42776</v>
      </c>
      <c r="H2721" s="2">
        <f t="shared" si="1045"/>
        <v>8.3691187032530756E-4</v>
      </c>
      <c r="I2721" s="1">
        <f t="shared" si="1053"/>
        <v>1</v>
      </c>
      <c r="J2721" s="1">
        <f t="shared" si="1059"/>
        <v>28</v>
      </c>
      <c r="K2721" s="54">
        <f t="shared" si="1046"/>
        <v>1.0000298776554304</v>
      </c>
      <c r="L2721" s="3">
        <f t="shared" si="1054"/>
        <v>1.65043227</v>
      </c>
      <c r="M2721" s="3">
        <f t="shared" si="1040"/>
        <v>1.6504815799999999</v>
      </c>
      <c r="N2721" s="3">
        <f t="shared" si="1047"/>
        <v>96108.474937539999</v>
      </c>
      <c r="O2721" s="52">
        <f t="shared" si="1036"/>
        <v>0</v>
      </c>
      <c r="P2721" s="5">
        <f t="shared" si="1039"/>
        <v>0</v>
      </c>
      <c r="Q2721" s="53">
        <f t="shared" si="1048"/>
        <v>0</v>
      </c>
      <c r="R2721" s="4">
        <f t="shared" si="1042"/>
        <v>0</v>
      </c>
      <c r="S2721" s="2">
        <f t="shared" si="1055"/>
        <v>0.14000000000000001</v>
      </c>
      <c r="T2721" s="9">
        <f t="shared" si="1049"/>
        <v>1.000390041</v>
      </c>
      <c r="U2721" s="4">
        <f t="shared" si="1056"/>
        <v>37.486245670000002</v>
      </c>
      <c r="V2721" s="4">
        <f t="shared" si="1050"/>
        <v>0</v>
      </c>
      <c r="W2721" s="1" t="str">
        <f t="shared" si="1037"/>
        <v>A+J=</v>
      </c>
      <c r="X2721" s="10">
        <f t="shared" si="1038"/>
        <v>42803</v>
      </c>
      <c r="Y2721" s="4">
        <f t="shared" si="1041"/>
        <v>0</v>
      </c>
      <c r="Z2721" s="28"/>
      <c r="AA2721" s="26"/>
      <c r="AE2721" s="5"/>
    </row>
    <row r="2722" spans="1:31" x14ac:dyDescent="0.2">
      <c r="A2722" s="127">
        <f t="shared" si="1051"/>
        <v>42777</v>
      </c>
      <c r="B2722" s="4">
        <f t="shared" si="1043"/>
        <v>96186.335626850007</v>
      </c>
      <c r="C2722" s="4">
        <f t="shared" si="1057"/>
        <v>58230.5650073</v>
      </c>
      <c r="D2722" s="4">
        <f t="shared" si="1052"/>
        <v>58230.5650073</v>
      </c>
      <c r="E2722" s="56">
        <f t="shared" si="1058"/>
        <v>665.54200000000003</v>
      </c>
      <c r="F2722" s="11">
        <f>IF(DAY(A2722)=F$2+1,VLOOKUP(A2722,[1]Plan1!$BN$15:$BP$255,3),F2721)</f>
        <v>666.09900000000005</v>
      </c>
      <c r="G2722" s="6">
        <f t="shared" si="1044"/>
        <v>42776</v>
      </c>
      <c r="H2722" s="2">
        <f t="shared" si="1045"/>
        <v>8.3691187032530756E-4</v>
      </c>
      <c r="I2722" s="1">
        <f t="shared" si="1053"/>
        <v>2</v>
      </c>
      <c r="J2722" s="1">
        <f t="shared" si="1059"/>
        <v>28</v>
      </c>
      <c r="K2722" s="54">
        <f t="shared" si="1046"/>
        <v>1.0000597562035352</v>
      </c>
      <c r="L2722" s="3">
        <f t="shared" si="1054"/>
        <v>1.65043227</v>
      </c>
      <c r="M2722" s="3">
        <f t="shared" si="1040"/>
        <v>1.65053089</v>
      </c>
      <c r="N2722" s="3">
        <f t="shared" si="1047"/>
        <v>96111.346286700005</v>
      </c>
      <c r="O2722" s="52">
        <f t="shared" si="1036"/>
        <v>0</v>
      </c>
      <c r="P2722" s="5">
        <f t="shared" si="1039"/>
        <v>0</v>
      </c>
      <c r="Q2722" s="53">
        <f t="shared" si="1048"/>
        <v>0</v>
      </c>
      <c r="R2722" s="4">
        <f t="shared" si="1042"/>
        <v>0</v>
      </c>
      <c r="S2722" s="2">
        <f t="shared" si="1055"/>
        <v>0.14000000000000001</v>
      </c>
      <c r="T2722" s="9">
        <f t="shared" si="1049"/>
        <v>1.000780234</v>
      </c>
      <c r="U2722" s="4">
        <f t="shared" si="1056"/>
        <v>74.989340150000004</v>
      </c>
      <c r="V2722" s="4">
        <f t="shared" si="1050"/>
        <v>0</v>
      </c>
      <c r="W2722" s="1" t="str">
        <f t="shared" si="1037"/>
        <v>A+J=</v>
      </c>
      <c r="X2722" s="10">
        <f t="shared" si="1038"/>
        <v>42803</v>
      </c>
      <c r="Y2722" s="4">
        <f t="shared" si="1041"/>
        <v>0</v>
      </c>
      <c r="Z2722" s="28"/>
      <c r="AA2722" s="26"/>
      <c r="AE2722" s="5"/>
    </row>
    <row r="2723" spans="1:31" x14ac:dyDescent="0.2">
      <c r="A2723" s="127">
        <f t="shared" si="1051"/>
        <v>42778</v>
      </c>
      <c r="B2723" s="4">
        <f t="shared" si="1043"/>
        <v>96226.727016739998</v>
      </c>
      <c r="C2723" s="4">
        <f t="shared" si="1057"/>
        <v>58230.5650073</v>
      </c>
      <c r="D2723" s="4">
        <f t="shared" si="1052"/>
        <v>58230.5650073</v>
      </c>
      <c r="E2723" s="56">
        <f t="shared" si="1058"/>
        <v>665.54200000000003</v>
      </c>
      <c r="F2723" s="11">
        <f>IF(DAY(A2723)=F$2+1,VLOOKUP(A2723,[1]Plan1!$BN$15:$BP$255,3),F2722)</f>
        <v>666.09900000000005</v>
      </c>
      <c r="G2723" s="6">
        <f t="shared" si="1044"/>
        <v>42776</v>
      </c>
      <c r="H2723" s="2">
        <f t="shared" si="1045"/>
        <v>8.3691187032530756E-4</v>
      </c>
      <c r="I2723" s="1">
        <f t="shared" si="1053"/>
        <v>3</v>
      </c>
      <c r="J2723" s="1">
        <f t="shared" si="1059"/>
        <v>28</v>
      </c>
      <c r="K2723" s="54">
        <f t="shared" si="1046"/>
        <v>1.0000896356443407</v>
      </c>
      <c r="L2723" s="3">
        <f t="shared" si="1054"/>
        <v>1.65043227</v>
      </c>
      <c r="M2723" s="3">
        <f t="shared" si="1040"/>
        <v>1.6505802000000001</v>
      </c>
      <c r="N2723" s="3">
        <f t="shared" si="1047"/>
        <v>96114.217635859997</v>
      </c>
      <c r="O2723" s="52">
        <f t="shared" si="1036"/>
        <v>0</v>
      </c>
      <c r="P2723" s="5">
        <f t="shared" si="1039"/>
        <v>0</v>
      </c>
      <c r="Q2723" s="53">
        <f t="shared" si="1048"/>
        <v>0</v>
      </c>
      <c r="R2723" s="4">
        <f t="shared" si="1042"/>
        <v>0</v>
      </c>
      <c r="S2723" s="2">
        <f t="shared" si="1055"/>
        <v>0.14000000000000001</v>
      </c>
      <c r="T2723" s="9">
        <f t="shared" si="1049"/>
        <v>1.0011705799999999</v>
      </c>
      <c r="U2723" s="4">
        <f t="shared" si="1056"/>
        <v>112.50938087999999</v>
      </c>
      <c r="V2723" s="4">
        <f t="shared" si="1050"/>
        <v>0</v>
      </c>
      <c r="W2723" s="1" t="str">
        <f t="shared" si="1037"/>
        <v>A+J=</v>
      </c>
      <c r="X2723" s="10">
        <f t="shared" si="1038"/>
        <v>42803</v>
      </c>
      <c r="Y2723" s="4">
        <f t="shared" si="1041"/>
        <v>0</v>
      </c>
      <c r="Z2723" s="28"/>
      <c r="AA2723" s="26"/>
      <c r="AE2723" s="5"/>
    </row>
    <row r="2724" spans="1:31" x14ac:dyDescent="0.2">
      <c r="A2724" s="127">
        <f t="shared" si="1051"/>
        <v>42779</v>
      </c>
      <c r="B2724" s="4">
        <f t="shared" si="1043"/>
        <v>96267.135745149993</v>
      </c>
      <c r="C2724" s="4">
        <f t="shared" si="1057"/>
        <v>58230.5650073</v>
      </c>
      <c r="D2724" s="4">
        <f t="shared" si="1052"/>
        <v>58230.5650073</v>
      </c>
      <c r="E2724" s="56">
        <f t="shared" si="1058"/>
        <v>665.54200000000003</v>
      </c>
      <c r="F2724" s="11">
        <f>IF(DAY(A2724)=F$2+1,VLOOKUP(A2724,[1]Plan1!$BN$15:$BP$255,3),F2723)</f>
        <v>666.09900000000005</v>
      </c>
      <c r="G2724" s="6">
        <f t="shared" si="1044"/>
        <v>42776</v>
      </c>
      <c r="H2724" s="2">
        <f t="shared" si="1045"/>
        <v>8.3691187032530756E-4</v>
      </c>
      <c r="I2724" s="1">
        <f t="shared" si="1053"/>
        <v>4</v>
      </c>
      <c r="J2724" s="1">
        <f t="shared" si="1059"/>
        <v>28</v>
      </c>
      <c r="K2724" s="54">
        <f t="shared" si="1046"/>
        <v>1.0001195159778742</v>
      </c>
      <c r="L2724" s="3">
        <f t="shared" si="1054"/>
        <v>1.65043227</v>
      </c>
      <c r="M2724" s="3">
        <f t="shared" si="1040"/>
        <v>1.6506295200000001</v>
      </c>
      <c r="N2724" s="3">
        <f t="shared" si="1047"/>
        <v>96117.089567319999</v>
      </c>
      <c r="O2724" s="52">
        <f t="shared" si="1036"/>
        <v>0</v>
      </c>
      <c r="P2724" s="5">
        <f t="shared" si="1039"/>
        <v>0</v>
      </c>
      <c r="Q2724" s="53">
        <f t="shared" si="1048"/>
        <v>0</v>
      </c>
      <c r="R2724" s="4">
        <f t="shared" si="1042"/>
        <v>0</v>
      </c>
      <c r="S2724" s="2">
        <f t="shared" si="1055"/>
        <v>0.14000000000000001</v>
      </c>
      <c r="T2724" s="9">
        <f t="shared" si="1049"/>
        <v>1.0015610770000001</v>
      </c>
      <c r="U2724" s="4">
        <f t="shared" si="1056"/>
        <v>150.04617783</v>
      </c>
      <c r="V2724" s="4">
        <f t="shared" si="1050"/>
        <v>0</v>
      </c>
      <c r="W2724" s="1" t="str">
        <f t="shared" si="1037"/>
        <v>A+J=</v>
      </c>
      <c r="X2724" s="10">
        <f t="shared" si="1038"/>
        <v>42803</v>
      </c>
      <c r="Y2724" s="4">
        <f t="shared" si="1041"/>
        <v>0</v>
      </c>
      <c r="Z2724" s="28"/>
      <c r="AA2724" s="26"/>
      <c r="AE2724" s="5"/>
    </row>
    <row r="2725" spans="1:31" x14ac:dyDescent="0.2">
      <c r="A2725" s="127">
        <f t="shared" si="1051"/>
        <v>42780</v>
      </c>
      <c r="B2725" s="4">
        <f t="shared" si="1043"/>
        <v>96307.560839430007</v>
      </c>
      <c r="C2725" s="4">
        <f t="shared" si="1057"/>
        <v>58230.5650073</v>
      </c>
      <c r="D2725" s="4">
        <f t="shared" si="1052"/>
        <v>58230.5650073</v>
      </c>
      <c r="E2725" s="56">
        <f t="shared" si="1058"/>
        <v>665.54200000000003</v>
      </c>
      <c r="F2725" s="11">
        <f>IF(DAY(A2725)=F$2+1,VLOOKUP(A2725,[1]Plan1!$BN$15:$BP$255,3),F2724)</f>
        <v>666.09900000000005</v>
      </c>
      <c r="G2725" s="6">
        <f t="shared" si="1044"/>
        <v>42776</v>
      </c>
      <c r="H2725" s="2">
        <f t="shared" si="1045"/>
        <v>8.3691187032530756E-4</v>
      </c>
      <c r="I2725" s="1">
        <f t="shared" si="1053"/>
        <v>5</v>
      </c>
      <c r="J2725" s="1">
        <f t="shared" si="1059"/>
        <v>28</v>
      </c>
      <c r="K2725" s="54">
        <f t="shared" si="1046"/>
        <v>1.0001493972041617</v>
      </c>
      <c r="L2725" s="3">
        <f t="shared" si="1054"/>
        <v>1.65043227</v>
      </c>
      <c r="M2725" s="3">
        <f t="shared" si="1040"/>
        <v>1.6506788299999999</v>
      </c>
      <c r="N2725" s="3">
        <f t="shared" si="1047"/>
        <v>96119.960916480006</v>
      </c>
      <c r="O2725" s="52">
        <f t="shared" ref="O2725:O2788" si="1060">IF(DAY(A2725)=F$2,VLOOKUP(A2725,$AA$10:$AH$115,7),0)</f>
        <v>0</v>
      </c>
      <c r="P2725" s="5">
        <f t="shared" si="1039"/>
        <v>0</v>
      </c>
      <c r="Q2725" s="53">
        <f t="shared" si="1048"/>
        <v>0</v>
      </c>
      <c r="R2725" s="4">
        <f t="shared" si="1042"/>
        <v>0</v>
      </c>
      <c r="S2725" s="2">
        <f t="shared" si="1055"/>
        <v>0.14000000000000001</v>
      </c>
      <c r="T2725" s="9">
        <f t="shared" si="1049"/>
        <v>1.001951727</v>
      </c>
      <c r="U2725" s="4">
        <f t="shared" si="1056"/>
        <v>187.59992295000001</v>
      </c>
      <c r="V2725" s="4">
        <f t="shared" si="1050"/>
        <v>0</v>
      </c>
      <c r="W2725" s="1" t="str">
        <f t="shared" ref="W2725:W2788" si="1061">W2724</f>
        <v>A+J=</v>
      </c>
      <c r="X2725" s="10">
        <f t="shared" ref="X2725:X2788" si="1062">IF(DAY(A2725)=F$2+1,VLOOKUP(A2724,$AA$10:$AH$130,8),X2724)</f>
        <v>42803</v>
      </c>
      <c r="Y2725" s="4">
        <f t="shared" si="1041"/>
        <v>0</v>
      </c>
      <c r="Z2725" s="28"/>
      <c r="AA2725" s="26"/>
      <c r="AE2725" s="5"/>
    </row>
    <row r="2726" spans="1:31" x14ac:dyDescent="0.2">
      <c r="A2726" s="127">
        <f t="shared" si="1051"/>
        <v>42781</v>
      </c>
      <c r="B2726" s="4">
        <f t="shared" si="1043"/>
        <v>96348.003467579998</v>
      </c>
      <c r="C2726" s="4">
        <f t="shared" si="1057"/>
        <v>58230.5650073</v>
      </c>
      <c r="D2726" s="4">
        <f t="shared" si="1052"/>
        <v>58230.5650073</v>
      </c>
      <c r="E2726" s="56">
        <f t="shared" si="1058"/>
        <v>665.54200000000003</v>
      </c>
      <c r="F2726" s="11">
        <f>IF(DAY(A2726)=F$2+1,VLOOKUP(A2726,[1]Plan1!$BN$15:$BP$255,3),F2725)</f>
        <v>666.09900000000005</v>
      </c>
      <c r="G2726" s="6">
        <f t="shared" si="1044"/>
        <v>42776</v>
      </c>
      <c r="H2726" s="2">
        <f t="shared" si="1045"/>
        <v>8.3691187032530756E-4</v>
      </c>
      <c r="I2726" s="1">
        <f t="shared" si="1053"/>
        <v>6</v>
      </c>
      <c r="J2726" s="1">
        <f t="shared" si="1059"/>
        <v>28</v>
      </c>
      <c r="K2726" s="54">
        <f t="shared" si="1046"/>
        <v>1.0001792793232303</v>
      </c>
      <c r="L2726" s="3">
        <f t="shared" si="1054"/>
        <v>1.65043227</v>
      </c>
      <c r="M2726" s="3">
        <f t="shared" si="1040"/>
        <v>1.6507281499999999</v>
      </c>
      <c r="N2726" s="3">
        <f t="shared" si="1047"/>
        <v>96122.832847950005</v>
      </c>
      <c r="O2726" s="52">
        <f t="shared" si="1060"/>
        <v>0</v>
      </c>
      <c r="P2726" s="5">
        <f t="shared" si="1039"/>
        <v>0</v>
      </c>
      <c r="Q2726" s="53">
        <f t="shared" si="1048"/>
        <v>0</v>
      </c>
      <c r="R2726" s="4">
        <f t="shared" si="1042"/>
        <v>0</v>
      </c>
      <c r="S2726" s="2">
        <f t="shared" si="1055"/>
        <v>0.14000000000000001</v>
      </c>
      <c r="T2726" s="9">
        <f t="shared" si="1049"/>
        <v>1.00234253</v>
      </c>
      <c r="U2726" s="4">
        <f t="shared" si="1056"/>
        <v>225.17061963</v>
      </c>
      <c r="V2726" s="4">
        <f t="shared" si="1050"/>
        <v>0</v>
      </c>
      <c r="W2726" s="1" t="str">
        <f t="shared" si="1061"/>
        <v>A+J=</v>
      </c>
      <c r="X2726" s="10">
        <f t="shared" si="1062"/>
        <v>42803</v>
      </c>
      <c r="Y2726" s="4">
        <f t="shared" si="1041"/>
        <v>0</v>
      </c>
      <c r="Z2726" s="28"/>
      <c r="AA2726" s="26"/>
      <c r="AE2726" s="5"/>
    </row>
    <row r="2727" spans="1:31" x14ac:dyDescent="0.2">
      <c r="A2727" s="127">
        <f t="shared" si="1051"/>
        <v>42782</v>
      </c>
      <c r="B2727" s="4">
        <f t="shared" si="1043"/>
        <v>96388.462951540001</v>
      </c>
      <c r="C2727" s="4">
        <f t="shared" si="1057"/>
        <v>58230.5650073</v>
      </c>
      <c r="D2727" s="4">
        <f t="shared" si="1052"/>
        <v>58230.5650073</v>
      </c>
      <c r="E2727" s="56">
        <f t="shared" si="1058"/>
        <v>665.54200000000003</v>
      </c>
      <c r="F2727" s="11">
        <f>IF(DAY(A2727)=F$2+1,VLOOKUP(A2727,[1]Plan1!$BN$15:$BP$255,3),F2726)</f>
        <v>666.09900000000005</v>
      </c>
      <c r="G2727" s="6">
        <f t="shared" si="1044"/>
        <v>42776</v>
      </c>
      <c r="H2727" s="2">
        <f t="shared" si="1045"/>
        <v>8.3691187032530756E-4</v>
      </c>
      <c r="I2727" s="1">
        <f t="shared" si="1053"/>
        <v>7</v>
      </c>
      <c r="J2727" s="1">
        <f t="shared" si="1059"/>
        <v>28</v>
      </c>
      <c r="K2727" s="54">
        <f t="shared" si="1046"/>
        <v>1.0002091623351066</v>
      </c>
      <c r="L2727" s="3">
        <f t="shared" si="1054"/>
        <v>1.65043227</v>
      </c>
      <c r="M2727" s="3">
        <f t="shared" si="1040"/>
        <v>1.65077747</v>
      </c>
      <c r="N2727" s="3">
        <f t="shared" si="1047"/>
        <v>96125.704779420004</v>
      </c>
      <c r="O2727" s="52">
        <f t="shared" si="1060"/>
        <v>0</v>
      </c>
      <c r="P2727" s="5">
        <f t="shared" ref="P2727:P2790" si="1063">IF(DAY($A2727)=F$2,VLOOKUP($A2727,$AA$10:$AH$126,5),0)</f>
        <v>0</v>
      </c>
      <c r="Q2727" s="53">
        <f t="shared" si="1048"/>
        <v>0</v>
      </c>
      <c r="R2727" s="4">
        <f t="shared" si="1042"/>
        <v>0</v>
      </c>
      <c r="S2727" s="2">
        <f t="shared" si="1055"/>
        <v>0.14000000000000001</v>
      </c>
      <c r="T2727" s="9">
        <f t="shared" si="1049"/>
        <v>1.002733485</v>
      </c>
      <c r="U2727" s="4">
        <f t="shared" si="1056"/>
        <v>262.75817211999998</v>
      </c>
      <c r="V2727" s="4">
        <f t="shared" si="1050"/>
        <v>0</v>
      </c>
      <c r="W2727" s="1" t="str">
        <f t="shared" si="1061"/>
        <v>A+J=</v>
      </c>
      <c r="X2727" s="10">
        <f t="shared" si="1062"/>
        <v>42803</v>
      </c>
      <c r="Y2727" s="4">
        <f t="shared" si="1041"/>
        <v>0</v>
      </c>
      <c r="Z2727" s="28"/>
      <c r="AA2727" s="26"/>
      <c r="AE2727" s="5"/>
    </row>
    <row r="2728" spans="1:31" x14ac:dyDescent="0.2">
      <c r="A2728" s="127">
        <f t="shared" si="1051"/>
        <v>42783</v>
      </c>
      <c r="B2728" s="4">
        <f t="shared" si="1043"/>
        <v>96428.939292640003</v>
      </c>
      <c r="C2728" s="4">
        <f t="shared" si="1057"/>
        <v>58230.5650073</v>
      </c>
      <c r="D2728" s="4">
        <f t="shared" si="1052"/>
        <v>58230.5650073</v>
      </c>
      <c r="E2728" s="56">
        <f t="shared" si="1058"/>
        <v>665.54200000000003</v>
      </c>
      <c r="F2728" s="11">
        <f>IF(DAY(A2728)=F$2+1,VLOOKUP(A2728,[1]Plan1!$BN$15:$BP$255,3),F2727)</f>
        <v>666.09900000000005</v>
      </c>
      <c r="G2728" s="6">
        <f t="shared" si="1044"/>
        <v>42776</v>
      </c>
      <c r="H2728" s="2">
        <f t="shared" si="1045"/>
        <v>8.3691187032530756E-4</v>
      </c>
      <c r="I2728" s="1">
        <f t="shared" si="1053"/>
        <v>8</v>
      </c>
      <c r="J2728" s="1">
        <f t="shared" si="1059"/>
        <v>28</v>
      </c>
      <c r="K2728" s="54">
        <f t="shared" si="1046"/>
        <v>1.0002390462398172</v>
      </c>
      <c r="L2728" s="3">
        <f t="shared" si="1054"/>
        <v>1.65043227</v>
      </c>
      <c r="M2728" s="3">
        <f t="shared" si="1040"/>
        <v>1.65082679</v>
      </c>
      <c r="N2728" s="3">
        <f t="shared" si="1047"/>
        <v>96128.576710880006</v>
      </c>
      <c r="O2728" s="52">
        <f t="shared" si="1060"/>
        <v>0</v>
      </c>
      <c r="P2728" s="5">
        <f t="shared" si="1063"/>
        <v>0</v>
      </c>
      <c r="Q2728" s="53">
        <f t="shared" si="1048"/>
        <v>0</v>
      </c>
      <c r="R2728" s="4">
        <f t="shared" si="1042"/>
        <v>0</v>
      </c>
      <c r="S2728" s="2">
        <f t="shared" si="1055"/>
        <v>0.14000000000000001</v>
      </c>
      <c r="T2728" s="9">
        <f t="shared" si="1049"/>
        <v>1.003124592</v>
      </c>
      <c r="U2728" s="4">
        <f t="shared" si="1056"/>
        <v>300.36258176000001</v>
      </c>
      <c r="V2728" s="4">
        <f t="shared" si="1050"/>
        <v>0</v>
      </c>
      <c r="W2728" s="1" t="str">
        <f t="shared" si="1061"/>
        <v>A+J=</v>
      </c>
      <c r="X2728" s="10">
        <f t="shared" si="1062"/>
        <v>42803</v>
      </c>
      <c r="Y2728" s="4">
        <f t="shared" si="1041"/>
        <v>0</v>
      </c>
      <c r="Z2728" s="28"/>
      <c r="AA2728" s="26"/>
      <c r="AE2728" s="5"/>
    </row>
    <row r="2729" spans="1:31" x14ac:dyDescent="0.2">
      <c r="A2729" s="127">
        <f t="shared" si="1051"/>
        <v>42784</v>
      </c>
      <c r="B2729" s="4">
        <f t="shared" si="1043"/>
        <v>96469.433172660007</v>
      </c>
      <c r="C2729" s="4">
        <f t="shared" si="1057"/>
        <v>58230.5650073</v>
      </c>
      <c r="D2729" s="4">
        <f t="shared" si="1052"/>
        <v>58230.5650073</v>
      </c>
      <c r="E2729" s="56">
        <f t="shared" si="1058"/>
        <v>665.54200000000003</v>
      </c>
      <c r="F2729" s="11">
        <f>IF(DAY(A2729)=F$2+1,VLOOKUP(A2729,[1]Plan1!$BN$15:$BP$255,3),F2728)</f>
        <v>666.09900000000005</v>
      </c>
      <c r="G2729" s="6">
        <f t="shared" si="1044"/>
        <v>42776</v>
      </c>
      <c r="H2729" s="2">
        <f t="shared" si="1045"/>
        <v>8.3691187032530756E-4</v>
      </c>
      <c r="I2729" s="1">
        <f t="shared" si="1053"/>
        <v>9</v>
      </c>
      <c r="J2729" s="1">
        <f t="shared" si="1059"/>
        <v>28</v>
      </c>
      <c r="K2729" s="54">
        <f t="shared" si="1046"/>
        <v>1.0002689310373887</v>
      </c>
      <c r="L2729" s="3">
        <f t="shared" si="1054"/>
        <v>1.65043227</v>
      </c>
      <c r="M2729" s="3">
        <f t="shared" si="1040"/>
        <v>1.6508761199999999</v>
      </c>
      <c r="N2729" s="3">
        <f t="shared" si="1047"/>
        <v>96131.449224650001</v>
      </c>
      <c r="O2729" s="52">
        <f t="shared" si="1060"/>
        <v>0</v>
      </c>
      <c r="P2729" s="5">
        <f t="shared" si="1063"/>
        <v>0</v>
      </c>
      <c r="Q2729" s="53">
        <f t="shared" si="1048"/>
        <v>0</v>
      </c>
      <c r="R2729" s="4">
        <f t="shared" si="1042"/>
        <v>0</v>
      </c>
      <c r="S2729" s="2">
        <f t="shared" si="1055"/>
        <v>0.14000000000000001</v>
      </c>
      <c r="T2729" s="9">
        <f t="shared" si="1049"/>
        <v>1.003515852</v>
      </c>
      <c r="U2729" s="4">
        <f t="shared" si="1056"/>
        <v>337.98394801000001</v>
      </c>
      <c r="V2729" s="4">
        <f t="shared" si="1050"/>
        <v>0</v>
      </c>
      <c r="W2729" s="1" t="str">
        <f t="shared" si="1061"/>
        <v>A+J=</v>
      </c>
      <c r="X2729" s="10">
        <f t="shared" si="1062"/>
        <v>42803</v>
      </c>
      <c r="Y2729" s="4">
        <f t="shared" si="1041"/>
        <v>0</v>
      </c>
      <c r="Z2729" s="28"/>
      <c r="AA2729" s="26"/>
      <c r="AE2729" s="5"/>
    </row>
    <row r="2730" spans="1:31" x14ac:dyDescent="0.2">
      <c r="A2730" s="127">
        <f t="shared" si="1051"/>
        <v>42785</v>
      </c>
      <c r="B2730" s="4">
        <f t="shared" si="1043"/>
        <v>96509.943328330002</v>
      </c>
      <c r="C2730" s="4">
        <f t="shared" si="1057"/>
        <v>58230.5650073</v>
      </c>
      <c r="D2730" s="4">
        <f t="shared" si="1052"/>
        <v>58230.5650073</v>
      </c>
      <c r="E2730" s="56">
        <f t="shared" si="1058"/>
        <v>665.54200000000003</v>
      </c>
      <c r="F2730" s="11">
        <f>IF(DAY(A2730)=F$2+1,VLOOKUP(A2730,[1]Plan1!$BN$15:$BP$255,3),F2729)</f>
        <v>666.09900000000005</v>
      </c>
      <c r="G2730" s="6">
        <f t="shared" si="1044"/>
        <v>42776</v>
      </c>
      <c r="H2730" s="2">
        <f t="shared" si="1045"/>
        <v>8.3691187032530756E-4</v>
      </c>
      <c r="I2730" s="1">
        <f t="shared" si="1053"/>
        <v>10</v>
      </c>
      <c r="J2730" s="1">
        <f t="shared" si="1059"/>
        <v>28</v>
      </c>
      <c r="K2730" s="54">
        <f t="shared" si="1046"/>
        <v>1.0002988167278482</v>
      </c>
      <c r="L2730" s="3">
        <f t="shared" si="1054"/>
        <v>1.65043227</v>
      </c>
      <c r="M2730" s="3">
        <f t="shared" ref="M2730:M2793" si="1064">TRUNC((K2730*L2730),8)</f>
        <v>1.65092544</v>
      </c>
      <c r="N2730" s="3">
        <f t="shared" si="1047"/>
        <v>96134.321156120001</v>
      </c>
      <c r="O2730" s="52">
        <f t="shared" si="1060"/>
        <v>0</v>
      </c>
      <c r="P2730" s="5">
        <f t="shared" si="1063"/>
        <v>0</v>
      </c>
      <c r="Q2730" s="53">
        <f t="shared" si="1048"/>
        <v>0</v>
      </c>
      <c r="R2730" s="4">
        <f t="shared" si="1042"/>
        <v>0</v>
      </c>
      <c r="S2730" s="2">
        <f t="shared" si="1055"/>
        <v>0.14000000000000001</v>
      </c>
      <c r="T2730" s="9">
        <f t="shared" si="1049"/>
        <v>1.003907264</v>
      </c>
      <c r="U2730" s="4">
        <f t="shared" si="1056"/>
        <v>375.62217220999997</v>
      </c>
      <c r="V2730" s="4">
        <f t="shared" si="1050"/>
        <v>0</v>
      </c>
      <c r="W2730" s="1" t="str">
        <f t="shared" si="1061"/>
        <v>A+J=</v>
      </c>
      <c r="X2730" s="10">
        <f t="shared" si="1062"/>
        <v>42803</v>
      </c>
      <c r="Y2730" s="4">
        <f t="shared" si="1041"/>
        <v>0</v>
      </c>
      <c r="Z2730" s="28"/>
      <c r="AA2730" s="26"/>
      <c r="AE2730" s="5"/>
    </row>
    <row r="2731" spans="1:31" x14ac:dyDescent="0.2">
      <c r="A2731" s="127">
        <f t="shared" si="1051"/>
        <v>42786</v>
      </c>
      <c r="B2731" s="4">
        <f t="shared" si="1043"/>
        <v>96550.471026009996</v>
      </c>
      <c r="C2731" s="4">
        <f t="shared" si="1057"/>
        <v>58230.5650073</v>
      </c>
      <c r="D2731" s="4">
        <f t="shared" si="1052"/>
        <v>58230.5650073</v>
      </c>
      <c r="E2731" s="56">
        <f t="shared" si="1058"/>
        <v>665.54200000000003</v>
      </c>
      <c r="F2731" s="11">
        <f>IF(DAY(A2731)=F$2+1,VLOOKUP(A2731,[1]Plan1!$BN$15:$BP$255,3),F2730)</f>
        <v>666.09900000000005</v>
      </c>
      <c r="G2731" s="6">
        <f t="shared" si="1044"/>
        <v>42776</v>
      </c>
      <c r="H2731" s="2">
        <f t="shared" si="1045"/>
        <v>8.3691187032530756E-4</v>
      </c>
      <c r="I2731" s="1">
        <f t="shared" si="1053"/>
        <v>11</v>
      </c>
      <c r="J2731" s="1">
        <f t="shared" si="1059"/>
        <v>28</v>
      </c>
      <c r="K2731" s="54">
        <f t="shared" si="1046"/>
        <v>1.0003287033112218</v>
      </c>
      <c r="L2731" s="3">
        <f t="shared" si="1054"/>
        <v>1.65043227</v>
      </c>
      <c r="M2731" s="3">
        <f t="shared" si="1064"/>
        <v>1.6509747699999999</v>
      </c>
      <c r="N2731" s="3">
        <f t="shared" si="1047"/>
        <v>96137.193669889995</v>
      </c>
      <c r="O2731" s="52">
        <f t="shared" si="1060"/>
        <v>0</v>
      </c>
      <c r="P2731" s="5">
        <f t="shared" si="1063"/>
        <v>0</v>
      </c>
      <c r="Q2731" s="53">
        <f t="shared" si="1048"/>
        <v>0</v>
      </c>
      <c r="R2731" s="4">
        <f t="shared" si="1042"/>
        <v>0</v>
      </c>
      <c r="S2731" s="2">
        <f t="shared" si="1055"/>
        <v>0.14000000000000001</v>
      </c>
      <c r="T2731" s="9">
        <f t="shared" si="1049"/>
        <v>1.0042988289999999</v>
      </c>
      <c r="U2731" s="4">
        <f t="shared" si="1056"/>
        <v>413.27735611999998</v>
      </c>
      <c r="V2731" s="4">
        <f t="shared" si="1050"/>
        <v>0</v>
      </c>
      <c r="W2731" s="1" t="str">
        <f t="shared" si="1061"/>
        <v>A+J=</v>
      </c>
      <c r="X2731" s="10">
        <f t="shared" si="1062"/>
        <v>42803</v>
      </c>
      <c r="Y2731" s="4">
        <f t="shared" si="1041"/>
        <v>0</v>
      </c>
      <c r="Z2731" s="28"/>
      <c r="AA2731" s="26"/>
      <c r="AE2731" s="5"/>
    </row>
    <row r="2732" spans="1:31" x14ac:dyDescent="0.2">
      <c r="A2732" s="127">
        <f t="shared" si="1051"/>
        <v>42787</v>
      </c>
      <c r="B2732" s="4">
        <f t="shared" si="1043"/>
        <v>96591.015097639989</v>
      </c>
      <c r="C2732" s="4">
        <f t="shared" si="1057"/>
        <v>58230.5650073</v>
      </c>
      <c r="D2732" s="4">
        <f t="shared" si="1052"/>
        <v>58230.5650073</v>
      </c>
      <c r="E2732" s="56">
        <f t="shared" si="1058"/>
        <v>665.54200000000003</v>
      </c>
      <c r="F2732" s="11">
        <f>IF(DAY(A2732)=F$2+1,VLOOKUP(A2732,[1]Plan1!$BN$15:$BP$255,3),F2731)</f>
        <v>666.09900000000005</v>
      </c>
      <c r="G2732" s="6">
        <f t="shared" si="1044"/>
        <v>42776</v>
      </c>
      <c r="H2732" s="2">
        <f t="shared" si="1045"/>
        <v>8.3691187032530756E-4</v>
      </c>
      <c r="I2732" s="1">
        <f t="shared" si="1053"/>
        <v>12</v>
      </c>
      <c r="J2732" s="1">
        <f t="shared" si="1059"/>
        <v>28</v>
      </c>
      <c r="K2732" s="54">
        <f t="shared" si="1046"/>
        <v>1.0003585907875363</v>
      </c>
      <c r="L2732" s="3">
        <f t="shared" si="1054"/>
        <v>1.65043227</v>
      </c>
      <c r="M2732" s="3">
        <f t="shared" si="1064"/>
        <v>1.6510240899999999</v>
      </c>
      <c r="N2732" s="3">
        <f t="shared" si="1047"/>
        <v>96140.065601359995</v>
      </c>
      <c r="O2732" s="52">
        <f t="shared" si="1060"/>
        <v>0</v>
      </c>
      <c r="P2732" s="5">
        <f t="shared" si="1063"/>
        <v>0</v>
      </c>
      <c r="Q2732" s="53">
        <f t="shared" si="1048"/>
        <v>0</v>
      </c>
      <c r="R2732" s="4">
        <f t="shared" si="1042"/>
        <v>0</v>
      </c>
      <c r="S2732" s="2">
        <f t="shared" si="1055"/>
        <v>0.14000000000000001</v>
      </c>
      <c r="T2732" s="9">
        <f t="shared" si="1049"/>
        <v>1.004690547</v>
      </c>
      <c r="U2732" s="4">
        <f t="shared" si="1056"/>
        <v>450.94949628000001</v>
      </c>
      <c r="V2732" s="4">
        <f t="shared" si="1050"/>
        <v>0</v>
      </c>
      <c r="W2732" s="1" t="str">
        <f t="shared" si="1061"/>
        <v>A+J=</v>
      </c>
      <c r="X2732" s="10">
        <f t="shared" si="1062"/>
        <v>42803</v>
      </c>
      <c r="Y2732" s="4">
        <f t="shared" si="1041"/>
        <v>0</v>
      </c>
      <c r="Z2732" s="28"/>
      <c r="AA2732" s="26"/>
      <c r="AE2732" s="5"/>
    </row>
    <row r="2733" spans="1:31" x14ac:dyDescent="0.2">
      <c r="A2733" s="127">
        <f t="shared" si="1051"/>
        <v>42788</v>
      </c>
      <c r="B2733" s="4">
        <f t="shared" si="1043"/>
        <v>96631.576714370007</v>
      </c>
      <c r="C2733" s="4">
        <f t="shared" si="1057"/>
        <v>58230.5650073</v>
      </c>
      <c r="D2733" s="4">
        <f t="shared" si="1052"/>
        <v>58230.5650073</v>
      </c>
      <c r="E2733" s="56">
        <f t="shared" si="1058"/>
        <v>665.54200000000003</v>
      </c>
      <c r="F2733" s="11">
        <f>IF(DAY(A2733)=F$2+1,VLOOKUP(A2733,[1]Plan1!$BN$15:$BP$255,3),F2732)</f>
        <v>666.09900000000005</v>
      </c>
      <c r="G2733" s="6">
        <f t="shared" si="1044"/>
        <v>42776</v>
      </c>
      <c r="H2733" s="2">
        <f t="shared" si="1045"/>
        <v>8.3691187032530756E-4</v>
      </c>
      <c r="I2733" s="1">
        <f t="shared" si="1053"/>
        <v>13</v>
      </c>
      <c r="J2733" s="1">
        <f t="shared" si="1059"/>
        <v>28</v>
      </c>
      <c r="K2733" s="54">
        <f t="shared" si="1046"/>
        <v>1.0003884791568187</v>
      </c>
      <c r="L2733" s="3">
        <f t="shared" si="1054"/>
        <v>1.65043227</v>
      </c>
      <c r="M2733" s="3">
        <f t="shared" si="1064"/>
        <v>1.6510734199999999</v>
      </c>
      <c r="N2733" s="3">
        <f t="shared" si="1047"/>
        <v>96142.938115130004</v>
      </c>
      <c r="O2733" s="52">
        <f t="shared" si="1060"/>
        <v>0</v>
      </c>
      <c r="P2733" s="5">
        <f t="shared" si="1063"/>
        <v>0</v>
      </c>
      <c r="Q2733" s="53">
        <f t="shared" si="1048"/>
        <v>0</v>
      </c>
      <c r="R2733" s="4">
        <f t="shared" si="1042"/>
        <v>0</v>
      </c>
      <c r="S2733" s="2">
        <f t="shared" si="1055"/>
        <v>0.14000000000000001</v>
      </c>
      <c r="T2733" s="9">
        <f t="shared" si="1049"/>
        <v>1.005082418</v>
      </c>
      <c r="U2733" s="4">
        <f t="shared" si="1056"/>
        <v>488.63859924000002</v>
      </c>
      <c r="V2733" s="4">
        <f t="shared" si="1050"/>
        <v>0</v>
      </c>
      <c r="W2733" s="1" t="str">
        <f t="shared" si="1061"/>
        <v>A+J=</v>
      </c>
      <c r="X2733" s="10">
        <f t="shared" si="1062"/>
        <v>42803</v>
      </c>
      <c r="Y2733" s="4">
        <f t="shared" si="1041"/>
        <v>0</v>
      </c>
      <c r="Z2733" s="28"/>
      <c r="AA2733" s="26"/>
      <c r="AE2733" s="5"/>
    </row>
    <row r="2734" spans="1:31" x14ac:dyDescent="0.2">
      <c r="A2734" s="127">
        <f t="shared" si="1051"/>
        <v>42789</v>
      </c>
      <c r="B2734" s="4">
        <f t="shared" si="1043"/>
        <v>96672.155196580003</v>
      </c>
      <c r="C2734" s="4">
        <f t="shared" si="1057"/>
        <v>58230.5650073</v>
      </c>
      <c r="D2734" s="4">
        <f t="shared" si="1052"/>
        <v>58230.5650073</v>
      </c>
      <c r="E2734" s="56">
        <f t="shared" si="1058"/>
        <v>665.54200000000003</v>
      </c>
      <c r="F2734" s="11">
        <f>IF(DAY(A2734)=F$2+1,VLOOKUP(A2734,[1]Plan1!$BN$15:$BP$255,3),F2733)</f>
        <v>666.09900000000005</v>
      </c>
      <c r="G2734" s="6">
        <f t="shared" si="1044"/>
        <v>42776</v>
      </c>
      <c r="H2734" s="2">
        <f t="shared" si="1045"/>
        <v>8.3691187032530756E-4</v>
      </c>
      <c r="I2734" s="1">
        <f t="shared" si="1053"/>
        <v>14</v>
      </c>
      <c r="J2734" s="1">
        <f t="shared" si="1059"/>
        <v>28</v>
      </c>
      <c r="K2734" s="54">
        <f t="shared" si="1046"/>
        <v>1.0004183684190957</v>
      </c>
      <c r="L2734" s="3">
        <f t="shared" si="1054"/>
        <v>1.65043227</v>
      </c>
      <c r="M2734" s="3">
        <f t="shared" si="1064"/>
        <v>1.6511227500000001</v>
      </c>
      <c r="N2734" s="3">
        <f t="shared" si="1047"/>
        <v>96145.810628899999</v>
      </c>
      <c r="O2734" s="52">
        <f t="shared" si="1060"/>
        <v>0</v>
      </c>
      <c r="P2734" s="5">
        <f t="shared" si="1063"/>
        <v>0</v>
      </c>
      <c r="Q2734" s="53">
        <f t="shared" si="1048"/>
        <v>0</v>
      </c>
      <c r="R2734" s="4">
        <f t="shared" si="1042"/>
        <v>0</v>
      </c>
      <c r="S2734" s="2">
        <f t="shared" si="1055"/>
        <v>0.14000000000000001</v>
      </c>
      <c r="T2734" s="9">
        <f t="shared" si="1049"/>
        <v>1.0054744410000001</v>
      </c>
      <c r="U2734" s="4">
        <f t="shared" si="1056"/>
        <v>526.34456767999995</v>
      </c>
      <c r="V2734" s="4">
        <f t="shared" si="1050"/>
        <v>0</v>
      </c>
      <c r="W2734" s="1" t="str">
        <f t="shared" si="1061"/>
        <v>A+J=</v>
      </c>
      <c r="X2734" s="10">
        <f t="shared" si="1062"/>
        <v>42803</v>
      </c>
      <c r="Y2734" s="4">
        <f t="shared" si="1041"/>
        <v>0</v>
      </c>
      <c r="Z2734" s="28"/>
      <c r="AA2734" s="26"/>
      <c r="AE2734" s="5"/>
    </row>
    <row r="2735" spans="1:31" x14ac:dyDescent="0.2">
      <c r="A2735" s="127">
        <f t="shared" si="1051"/>
        <v>42790</v>
      </c>
      <c r="B2735" s="4">
        <f t="shared" si="1043"/>
        <v>96712.751323589997</v>
      </c>
      <c r="C2735" s="4">
        <f t="shared" si="1057"/>
        <v>58230.5650073</v>
      </c>
      <c r="D2735" s="4">
        <f t="shared" si="1052"/>
        <v>58230.5650073</v>
      </c>
      <c r="E2735" s="56">
        <f t="shared" si="1058"/>
        <v>665.54200000000003</v>
      </c>
      <c r="F2735" s="11">
        <f>IF(DAY(A2735)=F$2+1,VLOOKUP(A2735,[1]Plan1!$BN$15:$BP$255,3),F2734)</f>
        <v>666.09900000000005</v>
      </c>
      <c r="G2735" s="6">
        <f t="shared" si="1044"/>
        <v>42776</v>
      </c>
      <c r="H2735" s="2">
        <f t="shared" si="1045"/>
        <v>8.3691187032530756E-4</v>
      </c>
      <c r="I2735" s="1">
        <f t="shared" si="1053"/>
        <v>15</v>
      </c>
      <c r="J2735" s="1">
        <f t="shared" si="1059"/>
        <v>28</v>
      </c>
      <c r="K2735" s="54">
        <f t="shared" si="1046"/>
        <v>1.0004482585743935</v>
      </c>
      <c r="L2735" s="3">
        <f t="shared" si="1054"/>
        <v>1.65043227</v>
      </c>
      <c r="M2735" s="3">
        <f t="shared" si="1064"/>
        <v>1.65117209</v>
      </c>
      <c r="N2735" s="3">
        <f t="shared" si="1047"/>
        <v>96148.683724980001</v>
      </c>
      <c r="O2735" s="52">
        <f t="shared" si="1060"/>
        <v>0</v>
      </c>
      <c r="P2735" s="5">
        <f t="shared" si="1063"/>
        <v>0</v>
      </c>
      <c r="Q2735" s="53">
        <f t="shared" si="1048"/>
        <v>0</v>
      </c>
      <c r="R2735" s="4">
        <f t="shared" si="1042"/>
        <v>0</v>
      </c>
      <c r="S2735" s="2">
        <f t="shared" si="1055"/>
        <v>0.14000000000000001</v>
      </c>
      <c r="T2735" s="9">
        <f t="shared" si="1049"/>
        <v>1.005866618</v>
      </c>
      <c r="U2735" s="4">
        <f t="shared" si="1056"/>
        <v>564.06759861</v>
      </c>
      <c r="V2735" s="4">
        <f t="shared" si="1050"/>
        <v>0</v>
      </c>
      <c r="W2735" s="1" t="str">
        <f t="shared" si="1061"/>
        <v>A+J=</v>
      </c>
      <c r="X2735" s="10">
        <f t="shared" si="1062"/>
        <v>42803</v>
      </c>
      <c r="Y2735" s="4">
        <f t="shared" ref="Y2735:Y2798" si="1065">IF(V2735&gt;0,B2735-V2735,0)</f>
        <v>0</v>
      </c>
      <c r="Z2735" s="28"/>
      <c r="AA2735" s="26"/>
      <c r="AE2735" s="5"/>
    </row>
    <row r="2736" spans="1:31" x14ac:dyDescent="0.2">
      <c r="A2736" s="127">
        <f t="shared" si="1051"/>
        <v>42791</v>
      </c>
      <c r="B2736" s="4">
        <f t="shared" si="1043"/>
        <v>96753.36373320999</v>
      </c>
      <c r="C2736" s="4">
        <f t="shared" si="1057"/>
        <v>58230.5650073</v>
      </c>
      <c r="D2736" s="4">
        <f t="shared" si="1052"/>
        <v>58230.5650073</v>
      </c>
      <c r="E2736" s="56">
        <f t="shared" si="1058"/>
        <v>665.54200000000003</v>
      </c>
      <c r="F2736" s="11">
        <f>IF(DAY(A2736)=F$2+1,VLOOKUP(A2736,[1]Plan1!$BN$15:$BP$255,3),F2735)</f>
        <v>666.09900000000005</v>
      </c>
      <c r="G2736" s="6">
        <f t="shared" si="1044"/>
        <v>42776</v>
      </c>
      <c r="H2736" s="2">
        <f t="shared" si="1045"/>
        <v>8.3691187032530756E-4</v>
      </c>
      <c r="I2736" s="1">
        <f t="shared" si="1053"/>
        <v>16</v>
      </c>
      <c r="J2736" s="1">
        <f t="shared" si="1059"/>
        <v>28</v>
      </c>
      <c r="K2736" s="54">
        <f t="shared" si="1046"/>
        <v>1.0004781496227391</v>
      </c>
      <c r="L2736" s="3">
        <f t="shared" si="1054"/>
        <v>1.65043227</v>
      </c>
      <c r="M2736" s="3">
        <f t="shared" si="1064"/>
        <v>1.6512214199999999</v>
      </c>
      <c r="N2736" s="3">
        <f t="shared" si="1047"/>
        <v>96151.556238749996</v>
      </c>
      <c r="O2736" s="52">
        <f t="shared" si="1060"/>
        <v>0</v>
      </c>
      <c r="P2736" s="5">
        <f t="shared" si="1063"/>
        <v>0</v>
      </c>
      <c r="Q2736" s="53">
        <f t="shared" si="1048"/>
        <v>0</v>
      </c>
      <c r="R2736" s="4">
        <f t="shared" si="1042"/>
        <v>0</v>
      </c>
      <c r="S2736" s="2">
        <f t="shared" si="1055"/>
        <v>0.14000000000000001</v>
      </c>
      <c r="T2736" s="9">
        <f t="shared" si="1049"/>
        <v>1.0062589470000001</v>
      </c>
      <c r="U2736" s="4">
        <f t="shared" si="1056"/>
        <v>601.80749446000004</v>
      </c>
      <c r="V2736" s="4">
        <f t="shared" si="1050"/>
        <v>0</v>
      </c>
      <c r="W2736" s="1" t="str">
        <f t="shared" si="1061"/>
        <v>A+J=</v>
      </c>
      <c r="X2736" s="10">
        <f t="shared" si="1062"/>
        <v>42803</v>
      </c>
      <c r="Y2736" s="4">
        <f t="shared" si="1065"/>
        <v>0</v>
      </c>
      <c r="Z2736" s="28"/>
      <c r="AA2736" s="26"/>
      <c r="AE2736" s="5"/>
    </row>
    <row r="2737" spans="1:31" x14ac:dyDescent="0.2">
      <c r="A2737" s="127">
        <f t="shared" si="1051"/>
        <v>42792</v>
      </c>
      <c r="B2737" s="4">
        <f t="shared" si="1043"/>
        <v>96793.993108399998</v>
      </c>
      <c r="C2737" s="4">
        <f t="shared" si="1057"/>
        <v>58230.5650073</v>
      </c>
      <c r="D2737" s="4">
        <f t="shared" si="1052"/>
        <v>58230.5650073</v>
      </c>
      <c r="E2737" s="56">
        <f t="shared" si="1058"/>
        <v>665.54200000000003</v>
      </c>
      <c r="F2737" s="11">
        <f>IF(DAY(A2737)=F$2+1,VLOOKUP(A2737,[1]Plan1!$BN$15:$BP$255,3),F2736)</f>
        <v>666.09900000000005</v>
      </c>
      <c r="G2737" s="6">
        <f t="shared" si="1044"/>
        <v>42776</v>
      </c>
      <c r="H2737" s="2">
        <f t="shared" si="1045"/>
        <v>8.3691187032530756E-4</v>
      </c>
      <c r="I2737" s="1">
        <f t="shared" si="1053"/>
        <v>17</v>
      </c>
      <c r="J2737" s="1">
        <f t="shared" si="1059"/>
        <v>28</v>
      </c>
      <c r="K2737" s="54">
        <f t="shared" si="1046"/>
        <v>1.0005080415641592</v>
      </c>
      <c r="L2737" s="3">
        <f t="shared" si="1054"/>
        <v>1.65043227</v>
      </c>
      <c r="M2737" s="3">
        <f t="shared" si="1064"/>
        <v>1.6512707499999999</v>
      </c>
      <c r="N2737" s="3">
        <f t="shared" si="1047"/>
        <v>96154.428752520005</v>
      </c>
      <c r="O2737" s="52">
        <f t="shared" si="1060"/>
        <v>0</v>
      </c>
      <c r="P2737" s="5">
        <f t="shared" si="1063"/>
        <v>0</v>
      </c>
      <c r="Q2737" s="53">
        <f t="shared" si="1048"/>
        <v>0</v>
      </c>
      <c r="R2737" s="4">
        <f t="shared" si="1042"/>
        <v>0</v>
      </c>
      <c r="S2737" s="2">
        <f t="shared" si="1055"/>
        <v>0.14000000000000001</v>
      </c>
      <c r="T2737" s="9">
        <f t="shared" si="1049"/>
        <v>1.0066514289999999</v>
      </c>
      <c r="U2737" s="4">
        <f t="shared" si="1056"/>
        <v>639.56435587999999</v>
      </c>
      <c r="V2737" s="4">
        <f t="shared" si="1050"/>
        <v>0</v>
      </c>
      <c r="W2737" s="1" t="str">
        <f t="shared" si="1061"/>
        <v>A+J=</v>
      </c>
      <c r="X2737" s="10">
        <f t="shared" si="1062"/>
        <v>42803</v>
      </c>
      <c r="Y2737" s="4">
        <f t="shared" si="1065"/>
        <v>0</v>
      </c>
      <c r="Z2737" s="28"/>
      <c r="AA2737" s="26"/>
      <c r="AE2737" s="5"/>
    </row>
    <row r="2738" spans="1:31" x14ac:dyDescent="0.2">
      <c r="A2738" s="127">
        <f t="shared" si="1051"/>
        <v>42793</v>
      </c>
      <c r="B2738" s="4">
        <f t="shared" si="1043"/>
        <v>96834.640133039997</v>
      </c>
      <c r="C2738" s="4">
        <f t="shared" si="1057"/>
        <v>58230.5650073</v>
      </c>
      <c r="D2738" s="4">
        <f t="shared" si="1052"/>
        <v>58230.5650073</v>
      </c>
      <c r="E2738" s="56">
        <f t="shared" si="1058"/>
        <v>665.54200000000003</v>
      </c>
      <c r="F2738" s="11">
        <f>IF(DAY(A2738)=F$2+1,VLOOKUP(A2738,[1]Plan1!$BN$15:$BP$255,3),F2737)</f>
        <v>666.09900000000005</v>
      </c>
      <c r="G2738" s="6">
        <f t="shared" si="1044"/>
        <v>42776</v>
      </c>
      <c r="H2738" s="2">
        <f t="shared" si="1045"/>
        <v>8.3691187032530756E-4</v>
      </c>
      <c r="I2738" s="1">
        <f t="shared" si="1053"/>
        <v>18</v>
      </c>
      <c r="J2738" s="1">
        <f t="shared" si="1059"/>
        <v>28</v>
      </c>
      <c r="K2738" s="54">
        <f t="shared" si="1046"/>
        <v>1.0005379343986804</v>
      </c>
      <c r="L2738" s="3">
        <f t="shared" si="1054"/>
        <v>1.65043227</v>
      </c>
      <c r="M2738" s="3">
        <f t="shared" si="1064"/>
        <v>1.65132009</v>
      </c>
      <c r="N2738" s="3">
        <f t="shared" si="1047"/>
        <v>96157.301848599993</v>
      </c>
      <c r="O2738" s="52">
        <f t="shared" si="1060"/>
        <v>0</v>
      </c>
      <c r="P2738" s="5">
        <f t="shared" si="1063"/>
        <v>0</v>
      </c>
      <c r="Q2738" s="53">
        <f t="shared" si="1048"/>
        <v>0</v>
      </c>
      <c r="R2738" s="4">
        <f t="shared" si="1042"/>
        <v>0</v>
      </c>
      <c r="S2738" s="2">
        <f t="shared" si="1055"/>
        <v>0.14000000000000001</v>
      </c>
      <c r="T2738" s="9">
        <f t="shared" si="1049"/>
        <v>1.0070440650000001</v>
      </c>
      <c r="U2738" s="4">
        <f t="shared" si="1056"/>
        <v>677.33828444000005</v>
      </c>
      <c r="V2738" s="4">
        <f t="shared" si="1050"/>
        <v>0</v>
      </c>
      <c r="W2738" s="1" t="str">
        <f t="shared" si="1061"/>
        <v>A+J=</v>
      </c>
      <c r="X2738" s="10">
        <f t="shared" si="1062"/>
        <v>42803</v>
      </c>
      <c r="Y2738" s="4">
        <f t="shared" si="1065"/>
        <v>0</v>
      </c>
      <c r="Z2738" s="28"/>
      <c r="AA2738" s="26"/>
      <c r="AE2738" s="5"/>
    </row>
    <row r="2739" spans="1:31" x14ac:dyDescent="0.2">
      <c r="A2739" s="127">
        <f t="shared" si="1051"/>
        <v>42794</v>
      </c>
      <c r="B2739" s="4">
        <f t="shared" si="1043"/>
        <v>96875.304030189989</v>
      </c>
      <c r="C2739" s="4">
        <f t="shared" si="1057"/>
        <v>58230.5650073</v>
      </c>
      <c r="D2739" s="4">
        <f t="shared" si="1052"/>
        <v>58230.5650073</v>
      </c>
      <c r="E2739" s="56">
        <f t="shared" si="1058"/>
        <v>665.54200000000003</v>
      </c>
      <c r="F2739" s="11">
        <f>IF(DAY(A2739)=F$2+1,VLOOKUP(A2739,[1]Plan1!$BN$15:$BP$255,3),F2738)</f>
        <v>666.09900000000005</v>
      </c>
      <c r="G2739" s="6">
        <f t="shared" si="1044"/>
        <v>42776</v>
      </c>
      <c r="H2739" s="2">
        <f t="shared" si="1045"/>
        <v>8.3691187032530756E-4</v>
      </c>
      <c r="I2739" s="1">
        <f t="shared" si="1053"/>
        <v>19</v>
      </c>
      <c r="J2739" s="1">
        <f t="shared" si="1059"/>
        <v>28</v>
      </c>
      <c r="K2739" s="54">
        <f t="shared" si="1046"/>
        <v>1.0005678281263295</v>
      </c>
      <c r="L2739" s="3">
        <f t="shared" si="1054"/>
        <v>1.65043227</v>
      </c>
      <c r="M2739" s="3">
        <f t="shared" si="1064"/>
        <v>1.6513694299999999</v>
      </c>
      <c r="N2739" s="3">
        <f t="shared" si="1047"/>
        <v>96160.174944679995</v>
      </c>
      <c r="O2739" s="52">
        <f t="shared" si="1060"/>
        <v>0</v>
      </c>
      <c r="P2739" s="5">
        <f t="shared" si="1063"/>
        <v>0</v>
      </c>
      <c r="Q2739" s="53">
        <f t="shared" si="1048"/>
        <v>0</v>
      </c>
      <c r="R2739" s="4">
        <f t="shared" si="1042"/>
        <v>0</v>
      </c>
      <c r="S2739" s="2">
        <f t="shared" si="1055"/>
        <v>0.14000000000000001</v>
      </c>
      <c r="T2739" s="9">
        <f t="shared" si="1049"/>
        <v>1.007436853</v>
      </c>
      <c r="U2739" s="4">
        <f t="shared" si="1056"/>
        <v>715.12908550999998</v>
      </c>
      <c r="V2739" s="4">
        <f t="shared" si="1050"/>
        <v>0</v>
      </c>
      <c r="W2739" s="1" t="str">
        <f t="shared" si="1061"/>
        <v>A+J=</v>
      </c>
      <c r="X2739" s="10">
        <f t="shared" si="1062"/>
        <v>42803</v>
      </c>
      <c r="Y2739" s="4">
        <f t="shared" si="1065"/>
        <v>0</v>
      </c>
      <c r="Z2739" s="28"/>
      <c r="AA2739" s="26"/>
      <c r="AE2739" s="5"/>
    </row>
    <row r="2740" spans="1:31" x14ac:dyDescent="0.2">
      <c r="A2740" s="127">
        <f t="shared" si="1051"/>
        <v>42795</v>
      </c>
      <c r="B2740" s="4">
        <f t="shared" si="1043"/>
        <v>96915.984993489998</v>
      </c>
      <c r="C2740" s="4">
        <f t="shared" si="1057"/>
        <v>58230.5650073</v>
      </c>
      <c r="D2740" s="4">
        <f t="shared" si="1052"/>
        <v>58230.5650073</v>
      </c>
      <c r="E2740" s="56">
        <f t="shared" si="1058"/>
        <v>665.54200000000003</v>
      </c>
      <c r="F2740" s="11">
        <f>IF(DAY(A2740)=F$2+1,VLOOKUP(A2740,[1]Plan1!$BN$15:$BP$255,3),F2739)</f>
        <v>666.09900000000005</v>
      </c>
      <c r="G2740" s="6">
        <f t="shared" si="1044"/>
        <v>42776</v>
      </c>
      <c r="H2740" s="2">
        <f t="shared" si="1045"/>
        <v>8.3691187032530756E-4</v>
      </c>
      <c r="I2740" s="1">
        <f t="shared" si="1053"/>
        <v>20</v>
      </c>
      <c r="J2740" s="1">
        <f t="shared" si="1059"/>
        <v>28</v>
      </c>
      <c r="K2740" s="54">
        <f t="shared" si="1046"/>
        <v>1.000597722747133</v>
      </c>
      <c r="L2740" s="3">
        <f t="shared" si="1054"/>
        <v>1.65043227</v>
      </c>
      <c r="M2740" s="3">
        <f t="shared" si="1064"/>
        <v>1.65141877</v>
      </c>
      <c r="N2740" s="3">
        <f t="shared" si="1047"/>
        <v>96163.048040759997</v>
      </c>
      <c r="O2740" s="52">
        <f t="shared" si="1060"/>
        <v>0</v>
      </c>
      <c r="P2740" s="5">
        <f t="shared" si="1063"/>
        <v>0</v>
      </c>
      <c r="Q2740" s="53">
        <f t="shared" si="1048"/>
        <v>0</v>
      </c>
      <c r="R2740" s="4">
        <f t="shared" si="1042"/>
        <v>0</v>
      </c>
      <c r="S2740" s="2">
        <f t="shared" si="1055"/>
        <v>0.14000000000000001</v>
      </c>
      <c r="T2740" s="9">
        <f t="shared" si="1049"/>
        <v>1.0078297949999999</v>
      </c>
      <c r="U2740" s="4">
        <f t="shared" si="1056"/>
        <v>752.93695273000003</v>
      </c>
      <c r="V2740" s="4">
        <f t="shared" si="1050"/>
        <v>0</v>
      </c>
      <c r="W2740" s="1" t="str">
        <f t="shared" si="1061"/>
        <v>A+J=</v>
      </c>
      <c r="X2740" s="10">
        <f t="shared" si="1062"/>
        <v>42803</v>
      </c>
      <c r="Y2740" s="4">
        <f t="shared" si="1065"/>
        <v>0</v>
      </c>
      <c r="Z2740" s="28"/>
      <c r="AA2740" s="26"/>
      <c r="AE2740" s="5"/>
    </row>
    <row r="2741" spans="1:31" x14ac:dyDescent="0.2">
      <c r="A2741" s="127">
        <f t="shared" si="1051"/>
        <v>42796</v>
      </c>
      <c r="B2741" s="4">
        <f t="shared" si="1043"/>
        <v>96956.682928080001</v>
      </c>
      <c r="C2741" s="4">
        <f t="shared" si="1057"/>
        <v>58230.5650073</v>
      </c>
      <c r="D2741" s="4">
        <f t="shared" si="1052"/>
        <v>58230.5650073</v>
      </c>
      <c r="E2741" s="56">
        <f t="shared" si="1058"/>
        <v>665.54200000000003</v>
      </c>
      <c r="F2741" s="11">
        <f>IF(DAY(A2741)=F$2+1,VLOOKUP(A2741,[1]Plan1!$BN$15:$BP$255,3),F2740)</f>
        <v>666.09900000000005</v>
      </c>
      <c r="G2741" s="6">
        <f t="shared" si="1044"/>
        <v>42776</v>
      </c>
      <c r="H2741" s="2">
        <f t="shared" si="1045"/>
        <v>8.3691187032530756E-4</v>
      </c>
      <c r="I2741" s="1">
        <f t="shared" si="1053"/>
        <v>21</v>
      </c>
      <c r="J2741" s="1">
        <f t="shared" si="1059"/>
        <v>28</v>
      </c>
      <c r="K2741" s="54">
        <f t="shared" si="1046"/>
        <v>1.0006276182611176</v>
      </c>
      <c r="L2741" s="3">
        <f t="shared" si="1054"/>
        <v>1.65043227</v>
      </c>
      <c r="M2741" s="3">
        <f t="shared" si="1064"/>
        <v>1.6514681099999999</v>
      </c>
      <c r="N2741" s="3">
        <f t="shared" si="1047"/>
        <v>96165.921136830002</v>
      </c>
      <c r="O2741" s="52">
        <f t="shared" si="1060"/>
        <v>0</v>
      </c>
      <c r="P2741" s="5">
        <f t="shared" si="1063"/>
        <v>0</v>
      </c>
      <c r="Q2741" s="53">
        <f t="shared" si="1048"/>
        <v>0</v>
      </c>
      <c r="R2741" s="4">
        <f t="shared" si="1042"/>
        <v>0</v>
      </c>
      <c r="S2741" s="2">
        <f t="shared" si="1055"/>
        <v>0.14000000000000001</v>
      </c>
      <c r="T2741" s="9">
        <f t="shared" si="1049"/>
        <v>1.0082228900000001</v>
      </c>
      <c r="U2741" s="4">
        <f t="shared" si="1056"/>
        <v>790.76179124999999</v>
      </c>
      <c r="V2741" s="4">
        <f t="shared" si="1050"/>
        <v>0</v>
      </c>
      <c r="W2741" s="1" t="str">
        <f t="shared" si="1061"/>
        <v>A+J=</v>
      </c>
      <c r="X2741" s="10">
        <f t="shared" si="1062"/>
        <v>42803</v>
      </c>
      <c r="Y2741" s="4">
        <f t="shared" si="1065"/>
        <v>0</v>
      </c>
      <c r="Z2741" s="28"/>
      <c r="AA2741" s="26"/>
      <c r="AE2741" s="5"/>
    </row>
    <row r="2742" spans="1:31" x14ac:dyDescent="0.2">
      <c r="A2742" s="127">
        <f t="shared" si="1051"/>
        <v>42797</v>
      </c>
      <c r="B2742" s="4">
        <f t="shared" si="1043"/>
        <v>96997.397931480009</v>
      </c>
      <c r="C2742" s="4">
        <f t="shared" si="1057"/>
        <v>58230.5650073</v>
      </c>
      <c r="D2742" s="4">
        <f t="shared" si="1052"/>
        <v>58230.5650073</v>
      </c>
      <c r="E2742" s="56">
        <f t="shared" si="1058"/>
        <v>665.54200000000003</v>
      </c>
      <c r="F2742" s="11">
        <f>IF(DAY(A2742)=F$2+1,VLOOKUP(A2742,[1]Plan1!$BN$15:$BP$255,3),F2741)</f>
        <v>666.09900000000005</v>
      </c>
      <c r="G2742" s="6">
        <f t="shared" si="1044"/>
        <v>42776</v>
      </c>
      <c r="H2742" s="2">
        <f t="shared" si="1045"/>
        <v>8.3691187032530756E-4</v>
      </c>
      <c r="I2742" s="1">
        <f t="shared" si="1053"/>
        <v>22</v>
      </c>
      <c r="J2742" s="1">
        <f t="shared" si="1059"/>
        <v>28</v>
      </c>
      <c r="K2742" s="54">
        <f t="shared" si="1046"/>
        <v>1.0006575146683103</v>
      </c>
      <c r="L2742" s="3">
        <f t="shared" si="1054"/>
        <v>1.65043227</v>
      </c>
      <c r="M2742" s="3">
        <f t="shared" si="1064"/>
        <v>1.6515174500000001</v>
      </c>
      <c r="N2742" s="3">
        <f t="shared" si="1047"/>
        <v>96168.794232910004</v>
      </c>
      <c r="O2742" s="52">
        <f t="shared" si="1060"/>
        <v>0</v>
      </c>
      <c r="P2742" s="5">
        <f t="shared" si="1063"/>
        <v>0</v>
      </c>
      <c r="Q2742" s="53">
        <f t="shared" si="1048"/>
        <v>0</v>
      </c>
      <c r="R2742" s="4">
        <f t="shared" si="1042"/>
        <v>0</v>
      </c>
      <c r="S2742" s="2">
        <f t="shared" si="1055"/>
        <v>0.14000000000000001</v>
      </c>
      <c r="T2742" s="9">
        <f t="shared" si="1049"/>
        <v>1.0086161389999999</v>
      </c>
      <c r="U2742" s="4">
        <f t="shared" si="1056"/>
        <v>828.60369857000001</v>
      </c>
      <c r="V2742" s="4">
        <f t="shared" si="1050"/>
        <v>0</v>
      </c>
      <c r="W2742" s="1" t="str">
        <f t="shared" si="1061"/>
        <v>A+J=</v>
      </c>
      <c r="X2742" s="10">
        <f t="shared" si="1062"/>
        <v>42803</v>
      </c>
      <c r="Y2742" s="4">
        <f t="shared" si="1065"/>
        <v>0</v>
      </c>
      <c r="Z2742" s="28"/>
      <c r="AA2742" s="26"/>
      <c r="AE2742" s="5"/>
    </row>
    <row r="2743" spans="1:31" x14ac:dyDescent="0.2">
      <c r="A2743" s="127">
        <f t="shared" si="1051"/>
        <v>42798</v>
      </c>
      <c r="B2743" s="4">
        <f t="shared" si="1043"/>
        <v>97038.129812650004</v>
      </c>
      <c r="C2743" s="4">
        <f t="shared" si="1057"/>
        <v>58230.5650073</v>
      </c>
      <c r="D2743" s="4">
        <f t="shared" si="1052"/>
        <v>58230.5650073</v>
      </c>
      <c r="E2743" s="56">
        <f t="shared" si="1058"/>
        <v>665.54200000000003</v>
      </c>
      <c r="F2743" s="11">
        <f>IF(DAY(A2743)=F$2+1,VLOOKUP(A2743,[1]Plan1!$BN$15:$BP$255,3),F2742)</f>
        <v>666.09900000000005</v>
      </c>
      <c r="G2743" s="6">
        <f t="shared" si="1044"/>
        <v>42776</v>
      </c>
      <c r="H2743" s="2">
        <f t="shared" si="1045"/>
        <v>8.3691187032530756E-4</v>
      </c>
      <c r="I2743" s="1">
        <f t="shared" si="1053"/>
        <v>23</v>
      </c>
      <c r="J2743" s="1">
        <f t="shared" si="1059"/>
        <v>28</v>
      </c>
      <c r="K2743" s="54">
        <f t="shared" si="1046"/>
        <v>1.0006874119687375</v>
      </c>
      <c r="L2743" s="3">
        <f t="shared" si="1054"/>
        <v>1.65043227</v>
      </c>
      <c r="M2743" s="3">
        <f t="shared" si="1064"/>
        <v>1.65156679</v>
      </c>
      <c r="N2743" s="3">
        <f t="shared" si="1047"/>
        <v>96171.667328990006</v>
      </c>
      <c r="O2743" s="52">
        <f t="shared" si="1060"/>
        <v>0</v>
      </c>
      <c r="P2743" s="5">
        <f t="shared" si="1063"/>
        <v>0</v>
      </c>
      <c r="Q2743" s="53">
        <f t="shared" si="1048"/>
        <v>0</v>
      </c>
      <c r="R2743" s="4">
        <f t="shared" si="1042"/>
        <v>0</v>
      </c>
      <c r="S2743" s="2">
        <f t="shared" si="1055"/>
        <v>0.14000000000000001</v>
      </c>
      <c r="T2743" s="9">
        <f t="shared" si="1049"/>
        <v>1.0090095400000001</v>
      </c>
      <c r="U2743" s="4">
        <f t="shared" si="1056"/>
        <v>866.46248365999998</v>
      </c>
      <c r="V2743" s="4">
        <f t="shared" si="1050"/>
        <v>0</v>
      </c>
      <c r="W2743" s="1" t="str">
        <f t="shared" si="1061"/>
        <v>A+J=</v>
      </c>
      <c r="X2743" s="10">
        <f t="shared" si="1062"/>
        <v>42803</v>
      </c>
      <c r="Y2743" s="4">
        <f t="shared" si="1065"/>
        <v>0</v>
      </c>
      <c r="Z2743" s="28"/>
      <c r="AA2743" s="26"/>
      <c r="AE2743" s="5"/>
    </row>
    <row r="2744" spans="1:31" x14ac:dyDescent="0.2">
      <c r="A2744" s="127">
        <f t="shared" si="1051"/>
        <v>42799</v>
      </c>
      <c r="B2744" s="4">
        <f t="shared" si="1043"/>
        <v>97078.879449209999</v>
      </c>
      <c r="C2744" s="4">
        <f t="shared" si="1057"/>
        <v>58230.5650073</v>
      </c>
      <c r="D2744" s="4">
        <f t="shared" si="1052"/>
        <v>58230.5650073</v>
      </c>
      <c r="E2744" s="56">
        <f t="shared" si="1058"/>
        <v>665.54200000000003</v>
      </c>
      <c r="F2744" s="11">
        <f>IF(DAY(A2744)=F$2+1,VLOOKUP(A2744,[1]Plan1!$BN$15:$BP$255,3),F2743)</f>
        <v>666.09900000000005</v>
      </c>
      <c r="G2744" s="6">
        <f t="shared" si="1044"/>
        <v>42776</v>
      </c>
      <c r="H2744" s="2">
        <f t="shared" si="1045"/>
        <v>8.3691187032530756E-4</v>
      </c>
      <c r="I2744" s="1">
        <f t="shared" si="1053"/>
        <v>24</v>
      </c>
      <c r="J2744" s="1">
        <f t="shared" si="1059"/>
        <v>28</v>
      </c>
      <c r="K2744" s="54">
        <f t="shared" si="1046"/>
        <v>1.0007173101624256</v>
      </c>
      <c r="L2744" s="3">
        <f t="shared" si="1054"/>
        <v>1.65043227</v>
      </c>
      <c r="M2744" s="3">
        <f t="shared" si="1064"/>
        <v>1.65161614</v>
      </c>
      <c r="N2744" s="3">
        <f t="shared" si="1047"/>
        <v>96174.541007370004</v>
      </c>
      <c r="O2744" s="52">
        <f t="shared" si="1060"/>
        <v>0</v>
      </c>
      <c r="P2744" s="5">
        <f t="shared" si="1063"/>
        <v>0</v>
      </c>
      <c r="Q2744" s="53">
        <f t="shared" si="1048"/>
        <v>0</v>
      </c>
      <c r="R2744" s="4">
        <f t="shared" si="1042"/>
        <v>0</v>
      </c>
      <c r="S2744" s="2">
        <f t="shared" si="1055"/>
        <v>0.14000000000000001</v>
      </c>
      <c r="T2744" s="9">
        <f t="shared" si="1049"/>
        <v>1.009403096</v>
      </c>
      <c r="U2744" s="4">
        <f t="shared" si="1056"/>
        <v>904.33844183999997</v>
      </c>
      <c r="V2744" s="4">
        <f t="shared" si="1050"/>
        <v>0</v>
      </c>
      <c r="W2744" s="1" t="str">
        <f t="shared" si="1061"/>
        <v>A+J=</v>
      </c>
      <c r="X2744" s="10">
        <f t="shared" si="1062"/>
        <v>42803</v>
      </c>
      <c r="Y2744" s="4">
        <f t="shared" si="1065"/>
        <v>0</v>
      </c>
      <c r="Z2744" s="28"/>
      <c r="AA2744" s="26"/>
      <c r="AE2744" s="5"/>
    </row>
    <row r="2745" spans="1:31" x14ac:dyDescent="0.2">
      <c r="A2745" s="127">
        <f t="shared" si="1051"/>
        <v>42800</v>
      </c>
      <c r="B2745" s="4">
        <f t="shared" si="1043"/>
        <v>97119.645378640009</v>
      </c>
      <c r="C2745" s="4">
        <f t="shared" si="1057"/>
        <v>58230.5650073</v>
      </c>
      <c r="D2745" s="4">
        <f t="shared" si="1052"/>
        <v>58230.5650073</v>
      </c>
      <c r="E2745" s="56">
        <f t="shared" si="1058"/>
        <v>665.54200000000003</v>
      </c>
      <c r="F2745" s="11">
        <f>IF(DAY(A2745)=F$2+1,VLOOKUP(A2745,[1]Plan1!$BN$15:$BP$255,3),F2744)</f>
        <v>666.09900000000005</v>
      </c>
      <c r="G2745" s="6">
        <f t="shared" si="1044"/>
        <v>42776</v>
      </c>
      <c r="H2745" s="2">
        <f t="shared" si="1045"/>
        <v>8.3691187032530756E-4</v>
      </c>
      <c r="I2745" s="1">
        <f t="shared" si="1053"/>
        <v>25</v>
      </c>
      <c r="J2745" s="1">
        <f t="shared" si="1059"/>
        <v>28</v>
      </c>
      <c r="K2745" s="54">
        <f t="shared" si="1046"/>
        <v>1.0007472092494021</v>
      </c>
      <c r="L2745" s="3">
        <f t="shared" si="1054"/>
        <v>1.65043227</v>
      </c>
      <c r="M2745" s="3">
        <f t="shared" si="1064"/>
        <v>1.6516654799999999</v>
      </c>
      <c r="N2745" s="3">
        <f t="shared" si="1047"/>
        <v>96177.414103450006</v>
      </c>
      <c r="O2745" s="52">
        <f t="shared" si="1060"/>
        <v>0</v>
      </c>
      <c r="P2745" s="5">
        <f t="shared" si="1063"/>
        <v>0</v>
      </c>
      <c r="Q2745" s="53">
        <f t="shared" si="1048"/>
        <v>0</v>
      </c>
      <c r="R2745" s="4">
        <f t="shared" si="1042"/>
        <v>0</v>
      </c>
      <c r="S2745" s="2">
        <f t="shared" si="1055"/>
        <v>0.14000000000000001</v>
      </c>
      <c r="T2745" s="9">
        <f t="shared" si="1049"/>
        <v>1.009796804</v>
      </c>
      <c r="U2745" s="4">
        <f t="shared" si="1056"/>
        <v>942.23127519000002</v>
      </c>
      <c r="V2745" s="4">
        <f t="shared" si="1050"/>
        <v>0</v>
      </c>
      <c r="W2745" s="1" t="str">
        <f t="shared" si="1061"/>
        <v>A+J=</v>
      </c>
      <c r="X2745" s="10">
        <f t="shared" si="1062"/>
        <v>42803</v>
      </c>
      <c r="Y2745" s="4">
        <f t="shared" si="1065"/>
        <v>0</v>
      </c>
      <c r="Z2745" s="28"/>
      <c r="AA2745" s="26"/>
      <c r="AE2745" s="5"/>
    </row>
    <row r="2746" spans="1:31" x14ac:dyDescent="0.2">
      <c r="A2746" s="127">
        <f t="shared" si="1051"/>
        <v>42801</v>
      </c>
      <c r="B2746" s="4">
        <f t="shared" si="1043"/>
        <v>97160.428970389999</v>
      </c>
      <c r="C2746" s="4">
        <f t="shared" si="1057"/>
        <v>58230.5650073</v>
      </c>
      <c r="D2746" s="4">
        <f t="shared" si="1052"/>
        <v>58230.5650073</v>
      </c>
      <c r="E2746" s="56">
        <f t="shared" si="1058"/>
        <v>665.54200000000003</v>
      </c>
      <c r="F2746" s="11">
        <f>IF(DAY(A2746)=F$2+1,VLOOKUP(A2746,[1]Plan1!$BN$15:$BP$255,3),F2745)</f>
        <v>666.09900000000005</v>
      </c>
      <c r="G2746" s="6">
        <f t="shared" si="1044"/>
        <v>42776</v>
      </c>
      <c r="H2746" s="2">
        <f t="shared" si="1045"/>
        <v>8.3691187032530756E-4</v>
      </c>
      <c r="I2746" s="1">
        <f t="shared" si="1053"/>
        <v>26</v>
      </c>
      <c r="J2746" s="1">
        <f t="shared" si="1059"/>
        <v>28</v>
      </c>
      <c r="K2746" s="54">
        <f t="shared" si="1046"/>
        <v>1.0007771092296929</v>
      </c>
      <c r="L2746" s="3">
        <f t="shared" si="1054"/>
        <v>1.65043227</v>
      </c>
      <c r="M2746" s="3">
        <f t="shared" si="1064"/>
        <v>1.65171483</v>
      </c>
      <c r="N2746" s="3">
        <f t="shared" si="1047"/>
        <v>96180.287781830004</v>
      </c>
      <c r="O2746" s="52">
        <f t="shared" si="1060"/>
        <v>0</v>
      </c>
      <c r="P2746" s="5">
        <f t="shared" si="1063"/>
        <v>0</v>
      </c>
      <c r="Q2746" s="53">
        <f t="shared" si="1048"/>
        <v>0</v>
      </c>
      <c r="R2746" s="4">
        <f t="shared" si="1042"/>
        <v>0</v>
      </c>
      <c r="S2746" s="2">
        <f t="shared" si="1055"/>
        <v>0.14000000000000001</v>
      </c>
      <c r="T2746" s="9">
        <f t="shared" si="1049"/>
        <v>1.010190666</v>
      </c>
      <c r="U2746" s="4">
        <f t="shared" si="1056"/>
        <v>980.14118856000005</v>
      </c>
      <c r="V2746" s="4">
        <f t="shared" si="1050"/>
        <v>0</v>
      </c>
      <c r="W2746" s="1" t="str">
        <f t="shared" si="1061"/>
        <v>A+J=</v>
      </c>
      <c r="X2746" s="10">
        <f t="shared" si="1062"/>
        <v>42803</v>
      </c>
      <c r="Y2746" s="4">
        <f t="shared" si="1065"/>
        <v>0</v>
      </c>
      <c r="Z2746" s="28"/>
      <c r="AA2746" s="26"/>
      <c r="AE2746" s="5"/>
    </row>
    <row r="2747" spans="1:31" x14ac:dyDescent="0.2">
      <c r="A2747" s="127">
        <f t="shared" si="1051"/>
        <v>42802</v>
      </c>
      <c r="B2747" s="4">
        <f t="shared" si="1043"/>
        <v>97201.229638019999</v>
      </c>
      <c r="C2747" s="4">
        <f t="shared" si="1057"/>
        <v>58230.5650073</v>
      </c>
      <c r="D2747" s="4">
        <f t="shared" si="1052"/>
        <v>58230.5650073</v>
      </c>
      <c r="E2747" s="56">
        <f t="shared" si="1058"/>
        <v>665.54200000000003</v>
      </c>
      <c r="F2747" s="11">
        <f>IF(DAY(A2747)=F$2+1,VLOOKUP(A2747,[1]Plan1!$BN$15:$BP$255,3),F2746)</f>
        <v>666.09900000000005</v>
      </c>
      <c r="G2747" s="6">
        <f t="shared" si="1044"/>
        <v>42776</v>
      </c>
      <c r="H2747" s="2">
        <f t="shared" si="1045"/>
        <v>8.3691187032530756E-4</v>
      </c>
      <c r="I2747" s="1">
        <f t="shared" si="1053"/>
        <v>27</v>
      </c>
      <c r="J2747" s="1">
        <f t="shared" si="1059"/>
        <v>28</v>
      </c>
      <c r="K2747" s="54">
        <f t="shared" si="1046"/>
        <v>1.0008070101033251</v>
      </c>
      <c r="L2747" s="3">
        <f t="shared" si="1054"/>
        <v>1.65043227</v>
      </c>
      <c r="M2747" s="3">
        <f t="shared" si="1064"/>
        <v>1.65176418</v>
      </c>
      <c r="N2747" s="3">
        <f t="shared" si="1047"/>
        <v>96183.161460210002</v>
      </c>
      <c r="O2747" s="52">
        <f t="shared" si="1060"/>
        <v>0</v>
      </c>
      <c r="P2747" s="5">
        <f t="shared" si="1063"/>
        <v>0</v>
      </c>
      <c r="Q2747" s="53">
        <f t="shared" si="1048"/>
        <v>0</v>
      </c>
      <c r="R2747" s="4">
        <f t="shared" si="1042"/>
        <v>0</v>
      </c>
      <c r="S2747" s="2">
        <f t="shared" si="1055"/>
        <v>0.14000000000000001</v>
      </c>
      <c r="T2747" s="9">
        <f t="shared" si="1049"/>
        <v>1.010584682</v>
      </c>
      <c r="U2747" s="4">
        <f t="shared" si="1056"/>
        <v>1018.06817781</v>
      </c>
      <c r="V2747" s="4">
        <f t="shared" si="1050"/>
        <v>0</v>
      </c>
      <c r="W2747" s="1" t="str">
        <f t="shared" si="1061"/>
        <v>A+J=</v>
      </c>
      <c r="X2747" s="10">
        <f t="shared" si="1062"/>
        <v>42803</v>
      </c>
      <c r="Y2747" s="4">
        <f t="shared" si="1065"/>
        <v>0</v>
      </c>
      <c r="Z2747" s="28"/>
      <c r="AA2747" s="26"/>
      <c r="AE2747" s="5"/>
    </row>
    <row r="2748" spans="1:31" x14ac:dyDescent="0.2">
      <c r="A2748" s="127">
        <f t="shared" si="1051"/>
        <v>42803</v>
      </c>
      <c r="B2748" s="4">
        <f t="shared" si="1043"/>
        <v>97242.047382849996</v>
      </c>
      <c r="C2748" s="4">
        <f t="shared" si="1057"/>
        <v>58230.5650073</v>
      </c>
      <c r="D2748" s="4">
        <f t="shared" si="1052"/>
        <v>58230.5650073</v>
      </c>
      <c r="E2748" s="56">
        <f t="shared" si="1058"/>
        <v>665.54200000000003</v>
      </c>
      <c r="F2748" s="11">
        <f>IF(DAY(A2748)=F$2+1,VLOOKUP(A2748,[1]Plan1!$BN$15:$BP$255,3),F2747)</f>
        <v>666.09900000000005</v>
      </c>
      <c r="G2748" s="6">
        <f t="shared" si="1044"/>
        <v>42776</v>
      </c>
      <c r="H2748" s="2">
        <f t="shared" si="1045"/>
        <v>8.3691187032530756E-4</v>
      </c>
      <c r="I2748" s="1">
        <f t="shared" si="1053"/>
        <v>28</v>
      </c>
      <c r="J2748" s="1">
        <f t="shared" si="1059"/>
        <v>28</v>
      </c>
      <c r="K2748" s="54">
        <f t="shared" si="1046"/>
        <v>1.0008369118703253</v>
      </c>
      <c r="L2748" s="3">
        <f t="shared" si="1054"/>
        <v>1.65043227</v>
      </c>
      <c r="M2748" s="3">
        <f t="shared" si="1064"/>
        <v>1.6518135300000001</v>
      </c>
      <c r="N2748" s="3">
        <f t="shared" si="1047"/>
        <v>96186.035138599997</v>
      </c>
      <c r="O2748" s="52">
        <f t="shared" si="1060"/>
        <v>88</v>
      </c>
      <c r="P2748" s="5">
        <f t="shared" si="1063"/>
        <v>1.36502207E-2</v>
      </c>
      <c r="Q2748" s="53">
        <f t="shared" si="1048"/>
        <v>794.86006383534209</v>
      </c>
      <c r="R2748" s="4">
        <f t="shared" si="1042"/>
        <v>1312.9606078998449</v>
      </c>
      <c r="S2748" s="2">
        <f t="shared" si="1055"/>
        <v>0.14000000000000001</v>
      </c>
      <c r="T2748" s="9">
        <f t="shared" si="1049"/>
        <v>1.010978852</v>
      </c>
      <c r="U2748" s="4">
        <f t="shared" si="1056"/>
        <v>1056.0122442500001</v>
      </c>
      <c r="V2748" s="4">
        <f t="shared" si="1050"/>
        <v>2368.972852149845</v>
      </c>
      <c r="W2748" s="1" t="str">
        <f t="shared" si="1061"/>
        <v>A+J=</v>
      </c>
      <c r="X2748" s="10">
        <f t="shared" si="1062"/>
        <v>42803</v>
      </c>
      <c r="Y2748" s="4">
        <f t="shared" si="1065"/>
        <v>94873.074530700149</v>
      </c>
      <c r="Z2748" s="28"/>
      <c r="AA2748" s="26"/>
      <c r="AE2748" s="5"/>
    </row>
    <row r="2749" spans="1:31" x14ac:dyDescent="0.2">
      <c r="A2749" s="127">
        <f t="shared" si="1051"/>
        <v>42804</v>
      </c>
      <c r="B2749" s="4">
        <f t="shared" si="1043"/>
        <v>94906.947154180001</v>
      </c>
      <c r="C2749" s="4">
        <f t="shared" si="1057"/>
        <v>57435.704945240002</v>
      </c>
      <c r="D2749" s="4">
        <f t="shared" si="1052"/>
        <v>57435.704945240002</v>
      </c>
      <c r="E2749" s="56">
        <f t="shared" si="1058"/>
        <v>666.09900000000005</v>
      </c>
      <c r="F2749" s="11">
        <f>IF(DAY(A2749)=F$2+1,VLOOKUP(A2749,[1]Plan1!$BN$15:$BP$255,3),F2748)</f>
        <v>666.197</v>
      </c>
      <c r="G2749" s="6">
        <f t="shared" si="1044"/>
        <v>42804</v>
      </c>
      <c r="H2749" s="2">
        <f t="shared" si="1045"/>
        <v>1.4712527717342105E-4</v>
      </c>
      <c r="I2749" s="1">
        <f t="shared" si="1053"/>
        <v>1</v>
      </c>
      <c r="J2749" s="1">
        <f t="shared" si="1059"/>
        <v>31</v>
      </c>
      <c r="K2749" s="54">
        <f t="shared" si="1046"/>
        <v>1.0000047456388512</v>
      </c>
      <c r="L2749" s="3">
        <f t="shared" si="1054"/>
        <v>1.6518135300000001</v>
      </c>
      <c r="M2749" s="3">
        <f t="shared" si="1064"/>
        <v>1.65182136</v>
      </c>
      <c r="N2749" s="3">
        <f t="shared" si="1047"/>
        <v>94873.524255199998</v>
      </c>
      <c r="O2749" s="52">
        <f t="shared" si="1060"/>
        <v>0</v>
      </c>
      <c r="P2749" s="5">
        <f t="shared" si="1063"/>
        <v>0</v>
      </c>
      <c r="Q2749" s="53">
        <f t="shared" si="1048"/>
        <v>0</v>
      </c>
      <c r="R2749" s="4">
        <f t="shared" si="1042"/>
        <v>0</v>
      </c>
      <c r="S2749" s="2">
        <f t="shared" si="1055"/>
        <v>0.14000000000000001</v>
      </c>
      <c r="T2749" s="9">
        <f t="shared" si="1049"/>
        <v>1.0003522890000001</v>
      </c>
      <c r="U2749" s="4">
        <f t="shared" si="1056"/>
        <v>33.422898979999999</v>
      </c>
      <c r="V2749" s="4">
        <f t="shared" si="1050"/>
        <v>0</v>
      </c>
      <c r="W2749" s="1" t="str">
        <f t="shared" si="1061"/>
        <v>A+J=</v>
      </c>
      <c r="X2749" s="10">
        <f t="shared" si="1062"/>
        <v>42834</v>
      </c>
      <c r="Y2749" s="4">
        <f t="shared" si="1065"/>
        <v>0</v>
      </c>
      <c r="Z2749" s="28"/>
      <c r="AA2749" s="26"/>
      <c r="AE2749" s="5"/>
    </row>
    <row r="2750" spans="1:31" x14ac:dyDescent="0.2">
      <c r="A2750" s="127">
        <f t="shared" si="1051"/>
        <v>42805</v>
      </c>
      <c r="B2750" s="4">
        <f t="shared" si="1043"/>
        <v>94940.83233587</v>
      </c>
      <c r="C2750" s="4">
        <f t="shared" si="1057"/>
        <v>57435.704945240002</v>
      </c>
      <c r="D2750" s="4">
        <f t="shared" si="1052"/>
        <v>57435.704945240002</v>
      </c>
      <c r="E2750" s="56">
        <f t="shared" si="1058"/>
        <v>666.09900000000005</v>
      </c>
      <c r="F2750" s="11">
        <f>IF(DAY(A2750)=F$2+1,VLOOKUP(A2750,[1]Plan1!$BN$15:$BP$255,3),F2749)</f>
        <v>666.197</v>
      </c>
      <c r="G2750" s="6">
        <f t="shared" si="1044"/>
        <v>42804</v>
      </c>
      <c r="H2750" s="2">
        <f t="shared" si="1045"/>
        <v>1.4712527717342105E-4</v>
      </c>
      <c r="I2750" s="1">
        <f t="shared" si="1053"/>
        <v>2</v>
      </c>
      <c r="J2750" s="1">
        <f t="shared" si="1059"/>
        <v>31</v>
      </c>
      <c r="K2750" s="54">
        <f t="shared" si="1046"/>
        <v>1.0000094913002235</v>
      </c>
      <c r="L2750" s="3">
        <f t="shared" si="1054"/>
        <v>1.6518135300000001</v>
      </c>
      <c r="M2750" s="3">
        <f t="shared" si="1064"/>
        <v>1.6518292000000001</v>
      </c>
      <c r="N2750" s="3">
        <f t="shared" si="1047"/>
        <v>94873.974551129999</v>
      </c>
      <c r="O2750" s="52">
        <f t="shared" si="1060"/>
        <v>0</v>
      </c>
      <c r="P2750" s="5">
        <f t="shared" si="1063"/>
        <v>0</v>
      </c>
      <c r="Q2750" s="53">
        <f t="shared" si="1048"/>
        <v>0</v>
      </c>
      <c r="R2750" s="4">
        <f t="shared" si="1042"/>
        <v>0</v>
      </c>
      <c r="S2750" s="2">
        <f t="shared" si="1055"/>
        <v>0.14000000000000001</v>
      </c>
      <c r="T2750" s="9">
        <f t="shared" si="1049"/>
        <v>1.0007047010000001</v>
      </c>
      <c r="U2750" s="4">
        <f t="shared" si="1056"/>
        <v>66.85778474</v>
      </c>
      <c r="V2750" s="4">
        <f t="shared" si="1050"/>
        <v>0</v>
      </c>
      <c r="W2750" s="1" t="str">
        <f t="shared" si="1061"/>
        <v>A+J=</v>
      </c>
      <c r="X2750" s="10">
        <f t="shared" si="1062"/>
        <v>42834</v>
      </c>
      <c r="Y2750" s="4">
        <f t="shared" si="1065"/>
        <v>0</v>
      </c>
      <c r="Z2750" s="28"/>
      <c r="AA2750" s="26"/>
      <c r="AE2750" s="5"/>
    </row>
    <row r="2751" spans="1:31" x14ac:dyDescent="0.2">
      <c r="A2751" s="127">
        <f t="shared" si="1051"/>
        <v>42806</v>
      </c>
      <c r="B2751" s="4">
        <f t="shared" si="1043"/>
        <v>94974.729694220005</v>
      </c>
      <c r="C2751" s="4">
        <f t="shared" si="1057"/>
        <v>57435.704945240002</v>
      </c>
      <c r="D2751" s="4">
        <f t="shared" si="1052"/>
        <v>57435.704945240002</v>
      </c>
      <c r="E2751" s="56">
        <f t="shared" si="1058"/>
        <v>666.09900000000005</v>
      </c>
      <c r="F2751" s="11">
        <f>IF(DAY(A2751)=F$2+1,VLOOKUP(A2751,[1]Plan1!$BN$15:$BP$255,3),F2750)</f>
        <v>666.197</v>
      </c>
      <c r="G2751" s="6">
        <f t="shared" si="1044"/>
        <v>42804</v>
      </c>
      <c r="H2751" s="2">
        <f t="shared" si="1045"/>
        <v>1.4712527717342105E-4</v>
      </c>
      <c r="I2751" s="1">
        <f t="shared" si="1053"/>
        <v>3</v>
      </c>
      <c r="J2751" s="1">
        <f t="shared" si="1059"/>
        <v>31</v>
      </c>
      <c r="K2751" s="54">
        <f t="shared" si="1046"/>
        <v>1.000014236984117</v>
      </c>
      <c r="L2751" s="3">
        <f t="shared" si="1054"/>
        <v>1.6518135300000001</v>
      </c>
      <c r="M2751" s="3">
        <f t="shared" si="1064"/>
        <v>1.65183704</v>
      </c>
      <c r="N2751" s="3">
        <f t="shared" si="1047"/>
        <v>94874.424847050002</v>
      </c>
      <c r="O2751" s="52">
        <f t="shared" si="1060"/>
        <v>0</v>
      </c>
      <c r="P2751" s="5">
        <f t="shared" si="1063"/>
        <v>0</v>
      </c>
      <c r="Q2751" s="53">
        <f t="shared" si="1048"/>
        <v>0</v>
      </c>
      <c r="R2751" s="4">
        <f t="shared" si="1042"/>
        <v>0</v>
      </c>
      <c r="S2751" s="2">
        <f t="shared" si="1055"/>
        <v>0.14000000000000001</v>
      </c>
      <c r="T2751" s="9">
        <f t="shared" si="1049"/>
        <v>1.001057238</v>
      </c>
      <c r="U2751" s="4">
        <f t="shared" si="1056"/>
        <v>100.30484717</v>
      </c>
      <c r="V2751" s="4">
        <f t="shared" si="1050"/>
        <v>0</v>
      </c>
      <c r="W2751" s="1" t="str">
        <f t="shared" si="1061"/>
        <v>A+J=</v>
      </c>
      <c r="X2751" s="10">
        <f t="shared" si="1062"/>
        <v>42834</v>
      </c>
      <c r="Y2751" s="4">
        <f t="shared" si="1065"/>
        <v>0</v>
      </c>
      <c r="Z2751" s="28"/>
      <c r="AA2751" s="26"/>
      <c r="AE2751" s="5"/>
    </row>
    <row r="2752" spans="1:31" x14ac:dyDescent="0.2">
      <c r="A2752" s="127">
        <f t="shared" si="1051"/>
        <v>42807</v>
      </c>
      <c r="B2752" s="4">
        <f t="shared" si="1043"/>
        <v>95008.639134559999</v>
      </c>
      <c r="C2752" s="4">
        <f t="shared" si="1057"/>
        <v>57435.704945240002</v>
      </c>
      <c r="D2752" s="4">
        <f t="shared" si="1052"/>
        <v>57435.704945240002</v>
      </c>
      <c r="E2752" s="56">
        <f t="shared" si="1058"/>
        <v>666.09900000000005</v>
      </c>
      <c r="F2752" s="11">
        <f>IF(DAY(A2752)=F$2+1,VLOOKUP(A2752,[1]Plan1!$BN$15:$BP$255,3),F2751)</f>
        <v>666.197</v>
      </c>
      <c r="G2752" s="6">
        <f t="shared" si="1044"/>
        <v>42804</v>
      </c>
      <c r="H2752" s="2">
        <f t="shared" si="1045"/>
        <v>1.4712527717342105E-4</v>
      </c>
      <c r="I2752" s="1">
        <f t="shared" si="1053"/>
        <v>4</v>
      </c>
      <c r="J2752" s="1">
        <f t="shared" si="1059"/>
        <v>31</v>
      </c>
      <c r="K2752" s="54">
        <f t="shared" si="1046"/>
        <v>1.0000189826905317</v>
      </c>
      <c r="L2752" s="3">
        <f t="shared" si="1054"/>
        <v>1.6518135300000001</v>
      </c>
      <c r="M2752" s="3">
        <f t="shared" si="1064"/>
        <v>1.6518448800000001</v>
      </c>
      <c r="N2752" s="3">
        <f t="shared" si="1047"/>
        <v>94874.875142980003</v>
      </c>
      <c r="O2752" s="52">
        <f t="shared" si="1060"/>
        <v>0</v>
      </c>
      <c r="P2752" s="5">
        <f t="shared" si="1063"/>
        <v>0</v>
      </c>
      <c r="Q2752" s="53">
        <f t="shared" si="1048"/>
        <v>0</v>
      </c>
      <c r="R2752" s="4">
        <f t="shared" ref="R2752:R2815" si="1066">IF(P2752&gt;0,(P2752*N2752),0)</f>
        <v>0</v>
      </c>
      <c r="S2752" s="2">
        <f t="shared" si="1055"/>
        <v>0.14000000000000001</v>
      </c>
      <c r="T2752" s="9">
        <f t="shared" si="1049"/>
        <v>1.001409899</v>
      </c>
      <c r="U2752" s="4">
        <f t="shared" si="1056"/>
        <v>133.76399158000001</v>
      </c>
      <c r="V2752" s="4">
        <f t="shared" si="1050"/>
        <v>0</v>
      </c>
      <c r="W2752" s="1" t="str">
        <f t="shared" si="1061"/>
        <v>A+J=</v>
      </c>
      <c r="X2752" s="10">
        <f t="shared" si="1062"/>
        <v>42834</v>
      </c>
      <c r="Y2752" s="4">
        <f t="shared" si="1065"/>
        <v>0</v>
      </c>
      <c r="Z2752" s="28"/>
      <c r="AA2752" s="26"/>
      <c r="AE2752" s="5"/>
    </row>
    <row r="2753" spans="1:31" x14ac:dyDescent="0.2">
      <c r="A2753" s="127">
        <f t="shared" si="1051"/>
        <v>42808</v>
      </c>
      <c r="B2753" s="4">
        <f t="shared" si="1043"/>
        <v>95042.560657050009</v>
      </c>
      <c r="C2753" s="4">
        <f t="shared" si="1057"/>
        <v>57435.704945240002</v>
      </c>
      <c r="D2753" s="4">
        <f t="shared" si="1052"/>
        <v>57435.704945240002</v>
      </c>
      <c r="E2753" s="56">
        <f t="shared" si="1058"/>
        <v>666.09900000000005</v>
      </c>
      <c r="F2753" s="11">
        <f>IF(DAY(A2753)=F$2+1,VLOOKUP(A2753,[1]Plan1!$BN$15:$BP$255,3),F2752)</f>
        <v>666.197</v>
      </c>
      <c r="G2753" s="6">
        <f t="shared" si="1044"/>
        <v>42804</v>
      </c>
      <c r="H2753" s="2">
        <f t="shared" si="1045"/>
        <v>1.4712527717342105E-4</v>
      </c>
      <c r="I2753" s="1">
        <f t="shared" si="1053"/>
        <v>5</v>
      </c>
      <c r="J2753" s="1">
        <f t="shared" si="1059"/>
        <v>31</v>
      </c>
      <c r="K2753" s="54">
        <f t="shared" si="1046"/>
        <v>1.000023728419468</v>
      </c>
      <c r="L2753" s="3">
        <f t="shared" si="1054"/>
        <v>1.6518135300000001</v>
      </c>
      <c r="M2753" s="3">
        <f t="shared" si="1064"/>
        <v>1.6518527199999999</v>
      </c>
      <c r="N2753" s="3">
        <f t="shared" si="1047"/>
        <v>94875.325438910004</v>
      </c>
      <c r="O2753" s="52">
        <f t="shared" si="1060"/>
        <v>0</v>
      </c>
      <c r="P2753" s="5">
        <f t="shared" si="1063"/>
        <v>0</v>
      </c>
      <c r="Q2753" s="53">
        <f t="shared" si="1048"/>
        <v>0</v>
      </c>
      <c r="R2753" s="4">
        <f t="shared" si="1066"/>
        <v>0</v>
      </c>
      <c r="S2753" s="2">
        <f t="shared" si="1055"/>
        <v>0.14000000000000001</v>
      </c>
      <c r="T2753" s="9">
        <f t="shared" si="1049"/>
        <v>1.001762684</v>
      </c>
      <c r="U2753" s="4">
        <f t="shared" si="1056"/>
        <v>167.23521814</v>
      </c>
      <c r="V2753" s="4">
        <f t="shared" si="1050"/>
        <v>0</v>
      </c>
      <c r="W2753" s="1" t="str">
        <f t="shared" si="1061"/>
        <v>A+J=</v>
      </c>
      <c r="X2753" s="10">
        <f t="shared" si="1062"/>
        <v>42834</v>
      </c>
      <c r="Y2753" s="4">
        <f t="shared" si="1065"/>
        <v>0</v>
      </c>
      <c r="Z2753" s="28"/>
      <c r="AA2753" s="26"/>
      <c r="AE2753" s="5"/>
    </row>
    <row r="2754" spans="1:31" x14ac:dyDescent="0.2">
      <c r="A2754" s="127">
        <f t="shared" si="1051"/>
        <v>42809</v>
      </c>
      <c r="B2754" s="4">
        <f t="shared" si="1043"/>
        <v>95076.494356709998</v>
      </c>
      <c r="C2754" s="4">
        <f t="shared" si="1057"/>
        <v>57435.704945240002</v>
      </c>
      <c r="D2754" s="4">
        <f t="shared" si="1052"/>
        <v>57435.704945240002</v>
      </c>
      <c r="E2754" s="56">
        <f t="shared" si="1058"/>
        <v>666.09900000000005</v>
      </c>
      <c r="F2754" s="11">
        <f>IF(DAY(A2754)=F$2+1,VLOOKUP(A2754,[1]Plan1!$BN$15:$BP$255,3),F2753)</f>
        <v>666.197</v>
      </c>
      <c r="G2754" s="6">
        <f t="shared" si="1044"/>
        <v>42804</v>
      </c>
      <c r="H2754" s="2">
        <f t="shared" si="1045"/>
        <v>1.4712527717342105E-4</v>
      </c>
      <c r="I2754" s="1">
        <f t="shared" si="1053"/>
        <v>6</v>
      </c>
      <c r="J2754" s="1">
        <f t="shared" si="1059"/>
        <v>31</v>
      </c>
      <c r="K2754" s="54">
        <f t="shared" si="1046"/>
        <v>1.0000284741709256</v>
      </c>
      <c r="L2754" s="3">
        <f t="shared" si="1054"/>
        <v>1.6518135300000001</v>
      </c>
      <c r="M2754" s="3">
        <f t="shared" si="1064"/>
        <v>1.65186056</v>
      </c>
      <c r="N2754" s="3">
        <f t="shared" si="1047"/>
        <v>94875.775734829993</v>
      </c>
      <c r="O2754" s="52">
        <f t="shared" si="1060"/>
        <v>0</v>
      </c>
      <c r="P2754" s="5">
        <f t="shared" si="1063"/>
        <v>0</v>
      </c>
      <c r="Q2754" s="53">
        <f t="shared" si="1048"/>
        <v>0</v>
      </c>
      <c r="R2754" s="4">
        <f t="shared" si="1066"/>
        <v>0</v>
      </c>
      <c r="S2754" s="2">
        <f t="shared" si="1055"/>
        <v>0.14000000000000001</v>
      </c>
      <c r="T2754" s="9">
        <f t="shared" si="1049"/>
        <v>1.0021155939999999</v>
      </c>
      <c r="U2754" s="4">
        <f t="shared" si="1056"/>
        <v>200.71862188</v>
      </c>
      <c r="V2754" s="4">
        <f t="shared" si="1050"/>
        <v>0</v>
      </c>
      <c r="W2754" s="1" t="str">
        <f t="shared" si="1061"/>
        <v>A+J=</v>
      </c>
      <c r="X2754" s="10">
        <f t="shared" si="1062"/>
        <v>42834</v>
      </c>
      <c r="Y2754" s="4">
        <f t="shared" si="1065"/>
        <v>0</v>
      </c>
      <c r="Z2754" s="28"/>
      <c r="AA2754" s="26"/>
      <c r="AE2754" s="5"/>
    </row>
    <row r="2755" spans="1:31" x14ac:dyDescent="0.2">
      <c r="A2755" s="127">
        <f t="shared" si="1051"/>
        <v>42810</v>
      </c>
      <c r="B2755" s="4">
        <f t="shared" si="1043"/>
        <v>95110.440138869992</v>
      </c>
      <c r="C2755" s="4">
        <f t="shared" si="1057"/>
        <v>57435.704945240002</v>
      </c>
      <c r="D2755" s="4">
        <f t="shared" si="1052"/>
        <v>57435.704945240002</v>
      </c>
      <c r="E2755" s="56">
        <f t="shared" si="1058"/>
        <v>666.09900000000005</v>
      </c>
      <c r="F2755" s="11">
        <f>IF(DAY(A2755)=F$2+1,VLOOKUP(A2755,[1]Plan1!$BN$15:$BP$255,3),F2754)</f>
        <v>666.197</v>
      </c>
      <c r="G2755" s="6">
        <f t="shared" si="1044"/>
        <v>42804</v>
      </c>
      <c r="H2755" s="2">
        <f t="shared" si="1045"/>
        <v>1.4712527717342105E-4</v>
      </c>
      <c r="I2755" s="1">
        <f t="shared" si="1053"/>
        <v>7</v>
      </c>
      <c r="J2755" s="1">
        <f t="shared" si="1059"/>
        <v>31</v>
      </c>
      <c r="K2755" s="54">
        <f t="shared" si="1046"/>
        <v>1.0000332199449049</v>
      </c>
      <c r="L2755" s="3">
        <f t="shared" si="1054"/>
        <v>1.6518135300000001</v>
      </c>
      <c r="M2755" s="3">
        <f t="shared" si="1064"/>
        <v>1.6518683999999999</v>
      </c>
      <c r="N2755" s="3">
        <f t="shared" si="1047"/>
        <v>94876.226030759994</v>
      </c>
      <c r="O2755" s="52">
        <f t="shared" si="1060"/>
        <v>0</v>
      </c>
      <c r="P2755" s="5">
        <f t="shared" si="1063"/>
        <v>0</v>
      </c>
      <c r="Q2755" s="53">
        <f t="shared" si="1048"/>
        <v>0</v>
      </c>
      <c r="R2755" s="4">
        <f t="shared" si="1066"/>
        <v>0</v>
      </c>
      <c r="S2755" s="2">
        <f t="shared" si="1055"/>
        <v>0.14000000000000001</v>
      </c>
      <c r="T2755" s="9">
        <f t="shared" si="1049"/>
        <v>1.0024686279999999</v>
      </c>
      <c r="U2755" s="4">
        <f t="shared" si="1056"/>
        <v>234.21410811000001</v>
      </c>
      <c r="V2755" s="4">
        <f t="shared" si="1050"/>
        <v>0</v>
      </c>
      <c r="W2755" s="1" t="str">
        <f t="shared" si="1061"/>
        <v>A+J=</v>
      </c>
      <c r="X2755" s="10">
        <f t="shared" si="1062"/>
        <v>42834</v>
      </c>
      <c r="Y2755" s="4">
        <f t="shared" si="1065"/>
        <v>0</v>
      </c>
      <c r="Z2755" s="28"/>
      <c r="AA2755" s="26"/>
      <c r="AE2755" s="5"/>
    </row>
    <row r="2756" spans="1:31" x14ac:dyDescent="0.2">
      <c r="A2756" s="127">
        <f t="shared" si="1051"/>
        <v>42811</v>
      </c>
      <c r="B2756" s="4">
        <f t="shared" si="1043"/>
        <v>95144.398003669994</v>
      </c>
      <c r="C2756" s="4">
        <f t="shared" si="1057"/>
        <v>57435.704945240002</v>
      </c>
      <c r="D2756" s="4">
        <f t="shared" si="1052"/>
        <v>57435.704945240002</v>
      </c>
      <c r="E2756" s="56">
        <f t="shared" si="1058"/>
        <v>666.09900000000005</v>
      </c>
      <c r="F2756" s="11">
        <f>IF(DAY(A2756)=F$2+1,VLOOKUP(A2756,[1]Plan1!$BN$15:$BP$255,3),F2755)</f>
        <v>666.197</v>
      </c>
      <c r="G2756" s="6">
        <f t="shared" si="1044"/>
        <v>42804</v>
      </c>
      <c r="H2756" s="2">
        <f t="shared" si="1045"/>
        <v>1.4712527717342105E-4</v>
      </c>
      <c r="I2756" s="1">
        <f t="shared" si="1053"/>
        <v>8</v>
      </c>
      <c r="J2756" s="1">
        <f t="shared" si="1059"/>
        <v>31</v>
      </c>
      <c r="K2756" s="54">
        <f t="shared" si="1046"/>
        <v>1.000037965741406</v>
      </c>
      <c r="L2756" s="3">
        <f t="shared" si="1054"/>
        <v>1.6518135300000001</v>
      </c>
      <c r="M2756" s="3">
        <f t="shared" si="1064"/>
        <v>1.65187624</v>
      </c>
      <c r="N2756" s="3">
        <f t="shared" si="1047"/>
        <v>94876.676326689994</v>
      </c>
      <c r="O2756" s="52">
        <f t="shared" si="1060"/>
        <v>0</v>
      </c>
      <c r="P2756" s="5">
        <f t="shared" si="1063"/>
        <v>0</v>
      </c>
      <c r="Q2756" s="53">
        <f t="shared" si="1048"/>
        <v>0</v>
      </c>
      <c r="R2756" s="4">
        <f t="shared" si="1066"/>
        <v>0</v>
      </c>
      <c r="S2756" s="2">
        <f t="shared" si="1055"/>
        <v>0.14000000000000001</v>
      </c>
      <c r="T2756" s="9">
        <f t="shared" si="1049"/>
        <v>1.0028217859999999</v>
      </c>
      <c r="U2756" s="4">
        <f t="shared" si="1056"/>
        <v>267.72167697999998</v>
      </c>
      <c r="V2756" s="4">
        <f t="shared" si="1050"/>
        <v>0</v>
      </c>
      <c r="W2756" s="1" t="str">
        <f t="shared" si="1061"/>
        <v>A+J=</v>
      </c>
      <c r="X2756" s="10">
        <f t="shared" si="1062"/>
        <v>42834</v>
      </c>
      <c r="Y2756" s="4">
        <f t="shared" si="1065"/>
        <v>0</v>
      </c>
      <c r="Z2756" s="28"/>
      <c r="AA2756" s="26"/>
      <c r="AE2756" s="5"/>
    </row>
    <row r="2757" spans="1:31" x14ac:dyDescent="0.2">
      <c r="A2757" s="127">
        <f t="shared" si="1051"/>
        <v>42812</v>
      </c>
      <c r="B2757" s="4">
        <f t="shared" si="1043"/>
        <v>95178.367951280001</v>
      </c>
      <c r="C2757" s="4">
        <f t="shared" si="1057"/>
        <v>57435.704945240002</v>
      </c>
      <c r="D2757" s="4">
        <f t="shared" si="1052"/>
        <v>57435.704945240002</v>
      </c>
      <c r="E2757" s="56">
        <f t="shared" si="1058"/>
        <v>666.09900000000005</v>
      </c>
      <c r="F2757" s="11">
        <f>IF(DAY(A2757)=F$2+1,VLOOKUP(A2757,[1]Plan1!$BN$15:$BP$255,3),F2756)</f>
        <v>666.197</v>
      </c>
      <c r="G2757" s="6">
        <f t="shared" si="1044"/>
        <v>42804</v>
      </c>
      <c r="H2757" s="2">
        <f t="shared" si="1045"/>
        <v>1.4712527717342105E-4</v>
      </c>
      <c r="I2757" s="1">
        <f t="shared" si="1053"/>
        <v>9</v>
      </c>
      <c r="J2757" s="1">
        <f t="shared" si="1059"/>
        <v>31</v>
      </c>
      <c r="K2757" s="54">
        <f t="shared" si="1046"/>
        <v>1.0000427115604289</v>
      </c>
      <c r="L2757" s="3">
        <f t="shared" si="1054"/>
        <v>1.6518135300000001</v>
      </c>
      <c r="M2757" s="3">
        <f t="shared" si="1064"/>
        <v>1.6518840800000001</v>
      </c>
      <c r="N2757" s="3">
        <f t="shared" si="1047"/>
        <v>94877.126622609998</v>
      </c>
      <c r="O2757" s="52">
        <f t="shared" si="1060"/>
        <v>0</v>
      </c>
      <c r="P2757" s="5">
        <f t="shared" si="1063"/>
        <v>0</v>
      </c>
      <c r="Q2757" s="53">
        <f t="shared" si="1048"/>
        <v>0</v>
      </c>
      <c r="R2757" s="4">
        <f t="shared" si="1066"/>
        <v>0</v>
      </c>
      <c r="S2757" s="2">
        <f t="shared" si="1055"/>
        <v>0.14000000000000001</v>
      </c>
      <c r="T2757" s="9">
        <f t="shared" si="1049"/>
        <v>1.003175068</v>
      </c>
      <c r="U2757" s="4">
        <f t="shared" si="1056"/>
        <v>301.24132866999997</v>
      </c>
      <c r="V2757" s="4">
        <f t="shared" si="1050"/>
        <v>0</v>
      </c>
      <c r="W2757" s="1" t="str">
        <f t="shared" si="1061"/>
        <v>A+J=</v>
      </c>
      <c r="X2757" s="10">
        <f t="shared" si="1062"/>
        <v>42834</v>
      </c>
      <c r="Y2757" s="4">
        <f t="shared" si="1065"/>
        <v>0</v>
      </c>
      <c r="Z2757" s="28"/>
      <c r="AA2757" s="26"/>
      <c r="AE2757" s="5"/>
    </row>
    <row r="2758" spans="1:31" x14ac:dyDescent="0.2">
      <c r="A2758" s="127">
        <f t="shared" si="1051"/>
        <v>42813</v>
      </c>
      <c r="B2758" s="4">
        <f t="shared" si="1043"/>
        <v>95212.350171629994</v>
      </c>
      <c r="C2758" s="4">
        <f t="shared" si="1057"/>
        <v>57435.704945240002</v>
      </c>
      <c r="D2758" s="4">
        <f t="shared" si="1052"/>
        <v>57435.704945240002</v>
      </c>
      <c r="E2758" s="56">
        <f t="shared" si="1058"/>
        <v>666.09900000000005</v>
      </c>
      <c r="F2758" s="11">
        <f>IF(DAY(A2758)=F$2+1,VLOOKUP(A2758,[1]Plan1!$BN$15:$BP$255,3),F2757)</f>
        <v>666.197</v>
      </c>
      <c r="G2758" s="6">
        <f t="shared" si="1044"/>
        <v>42804</v>
      </c>
      <c r="H2758" s="2">
        <f t="shared" si="1045"/>
        <v>1.4712527717342105E-4</v>
      </c>
      <c r="I2758" s="1">
        <f t="shared" si="1053"/>
        <v>10</v>
      </c>
      <c r="J2758" s="1">
        <f t="shared" si="1059"/>
        <v>31</v>
      </c>
      <c r="K2758" s="54">
        <f t="shared" si="1046"/>
        <v>1.0000474574019738</v>
      </c>
      <c r="L2758" s="3">
        <f t="shared" si="1054"/>
        <v>1.6518135300000001</v>
      </c>
      <c r="M2758" s="3">
        <f t="shared" si="1064"/>
        <v>1.65189192</v>
      </c>
      <c r="N2758" s="3">
        <f t="shared" si="1047"/>
        <v>94877.576918539999</v>
      </c>
      <c r="O2758" s="52">
        <f t="shared" si="1060"/>
        <v>0</v>
      </c>
      <c r="P2758" s="5">
        <f t="shared" si="1063"/>
        <v>0</v>
      </c>
      <c r="Q2758" s="53">
        <f t="shared" si="1048"/>
        <v>0</v>
      </c>
      <c r="R2758" s="4">
        <f t="shared" si="1066"/>
        <v>0</v>
      </c>
      <c r="S2758" s="2">
        <f t="shared" si="1055"/>
        <v>0.14000000000000001</v>
      </c>
      <c r="T2758" s="9">
        <f t="shared" si="1049"/>
        <v>1.0035284760000001</v>
      </c>
      <c r="U2758" s="4">
        <f t="shared" si="1056"/>
        <v>334.77325309000003</v>
      </c>
      <c r="V2758" s="4">
        <f t="shared" si="1050"/>
        <v>0</v>
      </c>
      <c r="W2758" s="1" t="str">
        <f t="shared" si="1061"/>
        <v>A+J=</v>
      </c>
      <c r="X2758" s="10">
        <f t="shared" si="1062"/>
        <v>42834</v>
      </c>
      <c r="Y2758" s="4">
        <f t="shared" si="1065"/>
        <v>0</v>
      </c>
      <c r="Z2758" s="28"/>
      <c r="AA2758" s="26"/>
      <c r="AE2758" s="5"/>
    </row>
    <row r="2759" spans="1:31" x14ac:dyDescent="0.2">
      <c r="A2759" s="127">
        <f t="shared" si="1051"/>
        <v>42814</v>
      </c>
      <c r="B2759" s="4">
        <f t="shared" si="1043"/>
        <v>95246.344380259994</v>
      </c>
      <c r="C2759" s="4">
        <f t="shared" si="1057"/>
        <v>57435.704945240002</v>
      </c>
      <c r="D2759" s="4">
        <f t="shared" si="1052"/>
        <v>57435.704945240002</v>
      </c>
      <c r="E2759" s="56">
        <f t="shared" si="1058"/>
        <v>666.09900000000005</v>
      </c>
      <c r="F2759" s="11">
        <f>IF(DAY(A2759)=F$2+1,VLOOKUP(A2759,[1]Plan1!$BN$15:$BP$255,3),F2758)</f>
        <v>666.197</v>
      </c>
      <c r="G2759" s="6">
        <f t="shared" si="1044"/>
        <v>42804</v>
      </c>
      <c r="H2759" s="2">
        <f t="shared" si="1045"/>
        <v>1.4712527717342105E-4</v>
      </c>
      <c r="I2759" s="1">
        <f t="shared" si="1053"/>
        <v>11</v>
      </c>
      <c r="J2759" s="1">
        <f t="shared" si="1059"/>
        <v>31</v>
      </c>
      <c r="K2759" s="54">
        <f t="shared" si="1046"/>
        <v>1.0000522032660406</v>
      </c>
      <c r="L2759" s="3">
        <f t="shared" si="1054"/>
        <v>1.6518135300000001</v>
      </c>
      <c r="M2759" s="3">
        <f t="shared" si="1064"/>
        <v>1.6518997600000001</v>
      </c>
      <c r="N2759" s="3">
        <f t="shared" si="1047"/>
        <v>94878.027214469999</v>
      </c>
      <c r="O2759" s="52">
        <f t="shared" si="1060"/>
        <v>0</v>
      </c>
      <c r="P2759" s="5">
        <f t="shared" si="1063"/>
        <v>0</v>
      </c>
      <c r="Q2759" s="53">
        <f t="shared" si="1048"/>
        <v>0</v>
      </c>
      <c r="R2759" s="4">
        <f t="shared" si="1066"/>
        <v>0</v>
      </c>
      <c r="S2759" s="2">
        <f t="shared" si="1055"/>
        <v>0.14000000000000001</v>
      </c>
      <c r="T2759" s="9">
        <f t="shared" si="1049"/>
        <v>1.0038820070000001</v>
      </c>
      <c r="U2759" s="4">
        <f t="shared" si="1056"/>
        <v>368.31716578999999</v>
      </c>
      <c r="V2759" s="4">
        <f t="shared" si="1050"/>
        <v>0</v>
      </c>
      <c r="W2759" s="1" t="str">
        <f t="shared" si="1061"/>
        <v>A+J=</v>
      </c>
      <c r="X2759" s="10">
        <f t="shared" si="1062"/>
        <v>42834</v>
      </c>
      <c r="Y2759" s="4">
        <f t="shared" si="1065"/>
        <v>0</v>
      </c>
      <c r="Z2759" s="28"/>
      <c r="AA2759" s="26"/>
      <c r="AE2759" s="5"/>
    </row>
    <row r="2760" spans="1:31" x14ac:dyDescent="0.2">
      <c r="A2760" s="127">
        <f t="shared" si="1051"/>
        <v>42815</v>
      </c>
      <c r="B2760" s="4">
        <f t="shared" si="1043"/>
        <v>95280.350190289988</v>
      </c>
      <c r="C2760" s="4">
        <f t="shared" si="1057"/>
        <v>57435.704945240002</v>
      </c>
      <c r="D2760" s="4">
        <f t="shared" si="1052"/>
        <v>57435.704945240002</v>
      </c>
      <c r="E2760" s="56">
        <f t="shared" si="1058"/>
        <v>666.09900000000005</v>
      </c>
      <c r="F2760" s="11">
        <f>IF(DAY(A2760)=F$2+1,VLOOKUP(A2760,[1]Plan1!$BN$15:$BP$255,3),F2759)</f>
        <v>666.197</v>
      </c>
      <c r="G2760" s="6">
        <f t="shared" si="1044"/>
        <v>42804</v>
      </c>
      <c r="H2760" s="2">
        <f t="shared" si="1045"/>
        <v>1.4712527717342105E-4</v>
      </c>
      <c r="I2760" s="1">
        <f t="shared" si="1053"/>
        <v>12</v>
      </c>
      <c r="J2760" s="1">
        <f t="shared" si="1059"/>
        <v>31</v>
      </c>
      <c r="K2760" s="54">
        <f t="shared" si="1046"/>
        <v>1.0000569491526297</v>
      </c>
      <c r="L2760" s="3">
        <f t="shared" si="1054"/>
        <v>1.6518135300000001</v>
      </c>
      <c r="M2760" s="3">
        <f t="shared" si="1064"/>
        <v>1.65190759</v>
      </c>
      <c r="N2760" s="3">
        <f t="shared" si="1047"/>
        <v>94878.476936039995</v>
      </c>
      <c r="O2760" s="52">
        <f t="shared" si="1060"/>
        <v>0</v>
      </c>
      <c r="P2760" s="5">
        <f t="shared" si="1063"/>
        <v>0</v>
      </c>
      <c r="Q2760" s="53">
        <f t="shared" si="1048"/>
        <v>0</v>
      </c>
      <c r="R2760" s="4">
        <f t="shared" si="1066"/>
        <v>0</v>
      </c>
      <c r="S2760" s="2">
        <f t="shared" si="1055"/>
        <v>0.14000000000000001</v>
      </c>
      <c r="T2760" s="9">
        <f t="shared" si="1049"/>
        <v>1.004235663</v>
      </c>
      <c r="U2760" s="4">
        <f t="shared" si="1056"/>
        <v>401.87325425</v>
      </c>
      <c r="V2760" s="4">
        <f t="shared" si="1050"/>
        <v>0</v>
      </c>
      <c r="W2760" s="1" t="str">
        <f t="shared" si="1061"/>
        <v>A+J=</v>
      </c>
      <c r="X2760" s="10">
        <f t="shared" si="1062"/>
        <v>42834</v>
      </c>
      <c r="Y2760" s="4">
        <f t="shared" si="1065"/>
        <v>0</v>
      </c>
      <c r="Z2760" s="28"/>
      <c r="AA2760" s="26"/>
      <c r="AE2760" s="5"/>
    </row>
    <row r="2761" spans="1:31" x14ac:dyDescent="0.2">
      <c r="A2761" s="127">
        <f t="shared" si="1051"/>
        <v>42816</v>
      </c>
      <c r="B2761" s="4">
        <f t="shared" si="1043"/>
        <v>95314.368755269999</v>
      </c>
      <c r="C2761" s="4">
        <f t="shared" si="1057"/>
        <v>57435.704945240002</v>
      </c>
      <c r="D2761" s="4">
        <f t="shared" si="1052"/>
        <v>57435.704945240002</v>
      </c>
      <c r="E2761" s="56">
        <f t="shared" si="1058"/>
        <v>666.09900000000005</v>
      </c>
      <c r="F2761" s="11">
        <f>IF(DAY(A2761)=F$2+1,VLOOKUP(A2761,[1]Plan1!$BN$15:$BP$255,3),F2760)</f>
        <v>666.197</v>
      </c>
      <c r="G2761" s="6">
        <f t="shared" si="1044"/>
        <v>42804</v>
      </c>
      <c r="H2761" s="2">
        <f t="shared" si="1045"/>
        <v>1.4712527717342105E-4</v>
      </c>
      <c r="I2761" s="1">
        <f t="shared" si="1053"/>
        <v>13</v>
      </c>
      <c r="J2761" s="1">
        <f t="shared" si="1059"/>
        <v>31</v>
      </c>
      <c r="K2761" s="54">
        <f t="shared" si="1046"/>
        <v>1.0000616950617409</v>
      </c>
      <c r="L2761" s="3">
        <f t="shared" si="1054"/>
        <v>1.6518135300000001</v>
      </c>
      <c r="M2761" s="3">
        <f t="shared" si="1064"/>
        <v>1.6519154300000001</v>
      </c>
      <c r="N2761" s="3">
        <f t="shared" si="1047"/>
        <v>94878.927231959999</v>
      </c>
      <c r="O2761" s="52">
        <f t="shared" si="1060"/>
        <v>0</v>
      </c>
      <c r="P2761" s="5">
        <f t="shared" si="1063"/>
        <v>0</v>
      </c>
      <c r="Q2761" s="53">
        <f t="shared" si="1048"/>
        <v>0</v>
      </c>
      <c r="R2761" s="4">
        <f t="shared" si="1066"/>
        <v>0</v>
      </c>
      <c r="S2761" s="2">
        <f t="shared" si="1055"/>
        <v>0.14000000000000001</v>
      </c>
      <c r="T2761" s="9">
        <f t="shared" si="1049"/>
        <v>1.0045894440000001</v>
      </c>
      <c r="U2761" s="4">
        <f t="shared" si="1056"/>
        <v>435.44152330999998</v>
      </c>
      <c r="V2761" s="4">
        <f t="shared" si="1050"/>
        <v>0</v>
      </c>
      <c r="W2761" s="1" t="str">
        <f t="shared" si="1061"/>
        <v>A+J=</v>
      </c>
      <c r="X2761" s="10">
        <f t="shared" si="1062"/>
        <v>42834</v>
      </c>
      <c r="Y2761" s="4">
        <f t="shared" si="1065"/>
        <v>0</v>
      </c>
      <c r="Z2761" s="28"/>
      <c r="AA2761" s="26"/>
      <c r="AE2761" s="5"/>
    </row>
    <row r="2762" spans="1:31" x14ac:dyDescent="0.2">
      <c r="A2762" s="127">
        <f t="shared" si="1051"/>
        <v>42817</v>
      </c>
      <c r="B2762" s="4">
        <f t="shared" ref="B2762:B2825" si="1067">(N2762+U2762)</f>
        <v>95348.399403909993</v>
      </c>
      <c r="C2762" s="4">
        <f t="shared" si="1057"/>
        <v>57435.704945240002</v>
      </c>
      <c r="D2762" s="4">
        <f t="shared" si="1052"/>
        <v>57435.704945240002</v>
      </c>
      <c r="E2762" s="56">
        <f t="shared" si="1058"/>
        <v>666.09900000000005</v>
      </c>
      <c r="F2762" s="11">
        <f>IF(DAY(A2762)=F$2+1,VLOOKUP(A2762,[1]Plan1!$BN$15:$BP$255,3),F2761)</f>
        <v>666.197</v>
      </c>
      <c r="G2762" s="6">
        <f t="shared" ref="G2762:G2825" si="1068">IF(E2762=E2761,G2761,A2762)</f>
        <v>42804</v>
      </c>
      <c r="H2762" s="2">
        <f t="shared" ref="H2762:H2825" si="1069">(F2762/E2762)-1</f>
        <v>1.4712527717342105E-4</v>
      </c>
      <c r="I2762" s="1">
        <f t="shared" si="1053"/>
        <v>14</v>
      </c>
      <c r="J2762" s="1">
        <f t="shared" si="1059"/>
        <v>31</v>
      </c>
      <c r="K2762" s="54">
        <f t="shared" ref="K2762:K2825" si="1070">((F2762/E2762)^(I2762/J2762))</f>
        <v>1.0000664409933746</v>
      </c>
      <c r="L2762" s="3">
        <f t="shared" si="1054"/>
        <v>1.6518135300000001</v>
      </c>
      <c r="M2762" s="3">
        <f t="shared" si="1064"/>
        <v>1.6519232699999999</v>
      </c>
      <c r="N2762" s="3">
        <f t="shared" ref="N2762:N2825" si="1071">TRUNC(D2762*M2762,8)</f>
        <v>94879.377527889999</v>
      </c>
      <c r="O2762" s="52">
        <f t="shared" si="1060"/>
        <v>0</v>
      </c>
      <c r="P2762" s="5">
        <f t="shared" si="1063"/>
        <v>0</v>
      </c>
      <c r="Q2762" s="53">
        <f t="shared" ref="Q2762:Q2825" si="1072">IF($P2762&gt;0,($P2762*D2762),0)</f>
        <v>0</v>
      </c>
      <c r="R2762" s="4">
        <f t="shared" si="1066"/>
        <v>0</v>
      </c>
      <c r="S2762" s="2">
        <f t="shared" si="1055"/>
        <v>0.14000000000000001</v>
      </c>
      <c r="T2762" s="9">
        <f t="shared" ref="T2762:T2825" si="1073">ROUND((1+S2762)^(1/12)^(I2762/J2762),9)</f>
        <v>1.0049433489999999</v>
      </c>
      <c r="U2762" s="4">
        <f t="shared" si="1056"/>
        <v>469.02187601999998</v>
      </c>
      <c r="V2762" s="4">
        <f t="shared" ref="V2762:V2825" si="1074">IF(R2762&gt;0,R2762+U2762,0)</f>
        <v>0</v>
      </c>
      <c r="W2762" s="1" t="str">
        <f t="shared" si="1061"/>
        <v>A+J=</v>
      </c>
      <c r="X2762" s="10">
        <f t="shared" si="1062"/>
        <v>42834</v>
      </c>
      <c r="Y2762" s="4">
        <f t="shared" si="1065"/>
        <v>0</v>
      </c>
      <c r="Z2762" s="28"/>
      <c r="AA2762" s="26"/>
      <c r="AE2762" s="5"/>
    </row>
    <row r="2763" spans="1:31" x14ac:dyDescent="0.2">
      <c r="A2763" s="127">
        <f t="shared" ref="A2763:A2826" si="1075">(A2762+1)</f>
        <v>42818</v>
      </c>
      <c r="B2763" s="4">
        <f t="shared" si="1067"/>
        <v>95382.442231249996</v>
      </c>
      <c r="C2763" s="4">
        <f t="shared" si="1057"/>
        <v>57435.704945240002</v>
      </c>
      <c r="D2763" s="4">
        <f t="shared" ref="D2763:D2826" si="1076">(C2763)</f>
        <v>57435.704945240002</v>
      </c>
      <c r="E2763" s="56">
        <f t="shared" si="1058"/>
        <v>666.09900000000005</v>
      </c>
      <c r="F2763" s="11">
        <f>IF(DAY(A2763)=F$2+1,VLOOKUP(A2763,[1]Plan1!$BN$15:$BP$255,3),F2762)</f>
        <v>666.197</v>
      </c>
      <c r="G2763" s="6">
        <f t="shared" si="1068"/>
        <v>42804</v>
      </c>
      <c r="H2763" s="2">
        <f t="shared" si="1069"/>
        <v>1.4712527717342105E-4</v>
      </c>
      <c r="I2763" s="1">
        <f t="shared" ref="I2763:I2826" si="1077">IF(DAY(A2763)=F$2+1,1,I2762+1)</f>
        <v>15</v>
      </c>
      <c r="J2763" s="1">
        <f t="shared" si="1059"/>
        <v>31</v>
      </c>
      <c r="K2763" s="54">
        <f t="shared" si="1070"/>
        <v>1.0000711869475307</v>
      </c>
      <c r="L2763" s="3">
        <f t="shared" ref="L2763:L2826" si="1078">IF(DAY(A2763)=F$2+1,M2762,L2762)</f>
        <v>1.6518135300000001</v>
      </c>
      <c r="M2763" s="3">
        <f t="shared" si="1064"/>
        <v>1.65193111</v>
      </c>
      <c r="N2763" s="3">
        <f t="shared" si="1071"/>
        <v>94879.82782382</v>
      </c>
      <c r="O2763" s="52">
        <f t="shared" si="1060"/>
        <v>0</v>
      </c>
      <c r="P2763" s="5">
        <f t="shared" si="1063"/>
        <v>0</v>
      </c>
      <c r="Q2763" s="53">
        <f t="shared" si="1072"/>
        <v>0</v>
      </c>
      <c r="R2763" s="4">
        <f t="shared" si="1066"/>
        <v>0</v>
      </c>
      <c r="S2763" s="2">
        <f t="shared" ref="S2763:S2826" si="1079">(S2762)</f>
        <v>0.14000000000000001</v>
      </c>
      <c r="T2763" s="9">
        <f t="shared" si="1073"/>
        <v>1.0052973789999999</v>
      </c>
      <c r="U2763" s="4">
        <f t="shared" ref="U2763:U2826" si="1080">TRUNC(N2763*(T2763-1),8)</f>
        <v>502.61440743000003</v>
      </c>
      <c r="V2763" s="4">
        <f t="shared" si="1074"/>
        <v>0</v>
      </c>
      <c r="W2763" s="1" t="str">
        <f t="shared" si="1061"/>
        <v>A+J=</v>
      </c>
      <c r="X2763" s="10">
        <f t="shared" si="1062"/>
        <v>42834</v>
      </c>
      <c r="Y2763" s="4">
        <f t="shared" si="1065"/>
        <v>0</v>
      </c>
      <c r="Z2763" s="28"/>
      <c r="AA2763" s="26"/>
      <c r="AE2763" s="5"/>
    </row>
    <row r="2764" spans="1:31" x14ac:dyDescent="0.2">
      <c r="A2764" s="127">
        <f t="shared" si="1075"/>
        <v>42819</v>
      </c>
      <c r="B2764" s="4">
        <f t="shared" si="1067"/>
        <v>95416.497237460004</v>
      </c>
      <c r="C2764" s="4">
        <f t="shared" ref="C2764:C2827" si="1081">IF(DAY(A2763)=9,VLOOKUP(A2763,$AA$10:$AB$126,2),C2763)</f>
        <v>57435.704945240002</v>
      </c>
      <c r="D2764" s="4">
        <f t="shared" si="1076"/>
        <v>57435.704945240002</v>
      </c>
      <c r="E2764" s="56">
        <f t="shared" ref="E2764:E2827" si="1082">IF(F2764=F2763,E2763,F2763)</f>
        <v>666.09900000000005</v>
      </c>
      <c r="F2764" s="11">
        <f>IF(DAY(A2764)=F$2+1,VLOOKUP(A2764,[1]Plan1!$BN$15:$BP$255,3),F2763)</f>
        <v>666.197</v>
      </c>
      <c r="G2764" s="6">
        <f t="shared" si="1068"/>
        <v>42804</v>
      </c>
      <c r="H2764" s="2">
        <f t="shared" si="1069"/>
        <v>1.4712527717342105E-4</v>
      </c>
      <c r="I2764" s="1">
        <f t="shared" si="1077"/>
        <v>16</v>
      </c>
      <c r="J2764" s="1">
        <f t="shared" ref="J2764:J2827" si="1083">IF(DAY(A2764)=F$2+1,DAY(EOMONTH(A2764,0)),J2763)</f>
        <v>31</v>
      </c>
      <c r="K2764" s="54">
        <f t="shared" si="1070"/>
        <v>1.0000759329242095</v>
      </c>
      <c r="L2764" s="3">
        <f t="shared" si="1078"/>
        <v>1.6518135300000001</v>
      </c>
      <c r="M2764" s="3">
        <f t="shared" si="1064"/>
        <v>1.6519389499999999</v>
      </c>
      <c r="N2764" s="3">
        <f t="shared" si="1071"/>
        <v>94880.278119740004</v>
      </c>
      <c r="O2764" s="52">
        <f t="shared" si="1060"/>
        <v>0</v>
      </c>
      <c r="P2764" s="5">
        <f t="shared" si="1063"/>
        <v>0</v>
      </c>
      <c r="Q2764" s="53">
        <f t="shared" si="1072"/>
        <v>0</v>
      </c>
      <c r="R2764" s="4">
        <f t="shared" si="1066"/>
        <v>0</v>
      </c>
      <c r="S2764" s="2">
        <f t="shared" si="1079"/>
        <v>0.14000000000000001</v>
      </c>
      <c r="T2764" s="9">
        <f t="shared" si="1073"/>
        <v>1.0056515340000001</v>
      </c>
      <c r="U2764" s="4">
        <f t="shared" si="1080"/>
        <v>536.21911771999999</v>
      </c>
      <c r="V2764" s="4">
        <f t="shared" si="1074"/>
        <v>0</v>
      </c>
      <c r="W2764" s="1" t="str">
        <f t="shared" si="1061"/>
        <v>A+J=</v>
      </c>
      <c r="X2764" s="10">
        <f t="shared" si="1062"/>
        <v>42834</v>
      </c>
      <c r="Y2764" s="4">
        <f t="shared" si="1065"/>
        <v>0</v>
      </c>
      <c r="Z2764" s="28"/>
      <c r="AA2764" s="26"/>
      <c r="AE2764" s="5"/>
    </row>
    <row r="2765" spans="1:31" x14ac:dyDescent="0.2">
      <c r="A2765" s="127">
        <f t="shared" si="1075"/>
        <v>42820</v>
      </c>
      <c r="B2765" s="4">
        <f t="shared" si="1067"/>
        <v>95450.564422709998</v>
      </c>
      <c r="C2765" s="4">
        <f t="shared" si="1081"/>
        <v>57435.704945240002</v>
      </c>
      <c r="D2765" s="4">
        <f t="shared" si="1076"/>
        <v>57435.704945240002</v>
      </c>
      <c r="E2765" s="56">
        <f t="shared" si="1082"/>
        <v>666.09900000000005</v>
      </c>
      <c r="F2765" s="11">
        <f>IF(DAY(A2765)=F$2+1,VLOOKUP(A2765,[1]Plan1!$BN$15:$BP$255,3),F2764)</f>
        <v>666.197</v>
      </c>
      <c r="G2765" s="6">
        <f t="shared" si="1068"/>
        <v>42804</v>
      </c>
      <c r="H2765" s="2">
        <f t="shared" si="1069"/>
        <v>1.4712527717342105E-4</v>
      </c>
      <c r="I2765" s="1">
        <f t="shared" si="1077"/>
        <v>17</v>
      </c>
      <c r="J2765" s="1">
        <f t="shared" si="1083"/>
        <v>31</v>
      </c>
      <c r="K2765" s="54">
        <f t="shared" si="1070"/>
        <v>1.0000806789234109</v>
      </c>
      <c r="L2765" s="3">
        <f t="shared" si="1078"/>
        <v>1.6518135300000001</v>
      </c>
      <c r="M2765" s="3">
        <f t="shared" si="1064"/>
        <v>1.65194679</v>
      </c>
      <c r="N2765" s="3">
        <f t="shared" si="1071"/>
        <v>94880.728415670004</v>
      </c>
      <c r="O2765" s="52">
        <f t="shared" si="1060"/>
        <v>0</v>
      </c>
      <c r="P2765" s="5">
        <f t="shared" si="1063"/>
        <v>0</v>
      </c>
      <c r="Q2765" s="53">
        <f t="shared" si="1072"/>
        <v>0</v>
      </c>
      <c r="R2765" s="4">
        <f t="shared" si="1066"/>
        <v>0</v>
      </c>
      <c r="S2765" s="2">
        <f t="shared" si="1079"/>
        <v>0.14000000000000001</v>
      </c>
      <c r="T2765" s="9">
        <f t="shared" si="1073"/>
        <v>1.0060058140000001</v>
      </c>
      <c r="U2765" s="4">
        <f t="shared" si="1080"/>
        <v>569.83600704000003</v>
      </c>
      <c r="V2765" s="4">
        <f t="shared" si="1074"/>
        <v>0</v>
      </c>
      <c r="W2765" s="1" t="str">
        <f t="shared" si="1061"/>
        <v>A+J=</v>
      </c>
      <c r="X2765" s="10">
        <f t="shared" si="1062"/>
        <v>42834</v>
      </c>
      <c r="Y2765" s="4">
        <f t="shared" si="1065"/>
        <v>0</v>
      </c>
      <c r="Z2765" s="28"/>
      <c r="AA2765" s="26"/>
      <c r="AE2765" s="5"/>
    </row>
    <row r="2766" spans="1:31" x14ac:dyDescent="0.2">
      <c r="A2766" s="127">
        <f t="shared" si="1075"/>
        <v>42821</v>
      </c>
      <c r="B2766" s="4">
        <f t="shared" si="1067"/>
        <v>95484.6436923</v>
      </c>
      <c r="C2766" s="4">
        <f t="shared" si="1081"/>
        <v>57435.704945240002</v>
      </c>
      <c r="D2766" s="4">
        <f t="shared" si="1076"/>
        <v>57435.704945240002</v>
      </c>
      <c r="E2766" s="56">
        <f t="shared" si="1082"/>
        <v>666.09900000000005</v>
      </c>
      <c r="F2766" s="11">
        <f>IF(DAY(A2766)=F$2+1,VLOOKUP(A2766,[1]Plan1!$BN$15:$BP$255,3),F2765)</f>
        <v>666.197</v>
      </c>
      <c r="G2766" s="6">
        <f t="shared" si="1068"/>
        <v>42804</v>
      </c>
      <c r="H2766" s="2">
        <f t="shared" si="1069"/>
        <v>1.4712527717342105E-4</v>
      </c>
      <c r="I2766" s="1">
        <f t="shared" si="1077"/>
        <v>18</v>
      </c>
      <c r="J2766" s="1">
        <f t="shared" si="1083"/>
        <v>31</v>
      </c>
      <c r="K2766" s="54">
        <f t="shared" si="1070"/>
        <v>1.0000854249451352</v>
      </c>
      <c r="L2766" s="3">
        <f t="shared" si="1078"/>
        <v>1.6518135300000001</v>
      </c>
      <c r="M2766" s="3">
        <f t="shared" si="1064"/>
        <v>1.6519546300000001</v>
      </c>
      <c r="N2766" s="3">
        <f t="shared" si="1071"/>
        <v>94881.178711600005</v>
      </c>
      <c r="O2766" s="52">
        <f t="shared" si="1060"/>
        <v>0</v>
      </c>
      <c r="P2766" s="5">
        <f t="shared" si="1063"/>
        <v>0</v>
      </c>
      <c r="Q2766" s="53">
        <f t="shared" si="1072"/>
        <v>0</v>
      </c>
      <c r="R2766" s="4">
        <f t="shared" si="1066"/>
        <v>0</v>
      </c>
      <c r="S2766" s="2">
        <f t="shared" si="1079"/>
        <v>0.14000000000000001</v>
      </c>
      <c r="T2766" s="9">
        <f t="shared" si="1073"/>
        <v>1.006360218</v>
      </c>
      <c r="U2766" s="4">
        <f t="shared" si="1080"/>
        <v>603.46498069999996</v>
      </c>
      <c r="V2766" s="4">
        <f t="shared" si="1074"/>
        <v>0</v>
      </c>
      <c r="W2766" s="1" t="str">
        <f t="shared" si="1061"/>
        <v>A+J=</v>
      </c>
      <c r="X2766" s="10">
        <f t="shared" si="1062"/>
        <v>42834</v>
      </c>
      <c r="Y2766" s="4">
        <f t="shared" si="1065"/>
        <v>0</v>
      </c>
      <c r="Z2766" s="28"/>
      <c r="AA2766" s="26"/>
      <c r="AE2766" s="5"/>
    </row>
    <row r="2767" spans="1:31" x14ac:dyDescent="0.2">
      <c r="A2767" s="127">
        <f t="shared" si="1075"/>
        <v>42822</v>
      </c>
      <c r="B2767" s="4">
        <f t="shared" si="1067"/>
        <v>95518.735141249999</v>
      </c>
      <c r="C2767" s="4">
        <f t="shared" si="1081"/>
        <v>57435.704945240002</v>
      </c>
      <c r="D2767" s="4">
        <f t="shared" si="1076"/>
        <v>57435.704945240002</v>
      </c>
      <c r="E2767" s="56">
        <f t="shared" si="1082"/>
        <v>666.09900000000005</v>
      </c>
      <c r="F2767" s="11">
        <f>IF(DAY(A2767)=F$2+1,VLOOKUP(A2767,[1]Plan1!$BN$15:$BP$255,3),F2766)</f>
        <v>666.197</v>
      </c>
      <c r="G2767" s="6">
        <f t="shared" si="1068"/>
        <v>42804</v>
      </c>
      <c r="H2767" s="2">
        <f t="shared" si="1069"/>
        <v>1.4712527717342105E-4</v>
      </c>
      <c r="I2767" s="1">
        <f t="shared" si="1077"/>
        <v>19</v>
      </c>
      <c r="J2767" s="1">
        <f t="shared" si="1083"/>
        <v>31</v>
      </c>
      <c r="K2767" s="54">
        <f t="shared" si="1070"/>
        <v>1.0000901709893824</v>
      </c>
      <c r="L2767" s="3">
        <f t="shared" si="1078"/>
        <v>1.6518135300000001</v>
      </c>
      <c r="M2767" s="3">
        <f t="shared" si="1064"/>
        <v>1.65196247</v>
      </c>
      <c r="N2767" s="3">
        <f t="shared" si="1071"/>
        <v>94881.629007519994</v>
      </c>
      <c r="O2767" s="52">
        <f t="shared" si="1060"/>
        <v>0</v>
      </c>
      <c r="P2767" s="5">
        <f t="shared" si="1063"/>
        <v>0</v>
      </c>
      <c r="Q2767" s="53">
        <f t="shared" si="1072"/>
        <v>0</v>
      </c>
      <c r="R2767" s="4">
        <f t="shared" si="1066"/>
        <v>0</v>
      </c>
      <c r="S2767" s="2">
        <f t="shared" si="1079"/>
        <v>0.14000000000000001</v>
      </c>
      <c r="T2767" s="9">
        <f t="shared" si="1073"/>
        <v>1.006714747</v>
      </c>
      <c r="U2767" s="4">
        <f t="shared" si="1080"/>
        <v>637.10613373000001</v>
      </c>
      <c r="V2767" s="4">
        <f t="shared" si="1074"/>
        <v>0</v>
      </c>
      <c r="W2767" s="1" t="str">
        <f t="shared" si="1061"/>
        <v>A+J=</v>
      </c>
      <c r="X2767" s="10">
        <f t="shared" si="1062"/>
        <v>42834</v>
      </c>
      <c r="Y2767" s="4">
        <f t="shared" si="1065"/>
        <v>0</v>
      </c>
      <c r="Z2767" s="28"/>
      <c r="AA2767" s="26"/>
      <c r="AE2767" s="5"/>
    </row>
    <row r="2768" spans="1:31" x14ac:dyDescent="0.2">
      <c r="A2768" s="127">
        <f t="shared" si="1075"/>
        <v>42823</v>
      </c>
      <c r="B2768" s="4">
        <f t="shared" si="1067"/>
        <v>95552.83876975</v>
      </c>
      <c r="C2768" s="4">
        <f t="shared" si="1081"/>
        <v>57435.704945240002</v>
      </c>
      <c r="D2768" s="4">
        <f t="shared" si="1076"/>
        <v>57435.704945240002</v>
      </c>
      <c r="E2768" s="56">
        <f t="shared" si="1082"/>
        <v>666.09900000000005</v>
      </c>
      <c r="F2768" s="11">
        <f>IF(DAY(A2768)=F$2+1,VLOOKUP(A2768,[1]Plan1!$BN$15:$BP$255,3),F2767)</f>
        <v>666.197</v>
      </c>
      <c r="G2768" s="6">
        <f t="shared" si="1068"/>
        <v>42804</v>
      </c>
      <c r="H2768" s="2">
        <f t="shared" si="1069"/>
        <v>1.4712527717342105E-4</v>
      </c>
      <c r="I2768" s="1">
        <f t="shared" si="1077"/>
        <v>20</v>
      </c>
      <c r="J2768" s="1">
        <f t="shared" si="1083"/>
        <v>31</v>
      </c>
      <c r="K2768" s="54">
        <f t="shared" si="1070"/>
        <v>1.0000949170561524</v>
      </c>
      <c r="L2768" s="3">
        <f t="shared" si="1078"/>
        <v>1.6518135300000001</v>
      </c>
      <c r="M2768" s="3">
        <f t="shared" si="1064"/>
        <v>1.6519703100000001</v>
      </c>
      <c r="N2768" s="3">
        <f t="shared" si="1071"/>
        <v>94882.079303449995</v>
      </c>
      <c r="O2768" s="52">
        <f t="shared" si="1060"/>
        <v>0</v>
      </c>
      <c r="P2768" s="5">
        <f t="shared" si="1063"/>
        <v>0</v>
      </c>
      <c r="Q2768" s="53">
        <f t="shared" si="1072"/>
        <v>0</v>
      </c>
      <c r="R2768" s="4">
        <f t="shared" si="1066"/>
        <v>0</v>
      </c>
      <c r="S2768" s="2">
        <f t="shared" si="1079"/>
        <v>0.14000000000000001</v>
      </c>
      <c r="T2768" s="9">
        <f t="shared" si="1073"/>
        <v>1.0070694010000001</v>
      </c>
      <c r="U2768" s="4">
        <f t="shared" si="1080"/>
        <v>670.75946629999999</v>
      </c>
      <c r="V2768" s="4">
        <f t="shared" si="1074"/>
        <v>0</v>
      </c>
      <c r="W2768" s="1" t="str">
        <f t="shared" si="1061"/>
        <v>A+J=</v>
      </c>
      <c r="X2768" s="10">
        <f t="shared" si="1062"/>
        <v>42834</v>
      </c>
      <c r="Y2768" s="4">
        <f t="shared" si="1065"/>
        <v>0</v>
      </c>
      <c r="Z2768" s="28"/>
      <c r="AA2768" s="26"/>
      <c r="AE2768" s="5"/>
    </row>
    <row r="2769" spans="1:31" x14ac:dyDescent="0.2">
      <c r="A2769" s="127">
        <f t="shared" si="1075"/>
        <v>42824</v>
      </c>
      <c r="B2769" s="4">
        <f t="shared" si="1067"/>
        <v>95586.954577979996</v>
      </c>
      <c r="C2769" s="4">
        <f t="shared" si="1081"/>
        <v>57435.704945240002</v>
      </c>
      <c r="D2769" s="4">
        <f t="shared" si="1076"/>
        <v>57435.704945240002</v>
      </c>
      <c r="E2769" s="56">
        <f t="shared" si="1082"/>
        <v>666.09900000000005</v>
      </c>
      <c r="F2769" s="11">
        <f>IF(DAY(A2769)=F$2+1,VLOOKUP(A2769,[1]Plan1!$BN$15:$BP$255,3),F2768)</f>
        <v>666.197</v>
      </c>
      <c r="G2769" s="6">
        <f t="shared" si="1068"/>
        <v>42804</v>
      </c>
      <c r="H2769" s="2">
        <f t="shared" si="1069"/>
        <v>1.4712527717342105E-4</v>
      </c>
      <c r="I2769" s="1">
        <f t="shared" si="1077"/>
        <v>21</v>
      </c>
      <c r="J2769" s="1">
        <f t="shared" si="1083"/>
        <v>31</v>
      </c>
      <c r="K2769" s="54">
        <f t="shared" si="1070"/>
        <v>1.0000996631454457</v>
      </c>
      <c r="L2769" s="3">
        <f t="shared" si="1078"/>
        <v>1.6518135300000001</v>
      </c>
      <c r="M2769" s="3">
        <f t="shared" si="1064"/>
        <v>1.6519781499999999</v>
      </c>
      <c r="N2769" s="3">
        <f t="shared" si="1071"/>
        <v>94882.529599379995</v>
      </c>
      <c r="O2769" s="52">
        <f t="shared" si="1060"/>
        <v>0</v>
      </c>
      <c r="P2769" s="5">
        <f t="shared" si="1063"/>
        <v>0</v>
      </c>
      <c r="Q2769" s="53">
        <f t="shared" si="1072"/>
        <v>0</v>
      </c>
      <c r="R2769" s="4">
        <f t="shared" si="1066"/>
        <v>0</v>
      </c>
      <c r="S2769" s="2">
        <f t="shared" si="1079"/>
        <v>0.14000000000000001</v>
      </c>
      <c r="T2769" s="9">
        <f t="shared" si="1073"/>
        <v>1.0074241799999999</v>
      </c>
      <c r="U2769" s="4">
        <f t="shared" si="1080"/>
        <v>704.42497860000003</v>
      </c>
      <c r="V2769" s="4">
        <f t="shared" si="1074"/>
        <v>0</v>
      </c>
      <c r="W2769" s="1" t="str">
        <f t="shared" si="1061"/>
        <v>A+J=</v>
      </c>
      <c r="X2769" s="10">
        <f t="shared" si="1062"/>
        <v>42834</v>
      </c>
      <c r="Y2769" s="4">
        <f t="shared" si="1065"/>
        <v>0</v>
      </c>
      <c r="Z2769" s="28"/>
      <c r="AA2769" s="26"/>
      <c r="AE2769" s="5"/>
    </row>
    <row r="2770" spans="1:31" x14ac:dyDescent="0.2">
      <c r="A2770" s="127">
        <f t="shared" si="1075"/>
        <v>42825</v>
      </c>
      <c r="B2770" s="4">
        <f t="shared" si="1067"/>
        <v>95621.082566079989</v>
      </c>
      <c r="C2770" s="4">
        <f t="shared" si="1081"/>
        <v>57435.704945240002</v>
      </c>
      <c r="D2770" s="4">
        <f t="shared" si="1076"/>
        <v>57435.704945240002</v>
      </c>
      <c r="E2770" s="56">
        <f t="shared" si="1082"/>
        <v>666.09900000000005</v>
      </c>
      <c r="F2770" s="11">
        <f>IF(DAY(A2770)=F$2+1,VLOOKUP(A2770,[1]Plan1!$BN$15:$BP$255,3),F2769)</f>
        <v>666.197</v>
      </c>
      <c r="G2770" s="6">
        <f t="shared" si="1068"/>
        <v>42804</v>
      </c>
      <c r="H2770" s="2">
        <f t="shared" si="1069"/>
        <v>1.4712527717342105E-4</v>
      </c>
      <c r="I2770" s="1">
        <f t="shared" si="1077"/>
        <v>22</v>
      </c>
      <c r="J2770" s="1">
        <f t="shared" si="1083"/>
        <v>31</v>
      </c>
      <c r="K2770" s="54">
        <f t="shared" si="1070"/>
        <v>1.0001044092572622</v>
      </c>
      <c r="L2770" s="3">
        <f t="shared" si="1078"/>
        <v>1.6518135300000001</v>
      </c>
      <c r="M2770" s="3">
        <f t="shared" si="1064"/>
        <v>1.65198599</v>
      </c>
      <c r="N2770" s="3">
        <f t="shared" si="1071"/>
        <v>94882.979895309996</v>
      </c>
      <c r="O2770" s="52">
        <f t="shared" si="1060"/>
        <v>0</v>
      </c>
      <c r="P2770" s="5">
        <f t="shared" si="1063"/>
        <v>0</v>
      </c>
      <c r="Q2770" s="53">
        <f t="shared" si="1072"/>
        <v>0</v>
      </c>
      <c r="R2770" s="4">
        <f t="shared" si="1066"/>
        <v>0</v>
      </c>
      <c r="S2770" s="2">
        <f t="shared" si="1079"/>
        <v>0.14000000000000001</v>
      </c>
      <c r="T2770" s="9">
        <f t="shared" si="1073"/>
        <v>1.007779084</v>
      </c>
      <c r="U2770" s="4">
        <f t="shared" si="1080"/>
        <v>738.10267077000003</v>
      </c>
      <c r="V2770" s="4">
        <f t="shared" si="1074"/>
        <v>0</v>
      </c>
      <c r="W2770" s="1" t="str">
        <f t="shared" si="1061"/>
        <v>A+J=</v>
      </c>
      <c r="X2770" s="10">
        <f t="shared" si="1062"/>
        <v>42834</v>
      </c>
      <c r="Y2770" s="4">
        <f t="shared" si="1065"/>
        <v>0</v>
      </c>
      <c r="Z2770" s="28"/>
      <c r="AA2770" s="26"/>
      <c r="AE2770" s="5"/>
    </row>
    <row r="2771" spans="1:31" x14ac:dyDescent="0.2">
      <c r="A2771" s="127">
        <f t="shared" si="1075"/>
        <v>42826</v>
      </c>
      <c r="B2771" s="4">
        <f t="shared" si="1067"/>
        <v>95655.222734230003</v>
      </c>
      <c r="C2771" s="4">
        <f t="shared" si="1081"/>
        <v>57435.704945240002</v>
      </c>
      <c r="D2771" s="4">
        <f t="shared" si="1076"/>
        <v>57435.704945240002</v>
      </c>
      <c r="E2771" s="56">
        <f t="shared" si="1082"/>
        <v>666.09900000000005</v>
      </c>
      <c r="F2771" s="11">
        <f>IF(DAY(A2771)=F$2+1,VLOOKUP(A2771,[1]Plan1!$BN$15:$BP$255,3),F2770)</f>
        <v>666.197</v>
      </c>
      <c r="G2771" s="6">
        <f t="shared" si="1068"/>
        <v>42804</v>
      </c>
      <c r="H2771" s="2">
        <f t="shared" si="1069"/>
        <v>1.4712527717342105E-4</v>
      </c>
      <c r="I2771" s="1">
        <f t="shared" si="1077"/>
        <v>23</v>
      </c>
      <c r="J2771" s="1">
        <f t="shared" si="1083"/>
        <v>31</v>
      </c>
      <c r="K2771" s="54">
        <f t="shared" si="1070"/>
        <v>1.0001091553916019</v>
      </c>
      <c r="L2771" s="3">
        <f t="shared" si="1078"/>
        <v>1.6518135300000001</v>
      </c>
      <c r="M2771" s="3">
        <f t="shared" si="1064"/>
        <v>1.6519938300000001</v>
      </c>
      <c r="N2771" s="3">
        <f t="shared" si="1071"/>
        <v>94883.43019123</v>
      </c>
      <c r="O2771" s="52">
        <f t="shared" si="1060"/>
        <v>0</v>
      </c>
      <c r="P2771" s="5">
        <f t="shared" si="1063"/>
        <v>0</v>
      </c>
      <c r="Q2771" s="53">
        <f t="shared" si="1072"/>
        <v>0</v>
      </c>
      <c r="R2771" s="4">
        <f t="shared" si="1066"/>
        <v>0</v>
      </c>
      <c r="S2771" s="2">
        <f t="shared" si="1079"/>
        <v>0.14000000000000001</v>
      </c>
      <c r="T2771" s="9">
        <f t="shared" si="1073"/>
        <v>1.0081341130000001</v>
      </c>
      <c r="U2771" s="4">
        <f t="shared" si="1080"/>
        <v>771.79254300000002</v>
      </c>
      <c r="V2771" s="4">
        <f t="shared" si="1074"/>
        <v>0</v>
      </c>
      <c r="W2771" s="1" t="str">
        <f t="shared" si="1061"/>
        <v>A+J=</v>
      </c>
      <c r="X2771" s="10">
        <f t="shared" si="1062"/>
        <v>42834</v>
      </c>
      <c r="Y2771" s="4">
        <f t="shared" si="1065"/>
        <v>0</v>
      </c>
      <c r="Z2771" s="28"/>
      <c r="AA2771" s="26"/>
      <c r="AE2771" s="5"/>
    </row>
    <row r="2772" spans="1:31" x14ac:dyDescent="0.2">
      <c r="A2772" s="127">
        <f t="shared" si="1075"/>
        <v>42827</v>
      </c>
      <c r="B2772" s="4">
        <f t="shared" si="1067"/>
        <v>95689.37508261</v>
      </c>
      <c r="C2772" s="4">
        <f t="shared" si="1081"/>
        <v>57435.704945240002</v>
      </c>
      <c r="D2772" s="4">
        <f t="shared" si="1076"/>
        <v>57435.704945240002</v>
      </c>
      <c r="E2772" s="56">
        <f t="shared" si="1082"/>
        <v>666.09900000000005</v>
      </c>
      <c r="F2772" s="11">
        <f>IF(DAY(A2772)=F$2+1,VLOOKUP(A2772,[1]Plan1!$BN$15:$BP$255,3),F2771)</f>
        <v>666.197</v>
      </c>
      <c r="G2772" s="6">
        <f t="shared" si="1068"/>
        <v>42804</v>
      </c>
      <c r="H2772" s="2">
        <f t="shared" si="1069"/>
        <v>1.4712527717342105E-4</v>
      </c>
      <c r="I2772" s="1">
        <f t="shared" si="1077"/>
        <v>24</v>
      </c>
      <c r="J2772" s="1">
        <f t="shared" si="1083"/>
        <v>31</v>
      </c>
      <c r="K2772" s="54">
        <f t="shared" si="1070"/>
        <v>1.0001139015484652</v>
      </c>
      <c r="L2772" s="3">
        <f t="shared" si="1078"/>
        <v>1.6518135300000001</v>
      </c>
      <c r="M2772" s="3">
        <f t="shared" si="1064"/>
        <v>1.65200167</v>
      </c>
      <c r="N2772" s="3">
        <f t="shared" si="1071"/>
        <v>94883.88048716</v>
      </c>
      <c r="O2772" s="52">
        <f t="shared" si="1060"/>
        <v>0</v>
      </c>
      <c r="P2772" s="5">
        <f t="shared" si="1063"/>
        <v>0</v>
      </c>
      <c r="Q2772" s="53">
        <f t="shared" si="1072"/>
        <v>0</v>
      </c>
      <c r="R2772" s="4">
        <f t="shared" si="1066"/>
        <v>0</v>
      </c>
      <c r="S2772" s="2">
        <f t="shared" si="1079"/>
        <v>0.14000000000000001</v>
      </c>
      <c r="T2772" s="9">
        <f t="shared" si="1073"/>
        <v>1.0084892670000001</v>
      </c>
      <c r="U2772" s="4">
        <f t="shared" si="1080"/>
        <v>805.49459545000002</v>
      </c>
      <c r="V2772" s="4">
        <f t="shared" si="1074"/>
        <v>0</v>
      </c>
      <c r="W2772" s="1" t="str">
        <f t="shared" si="1061"/>
        <v>A+J=</v>
      </c>
      <c r="X2772" s="10">
        <f t="shared" si="1062"/>
        <v>42834</v>
      </c>
      <c r="Y2772" s="4">
        <f t="shared" si="1065"/>
        <v>0</v>
      </c>
      <c r="Z2772" s="28"/>
      <c r="AA2772" s="26"/>
      <c r="AE2772" s="5"/>
    </row>
    <row r="2773" spans="1:31" x14ac:dyDescent="0.2">
      <c r="A2773" s="127">
        <f t="shared" si="1075"/>
        <v>42828</v>
      </c>
      <c r="B2773" s="4">
        <f t="shared" si="1067"/>
        <v>95723.539706259995</v>
      </c>
      <c r="C2773" s="4">
        <f t="shared" si="1081"/>
        <v>57435.704945240002</v>
      </c>
      <c r="D2773" s="4">
        <f t="shared" si="1076"/>
        <v>57435.704945240002</v>
      </c>
      <c r="E2773" s="56">
        <f t="shared" si="1082"/>
        <v>666.09900000000005</v>
      </c>
      <c r="F2773" s="11">
        <f>IF(DAY(A2773)=F$2+1,VLOOKUP(A2773,[1]Plan1!$BN$15:$BP$255,3),F2772)</f>
        <v>666.197</v>
      </c>
      <c r="G2773" s="6">
        <f t="shared" si="1068"/>
        <v>42804</v>
      </c>
      <c r="H2773" s="2">
        <f t="shared" si="1069"/>
        <v>1.4712527717342105E-4</v>
      </c>
      <c r="I2773" s="1">
        <f t="shared" si="1077"/>
        <v>25</v>
      </c>
      <c r="J2773" s="1">
        <f t="shared" si="1083"/>
        <v>31</v>
      </c>
      <c r="K2773" s="54">
        <f t="shared" si="1070"/>
        <v>1.0001186477278521</v>
      </c>
      <c r="L2773" s="3">
        <f t="shared" si="1078"/>
        <v>1.6518135300000001</v>
      </c>
      <c r="M2773" s="3">
        <f t="shared" si="1064"/>
        <v>1.6520095100000001</v>
      </c>
      <c r="N2773" s="3">
        <f t="shared" si="1071"/>
        <v>94884.330783090001</v>
      </c>
      <c r="O2773" s="52">
        <f t="shared" si="1060"/>
        <v>0</v>
      </c>
      <c r="P2773" s="5">
        <f t="shared" si="1063"/>
        <v>0</v>
      </c>
      <c r="Q2773" s="53">
        <f t="shared" si="1072"/>
        <v>0</v>
      </c>
      <c r="R2773" s="4">
        <f t="shared" si="1066"/>
        <v>0</v>
      </c>
      <c r="S2773" s="2">
        <f t="shared" si="1079"/>
        <v>0.14000000000000001</v>
      </c>
      <c r="T2773" s="9">
        <f t="shared" si="1073"/>
        <v>1.008844547</v>
      </c>
      <c r="U2773" s="4">
        <f t="shared" si="1080"/>
        <v>839.20892317000005</v>
      </c>
      <c r="V2773" s="4">
        <f t="shared" si="1074"/>
        <v>0</v>
      </c>
      <c r="W2773" s="1" t="str">
        <f t="shared" si="1061"/>
        <v>A+J=</v>
      </c>
      <c r="X2773" s="10">
        <f t="shared" si="1062"/>
        <v>42834</v>
      </c>
      <c r="Y2773" s="4">
        <f t="shared" si="1065"/>
        <v>0</v>
      </c>
      <c r="Z2773" s="28"/>
      <c r="AA2773" s="26"/>
      <c r="AE2773" s="5"/>
    </row>
    <row r="2774" spans="1:31" x14ac:dyDescent="0.2">
      <c r="A2774" s="127">
        <f t="shared" si="1075"/>
        <v>42829</v>
      </c>
      <c r="B2774" s="4">
        <f t="shared" si="1067"/>
        <v>95757.716415579998</v>
      </c>
      <c r="C2774" s="4">
        <f t="shared" si="1081"/>
        <v>57435.704945240002</v>
      </c>
      <c r="D2774" s="4">
        <f t="shared" si="1076"/>
        <v>57435.704945240002</v>
      </c>
      <c r="E2774" s="56">
        <f t="shared" si="1082"/>
        <v>666.09900000000005</v>
      </c>
      <c r="F2774" s="11">
        <f>IF(DAY(A2774)=F$2+1,VLOOKUP(A2774,[1]Plan1!$BN$15:$BP$255,3),F2773)</f>
        <v>666.197</v>
      </c>
      <c r="G2774" s="6">
        <f t="shared" si="1068"/>
        <v>42804</v>
      </c>
      <c r="H2774" s="2">
        <f t="shared" si="1069"/>
        <v>1.4712527717342105E-4</v>
      </c>
      <c r="I2774" s="1">
        <f t="shared" si="1077"/>
        <v>26</v>
      </c>
      <c r="J2774" s="1">
        <f t="shared" si="1083"/>
        <v>31</v>
      </c>
      <c r="K2774" s="54">
        <f t="shared" si="1070"/>
        <v>1.0001233939297627</v>
      </c>
      <c r="L2774" s="3">
        <f t="shared" si="1078"/>
        <v>1.6518135300000001</v>
      </c>
      <c r="M2774" s="3">
        <f t="shared" si="1064"/>
        <v>1.6520173499999999</v>
      </c>
      <c r="N2774" s="3">
        <f t="shared" si="1071"/>
        <v>94884.781079010005</v>
      </c>
      <c r="O2774" s="52">
        <f t="shared" si="1060"/>
        <v>0</v>
      </c>
      <c r="P2774" s="5">
        <f t="shared" si="1063"/>
        <v>0</v>
      </c>
      <c r="Q2774" s="53">
        <f t="shared" si="1072"/>
        <v>0</v>
      </c>
      <c r="R2774" s="4">
        <f t="shared" si="1066"/>
        <v>0</v>
      </c>
      <c r="S2774" s="2">
        <f t="shared" si="1079"/>
        <v>0.14000000000000001</v>
      </c>
      <c r="T2774" s="9">
        <f t="shared" si="1073"/>
        <v>1.009199951</v>
      </c>
      <c r="U2774" s="4">
        <f t="shared" si="1080"/>
        <v>872.93533657</v>
      </c>
      <c r="V2774" s="4">
        <f t="shared" si="1074"/>
        <v>0</v>
      </c>
      <c r="W2774" s="1" t="str">
        <f t="shared" si="1061"/>
        <v>A+J=</v>
      </c>
      <c r="X2774" s="10">
        <f t="shared" si="1062"/>
        <v>42834</v>
      </c>
      <c r="Y2774" s="4">
        <f t="shared" si="1065"/>
        <v>0</v>
      </c>
      <c r="Z2774" s="28"/>
      <c r="AA2774" s="26"/>
      <c r="AE2774" s="5"/>
    </row>
    <row r="2775" spans="1:31" x14ac:dyDescent="0.2">
      <c r="A2775" s="127">
        <f t="shared" si="1075"/>
        <v>42830</v>
      </c>
      <c r="B2775" s="4">
        <f t="shared" si="1067"/>
        <v>95791.905400520001</v>
      </c>
      <c r="C2775" s="4">
        <f t="shared" si="1081"/>
        <v>57435.704945240002</v>
      </c>
      <c r="D2775" s="4">
        <f t="shared" si="1076"/>
        <v>57435.704945240002</v>
      </c>
      <c r="E2775" s="56">
        <f t="shared" si="1082"/>
        <v>666.09900000000005</v>
      </c>
      <c r="F2775" s="11">
        <f>IF(DAY(A2775)=F$2+1,VLOOKUP(A2775,[1]Plan1!$BN$15:$BP$255,3),F2774)</f>
        <v>666.197</v>
      </c>
      <c r="G2775" s="6">
        <f t="shared" si="1068"/>
        <v>42804</v>
      </c>
      <c r="H2775" s="2">
        <f t="shared" si="1069"/>
        <v>1.4712527717342105E-4</v>
      </c>
      <c r="I2775" s="1">
        <f t="shared" si="1077"/>
        <v>27</v>
      </c>
      <c r="J2775" s="1">
        <f t="shared" si="1083"/>
        <v>31</v>
      </c>
      <c r="K2775" s="54">
        <f t="shared" si="1070"/>
        <v>1.0001281401541968</v>
      </c>
      <c r="L2775" s="3">
        <f t="shared" si="1078"/>
        <v>1.6518135300000001</v>
      </c>
      <c r="M2775" s="3">
        <f t="shared" si="1064"/>
        <v>1.65202519</v>
      </c>
      <c r="N2775" s="3">
        <f t="shared" si="1071"/>
        <v>94885.231374940005</v>
      </c>
      <c r="O2775" s="52">
        <f t="shared" si="1060"/>
        <v>0</v>
      </c>
      <c r="P2775" s="5">
        <f t="shared" si="1063"/>
        <v>0</v>
      </c>
      <c r="Q2775" s="53">
        <f t="shared" si="1072"/>
        <v>0</v>
      </c>
      <c r="R2775" s="4">
        <f t="shared" si="1066"/>
        <v>0</v>
      </c>
      <c r="S2775" s="2">
        <f t="shared" si="1079"/>
        <v>0.14000000000000001</v>
      </c>
      <c r="T2775" s="9">
        <f t="shared" si="1073"/>
        <v>1.009555481</v>
      </c>
      <c r="U2775" s="4">
        <f t="shared" si="1080"/>
        <v>906.67402558000003</v>
      </c>
      <c r="V2775" s="4">
        <f t="shared" si="1074"/>
        <v>0</v>
      </c>
      <c r="W2775" s="1" t="str">
        <f t="shared" si="1061"/>
        <v>A+J=</v>
      </c>
      <c r="X2775" s="10">
        <f t="shared" si="1062"/>
        <v>42834</v>
      </c>
      <c r="Y2775" s="4">
        <f t="shared" si="1065"/>
        <v>0</v>
      </c>
      <c r="Z2775" s="28"/>
      <c r="AA2775" s="26"/>
      <c r="AE2775" s="5"/>
    </row>
    <row r="2776" spans="1:31" x14ac:dyDescent="0.2">
      <c r="A2776" s="127">
        <f t="shared" si="1075"/>
        <v>42831</v>
      </c>
      <c r="B2776" s="4">
        <f t="shared" si="1067"/>
        <v>95826.106566360002</v>
      </c>
      <c r="C2776" s="4">
        <f t="shared" si="1081"/>
        <v>57435.704945240002</v>
      </c>
      <c r="D2776" s="4">
        <f t="shared" si="1076"/>
        <v>57435.704945240002</v>
      </c>
      <c r="E2776" s="56">
        <f t="shared" si="1082"/>
        <v>666.09900000000005</v>
      </c>
      <c r="F2776" s="11">
        <f>IF(DAY(A2776)=F$2+1,VLOOKUP(A2776,[1]Plan1!$BN$15:$BP$255,3),F2775)</f>
        <v>666.197</v>
      </c>
      <c r="G2776" s="6">
        <f t="shared" si="1068"/>
        <v>42804</v>
      </c>
      <c r="H2776" s="2">
        <f t="shared" si="1069"/>
        <v>1.4712527717342105E-4</v>
      </c>
      <c r="I2776" s="1">
        <f t="shared" si="1077"/>
        <v>28</v>
      </c>
      <c r="J2776" s="1">
        <f t="shared" si="1083"/>
        <v>31</v>
      </c>
      <c r="K2776" s="54">
        <f t="shared" si="1070"/>
        <v>1.0001328864011549</v>
      </c>
      <c r="L2776" s="3">
        <f t="shared" si="1078"/>
        <v>1.6518135300000001</v>
      </c>
      <c r="M2776" s="3">
        <f t="shared" si="1064"/>
        <v>1.6520330299999999</v>
      </c>
      <c r="N2776" s="3">
        <f t="shared" si="1071"/>
        <v>94885.681670870006</v>
      </c>
      <c r="O2776" s="52">
        <f t="shared" si="1060"/>
        <v>0</v>
      </c>
      <c r="P2776" s="5">
        <f t="shared" si="1063"/>
        <v>0</v>
      </c>
      <c r="Q2776" s="53">
        <f t="shared" si="1072"/>
        <v>0</v>
      </c>
      <c r="R2776" s="4">
        <f t="shared" si="1066"/>
        <v>0</v>
      </c>
      <c r="S2776" s="2">
        <f t="shared" si="1079"/>
        <v>0.14000000000000001</v>
      </c>
      <c r="T2776" s="9">
        <f t="shared" si="1073"/>
        <v>1.0099111359999999</v>
      </c>
      <c r="U2776" s="4">
        <f t="shared" si="1080"/>
        <v>940.42489549000004</v>
      </c>
      <c r="V2776" s="4">
        <f t="shared" si="1074"/>
        <v>0</v>
      </c>
      <c r="W2776" s="1" t="str">
        <f t="shared" si="1061"/>
        <v>A+J=</v>
      </c>
      <c r="X2776" s="10">
        <f t="shared" si="1062"/>
        <v>42834</v>
      </c>
      <c r="Y2776" s="4">
        <f t="shared" si="1065"/>
        <v>0</v>
      </c>
      <c r="Z2776" s="28"/>
      <c r="AA2776" s="26"/>
      <c r="AE2776" s="5"/>
    </row>
    <row r="2777" spans="1:31" x14ac:dyDescent="0.2">
      <c r="A2777" s="127">
        <f t="shared" si="1075"/>
        <v>42832</v>
      </c>
      <c r="B2777" s="4">
        <f t="shared" si="1067"/>
        <v>95860.319913250001</v>
      </c>
      <c r="C2777" s="4">
        <f t="shared" si="1081"/>
        <v>57435.704945240002</v>
      </c>
      <c r="D2777" s="4">
        <f t="shared" si="1076"/>
        <v>57435.704945240002</v>
      </c>
      <c r="E2777" s="56">
        <f t="shared" si="1082"/>
        <v>666.09900000000005</v>
      </c>
      <c r="F2777" s="11">
        <f>IF(DAY(A2777)=F$2+1,VLOOKUP(A2777,[1]Plan1!$BN$15:$BP$255,3),F2776)</f>
        <v>666.197</v>
      </c>
      <c r="G2777" s="6">
        <f t="shared" si="1068"/>
        <v>42804</v>
      </c>
      <c r="H2777" s="2">
        <f t="shared" si="1069"/>
        <v>1.4712527717342105E-4</v>
      </c>
      <c r="I2777" s="1">
        <f t="shared" si="1077"/>
        <v>29</v>
      </c>
      <c r="J2777" s="1">
        <f t="shared" si="1083"/>
        <v>31</v>
      </c>
      <c r="K2777" s="54">
        <f t="shared" si="1070"/>
        <v>1.000137632670637</v>
      </c>
      <c r="L2777" s="3">
        <f t="shared" si="1078"/>
        <v>1.6518135300000001</v>
      </c>
      <c r="M2777" s="3">
        <f t="shared" si="1064"/>
        <v>1.65204087</v>
      </c>
      <c r="N2777" s="3">
        <f t="shared" si="1071"/>
        <v>94886.131966789995</v>
      </c>
      <c r="O2777" s="52">
        <f t="shared" si="1060"/>
        <v>0</v>
      </c>
      <c r="P2777" s="5">
        <f t="shared" si="1063"/>
        <v>0</v>
      </c>
      <c r="Q2777" s="53">
        <f t="shared" si="1072"/>
        <v>0</v>
      </c>
      <c r="R2777" s="4">
        <f t="shared" si="1066"/>
        <v>0</v>
      </c>
      <c r="S2777" s="2">
        <f t="shared" si="1079"/>
        <v>0.14000000000000001</v>
      </c>
      <c r="T2777" s="9">
        <f t="shared" si="1073"/>
        <v>1.010266916</v>
      </c>
      <c r="U2777" s="4">
        <f t="shared" si="1080"/>
        <v>974.18794646000003</v>
      </c>
      <c r="V2777" s="4">
        <f t="shared" si="1074"/>
        <v>0</v>
      </c>
      <c r="W2777" s="1" t="str">
        <f t="shared" si="1061"/>
        <v>A+J=</v>
      </c>
      <c r="X2777" s="10">
        <f t="shared" si="1062"/>
        <v>42834</v>
      </c>
      <c r="Y2777" s="4">
        <f t="shared" si="1065"/>
        <v>0</v>
      </c>
      <c r="Z2777" s="28"/>
      <c r="AA2777" s="26"/>
      <c r="AE2777" s="5"/>
    </row>
    <row r="2778" spans="1:31" x14ac:dyDescent="0.2">
      <c r="A2778" s="127">
        <f t="shared" si="1075"/>
        <v>42833</v>
      </c>
      <c r="B2778" s="4">
        <f t="shared" si="1067"/>
        <v>95894.545441390001</v>
      </c>
      <c r="C2778" s="4">
        <f t="shared" si="1081"/>
        <v>57435.704945240002</v>
      </c>
      <c r="D2778" s="4">
        <f t="shared" si="1076"/>
        <v>57435.704945240002</v>
      </c>
      <c r="E2778" s="56">
        <f t="shared" si="1082"/>
        <v>666.09900000000005</v>
      </c>
      <c r="F2778" s="11">
        <f>IF(DAY(A2778)=F$2+1,VLOOKUP(A2778,[1]Plan1!$BN$15:$BP$255,3),F2777)</f>
        <v>666.197</v>
      </c>
      <c r="G2778" s="6">
        <f t="shared" si="1068"/>
        <v>42804</v>
      </c>
      <c r="H2778" s="2">
        <f t="shared" si="1069"/>
        <v>1.4712527717342105E-4</v>
      </c>
      <c r="I2778" s="1">
        <f t="shared" si="1077"/>
        <v>30</v>
      </c>
      <c r="J2778" s="1">
        <f t="shared" si="1083"/>
        <v>31</v>
      </c>
      <c r="K2778" s="54">
        <f t="shared" si="1070"/>
        <v>1.0001423789626431</v>
      </c>
      <c r="L2778" s="3">
        <f t="shared" si="1078"/>
        <v>1.6518135300000001</v>
      </c>
      <c r="M2778" s="3">
        <f t="shared" si="1064"/>
        <v>1.6520487100000001</v>
      </c>
      <c r="N2778" s="3">
        <f t="shared" si="1071"/>
        <v>94886.582262719996</v>
      </c>
      <c r="O2778" s="52">
        <f t="shared" si="1060"/>
        <v>0</v>
      </c>
      <c r="P2778" s="5">
        <f t="shared" si="1063"/>
        <v>0</v>
      </c>
      <c r="Q2778" s="53">
        <f t="shared" si="1072"/>
        <v>0</v>
      </c>
      <c r="R2778" s="4">
        <f t="shared" si="1066"/>
        <v>0</v>
      </c>
      <c r="S2778" s="2">
        <f t="shared" si="1079"/>
        <v>0.14000000000000001</v>
      </c>
      <c r="T2778" s="9">
        <f t="shared" si="1073"/>
        <v>1.0106228209999999</v>
      </c>
      <c r="U2778" s="4">
        <f t="shared" si="1080"/>
        <v>1007.96317867</v>
      </c>
      <c r="V2778" s="4">
        <f t="shared" si="1074"/>
        <v>0</v>
      </c>
      <c r="W2778" s="1" t="str">
        <f t="shared" si="1061"/>
        <v>A+J=</v>
      </c>
      <c r="X2778" s="10">
        <f t="shared" si="1062"/>
        <v>42834</v>
      </c>
      <c r="Y2778" s="4">
        <f t="shared" si="1065"/>
        <v>0</v>
      </c>
      <c r="Z2778" s="28"/>
      <c r="AA2778" s="26"/>
      <c r="AE2778" s="5"/>
    </row>
    <row r="2779" spans="1:31" x14ac:dyDescent="0.2">
      <c r="A2779" s="127">
        <f t="shared" si="1075"/>
        <v>42834</v>
      </c>
      <c r="B2779" s="4">
        <f t="shared" si="1067"/>
        <v>95928.783245829996</v>
      </c>
      <c r="C2779" s="4">
        <f t="shared" si="1081"/>
        <v>57435.704945240002</v>
      </c>
      <c r="D2779" s="4">
        <f t="shared" si="1076"/>
        <v>57435.704945240002</v>
      </c>
      <c r="E2779" s="56">
        <f t="shared" si="1082"/>
        <v>666.09900000000005</v>
      </c>
      <c r="F2779" s="11">
        <f>IF(DAY(A2779)=F$2+1,VLOOKUP(A2779,[1]Plan1!$BN$15:$BP$255,3),F2778)</f>
        <v>666.197</v>
      </c>
      <c r="G2779" s="6">
        <f t="shared" si="1068"/>
        <v>42804</v>
      </c>
      <c r="H2779" s="2">
        <f t="shared" si="1069"/>
        <v>1.4712527717342105E-4</v>
      </c>
      <c r="I2779" s="1">
        <f t="shared" si="1077"/>
        <v>31</v>
      </c>
      <c r="J2779" s="1">
        <f t="shared" si="1083"/>
        <v>31</v>
      </c>
      <c r="K2779" s="54">
        <f t="shared" si="1070"/>
        <v>1.0001471252771734</v>
      </c>
      <c r="L2779" s="3">
        <f t="shared" si="1078"/>
        <v>1.6518135300000001</v>
      </c>
      <c r="M2779" s="3">
        <f t="shared" si="1064"/>
        <v>1.65205655</v>
      </c>
      <c r="N2779" s="3">
        <f t="shared" si="1071"/>
        <v>94887.032558649997</v>
      </c>
      <c r="O2779" s="52">
        <f t="shared" si="1060"/>
        <v>89</v>
      </c>
      <c r="P2779" s="5">
        <f t="shared" si="1063"/>
        <v>1.21428605E-2</v>
      </c>
      <c r="Q2779" s="53">
        <f t="shared" si="1072"/>
        <v>697.43375286920946</v>
      </c>
      <c r="R2779" s="3">
        <f t="shared" si="1066"/>
        <v>1152.1999996186451</v>
      </c>
      <c r="S2779" s="2">
        <f t="shared" si="1079"/>
        <v>0.14000000000000001</v>
      </c>
      <c r="T2779" s="9">
        <f t="shared" si="1073"/>
        <v>1.010978852</v>
      </c>
      <c r="U2779" s="4">
        <f t="shared" si="1080"/>
        <v>1041.7506871800001</v>
      </c>
      <c r="V2779" s="4">
        <f t="shared" si="1074"/>
        <v>2193.9506867986452</v>
      </c>
      <c r="W2779" s="1" t="str">
        <f t="shared" si="1061"/>
        <v>A+J=</v>
      </c>
      <c r="X2779" s="10">
        <f t="shared" si="1062"/>
        <v>42834</v>
      </c>
      <c r="Y2779" s="4">
        <f t="shared" si="1065"/>
        <v>93734.832559031347</v>
      </c>
      <c r="Z2779" s="28"/>
      <c r="AA2779" s="26"/>
      <c r="AE2779" s="5"/>
    </row>
    <row r="2780" spans="1:31" x14ac:dyDescent="0.2">
      <c r="A2780" s="127">
        <f t="shared" si="1075"/>
        <v>42835</v>
      </c>
      <c r="B2780" s="4">
        <f t="shared" si="1067"/>
        <v>93734.526963020005</v>
      </c>
      <c r="C2780" s="4">
        <f t="shared" si="1081"/>
        <v>56738.271192139997</v>
      </c>
      <c r="D2780" s="4">
        <f t="shared" si="1076"/>
        <v>56738.271192139997</v>
      </c>
      <c r="E2780" s="56">
        <f t="shared" si="1082"/>
        <v>666.197</v>
      </c>
      <c r="F2780" s="11">
        <f>IF(DAY(A2780)=F$2+1,VLOOKUP(A2780,[1]Plan1!$BN$15:$BP$255,3),F2779)</f>
        <v>658.89800000000002</v>
      </c>
      <c r="G2780" s="6">
        <f t="shared" si="1068"/>
        <v>42835</v>
      </c>
      <c r="H2780" s="2">
        <f t="shared" si="1069"/>
        <v>-1.0956218656043126E-2</v>
      </c>
      <c r="I2780" s="1">
        <f t="shared" si="1077"/>
        <v>1</v>
      </c>
      <c r="J2780" s="1">
        <f t="shared" si="1083"/>
        <v>30</v>
      </c>
      <c r="K2780" s="54">
        <f t="shared" si="1070"/>
        <v>0.99963284474985681</v>
      </c>
      <c r="L2780" s="3">
        <f t="shared" si="1078"/>
        <v>1.65205655</v>
      </c>
      <c r="M2780" s="3">
        <f t="shared" si="1064"/>
        <v>1.65144998</v>
      </c>
      <c r="N2780" s="3">
        <f t="shared" si="1071"/>
        <v>93700.41682549</v>
      </c>
      <c r="O2780" s="52">
        <f t="shared" si="1060"/>
        <v>0</v>
      </c>
      <c r="P2780" s="5">
        <f t="shared" si="1063"/>
        <v>0</v>
      </c>
      <c r="Q2780" s="53">
        <f t="shared" si="1072"/>
        <v>0</v>
      </c>
      <c r="R2780" s="4">
        <f t="shared" si="1066"/>
        <v>0</v>
      </c>
      <c r="S2780" s="2">
        <f t="shared" si="1079"/>
        <v>0.14000000000000001</v>
      </c>
      <c r="T2780" s="9">
        <f t="shared" si="1073"/>
        <v>1.000364034</v>
      </c>
      <c r="U2780" s="4">
        <f t="shared" si="1080"/>
        <v>34.110137530000003</v>
      </c>
      <c r="V2780" s="4">
        <f t="shared" si="1074"/>
        <v>0</v>
      </c>
      <c r="W2780" s="1" t="str">
        <f t="shared" si="1061"/>
        <v>A+J=</v>
      </c>
      <c r="X2780" s="10">
        <f t="shared" si="1062"/>
        <v>42864</v>
      </c>
      <c r="Y2780" s="4">
        <f t="shared" si="1065"/>
        <v>0</v>
      </c>
      <c r="Z2780" s="28"/>
      <c r="AA2780" s="26"/>
      <c r="AE2780" s="5"/>
    </row>
    <row r="2781" spans="1:31" x14ac:dyDescent="0.2">
      <c r="A2781" s="127">
        <f t="shared" si="1075"/>
        <v>42836</v>
      </c>
      <c r="B2781" s="4">
        <f t="shared" si="1067"/>
        <v>93734.222301429996</v>
      </c>
      <c r="C2781" s="4">
        <f t="shared" si="1081"/>
        <v>56738.271192139997</v>
      </c>
      <c r="D2781" s="4">
        <f t="shared" si="1076"/>
        <v>56738.271192139997</v>
      </c>
      <c r="E2781" s="56">
        <f t="shared" si="1082"/>
        <v>666.197</v>
      </c>
      <c r="F2781" s="11">
        <f>IF(DAY(A2781)=F$2+1,VLOOKUP(A2781,[1]Plan1!$BN$15:$BP$255,3),F2780)</f>
        <v>658.89800000000002</v>
      </c>
      <c r="G2781" s="6">
        <f t="shared" si="1068"/>
        <v>42835</v>
      </c>
      <c r="H2781" s="2">
        <f t="shared" si="1069"/>
        <v>-1.0956218656043126E-2</v>
      </c>
      <c r="I2781" s="1">
        <f t="shared" si="1077"/>
        <v>2</v>
      </c>
      <c r="J2781" s="1">
        <f t="shared" si="1083"/>
        <v>30</v>
      </c>
      <c r="K2781" s="54">
        <f t="shared" si="1070"/>
        <v>0.9992658243026914</v>
      </c>
      <c r="L2781" s="3">
        <f t="shared" si="1078"/>
        <v>1.65205655</v>
      </c>
      <c r="M2781" s="3">
        <f t="shared" si="1064"/>
        <v>1.6508436500000001</v>
      </c>
      <c r="N2781" s="3">
        <f t="shared" si="1071"/>
        <v>93666.014709519994</v>
      </c>
      <c r="O2781" s="52">
        <f t="shared" si="1060"/>
        <v>0</v>
      </c>
      <c r="P2781" s="5">
        <f t="shared" si="1063"/>
        <v>0</v>
      </c>
      <c r="Q2781" s="53">
        <f t="shared" si="1072"/>
        <v>0</v>
      </c>
      <c r="R2781" s="4">
        <f t="shared" si="1066"/>
        <v>0</v>
      </c>
      <c r="S2781" s="2">
        <f t="shared" si="1079"/>
        <v>0.14000000000000001</v>
      </c>
      <c r="T2781" s="9">
        <f t="shared" si="1073"/>
        <v>1.0007282</v>
      </c>
      <c r="U2781" s="4">
        <f t="shared" si="1080"/>
        <v>68.207591910000005</v>
      </c>
      <c r="V2781" s="4">
        <f t="shared" si="1074"/>
        <v>0</v>
      </c>
      <c r="W2781" s="1" t="str">
        <f t="shared" si="1061"/>
        <v>A+J=</v>
      </c>
      <c r="X2781" s="10">
        <f t="shared" si="1062"/>
        <v>42864</v>
      </c>
      <c r="Y2781" s="4">
        <f t="shared" si="1065"/>
        <v>0</v>
      </c>
      <c r="Z2781" s="28"/>
      <c r="AA2781" s="26"/>
      <c r="AE2781" s="5"/>
    </row>
    <row r="2782" spans="1:31" x14ac:dyDescent="0.2">
      <c r="A2782" s="127">
        <f t="shared" si="1075"/>
        <v>42837</v>
      </c>
      <c r="B2782" s="4">
        <f t="shared" si="1067"/>
        <v>93733.916964720003</v>
      </c>
      <c r="C2782" s="4">
        <f t="shared" si="1081"/>
        <v>56738.271192139997</v>
      </c>
      <c r="D2782" s="4">
        <f t="shared" si="1076"/>
        <v>56738.271192139997</v>
      </c>
      <c r="E2782" s="56">
        <f t="shared" si="1082"/>
        <v>666.197</v>
      </c>
      <c r="F2782" s="11">
        <f>IF(DAY(A2782)=F$2+1,VLOOKUP(A2782,[1]Plan1!$BN$15:$BP$255,3),F2781)</f>
        <v>658.89800000000002</v>
      </c>
      <c r="G2782" s="6">
        <f t="shared" si="1068"/>
        <v>42835</v>
      </c>
      <c r="H2782" s="2">
        <f t="shared" si="1069"/>
        <v>-1.0956218656043126E-2</v>
      </c>
      <c r="I2782" s="1">
        <f t="shared" si="1077"/>
        <v>3</v>
      </c>
      <c r="J2782" s="1">
        <f t="shared" si="1083"/>
        <v>30</v>
      </c>
      <c r="K2782" s="54">
        <f t="shared" si="1070"/>
        <v>0.99889893860901002</v>
      </c>
      <c r="L2782" s="3">
        <f t="shared" si="1078"/>
        <v>1.65205655</v>
      </c>
      <c r="M2782" s="3">
        <f t="shared" si="1064"/>
        <v>1.6502375300000001</v>
      </c>
      <c r="N2782" s="3">
        <f t="shared" si="1071"/>
        <v>93631.624508580004</v>
      </c>
      <c r="O2782" s="52">
        <f t="shared" si="1060"/>
        <v>0</v>
      </c>
      <c r="P2782" s="5">
        <f t="shared" si="1063"/>
        <v>0</v>
      </c>
      <c r="Q2782" s="53">
        <f t="shared" si="1072"/>
        <v>0</v>
      </c>
      <c r="R2782" s="4">
        <f t="shared" si="1066"/>
        <v>0</v>
      </c>
      <c r="S2782" s="2">
        <f t="shared" si="1079"/>
        <v>0.14000000000000001</v>
      </c>
      <c r="T2782" s="9">
        <f t="shared" si="1073"/>
        <v>1.0010924990000001</v>
      </c>
      <c r="U2782" s="4">
        <f t="shared" si="1080"/>
        <v>102.29245614</v>
      </c>
      <c r="V2782" s="4">
        <f t="shared" si="1074"/>
        <v>0</v>
      </c>
      <c r="W2782" s="1" t="str">
        <f t="shared" si="1061"/>
        <v>A+J=</v>
      </c>
      <c r="X2782" s="10">
        <f t="shared" si="1062"/>
        <v>42864</v>
      </c>
      <c r="Y2782" s="4">
        <f t="shared" si="1065"/>
        <v>0</v>
      </c>
      <c r="Z2782" s="28"/>
      <c r="AA2782" s="26"/>
      <c r="AE2782" s="5"/>
    </row>
    <row r="2783" spans="1:31" x14ac:dyDescent="0.2">
      <c r="A2783" s="127">
        <f t="shared" si="1075"/>
        <v>42838</v>
      </c>
      <c r="B2783" s="4">
        <f t="shared" si="1067"/>
        <v>93733.611995040003</v>
      </c>
      <c r="C2783" s="4">
        <f t="shared" si="1081"/>
        <v>56738.271192139997</v>
      </c>
      <c r="D2783" s="4">
        <f t="shared" si="1076"/>
        <v>56738.271192139997</v>
      </c>
      <c r="E2783" s="56">
        <f t="shared" si="1082"/>
        <v>666.197</v>
      </c>
      <c r="F2783" s="11">
        <f>IF(DAY(A2783)=F$2+1,VLOOKUP(A2783,[1]Plan1!$BN$15:$BP$255,3),F2782)</f>
        <v>658.89800000000002</v>
      </c>
      <c r="G2783" s="6">
        <f t="shared" si="1068"/>
        <v>42835</v>
      </c>
      <c r="H2783" s="2">
        <f t="shared" si="1069"/>
        <v>-1.0956218656043126E-2</v>
      </c>
      <c r="I2783" s="1">
        <f t="shared" si="1077"/>
        <v>4</v>
      </c>
      <c r="J2783" s="1">
        <f t="shared" si="1083"/>
        <v>30</v>
      </c>
      <c r="K2783" s="54">
        <f t="shared" si="1070"/>
        <v>0.99853218761933726</v>
      </c>
      <c r="L2783" s="3">
        <f t="shared" si="1078"/>
        <v>1.65205655</v>
      </c>
      <c r="M2783" s="3">
        <f t="shared" si="1064"/>
        <v>1.64963164</v>
      </c>
      <c r="N2783" s="3">
        <f t="shared" si="1071"/>
        <v>93597.247357450004</v>
      </c>
      <c r="O2783" s="52">
        <f t="shared" si="1060"/>
        <v>0</v>
      </c>
      <c r="P2783" s="5">
        <f t="shared" si="1063"/>
        <v>0</v>
      </c>
      <c r="Q2783" s="53">
        <f t="shared" si="1072"/>
        <v>0</v>
      </c>
      <c r="R2783" s="4">
        <f t="shared" si="1066"/>
        <v>0</v>
      </c>
      <c r="S2783" s="2">
        <f t="shared" si="1079"/>
        <v>0.14000000000000001</v>
      </c>
      <c r="T2783" s="9">
        <f t="shared" si="1073"/>
        <v>1.00145693</v>
      </c>
      <c r="U2783" s="4">
        <f t="shared" si="1080"/>
        <v>136.36463759</v>
      </c>
      <c r="V2783" s="4">
        <f t="shared" si="1074"/>
        <v>0</v>
      </c>
      <c r="W2783" s="1" t="str">
        <f t="shared" si="1061"/>
        <v>A+J=</v>
      </c>
      <c r="X2783" s="10">
        <f t="shared" si="1062"/>
        <v>42864</v>
      </c>
      <c r="Y2783" s="4">
        <f t="shared" si="1065"/>
        <v>0</v>
      </c>
      <c r="Z2783" s="28"/>
      <c r="AA2783" s="26"/>
      <c r="AE2783" s="5"/>
    </row>
    <row r="2784" spans="1:31" x14ac:dyDescent="0.2">
      <c r="A2784" s="127">
        <f t="shared" si="1075"/>
        <v>42839</v>
      </c>
      <c r="B2784" s="4">
        <f t="shared" si="1067"/>
        <v>93733.306918180009</v>
      </c>
      <c r="C2784" s="4">
        <f t="shared" si="1081"/>
        <v>56738.271192139997</v>
      </c>
      <c r="D2784" s="4">
        <f t="shared" si="1076"/>
        <v>56738.271192139997</v>
      </c>
      <c r="E2784" s="56">
        <f t="shared" si="1082"/>
        <v>666.197</v>
      </c>
      <c r="F2784" s="11">
        <f>IF(DAY(A2784)=F$2+1,VLOOKUP(A2784,[1]Plan1!$BN$15:$BP$255,3),F2783)</f>
        <v>658.89800000000002</v>
      </c>
      <c r="G2784" s="6">
        <f t="shared" si="1068"/>
        <v>42835</v>
      </c>
      <c r="H2784" s="2">
        <f t="shared" si="1069"/>
        <v>-1.0956218656043126E-2</v>
      </c>
      <c r="I2784" s="1">
        <f t="shared" si="1077"/>
        <v>5</v>
      </c>
      <c r="J2784" s="1">
        <f t="shared" si="1083"/>
        <v>30</v>
      </c>
      <c r="K2784" s="54">
        <f t="shared" si="1070"/>
        <v>0.9981655712842159</v>
      </c>
      <c r="L2784" s="3">
        <f t="shared" si="1078"/>
        <v>1.65205655</v>
      </c>
      <c r="M2784" s="3">
        <f t="shared" si="1064"/>
        <v>1.6490259700000001</v>
      </c>
      <c r="N2784" s="3">
        <f t="shared" si="1071"/>
        <v>93562.882688740006</v>
      </c>
      <c r="O2784" s="52">
        <f t="shared" si="1060"/>
        <v>0</v>
      </c>
      <c r="P2784" s="5">
        <f t="shared" si="1063"/>
        <v>0</v>
      </c>
      <c r="Q2784" s="53">
        <f t="shared" si="1072"/>
        <v>0</v>
      </c>
      <c r="R2784" s="4">
        <f t="shared" si="1066"/>
        <v>0</v>
      </c>
      <c r="S2784" s="2">
        <f t="shared" si="1079"/>
        <v>0.14000000000000001</v>
      </c>
      <c r="T2784" s="9">
        <f t="shared" si="1073"/>
        <v>1.0018214940000001</v>
      </c>
      <c r="U2784" s="4">
        <f t="shared" si="1080"/>
        <v>170.42422944</v>
      </c>
      <c r="V2784" s="4">
        <f t="shared" si="1074"/>
        <v>0</v>
      </c>
      <c r="W2784" s="1" t="str">
        <f t="shared" si="1061"/>
        <v>A+J=</v>
      </c>
      <c r="X2784" s="10">
        <f t="shared" si="1062"/>
        <v>42864</v>
      </c>
      <c r="Y2784" s="4">
        <f t="shared" si="1065"/>
        <v>0</v>
      </c>
      <c r="Z2784" s="28"/>
      <c r="AA2784" s="26"/>
      <c r="AE2784" s="5"/>
    </row>
    <row r="2785" spans="1:31" x14ac:dyDescent="0.2">
      <c r="A2785" s="127">
        <f t="shared" si="1075"/>
        <v>42840</v>
      </c>
      <c r="B2785" s="4">
        <f t="shared" si="1067"/>
        <v>93733.001734060002</v>
      </c>
      <c r="C2785" s="4">
        <f t="shared" si="1081"/>
        <v>56738.271192139997</v>
      </c>
      <c r="D2785" s="4">
        <f t="shared" si="1076"/>
        <v>56738.271192139997</v>
      </c>
      <c r="E2785" s="56">
        <f t="shared" si="1082"/>
        <v>666.197</v>
      </c>
      <c r="F2785" s="11">
        <f>IF(DAY(A2785)=F$2+1,VLOOKUP(A2785,[1]Plan1!$BN$15:$BP$255,3),F2784)</f>
        <v>658.89800000000002</v>
      </c>
      <c r="G2785" s="6">
        <f t="shared" si="1068"/>
        <v>42835</v>
      </c>
      <c r="H2785" s="2">
        <f t="shared" si="1069"/>
        <v>-1.0956218656043126E-2</v>
      </c>
      <c r="I2785" s="1">
        <f t="shared" si="1077"/>
        <v>6</v>
      </c>
      <c r="J2785" s="1">
        <f t="shared" si="1083"/>
        <v>30</v>
      </c>
      <c r="K2785" s="54">
        <f t="shared" si="1070"/>
        <v>0.99779908955420682</v>
      </c>
      <c r="L2785" s="3">
        <f t="shared" si="1078"/>
        <v>1.65205655</v>
      </c>
      <c r="M2785" s="3">
        <f t="shared" si="1064"/>
        <v>1.6484205199999999</v>
      </c>
      <c r="N2785" s="3">
        <f t="shared" si="1071"/>
        <v>93528.53050244</v>
      </c>
      <c r="O2785" s="52">
        <f t="shared" si="1060"/>
        <v>0</v>
      </c>
      <c r="P2785" s="5">
        <f t="shared" si="1063"/>
        <v>0</v>
      </c>
      <c r="Q2785" s="53">
        <f t="shared" si="1072"/>
        <v>0</v>
      </c>
      <c r="R2785" s="4">
        <f t="shared" si="1066"/>
        <v>0</v>
      </c>
      <c r="S2785" s="2">
        <f t="shared" si="1079"/>
        <v>0.14000000000000001</v>
      </c>
      <c r="T2785" s="9">
        <f t="shared" si="1073"/>
        <v>1.0021861910000001</v>
      </c>
      <c r="U2785" s="4">
        <f t="shared" si="1080"/>
        <v>204.47123162</v>
      </c>
      <c r="V2785" s="4">
        <f t="shared" si="1074"/>
        <v>0</v>
      </c>
      <c r="W2785" s="1" t="str">
        <f t="shared" si="1061"/>
        <v>A+J=</v>
      </c>
      <c r="X2785" s="10">
        <f t="shared" si="1062"/>
        <v>42864</v>
      </c>
      <c r="Y2785" s="4">
        <f t="shared" si="1065"/>
        <v>0</v>
      </c>
      <c r="Z2785" s="28"/>
      <c r="AA2785" s="26"/>
      <c r="AE2785" s="5"/>
    </row>
    <row r="2786" spans="1:31" x14ac:dyDescent="0.2">
      <c r="A2786" s="127">
        <f t="shared" si="1075"/>
        <v>42841</v>
      </c>
      <c r="B2786" s="4">
        <f t="shared" si="1067"/>
        <v>93732.696349179998</v>
      </c>
      <c r="C2786" s="4">
        <f t="shared" si="1081"/>
        <v>56738.271192139997</v>
      </c>
      <c r="D2786" s="4">
        <f t="shared" si="1076"/>
        <v>56738.271192139997</v>
      </c>
      <c r="E2786" s="56">
        <f t="shared" si="1082"/>
        <v>666.197</v>
      </c>
      <c r="F2786" s="11">
        <f>IF(DAY(A2786)=F$2+1,VLOOKUP(A2786,[1]Plan1!$BN$15:$BP$255,3),F2785)</f>
        <v>658.89800000000002</v>
      </c>
      <c r="G2786" s="6">
        <f t="shared" si="1068"/>
        <v>42835</v>
      </c>
      <c r="H2786" s="2">
        <f t="shared" si="1069"/>
        <v>-1.0956218656043126E-2</v>
      </c>
      <c r="I2786" s="1">
        <f t="shared" si="1077"/>
        <v>7</v>
      </c>
      <c r="J2786" s="1">
        <f t="shared" si="1083"/>
        <v>30</v>
      </c>
      <c r="K2786" s="54">
        <f t="shared" si="1070"/>
        <v>0.99743274237988888</v>
      </c>
      <c r="L2786" s="3">
        <f t="shared" si="1078"/>
        <v>1.65205655</v>
      </c>
      <c r="M2786" s="3">
        <f t="shared" si="1064"/>
        <v>1.64781529</v>
      </c>
      <c r="N2786" s="3">
        <f t="shared" si="1071"/>
        <v>93494.190798569995</v>
      </c>
      <c r="O2786" s="52">
        <f t="shared" si="1060"/>
        <v>0</v>
      </c>
      <c r="P2786" s="5">
        <f t="shared" si="1063"/>
        <v>0</v>
      </c>
      <c r="Q2786" s="53">
        <f t="shared" si="1072"/>
        <v>0</v>
      </c>
      <c r="R2786" s="4">
        <f t="shared" si="1066"/>
        <v>0</v>
      </c>
      <c r="S2786" s="2">
        <f t="shared" si="1079"/>
        <v>0.14000000000000001</v>
      </c>
      <c r="T2786" s="9">
        <f t="shared" si="1073"/>
        <v>1.0025510200000001</v>
      </c>
      <c r="U2786" s="4">
        <f t="shared" si="1080"/>
        <v>238.50555061</v>
      </c>
      <c r="V2786" s="4">
        <f t="shared" si="1074"/>
        <v>0</v>
      </c>
      <c r="W2786" s="1" t="str">
        <f t="shared" si="1061"/>
        <v>A+J=</v>
      </c>
      <c r="X2786" s="10">
        <f t="shared" si="1062"/>
        <v>42864</v>
      </c>
      <c r="Y2786" s="4">
        <f t="shared" si="1065"/>
        <v>0</v>
      </c>
      <c r="Z2786" s="28"/>
      <c r="AA2786" s="26"/>
      <c r="AE2786" s="5"/>
    </row>
    <row r="2787" spans="1:31" x14ac:dyDescent="0.2">
      <c r="A2787" s="127">
        <f t="shared" si="1075"/>
        <v>42842</v>
      </c>
      <c r="B2787" s="4">
        <f t="shared" si="1067"/>
        <v>93732.39142606</v>
      </c>
      <c r="C2787" s="4">
        <f t="shared" si="1081"/>
        <v>56738.271192139997</v>
      </c>
      <c r="D2787" s="4">
        <f t="shared" si="1076"/>
        <v>56738.271192139997</v>
      </c>
      <c r="E2787" s="56">
        <f t="shared" si="1082"/>
        <v>666.197</v>
      </c>
      <c r="F2787" s="11">
        <f>IF(DAY(A2787)=F$2+1,VLOOKUP(A2787,[1]Plan1!$BN$15:$BP$255,3),F2786)</f>
        <v>658.89800000000002</v>
      </c>
      <c r="G2787" s="6">
        <f t="shared" si="1068"/>
        <v>42835</v>
      </c>
      <c r="H2787" s="2">
        <f t="shared" si="1069"/>
        <v>-1.0956218656043126E-2</v>
      </c>
      <c r="I2787" s="1">
        <f t="shared" si="1077"/>
        <v>8</v>
      </c>
      <c r="J2787" s="1">
        <f t="shared" si="1083"/>
        <v>30</v>
      </c>
      <c r="K2787" s="54">
        <f t="shared" si="1070"/>
        <v>0.99706652971185938</v>
      </c>
      <c r="L2787" s="3">
        <f t="shared" si="1078"/>
        <v>1.65205655</v>
      </c>
      <c r="M2787" s="3">
        <f t="shared" si="1064"/>
        <v>1.6472102900000001</v>
      </c>
      <c r="N2787" s="3">
        <f t="shared" si="1071"/>
        <v>93459.864144499996</v>
      </c>
      <c r="O2787" s="52">
        <f t="shared" si="1060"/>
        <v>0</v>
      </c>
      <c r="P2787" s="5">
        <f t="shared" si="1063"/>
        <v>0</v>
      </c>
      <c r="Q2787" s="53">
        <f t="shared" si="1072"/>
        <v>0</v>
      </c>
      <c r="R2787" s="4">
        <f t="shared" si="1066"/>
        <v>0</v>
      </c>
      <c r="S2787" s="2">
        <f t="shared" si="1079"/>
        <v>0.14000000000000001</v>
      </c>
      <c r="T2787" s="9">
        <f t="shared" si="1073"/>
        <v>1.002915982</v>
      </c>
      <c r="U2787" s="4">
        <f t="shared" si="1080"/>
        <v>272.52728156000001</v>
      </c>
      <c r="V2787" s="4">
        <f t="shared" si="1074"/>
        <v>0</v>
      </c>
      <c r="W2787" s="1" t="str">
        <f t="shared" si="1061"/>
        <v>A+J=</v>
      </c>
      <c r="X2787" s="10">
        <f t="shared" si="1062"/>
        <v>42864</v>
      </c>
      <c r="Y2787" s="4">
        <f t="shared" si="1065"/>
        <v>0</v>
      </c>
      <c r="Z2787" s="28"/>
      <c r="AA2787" s="26"/>
      <c r="AE2787" s="5"/>
    </row>
    <row r="2788" spans="1:31" x14ac:dyDescent="0.2">
      <c r="A2788" s="127">
        <f t="shared" si="1075"/>
        <v>42843</v>
      </c>
      <c r="B2788" s="4">
        <f t="shared" si="1067"/>
        <v>93732.08592025</v>
      </c>
      <c r="C2788" s="4">
        <f t="shared" si="1081"/>
        <v>56738.271192139997</v>
      </c>
      <c r="D2788" s="4">
        <f t="shared" si="1076"/>
        <v>56738.271192139997</v>
      </c>
      <c r="E2788" s="56">
        <f t="shared" si="1082"/>
        <v>666.197</v>
      </c>
      <c r="F2788" s="11">
        <f>IF(DAY(A2788)=F$2+1,VLOOKUP(A2788,[1]Plan1!$BN$15:$BP$255,3),F2787)</f>
        <v>658.89800000000002</v>
      </c>
      <c r="G2788" s="6">
        <f t="shared" si="1068"/>
        <v>42835</v>
      </c>
      <c r="H2788" s="2">
        <f t="shared" si="1069"/>
        <v>-1.0956218656043126E-2</v>
      </c>
      <c r="I2788" s="1">
        <f t="shared" si="1077"/>
        <v>9</v>
      </c>
      <c r="J2788" s="1">
        <f t="shared" si="1083"/>
        <v>30</v>
      </c>
      <c r="K2788" s="54">
        <f t="shared" si="1070"/>
        <v>0.99670045150073372</v>
      </c>
      <c r="L2788" s="3">
        <f t="shared" si="1078"/>
        <v>1.65205655</v>
      </c>
      <c r="M2788" s="3">
        <f t="shared" si="1064"/>
        <v>1.6466054999999999</v>
      </c>
      <c r="N2788" s="3">
        <f t="shared" si="1071"/>
        <v>93425.549405459999</v>
      </c>
      <c r="O2788" s="52">
        <f t="shared" si="1060"/>
        <v>0</v>
      </c>
      <c r="P2788" s="5">
        <f t="shared" si="1063"/>
        <v>0</v>
      </c>
      <c r="Q2788" s="53">
        <f t="shared" si="1072"/>
        <v>0</v>
      </c>
      <c r="R2788" s="4">
        <f t="shared" si="1066"/>
        <v>0</v>
      </c>
      <c r="S2788" s="2">
        <f t="shared" si="1079"/>
        <v>0.14000000000000001</v>
      </c>
      <c r="T2788" s="9">
        <f t="shared" si="1073"/>
        <v>1.0032810780000001</v>
      </c>
      <c r="U2788" s="4">
        <f t="shared" si="1080"/>
        <v>306.53651479000001</v>
      </c>
      <c r="V2788" s="4">
        <f t="shared" si="1074"/>
        <v>0</v>
      </c>
      <c r="W2788" s="1" t="str">
        <f t="shared" si="1061"/>
        <v>A+J=</v>
      </c>
      <c r="X2788" s="10">
        <f t="shared" si="1062"/>
        <v>42864</v>
      </c>
      <c r="Y2788" s="4">
        <f t="shared" si="1065"/>
        <v>0</v>
      </c>
      <c r="Z2788" s="28"/>
      <c r="AA2788" s="26"/>
      <c r="AE2788" s="5"/>
    </row>
    <row r="2789" spans="1:31" x14ac:dyDescent="0.2">
      <c r="A2789" s="127">
        <f t="shared" si="1075"/>
        <v>42844</v>
      </c>
      <c r="B2789" s="4">
        <f t="shared" si="1067"/>
        <v>93731.780783120004</v>
      </c>
      <c r="C2789" s="4">
        <f t="shared" si="1081"/>
        <v>56738.271192139997</v>
      </c>
      <c r="D2789" s="4">
        <f t="shared" si="1076"/>
        <v>56738.271192139997</v>
      </c>
      <c r="E2789" s="56">
        <f t="shared" si="1082"/>
        <v>666.197</v>
      </c>
      <c r="F2789" s="11">
        <f>IF(DAY(A2789)=F$2+1,VLOOKUP(A2789,[1]Plan1!$BN$15:$BP$255,3),F2788)</f>
        <v>658.89800000000002</v>
      </c>
      <c r="G2789" s="6">
        <f t="shared" si="1068"/>
        <v>42835</v>
      </c>
      <c r="H2789" s="2">
        <f t="shared" si="1069"/>
        <v>-1.0956218656043126E-2</v>
      </c>
      <c r="I2789" s="1">
        <f t="shared" si="1077"/>
        <v>10</v>
      </c>
      <c r="J2789" s="1">
        <f t="shared" si="1083"/>
        <v>30</v>
      </c>
      <c r="K2789" s="54">
        <f t="shared" si="1070"/>
        <v>0.99633450769714516</v>
      </c>
      <c r="L2789" s="3">
        <f t="shared" si="1078"/>
        <v>1.65205655</v>
      </c>
      <c r="M2789" s="3">
        <f t="shared" si="1064"/>
        <v>1.64600094</v>
      </c>
      <c r="N2789" s="3">
        <f t="shared" si="1071"/>
        <v>93391.247716230006</v>
      </c>
      <c r="O2789" s="52">
        <f t="shared" ref="O2789:O2852" si="1084">IF(DAY(A2789)=F$2,VLOOKUP(A2789,$AA$10:$AH$115,7),0)</f>
        <v>0</v>
      </c>
      <c r="P2789" s="5">
        <f t="shared" si="1063"/>
        <v>0</v>
      </c>
      <c r="Q2789" s="53">
        <f t="shared" si="1072"/>
        <v>0</v>
      </c>
      <c r="R2789" s="4">
        <f t="shared" si="1066"/>
        <v>0</v>
      </c>
      <c r="S2789" s="2">
        <f t="shared" si="1079"/>
        <v>0.14000000000000001</v>
      </c>
      <c r="T2789" s="9">
        <f t="shared" si="1073"/>
        <v>1.003646306</v>
      </c>
      <c r="U2789" s="4">
        <f t="shared" si="1080"/>
        <v>340.53306688999999</v>
      </c>
      <c r="V2789" s="4">
        <f t="shared" si="1074"/>
        <v>0</v>
      </c>
      <c r="W2789" s="1" t="str">
        <f t="shared" ref="W2789:W2852" si="1085">W2788</f>
        <v>A+J=</v>
      </c>
      <c r="X2789" s="10">
        <f t="shared" ref="X2789:X2852" si="1086">IF(DAY(A2789)=F$2+1,VLOOKUP(A2788,$AA$10:$AH$130,8),X2788)</f>
        <v>42864</v>
      </c>
      <c r="Y2789" s="4">
        <f t="shared" si="1065"/>
        <v>0</v>
      </c>
      <c r="Z2789" s="28"/>
      <c r="AA2789" s="26"/>
      <c r="AE2789" s="5"/>
    </row>
    <row r="2790" spans="1:31" x14ac:dyDescent="0.2">
      <c r="A2790" s="127">
        <f t="shared" si="1075"/>
        <v>42845</v>
      </c>
      <c r="B2790" s="4">
        <f t="shared" si="1067"/>
        <v>93731.476108740011</v>
      </c>
      <c r="C2790" s="4">
        <f t="shared" si="1081"/>
        <v>56738.271192139997</v>
      </c>
      <c r="D2790" s="4">
        <f t="shared" si="1076"/>
        <v>56738.271192139997</v>
      </c>
      <c r="E2790" s="56">
        <f t="shared" si="1082"/>
        <v>666.197</v>
      </c>
      <c r="F2790" s="11">
        <f>IF(DAY(A2790)=F$2+1,VLOOKUP(A2790,[1]Plan1!$BN$15:$BP$255,3),F2789)</f>
        <v>658.89800000000002</v>
      </c>
      <c r="G2790" s="6">
        <f t="shared" si="1068"/>
        <v>42835</v>
      </c>
      <c r="H2790" s="2">
        <f t="shared" si="1069"/>
        <v>-1.0956218656043126E-2</v>
      </c>
      <c r="I2790" s="1">
        <f t="shared" si="1077"/>
        <v>11</v>
      </c>
      <c r="J2790" s="1">
        <f t="shared" si="1083"/>
        <v>30</v>
      </c>
      <c r="K2790" s="54">
        <f t="shared" si="1070"/>
        <v>0.99596869825174539</v>
      </c>
      <c r="L2790" s="3">
        <f t="shared" si="1078"/>
        <v>1.65205655</v>
      </c>
      <c r="M2790" s="3">
        <f t="shared" si="1064"/>
        <v>1.6453966099999999</v>
      </c>
      <c r="N2790" s="3">
        <f t="shared" si="1071"/>
        <v>93356.959076800005</v>
      </c>
      <c r="O2790" s="52">
        <f t="shared" si="1084"/>
        <v>0</v>
      </c>
      <c r="P2790" s="5">
        <f t="shared" si="1063"/>
        <v>0</v>
      </c>
      <c r="Q2790" s="53">
        <f t="shared" si="1072"/>
        <v>0</v>
      </c>
      <c r="R2790" s="4">
        <f t="shared" si="1066"/>
        <v>0</v>
      </c>
      <c r="S2790" s="2">
        <f t="shared" si="1079"/>
        <v>0.14000000000000001</v>
      </c>
      <c r="T2790" s="9">
        <f t="shared" si="1073"/>
        <v>1.0040116670000001</v>
      </c>
      <c r="U2790" s="4">
        <f t="shared" si="1080"/>
        <v>374.51703193999998</v>
      </c>
      <c r="V2790" s="4">
        <f t="shared" si="1074"/>
        <v>0</v>
      </c>
      <c r="W2790" s="1" t="str">
        <f t="shared" si="1085"/>
        <v>A+J=</v>
      </c>
      <c r="X2790" s="10">
        <f t="shared" si="1086"/>
        <v>42864</v>
      </c>
      <c r="Y2790" s="4">
        <f t="shared" si="1065"/>
        <v>0</v>
      </c>
      <c r="Z2790" s="28"/>
      <c r="AA2790" s="26"/>
      <c r="AE2790" s="5"/>
    </row>
    <row r="2791" spans="1:31" x14ac:dyDescent="0.2">
      <c r="A2791" s="127">
        <f t="shared" si="1075"/>
        <v>42846</v>
      </c>
      <c r="B2791" s="4">
        <f t="shared" si="1067"/>
        <v>93731.170758010005</v>
      </c>
      <c r="C2791" s="4">
        <f t="shared" si="1081"/>
        <v>56738.271192139997</v>
      </c>
      <c r="D2791" s="4">
        <f t="shared" si="1076"/>
        <v>56738.271192139997</v>
      </c>
      <c r="E2791" s="56">
        <f t="shared" si="1082"/>
        <v>666.197</v>
      </c>
      <c r="F2791" s="11">
        <f>IF(DAY(A2791)=F$2+1,VLOOKUP(A2791,[1]Plan1!$BN$15:$BP$255,3),F2790)</f>
        <v>658.89800000000002</v>
      </c>
      <c r="G2791" s="6">
        <f t="shared" si="1068"/>
        <v>42835</v>
      </c>
      <c r="H2791" s="2">
        <f t="shared" si="1069"/>
        <v>-1.0956218656043126E-2</v>
      </c>
      <c r="I2791" s="1">
        <f t="shared" si="1077"/>
        <v>12</v>
      </c>
      <c r="J2791" s="1">
        <f t="shared" si="1083"/>
        <v>30</v>
      </c>
      <c r="K2791" s="54">
        <f t="shared" si="1070"/>
        <v>0.99560302311520399</v>
      </c>
      <c r="L2791" s="3">
        <f t="shared" si="1078"/>
        <v>1.65205655</v>
      </c>
      <c r="M2791" s="3">
        <f t="shared" si="1064"/>
        <v>1.6447924899999999</v>
      </c>
      <c r="N2791" s="3">
        <f t="shared" si="1071"/>
        <v>93322.682352410004</v>
      </c>
      <c r="O2791" s="52">
        <f t="shared" si="1084"/>
        <v>0</v>
      </c>
      <c r="P2791" s="5">
        <f t="shared" ref="P2791:P2854" si="1087">IF(DAY($A2791)=F$2,VLOOKUP($A2791,$AA$10:$AH$126,5),0)</f>
        <v>0</v>
      </c>
      <c r="Q2791" s="53">
        <f t="shared" si="1072"/>
        <v>0</v>
      </c>
      <c r="R2791" s="4">
        <f t="shared" si="1066"/>
        <v>0</v>
      </c>
      <c r="S2791" s="2">
        <f t="shared" si="1079"/>
        <v>0.14000000000000001</v>
      </c>
      <c r="T2791" s="9">
        <f t="shared" si="1073"/>
        <v>1.0043771610000001</v>
      </c>
      <c r="U2791" s="4">
        <f t="shared" si="1080"/>
        <v>408.48840560000002</v>
      </c>
      <c r="V2791" s="4">
        <f t="shared" si="1074"/>
        <v>0</v>
      </c>
      <c r="W2791" s="1" t="str">
        <f t="shared" si="1085"/>
        <v>A+J=</v>
      </c>
      <c r="X2791" s="10">
        <f t="shared" si="1086"/>
        <v>42864</v>
      </c>
      <c r="Y2791" s="4">
        <f t="shared" si="1065"/>
        <v>0</v>
      </c>
      <c r="Z2791" s="28"/>
      <c r="AA2791" s="26"/>
      <c r="AE2791" s="5"/>
    </row>
    <row r="2792" spans="1:31" x14ac:dyDescent="0.2">
      <c r="A2792" s="127">
        <f t="shared" si="1075"/>
        <v>42847</v>
      </c>
      <c r="B2792" s="4">
        <f t="shared" si="1067"/>
        <v>93730.865870459995</v>
      </c>
      <c r="C2792" s="4">
        <f t="shared" si="1081"/>
        <v>56738.271192139997</v>
      </c>
      <c r="D2792" s="4">
        <f t="shared" si="1076"/>
        <v>56738.271192139997</v>
      </c>
      <c r="E2792" s="56">
        <f t="shared" si="1082"/>
        <v>666.197</v>
      </c>
      <c r="F2792" s="11">
        <f>IF(DAY(A2792)=F$2+1,VLOOKUP(A2792,[1]Plan1!$BN$15:$BP$255,3),F2791)</f>
        <v>658.89800000000002</v>
      </c>
      <c r="G2792" s="6">
        <f t="shared" si="1068"/>
        <v>42835</v>
      </c>
      <c r="H2792" s="2">
        <f t="shared" si="1069"/>
        <v>-1.0956218656043126E-2</v>
      </c>
      <c r="I2792" s="1">
        <f t="shared" si="1077"/>
        <v>13</v>
      </c>
      <c r="J2792" s="1">
        <f t="shared" si="1083"/>
        <v>30</v>
      </c>
      <c r="K2792" s="54">
        <f t="shared" si="1070"/>
        <v>0.99523748223820885</v>
      </c>
      <c r="L2792" s="3">
        <f t="shared" si="1078"/>
        <v>1.65205655</v>
      </c>
      <c r="M2792" s="3">
        <f t="shared" si="1064"/>
        <v>1.6441885999999999</v>
      </c>
      <c r="N2792" s="3">
        <f t="shared" si="1071"/>
        <v>93288.418677819995</v>
      </c>
      <c r="O2792" s="52">
        <f t="shared" si="1084"/>
        <v>0</v>
      </c>
      <c r="P2792" s="5">
        <f t="shared" si="1087"/>
        <v>0</v>
      </c>
      <c r="Q2792" s="53">
        <f t="shared" si="1072"/>
        <v>0</v>
      </c>
      <c r="R2792" s="4">
        <f t="shared" si="1066"/>
        <v>0</v>
      </c>
      <c r="S2792" s="2">
        <f t="shared" si="1079"/>
        <v>0.14000000000000001</v>
      </c>
      <c r="T2792" s="9">
        <f t="shared" si="1073"/>
        <v>1.0047427879999999</v>
      </c>
      <c r="U2792" s="4">
        <f t="shared" si="1080"/>
        <v>442.44719264000003</v>
      </c>
      <c r="V2792" s="4">
        <f t="shared" si="1074"/>
        <v>0</v>
      </c>
      <c r="W2792" s="1" t="str">
        <f t="shared" si="1085"/>
        <v>A+J=</v>
      </c>
      <c r="X2792" s="10">
        <f t="shared" si="1086"/>
        <v>42864</v>
      </c>
      <c r="Y2792" s="4">
        <f t="shared" si="1065"/>
        <v>0</v>
      </c>
      <c r="Z2792" s="28"/>
      <c r="AA2792" s="26"/>
      <c r="AE2792" s="5"/>
    </row>
    <row r="2793" spans="1:31" x14ac:dyDescent="0.2">
      <c r="A2793" s="127">
        <f t="shared" si="1075"/>
        <v>42848</v>
      </c>
      <c r="B2793" s="4">
        <f t="shared" si="1067"/>
        <v>93730.560306169995</v>
      </c>
      <c r="C2793" s="4">
        <f t="shared" si="1081"/>
        <v>56738.271192139997</v>
      </c>
      <c r="D2793" s="4">
        <f t="shared" si="1076"/>
        <v>56738.271192139997</v>
      </c>
      <c r="E2793" s="56">
        <f t="shared" si="1082"/>
        <v>666.197</v>
      </c>
      <c r="F2793" s="11">
        <f>IF(DAY(A2793)=F$2+1,VLOOKUP(A2793,[1]Plan1!$BN$15:$BP$255,3),F2792)</f>
        <v>658.89800000000002</v>
      </c>
      <c r="G2793" s="6">
        <f t="shared" si="1068"/>
        <v>42835</v>
      </c>
      <c r="H2793" s="2">
        <f t="shared" si="1069"/>
        <v>-1.0956218656043126E-2</v>
      </c>
      <c r="I2793" s="1">
        <f t="shared" si="1077"/>
        <v>14</v>
      </c>
      <c r="J2793" s="1">
        <f t="shared" si="1083"/>
        <v>30</v>
      </c>
      <c r="K2793" s="54">
        <f t="shared" si="1070"/>
        <v>0.99487207557146584</v>
      </c>
      <c r="L2793" s="3">
        <f t="shared" si="1078"/>
        <v>1.65205655</v>
      </c>
      <c r="M2793" s="3">
        <f t="shared" si="1064"/>
        <v>1.6435849199999999</v>
      </c>
      <c r="N2793" s="3">
        <f t="shared" si="1071"/>
        <v>93254.166918269999</v>
      </c>
      <c r="O2793" s="52">
        <f t="shared" si="1084"/>
        <v>0</v>
      </c>
      <c r="P2793" s="5">
        <f t="shared" si="1087"/>
        <v>0</v>
      </c>
      <c r="Q2793" s="53">
        <f t="shared" si="1072"/>
        <v>0</v>
      </c>
      <c r="R2793" s="4">
        <f t="shared" si="1066"/>
        <v>0</v>
      </c>
      <c r="S2793" s="2">
        <f t="shared" si="1079"/>
        <v>0.14000000000000001</v>
      </c>
      <c r="T2793" s="9">
        <f t="shared" si="1073"/>
        <v>1.0051085479999999</v>
      </c>
      <c r="U2793" s="4">
        <f t="shared" si="1080"/>
        <v>476.39338789999999</v>
      </c>
      <c r="V2793" s="4">
        <f t="shared" si="1074"/>
        <v>0</v>
      </c>
      <c r="W2793" s="1" t="str">
        <f t="shared" si="1085"/>
        <v>A+J=</v>
      </c>
      <c r="X2793" s="10">
        <f t="shared" si="1086"/>
        <v>42864</v>
      </c>
      <c r="Y2793" s="4">
        <f t="shared" si="1065"/>
        <v>0</v>
      </c>
      <c r="Z2793" s="28"/>
      <c r="AA2793" s="26"/>
      <c r="AE2793" s="5"/>
    </row>
    <row r="2794" spans="1:31" x14ac:dyDescent="0.2">
      <c r="A2794" s="127">
        <f t="shared" si="1075"/>
        <v>42849</v>
      </c>
      <c r="B2794" s="4">
        <f t="shared" si="1067"/>
        <v>93730.255205519992</v>
      </c>
      <c r="C2794" s="4">
        <f t="shared" si="1081"/>
        <v>56738.271192139997</v>
      </c>
      <c r="D2794" s="4">
        <f t="shared" si="1076"/>
        <v>56738.271192139997</v>
      </c>
      <c r="E2794" s="56">
        <f t="shared" si="1082"/>
        <v>666.197</v>
      </c>
      <c r="F2794" s="11">
        <f>IF(DAY(A2794)=F$2+1,VLOOKUP(A2794,[1]Plan1!$BN$15:$BP$255,3),F2793)</f>
        <v>658.89800000000002</v>
      </c>
      <c r="G2794" s="6">
        <f t="shared" si="1068"/>
        <v>42835</v>
      </c>
      <c r="H2794" s="2">
        <f t="shared" si="1069"/>
        <v>-1.0956218656043126E-2</v>
      </c>
      <c r="I2794" s="1">
        <f t="shared" si="1077"/>
        <v>15</v>
      </c>
      <c r="J2794" s="1">
        <f t="shared" si="1083"/>
        <v>30</v>
      </c>
      <c r="K2794" s="54">
        <f t="shared" si="1070"/>
        <v>0.99450680306569894</v>
      </c>
      <c r="L2794" s="3">
        <f t="shared" si="1078"/>
        <v>1.65205655</v>
      </c>
      <c r="M2794" s="3">
        <f t="shared" ref="M2794:M2857" si="1088">TRUNC((K2794*L2794),8)</f>
        <v>1.6429814700000001</v>
      </c>
      <c r="N2794" s="3">
        <f t="shared" si="1071"/>
        <v>93219.928208519996</v>
      </c>
      <c r="O2794" s="52">
        <f t="shared" si="1084"/>
        <v>0</v>
      </c>
      <c r="P2794" s="5">
        <f t="shared" si="1087"/>
        <v>0</v>
      </c>
      <c r="Q2794" s="53">
        <f t="shared" si="1072"/>
        <v>0</v>
      </c>
      <c r="R2794" s="4">
        <f t="shared" si="1066"/>
        <v>0</v>
      </c>
      <c r="S2794" s="2">
        <f t="shared" si="1079"/>
        <v>0.14000000000000001</v>
      </c>
      <c r="T2794" s="9">
        <f t="shared" si="1073"/>
        <v>1.0054744410000001</v>
      </c>
      <c r="U2794" s="4">
        <f t="shared" si="1080"/>
        <v>510.32699700000001</v>
      </c>
      <c r="V2794" s="4">
        <f t="shared" si="1074"/>
        <v>0</v>
      </c>
      <c r="W2794" s="1" t="str">
        <f t="shared" si="1085"/>
        <v>A+J=</v>
      </c>
      <c r="X2794" s="10">
        <f t="shared" si="1086"/>
        <v>42864</v>
      </c>
      <c r="Y2794" s="4">
        <f t="shared" si="1065"/>
        <v>0</v>
      </c>
      <c r="Z2794" s="28"/>
      <c r="AA2794" s="26"/>
      <c r="AE2794" s="5"/>
    </row>
    <row r="2795" spans="1:31" x14ac:dyDescent="0.2">
      <c r="A2795" s="127">
        <f t="shared" si="1075"/>
        <v>42850</v>
      </c>
      <c r="B2795" s="4">
        <f t="shared" si="1067"/>
        <v>93729.950091649996</v>
      </c>
      <c r="C2795" s="4">
        <f t="shared" si="1081"/>
        <v>56738.271192139997</v>
      </c>
      <c r="D2795" s="4">
        <f t="shared" si="1076"/>
        <v>56738.271192139997</v>
      </c>
      <c r="E2795" s="56">
        <f t="shared" si="1082"/>
        <v>666.197</v>
      </c>
      <c r="F2795" s="11">
        <f>IF(DAY(A2795)=F$2+1,VLOOKUP(A2795,[1]Plan1!$BN$15:$BP$255,3),F2794)</f>
        <v>658.89800000000002</v>
      </c>
      <c r="G2795" s="6">
        <f t="shared" si="1068"/>
        <v>42835</v>
      </c>
      <c r="H2795" s="2">
        <f t="shared" si="1069"/>
        <v>-1.0956218656043126E-2</v>
      </c>
      <c r="I2795" s="1">
        <f t="shared" si="1077"/>
        <v>16</v>
      </c>
      <c r="J2795" s="1">
        <f t="shared" si="1083"/>
        <v>30</v>
      </c>
      <c r="K2795" s="54">
        <f t="shared" si="1070"/>
        <v>0.99414166467165022</v>
      </c>
      <c r="L2795" s="3">
        <f t="shared" si="1078"/>
        <v>1.65205655</v>
      </c>
      <c r="M2795" s="3">
        <f t="shared" si="1088"/>
        <v>1.64237824</v>
      </c>
      <c r="N2795" s="3">
        <f t="shared" si="1071"/>
        <v>93185.701981179998</v>
      </c>
      <c r="O2795" s="52">
        <f t="shared" si="1084"/>
        <v>0</v>
      </c>
      <c r="P2795" s="5">
        <f t="shared" si="1087"/>
        <v>0</v>
      </c>
      <c r="Q2795" s="53">
        <f t="shared" si="1072"/>
        <v>0</v>
      </c>
      <c r="R2795" s="4">
        <f t="shared" si="1066"/>
        <v>0</v>
      </c>
      <c r="S2795" s="2">
        <f t="shared" si="1079"/>
        <v>0.14000000000000001</v>
      </c>
      <c r="T2795" s="9">
        <f t="shared" si="1073"/>
        <v>1.0058404679999999</v>
      </c>
      <c r="U2795" s="4">
        <f t="shared" si="1080"/>
        <v>544.24811047000003</v>
      </c>
      <c r="V2795" s="4">
        <f t="shared" si="1074"/>
        <v>0</v>
      </c>
      <c r="W2795" s="1" t="str">
        <f t="shared" si="1085"/>
        <v>A+J=</v>
      </c>
      <c r="X2795" s="10">
        <f t="shared" si="1086"/>
        <v>42864</v>
      </c>
      <c r="Y2795" s="4">
        <f t="shared" si="1065"/>
        <v>0</v>
      </c>
      <c r="Z2795" s="28"/>
      <c r="AA2795" s="26"/>
      <c r="AE2795" s="5"/>
    </row>
    <row r="2796" spans="1:31" x14ac:dyDescent="0.2">
      <c r="A2796" s="127">
        <f t="shared" si="1075"/>
        <v>42851</v>
      </c>
      <c r="B2796" s="4">
        <f t="shared" si="1067"/>
        <v>93729.645442310008</v>
      </c>
      <c r="C2796" s="4">
        <f t="shared" si="1081"/>
        <v>56738.271192139997</v>
      </c>
      <c r="D2796" s="4">
        <f t="shared" si="1076"/>
        <v>56738.271192139997</v>
      </c>
      <c r="E2796" s="56">
        <f t="shared" si="1082"/>
        <v>666.197</v>
      </c>
      <c r="F2796" s="11">
        <f>IF(DAY(A2796)=F$2+1,VLOOKUP(A2796,[1]Plan1!$BN$15:$BP$255,3),F2795)</f>
        <v>658.89800000000002</v>
      </c>
      <c r="G2796" s="6">
        <f t="shared" si="1068"/>
        <v>42835</v>
      </c>
      <c r="H2796" s="2">
        <f t="shared" si="1069"/>
        <v>-1.0956218656043126E-2</v>
      </c>
      <c r="I2796" s="1">
        <f t="shared" si="1077"/>
        <v>17</v>
      </c>
      <c r="J2796" s="1">
        <f t="shared" si="1083"/>
        <v>30</v>
      </c>
      <c r="K2796" s="54">
        <f t="shared" si="1070"/>
        <v>0.99377666034008005</v>
      </c>
      <c r="L2796" s="3">
        <f t="shared" si="1078"/>
        <v>1.65205655</v>
      </c>
      <c r="M2796" s="3">
        <f t="shared" si="1088"/>
        <v>1.6417752400000001</v>
      </c>
      <c r="N2796" s="3">
        <f t="shared" si="1071"/>
        <v>93151.488803660002</v>
      </c>
      <c r="O2796" s="52">
        <f t="shared" si="1084"/>
        <v>0</v>
      </c>
      <c r="P2796" s="5">
        <f t="shared" si="1087"/>
        <v>0</v>
      </c>
      <c r="Q2796" s="53">
        <f t="shared" si="1072"/>
        <v>0</v>
      </c>
      <c r="R2796" s="4">
        <f t="shared" si="1066"/>
        <v>0</v>
      </c>
      <c r="S2796" s="2">
        <f t="shared" si="1079"/>
        <v>0.14000000000000001</v>
      </c>
      <c r="T2796" s="9">
        <f t="shared" si="1073"/>
        <v>1.0062066279999999</v>
      </c>
      <c r="U2796" s="4">
        <f t="shared" si="1080"/>
        <v>578.15663864999999</v>
      </c>
      <c r="V2796" s="4">
        <f t="shared" si="1074"/>
        <v>0</v>
      </c>
      <c r="W2796" s="1" t="str">
        <f t="shared" si="1085"/>
        <v>A+J=</v>
      </c>
      <c r="X2796" s="10">
        <f t="shared" si="1086"/>
        <v>42864</v>
      </c>
      <c r="Y2796" s="4">
        <f t="shared" si="1065"/>
        <v>0</v>
      </c>
      <c r="Z2796" s="28"/>
      <c r="AA2796" s="26"/>
      <c r="AE2796" s="5"/>
    </row>
    <row r="2797" spans="1:31" x14ac:dyDescent="0.2">
      <c r="A2797" s="127">
        <f t="shared" si="1075"/>
        <v>42852</v>
      </c>
      <c r="B2797" s="4">
        <f t="shared" si="1067"/>
        <v>93729.340115899991</v>
      </c>
      <c r="C2797" s="4">
        <f t="shared" si="1081"/>
        <v>56738.271192139997</v>
      </c>
      <c r="D2797" s="4">
        <f t="shared" si="1076"/>
        <v>56738.271192139997</v>
      </c>
      <c r="E2797" s="56">
        <f t="shared" si="1082"/>
        <v>666.197</v>
      </c>
      <c r="F2797" s="11">
        <f>IF(DAY(A2797)=F$2+1,VLOOKUP(A2797,[1]Plan1!$BN$15:$BP$255,3),F2796)</f>
        <v>658.89800000000002</v>
      </c>
      <c r="G2797" s="6">
        <f t="shared" si="1068"/>
        <v>42835</v>
      </c>
      <c r="H2797" s="2">
        <f t="shared" si="1069"/>
        <v>-1.0956218656043126E-2</v>
      </c>
      <c r="I2797" s="1">
        <f t="shared" si="1077"/>
        <v>18</v>
      </c>
      <c r="J2797" s="1">
        <f t="shared" si="1083"/>
        <v>30</v>
      </c>
      <c r="K2797" s="54">
        <f t="shared" si="1070"/>
        <v>0.99341179002176638</v>
      </c>
      <c r="L2797" s="3">
        <f t="shared" si="1078"/>
        <v>1.65205655</v>
      </c>
      <c r="M2797" s="3">
        <f t="shared" si="1088"/>
        <v>1.64117245</v>
      </c>
      <c r="N2797" s="3">
        <f t="shared" si="1071"/>
        <v>93117.287541159996</v>
      </c>
      <c r="O2797" s="52">
        <f t="shared" si="1084"/>
        <v>0</v>
      </c>
      <c r="P2797" s="5">
        <f t="shared" si="1087"/>
        <v>0</v>
      </c>
      <c r="Q2797" s="53">
        <f t="shared" si="1072"/>
        <v>0</v>
      </c>
      <c r="R2797" s="4">
        <f t="shared" si="1066"/>
        <v>0</v>
      </c>
      <c r="S2797" s="2">
        <f t="shared" si="1079"/>
        <v>0.14000000000000001</v>
      </c>
      <c r="T2797" s="9">
        <f t="shared" si="1073"/>
        <v>1.0065729210000001</v>
      </c>
      <c r="U2797" s="4">
        <f t="shared" si="1080"/>
        <v>612.05257473999995</v>
      </c>
      <c r="V2797" s="4">
        <f t="shared" si="1074"/>
        <v>0</v>
      </c>
      <c r="W2797" s="1" t="str">
        <f t="shared" si="1085"/>
        <v>A+J=</v>
      </c>
      <c r="X2797" s="10">
        <f t="shared" si="1086"/>
        <v>42864</v>
      </c>
      <c r="Y2797" s="4">
        <f t="shared" si="1065"/>
        <v>0</v>
      </c>
      <c r="Z2797" s="28"/>
      <c r="AA2797" s="26"/>
      <c r="AE2797" s="5"/>
    </row>
    <row r="2798" spans="1:31" x14ac:dyDescent="0.2">
      <c r="A2798" s="127">
        <f t="shared" si="1075"/>
        <v>42853</v>
      </c>
      <c r="B2798" s="4">
        <f t="shared" si="1067"/>
        <v>93729.034683220001</v>
      </c>
      <c r="C2798" s="4">
        <f t="shared" si="1081"/>
        <v>56738.271192139997</v>
      </c>
      <c r="D2798" s="4">
        <f t="shared" si="1076"/>
        <v>56738.271192139997</v>
      </c>
      <c r="E2798" s="56">
        <f t="shared" si="1082"/>
        <v>666.197</v>
      </c>
      <c r="F2798" s="11">
        <f>IF(DAY(A2798)=F$2+1,VLOOKUP(A2798,[1]Plan1!$BN$15:$BP$255,3),F2797)</f>
        <v>658.89800000000002</v>
      </c>
      <c r="G2798" s="6">
        <f t="shared" si="1068"/>
        <v>42835</v>
      </c>
      <c r="H2798" s="2">
        <f t="shared" si="1069"/>
        <v>-1.0956218656043126E-2</v>
      </c>
      <c r="I2798" s="1">
        <f t="shared" si="1077"/>
        <v>19</v>
      </c>
      <c r="J2798" s="1">
        <f t="shared" si="1083"/>
        <v>30</v>
      </c>
      <c r="K2798" s="54">
        <f t="shared" si="1070"/>
        <v>0.99304705366750579</v>
      </c>
      <c r="L2798" s="3">
        <f t="shared" si="1078"/>
        <v>1.65205655</v>
      </c>
      <c r="M2798" s="3">
        <f t="shared" si="1088"/>
        <v>1.6405698799999999</v>
      </c>
      <c r="N2798" s="3">
        <f t="shared" si="1071"/>
        <v>93083.098761090005</v>
      </c>
      <c r="O2798" s="52">
        <f t="shared" si="1084"/>
        <v>0</v>
      </c>
      <c r="P2798" s="5">
        <f t="shared" si="1087"/>
        <v>0</v>
      </c>
      <c r="Q2798" s="53">
        <f t="shared" si="1072"/>
        <v>0</v>
      </c>
      <c r="R2798" s="4">
        <f t="shared" si="1066"/>
        <v>0</v>
      </c>
      <c r="S2798" s="2">
        <f t="shared" si="1079"/>
        <v>0.14000000000000001</v>
      </c>
      <c r="T2798" s="9">
        <f t="shared" si="1073"/>
        <v>1.0069393470000001</v>
      </c>
      <c r="U2798" s="4">
        <f t="shared" si="1080"/>
        <v>645.93592212999999</v>
      </c>
      <c r="V2798" s="4">
        <f t="shared" si="1074"/>
        <v>0</v>
      </c>
      <c r="W2798" s="1" t="str">
        <f t="shared" si="1085"/>
        <v>A+J=</v>
      </c>
      <c r="X2798" s="10">
        <f t="shared" si="1086"/>
        <v>42864</v>
      </c>
      <c r="Y2798" s="4">
        <f t="shared" si="1065"/>
        <v>0</v>
      </c>
      <c r="Z2798" s="28"/>
      <c r="AA2798" s="26"/>
      <c r="AE2798" s="5"/>
    </row>
    <row r="2799" spans="1:31" x14ac:dyDescent="0.2">
      <c r="A2799" s="127">
        <f t="shared" si="1075"/>
        <v>42854</v>
      </c>
      <c r="B2799" s="4">
        <f t="shared" si="1067"/>
        <v>93728.729808930002</v>
      </c>
      <c r="C2799" s="4">
        <f t="shared" si="1081"/>
        <v>56738.271192139997</v>
      </c>
      <c r="D2799" s="4">
        <f t="shared" si="1076"/>
        <v>56738.271192139997</v>
      </c>
      <c r="E2799" s="56">
        <f t="shared" si="1082"/>
        <v>666.197</v>
      </c>
      <c r="F2799" s="11">
        <f>IF(DAY(A2799)=F$2+1,VLOOKUP(A2799,[1]Plan1!$BN$15:$BP$255,3),F2798)</f>
        <v>658.89800000000002</v>
      </c>
      <c r="G2799" s="6">
        <f t="shared" si="1068"/>
        <v>42835</v>
      </c>
      <c r="H2799" s="2">
        <f t="shared" si="1069"/>
        <v>-1.0956218656043126E-2</v>
      </c>
      <c r="I2799" s="1">
        <f t="shared" si="1077"/>
        <v>20</v>
      </c>
      <c r="J2799" s="1">
        <f t="shared" si="1083"/>
        <v>30</v>
      </c>
      <c r="K2799" s="54">
        <f t="shared" si="1070"/>
        <v>0.99268245122811261</v>
      </c>
      <c r="L2799" s="3">
        <f t="shared" si="1078"/>
        <v>1.65205655</v>
      </c>
      <c r="M2799" s="3">
        <f t="shared" si="1088"/>
        <v>1.63996754</v>
      </c>
      <c r="N2799" s="3">
        <f t="shared" si="1071"/>
        <v>93048.923030820006</v>
      </c>
      <c r="O2799" s="52">
        <f t="shared" si="1084"/>
        <v>0</v>
      </c>
      <c r="P2799" s="5">
        <f t="shared" si="1087"/>
        <v>0</v>
      </c>
      <c r="Q2799" s="53">
        <f t="shared" si="1072"/>
        <v>0</v>
      </c>
      <c r="R2799" s="4">
        <f t="shared" si="1066"/>
        <v>0</v>
      </c>
      <c r="S2799" s="2">
        <f t="shared" si="1079"/>
        <v>0.14000000000000001</v>
      </c>
      <c r="T2799" s="9">
        <f t="shared" si="1073"/>
        <v>1.0073059069999999</v>
      </c>
      <c r="U2799" s="4">
        <f t="shared" si="1080"/>
        <v>679.80677810999998</v>
      </c>
      <c r="V2799" s="4">
        <f t="shared" si="1074"/>
        <v>0</v>
      </c>
      <c r="W2799" s="1" t="str">
        <f t="shared" si="1085"/>
        <v>A+J=</v>
      </c>
      <c r="X2799" s="10">
        <f t="shared" si="1086"/>
        <v>42864</v>
      </c>
      <c r="Y2799" s="4">
        <f t="shared" ref="Y2799:Y2862" si="1089">IF(V2799&gt;0,B2799-V2799,0)</f>
        <v>0</v>
      </c>
      <c r="Z2799" s="28"/>
      <c r="AA2799" s="26"/>
      <c r="AE2799" s="5"/>
    </row>
    <row r="2800" spans="1:31" x14ac:dyDescent="0.2">
      <c r="A2800" s="127">
        <f t="shared" si="1075"/>
        <v>42855</v>
      </c>
      <c r="B2800" s="4">
        <f t="shared" si="1067"/>
        <v>93728.424828880001</v>
      </c>
      <c r="C2800" s="4">
        <f t="shared" si="1081"/>
        <v>56738.271192139997</v>
      </c>
      <c r="D2800" s="4">
        <f t="shared" si="1076"/>
        <v>56738.271192139997</v>
      </c>
      <c r="E2800" s="56">
        <f t="shared" si="1082"/>
        <v>666.197</v>
      </c>
      <c r="F2800" s="11">
        <f>IF(DAY(A2800)=F$2+1,VLOOKUP(A2800,[1]Plan1!$BN$15:$BP$255,3),F2799)</f>
        <v>658.89800000000002</v>
      </c>
      <c r="G2800" s="6">
        <f t="shared" si="1068"/>
        <v>42835</v>
      </c>
      <c r="H2800" s="2">
        <f t="shared" si="1069"/>
        <v>-1.0956218656043126E-2</v>
      </c>
      <c r="I2800" s="1">
        <f t="shared" si="1077"/>
        <v>21</v>
      </c>
      <c r="J2800" s="1">
        <f t="shared" si="1083"/>
        <v>30</v>
      </c>
      <c r="K2800" s="54">
        <f t="shared" si="1070"/>
        <v>0.99231798265441917</v>
      </c>
      <c r="L2800" s="3">
        <f t="shared" si="1078"/>
        <v>1.65205655</v>
      </c>
      <c r="M2800" s="3">
        <f t="shared" si="1088"/>
        <v>1.6393654200000001</v>
      </c>
      <c r="N2800" s="3">
        <f t="shared" si="1071"/>
        <v>93014.759782969995</v>
      </c>
      <c r="O2800" s="52">
        <f t="shared" si="1084"/>
        <v>0</v>
      </c>
      <c r="P2800" s="5">
        <f t="shared" si="1087"/>
        <v>0</v>
      </c>
      <c r="Q2800" s="53">
        <f t="shared" si="1072"/>
        <v>0</v>
      </c>
      <c r="R2800" s="4">
        <f t="shared" si="1066"/>
        <v>0</v>
      </c>
      <c r="S2800" s="2">
        <f t="shared" si="1079"/>
        <v>0.14000000000000001</v>
      </c>
      <c r="T2800" s="9">
        <f t="shared" si="1073"/>
        <v>1.0076726</v>
      </c>
      <c r="U2800" s="4">
        <f t="shared" si="1080"/>
        <v>713.66504591</v>
      </c>
      <c r="V2800" s="4">
        <f t="shared" si="1074"/>
        <v>0</v>
      </c>
      <c r="W2800" s="1" t="str">
        <f t="shared" si="1085"/>
        <v>A+J=</v>
      </c>
      <c r="X2800" s="10">
        <f t="shared" si="1086"/>
        <v>42864</v>
      </c>
      <c r="Y2800" s="4">
        <f t="shared" si="1089"/>
        <v>0</v>
      </c>
      <c r="Z2800" s="28"/>
      <c r="AA2800" s="26"/>
      <c r="AE2800" s="5"/>
    </row>
    <row r="2801" spans="1:31" x14ac:dyDescent="0.2">
      <c r="A2801" s="127">
        <f t="shared" si="1075"/>
        <v>42856</v>
      </c>
      <c r="B2801" s="4">
        <f t="shared" si="1067"/>
        <v>93728.119836149999</v>
      </c>
      <c r="C2801" s="4">
        <f t="shared" si="1081"/>
        <v>56738.271192139997</v>
      </c>
      <c r="D2801" s="4">
        <f t="shared" si="1076"/>
        <v>56738.271192139997</v>
      </c>
      <c r="E2801" s="56">
        <f t="shared" si="1082"/>
        <v>666.197</v>
      </c>
      <c r="F2801" s="11">
        <f>IF(DAY(A2801)=F$2+1,VLOOKUP(A2801,[1]Plan1!$BN$15:$BP$255,3),F2800)</f>
        <v>658.89800000000002</v>
      </c>
      <c r="G2801" s="6">
        <f t="shared" si="1068"/>
        <v>42835</v>
      </c>
      <c r="H2801" s="2">
        <f t="shared" si="1069"/>
        <v>-1.0956218656043126E-2</v>
      </c>
      <c r="I2801" s="1">
        <f t="shared" si="1077"/>
        <v>22</v>
      </c>
      <c r="J2801" s="1">
        <f t="shared" si="1083"/>
        <v>30</v>
      </c>
      <c r="K2801" s="54">
        <f t="shared" si="1070"/>
        <v>0.99195364789727614</v>
      </c>
      <c r="L2801" s="3">
        <f t="shared" si="1078"/>
        <v>1.65205655</v>
      </c>
      <c r="M2801" s="3">
        <f t="shared" si="1088"/>
        <v>1.6387635199999999</v>
      </c>
      <c r="N2801" s="3">
        <f t="shared" si="1071"/>
        <v>92980.609017540002</v>
      </c>
      <c r="O2801" s="52">
        <f t="shared" si="1084"/>
        <v>0</v>
      </c>
      <c r="P2801" s="5">
        <f t="shared" si="1087"/>
        <v>0</v>
      </c>
      <c r="Q2801" s="53">
        <f t="shared" si="1072"/>
        <v>0</v>
      </c>
      <c r="R2801" s="4">
        <f t="shared" si="1066"/>
        <v>0</v>
      </c>
      <c r="S2801" s="2">
        <f t="shared" si="1079"/>
        <v>0.14000000000000001</v>
      </c>
      <c r="T2801" s="9">
        <f t="shared" si="1073"/>
        <v>1.0080394269999999</v>
      </c>
      <c r="U2801" s="4">
        <f t="shared" si="1080"/>
        <v>747.51081861</v>
      </c>
      <c r="V2801" s="4">
        <f t="shared" si="1074"/>
        <v>0</v>
      </c>
      <c r="W2801" s="1" t="str">
        <f t="shared" si="1085"/>
        <v>A+J=</v>
      </c>
      <c r="X2801" s="10">
        <f t="shared" si="1086"/>
        <v>42864</v>
      </c>
      <c r="Y2801" s="4">
        <f t="shared" si="1089"/>
        <v>0</v>
      </c>
      <c r="Z2801" s="28"/>
      <c r="AA2801" s="26"/>
      <c r="AE2801" s="5"/>
    </row>
    <row r="2802" spans="1:31" x14ac:dyDescent="0.2">
      <c r="A2802" s="127">
        <f t="shared" si="1075"/>
        <v>42857</v>
      </c>
      <c r="B2802" s="4">
        <f t="shared" si="1067"/>
        <v>93727.814737799999</v>
      </c>
      <c r="C2802" s="4">
        <f t="shared" si="1081"/>
        <v>56738.271192139997</v>
      </c>
      <c r="D2802" s="4">
        <f t="shared" si="1076"/>
        <v>56738.271192139997</v>
      </c>
      <c r="E2802" s="56">
        <f t="shared" si="1082"/>
        <v>666.197</v>
      </c>
      <c r="F2802" s="11">
        <f>IF(DAY(A2802)=F$2+1,VLOOKUP(A2802,[1]Plan1!$BN$15:$BP$255,3),F2801)</f>
        <v>658.89800000000002</v>
      </c>
      <c r="G2802" s="6">
        <f t="shared" si="1068"/>
        <v>42835</v>
      </c>
      <c r="H2802" s="2">
        <f t="shared" si="1069"/>
        <v>-1.0956218656043126E-2</v>
      </c>
      <c r="I2802" s="1">
        <f t="shared" si="1077"/>
        <v>23</v>
      </c>
      <c r="J2802" s="1">
        <f t="shared" si="1083"/>
        <v>30</v>
      </c>
      <c r="K2802" s="54">
        <f t="shared" si="1070"/>
        <v>0.99158944690755202</v>
      </c>
      <c r="L2802" s="3">
        <f t="shared" si="1078"/>
        <v>1.65205655</v>
      </c>
      <c r="M2802" s="3">
        <f t="shared" si="1088"/>
        <v>1.63816184</v>
      </c>
      <c r="N2802" s="3">
        <f t="shared" si="1071"/>
        <v>92946.470734529998</v>
      </c>
      <c r="O2802" s="52">
        <f t="shared" si="1084"/>
        <v>0</v>
      </c>
      <c r="P2802" s="5">
        <f t="shared" si="1087"/>
        <v>0</v>
      </c>
      <c r="Q2802" s="53">
        <f t="shared" si="1072"/>
        <v>0</v>
      </c>
      <c r="R2802" s="4">
        <f t="shared" si="1066"/>
        <v>0</v>
      </c>
      <c r="S2802" s="2">
        <f t="shared" si="1079"/>
        <v>0.14000000000000001</v>
      </c>
      <c r="T2802" s="9">
        <f t="shared" si="1073"/>
        <v>1.008406387</v>
      </c>
      <c r="U2802" s="4">
        <f t="shared" si="1080"/>
        <v>781.34400327000003</v>
      </c>
      <c r="V2802" s="4">
        <f t="shared" si="1074"/>
        <v>0</v>
      </c>
      <c r="W2802" s="1" t="str">
        <f t="shared" si="1085"/>
        <v>A+J=</v>
      </c>
      <c r="X2802" s="10">
        <f t="shared" si="1086"/>
        <v>42864</v>
      </c>
      <c r="Y2802" s="4">
        <f t="shared" si="1089"/>
        <v>0</v>
      </c>
      <c r="Z2802" s="28"/>
      <c r="AA2802" s="26"/>
      <c r="AE2802" s="5"/>
    </row>
    <row r="2803" spans="1:31" x14ac:dyDescent="0.2">
      <c r="A2803" s="127">
        <f t="shared" si="1075"/>
        <v>42858</v>
      </c>
      <c r="B2803" s="4">
        <f t="shared" si="1067"/>
        <v>93727.509626879997</v>
      </c>
      <c r="C2803" s="4">
        <f t="shared" si="1081"/>
        <v>56738.271192139997</v>
      </c>
      <c r="D2803" s="4">
        <f t="shared" si="1076"/>
        <v>56738.271192139997</v>
      </c>
      <c r="E2803" s="56">
        <f t="shared" si="1082"/>
        <v>666.197</v>
      </c>
      <c r="F2803" s="11">
        <f>IF(DAY(A2803)=F$2+1,VLOOKUP(A2803,[1]Plan1!$BN$15:$BP$255,3),F2802)</f>
        <v>658.89800000000002</v>
      </c>
      <c r="G2803" s="6">
        <f t="shared" si="1068"/>
        <v>42835</v>
      </c>
      <c r="H2803" s="2">
        <f t="shared" si="1069"/>
        <v>-1.0956218656043126E-2</v>
      </c>
      <c r="I2803" s="1">
        <f t="shared" si="1077"/>
        <v>24</v>
      </c>
      <c r="J2803" s="1">
        <f t="shared" si="1083"/>
        <v>30</v>
      </c>
      <c r="K2803" s="54">
        <f t="shared" si="1070"/>
        <v>0.99122537963613333</v>
      </c>
      <c r="L2803" s="3">
        <f t="shared" si="1078"/>
        <v>1.65205655</v>
      </c>
      <c r="M2803" s="3">
        <f t="shared" si="1088"/>
        <v>1.63756038</v>
      </c>
      <c r="N2803" s="3">
        <f t="shared" si="1071"/>
        <v>92912.344933939996</v>
      </c>
      <c r="O2803" s="52">
        <f t="shared" si="1084"/>
        <v>0</v>
      </c>
      <c r="P2803" s="5">
        <f t="shared" si="1087"/>
        <v>0</v>
      </c>
      <c r="Q2803" s="53">
        <f t="shared" si="1072"/>
        <v>0</v>
      </c>
      <c r="R2803" s="4">
        <f t="shared" si="1066"/>
        <v>0</v>
      </c>
      <c r="S2803" s="2">
        <f t="shared" si="1079"/>
        <v>0.14000000000000001</v>
      </c>
      <c r="T2803" s="9">
        <f t="shared" si="1073"/>
        <v>1.008773481</v>
      </c>
      <c r="U2803" s="4">
        <f t="shared" si="1080"/>
        <v>815.16469294000001</v>
      </c>
      <c r="V2803" s="4">
        <f t="shared" si="1074"/>
        <v>0</v>
      </c>
      <c r="W2803" s="1" t="str">
        <f t="shared" si="1085"/>
        <v>A+J=</v>
      </c>
      <c r="X2803" s="10">
        <f t="shared" si="1086"/>
        <v>42864</v>
      </c>
      <c r="Y2803" s="4">
        <f t="shared" si="1089"/>
        <v>0</v>
      </c>
      <c r="Z2803" s="28"/>
      <c r="AA2803" s="26"/>
      <c r="AE2803" s="5"/>
    </row>
    <row r="2804" spans="1:31" x14ac:dyDescent="0.2">
      <c r="A2804" s="127">
        <f t="shared" si="1075"/>
        <v>42859</v>
      </c>
      <c r="B2804" s="4">
        <f t="shared" si="1067"/>
        <v>93727.204410520004</v>
      </c>
      <c r="C2804" s="4">
        <f t="shared" si="1081"/>
        <v>56738.271192139997</v>
      </c>
      <c r="D2804" s="4">
        <f t="shared" si="1076"/>
        <v>56738.271192139997</v>
      </c>
      <c r="E2804" s="56">
        <f t="shared" si="1082"/>
        <v>666.197</v>
      </c>
      <c r="F2804" s="11">
        <f>IF(DAY(A2804)=F$2+1,VLOOKUP(A2804,[1]Plan1!$BN$15:$BP$255,3),F2803)</f>
        <v>658.89800000000002</v>
      </c>
      <c r="G2804" s="6">
        <f t="shared" si="1068"/>
        <v>42835</v>
      </c>
      <c r="H2804" s="2">
        <f t="shared" si="1069"/>
        <v>-1.0956218656043126E-2</v>
      </c>
      <c r="I2804" s="1">
        <f t="shared" si="1077"/>
        <v>25</v>
      </c>
      <c r="J2804" s="1">
        <f t="shared" si="1083"/>
        <v>30</v>
      </c>
      <c r="K2804" s="54">
        <f t="shared" si="1070"/>
        <v>0.99086144603392479</v>
      </c>
      <c r="L2804" s="3">
        <f t="shared" si="1078"/>
        <v>1.65205655</v>
      </c>
      <c r="M2804" s="3">
        <f t="shared" si="1088"/>
        <v>1.6369591400000001</v>
      </c>
      <c r="N2804" s="3">
        <f t="shared" si="1071"/>
        <v>92878.231615769997</v>
      </c>
      <c r="O2804" s="52">
        <f t="shared" si="1084"/>
        <v>0</v>
      </c>
      <c r="P2804" s="5">
        <f t="shared" si="1087"/>
        <v>0</v>
      </c>
      <c r="Q2804" s="53">
        <f t="shared" si="1072"/>
        <v>0</v>
      </c>
      <c r="R2804" s="4">
        <f t="shared" si="1066"/>
        <v>0</v>
      </c>
      <c r="S2804" s="2">
        <f t="shared" si="1079"/>
        <v>0.14000000000000001</v>
      </c>
      <c r="T2804" s="9">
        <f t="shared" si="1073"/>
        <v>1.0091407080000001</v>
      </c>
      <c r="U2804" s="4">
        <f t="shared" si="1080"/>
        <v>848.97279475000005</v>
      </c>
      <c r="V2804" s="4">
        <f t="shared" si="1074"/>
        <v>0</v>
      </c>
      <c r="W2804" s="1" t="str">
        <f t="shared" si="1085"/>
        <v>A+J=</v>
      </c>
      <c r="X2804" s="10">
        <f t="shared" si="1086"/>
        <v>42864</v>
      </c>
      <c r="Y2804" s="4">
        <f t="shared" si="1089"/>
        <v>0</v>
      </c>
      <c r="Z2804" s="28"/>
      <c r="AA2804" s="26"/>
      <c r="AE2804" s="5"/>
    </row>
    <row r="2805" spans="1:31" x14ac:dyDescent="0.2">
      <c r="A2805" s="127">
        <f t="shared" si="1075"/>
        <v>42860</v>
      </c>
      <c r="B2805" s="4">
        <f t="shared" si="1067"/>
        <v>93726.89918172</v>
      </c>
      <c r="C2805" s="4">
        <f t="shared" si="1081"/>
        <v>56738.271192139997</v>
      </c>
      <c r="D2805" s="4">
        <f t="shared" si="1076"/>
        <v>56738.271192139997</v>
      </c>
      <c r="E2805" s="56">
        <f t="shared" si="1082"/>
        <v>666.197</v>
      </c>
      <c r="F2805" s="11">
        <f>IF(DAY(A2805)=F$2+1,VLOOKUP(A2805,[1]Plan1!$BN$15:$BP$255,3),F2804)</f>
        <v>658.89800000000002</v>
      </c>
      <c r="G2805" s="6">
        <f t="shared" si="1068"/>
        <v>42835</v>
      </c>
      <c r="H2805" s="2">
        <f t="shared" si="1069"/>
        <v>-1.0956218656043126E-2</v>
      </c>
      <c r="I2805" s="1">
        <f t="shared" si="1077"/>
        <v>26</v>
      </c>
      <c r="J2805" s="1">
        <f t="shared" si="1083"/>
        <v>30</v>
      </c>
      <c r="K2805" s="54">
        <f t="shared" si="1070"/>
        <v>0.99049764605184909</v>
      </c>
      <c r="L2805" s="3">
        <f t="shared" si="1078"/>
        <v>1.65205655</v>
      </c>
      <c r="M2805" s="3">
        <f t="shared" si="1088"/>
        <v>1.6363581199999999</v>
      </c>
      <c r="N2805" s="3">
        <f t="shared" si="1071"/>
        <v>92844.130780020001</v>
      </c>
      <c r="O2805" s="52">
        <f t="shared" si="1084"/>
        <v>0</v>
      </c>
      <c r="P2805" s="5">
        <f t="shared" si="1087"/>
        <v>0</v>
      </c>
      <c r="Q2805" s="53">
        <f t="shared" si="1072"/>
        <v>0</v>
      </c>
      <c r="R2805" s="4">
        <f t="shared" si="1066"/>
        <v>0</v>
      </c>
      <c r="S2805" s="2">
        <f t="shared" si="1079"/>
        <v>0.14000000000000001</v>
      </c>
      <c r="T2805" s="9">
        <f t="shared" si="1073"/>
        <v>1.009508069</v>
      </c>
      <c r="U2805" s="4">
        <f t="shared" si="1080"/>
        <v>882.76840170000003</v>
      </c>
      <c r="V2805" s="4">
        <f t="shared" si="1074"/>
        <v>0</v>
      </c>
      <c r="W2805" s="1" t="str">
        <f t="shared" si="1085"/>
        <v>A+J=</v>
      </c>
      <c r="X2805" s="10">
        <f t="shared" si="1086"/>
        <v>42864</v>
      </c>
      <c r="Y2805" s="4">
        <f t="shared" si="1089"/>
        <v>0</v>
      </c>
      <c r="Z2805" s="28"/>
      <c r="AA2805" s="26"/>
      <c r="AE2805" s="5"/>
    </row>
    <row r="2806" spans="1:31" x14ac:dyDescent="0.2">
      <c r="A2806" s="127">
        <f t="shared" si="1075"/>
        <v>42861</v>
      </c>
      <c r="B2806" s="4">
        <f t="shared" si="1067"/>
        <v>93726.593940499995</v>
      </c>
      <c r="C2806" s="4">
        <f t="shared" si="1081"/>
        <v>56738.271192139997</v>
      </c>
      <c r="D2806" s="4">
        <f t="shared" si="1076"/>
        <v>56738.271192139997</v>
      </c>
      <c r="E2806" s="56">
        <f t="shared" si="1082"/>
        <v>666.197</v>
      </c>
      <c r="F2806" s="11">
        <f>IF(DAY(A2806)=F$2+1,VLOOKUP(A2806,[1]Plan1!$BN$15:$BP$255,3),F2805)</f>
        <v>658.89800000000002</v>
      </c>
      <c r="G2806" s="6">
        <f t="shared" si="1068"/>
        <v>42835</v>
      </c>
      <c r="H2806" s="2">
        <f t="shared" si="1069"/>
        <v>-1.0956218656043126E-2</v>
      </c>
      <c r="I2806" s="1">
        <f t="shared" si="1077"/>
        <v>27</v>
      </c>
      <c r="J2806" s="1">
        <f t="shared" si="1083"/>
        <v>30</v>
      </c>
      <c r="K2806" s="54">
        <f t="shared" si="1070"/>
        <v>0.99013397964084671</v>
      </c>
      <c r="L2806" s="3">
        <f t="shared" si="1078"/>
        <v>1.65205655</v>
      </c>
      <c r="M2806" s="3">
        <f t="shared" si="1088"/>
        <v>1.63575732</v>
      </c>
      <c r="N2806" s="3">
        <f t="shared" si="1071"/>
        <v>92810.042426679996</v>
      </c>
      <c r="O2806" s="52">
        <f t="shared" si="1084"/>
        <v>0</v>
      </c>
      <c r="P2806" s="5">
        <f t="shared" si="1087"/>
        <v>0</v>
      </c>
      <c r="Q2806" s="53">
        <f t="shared" si="1072"/>
        <v>0</v>
      </c>
      <c r="R2806" s="4">
        <f t="shared" si="1066"/>
        <v>0</v>
      </c>
      <c r="S2806" s="2">
        <f t="shared" si="1079"/>
        <v>0.14000000000000001</v>
      </c>
      <c r="T2806" s="9">
        <f t="shared" si="1073"/>
        <v>1.0098755639999999</v>
      </c>
      <c r="U2806" s="4">
        <f t="shared" si="1080"/>
        <v>916.55151381999997</v>
      </c>
      <c r="V2806" s="4">
        <f t="shared" si="1074"/>
        <v>0</v>
      </c>
      <c r="W2806" s="1" t="str">
        <f t="shared" si="1085"/>
        <v>A+J=</v>
      </c>
      <c r="X2806" s="10">
        <f t="shared" si="1086"/>
        <v>42864</v>
      </c>
      <c r="Y2806" s="4">
        <f t="shared" si="1089"/>
        <v>0</v>
      </c>
      <c r="Z2806" s="28"/>
      <c r="AA2806" s="26"/>
      <c r="AE2806" s="5"/>
    </row>
    <row r="2807" spans="1:31" x14ac:dyDescent="0.2">
      <c r="A2807" s="127">
        <f t="shared" si="1075"/>
        <v>42862</v>
      </c>
      <c r="B2807" s="4">
        <f t="shared" si="1067"/>
        <v>93726.288686960004</v>
      </c>
      <c r="C2807" s="4">
        <f t="shared" si="1081"/>
        <v>56738.271192139997</v>
      </c>
      <c r="D2807" s="4">
        <f t="shared" si="1076"/>
        <v>56738.271192139997</v>
      </c>
      <c r="E2807" s="56">
        <f t="shared" si="1082"/>
        <v>666.197</v>
      </c>
      <c r="F2807" s="11">
        <f>IF(DAY(A2807)=F$2+1,VLOOKUP(A2807,[1]Plan1!$BN$15:$BP$255,3),F2806)</f>
        <v>658.89800000000002</v>
      </c>
      <c r="G2807" s="6">
        <f t="shared" si="1068"/>
        <v>42835</v>
      </c>
      <c r="H2807" s="2">
        <f t="shared" si="1069"/>
        <v>-1.0956218656043126E-2</v>
      </c>
      <c r="I2807" s="1">
        <f t="shared" si="1077"/>
        <v>28</v>
      </c>
      <c r="J2807" s="1">
        <f t="shared" si="1083"/>
        <v>30</v>
      </c>
      <c r="K2807" s="54">
        <f t="shared" si="1070"/>
        <v>0.98977044675187642</v>
      </c>
      <c r="L2807" s="3">
        <f t="shared" si="1078"/>
        <v>1.65205655</v>
      </c>
      <c r="M2807" s="3">
        <f t="shared" si="1088"/>
        <v>1.63515674</v>
      </c>
      <c r="N2807" s="3">
        <f t="shared" si="1071"/>
        <v>92775.966555770006</v>
      </c>
      <c r="O2807" s="52">
        <f t="shared" si="1084"/>
        <v>0</v>
      </c>
      <c r="P2807" s="5">
        <f t="shared" si="1087"/>
        <v>0</v>
      </c>
      <c r="Q2807" s="53">
        <f t="shared" si="1072"/>
        <v>0</v>
      </c>
      <c r="R2807" s="4">
        <f t="shared" si="1066"/>
        <v>0</v>
      </c>
      <c r="S2807" s="2">
        <f t="shared" si="1079"/>
        <v>0.14000000000000001</v>
      </c>
      <c r="T2807" s="9">
        <f t="shared" si="1073"/>
        <v>1.010243193</v>
      </c>
      <c r="U2807" s="4">
        <f t="shared" si="1080"/>
        <v>950.32213119000005</v>
      </c>
      <c r="V2807" s="4">
        <f t="shared" si="1074"/>
        <v>0</v>
      </c>
      <c r="W2807" s="1" t="str">
        <f t="shared" si="1085"/>
        <v>A+J=</v>
      </c>
      <c r="X2807" s="10">
        <f t="shared" si="1086"/>
        <v>42864</v>
      </c>
      <c r="Y2807" s="4">
        <f t="shared" si="1089"/>
        <v>0</v>
      </c>
      <c r="Z2807" s="28"/>
      <c r="AA2807" s="26"/>
      <c r="AE2807" s="5"/>
    </row>
    <row r="2808" spans="1:31" x14ac:dyDescent="0.2">
      <c r="A2808" s="127">
        <f t="shared" si="1075"/>
        <v>42863</v>
      </c>
      <c r="B2808" s="4">
        <f t="shared" si="1067"/>
        <v>93725.983994539987</v>
      </c>
      <c r="C2808" s="4">
        <f t="shared" si="1081"/>
        <v>56738.271192139997</v>
      </c>
      <c r="D2808" s="4">
        <f t="shared" si="1076"/>
        <v>56738.271192139997</v>
      </c>
      <c r="E2808" s="56">
        <f t="shared" si="1082"/>
        <v>666.197</v>
      </c>
      <c r="F2808" s="11">
        <f>IF(DAY(A2808)=F$2+1,VLOOKUP(A2808,[1]Plan1!$BN$15:$BP$255,3),F2807)</f>
        <v>658.89800000000002</v>
      </c>
      <c r="G2808" s="6">
        <f t="shared" si="1068"/>
        <v>42835</v>
      </c>
      <c r="H2808" s="2">
        <f t="shared" si="1069"/>
        <v>-1.0956218656043126E-2</v>
      </c>
      <c r="I2808" s="1">
        <f t="shared" si="1077"/>
        <v>29</v>
      </c>
      <c r="J2808" s="1">
        <f t="shared" si="1083"/>
        <v>30</v>
      </c>
      <c r="K2808" s="54">
        <f t="shared" si="1070"/>
        <v>0.98940704733591489</v>
      </c>
      <c r="L2808" s="3">
        <f t="shared" si="1078"/>
        <v>1.65205655</v>
      </c>
      <c r="M2808" s="3">
        <f t="shared" si="1088"/>
        <v>1.63455639</v>
      </c>
      <c r="N2808" s="3">
        <f t="shared" si="1071"/>
        <v>92741.903734659994</v>
      </c>
      <c r="O2808" s="52">
        <f t="shared" si="1084"/>
        <v>0</v>
      </c>
      <c r="P2808" s="5">
        <f t="shared" si="1087"/>
        <v>0</v>
      </c>
      <c r="Q2808" s="53">
        <f t="shared" si="1072"/>
        <v>0</v>
      </c>
      <c r="R2808" s="4">
        <f t="shared" si="1066"/>
        <v>0</v>
      </c>
      <c r="S2808" s="2">
        <f t="shared" si="1079"/>
        <v>0.14000000000000001</v>
      </c>
      <c r="T2808" s="9">
        <f t="shared" si="1073"/>
        <v>1.0106109560000001</v>
      </c>
      <c r="U2808" s="4">
        <f t="shared" si="1080"/>
        <v>984.08025987999997</v>
      </c>
      <c r="V2808" s="4">
        <f t="shared" si="1074"/>
        <v>0</v>
      </c>
      <c r="W2808" s="1" t="str">
        <f t="shared" si="1085"/>
        <v>A+J=</v>
      </c>
      <c r="X2808" s="10">
        <f t="shared" si="1086"/>
        <v>42864</v>
      </c>
      <c r="Y2808" s="4">
        <f t="shared" si="1089"/>
        <v>0</v>
      </c>
      <c r="Z2808" s="28"/>
      <c r="AA2808" s="26"/>
      <c r="AE2808" s="5"/>
    </row>
    <row r="2809" spans="1:31" x14ac:dyDescent="0.2">
      <c r="A2809" s="127">
        <f t="shared" si="1075"/>
        <v>42864</v>
      </c>
      <c r="B2809" s="4">
        <f t="shared" si="1067"/>
        <v>93725.678624029999</v>
      </c>
      <c r="C2809" s="4">
        <f t="shared" si="1081"/>
        <v>56738.271192139997</v>
      </c>
      <c r="D2809" s="4">
        <f t="shared" si="1076"/>
        <v>56738.271192139997</v>
      </c>
      <c r="E2809" s="56">
        <f t="shared" si="1082"/>
        <v>666.197</v>
      </c>
      <c r="F2809" s="11">
        <f>IF(DAY(A2809)=F$2+1,VLOOKUP(A2809,[1]Plan1!$BN$15:$BP$255,3),F2808)</f>
        <v>658.89800000000002</v>
      </c>
      <c r="G2809" s="6">
        <f t="shared" si="1068"/>
        <v>42835</v>
      </c>
      <c r="H2809" s="2">
        <f t="shared" si="1069"/>
        <v>-1.0956218656043126E-2</v>
      </c>
      <c r="I2809" s="1">
        <f t="shared" si="1077"/>
        <v>30</v>
      </c>
      <c r="J2809" s="1">
        <f t="shared" si="1083"/>
        <v>30</v>
      </c>
      <c r="K2809" s="54">
        <f t="shared" si="1070"/>
        <v>0.98904378134395687</v>
      </c>
      <c r="L2809" s="3">
        <f t="shared" si="1078"/>
        <v>1.65205655</v>
      </c>
      <c r="M2809" s="3">
        <f t="shared" si="1088"/>
        <v>1.63395625</v>
      </c>
      <c r="N2809" s="3">
        <f t="shared" si="1071"/>
        <v>92707.852828589996</v>
      </c>
      <c r="O2809" s="52">
        <f t="shared" si="1084"/>
        <v>90</v>
      </c>
      <c r="P2809" s="5">
        <f t="shared" si="1087"/>
        <v>2.1562682499999999E-2</v>
      </c>
      <c r="Q2809" s="53">
        <f t="shared" si="1072"/>
        <v>1223.4293273150113</v>
      </c>
      <c r="R2809" s="4">
        <f t="shared" si="1066"/>
        <v>1999.0299957996128</v>
      </c>
      <c r="S2809" s="2">
        <f t="shared" si="1079"/>
        <v>0.14000000000000001</v>
      </c>
      <c r="T2809" s="9">
        <f t="shared" si="1073"/>
        <v>1.010978852</v>
      </c>
      <c r="U2809" s="4">
        <f t="shared" si="1080"/>
        <v>1017.82579544</v>
      </c>
      <c r="V2809" s="4">
        <f t="shared" si="1074"/>
        <v>3016.8557912396127</v>
      </c>
      <c r="W2809" s="1" t="str">
        <f t="shared" si="1085"/>
        <v>A+J=</v>
      </c>
      <c r="X2809" s="10">
        <f t="shared" si="1086"/>
        <v>42864</v>
      </c>
      <c r="Y2809" s="4">
        <f t="shared" si="1089"/>
        <v>90708.822832790393</v>
      </c>
      <c r="Z2809" s="28"/>
      <c r="AA2809" s="26"/>
      <c r="AE2809" s="5"/>
    </row>
    <row r="2810" spans="1:31" x14ac:dyDescent="0.2">
      <c r="A2810" s="127">
        <f t="shared" si="1075"/>
        <v>42865</v>
      </c>
      <c r="B2810" s="4">
        <f t="shared" si="1067"/>
        <v>90713.377876530009</v>
      </c>
      <c r="C2810" s="4">
        <f t="shared" si="1081"/>
        <v>55514.841862250003</v>
      </c>
      <c r="D2810" s="4">
        <f t="shared" si="1076"/>
        <v>55514.841862250003</v>
      </c>
      <c r="E2810" s="56">
        <f t="shared" si="1082"/>
        <v>658.89800000000002</v>
      </c>
      <c r="F2810" s="11">
        <f>IF(DAY(A2810)=F$2+1,VLOOKUP(A2810,[1]Plan1!$BN$15:$BP$255,3),F2809)</f>
        <v>652.75800000000004</v>
      </c>
      <c r="G2810" s="6">
        <f t="shared" si="1068"/>
        <v>42865</v>
      </c>
      <c r="H2810" s="2">
        <f t="shared" si="1069"/>
        <v>-9.318589523719889E-3</v>
      </c>
      <c r="I2810" s="1">
        <f t="shared" si="1077"/>
        <v>1</v>
      </c>
      <c r="J2810" s="1">
        <f t="shared" si="1083"/>
        <v>31</v>
      </c>
      <c r="K2810" s="54">
        <f t="shared" si="1070"/>
        <v>0.99969803659340717</v>
      </c>
      <c r="L2810" s="3">
        <f t="shared" si="1078"/>
        <v>1.63395625</v>
      </c>
      <c r="M2810" s="3">
        <f t="shared" si="1088"/>
        <v>1.6334628499999999</v>
      </c>
      <c r="N2810" s="3">
        <f t="shared" si="1071"/>
        <v>90681.431805610002</v>
      </c>
      <c r="O2810" s="52">
        <f t="shared" si="1084"/>
        <v>0</v>
      </c>
      <c r="P2810" s="5">
        <f t="shared" si="1087"/>
        <v>0</v>
      </c>
      <c r="Q2810" s="53">
        <f t="shared" si="1072"/>
        <v>0</v>
      </c>
      <c r="R2810" s="4">
        <f t="shared" si="1066"/>
        <v>0</v>
      </c>
      <c r="S2810" s="2">
        <f t="shared" si="1079"/>
        <v>0.14000000000000001</v>
      </c>
      <c r="T2810" s="9">
        <f t="shared" si="1073"/>
        <v>1.0003522890000001</v>
      </c>
      <c r="U2810" s="4">
        <f t="shared" si="1080"/>
        <v>31.94607092</v>
      </c>
      <c r="V2810" s="4">
        <f t="shared" si="1074"/>
        <v>0</v>
      </c>
      <c r="W2810" s="1" t="str">
        <f t="shared" si="1085"/>
        <v>A+J=</v>
      </c>
      <c r="X2810" s="10">
        <f t="shared" si="1086"/>
        <v>42895</v>
      </c>
      <c r="Y2810" s="4">
        <f t="shared" si="1089"/>
        <v>0</v>
      </c>
      <c r="Z2810" s="28"/>
      <c r="AA2810" s="26"/>
      <c r="AE2810" s="5"/>
    </row>
    <row r="2811" spans="1:31" x14ac:dyDescent="0.2">
      <c r="A2811" s="127">
        <f t="shared" si="1075"/>
        <v>42866</v>
      </c>
      <c r="B2811" s="4">
        <f t="shared" si="1067"/>
        <v>90717.933108919999</v>
      </c>
      <c r="C2811" s="4">
        <f t="shared" si="1081"/>
        <v>55514.841862250003</v>
      </c>
      <c r="D2811" s="4">
        <f t="shared" si="1076"/>
        <v>55514.841862250003</v>
      </c>
      <c r="E2811" s="56">
        <f t="shared" si="1082"/>
        <v>658.89800000000002</v>
      </c>
      <c r="F2811" s="11">
        <f>IF(DAY(A2811)=F$2+1,VLOOKUP(A2811,[1]Plan1!$BN$15:$BP$255,3),F2810)</f>
        <v>652.75800000000004</v>
      </c>
      <c r="G2811" s="6">
        <f t="shared" si="1068"/>
        <v>42865</v>
      </c>
      <c r="H2811" s="2">
        <f t="shared" si="1069"/>
        <v>-9.318589523719889E-3</v>
      </c>
      <c r="I2811" s="1">
        <f t="shared" si="1077"/>
        <v>2</v>
      </c>
      <c r="J2811" s="1">
        <f t="shared" si="1083"/>
        <v>31</v>
      </c>
      <c r="K2811" s="54">
        <f t="shared" si="1070"/>
        <v>0.99939616436871315</v>
      </c>
      <c r="L2811" s="3">
        <f t="shared" si="1078"/>
        <v>1.63395625</v>
      </c>
      <c r="M2811" s="3">
        <f t="shared" si="1088"/>
        <v>1.6329696</v>
      </c>
      <c r="N2811" s="3">
        <f t="shared" si="1071"/>
        <v>90654.049109860003</v>
      </c>
      <c r="O2811" s="52">
        <f t="shared" si="1084"/>
        <v>0</v>
      </c>
      <c r="P2811" s="5">
        <f t="shared" si="1087"/>
        <v>0</v>
      </c>
      <c r="Q2811" s="53">
        <f t="shared" si="1072"/>
        <v>0</v>
      </c>
      <c r="R2811" s="4">
        <f t="shared" si="1066"/>
        <v>0</v>
      </c>
      <c r="S2811" s="2">
        <f t="shared" si="1079"/>
        <v>0.14000000000000001</v>
      </c>
      <c r="T2811" s="9">
        <f t="shared" si="1073"/>
        <v>1.0007047010000001</v>
      </c>
      <c r="U2811" s="4">
        <f t="shared" si="1080"/>
        <v>63.883999060000001</v>
      </c>
      <c r="V2811" s="4">
        <f t="shared" si="1074"/>
        <v>0</v>
      </c>
      <c r="W2811" s="1" t="str">
        <f t="shared" si="1085"/>
        <v>A+J=</v>
      </c>
      <c r="X2811" s="10">
        <f t="shared" si="1086"/>
        <v>42895</v>
      </c>
      <c r="Y2811" s="4">
        <f t="shared" si="1089"/>
        <v>0</v>
      </c>
      <c r="Z2811" s="28"/>
      <c r="AA2811" s="26"/>
      <c r="AE2811" s="5"/>
    </row>
    <row r="2812" spans="1:31" x14ac:dyDescent="0.2">
      <c r="A2812" s="127">
        <f t="shared" si="1075"/>
        <v>42867</v>
      </c>
      <c r="B2812" s="4">
        <f t="shared" si="1067"/>
        <v>90722.489261409995</v>
      </c>
      <c r="C2812" s="4">
        <f t="shared" si="1081"/>
        <v>55514.841862250003</v>
      </c>
      <c r="D2812" s="4">
        <f t="shared" si="1076"/>
        <v>55514.841862250003</v>
      </c>
      <c r="E2812" s="56">
        <f t="shared" si="1082"/>
        <v>658.89800000000002</v>
      </c>
      <c r="F2812" s="11">
        <f>IF(DAY(A2812)=F$2+1,VLOOKUP(A2812,[1]Plan1!$BN$15:$BP$255,3),F2811)</f>
        <v>652.75800000000004</v>
      </c>
      <c r="G2812" s="6">
        <f t="shared" si="1068"/>
        <v>42865</v>
      </c>
      <c r="H2812" s="2">
        <f t="shared" si="1069"/>
        <v>-9.318589523719889E-3</v>
      </c>
      <c r="I2812" s="1">
        <f t="shared" si="1077"/>
        <v>3</v>
      </c>
      <c r="J2812" s="1">
        <f t="shared" si="1083"/>
        <v>31</v>
      </c>
      <c r="K2812" s="54">
        <f t="shared" si="1070"/>
        <v>0.99909438329838451</v>
      </c>
      <c r="L2812" s="3">
        <f t="shared" si="1078"/>
        <v>1.63395625</v>
      </c>
      <c r="M2812" s="3">
        <f t="shared" si="1088"/>
        <v>1.63247651</v>
      </c>
      <c r="N2812" s="3">
        <f t="shared" si="1071"/>
        <v>90626.675296479996</v>
      </c>
      <c r="O2812" s="52">
        <f t="shared" si="1084"/>
        <v>0</v>
      </c>
      <c r="P2812" s="5">
        <f t="shared" si="1087"/>
        <v>0</v>
      </c>
      <c r="Q2812" s="53">
        <f t="shared" si="1072"/>
        <v>0</v>
      </c>
      <c r="R2812" s="4">
        <f t="shared" si="1066"/>
        <v>0</v>
      </c>
      <c r="S2812" s="2">
        <f t="shared" si="1079"/>
        <v>0.14000000000000001</v>
      </c>
      <c r="T2812" s="9">
        <f t="shared" si="1073"/>
        <v>1.001057238</v>
      </c>
      <c r="U2812" s="4">
        <f t="shared" si="1080"/>
        <v>95.813964929999997</v>
      </c>
      <c r="V2812" s="4">
        <f t="shared" si="1074"/>
        <v>0</v>
      </c>
      <c r="W2812" s="1" t="str">
        <f t="shared" si="1085"/>
        <v>A+J=</v>
      </c>
      <c r="X2812" s="10">
        <f t="shared" si="1086"/>
        <v>42895</v>
      </c>
      <c r="Y2812" s="4">
        <f t="shared" si="1089"/>
        <v>0</v>
      </c>
      <c r="Z2812" s="28"/>
      <c r="AA2812" s="26"/>
      <c r="AE2812" s="5"/>
    </row>
    <row r="2813" spans="1:31" x14ac:dyDescent="0.2">
      <c r="A2813" s="127">
        <f t="shared" si="1075"/>
        <v>42868</v>
      </c>
      <c r="B2813" s="4">
        <f t="shared" si="1067"/>
        <v>90727.045130700004</v>
      </c>
      <c r="C2813" s="4">
        <f t="shared" si="1081"/>
        <v>55514.841862250003</v>
      </c>
      <c r="D2813" s="4">
        <f t="shared" si="1076"/>
        <v>55514.841862250003</v>
      </c>
      <c r="E2813" s="56">
        <f t="shared" si="1082"/>
        <v>658.89800000000002</v>
      </c>
      <c r="F2813" s="11">
        <f>IF(DAY(A2813)=F$2+1,VLOOKUP(A2813,[1]Plan1!$BN$15:$BP$255,3),F2812)</f>
        <v>652.75800000000004</v>
      </c>
      <c r="G2813" s="6">
        <f t="shared" si="1068"/>
        <v>42865</v>
      </c>
      <c r="H2813" s="2">
        <f t="shared" si="1069"/>
        <v>-9.318589523719889E-3</v>
      </c>
      <c r="I2813" s="1">
        <f t="shared" si="1077"/>
        <v>4</v>
      </c>
      <c r="J2813" s="1">
        <f t="shared" si="1083"/>
        <v>31</v>
      </c>
      <c r="K2813" s="54">
        <f t="shared" si="1070"/>
        <v>0.99879269335489596</v>
      </c>
      <c r="L2813" s="3">
        <f t="shared" si="1078"/>
        <v>1.63395625</v>
      </c>
      <c r="M2813" s="3">
        <f t="shared" si="1088"/>
        <v>1.6319835600000001</v>
      </c>
      <c r="N2813" s="3">
        <f t="shared" si="1071"/>
        <v>90599.309255190004</v>
      </c>
      <c r="O2813" s="52">
        <f t="shared" si="1084"/>
        <v>0</v>
      </c>
      <c r="P2813" s="5">
        <f t="shared" si="1087"/>
        <v>0</v>
      </c>
      <c r="Q2813" s="53">
        <f t="shared" si="1072"/>
        <v>0</v>
      </c>
      <c r="R2813" s="4">
        <f t="shared" si="1066"/>
        <v>0</v>
      </c>
      <c r="S2813" s="2">
        <f t="shared" si="1079"/>
        <v>0.14000000000000001</v>
      </c>
      <c r="T2813" s="9">
        <f t="shared" si="1073"/>
        <v>1.001409899</v>
      </c>
      <c r="U2813" s="4">
        <f t="shared" si="1080"/>
        <v>127.73587551</v>
      </c>
      <c r="V2813" s="4">
        <f t="shared" si="1074"/>
        <v>0</v>
      </c>
      <c r="W2813" s="1" t="str">
        <f t="shared" si="1085"/>
        <v>A+J=</v>
      </c>
      <c r="X2813" s="10">
        <f t="shared" si="1086"/>
        <v>42895</v>
      </c>
      <c r="Y2813" s="4">
        <f t="shared" si="1089"/>
        <v>0</v>
      </c>
      <c r="Z2813" s="28"/>
      <c r="AA2813" s="26"/>
      <c r="AE2813" s="5"/>
    </row>
    <row r="2814" spans="1:31" x14ac:dyDescent="0.2">
      <c r="A2814" s="127">
        <f t="shared" si="1075"/>
        <v>42869</v>
      </c>
      <c r="B2814" s="4">
        <f t="shared" si="1067"/>
        <v>90731.601270949992</v>
      </c>
      <c r="C2814" s="4">
        <f t="shared" si="1081"/>
        <v>55514.841862250003</v>
      </c>
      <c r="D2814" s="4">
        <f t="shared" si="1076"/>
        <v>55514.841862250003</v>
      </c>
      <c r="E2814" s="56">
        <f t="shared" si="1082"/>
        <v>658.89800000000002</v>
      </c>
      <c r="F2814" s="11">
        <f>IF(DAY(A2814)=F$2+1,VLOOKUP(A2814,[1]Plan1!$BN$15:$BP$255,3),F2813)</f>
        <v>652.75800000000004</v>
      </c>
      <c r="G2814" s="6">
        <f t="shared" si="1068"/>
        <v>42865</v>
      </c>
      <c r="H2814" s="2">
        <f t="shared" si="1069"/>
        <v>-9.318589523719889E-3</v>
      </c>
      <c r="I2814" s="1">
        <f t="shared" si="1077"/>
        <v>5</v>
      </c>
      <c r="J2814" s="1">
        <f t="shared" si="1083"/>
        <v>31</v>
      </c>
      <c r="K2814" s="54">
        <f t="shared" si="1070"/>
        <v>0.99849109451073048</v>
      </c>
      <c r="L2814" s="3">
        <f t="shared" si="1078"/>
        <v>1.63395625</v>
      </c>
      <c r="M2814" s="3">
        <f t="shared" si="1088"/>
        <v>1.6314907599999999</v>
      </c>
      <c r="N2814" s="3">
        <f t="shared" si="1071"/>
        <v>90571.951541119997</v>
      </c>
      <c r="O2814" s="52">
        <f t="shared" si="1084"/>
        <v>0</v>
      </c>
      <c r="P2814" s="5">
        <f t="shared" si="1087"/>
        <v>0</v>
      </c>
      <c r="Q2814" s="53">
        <f t="shared" si="1072"/>
        <v>0</v>
      </c>
      <c r="R2814" s="4">
        <f t="shared" si="1066"/>
        <v>0</v>
      </c>
      <c r="S2814" s="2">
        <f t="shared" si="1079"/>
        <v>0.14000000000000001</v>
      </c>
      <c r="T2814" s="9">
        <f t="shared" si="1073"/>
        <v>1.001762684</v>
      </c>
      <c r="U2814" s="4">
        <f t="shared" si="1080"/>
        <v>159.64972983000001</v>
      </c>
      <c r="V2814" s="4">
        <f t="shared" si="1074"/>
        <v>0</v>
      </c>
      <c r="W2814" s="1" t="str">
        <f t="shared" si="1085"/>
        <v>A+J=</v>
      </c>
      <c r="X2814" s="10">
        <f t="shared" si="1086"/>
        <v>42895</v>
      </c>
      <c r="Y2814" s="4">
        <f t="shared" si="1089"/>
        <v>0</v>
      </c>
      <c r="Z2814" s="28"/>
      <c r="AA2814" s="26"/>
      <c r="AE2814" s="5"/>
    </row>
    <row r="2815" spans="1:31" x14ac:dyDescent="0.2">
      <c r="A2815" s="127">
        <f t="shared" si="1075"/>
        <v>42870</v>
      </c>
      <c r="B2815" s="4">
        <f t="shared" si="1067"/>
        <v>90736.157771309998</v>
      </c>
      <c r="C2815" s="4">
        <f t="shared" si="1081"/>
        <v>55514.841862250003</v>
      </c>
      <c r="D2815" s="4">
        <f t="shared" si="1076"/>
        <v>55514.841862250003</v>
      </c>
      <c r="E2815" s="56">
        <f t="shared" si="1082"/>
        <v>658.89800000000002</v>
      </c>
      <c r="F2815" s="11">
        <f>IF(DAY(A2815)=F$2+1,VLOOKUP(A2815,[1]Plan1!$BN$15:$BP$255,3),F2814)</f>
        <v>652.75800000000004</v>
      </c>
      <c r="G2815" s="6">
        <f t="shared" si="1068"/>
        <v>42865</v>
      </c>
      <c r="H2815" s="2">
        <f t="shared" si="1069"/>
        <v>-9.318589523719889E-3</v>
      </c>
      <c r="I2815" s="1">
        <f t="shared" si="1077"/>
        <v>6</v>
      </c>
      <c r="J2815" s="1">
        <f t="shared" si="1083"/>
        <v>31</v>
      </c>
      <c r="K2815" s="54">
        <f t="shared" si="1070"/>
        <v>0.99818958673837932</v>
      </c>
      <c r="L2815" s="3">
        <f t="shared" si="1078"/>
        <v>1.63395625</v>
      </c>
      <c r="M2815" s="3">
        <f t="shared" si="1088"/>
        <v>1.6309981099999999</v>
      </c>
      <c r="N2815" s="3">
        <f t="shared" si="1071"/>
        <v>90544.602154270004</v>
      </c>
      <c r="O2815" s="52">
        <f t="shared" si="1084"/>
        <v>0</v>
      </c>
      <c r="P2815" s="5">
        <f t="shared" si="1087"/>
        <v>0</v>
      </c>
      <c r="Q2815" s="53">
        <f t="shared" si="1072"/>
        <v>0</v>
      </c>
      <c r="R2815" s="4">
        <f t="shared" si="1066"/>
        <v>0</v>
      </c>
      <c r="S2815" s="2">
        <f t="shared" si="1079"/>
        <v>0.14000000000000001</v>
      </c>
      <c r="T2815" s="9">
        <f t="shared" si="1073"/>
        <v>1.0021155939999999</v>
      </c>
      <c r="U2815" s="4">
        <f t="shared" si="1080"/>
        <v>191.55561703999999</v>
      </c>
      <c r="V2815" s="4">
        <f t="shared" si="1074"/>
        <v>0</v>
      </c>
      <c r="W2815" s="1" t="str">
        <f t="shared" si="1085"/>
        <v>A+J=</v>
      </c>
      <c r="X2815" s="10">
        <f t="shared" si="1086"/>
        <v>42895</v>
      </c>
      <c r="Y2815" s="4">
        <f t="shared" si="1089"/>
        <v>0</v>
      </c>
      <c r="Z2815" s="28"/>
      <c r="AA2815" s="26"/>
      <c r="AE2815" s="5"/>
    </row>
    <row r="2816" spans="1:31" x14ac:dyDescent="0.2">
      <c r="A2816" s="127">
        <f t="shared" si="1075"/>
        <v>42871</v>
      </c>
      <c r="B2816" s="4">
        <f t="shared" si="1067"/>
        <v>90740.714539880006</v>
      </c>
      <c r="C2816" s="4">
        <f t="shared" si="1081"/>
        <v>55514.841862250003</v>
      </c>
      <c r="D2816" s="4">
        <f t="shared" si="1076"/>
        <v>55514.841862250003</v>
      </c>
      <c r="E2816" s="56">
        <f t="shared" si="1082"/>
        <v>658.89800000000002</v>
      </c>
      <c r="F2816" s="11">
        <f>IF(DAY(A2816)=F$2+1,VLOOKUP(A2816,[1]Plan1!$BN$15:$BP$255,3),F2815)</f>
        <v>652.75800000000004</v>
      </c>
      <c r="G2816" s="6">
        <f t="shared" si="1068"/>
        <v>42865</v>
      </c>
      <c r="H2816" s="2">
        <f t="shared" si="1069"/>
        <v>-9.318589523719889E-3</v>
      </c>
      <c r="I2816" s="1">
        <f t="shared" si="1077"/>
        <v>7</v>
      </c>
      <c r="J2816" s="1">
        <f t="shared" si="1083"/>
        <v>31</v>
      </c>
      <c r="K2816" s="54">
        <f t="shared" si="1070"/>
        <v>0.99788817001034236</v>
      </c>
      <c r="L2816" s="3">
        <f t="shared" si="1078"/>
        <v>1.63395625</v>
      </c>
      <c r="M2816" s="3">
        <f t="shared" si="1088"/>
        <v>1.6305056099999999</v>
      </c>
      <c r="N2816" s="3">
        <f t="shared" si="1071"/>
        <v>90517.261094660003</v>
      </c>
      <c r="O2816" s="52">
        <f t="shared" si="1084"/>
        <v>0</v>
      </c>
      <c r="P2816" s="5">
        <f t="shared" si="1087"/>
        <v>0</v>
      </c>
      <c r="Q2816" s="53">
        <f t="shared" si="1072"/>
        <v>0</v>
      </c>
      <c r="R2816" s="4">
        <f t="shared" ref="R2816:R2879" si="1090">IF(P2816&gt;0,(P2816*N2816),0)</f>
        <v>0</v>
      </c>
      <c r="S2816" s="2">
        <f t="shared" si="1079"/>
        <v>0.14000000000000001</v>
      </c>
      <c r="T2816" s="9">
        <f t="shared" si="1073"/>
        <v>1.0024686279999999</v>
      </c>
      <c r="U2816" s="4">
        <f t="shared" si="1080"/>
        <v>223.45344521999999</v>
      </c>
      <c r="V2816" s="4">
        <f t="shared" si="1074"/>
        <v>0</v>
      </c>
      <c r="W2816" s="1" t="str">
        <f t="shared" si="1085"/>
        <v>A+J=</v>
      </c>
      <c r="X2816" s="10">
        <f t="shared" si="1086"/>
        <v>42895</v>
      </c>
      <c r="Y2816" s="4">
        <f t="shared" si="1089"/>
        <v>0</v>
      </c>
      <c r="Z2816" s="28"/>
      <c r="AA2816" s="26"/>
      <c r="AE2816" s="5"/>
    </row>
    <row r="2817" spans="1:31" x14ac:dyDescent="0.2">
      <c r="A2817" s="127">
        <f t="shared" si="1075"/>
        <v>42872</v>
      </c>
      <c r="B2817" s="4">
        <f t="shared" si="1067"/>
        <v>90745.271018539992</v>
      </c>
      <c r="C2817" s="4">
        <f t="shared" si="1081"/>
        <v>55514.841862250003</v>
      </c>
      <c r="D2817" s="4">
        <f t="shared" si="1076"/>
        <v>55514.841862250003</v>
      </c>
      <c r="E2817" s="56">
        <f t="shared" si="1082"/>
        <v>658.89800000000002</v>
      </c>
      <c r="F2817" s="11">
        <f>IF(DAY(A2817)=F$2+1,VLOOKUP(A2817,[1]Plan1!$BN$15:$BP$255,3),F2816)</f>
        <v>652.75800000000004</v>
      </c>
      <c r="G2817" s="6">
        <f t="shared" si="1068"/>
        <v>42865</v>
      </c>
      <c r="H2817" s="2">
        <f t="shared" si="1069"/>
        <v>-9.318589523719889E-3</v>
      </c>
      <c r="I2817" s="1">
        <f t="shared" si="1077"/>
        <v>8</v>
      </c>
      <c r="J2817" s="1">
        <f t="shared" si="1083"/>
        <v>31</v>
      </c>
      <c r="K2817" s="54">
        <f t="shared" si="1070"/>
        <v>0.99758684429912725</v>
      </c>
      <c r="L2817" s="3">
        <f t="shared" si="1078"/>
        <v>1.63395625</v>
      </c>
      <c r="M2817" s="3">
        <f t="shared" si="1088"/>
        <v>1.63001325</v>
      </c>
      <c r="N2817" s="3">
        <f t="shared" si="1071"/>
        <v>90489.927807119995</v>
      </c>
      <c r="O2817" s="52">
        <f t="shared" si="1084"/>
        <v>0</v>
      </c>
      <c r="P2817" s="5">
        <f t="shared" si="1087"/>
        <v>0</v>
      </c>
      <c r="Q2817" s="53">
        <f t="shared" si="1072"/>
        <v>0</v>
      </c>
      <c r="R2817" s="4">
        <f t="shared" si="1090"/>
        <v>0</v>
      </c>
      <c r="S2817" s="2">
        <f t="shared" si="1079"/>
        <v>0.14000000000000001</v>
      </c>
      <c r="T2817" s="9">
        <f t="shared" si="1073"/>
        <v>1.0028217859999999</v>
      </c>
      <c r="U2817" s="4">
        <f t="shared" si="1080"/>
        <v>255.34321141999999</v>
      </c>
      <c r="V2817" s="4">
        <f t="shared" si="1074"/>
        <v>0</v>
      </c>
      <c r="W2817" s="1" t="str">
        <f t="shared" si="1085"/>
        <v>A+J=</v>
      </c>
      <c r="X2817" s="10">
        <f t="shared" si="1086"/>
        <v>42895</v>
      </c>
      <c r="Y2817" s="4">
        <f t="shared" si="1089"/>
        <v>0</v>
      </c>
      <c r="Z2817" s="28"/>
      <c r="AA2817" s="26"/>
      <c r="AE2817" s="5"/>
    </row>
    <row r="2818" spans="1:31" x14ac:dyDescent="0.2">
      <c r="A2818" s="127">
        <f t="shared" si="1075"/>
        <v>42873</v>
      </c>
      <c r="B2818" s="4">
        <f t="shared" si="1067"/>
        <v>90749.828319199994</v>
      </c>
      <c r="C2818" s="4">
        <f t="shared" si="1081"/>
        <v>55514.841862250003</v>
      </c>
      <c r="D2818" s="4">
        <f t="shared" si="1076"/>
        <v>55514.841862250003</v>
      </c>
      <c r="E2818" s="56">
        <f t="shared" si="1082"/>
        <v>658.89800000000002</v>
      </c>
      <c r="F2818" s="11">
        <f>IF(DAY(A2818)=F$2+1,VLOOKUP(A2818,[1]Plan1!$BN$15:$BP$255,3),F2817)</f>
        <v>652.75800000000004</v>
      </c>
      <c r="G2818" s="6">
        <f t="shared" si="1068"/>
        <v>42865</v>
      </c>
      <c r="H2818" s="2">
        <f t="shared" si="1069"/>
        <v>-9.318589523719889E-3</v>
      </c>
      <c r="I2818" s="1">
        <f t="shared" si="1077"/>
        <v>9</v>
      </c>
      <c r="J2818" s="1">
        <f t="shared" si="1083"/>
        <v>31</v>
      </c>
      <c r="K2818" s="54">
        <f t="shared" si="1070"/>
        <v>0.99728560957725043</v>
      </c>
      <c r="L2818" s="3">
        <f t="shared" si="1078"/>
        <v>1.63395625</v>
      </c>
      <c r="M2818" s="3">
        <f t="shared" si="1088"/>
        <v>1.6295210499999999</v>
      </c>
      <c r="N2818" s="3">
        <f t="shared" si="1071"/>
        <v>90462.603401949993</v>
      </c>
      <c r="O2818" s="52">
        <f t="shared" si="1084"/>
        <v>0</v>
      </c>
      <c r="P2818" s="5">
        <f t="shared" si="1087"/>
        <v>0</v>
      </c>
      <c r="Q2818" s="53">
        <f t="shared" si="1072"/>
        <v>0</v>
      </c>
      <c r="R2818" s="4">
        <f t="shared" si="1090"/>
        <v>0</v>
      </c>
      <c r="S2818" s="2">
        <f t="shared" si="1079"/>
        <v>0.14000000000000001</v>
      </c>
      <c r="T2818" s="9">
        <f t="shared" si="1073"/>
        <v>1.003175068</v>
      </c>
      <c r="U2818" s="4">
        <f t="shared" si="1080"/>
        <v>287.22491724999998</v>
      </c>
      <c r="V2818" s="4">
        <f t="shared" si="1074"/>
        <v>0</v>
      </c>
      <c r="W2818" s="1" t="str">
        <f t="shared" si="1085"/>
        <v>A+J=</v>
      </c>
      <c r="X2818" s="10">
        <f t="shared" si="1086"/>
        <v>42895</v>
      </c>
      <c r="Y2818" s="4">
        <f t="shared" si="1089"/>
        <v>0</v>
      </c>
      <c r="Z2818" s="28"/>
      <c r="AA2818" s="26"/>
      <c r="AE2818" s="5"/>
    </row>
    <row r="2819" spans="1:31" x14ac:dyDescent="0.2">
      <c r="A2819" s="127">
        <f t="shared" si="1075"/>
        <v>42874</v>
      </c>
      <c r="B2819" s="4">
        <f t="shared" si="1067"/>
        <v>90754.385507780011</v>
      </c>
      <c r="C2819" s="4">
        <f t="shared" si="1081"/>
        <v>55514.841862250003</v>
      </c>
      <c r="D2819" s="4">
        <f t="shared" si="1076"/>
        <v>55514.841862250003</v>
      </c>
      <c r="E2819" s="56">
        <f t="shared" si="1082"/>
        <v>658.89800000000002</v>
      </c>
      <c r="F2819" s="11">
        <f>IF(DAY(A2819)=F$2+1,VLOOKUP(A2819,[1]Plan1!$BN$15:$BP$255,3),F2818)</f>
        <v>652.75800000000004</v>
      </c>
      <c r="G2819" s="6">
        <f t="shared" si="1068"/>
        <v>42865</v>
      </c>
      <c r="H2819" s="2">
        <f t="shared" si="1069"/>
        <v>-9.318589523719889E-3</v>
      </c>
      <c r="I2819" s="1">
        <f t="shared" si="1077"/>
        <v>10</v>
      </c>
      <c r="J2819" s="1">
        <f t="shared" si="1083"/>
        <v>31</v>
      </c>
      <c r="K2819" s="54">
        <f t="shared" si="1070"/>
        <v>0.99698446581723654</v>
      </c>
      <c r="L2819" s="3">
        <f t="shared" si="1078"/>
        <v>1.63395625</v>
      </c>
      <c r="M2819" s="3">
        <f t="shared" si="1088"/>
        <v>1.6290289899999999</v>
      </c>
      <c r="N2819" s="3">
        <f t="shared" si="1071"/>
        <v>90435.286768870006</v>
      </c>
      <c r="O2819" s="52">
        <f t="shared" si="1084"/>
        <v>0</v>
      </c>
      <c r="P2819" s="5">
        <f t="shared" si="1087"/>
        <v>0</v>
      </c>
      <c r="Q2819" s="53">
        <f t="shared" si="1072"/>
        <v>0</v>
      </c>
      <c r="R2819" s="4">
        <f t="shared" si="1090"/>
        <v>0</v>
      </c>
      <c r="S2819" s="2">
        <f t="shared" si="1079"/>
        <v>0.14000000000000001</v>
      </c>
      <c r="T2819" s="9">
        <f t="shared" si="1073"/>
        <v>1.0035284760000001</v>
      </c>
      <c r="U2819" s="4">
        <f t="shared" si="1080"/>
        <v>319.09873891000001</v>
      </c>
      <c r="V2819" s="4">
        <f t="shared" si="1074"/>
        <v>0</v>
      </c>
      <c r="W2819" s="1" t="str">
        <f t="shared" si="1085"/>
        <v>A+J=</v>
      </c>
      <c r="X2819" s="10">
        <f t="shared" si="1086"/>
        <v>42895</v>
      </c>
      <c r="Y2819" s="4">
        <f t="shared" si="1089"/>
        <v>0</v>
      </c>
      <c r="Z2819" s="28"/>
      <c r="AA2819" s="26"/>
      <c r="AE2819" s="5"/>
    </row>
    <row r="2820" spans="1:31" x14ac:dyDescent="0.2">
      <c r="A2820" s="127">
        <f t="shared" si="1075"/>
        <v>42875</v>
      </c>
      <c r="B2820" s="4">
        <f t="shared" si="1067"/>
        <v>90758.943425549995</v>
      </c>
      <c r="C2820" s="4">
        <f t="shared" si="1081"/>
        <v>55514.841862250003</v>
      </c>
      <c r="D2820" s="4">
        <f t="shared" si="1076"/>
        <v>55514.841862250003</v>
      </c>
      <c r="E2820" s="56">
        <f t="shared" si="1082"/>
        <v>658.89800000000002</v>
      </c>
      <c r="F2820" s="11">
        <f>IF(DAY(A2820)=F$2+1,VLOOKUP(A2820,[1]Plan1!$BN$15:$BP$255,3),F2819)</f>
        <v>652.75800000000004</v>
      </c>
      <c r="G2820" s="6">
        <f t="shared" si="1068"/>
        <v>42865</v>
      </c>
      <c r="H2820" s="2">
        <f t="shared" si="1069"/>
        <v>-9.318589523719889E-3</v>
      </c>
      <c r="I2820" s="1">
        <f t="shared" si="1077"/>
        <v>11</v>
      </c>
      <c r="J2820" s="1">
        <f t="shared" si="1083"/>
        <v>31</v>
      </c>
      <c r="K2820" s="54">
        <f t="shared" si="1070"/>
        <v>0.99668341299161811</v>
      </c>
      <c r="L2820" s="3">
        <f t="shared" si="1078"/>
        <v>1.63395625</v>
      </c>
      <c r="M2820" s="3">
        <f t="shared" si="1088"/>
        <v>1.62853709</v>
      </c>
      <c r="N2820" s="3">
        <f t="shared" si="1071"/>
        <v>90407.979018149999</v>
      </c>
      <c r="O2820" s="52">
        <f t="shared" si="1084"/>
        <v>0</v>
      </c>
      <c r="P2820" s="5">
        <f t="shared" si="1087"/>
        <v>0</v>
      </c>
      <c r="Q2820" s="53">
        <f t="shared" si="1072"/>
        <v>0</v>
      </c>
      <c r="R2820" s="4">
        <f t="shared" si="1090"/>
        <v>0</v>
      </c>
      <c r="S2820" s="2">
        <f t="shared" si="1079"/>
        <v>0.14000000000000001</v>
      </c>
      <c r="T2820" s="9">
        <f t="shared" si="1073"/>
        <v>1.0038820070000001</v>
      </c>
      <c r="U2820" s="4">
        <f t="shared" si="1080"/>
        <v>350.96440740000003</v>
      </c>
      <c r="V2820" s="4">
        <f t="shared" si="1074"/>
        <v>0</v>
      </c>
      <c r="W2820" s="1" t="str">
        <f t="shared" si="1085"/>
        <v>A+J=</v>
      </c>
      <c r="X2820" s="10">
        <f t="shared" si="1086"/>
        <v>42895</v>
      </c>
      <c r="Y2820" s="4">
        <f t="shared" si="1089"/>
        <v>0</v>
      </c>
      <c r="Z2820" s="28"/>
      <c r="AA2820" s="26"/>
      <c r="AE2820" s="5"/>
    </row>
    <row r="2821" spans="1:31" x14ac:dyDescent="0.2">
      <c r="A2821" s="127">
        <f t="shared" si="1075"/>
        <v>42876</v>
      </c>
      <c r="B2821" s="4">
        <f t="shared" si="1067"/>
        <v>90763.501137639993</v>
      </c>
      <c r="C2821" s="4">
        <f t="shared" si="1081"/>
        <v>55514.841862250003</v>
      </c>
      <c r="D2821" s="4">
        <f t="shared" si="1076"/>
        <v>55514.841862250003</v>
      </c>
      <c r="E2821" s="56">
        <f t="shared" si="1082"/>
        <v>658.89800000000002</v>
      </c>
      <c r="F2821" s="11">
        <f>IF(DAY(A2821)=F$2+1,VLOOKUP(A2821,[1]Plan1!$BN$15:$BP$255,3),F2820)</f>
        <v>652.75800000000004</v>
      </c>
      <c r="G2821" s="6">
        <f t="shared" si="1068"/>
        <v>42865</v>
      </c>
      <c r="H2821" s="2">
        <f t="shared" si="1069"/>
        <v>-9.318589523719889E-3</v>
      </c>
      <c r="I2821" s="1">
        <f t="shared" si="1077"/>
        <v>12</v>
      </c>
      <c r="J2821" s="1">
        <f t="shared" si="1083"/>
        <v>31</v>
      </c>
      <c r="K2821" s="54">
        <f t="shared" si="1070"/>
        <v>0.99638245107293655</v>
      </c>
      <c r="L2821" s="3">
        <f t="shared" si="1078"/>
        <v>1.63395625</v>
      </c>
      <c r="M2821" s="3">
        <f t="shared" si="1088"/>
        <v>1.62804533</v>
      </c>
      <c r="N2821" s="3">
        <f t="shared" si="1071"/>
        <v>90380.679039519993</v>
      </c>
      <c r="O2821" s="52">
        <f t="shared" si="1084"/>
        <v>0</v>
      </c>
      <c r="P2821" s="5">
        <f t="shared" si="1087"/>
        <v>0</v>
      </c>
      <c r="Q2821" s="53">
        <f t="shared" si="1072"/>
        <v>0</v>
      </c>
      <c r="R2821" s="4">
        <f t="shared" si="1090"/>
        <v>0</v>
      </c>
      <c r="S2821" s="2">
        <f t="shared" si="1079"/>
        <v>0.14000000000000001</v>
      </c>
      <c r="T2821" s="9">
        <f t="shared" si="1073"/>
        <v>1.004235663</v>
      </c>
      <c r="U2821" s="4">
        <f t="shared" si="1080"/>
        <v>382.82209812000002</v>
      </c>
      <c r="V2821" s="4">
        <f t="shared" si="1074"/>
        <v>0</v>
      </c>
      <c r="W2821" s="1" t="str">
        <f t="shared" si="1085"/>
        <v>A+J=</v>
      </c>
      <c r="X2821" s="10">
        <f t="shared" si="1086"/>
        <v>42895</v>
      </c>
      <c r="Y2821" s="4">
        <f t="shared" si="1089"/>
        <v>0</v>
      </c>
      <c r="Z2821" s="28"/>
      <c r="AA2821" s="26"/>
      <c r="AE2821" s="5"/>
    </row>
    <row r="2822" spans="1:31" x14ac:dyDescent="0.2">
      <c r="A2822" s="127">
        <f t="shared" si="1075"/>
        <v>42877</v>
      </c>
      <c r="B2822" s="4">
        <f t="shared" si="1067"/>
        <v>90768.059199730007</v>
      </c>
      <c r="C2822" s="4">
        <f t="shared" si="1081"/>
        <v>55514.841862250003</v>
      </c>
      <c r="D2822" s="4">
        <f t="shared" si="1076"/>
        <v>55514.841862250003</v>
      </c>
      <c r="E2822" s="56">
        <f t="shared" si="1082"/>
        <v>658.89800000000002</v>
      </c>
      <c r="F2822" s="11">
        <f>IF(DAY(A2822)=F$2+1,VLOOKUP(A2822,[1]Plan1!$BN$15:$BP$255,3),F2821)</f>
        <v>652.75800000000004</v>
      </c>
      <c r="G2822" s="6">
        <f t="shared" si="1068"/>
        <v>42865</v>
      </c>
      <c r="H2822" s="2">
        <f t="shared" si="1069"/>
        <v>-9.318589523719889E-3</v>
      </c>
      <c r="I2822" s="1">
        <f t="shared" si="1077"/>
        <v>13</v>
      </c>
      <c r="J2822" s="1">
        <f t="shared" si="1083"/>
        <v>31</v>
      </c>
      <c r="K2822" s="54">
        <f t="shared" si="1070"/>
        <v>0.99608158003374125</v>
      </c>
      <c r="L2822" s="3">
        <f t="shared" si="1078"/>
        <v>1.63395625</v>
      </c>
      <c r="M2822" s="3">
        <f t="shared" si="1088"/>
        <v>1.6275537200000001</v>
      </c>
      <c r="N2822" s="3">
        <f t="shared" si="1071"/>
        <v>90353.387388110001</v>
      </c>
      <c r="O2822" s="52">
        <f t="shared" si="1084"/>
        <v>0</v>
      </c>
      <c r="P2822" s="5">
        <f t="shared" si="1087"/>
        <v>0</v>
      </c>
      <c r="Q2822" s="53">
        <f t="shared" si="1072"/>
        <v>0</v>
      </c>
      <c r="R2822" s="4">
        <f t="shared" si="1090"/>
        <v>0</v>
      </c>
      <c r="S2822" s="2">
        <f t="shared" si="1079"/>
        <v>0.14000000000000001</v>
      </c>
      <c r="T2822" s="9">
        <f t="shared" si="1073"/>
        <v>1.0045894440000001</v>
      </c>
      <c r="U2822" s="4">
        <f t="shared" si="1080"/>
        <v>414.67181162000003</v>
      </c>
      <c r="V2822" s="4">
        <f t="shared" si="1074"/>
        <v>0</v>
      </c>
      <c r="W2822" s="1" t="str">
        <f t="shared" si="1085"/>
        <v>A+J=</v>
      </c>
      <c r="X2822" s="10">
        <f t="shared" si="1086"/>
        <v>42895</v>
      </c>
      <c r="Y2822" s="4">
        <f t="shared" si="1089"/>
        <v>0</v>
      </c>
      <c r="Z2822" s="28"/>
      <c r="AA2822" s="26"/>
      <c r="AE2822" s="5"/>
    </row>
    <row r="2823" spans="1:31" x14ac:dyDescent="0.2">
      <c r="A2823" s="127">
        <f t="shared" si="1075"/>
        <v>42878</v>
      </c>
      <c r="B2823" s="4">
        <f t="shared" si="1067"/>
        <v>90772.617520120009</v>
      </c>
      <c r="C2823" s="4">
        <f t="shared" si="1081"/>
        <v>55514.841862250003</v>
      </c>
      <c r="D2823" s="4">
        <f t="shared" si="1076"/>
        <v>55514.841862250003</v>
      </c>
      <c r="E2823" s="56">
        <f t="shared" si="1082"/>
        <v>658.89800000000002</v>
      </c>
      <c r="F2823" s="11">
        <f>IF(DAY(A2823)=F$2+1,VLOOKUP(A2823,[1]Plan1!$BN$15:$BP$255,3),F2822)</f>
        <v>652.75800000000004</v>
      </c>
      <c r="G2823" s="6">
        <f t="shared" si="1068"/>
        <v>42865</v>
      </c>
      <c r="H2823" s="2">
        <f t="shared" si="1069"/>
        <v>-9.318589523719889E-3</v>
      </c>
      <c r="I2823" s="1">
        <f t="shared" si="1077"/>
        <v>14</v>
      </c>
      <c r="J2823" s="1">
        <f t="shared" si="1083"/>
        <v>31</v>
      </c>
      <c r="K2823" s="54">
        <f t="shared" si="1070"/>
        <v>0.99578079984658985</v>
      </c>
      <c r="L2823" s="3">
        <f t="shared" si="1078"/>
        <v>1.63395625</v>
      </c>
      <c r="M2823" s="3">
        <f t="shared" si="1088"/>
        <v>1.62706226</v>
      </c>
      <c r="N2823" s="3">
        <f t="shared" si="1071"/>
        <v>90326.104063930004</v>
      </c>
      <c r="O2823" s="52">
        <f t="shared" si="1084"/>
        <v>0</v>
      </c>
      <c r="P2823" s="5">
        <f t="shared" si="1087"/>
        <v>0</v>
      </c>
      <c r="Q2823" s="53">
        <f t="shared" si="1072"/>
        <v>0</v>
      </c>
      <c r="R2823" s="4">
        <f t="shared" si="1090"/>
        <v>0</v>
      </c>
      <c r="S2823" s="2">
        <f t="shared" si="1079"/>
        <v>0.14000000000000001</v>
      </c>
      <c r="T2823" s="9">
        <f t="shared" si="1073"/>
        <v>1.0049433489999999</v>
      </c>
      <c r="U2823" s="4">
        <f t="shared" si="1080"/>
        <v>446.51345619</v>
      </c>
      <c r="V2823" s="4">
        <f t="shared" si="1074"/>
        <v>0</v>
      </c>
      <c r="W2823" s="1" t="str">
        <f t="shared" si="1085"/>
        <v>A+J=</v>
      </c>
      <c r="X2823" s="10">
        <f t="shared" si="1086"/>
        <v>42895</v>
      </c>
      <c r="Y2823" s="4">
        <f t="shared" si="1089"/>
        <v>0</v>
      </c>
      <c r="Z2823" s="28"/>
      <c r="AA2823" s="26"/>
      <c r="AE2823" s="5"/>
    </row>
    <row r="2824" spans="1:31" x14ac:dyDescent="0.2">
      <c r="A2824" s="127">
        <f t="shared" si="1075"/>
        <v>42879</v>
      </c>
      <c r="B2824" s="4">
        <f t="shared" si="1067"/>
        <v>90777.175629709993</v>
      </c>
      <c r="C2824" s="4">
        <f t="shared" si="1081"/>
        <v>55514.841862250003</v>
      </c>
      <c r="D2824" s="4">
        <f t="shared" si="1076"/>
        <v>55514.841862250003</v>
      </c>
      <c r="E2824" s="56">
        <f t="shared" si="1082"/>
        <v>658.89800000000002</v>
      </c>
      <c r="F2824" s="11">
        <f>IF(DAY(A2824)=F$2+1,VLOOKUP(A2824,[1]Plan1!$BN$15:$BP$255,3),F2823)</f>
        <v>652.75800000000004</v>
      </c>
      <c r="G2824" s="6">
        <f t="shared" si="1068"/>
        <v>42865</v>
      </c>
      <c r="H2824" s="2">
        <f t="shared" si="1069"/>
        <v>-9.318589523719889E-3</v>
      </c>
      <c r="I2824" s="1">
        <f t="shared" si="1077"/>
        <v>15</v>
      </c>
      <c r="J2824" s="1">
        <f t="shared" si="1083"/>
        <v>31</v>
      </c>
      <c r="K2824" s="54">
        <f t="shared" si="1070"/>
        <v>0.99548011048404839</v>
      </c>
      <c r="L2824" s="3">
        <f t="shared" si="1078"/>
        <v>1.63395625</v>
      </c>
      <c r="M2824" s="3">
        <f t="shared" si="1088"/>
        <v>1.6265709399999999</v>
      </c>
      <c r="N2824" s="3">
        <f t="shared" si="1071"/>
        <v>90298.828511829997</v>
      </c>
      <c r="O2824" s="52">
        <f t="shared" si="1084"/>
        <v>0</v>
      </c>
      <c r="P2824" s="5">
        <f t="shared" si="1087"/>
        <v>0</v>
      </c>
      <c r="Q2824" s="53">
        <f t="shared" si="1072"/>
        <v>0</v>
      </c>
      <c r="R2824" s="4">
        <f t="shared" si="1090"/>
        <v>0</v>
      </c>
      <c r="S2824" s="2">
        <f t="shared" si="1079"/>
        <v>0.14000000000000001</v>
      </c>
      <c r="T2824" s="9">
        <f t="shared" si="1073"/>
        <v>1.0052973789999999</v>
      </c>
      <c r="U2824" s="4">
        <f t="shared" si="1080"/>
        <v>478.34711787999998</v>
      </c>
      <c r="V2824" s="4">
        <f t="shared" si="1074"/>
        <v>0</v>
      </c>
      <c r="W2824" s="1" t="str">
        <f t="shared" si="1085"/>
        <v>A+J=</v>
      </c>
      <c r="X2824" s="10">
        <f t="shared" si="1086"/>
        <v>42895</v>
      </c>
      <c r="Y2824" s="4">
        <f t="shared" si="1089"/>
        <v>0</v>
      </c>
      <c r="Z2824" s="28"/>
      <c r="AA2824" s="26"/>
      <c r="AE2824" s="5"/>
    </row>
    <row r="2825" spans="1:31" x14ac:dyDescent="0.2">
      <c r="A2825" s="127">
        <f t="shared" si="1075"/>
        <v>42880</v>
      </c>
      <c r="B2825" s="4">
        <f t="shared" si="1067"/>
        <v>90781.734643079995</v>
      </c>
      <c r="C2825" s="4">
        <f t="shared" si="1081"/>
        <v>55514.841862250003</v>
      </c>
      <c r="D2825" s="4">
        <f t="shared" si="1076"/>
        <v>55514.841862250003</v>
      </c>
      <c r="E2825" s="56">
        <f t="shared" si="1082"/>
        <v>658.89800000000002</v>
      </c>
      <c r="F2825" s="11">
        <f>IF(DAY(A2825)=F$2+1,VLOOKUP(A2825,[1]Plan1!$BN$15:$BP$255,3),F2824)</f>
        <v>652.75800000000004</v>
      </c>
      <c r="G2825" s="6">
        <f t="shared" si="1068"/>
        <v>42865</v>
      </c>
      <c r="H2825" s="2">
        <f t="shared" si="1069"/>
        <v>-9.318589523719889E-3</v>
      </c>
      <c r="I2825" s="1">
        <f t="shared" si="1077"/>
        <v>16</v>
      </c>
      <c r="J2825" s="1">
        <f t="shared" si="1083"/>
        <v>31</v>
      </c>
      <c r="K2825" s="54">
        <f t="shared" si="1070"/>
        <v>0.99517951191869125</v>
      </c>
      <c r="L2825" s="3">
        <f t="shared" si="1078"/>
        <v>1.63395625</v>
      </c>
      <c r="M2825" s="3">
        <f t="shared" si="1088"/>
        <v>1.62607978</v>
      </c>
      <c r="N2825" s="3">
        <f t="shared" si="1071"/>
        <v>90271.561842099996</v>
      </c>
      <c r="O2825" s="52">
        <f t="shared" si="1084"/>
        <v>0</v>
      </c>
      <c r="P2825" s="5">
        <f t="shared" si="1087"/>
        <v>0</v>
      </c>
      <c r="Q2825" s="53">
        <f t="shared" si="1072"/>
        <v>0</v>
      </c>
      <c r="R2825" s="4">
        <f t="shared" si="1090"/>
        <v>0</v>
      </c>
      <c r="S2825" s="2">
        <f t="shared" si="1079"/>
        <v>0.14000000000000001</v>
      </c>
      <c r="T2825" s="9">
        <f t="shared" si="1073"/>
        <v>1.0056515340000001</v>
      </c>
      <c r="U2825" s="4">
        <f t="shared" si="1080"/>
        <v>510.17280097999998</v>
      </c>
      <c r="V2825" s="4">
        <f t="shared" si="1074"/>
        <v>0</v>
      </c>
      <c r="W2825" s="1" t="str">
        <f t="shared" si="1085"/>
        <v>A+J=</v>
      </c>
      <c r="X2825" s="10">
        <f t="shared" si="1086"/>
        <v>42895</v>
      </c>
      <c r="Y2825" s="4">
        <f t="shared" si="1089"/>
        <v>0</v>
      </c>
      <c r="Z2825" s="28"/>
      <c r="AA2825" s="26"/>
      <c r="AE2825" s="5"/>
    </row>
    <row r="2826" spans="1:31" x14ac:dyDescent="0.2">
      <c r="A2826" s="127">
        <f t="shared" si="1075"/>
        <v>42881</v>
      </c>
      <c r="B2826" s="4">
        <f t="shared" ref="B2826:B2889" si="1091">(N2826+U2826)</f>
        <v>90786.293442490001</v>
      </c>
      <c r="C2826" s="4">
        <f t="shared" si="1081"/>
        <v>55514.841862250003</v>
      </c>
      <c r="D2826" s="4">
        <f t="shared" si="1076"/>
        <v>55514.841862250003</v>
      </c>
      <c r="E2826" s="56">
        <f t="shared" si="1082"/>
        <v>658.89800000000002</v>
      </c>
      <c r="F2826" s="11">
        <f>IF(DAY(A2826)=F$2+1,VLOOKUP(A2826,[1]Plan1!$BN$15:$BP$255,3),F2825)</f>
        <v>652.75800000000004</v>
      </c>
      <c r="G2826" s="6">
        <f t="shared" ref="G2826:G2889" si="1092">IF(E2826=E2825,G2825,A2826)</f>
        <v>42865</v>
      </c>
      <c r="H2826" s="2">
        <f t="shared" ref="H2826:H2889" si="1093">(F2826/E2826)-1</f>
        <v>-9.318589523719889E-3</v>
      </c>
      <c r="I2826" s="1">
        <f t="shared" si="1077"/>
        <v>17</v>
      </c>
      <c r="J2826" s="1">
        <f t="shared" si="1083"/>
        <v>31</v>
      </c>
      <c r="K2826" s="54">
        <f t="shared" ref="K2826:K2889" si="1094">((F2826/E2826)^(I2826/J2826))</f>
        <v>0.99487900412310082</v>
      </c>
      <c r="L2826" s="3">
        <f t="shared" si="1078"/>
        <v>1.63395625</v>
      </c>
      <c r="M2826" s="3">
        <f t="shared" si="1088"/>
        <v>1.6255887600000001</v>
      </c>
      <c r="N2826" s="3">
        <f t="shared" ref="N2826:N2889" si="1095">TRUNC(D2826*M2826,8)</f>
        <v>90244.302944449999</v>
      </c>
      <c r="O2826" s="52">
        <f t="shared" si="1084"/>
        <v>0</v>
      </c>
      <c r="P2826" s="5">
        <f t="shared" si="1087"/>
        <v>0</v>
      </c>
      <c r="Q2826" s="53">
        <f t="shared" ref="Q2826:Q2889" si="1096">IF($P2826&gt;0,($P2826*D2826),0)</f>
        <v>0</v>
      </c>
      <c r="R2826" s="4">
        <f t="shared" si="1090"/>
        <v>0</v>
      </c>
      <c r="S2826" s="2">
        <f t="shared" si="1079"/>
        <v>0.14000000000000001</v>
      </c>
      <c r="T2826" s="9">
        <f t="shared" ref="T2826:T2889" si="1097">ROUND((1+S2826)^(1/12)^(I2826/J2826),9)</f>
        <v>1.0060058140000001</v>
      </c>
      <c r="U2826" s="4">
        <f t="shared" si="1080"/>
        <v>541.99049804000003</v>
      </c>
      <c r="V2826" s="4">
        <f t="shared" ref="V2826:V2889" si="1098">IF(R2826&gt;0,R2826+U2826,0)</f>
        <v>0</v>
      </c>
      <c r="W2826" s="1" t="str">
        <f t="shared" si="1085"/>
        <v>A+J=</v>
      </c>
      <c r="X2826" s="10">
        <f t="shared" si="1086"/>
        <v>42895</v>
      </c>
      <c r="Y2826" s="4">
        <f t="shared" si="1089"/>
        <v>0</v>
      </c>
      <c r="Z2826" s="28"/>
      <c r="AA2826" s="26"/>
      <c r="AE2826" s="5"/>
    </row>
    <row r="2827" spans="1:31" x14ac:dyDescent="0.2">
      <c r="A2827" s="127">
        <f t="shared" ref="A2827:A2890" si="1099">(A2826+1)</f>
        <v>42882</v>
      </c>
      <c r="B2827" s="4">
        <f t="shared" si="1091"/>
        <v>90790.852494430001</v>
      </c>
      <c r="C2827" s="4">
        <f t="shared" si="1081"/>
        <v>55514.841862250003</v>
      </c>
      <c r="D2827" s="4">
        <f t="shared" ref="D2827:D2890" si="1100">(C2827)</f>
        <v>55514.841862250003</v>
      </c>
      <c r="E2827" s="56">
        <f t="shared" si="1082"/>
        <v>658.89800000000002</v>
      </c>
      <c r="F2827" s="11">
        <f>IF(DAY(A2827)=F$2+1,VLOOKUP(A2827,[1]Plan1!$BN$15:$BP$255,3),F2826)</f>
        <v>652.75800000000004</v>
      </c>
      <c r="G2827" s="6">
        <f t="shared" si="1092"/>
        <v>42865</v>
      </c>
      <c r="H2827" s="2">
        <f t="shared" si="1093"/>
        <v>-9.318589523719889E-3</v>
      </c>
      <c r="I2827" s="1">
        <f t="shared" ref="I2827:I2890" si="1101">IF(DAY(A2827)=F$2+1,1,I2826+1)</f>
        <v>18</v>
      </c>
      <c r="J2827" s="1">
        <f t="shared" si="1083"/>
        <v>31</v>
      </c>
      <c r="K2827" s="54">
        <f t="shared" si="1094"/>
        <v>0.99457858706986813</v>
      </c>
      <c r="L2827" s="3">
        <f t="shared" ref="L2827:L2890" si="1102">IF(DAY(A2827)=F$2+1,M2826,L2826)</f>
        <v>1.63395625</v>
      </c>
      <c r="M2827" s="3">
        <f t="shared" si="1088"/>
        <v>1.6250978899999999</v>
      </c>
      <c r="N2827" s="3">
        <f t="shared" si="1095"/>
        <v>90217.052374020001</v>
      </c>
      <c r="O2827" s="52">
        <f t="shared" si="1084"/>
        <v>0</v>
      </c>
      <c r="P2827" s="5">
        <f t="shared" si="1087"/>
        <v>0</v>
      </c>
      <c r="Q2827" s="53">
        <f t="shared" si="1096"/>
        <v>0</v>
      </c>
      <c r="R2827" s="4">
        <f t="shared" si="1090"/>
        <v>0</v>
      </c>
      <c r="S2827" s="2">
        <f t="shared" ref="S2827:S2890" si="1103">(S2826)</f>
        <v>0.14000000000000001</v>
      </c>
      <c r="T2827" s="9">
        <f t="shared" si="1097"/>
        <v>1.006360218</v>
      </c>
      <c r="U2827" s="4">
        <f t="shared" ref="U2827:U2890" si="1104">TRUNC(N2827*(T2827-1),8)</f>
        <v>573.80012040999998</v>
      </c>
      <c r="V2827" s="4">
        <f t="shared" si="1098"/>
        <v>0</v>
      </c>
      <c r="W2827" s="1" t="str">
        <f t="shared" si="1085"/>
        <v>A+J=</v>
      </c>
      <c r="X2827" s="10">
        <f t="shared" si="1086"/>
        <v>42895</v>
      </c>
      <c r="Y2827" s="4">
        <f t="shared" si="1089"/>
        <v>0</v>
      </c>
      <c r="Z2827" s="28"/>
      <c r="AA2827" s="26"/>
      <c r="AE2827" s="5"/>
    </row>
    <row r="2828" spans="1:31" x14ac:dyDescent="0.2">
      <c r="A2828" s="127">
        <f t="shared" si="1099"/>
        <v>42883</v>
      </c>
      <c r="B2828" s="4">
        <f t="shared" si="1091"/>
        <v>90795.411887819995</v>
      </c>
      <c r="C2828" s="4">
        <f t="shared" ref="C2828:C2891" si="1105">IF(DAY(A2827)=9,VLOOKUP(A2827,$AA$10:$AB$126,2),C2827)</f>
        <v>55514.841862250003</v>
      </c>
      <c r="D2828" s="4">
        <f t="shared" si="1100"/>
        <v>55514.841862250003</v>
      </c>
      <c r="E2828" s="56">
        <f t="shared" ref="E2828:E2891" si="1106">IF(F2828=F2827,E2827,F2827)</f>
        <v>658.89800000000002</v>
      </c>
      <c r="F2828" s="11">
        <f>IF(DAY(A2828)=F$2+1,VLOOKUP(A2828,[1]Plan1!$BN$15:$BP$255,3),F2827)</f>
        <v>652.75800000000004</v>
      </c>
      <c r="G2828" s="6">
        <f t="shared" si="1092"/>
        <v>42865</v>
      </c>
      <c r="H2828" s="2">
        <f t="shared" si="1093"/>
        <v>-9.318589523719889E-3</v>
      </c>
      <c r="I2828" s="1">
        <f t="shared" si="1101"/>
        <v>19</v>
      </c>
      <c r="J2828" s="1">
        <f t="shared" ref="J2828:J2891" si="1107">IF(DAY(A2828)=F$2+1,DAY(EOMONTH(A2828,0)),J2827)</f>
        <v>31</v>
      </c>
      <c r="K2828" s="54">
        <f t="shared" si="1094"/>
        <v>0.9942782607315922</v>
      </c>
      <c r="L2828" s="3">
        <f t="shared" si="1102"/>
        <v>1.63395625</v>
      </c>
      <c r="M2828" s="3">
        <f t="shared" si="1088"/>
        <v>1.62460717</v>
      </c>
      <c r="N2828" s="3">
        <f t="shared" si="1095"/>
        <v>90189.810130819998</v>
      </c>
      <c r="O2828" s="52">
        <f t="shared" si="1084"/>
        <v>0</v>
      </c>
      <c r="P2828" s="5">
        <f t="shared" si="1087"/>
        <v>0</v>
      </c>
      <c r="Q2828" s="53">
        <f t="shared" si="1096"/>
        <v>0</v>
      </c>
      <c r="R2828" s="4">
        <f t="shared" si="1090"/>
        <v>0</v>
      </c>
      <c r="S2828" s="2">
        <f t="shared" si="1103"/>
        <v>0.14000000000000001</v>
      </c>
      <c r="T2828" s="9">
        <f t="shared" si="1097"/>
        <v>1.006714747</v>
      </c>
      <c r="U2828" s="4">
        <f t="shared" si="1104"/>
        <v>605.60175700000002</v>
      </c>
      <c r="V2828" s="4">
        <f t="shared" si="1098"/>
        <v>0</v>
      </c>
      <c r="W2828" s="1" t="str">
        <f t="shared" si="1085"/>
        <v>A+J=</v>
      </c>
      <c r="X2828" s="10">
        <f t="shared" si="1086"/>
        <v>42895</v>
      </c>
      <c r="Y2828" s="4">
        <f t="shared" si="1089"/>
        <v>0</v>
      </c>
      <c r="Z2828" s="28"/>
      <c r="AA2828" s="26"/>
      <c r="AE2828" s="5"/>
    </row>
    <row r="2829" spans="1:31" x14ac:dyDescent="0.2">
      <c r="A2829" s="127">
        <f t="shared" si="1099"/>
        <v>42884</v>
      </c>
      <c r="B2829" s="4">
        <f t="shared" si="1091"/>
        <v>90799.971621300007</v>
      </c>
      <c r="C2829" s="4">
        <f t="shared" si="1105"/>
        <v>55514.841862250003</v>
      </c>
      <c r="D2829" s="4">
        <f t="shared" si="1100"/>
        <v>55514.841862250003</v>
      </c>
      <c r="E2829" s="56">
        <f t="shared" si="1106"/>
        <v>658.89800000000002</v>
      </c>
      <c r="F2829" s="11">
        <f>IF(DAY(A2829)=F$2+1,VLOOKUP(A2829,[1]Plan1!$BN$15:$BP$255,3),F2828)</f>
        <v>652.75800000000004</v>
      </c>
      <c r="G2829" s="6">
        <f t="shared" si="1092"/>
        <v>42865</v>
      </c>
      <c r="H2829" s="2">
        <f t="shared" si="1093"/>
        <v>-9.318589523719889E-3</v>
      </c>
      <c r="I2829" s="1">
        <f t="shared" si="1101"/>
        <v>20</v>
      </c>
      <c r="J2829" s="1">
        <f t="shared" si="1107"/>
        <v>31</v>
      </c>
      <c r="K2829" s="54">
        <f t="shared" si="1094"/>
        <v>0.9939780250808804</v>
      </c>
      <c r="L2829" s="3">
        <f t="shared" si="1102"/>
        <v>1.63395625</v>
      </c>
      <c r="M2829" s="3">
        <f t="shared" si="1088"/>
        <v>1.6241166</v>
      </c>
      <c r="N2829" s="3">
        <f t="shared" si="1095"/>
        <v>90162.576214850007</v>
      </c>
      <c r="O2829" s="52">
        <f t="shared" si="1084"/>
        <v>0</v>
      </c>
      <c r="P2829" s="5">
        <f t="shared" si="1087"/>
        <v>0</v>
      </c>
      <c r="Q2829" s="53">
        <f t="shared" si="1096"/>
        <v>0</v>
      </c>
      <c r="R2829" s="4">
        <f t="shared" si="1090"/>
        <v>0</v>
      </c>
      <c r="S2829" s="2">
        <f t="shared" si="1103"/>
        <v>0.14000000000000001</v>
      </c>
      <c r="T2829" s="9">
        <f t="shared" si="1097"/>
        <v>1.0070694010000001</v>
      </c>
      <c r="U2829" s="4">
        <f t="shared" si="1104"/>
        <v>637.39540645</v>
      </c>
      <c r="V2829" s="4">
        <f t="shared" si="1098"/>
        <v>0</v>
      </c>
      <c r="W2829" s="1" t="str">
        <f t="shared" si="1085"/>
        <v>A+J=</v>
      </c>
      <c r="X2829" s="10">
        <f t="shared" si="1086"/>
        <v>42895</v>
      </c>
      <c r="Y2829" s="4">
        <f t="shared" si="1089"/>
        <v>0</v>
      </c>
      <c r="Z2829" s="28"/>
      <c r="AA2829" s="26"/>
      <c r="AE2829" s="5"/>
    </row>
    <row r="2830" spans="1:31" x14ac:dyDescent="0.2">
      <c r="A2830" s="127">
        <f t="shared" si="1099"/>
        <v>42885</v>
      </c>
      <c r="B2830" s="4">
        <f t="shared" si="1091"/>
        <v>90804.531693509998</v>
      </c>
      <c r="C2830" s="4">
        <f t="shared" si="1105"/>
        <v>55514.841862250003</v>
      </c>
      <c r="D2830" s="4">
        <f t="shared" si="1100"/>
        <v>55514.841862250003</v>
      </c>
      <c r="E2830" s="56">
        <f t="shared" si="1106"/>
        <v>658.89800000000002</v>
      </c>
      <c r="F2830" s="11">
        <f>IF(DAY(A2830)=F$2+1,VLOOKUP(A2830,[1]Plan1!$BN$15:$BP$255,3),F2829)</f>
        <v>652.75800000000004</v>
      </c>
      <c r="G2830" s="6">
        <f t="shared" si="1092"/>
        <v>42865</v>
      </c>
      <c r="H2830" s="2">
        <f t="shared" si="1093"/>
        <v>-9.318589523719889E-3</v>
      </c>
      <c r="I2830" s="1">
        <f t="shared" si="1101"/>
        <v>21</v>
      </c>
      <c r="J2830" s="1">
        <f t="shared" si="1107"/>
        <v>31</v>
      </c>
      <c r="K2830" s="54">
        <f t="shared" si="1094"/>
        <v>0.99367788009034852</v>
      </c>
      <c r="L2830" s="3">
        <f t="shared" si="1102"/>
        <v>1.63395625</v>
      </c>
      <c r="M2830" s="3">
        <f t="shared" si="1088"/>
        <v>1.62362618</v>
      </c>
      <c r="N2830" s="3">
        <f t="shared" si="1095"/>
        <v>90135.3506261</v>
      </c>
      <c r="O2830" s="52">
        <f t="shared" si="1084"/>
        <v>0</v>
      </c>
      <c r="P2830" s="5">
        <f t="shared" si="1087"/>
        <v>0</v>
      </c>
      <c r="Q2830" s="53">
        <f t="shared" si="1096"/>
        <v>0</v>
      </c>
      <c r="R2830" s="4">
        <f t="shared" si="1090"/>
        <v>0</v>
      </c>
      <c r="S2830" s="2">
        <f t="shared" si="1103"/>
        <v>0.14000000000000001</v>
      </c>
      <c r="T2830" s="9">
        <f t="shared" si="1097"/>
        <v>1.0074241799999999</v>
      </c>
      <c r="U2830" s="4">
        <f t="shared" si="1104"/>
        <v>669.18106740999997</v>
      </c>
      <c r="V2830" s="4">
        <f t="shared" si="1098"/>
        <v>0</v>
      </c>
      <c r="W2830" s="1" t="str">
        <f t="shared" si="1085"/>
        <v>A+J=</v>
      </c>
      <c r="X2830" s="10">
        <f t="shared" si="1086"/>
        <v>42895</v>
      </c>
      <c r="Y2830" s="4">
        <f t="shared" si="1089"/>
        <v>0</v>
      </c>
      <c r="Z2830" s="28"/>
      <c r="AA2830" s="26"/>
      <c r="AE2830" s="5"/>
    </row>
    <row r="2831" spans="1:31" x14ac:dyDescent="0.2">
      <c r="A2831" s="127">
        <f t="shared" si="1099"/>
        <v>42886</v>
      </c>
      <c r="B2831" s="4">
        <f t="shared" si="1091"/>
        <v>90809.091543639996</v>
      </c>
      <c r="C2831" s="4">
        <f t="shared" si="1105"/>
        <v>55514.841862250003</v>
      </c>
      <c r="D2831" s="4">
        <f t="shared" si="1100"/>
        <v>55514.841862250003</v>
      </c>
      <c r="E2831" s="56">
        <f t="shared" si="1106"/>
        <v>658.89800000000002</v>
      </c>
      <c r="F2831" s="11">
        <f>IF(DAY(A2831)=F$2+1,VLOOKUP(A2831,[1]Plan1!$BN$15:$BP$255,3),F2830)</f>
        <v>652.75800000000004</v>
      </c>
      <c r="G2831" s="6">
        <f t="shared" si="1092"/>
        <v>42865</v>
      </c>
      <c r="H2831" s="2">
        <f t="shared" si="1093"/>
        <v>-9.318589523719889E-3</v>
      </c>
      <c r="I2831" s="1">
        <f t="shared" si="1101"/>
        <v>22</v>
      </c>
      <c r="J2831" s="1">
        <f t="shared" si="1107"/>
        <v>31</v>
      </c>
      <c r="K2831" s="54">
        <f t="shared" si="1094"/>
        <v>0.99337782573262046</v>
      </c>
      <c r="L2831" s="3">
        <f t="shared" si="1102"/>
        <v>1.63395625</v>
      </c>
      <c r="M2831" s="3">
        <f t="shared" si="1088"/>
        <v>1.6231359000000001</v>
      </c>
      <c r="N2831" s="3">
        <f t="shared" si="1095"/>
        <v>90108.132809439994</v>
      </c>
      <c r="O2831" s="52">
        <f t="shared" si="1084"/>
        <v>0</v>
      </c>
      <c r="P2831" s="5">
        <f t="shared" si="1087"/>
        <v>0</v>
      </c>
      <c r="Q2831" s="53">
        <f t="shared" si="1096"/>
        <v>0</v>
      </c>
      <c r="R2831" s="4">
        <f t="shared" si="1090"/>
        <v>0</v>
      </c>
      <c r="S2831" s="2">
        <f t="shared" si="1103"/>
        <v>0.14000000000000001</v>
      </c>
      <c r="T2831" s="9">
        <f t="shared" si="1097"/>
        <v>1.007779084</v>
      </c>
      <c r="U2831" s="4">
        <f t="shared" si="1104"/>
        <v>700.95873419999998</v>
      </c>
      <c r="V2831" s="4">
        <f t="shared" si="1098"/>
        <v>0</v>
      </c>
      <c r="W2831" s="1" t="str">
        <f t="shared" si="1085"/>
        <v>A+J=</v>
      </c>
      <c r="X2831" s="10">
        <f t="shared" si="1086"/>
        <v>42895</v>
      </c>
      <c r="Y2831" s="4">
        <f t="shared" si="1089"/>
        <v>0</v>
      </c>
      <c r="Z2831" s="28"/>
      <c r="AA2831" s="26"/>
      <c r="AE2831" s="5"/>
    </row>
    <row r="2832" spans="1:31" x14ac:dyDescent="0.2">
      <c r="A2832" s="127">
        <f t="shared" si="1099"/>
        <v>42887</v>
      </c>
      <c r="B2832" s="4">
        <f t="shared" si="1091"/>
        <v>90813.651729410005</v>
      </c>
      <c r="C2832" s="4">
        <f t="shared" si="1105"/>
        <v>55514.841862250003</v>
      </c>
      <c r="D2832" s="4">
        <f t="shared" si="1100"/>
        <v>55514.841862250003</v>
      </c>
      <c r="E2832" s="56">
        <f t="shared" si="1106"/>
        <v>658.89800000000002</v>
      </c>
      <c r="F2832" s="11">
        <f>IF(DAY(A2832)=F$2+1,VLOOKUP(A2832,[1]Plan1!$BN$15:$BP$255,3),F2831)</f>
        <v>652.75800000000004</v>
      </c>
      <c r="G2832" s="6">
        <f t="shared" si="1092"/>
        <v>42865</v>
      </c>
      <c r="H2832" s="2">
        <f t="shared" si="1093"/>
        <v>-9.318589523719889E-3</v>
      </c>
      <c r="I2832" s="1">
        <f t="shared" si="1101"/>
        <v>23</v>
      </c>
      <c r="J2832" s="1">
        <f t="shared" si="1107"/>
        <v>31</v>
      </c>
      <c r="K2832" s="54">
        <f t="shared" si="1094"/>
        <v>0.99307786198032844</v>
      </c>
      <c r="L2832" s="3">
        <f t="shared" si="1102"/>
        <v>1.63395625</v>
      </c>
      <c r="M2832" s="3">
        <f t="shared" si="1088"/>
        <v>1.6226457700000001</v>
      </c>
      <c r="N2832" s="3">
        <f t="shared" si="1095"/>
        <v>90080.923319990005</v>
      </c>
      <c r="O2832" s="52">
        <f t="shared" si="1084"/>
        <v>0</v>
      </c>
      <c r="P2832" s="5">
        <f t="shared" si="1087"/>
        <v>0</v>
      </c>
      <c r="Q2832" s="53">
        <f t="shared" si="1096"/>
        <v>0</v>
      </c>
      <c r="R2832" s="4">
        <f t="shared" si="1090"/>
        <v>0</v>
      </c>
      <c r="S2832" s="2">
        <f t="shared" si="1103"/>
        <v>0.14000000000000001</v>
      </c>
      <c r="T2832" s="9">
        <f t="shared" si="1097"/>
        <v>1.0081341130000001</v>
      </c>
      <c r="U2832" s="4">
        <f t="shared" si="1104"/>
        <v>732.72840942000005</v>
      </c>
      <c r="V2832" s="4">
        <f t="shared" si="1098"/>
        <v>0</v>
      </c>
      <c r="W2832" s="1" t="str">
        <f t="shared" si="1085"/>
        <v>A+J=</v>
      </c>
      <c r="X2832" s="10">
        <f t="shared" si="1086"/>
        <v>42895</v>
      </c>
      <c r="Y2832" s="4">
        <f t="shared" si="1089"/>
        <v>0</v>
      </c>
      <c r="Z2832" s="28"/>
      <c r="AA2832" s="26"/>
      <c r="AE2832" s="5"/>
    </row>
    <row r="2833" spans="1:31" x14ac:dyDescent="0.2">
      <c r="A2833" s="127">
        <f t="shared" si="1099"/>
        <v>42888</v>
      </c>
      <c r="B2833" s="4">
        <f t="shared" si="1091"/>
        <v>90818.212249519987</v>
      </c>
      <c r="C2833" s="4">
        <f t="shared" si="1105"/>
        <v>55514.841862250003</v>
      </c>
      <c r="D2833" s="4">
        <f t="shared" si="1100"/>
        <v>55514.841862250003</v>
      </c>
      <c r="E2833" s="56">
        <f t="shared" si="1106"/>
        <v>658.89800000000002</v>
      </c>
      <c r="F2833" s="11">
        <f>IF(DAY(A2833)=F$2+1,VLOOKUP(A2833,[1]Plan1!$BN$15:$BP$255,3),F2832)</f>
        <v>652.75800000000004</v>
      </c>
      <c r="G2833" s="6">
        <f t="shared" si="1092"/>
        <v>42865</v>
      </c>
      <c r="H2833" s="2">
        <f t="shared" si="1093"/>
        <v>-9.318589523719889E-3</v>
      </c>
      <c r="I2833" s="1">
        <f t="shared" si="1101"/>
        <v>24</v>
      </c>
      <c r="J2833" s="1">
        <f t="shared" si="1107"/>
        <v>31</v>
      </c>
      <c r="K2833" s="54">
        <f t="shared" si="1094"/>
        <v>0.9927779888061129</v>
      </c>
      <c r="L2833" s="3">
        <f t="shared" si="1102"/>
        <v>1.63395625</v>
      </c>
      <c r="M2833" s="3">
        <f t="shared" si="1088"/>
        <v>1.6221557900000001</v>
      </c>
      <c r="N2833" s="3">
        <f t="shared" si="1095"/>
        <v>90053.722157779994</v>
      </c>
      <c r="O2833" s="52">
        <f t="shared" si="1084"/>
        <v>0</v>
      </c>
      <c r="P2833" s="5">
        <f t="shared" si="1087"/>
        <v>0</v>
      </c>
      <c r="Q2833" s="53">
        <f t="shared" si="1096"/>
        <v>0</v>
      </c>
      <c r="R2833" s="4">
        <f t="shared" si="1090"/>
        <v>0</v>
      </c>
      <c r="S2833" s="2">
        <f t="shared" si="1103"/>
        <v>0.14000000000000001</v>
      </c>
      <c r="T2833" s="9">
        <f t="shared" si="1097"/>
        <v>1.0084892670000001</v>
      </c>
      <c r="U2833" s="4">
        <f t="shared" si="1104"/>
        <v>764.49009174000003</v>
      </c>
      <c r="V2833" s="4">
        <f t="shared" si="1098"/>
        <v>0</v>
      </c>
      <c r="W2833" s="1" t="str">
        <f t="shared" si="1085"/>
        <v>A+J=</v>
      </c>
      <c r="X2833" s="10">
        <f t="shared" si="1086"/>
        <v>42895</v>
      </c>
      <c r="Y2833" s="4">
        <f t="shared" si="1089"/>
        <v>0</v>
      </c>
      <c r="Z2833" s="28"/>
      <c r="AA2833" s="26"/>
      <c r="AE2833" s="5"/>
    </row>
    <row r="2834" spans="1:31" x14ac:dyDescent="0.2">
      <c r="A2834" s="127">
        <f t="shared" si="1099"/>
        <v>42889</v>
      </c>
      <c r="B2834" s="4">
        <f t="shared" si="1091"/>
        <v>90822.773192629989</v>
      </c>
      <c r="C2834" s="4">
        <f t="shared" si="1105"/>
        <v>55514.841862250003</v>
      </c>
      <c r="D2834" s="4">
        <f t="shared" si="1100"/>
        <v>55514.841862250003</v>
      </c>
      <c r="E2834" s="56">
        <f t="shared" si="1106"/>
        <v>658.89800000000002</v>
      </c>
      <c r="F2834" s="11">
        <f>IF(DAY(A2834)=F$2+1,VLOOKUP(A2834,[1]Plan1!$BN$15:$BP$255,3),F2833)</f>
        <v>652.75800000000004</v>
      </c>
      <c r="G2834" s="6">
        <f t="shared" si="1092"/>
        <v>42865</v>
      </c>
      <c r="H2834" s="2">
        <f t="shared" si="1093"/>
        <v>-9.318589523719889E-3</v>
      </c>
      <c r="I2834" s="1">
        <f t="shared" si="1101"/>
        <v>25</v>
      </c>
      <c r="J2834" s="1">
        <f t="shared" si="1107"/>
        <v>31</v>
      </c>
      <c r="K2834" s="54">
        <f t="shared" si="1094"/>
        <v>0.99247820618262261</v>
      </c>
      <c r="L2834" s="3">
        <f t="shared" si="1102"/>
        <v>1.63395625</v>
      </c>
      <c r="M2834" s="3">
        <f t="shared" si="1088"/>
        <v>1.6216659600000001</v>
      </c>
      <c r="N2834" s="3">
        <f t="shared" si="1095"/>
        <v>90026.529322789997</v>
      </c>
      <c r="O2834" s="52">
        <f t="shared" si="1084"/>
        <v>0</v>
      </c>
      <c r="P2834" s="5">
        <f t="shared" si="1087"/>
        <v>0</v>
      </c>
      <c r="Q2834" s="53">
        <f t="shared" si="1096"/>
        <v>0</v>
      </c>
      <c r="R2834" s="4">
        <f t="shared" si="1090"/>
        <v>0</v>
      </c>
      <c r="S2834" s="2">
        <f t="shared" si="1103"/>
        <v>0.14000000000000001</v>
      </c>
      <c r="T2834" s="9">
        <f t="shared" si="1097"/>
        <v>1.008844547</v>
      </c>
      <c r="U2834" s="4">
        <f t="shared" si="1104"/>
        <v>796.24386984</v>
      </c>
      <c r="V2834" s="4">
        <f t="shared" si="1098"/>
        <v>0</v>
      </c>
      <c r="W2834" s="1" t="str">
        <f t="shared" si="1085"/>
        <v>A+J=</v>
      </c>
      <c r="X2834" s="10">
        <f t="shared" si="1086"/>
        <v>42895</v>
      </c>
      <c r="Y2834" s="4">
        <f t="shared" si="1089"/>
        <v>0</v>
      </c>
      <c r="Z2834" s="28"/>
      <c r="AA2834" s="26"/>
      <c r="AE2834" s="5"/>
    </row>
    <row r="2835" spans="1:31" x14ac:dyDescent="0.2">
      <c r="A2835" s="127">
        <f t="shared" si="1099"/>
        <v>42890</v>
      </c>
      <c r="B2835" s="4">
        <f t="shared" si="1091"/>
        <v>90827.334377359992</v>
      </c>
      <c r="C2835" s="4">
        <f t="shared" si="1105"/>
        <v>55514.841862250003</v>
      </c>
      <c r="D2835" s="4">
        <f t="shared" si="1100"/>
        <v>55514.841862250003</v>
      </c>
      <c r="E2835" s="56">
        <f t="shared" si="1106"/>
        <v>658.89800000000002</v>
      </c>
      <c r="F2835" s="11">
        <f>IF(DAY(A2835)=F$2+1,VLOOKUP(A2835,[1]Plan1!$BN$15:$BP$255,3),F2834)</f>
        <v>652.75800000000004</v>
      </c>
      <c r="G2835" s="6">
        <f t="shared" si="1092"/>
        <v>42865</v>
      </c>
      <c r="H2835" s="2">
        <f t="shared" si="1093"/>
        <v>-9.318589523719889E-3</v>
      </c>
      <c r="I2835" s="1">
        <f t="shared" si="1101"/>
        <v>26</v>
      </c>
      <c r="J2835" s="1">
        <f t="shared" si="1107"/>
        <v>31</v>
      </c>
      <c r="K2835" s="54">
        <f t="shared" si="1094"/>
        <v>0.99217851408251445</v>
      </c>
      <c r="L2835" s="3">
        <f t="shared" si="1102"/>
        <v>1.63395625</v>
      </c>
      <c r="M2835" s="3">
        <f t="shared" si="1088"/>
        <v>1.62117628</v>
      </c>
      <c r="N2835" s="3">
        <f t="shared" si="1095"/>
        <v>89999.344815029996</v>
      </c>
      <c r="O2835" s="52">
        <f t="shared" si="1084"/>
        <v>0</v>
      </c>
      <c r="P2835" s="5">
        <f t="shared" si="1087"/>
        <v>0</v>
      </c>
      <c r="Q2835" s="53">
        <f t="shared" si="1096"/>
        <v>0</v>
      </c>
      <c r="R2835" s="4">
        <f t="shared" si="1090"/>
        <v>0</v>
      </c>
      <c r="S2835" s="2">
        <f t="shared" si="1103"/>
        <v>0.14000000000000001</v>
      </c>
      <c r="T2835" s="9">
        <f t="shared" si="1097"/>
        <v>1.009199951</v>
      </c>
      <c r="U2835" s="4">
        <f t="shared" si="1104"/>
        <v>827.98956233000001</v>
      </c>
      <c r="V2835" s="4">
        <f t="shared" si="1098"/>
        <v>0</v>
      </c>
      <c r="W2835" s="1" t="str">
        <f t="shared" si="1085"/>
        <v>A+J=</v>
      </c>
      <c r="X2835" s="10">
        <f t="shared" si="1086"/>
        <v>42895</v>
      </c>
      <c r="Y2835" s="4">
        <f t="shared" si="1089"/>
        <v>0</v>
      </c>
      <c r="Z2835" s="28"/>
      <c r="AA2835" s="26"/>
      <c r="AE2835" s="5"/>
    </row>
    <row r="2836" spans="1:31" x14ac:dyDescent="0.2">
      <c r="A2836" s="127">
        <f t="shared" si="1099"/>
        <v>42891</v>
      </c>
      <c r="B2836" s="4">
        <f t="shared" si="1091"/>
        <v>90831.895421950001</v>
      </c>
      <c r="C2836" s="4">
        <f t="shared" si="1105"/>
        <v>55514.841862250003</v>
      </c>
      <c r="D2836" s="4">
        <f t="shared" si="1100"/>
        <v>55514.841862250003</v>
      </c>
      <c r="E2836" s="56">
        <f t="shared" si="1106"/>
        <v>658.89800000000002</v>
      </c>
      <c r="F2836" s="11">
        <f>IF(DAY(A2836)=F$2+1,VLOOKUP(A2836,[1]Plan1!$BN$15:$BP$255,3),F2835)</f>
        <v>652.75800000000004</v>
      </c>
      <c r="G2836" s="6">
        <f t="shared" si="1092"/>
        <v>42865</v>
      </c>
      <c r="H2836" s="2">
        <f t="shared" si="1093"/>
        <v>-9.318589523719889E-3</v>
      </c>
      <c r="I2836" s="1">
        <f t="shared" si="1101"/>
        <v>27</v>
      </c>
      <c r="J2836" s="1">
        <f t="shared" si="1107"/>
        <v>31</v>
      </c>
      <c r="K2836" s="54">
        <f t="shared" si="1094"/>
        <v>0.99187891247845394</v>
      </c>
      <c r="L2836" s="3">
        <f t="shared" si="1102"/>
        <v>1.63395625</v>
      </c>
      <c r="M2836" s="3">
        <f t="shared" si="1088"/>
        <v>1.62068674</v>
      </c>
      <c r="N2836" s="3">
        <f t="shared" si="1095"/>
        <v>89972.168079340001</v>
      </c>
      <c r="O2836" s="52">
        <f t="shared" si="1084"/>
        <v>0</v>
      </c>
      <c r="P2836" s="5">
        <f t="shared" si="1087"/>
        <v>0</v>
      </c>
      <c r="Q2836" s="53">
        <f t="shared" si="1096"/>
        <v>0</v>
      </c>
      <c r="R2836" s="4">
        <f t="shared" si="1090"/>
        <v>0</v>
      </c>
      <c r="S2836" s="2">
        <f t="shared" si="1103"/>
        <v>0.14000000000000001</v>
      </c>
      <c r="T2836" s="9">
        <f t="shared" si="1097"/>
        <v>1.009555481</v>
      </c>
      <c r="U2836" s="4">
        <f t="shared" si="1104"/>
        <v>859.72734261000005</v>
      </c>
      <c r="V2836" s="4">
        <f t="shared" si="1098"/>
        <v>0</v>
      </c>
      <c r="W2836" s="1" t="str">
        <f t="shared" si="1085"/>
        <v>A+J=</v>
      </c>
      <c r="X2836" s="10">
        <f t="shared" si="1086"/>
        <v>42895</v>
      </c>
      <c r="Y2836" s="4">
        <f t="shared" si="1089"/>
        <v>0</v>
      </c>
      <c r="Z2836" s="28"/>
      <c r="AA2836" s="26"/>
      <c r="AE2836" s="5"/>
    </row>
    <row r="2837" spans="1:31" x14ac:dyDescent="0.2">
      <c r="A2837" s="127">
        <f t="shared" si="1099"/>
        <v>42892</v>
      </c>
      <c r="B2837" s="4">
        <f t="shared" si="1091"/>
        <v>90836.45735579</v>
      </c>
      <c r="C2837" s="4">
        <f t="shared" si="1105"/>
        <v>55514.841862250003</v>
      </c>
      <c r="D2837" s="4">
        <f t="shared" si="1100"/>
        <v>55514.841862250003</v>
      </c>
      <c r="E2837" s="56">
        <f t="shared" si="1106"/>
        <v>658.89800000000002</v>
      </c>
      <c r="F2837" s="11">
        <f>IF(DAY(A2837)=F$2+1,VLOOKUP(A2837,[1]Plan1!$BN$15:$BP$255,3),F2836)</f>
        <v>652.75800000000004</v>
      </c>
      <c r="G2837" s="6">
        <f t="shared" si="1092"/>
        <v>42865</v>
      </c>
      <c r="H2837" s="2">
        <f t="shared" si="1093"/>
        <v>-9.318589523719889E-3</v>
      </c>
      <c r="I2837" s="1">
        <f t="shared" si="1101"/>
        <v>28</v>
      </c>
      <c r="J2837" s="1">
        <f t="shared" si="1107"/>
        <v>31</v>
      </c>
      <c r="K2837" s="54">
        <f t="shared" si="1094"/>
        <v>0.99157940134311429</v>
      </c>
      <c r="L2837" s="3">
        <f t="shared" si="1102"/>
        <v>1.63395625</v>
      </c>
      <c r="M2837" s="3">
        <f t="shared" si="1088"/>
        <v>1.6201973599999999</v>
      </c>
      <c r="N2837" s="3">
        <f t="shared" si="1095"/>
        <v>89945.000226029995</v>
      </c>
      <c r="O2837" s="52">
        <f t="shared" si="1084"/>
        <v>0</v>
      </c>
      <c r="P2837" s="5">
        <f t="shared" si="1087"/>
        <v>0</v>
      </c>
      <c r="Q2837" s="53">
        <f t="shared" si="1096"/>
        <v>0</v>
      </c>
      <c r="R2837" s="4">
        <f t="shared" si="1090"/>
        <v>0</v>
      </c>
      <c r="S2837" s="2">
        <f t="shared" si="1103"/>
        <v>0.14000000000000001</v>
      </c>
      <c r="T2837" s="9">
        <f t="shared" si="1097"/>
        <v>1.0099111359999999</v>
      </c>
      <c r="U2837" s="4">
        <f t="shared" si="1104"/>
        <v>891.45712976000004</v>
      </c>
      <c r="V2837" s="4">
        <f t="shared" si="1098"/>
        <v>0</v>
      </c>
      <c r="W2837" s="1" t="str">
        <f t="shared" si="1085"/>
        <v>A+J=</v>
      </c>
      <c r="X2837" s="10">
        <f t="shared" si="1086"/>
        <v>42895</v>
      </c>
      <c r="Y2837" s="4">
        <f t="shared" si="1089"/>
        <v>0</v>
      </c>
      <c r="Z2837" s="28"/>
      <c r="AA2837" s="26"/>
      <c r="AE2837" s="5"/>
    </row>
    <row r="2838" spans="1:31" x14ac:dyDescent="0.2">
      <c r="A2838" s="127">
        <f t="shared" si="1099"/>
        <v>42893</v>
      </c>
      <c r="B2838" s="4">
        <f t="shared" si="1091"/>
        <v>90841.018495609998</v>
      </c>
      <c r="C2838" s="4">
        <f t="shared" si="1105"/>
        <v>55514.841862250003</v>
      </c>
      <c r="D2838" s="4">
        <f t="shared" si="1100"/>
        <v>55514.841862250003</v>
      </c>
      <c r="E2838" s="56">
        <f t="shared" si="1106"/>
        <v>658.89800000000002</v>
      </c>
      <c r="F2838" s="11">
        <f>IF(DAY(A2838)=F$2+1,VLOOKUP(A2838,[1]Plan1!$BN$15:$BP$255,3),F2837)</f>
        <v>652.75800000000004</v>
      </c>
      <c r="G2838" s="6">
        <f t="shared" si="1092"/>
        <v>42865</v>
      </c>
      <c r="H2838" s="2">
        <f t="shared" si="1093"/>
        <v>-9.318589523719889E-3</v>
      </c>
      <c r="I2838" s="1">
        <f t="shared" si="1101"/>
        <v>29</v>
      </c>
      <c r="J2838" s="1">
        <f t="shared" si="1107"/>
        <v>31</v>
      </c>
      <c r="K2838" s="54">
        <f t="shared" si="1094"/>
        <v>0.99127998064917744</v>
      </c>
      <c r="L2838" s="3">
        <f t="shared" si="1102"/>
        <v>1.63395625</v>
      </c>
      <c r="M2838" s="3">
        <f t="shared" si="1088"/>
        <v>1.6197081099999999</v>
      </c>
      <c r="N2838" s="3">
        <f t="shared" si="1095"/>
        <v>89917.839589650001</v>
      </c>
      <c r="O2838" s="52">
        <f t="shared" si="1084"/>
        <v>0</v>
      </c>
      <c r="P2838" s="5">
        <f t="shared" si="1087"/>
        <v>0</v>
      </c>
      <c r="Q2838" s="53">
        <f t="shared" si="1096"/>
        <v>0</v>
      </c>
      <c r="R2838" s="4">
        <f t="shared" si="1090"/>
        <v>0</v>
      </c>
      <c r="S2838" s="2">
        <f t="shared" si="1103"/>
        <v>0.14000000000000001</v>
      </c>
      <c r="T2838" s="9">
        <f t="shared" si="1097"/>
        <v>1.010266916</v>
      </c>
      <c r="U2838" s="4">
        <f t="shared" si="1104"/>
        <v>923.17890595999995</v>
      </c>
      <c r="V2838" s="4">
        <f t="shared" si="1098"/>
        <v>0</v>
      </c>
      <c r="W2838" s="1" t="str">
        <f t="shared" si="1085"/>
        <v>A+J=</v>
      </c>
      <c r="X2838" s="10">
        <f t="shared" si="1086"/>
        <v>42895</v>
      </c>
      <c r="Y2838" s="4">
        <f t="shared" si="1089"/>
        <v>0</v>
      </c>
      <c r="Z2838" s="28"/>
      <c r="AA2838" s="26"/>
      <c r="AE2838" s="5"/>
    </row>
    <row r="2839" spans="1:31" x14ac:dyDescent="0.2">
      <c r="A2839" s="127">
        <f t="shared" si="1099"/>
        <v>42894</v>
      </c>
      <c r="B2839" s="4">
        <f t="shared" si="1091"/>
        <v>90845.580522079996</v>
      </c>
      <c r="C2839" s="4">
        <f t="shared" si="1105"/>
        <v>55514.841862250003</v>
      </c>
      <c r="D2839" s="4">
        <f t="shared" si="1100"/>
        <v>55514.841862250003</v>
      </c>
      <c r="E2839" s="56">
        <f t="shared" si="1106"/>
        <v>658.89800000000002</v>
      </c>
      <c r="F2839" s="11">
        <f>IF(DAY(A2839)=F$2+1,VLOOKUP(A2839,[1]Plan1!$BN$15:$BP$255,3),F2838)</f>
        <v>652.75800000000004</v>
      </c>
      <c r="G2839" s="6">
        <f t="shared" si="1092"/>
        <v>42865</v>
      </c>
      <c r="H2839" s="2">
        <f t="shared" si="1093"/>
        <v>-9.318589523719889E-3</v>
      </c>
      <c r="I2839" s="1">
        <f t="shared" si="1101"/>
        <v>30</v>
      </c>
      <c r="J2839" s="1">
        <f t="shared" si="1107"/>
        <v>31</v>
      </c>
      <c r="K2839" s="54">
        <f t="shared" si="1094"/>
        <v>0.99098065036933325</v>
      </c>
      <c r="L2839" s="3">
        <f t="shared" si="1102"/>
        <v>1.63395625</v>
      </c>
      <c r="M2839" s="3">
        <f t="shared" si="1088"/>
        <v>1.6192190200000001</v>
      </c>
      <c r="N2839" s="3">
        <f t="shared" si="1095"/>
        <v>89890.687835639998</v>
      </c>
      <c r="O2839" s="52">
        <f t="shared" si="1084"/>
        <v>0</v>
      </c>
      <c r="P2839" s="5">
        <f t="shared" si="1087"/>
        <v>0</v>
      </c>
      <c r="Q2839" s="53">
        <f t="shared" si="1096"/>
        <v>0</v>
      </c>
      <c r="R2839" s="4">
        <f t="shared" si="1090"/>
        <v>0</v>
      </c>
      <c r="S2839" s="2">
        <f t="shared" si="1103"/>
        <v>0.14000000000000001</v>
      </c>
      <c r="T2839" s="9">
        <f t="shared" si="1097"/>
        <v>1.0106228209999999</v>
      </c>
      <c r="U2839" s="4">
        <f t="shared" si="1104"/>
        <v>954.89268644000003</v>
      </c>
      <c r="V2839" s="4">
        <f t="shared" si="1098"/>
        <v>0</v>
      </c>
      <c r="W2839" s="1" t="str">
        <f t="shared" si="1085"/>
        <v>A+J=</v>
      </c>
      <c r="X2839" s="10">
        <f t="shared" si="1086"/>
        <v>42895</v>
      </c>
      <c r="Y2839" s="4">
        <f t="shared" si="1089"/>
        <v>0</v>
      </c>
      <c r="Z2839" s="28"/>
      <c r="AA2839" s="26"/>
      <c r="AE2839" s="5"/>
    </row>
    <row r="2840" spans="1:31" x14ac:dyDescent="0.2">
      <c r="A2840" s="127">
        <f t="shared" si="1099"/>
        <v>42895</v>
      </c>
      <c r="B2840" s="4">
        <f t="shared" si="1091"/>
        <v>90850.142963120001</v>
      </c>
      <c r="C2840" s="4">
        <f t="shared" si="1105"/>
        <v>55514.841862250003</v>
      </c>
      <c r="D2840" s="4">
        <f t="shared" si="1100"/>
        <v>55514.841862250003</v>
      </c>
      <c r="E2840" s="56">
        <f t="shared" si="1106"/>
        <v>658.89800000000002</v>
      </c>
      <c r="F2840" s="11">
        <f>IF(DAY(A2840)=F$2+1,VLOOKUP(A2840,[1]Plan1!$BN$15:$BP$255,3),F2839)</f>
        <v>652.75800000000004</v>
      </c>
      <c r="G2840" s="6">
        <f t="shared" si="1092"/>
        <v>42865</v>
      </c>
      <c r="H2840" s="2">
        <f t="shared" si="1093"/>
        <v>-9.318589523719889E-3</v>
      </c>
      <c r="I2840" s="1">
        <f t="shared" si="1101"/>
        <v>31</v>
      </c>
      <c r="J2840" s="1">
        <f t="shared" si="1107"/>
        <v>31</v>
      </c>
      <c r="K2840" s="54">
        <f t="shared" si="1094"/>
        <v>0.99068141047628011</v>
      </c>
      <c r="L2840" s="3">
        <f t="shared" si="1102"/>
        <v>1.63395625</v>
      </c>
      <c r="M2840" s="3">
        <f t="shared" si="1088"/>
        <v>1.61873008</v>
      </c>
      <c r="N2840" s="3">
        <f t="shared" si="1095"/>
        <v>89863.544408860005</v>
      </c>
      <c r="O2840" s="52">
        <f t="shared" si="1084"/>
        <v>91</v>
      </c>
      <c r="P2840" s="5">
        <f t="shared" si="1087"/>
        <v>1.50778606E-2</v>
      </c>
      <c r="Q2840" s="53">
        <f t="shared" si="1096"/>
        <v>837.04504683004996</v>
      </c>
      <c r="R2840" s="4">
        <f t="shared" si="1090"/>
        <v>1354.9499956187005</v>
      </c>
      <c r="S2840" s="2">
        <f t="shared" si="1103"/>
        <v>0.14000000000000001</v>
      </c>
      <c r="T2840" s="9">
        <f t="shared" si="1097"/>
        <v>1.010978852</v>
      </c>
      <c r="U2840" s="4">
        <f t="shared" si="1104"/>
        <v>986.59855426000001</v>
      </c>
      <c r="V2840" s="4">
        <f t="shared" si="1098"/>
        <v>2341.5485498787007</v>
      </c>
      <c r="W2840" s="1" t="str">
        <f t="shared" si="1085"/>
        <v>A+J=</v>
      </c>
      <c r="X2840" s="10">
        <f t="shared" si="1086"/>
        <v>42895</v>
      </c>
      <c r="Y2840" s="4">
        <f t="shared" si="1089"/>
        <v>88508.594413241299</v>
      </c>
      <c r="Z2840" s="28"/>
      <c r="AA2840" s="26"/>
      <c r="AE2840" s="5"/>
    </row>
    <row r="2841" spans="1:31" x14ac:dyDescent="0.2">
      <c r="A2841" s="127">
        <f t="shared" si="1099"/>
        <v>42896</v>
      </c>
      <c r="B2841" s="4">
        <f t="shared" si="1091"/>
        <v>88521.087273530007</v>
      </c>
      <c r="C2841" s="4">
        <f t="shared" si="1105"/>
        <v>54677.796812710003</v>
      </c>
      <c r="D2841" s="4">
        <f t="shared" si="1100"/>
        <v>54677.796812710003</v>
      </c>
      <c r="E2841" s="56">
        <f t="shared" si="1106"/>
        <v>652.75800000000004</v>
      </c>
      <c r="F2841" s="11">
        <f>IF(DAY(A2841)=F$2+1,VLOOKUP(A2841,[1]Plan1!$BN$15:$BP$255,3),F2840)</f>
        <v>648.40899999999999</v>
      </c>
      <c r="G2841" s="6">
        <f t="shared" si="1092"/>
        <v>42896</v>
      </c>
      <c r="H2841" s="2">
        <f t="shared" si="1093"/>
        <v>-6.6624997319068013E-3</v>
      </c>
      <c r="I2841" s="1">
        <f t="shared" si="1101"/>
        <v>1</v>
      </c>
      <c r="J2841" s="1">
        <f t="shared" si="1107"/>
        <v>30</v>
      </c>
      <c r="K2841" s="54">
        <f t="shared" si="1094"/>
        <v>0.99977719838200674</v>
      </c>
      <c r="L2841" s="3">
        <f t="shared" si="1102"/>
        <v>1.61873008</v>
      </c>
      <c r="M2841" s="3">
        <f t="shared" si="1088"/>
        <v>1.6183694200000001</v>
      </c>
      <c r="N2841" s="3">
        <f t="shared" si="1095"/>
        <v>88488.874314660003</v>
      </c>
      <c r="O2841" s="52">
        <f t="shared" si="1084"/>
        <v>0</v>
      </c>
      <c r="P2841" s="5">
        <f t="shared" si="1087"/>
        <v>0</v>
      </c>
      <c r="Q2841" s="53">
        <f t="shared" si="1096"/>
        <v>0</v>
      </c>
      <c r="R2841" s="4">
        <f t="shared" si="1090"/>
        <v>0</v>
      </c>
      <c r="S2841" s="2">
        <f t="shared" si="1103"/>
        <v>0.14000000000000001</v>
      </c>
      <c r="T2841" s="9">
        <f t="shared" si="1097"/>
        <v>1.000364034</v>
      </c>
      <c r="U2841" s="4">
        <f t="shared" si="1104"/>
        <v>32.212958870000001</v>
      </c>
      <c r="V2841" s="4">
        <f t="shared" si="1098"/>
        <v>0</v>
      </c>
      <c r="W2841" s="1" t="str">
        <f t="shared" si="1085"/>
        <v>A+J=</v>
      </c>
      <c r="X2841" s="10">
        <f t="shared" si="1086"/>
        <v>42925</v>
      </c>
      <c r="Y2841" s="4">
        <f t="shared" si="1089"/>
        <v>0</v>
      </c>
      <c r="Z2841" s="28"/>
      <c r="AA2841" s="26"/>
      <c r="AE2841" s="5"/>
    </row>
    <row r="2842" spans="1:31" x14ac:dyDescent="0.2">
      <c r="A2842" s="127">
        <f t="shared" si="1099"/>
        <v>42897</v>
      </c>
      <c r="B2842" s="4">
        <f t="shared" si="1091"/>
        <v>88533.581835960009</v>
      </c>
      <c r="C2842" s="4">
        <f t="shared" si="1105"/>
        <v>54677.796812710003</v>
      </c>
      <c r="D2842" s="4">
        <f t="shared" si="1100"/>
        <v>54677.796812710003</v>
      </c>
      <c r="E2842" s="56">
        <f t="shared" si="1106"/>
        <v>652.75800000000004</v>
      </c>
      <c r="F2842" s="11">
        <f>IF(DAY(A2842)=F$2+1,VLOOKUP(A2842,[1]Plan1!$BN$15:$BP$255,3),F2841)</f>
        <v>648.40899999999999</v>
      </c>
      <c r="G2842" s="6">
        <f t="shared" si="1092"/>
        <v>42896</v>
      </c>
      <c r="H2842" s="2">
        <f t="shared" si="1093"/>
        <v>-6.6624997319068013E-3</v>
      </c>
      <c r="I2842" s="1">
        <f t="shared" si="1101"/>
        <v>2</v>
      </c>
      <c r="J2842" s="1">
        <f t="shared" si="1107"/>
        <v>30</v>
      </c>
      <c r="K2842" s="54">
        <f t="shared" si="1094"/>
        <v>0.99955444640457447</v>
      </c>
      <c r="L2842" s="3">
        <f t="shared" si="1102"/>
        <v>1.61873008</v>
      </c>
      <c r="M2842" s="3">
        <f t="shared" si="1088"/>
        <v>1.6180088399999999</v>
      </c>
      <c r="N2842" s="3">
        <f t="shared" si="1095"/>
        <v>88469.158594680004</v>
      </c>
      <c r="O2842" s="52">
        <f t="shared" si="1084"/>
        <v>0</v>
      </c>
      <c r="P2842" s="5">
        <f t="shared" si="1087"/>
        <v>0</v>
      </c>
      <c r="Q2842" s="53">
        <f t="shared" si="1096"/>
        <v>0</v>
      </c>
      <c r="R2842" s="4">
        <f t="shared" si="1090"/>
        <v>0</v>
      </c>
      <c r="S2842" s="2">
        <f t="shared" si="1103"/>
        <v>0.14000000000000001</v>
      </c>
      <c r="T2842" s="9">
        <f t="shared" si="1097"/>
        <v>1.0007282</v>
      </c>
      <c r="U2842" s="4">
        <f t="shared" si="1104"/>
        <v>64.423241279999999</v>
      </c>
      <c r="V2842" s="4">
        <f t="shared" si="1098"/>
        <v>0</v>
      </c>
      <c r="W2842" s="1" t="str">
        <f t="shared" si="1085"/>
        <v>A+J=</v>
      </c>
      <c r="X2842" s="10">
        <f t="shared" si="1086"/>
        <v>42925</v>
      </c>
      <c r="Y2842" s="4">
        <f t="shared" si="1089"/>
        <v>0</v>
      </c>
      <c r="Z2842" s="28"/>
      <c r="AA2842" s="26"/>
      <c r="AE2842" s="5"/>
    </row>
    <row r="2843" spans="1:31" x14ac:dyDescent="0.2">
      <c r="A2843" s="127">
        <f t="shared" si="1099"/>
        <v>42898</v>
      </c>
      <c r="B2843" s="4">
        <f t="shared" si="1091"/>
        <v>88546.078728970009</v>
      </c>
      <c r="C2843" s="4">
        <f t="shared" si="1105"/>
        <v>54677.796812710003</v>
      </c>
      <c r="D2843" s="4">
        <f t="shared" si="1100"/>
        <v>54677.796812710003</v>
      </c>
      <c r="E2843" s="56">
        <f t="shared" si="1106"/>
        <v>652.75800000000004</v>
      </c>
      <c r="F2843" s="11">
        <f>IF(DAY(A2843)=F$2+1,VLOOKUP(A2843,[1]Plan1!$BN$15:$BP$255,3),F2842)</f>
        <v>648.40899999999999</v>
      </c>
      <c r="G2843" s="6">
        <f t="shared" si="1092"/>
        <v>42896</v>
      </c>
      <c r="H2843" s="2">
        <f t="shared" si="1093"/>
        <v>-6.6624997319068013E-3</v>
      </c>
      <c r="I2843" s="1">
        <f t="shared" si="1101"/>
        <v>3</v>
      </c>
      <c r="J2843" s="1">
        <f t="shared" si="1107"/>
        <v>30</v>
      </c>
      <c r="K2843" s="54">
        <f t="shared" si="1094"/>
        <v>0.99933174405664327</v>
      </c>
      <c r="L2843" s="3">
        <f t="shared" si="1102"/>
        <v>1.61873008</v>
      </c>
      <c r="M2843" s="3">
        <f t="shared" si="1088"/>
        <v>1.6176483500000001</v>
      </c>
      <c r="N2843" s="3">
        <f t="shared" si="1095"/>
        <v>88449.447795710003</v>
      </c>
      <c r="O2843" s="52">
        <f t="shared" si="1084"/>
        <v>0</v>
      </c>
      <c r="P2843" s="5">
        <f t="shared" si="1087"/>
        <v>0</v>
      </c>
      <c r="Q2843" s="53">
        <f t="shared" si="1096"/>
        <v>0</v>
      </c>
      <c r="R2843" s="4">
        <f t="shared" si="1090"/>
        <v>0</v>
      </c>
      <c r="S2843" s="2">
        <f t="shared" si="1103"/>
        <v>0.14000000000000001</v>
      </c>
      <c r="T2843" s="9">
        <f t="shared" si="1097"/>
        <v>1.0010924990000001</v>
      </c>
      <c r="U2843" s="4">
        <f t="shared" si="1104"/>
        <v>96.630933260000006</v>
      </c>
      <c r="V2843" s="4">
        <f t="shared" si="1098"/>
        <v>0</v>
      </c>
      <c r="W2843" s="1" t="str">
        <f t="shared" si="1085"/>
        <v>A+J=</v>
      </c>
      <c r="X2843" s="10">
        <f t="shared" si="1086"/>
        <v>42925</v>
      </c>
      <c r="Y2843" s="4">
        <f t="shared" si="1089"/>
        <v>0</v>
      </c>
      <c r="Z2843" s="28"/>
      <c r="AA2843" s="26"/>
      <c r="AE2843" s="5"/>
    </row>
    <row r="2844" spans="1:31" x14ac:dyDescent="0.2">
      <c r="A2844" s="127">
        <f t="shared" si="1099"/>
        <v>42899</v>
      </c>
      <c r="B2844" s="4">
        <f t="shared" si="1091"/>
        <v>88558.576766469996</v>
      </c>
      <c r="C2844" s="4">
        <f t="shared" si="1105"/>
        <v>54677.796812710003</v>
      </c>
      <c r="D2844" s="4">
        <f t="shared" si="1100"/>
        <v>54677.796812710003</v>
      </c>
      <c r="E2844" s="56">
        <f t="shared" si="1106"/>
        <v>652.75800000000004</v>
      </c>
      <c r="F2844" s="11">
        <f>IF(DAY(A2844)=F$2+1,VLOOKUP(A2844,[1]Plan1!$BN$15:$BP$255,3),F2843)</f>
        <v>648.40899999999999</v>
      </c>
      <c r="G2844" s="6">
        <f t="shared" si="1092"/>
        <v>42896</v>
      </c>
      <c r="H2844" s="2">
        <f t="shared" si="1093"/>
        <v>-6.6624997319068013E-3</v>
      </c>
      <c r="I2844" s="1">
        <f t="shared" si="1101"/>
        <v>4</v>
      </c>
      <c r="J2844" s="1">
        <f t="shared" si="1107"/>
        <v>30</v>
      </c>
      <c r="K2844" s="54">
        <f t="shared" si="1094"/>
        <v>0.99910909132715542</v>
      </c>
      <c r="L2844" s="3">
        <f t="shared" si="1102"/>
        <v>1.61873008</v>
      </c>
      <c r="M2844" s="3">
        <f t="shared" si="1088"/>
        <v>1.61728793</v>
      </c>
      <c r="N2844" s="3">
        <f t="shared" si="1095"/>
        <v>88429.74082418</v>
      </c>
      <c r="O2844" s="52">
        <f t="shared" si="1084"/>
        <v>0</v>
      </c>
      <c r="P2844" s="5">
        <f t="shared" si="1087"/>
        <v>0</v>
      </c>
      <c r="Q2844" s="53">
        <f t="shared" si="1096"/>
        <v>0</v>
      </c>
      <c r="R2844" s="4">
        <f t="shared" si="1090"/>
        <v>0</v>
      </c>
      <c r="S2844" s="2">
        <f t="shared" si="1103"/>
        <v>0.14000000000000001</v>
      </c>
      <c r="T2844" s="9">
        <f t="shared" si="1097"/>
        <v>1.00145693</v>
      </c>
      <c r="U2844" s="4">
        <f t="shared" si="1104"/>
        <v>128.83594228999999</v>
      </c>
      <c r="V2844" s="4">
        <f t="shared" si="1098"/>
        <v>0</v>
      </c>
      <c r="W2844" s="1" t="str">
        <f t="shared" si="1085"/>
        <v>A+J=</v>
      </c>
      <c r="X2844" s="10">
        <f t="shared" si="1086"/>
        <v>42925</v>
      </c>
      <c r="Y2844" s="4">
        <f t="shared" si="1089"/>
        <v>0</v>
      </c>
      <c r="Z2844" s="28"/>
      <c r="AA2844" s="26"/>
      <c r="AE2844" s="5"/>
    </row>
    <row r="2845" spans="1:31" x14ac:dyDescent="0.2">
      <c r="A2845" s="127">
        <f t="shared" si="1099"/>
        <v>42900</v>
      </c>
      <c r="B2845" s="4">
        <f t="shared" si="1091"/>
        <v>88571.07712881999</v>
      </c>
      <c r="C2845" s="4">
        <f t="shared" si="1105"/>
        <v>54677.796812710003</v>
      </c>
      <c r="D2845" s="4">
        <f t="shared" si="1100"/>
        <v>54677.796812710003</v>
      </c>
      <c r="E2845" s="56">
        <f t="shared" si="1106"/>
        <v>652.75800000000004</v>
      </c>
      <c r="F2845" s="11">
        <f>IF(DAY(A2845)=F$2+1,VLOOKUP(A2845,[1]Plan1!$BN$15:$BP$255,3),F2844)</f>
        <v>648.40899999999999</v>
      </c>
      <c r="G2845" s="6">
        <f t="shared" si="1092"/>
        <v>42896</v>
      </c>
      <c r="H2845" s="2">
        <f t="shared" si="1093"/>
        <v>-6.6624997319068013E-3</v>
      </c>
      <c r="I2845" s="1">
        <f t="shared" si="1101"/>
        <v>5</v>
      </c>
      <c r="J2845" s="1">
        <f t="shared" si="1107"/>
        <v>30</v>
      </c>
      <c r="K2845" s="54">
        <f t="shared" si="1094"/>
        <v>0.99888648820505599</v>
      </c>
      <c r="L2845" s="3">
        <f t="shared" si="1102"/>
        <v>1.61873008</v>
      </c>
      <c r="M2845" s="3">
        <f t="shared" si="1088"/>
        <v>1.6169275999999999</v>
      </c>
      <c r="N2845" s="3">
        <f t="shared" si="1095"/>
        <v>88410.038773659995</v>
      </c>
      <c r="O2845" s="52">
        <f t="shared" si="1084"/>
        <v>0</v>
      </c>
      <c r="P2845" s="5">
        <f t="shared" si="1087"/>
        <v>0</v>
      </c>
      <c r="Q2845" s="53">
        <f t="shared" si="1096"/>
        <v>0</v>
      </c>
      <c r="R2845" s="4">
        <f t="shared" si="1090"/>
        <v>0</v>
      </c>
      <c r="S2845" s="2">
        <f t="shared" si="1103"/>
        <v>0.14000000000000001</v>
      </c>
      <c r="T2845" s="9">
        <f t="shared" si="1097"/>
        <v>1.0018214940000001</v>
      </c>
      <c r="U2845" s="4">
        <f t="shared" si="1104"/>
        <v>161.03835516000001</v>
      </c>
      <c r="V2845" s="4">
        <f t="shared" si="1098"/>
        <v>0</v>
      </c>
      <c r="W2845" s="1" t="str">
        <f t="shared" si="1085"/>
        <v>A+J=</v>
      </c>
      <c r="X2845" s="10">
        <f t="shared" si="1086"/>
        <v>42925</v>
      </c>
      <c r="Y2845" s="4">
        <f t="shared" si="1089"/>
        <v>0</v>
      </c>
      <c r="Z2845" s="28"/>
      <c r="AA2845" s="26"/>
      <c r="AE2845" s="5"/>
    </row>
    <row r="2846" spans="1:31" x14ac:dyDescent="0.2">
      <c r="A2846" s="127">
        <f t="shared" si="1099"/>
        <v>42901</v>
      </c>
      <c r="B2846" s="4">
        <f t="shared" si="1091"/>
        <v>88583.579265549997</v>
      </c>
      <c r="C2846" s="4">
        <f t="shared" si="1105"/>
        <v>54677.796812710003</v>
      </c>
      <c r="D2846" s="4">
        <f t="shared" si="1100"/>
        <v>54677.796812710003</v>
      </c>
      <c r="E2846" s="56">
        <f t="shared" si="1106"/>
        <v>652.75800000000004</v>
      </c>
      <c r="F2846" s="11">
        <f>IF(DAY(A2846)=F$2+1,VLOOKUP(A2846,[1]Plan1!$BN$15:$BP$255,3),F2845)</f>
        <v>648.40899999999999</v>
      </c>
      <c r="G2846" s="6">
        <f t="shared" si="1092"/>
        <v>42896</v>
      </c>
      <c r="H2846" s="2">
        <f t="shared" si="1093"/>
        <v>-6.6624997319068013E-3</v>
      </c>
      <c r="I2846" s="1">
        <f t="shared" si="1101"/>
        <v>6</v>
      </c>
      <c r="J2846" s="1">
        <f t="shared" si="1107"/>
        <v>30</v>
      </c>
      <c r="K2846" s="54">
        <f t="shared" si="1094"/>
        <v>0.99866393467929226</v>
      </c>
      <c r="L2846" s="3">
        <f t="shared" si="1102"/>
        <v>1.61873008</v>
      </c>
      <c r="M2846" s="3">
        <f t="shared" si="1088"/>
        <v>1.61656735</v>
      </c>
      <c r="N2846" s="3">
        <f t="shared" si="1095"/>
        <v>88390.341097359997</v>
      </c>
      <c r="O2846" s="52">
        <f t="shared" si="1084"/>
        <v>0</v>
      </c>
      <c r="P2846" s="5">
        <f t="shared" si="1087"/>
        <v>0</v>
      </c>
      <c r="Q2846" s="53">
        <f t="shared" si="1096"/>
        <v>0</v>
      </c>
      <c r="R2846" s="4">
        <f t="shared" si="1090"/>
        <v>0</v>
      </c>
      <c r="S2846" s="2">
        <f t="shared" si="1103"/>
        <v>0.14000000000000001</v>
      </c>
      <c r="T2846" s="9">
        <f t="shared" si="1097"/>
        <v>1.0021861910000001</v>
      </c>
      <c r="U2846" s="4">
        <f t="shared" si="1104"/>
        <v>193.23816819000001</v>
      </c>
      <c r="V2846" s="4">
        <f t="shared" si="1098"/>
        <v>0</v>
      </c>
      <c r="W2846" s="1" t="str">
        <f t="shared" si="1085"/>
        <v>A+J=</v>
      </c>
      <c r="X2846" s="10">
        <f t="shared" si="1086"/>
        <v>42925</v>
      </c>
      <c r="Y2846" s="4">
        <f t="shared" si="1089"/>
        <v>0</v>
      </c>
      <c r="Z2846" s="28"/>
      <c r="AA2846" s="26"/>
      <c r="AE2846" s="5"/>
    </row>
    <row r="2847" spans="1:31" x14ac:dyDescent="0.2">
      <c r="A2847" s="127">
        <f t="shared" si="1099"/>
        <v>42902</v>
      </c>
      <c r="B2847" s="4">
        <f t="shared" si="1091"/>
        <v>88596.082537039998</v>
      </c>
      <c r="C2847" s="4">
        <f t="shared" si="1105"/>
        <v>54677.796812710003</v>
      </c>
      <c r="D2847" s="4">
        <f t="shared" si="1100"/>
        <v>54677.796812710003</v>
      </c>
      <c r="E2847" s="56">
        <f t="shared" si="1106"/>
        <v>652.75800000000004</v>
      </c>
      <c r="F2847" s="11">
        <f>IF(DAY(A2847)=F$2+1,VLOOKUP(A2847,[1]Plan1!$BN$15:$BP$255,3),F2846)</f>
        <v>648.40899999999999</v>
      </c>
      <c r="G2847" s="6">
        <f t="shared" si="1092"/>
        <v>42896</v>
      </c>
      <c r="H2847" s="2">
        <f t="shared" si="1093"/>
        <v>-6.6624997319068013E-3</v>
      </c>
      <c r="I2847" s="1">
        <f t="shared" si="1101"/>
        <v>7</v>
      </c>
      <c r="J2847" s="1">
        <f t="shared" si="1107"/>
        <v>30</v>
      </c>
      <c r="K2847" s="54">
        <f t="shared" si="1094"/>
        <v>0.99844143073881431</v>
      </c>
      <c r="L2847" s="3">
        <f t="shared" si="1102"/>
        <v>1.61873008</v>
      </c>
      <c r="M2847" s="3">
        <f t="shared" si="1088"/>
        <v>1.61620717</v>
      </c>
      <c r="N2847" s="3">
        <f t="shared" si="1095"/>
        <v>88370.647248499998</v>
      </c>
      <c r="O2847" s="52">
        <f t="shared" si="1084"/>
        <v>0</v>
      </c>
      <c r="P2847" s="5">
        <f t="shared" si="1087"/>
        <v>0</v>
      </c>
      <c r="Q2847" s="53">
        <f t="shared" si="1096"/>
        <v>0</v>
      </c>
      <c r="R2847" s="4">
        <f t="shared" si="1090"/>
        <v>0</v>
      </c>
      <c r="S2847" s="2">
        <f t="shared" si="1103"/>
        <v>0.14000000000000001</v>
      </c>
      <c r="T2847" s="9">
        <f t="shared" si="1097"/>
        <v>1.0025510200000001</v>
      </c>
      <c r="U2847" s="4">
        <f t="shared" si="1104"/>
        <v>225.43528853999999</v>
      </c>
      <c r="V2847" s="4">
        <f t="shared" si="1098"/>
        <v>0</v>
      </c>
      <c r="W2847" s="1" t="str">
        <f t="shared" si="1085"/>
        <v>A+J=</v>
      </c>
      <c r="X2847" s="10">
        <f t="shared" si="1086"/>
        <v>42925</v>
      </c>
      <c r="Y2847" s="4">
        <f t="shared" si="1089"/>
        <v>0</v>
      </c>
      <c r="Z2847" s="28"/>
      <c r="AA2847" s="26"/>
      <c r="AE2847" s="5"/>
    </row>
    <row r="2848" spans="1:31" x14ac:dyDescent="0.2">
      <c r="A2848" s="127">
        <f t="shared" si="1099"/>
        <v>42903</v>
      </c>
      <c r="B2848" s="4">
        <f t="shared" si="1091"/>
        <v>88608.588124789996</v>
      </c>
      <c r="C2848" s="4">
        <f t="shared" si="1105"/>
        <v>54677.796812710003</v>
      </c>
      <c r="D2848" s="4">
        <f t="shared" si="1100"/>
        <v>54677.796812710003</v>
      </c>
      <c r="E2848" s="56">
        <f t="shared" si="1106"/>
        <v>652.75800000000004</v>
      </c>
      <c r="F2848" s="11">
        <f>IF(DAY(A2848)=F$2+1,VLOOKUP(A2848,[1]Plan1!$BN$15:$BP$255,3),F2847)</f>
        <v>648.40899999999999</v>
      </c>
      <c r="G2848" s="6">
        <f t="shared" si="1092"/>
        <v>42896</v>
      </c>
      <c r="H2848" s="2">
        <f t="shared" si="1093"/>
        <v>-6.6624997319068013E-3</v>
      </c>
      <c r="I2848" s="1">
        <f t="shared" si="1101"/>
        <v>8</v>
      </c>
      <c r="J2848" s="1">
        <f t="shared" si="1107"/>
        <v>30</v>
      </c>
      <c r="K2848" s="54">
        <f t="shared" si="1094"/>
        <v>0.99821897637257417</v>
      </c>
      <c r="L2848" s="3">
        <f t="shared" si="1102"/>
        <v>1.61873008</v>
      </c>
      <c r="M2848" s="3">
        <f t="shared" si="1088"/>
        <v>1.61584708</v>
      </c>
      <c r="N2848" s="3">
        <f t="shared" si="1095"/>
        <v>88350.958320649996</v>
      </c>
      <c r="O2848" s="52">
        <f t="shared" si="1084"/>
        <v>0</v>
      </c>
      <c r="P2848" s="5">
        <f t="shared" si="1087"/>
        <v>0</v>
      </c>
      <c r="Q2848" s="53">
        <f t="shared" si="1096"/>
        <v>0</v>
      </c>
      <c r="R2848" s="4">
        <f t="shared" si="1090"/>
        <v>0</v>
      </c>
      <c r="S2848" s="2">
        <f t="shared" si="1103"/>
        <v>0.14000000000000001</v>
      </c>
      <c r="T2848" s="9">
        <f t="shared" si="1097"/>
        <v>1.002915982</v>
      </c>
      <c r="U2848" s="4">
        <f t="shared" si="1104"/>
        <v>257.62980413999998</v>
      </c>
      <c r="V2848" s="4">
        <f t="shared" si="1098"/>
        <v>0</v>
      </c>
      <c r="W2848" s="1" t="str">
        <f t="shared" si="1085"/>
        <v>A+J=</v>
      </c>
      <c r="X2848" s="10">
        <f t="shared" si="1086"/>
        <v>42925</v>
      </c>
      <c r="Y2848" s="4">
        <f t="shared" si="1089"/>
        <v>0</v>
      </c>
      <c r="Z2848" s="28"/>
      <c r="AA2848" s="26"/>
      <c r="AE2848" s="5"/>
    </row>
    <row r="2849" spans="1:31" x14ac:dyDescent="0.2">
      <c r="A2849" s="127">
        <f t="shared" si="1099"/>
        <v>42904</v>
      </c>
      <c r="B2849" s="4">
        <f t="shared" si="1091"/>
        <v>88621.095566079995</v>
      </c>
      <c r="C2849" s="4">
        <f t="shared" si="1105"/>
        <v>54677.796812710003</v>
      </c>
      <c r="D2849" s="4">
        <f t="shared" si="1100"/>
        <v>54677.796812710003</v>
      </c>
      <c r="E2849" s="56">
        <f t="shared" si="1106"/>
        <v>652.75800000000004</v>
      </c>
      <c r="F2849" s="11">
        <f>IF(DAY(A2849)=F$2+1,VLOOKUP(A2849,[1]Plan1!$BN$15:$BP$255,3),F2848)</f>
        <v>648.40899999999999</v>
      </c>
      <c r="G2849" s="6">
        <f t="shared" si="1092"/>
        <v>42896</v>
      </c>
      <c r="H2849" s="2">
        <f t="shared" si="1093"/>
        <v>-6.6624997319068013E-3</v>
      </c>
      <c r="I2849" s="1">
        <f t="shared" si="1101"/>
        <v>9</v>
      </c>
      <c r="J2849" s="1">
        <f t="shared" si="1107"/>
        <v>30</v>
      </c>
      <c r="K2849" s="54">
        <f t="shared" si="1094"/>
        <v>0.99799657156952681</v>
      </c>
      <c r="L2849" s="3">
        <f t="shared" si="1102"/>
        <v>1.61873008</v>
      </c>
      <c r="M2849" s="3">
        <f t="shared" si="1088"/>
        <v>1.6154870699999999</v>
      </c>
      <c r="N2849" s="3">
        <f t="shared" si="1095"/>
        <v>88331.27376702</v>
      </c>
      <c r="O2849" s="52">
        <f t="shared" si="1084"/>
        <v>0</v>
      </c>
      <c r="P2849" s="5">
        <f t="shared" si="1087"/>
        <v>0</v>
      </c>
      <c r="Q2849" s="53">
        <f t="shared" si="1096"/>
        <v>0</v>
      </c>
      <c r="R2849" s="4">
        <f t="shared" si="1090"/>
        <v>0</v>
      </c>
      <c r="S2849" s="2">
        <f t="shared" si="1103"/>
        <v>0.14000000000000001</v>
      </c>
      <c r="T2849" s="9">
        <f t="shared" si="1097"/>
        <v>1.0032810780000001</v>
      </c>
      <c r="U2849" s="4">
        <f t="shared" si="1104"/>
        <v>289.82179905999999</v>
      </c>
      <c r="V2849" s="4">
        <f t="shared" si="1098"/>
        <v>0</v>
      </c>
      <c r="W2849" s="1" t="str">
        <f t="shared" si="1085"/>
        <v>A+J=</v>
      </c>
      <c r="X2849" s="10">
        <f t="shared" si="1086"/>
        <v>42925</v>
      </c>
      <c r="Y2849" s="4">
        <f t="shared" si="1089"/>
        <v>0</v>
      </c>
      <c r="Z2849" s="28"/>
      <c r="AA2849" s="26"/>
      <c r="AE2849" s="5"/>
    </row>
    <row r="2850" spans="1:31" x14ac:dyDescent="0.2">
      <c r="A2850" s="127">
        <f t="shared" si="1099"/>
        <v>42905</v>
      </c>
      <c r="B2850" s="4">
        <f t="shared" si="1091"/>
        <v>88633.604132400011</v>
      </c>
      <c r="C2850" s="4">
        <f t="shared" si="1105"/>
        <v>54677.796812710003</v>
      </c>
      <c r="D2850" s="4">
        <f t="shared" si="1100"/>
        <v>54677.796812710003</v>
      </c>
      <c r="E2850" s="56">
        <f t="shared" si="1106"/>
        <v>652.75800000000004</v>
      </c>
      <c r="F2850" s="11">
        <f>IF(DAY(A2850)=F$2+1,VLOOKUP(A2850,[1]Plan1!$BN$15:$BP$255,3),F2849)</f>
        <v>648.40899999999999</v>
      </c>
      <c r="G2850" s="6">
        <f t="shared" si="1092"/>
        <v>42896</v>
      </c>
      <c r="H2850" s="2">
        <f t="shared" si="1093"/>
        <v>-6.6624997319068013E-3</v>
      </c>
      <c r="I2850" s="1">
        <f t="shared" si="1101"/>
        <v>10</v>
      </c>
      <c r="J2850" s="1">
        <f t="shared" si="1107"/>
        <v>30</v>
      </c>
      <c r="K2850" s="54">
        <f t="shared" si="1094"/>
        <v>0.99777421631862939</v>
      </c>
      <c r="L2850" s="3">
        <f t="shared" si="1102"/>
        <v>1.61873008</v>
      </c>
      <c r="M2850" s="3">
        <f t="shared" si="1088"/>
        <v>1.6151271300000001</v>
      </c>
      <c r="N2850" s="3">
        <f t="shared" si="1095"/>
        <v>88311.593040830005</v>
      </c>
      <c r="O2850" s="52">
        <f t="shared" si="1084"/>
        <v>0</v>
      </c>
      <c r="P2850" s="5">
        <f t="shared" si="1087"/>
        <v>0</v>
      </c>
      <c r="Q2850" s="53">
        <f t="shared" si="1096"/>
        <v>0</v>
      </c>
      <c r="R2850" s="4">
        <f t="shared" si="1090"/>
        <v>0</v>
      </c>
      <c r="S2850" s="2">
        <f t="shared" si="1103"/>
        <v>0.14000000000000001</v>
      </c>
      <c r="T2850" s="9">
        <f t="shared" si="1097"/>
        <v>1.003646306</v>
      </c>
      <c r="U2850" s="4">
        <f t="shared" si="1104"/>
        <v>322.01109157000002</v>
      </c>
      <c r="V2850" s="4">
        <f t="shared" si="1098"/>
        <v>0</v>
      </c>
      <c r="W2850" s="1" t="str">
        <f t="shared" si="1085"/>
        <v>A+J=</v>
      </c>
      <c r="X2850" s="10">
        <f t="shared" si="1086"/>
        <v>42925</v>
      </c>
      <c r="Y2850" s="4">
        <f t="shared" si="1089"/>
        <v>0</v>
      </c>
      <c r="Z2850" s="28"/>
      <c r="AA2850" s="26"/>
      <c r="AE2850" s="5"/>
    </row>
    <row r="2851" spans="1:31" x14ac:dyDescent="0.2">
      <c r="A2851" s="127">
        <f t="shared" si="1099"/>
        <v>42906</v>
      </c>
      <c r="B2851" s="4">
        <f t="shared" si="1091"/>
        <v>88646.115006389999</v>
      </c>
      <c r="C2851" s="4">
        <f t="shared" si="1105"/>
        <v>54677.796812710003</v>
      </c>
      <c r="D2851" s="4">
        <f t="shared" si="1100"/>
        <v>54677.796812710003</v>
      </c>
      <c r="E2851" s="56">
        <f t="shared" si="1106"/>
        <v>652.75800000000004</v>
      </c>
      <c r="F2851" s="11">
        <f>IF(DAY(A2851)=F$2+1,VLOOKUP(A2851,[1]Plan1!$BN$15:$BP$255,3),F2850)</f>
        <v>648.40899999999999</v>
      </c>
      <c r="G2851" s="6">
        <f t="shared" si="1092"/>
        <v>42896</v>
      </c>
      <c r="H2851" s="2">
        <f t="shared" si="1093"/>
        <v>-6.6624997319068013E-3</v>
      </c>
      <c r="I2851" s="1">
        <f t="shared" si="1101"/>
        <v>11</v>
      </c>
      <c r="J2851" s="1">
        <f t="shared" si="1107"/>
        <v>30</v>
      </c>
      <c r="K2851" s="54">
        <f t="shared" si="1094"/>
        <v>0.99755191060884174</v>
      </c>
      <c r="L2851" s="3">
        <f t="shared" si="1102"/>
        <v>1.61873008</v>
      </c>
      <c r="M2851" s="3">
        <f t="shared" si="1088"/>
        <v>1.6147672799999999</v>
      </c>
      <c r="N2851" s="3">
        <f t="shared" si="1095"/>
        <v>88291.917235650006</v>
      </c>
      <c r="O2851" s="52">
        <f t="shared" si="1084"/>
        <v>0</v>
      </c>
      <c r="P2851" s="5">
        <f t="shared" si="1087"/>
        <v>0</v>
      </c>
      <c r="Q2851" s="53">
        <f t="shared" si="1096"/>
        <v>0</v>
      </c>
      <c r="R2851" s="4">
        <f t="shared" si="1090"/>
        <v>0</v>
      </c>
      <c r="S2851" s="2">
        <f t="shared" si="1103"/>
        <v>0.14000000000000001</v>
      </c>
      <c r="T2851" s="9">
        <f t="shared" si="1097"/>
        <v>1.0040116670000001</v>
      </c>
      <c r="U2851" s="4">
        <f t="shared" si="1104"/>
        <v>354.19777074000001</v>
      </c>
      <c r="V2851" s="4">
        <f t="shared" si="1098"/>
        <v>0</v>
      </c>
      <c r="W2851" s="1" t="str">
        <f t="shared" si="1085"/>
        <v>A+J=</v>
      </c>
      <c r="X2851" s="10">
        <f t="shared" si="1086"/>
        <v>42925</v>
      </c>
      <c r="Y2851" s="4">
        <f t="shared" si="1089"/>
        <v>0</v>
      </c>
      <c r="Z2851" s="28"/>
      <c r="AA2851" s="26"/>
      <c r="AE2851" s="5"/>
    </row>
    <row r="2852" spans="1:31" x14ac:dyDescent="0.2">
      <c r="A2852" s="127">
        <f t="shared" si="1099"/>
        <v>42907</v>
      </c>
      <c r="B2852" s="4">
        <f t="shared" si="1091"/>
        <v>88658.627636399993</v>
      </c>
      <c r="C2852" s="4">
        <f t="shared" si="1105"/>
        <v>54677.796812710003</v>
      </c>
      <c r="D2852" s="4">
        <f t="shared" si="1100"/>
        <v>54677.796812710003</v>
      </c>
      <c r="E2852" s="56">
        <f t="shared" si="1106"/>
        <v>652.75800000000004</v>
      </c>
      <c r="F2852" s="11">
        <f>IF(DAY(A2852)=F$2+1,VLOOKUP(A2852,[1]Plan1!$BN$15:$BP$255,3),F2851)</f>
        <v>648.40899999999999</v>
      </c>
      <c r="G2852" s="6">
        <f t="shared" si="1092"/>
        <v>42896</v>
      </c>
      <c r="H2852" s="2">
        <f t="shared" si="1093"/>
        <v>-6.6624997319068013E-3</v>
      </c>
      <c r="I2852" s="1">
        <f t="shared" si="1101"/>
        <v>12</v>
      </c>
      <c r="J2852" s="1">
        <f t="shared" si="1107"/>
        <v>30</v>
      </c>
      <c r="K2852" s="54">
        <f t="shared" si="1094"/>
        <v>0.9973296544291258</v>
      </c>
      <c r="L2852" s="3">
        <f t="shared" si="1102"/>
        <v>1.61873008</v>
      </c>
      <c r="M2852" s="3">
        <f t="shared" si="1088"/>
        <v>1.6144075099999999</v>
      </c>
      <c r="N2852" s="3">
        <f t="shared" si="1095"/>
        <v>88272.245804689999</v>
      </c>
      <c r="O2852" s="52">
        <f t="shared" si="1084"/>
        <v>0</v>
      </c>
      <c r="P2852" s="5">
        <f t="shared" si="1087"/>
        <v>0</v>
      </c>
      <c r="Q2852" s="53">
        <f t="shared" si="1096"/>
        <v>0</v>
      </c>
      <c r="R2852" s="4">
        <f t="shared" si="1090"/>
        <v>0</v>
      </c>
      <c r="S2852" s="2">
        <f t="shared" si="1103"/>
        <v>0.14000000000000001</v>
      </c>
      <c r="T2852" s="9">
        <f t="shared" si="1097"/>
        <v>1.0043771610000001</v>
      </c>
      <c r="U2852" s="4">
        <f t="shared" si="1104"/>
        <v>386.38183170999997</v>
      </c>
      <c r="V2852" s="4">
        <f t="shared" si="1098"/>
        <v>0</v>
      </c>
      <c r="W2852" s="1" t="str">
        <f t="shared" si="1085"/>
        <v>A+J=</v>
      </c>
      <c r="X2852" s="10">
        <f t="shared" si="1086"/>
        <v>42925</v>
      </c>
      <c r="Y2852" s="4">
        <f t="shared" si="1089"/>
        <v>0</v>
      </c>
      <c r="Z2852" s="28"/>
      <c r="AA2852" s="26"/>
      <c r="AE2852" s="5"/>
    </row>
    <row r="2853" spans="1:31" x14ac:dyDescent="0.2">
      <c r="A2853" s="127">
        <f t="shared" si="1099"/>
        <v>42908</v>
      </c>
      <c r="B2853" s="4">
        <f t="shared" si="1091"/>
        <v>88671.141470030008</v>
      </c>
      <c r="C2853" s="4">
        <f t="shared" si="1105"/>
        <v>54677.796812710003</v>
      </c>
      <c r="D2853" s="4">
        <f t="shared" si="1100"/>
        <v>54677.796812710003</v>
      </c>
      <c r="E2853" s="56">
        <f t="shared" si="1106"/>
        <v>652.75800000000004</v>
      </c>
      <c r="F2853" s="11">
        <f>IF(DAY(A2853)=F$2+1,VLOOKUP(A2853,[1]Plan1!$BN$15:$BP$255,3),F2852)</f>
        <v>648.40899999999999</v>
      </c>
      <c r="G2853" s="6">
        <f t="shared" si="1092"/>
        <v>42896</v>
      </c>
      <c r="H2853" s="2">
        <f t="shared" si="1093"/>
        <v>-6.6624997319068013E-3</v>
      </c>
      <c r="I2853" s="1">
        <f t="shared" si="1101"/>
        <v>13</v>
      </c>
      <c r="J2853" s="1">
        <f t="shared" si="1107"/>
        <v>30</v>
      </c>
      <c r="K2853" s="54">
        <f t="shared" si="1094"/>
        <v>0.9971074477684464</v>
      </c>
      <c r="L2853" s="3">
        <f t="shared" si="1102"/>
        <v>1.61873008</v>
      </c>
      <c r="M2853" s="3">
        <f t="shared" si="1088"/>
        <v>1.61404781</v>
      </c>
      <c r="N2853" s="3">
        <f t="shared" si="1095"/>
        <v>88252.578201170007</v>
      </c>
      <c r="O2853" s="52">
        <f t="shared" ref="O2853:O2916" si="1108">IF(DAY(A2853)=F$2,VLOOKUP(A2853,$AA$10:$AH$115,7),0)</f>
        <v>0</v>
      </c>
      <c r="P2853" s="5">
        <f t="shared" si="1087"/>
        <v>0</v>
      </c>
      <c r="Q2853" s="53">
        <f t="shared" si="1096"/>
        <v>0</v>
      </c>
      <c r="R2853" s="4">
        <f t="shared" si="1090"/>
        <v>0</v>
      </c>
      <c r="S2853" s="2">
        <f t="shared" si="1103"/>
        <v>0.14000000000000001</v>
      </c>
      <c r="T2853" s="9">
        <f t="shared" si="1097"/>
        <v>1.0047427879999999</v>
      </c>
      <c r="U2853" s="4">
        <f t="shared" si="1104"/>
        <v>418.56326885999999</v>
      </c>
      <c r="V2853" s="4">
        <f t="shared" si="1098"/>
        <v>0</v>
      </c>
      <c r="W2853" s="1" t="str">
        <f t="shared" ref="W2853:W2916" si="1109">W2852</f>
        <v>A+J=</v>
      </c>
      <c r="X2853" s="10">
        <f t="shared" ref="X2853:X2916" si="1110">IF(DAY(A2853)=F$2+1,VLOOKUP(A2852,$AA$10:$AH$130,8),X2852)</f>
        <v>42925</v>
      </c>
      <c r="Y2853" s="4">
        <f t="shared" si="1089"/>
        <v>0</v>
      </c>
      <c r="Z2853" s="28"/>
      <c r="AA2853" s="26"/>
      <c r="AE2853" s="5"/>
    </row>
    <row r="2854" spans="1:31" x14ac:dyDescent="0.2">
      <c r="A2854" s="127">
        <f t="shared" si="1099"/>
        <v>42909</v>
      </c>
      <c r="B2854" s="4">
        <f t="shared" si="1091"/>
        <v>88683.657602759995</v>
      </c>
      <c r="C2854" s="4">
        <f t="shared" si="1105"/>
        <v>54677.796812710003</v>
      </c>
      <c r="D2854" s="4">
        <f t="shared" si="1100"/>
        <v>54677.796812710003</v>
      </c>
      <c r="E2854" s="56">
        <f t="shared" si="1106"/>
        <v>652.75800000000004</v>
      </c>
      <c r="F2854" s="11">
        <f>IF(DAY(A2854)=F$2+1,VLOOKUP(A2854,[1]Plan1!$BN$15:$BP$255,3),F2853)</f>
        <v>648.40899999999999</v>
      </c>
      <c r="G2854" s="6">
        <f t="shared" si="1092"/>
        <v>42896</v>
      </c>
      <c r="H2854" s="2">
        <f t="shared" si="1093"/>
        <v>-6.6624997319068013E-3</v>
      </c>
      <c r="I2854" s="1">
        <f t="shared" si="1101"/>
        <v>14</v>
      </c>
      <c r="J2854" s="1">
        <f t="shared" si="1107"/>
        <v>30</v>
      </c>
      <c r="K2854" s="54">
        <f t="shared" si="1094"/>
        <v>0.99688529061577047</v>
      </c>
      <c r="L2854" s="3">
        <f t="shared" si="1102"/>
        <v>1.61873008</v>
      </c>
      <c r="M2854" s="3">
        <f t="shared" si="1088"/>
        <v>1.6136881999999999</v>
      </c>
      <c r="N2854" s="3">
        <f t="shared" si="1095"/>
        <v>88232.915518659996</v>
      </c>
      <c r="O2854" s="52">
        <f t="shared" si="1108"/>
        <v>0</v>
      </c>
      <c r="P2854" s="5">
        <f t="shared" si="1087"/>
        <v>0</v>
      </c>
      <c r="Q2854" s="53">
        <f t="shared" si="1096"/>
        <v>0</v>
      </c>
      <c r="R2854" s="4">
        <f t="shared" si="1090"/>
        <v>0</v>
      </c>
      <c r="S2854" s="2">
        <f t="shared" si="1103"/>
        <v>0.14000000000000001</v>
      </c>
      <c r="T2854" s="9">
        <f t="shared" si="1097"/>
        <v>1.0051085479999999</v>
      </c>
      <c r="U2854" s="4">
        <f t="shared" si="1104"/>
        <v>450.7420841</v>
      </c>
      <c r="V2854" s="4">
        <f t="shared" si="1098"/>
        <v>0</v>
      </c>
      <c r="W2854" s="1" t="str">
        <f t="shared" si="1109"/>
        <v>A+J=</v>
      </c>
      <c r="X2854" s="10">
        <f t="shared" si="1110"/>
        <v>42925</v>
      </c>
      <c r="Y2854" s="4">
        <f t="shared" si="1089"/>
        <v>0</v>
      </c>
      <c r="Z2854" s="28"/>
      <c r="AA2854" s="26"/>
      <c r="AE2854" s="5"/>
    </row>
    <row r="2855" spans="1:31" x14ac:dyDescent="0.2">
      <c r="A2855" s="127">
        <f t="shared" si="1099"/>
        <v>42910</v>
      </c>
      <c r="B2855" s="4">
        <f t="shared" si="1091"/>
        <v>88696.17548238</v>
      </c>
      <c r="C2855" s="4">
        <f t="shared" si="1105"/>
        <v>54677.796812710003</v>
      </c>
      <c r="D2855" s="4">
        <f t="shared" si="1100"/>
        <v>54677.796812710003</v>
      </c>
      <c r="E2855" s="56">
        <f t="shared" si="1106"/>
        <v>652.75800000000004</v>
      </c>
      <c r="F2855" s="11">
        <f>IF(DAY(A2855)=F$2+1,VLOOKUP(A2855,[1]Plan1!$BN$15:$BP$255,3),F2854)</f>
        <v>648.40899999999999</v>
      </c>
      <c r="G2855" s="6">
        <f t="shared" si="1092"/>
        <v>42896</v>
      </c>
      <c r="H2855" s="2">
        <f t="shared" si="1093"/>
        <v>-6.6624997319068013E-3</v>
      </c>
      <c r="I2855" s="1">
        <f t="shared" si="1101"/>
        <v>15</v>
      </c>
      <c r="J2855" s="1">
        <f t="shared" si="1107"/>
        <v>30</v>
      </c>
      <c r="K2855" s="54">
        <f t="shared" si="1094"/>
        <v>0.99666318296006762</v>
      </c>
      <c r="L2855" s="3">
        <f t="shared" si="1102"/>
        <v>1.61873008</v>
      </c>
      <c r="M2855" s="3">
        <f t="shared" si="1088"/>
        <v>1.61332867</v>
      </c>
      <c r="N2855" s="3">
        <f t="shared" si="1095"/>
        <v>88213.257210369993</v>
      </c>
      <c r="O2855" s="52">
        <f t="shared" si="1108"/>
        <v>0</v>
      </c>
      <c r="P2855" s="5">
        <f t="shared" ref="P2855:P2918" si="1111">IF(DAY($A2855)=F$2,VLOOKUP($A2855,$AA$10:$AH$126,5),0)</f>
        <v>0</v>
      </c>
      <c r="Q2855" s="53">
        <f t="shared" si="1096"/>
        <v>0</v>
      </c>
      <c r="R2855" s="4">
        <f t="shared" si="1090"/>
        <v>0</v>
      </c>
      <c r="S2855" s="2">
        <f t="shared" si="1103"/>
        <v>0.14000000000000001</v>
      </c>
      <c r="T2855" s="9">
        <f t="shared" si="1097"/>
        <v>1.0054744410000001</v>
      </c>
      <c r="U2855" s="4">
        <f t="shared" si="1104"/>
        <v>482.91827201000001</v>
      </c>
      <c r="V2855" s="4">
        <f t="shared" si="1098"/>
        <v>0</v>
      </c>
      <c r="W2855" s="1" t="str">
        <f t="shared" si="1109"/>
        <v>A+J=</v>
      </c>
      <c r="X2855" s="10">
        <f t="shared" si="1110"/>
        <v>42925</v>
      </c>
      <c r="Y2855" s="4">
        <f t="shared" si="1089"/>
        <v>0</v>
      </c>
      <c r="Z2855" s="28"/>
      <c r="AA2855" s="26"/>
      <c r="AE2855" s="5"/>
    </row>
    <row r="2856" spans="1:31" x14ac:dyDescent="0.2">
      <c r="A2856" s="127">
        <f t="shared" si="1099"/>
        <v>42911</v>
      </c>
      <c r="B2856" s="4">
        <f t="shared" si="1091"/>
        <v>88708.695194039989</v>
      </c>
      <c r="C2856" s="4">
        <f t="shared" si="1105"/>
        <v>54677.796812710003</v>
      </c>
      <c r="D2856" s="4">
        <f t="shared" si="1100"/>
        <v>54677.796812710003</v>
      </c>
      <c r="E2856" s="56">
        <f t="shared" si="1106"/>
        <v>652.75800000000004</v>
      </c>
      <c r="F2856" s="11">
        <f>IF(DAY(A2856)=F$2+1,VLOOKUP(A2856,[1]Plan1!$BN$15:$BP$255,3),F2855)</f>
        <v>648.40899999999999</v>
      </c>
      <c r="G2856" s="6">
        <f t="shared" si="1092"/>
        <v>42896</v>
      </c>
      <c r="H2856" s="2">
        <f t="shared" si="1093"/>
        <v>-6.6624997319068013E-3</v>
      </c>
      <c r="I2856" s="1">
        <f t="shared" si="1101"/>
        <v>16</v>
      </c>
      <c r="J2856" s="1">
        <f t="shared" si="1107"/>
        <v>30</v>
      </c>
      <c r="K2856" s="54">
        <f t="shared" si="1094"/>
        <v>0.99644112479030977</v>
      </c>
      <c r="L2856" s="3">
        <f t="shared" si="1102"/>
        <v>1.61873008</v>
      </c>
      <c r="M2856" s="3">
        <f t="shared" si="1088"/>
        <v>1.6129692200000001</v>
      </c>
      <c r="N2856" s="3">
        <f t="shared" si="1095"/>
        <v>88193.603276309994</v>
      </c>
      <c r="O2856" s="52">
        <f t="shared" si="1108"/>
        <v>0</v>
      </c>
      <c r="P2856" s="5">
        <f t="shared" si="1111"/>
        <v>0</v>
      </c>
      <c r="Q2856" s="53">
        <f t="shared" si="1096"/>
        <v>0</v>
      </c>
      <c r="R2856" s="4">
        <f t="shared" si="1090"/>
        <v>0</v>
      </c>
      <c r="S2856" s="2">
        <f t="shared" si="1103"/>
        <v>0.14000000000000001</v>
      </c>
      <c r="T2856" s="9">
        <f t="shared" si="1097"/>
        <v>1.0058404679999999</v>
      </c>
      <c r="U2856" s="4">
        <f t="shared" si="1104"/>
        <v>515.09191772999998</v>
      </c>
      <c r="V2856" s="4">
        <f t="shared" si="1098"/>
        <v>0</v>
      </c>
      <c r="W2856" s="1" t="str">
        <f t="shared" si="1109"/>
        <v>A+J=</v>
      </c>
      <c r="X2856" s="10">
        <f t="shared" si="1110"/>
        <v>42925</v>
      </c>
      <c r="Y2856" s="4">
        <f t="shared" si="1089"/>
        <v>0</v>
      </c>
      <c r="Z2856" s="28"/>
      <c r="AA2856" s="26"/>
      <c r="AE2856" s="5"/>
    </row>
    <row r="2857" spans="1:31" x14ac:dyDescent="0.2">
      <c r="A2857" s="127">
        <f t="shared" si="1099"/>
        <v>42912</v>
      </c>
      <c r="B2857" s="4">
        <f t="shared" si="1091"/>
        <v>88721.216096299991</v>
      </c>
      <c r="C2857" s="4">
        <f t="shared" si="1105"/>
        <v>54677.796812710003</v>
      </c>
      <c r="D2857" s="4">
        <f t="shared" si="1100"/>
        <v>54677.796812710003</v>
      </c>
      <c r="E2857" s="56">
        <f t="shared" si="1106"/>
        <v>652.75800000000004</v>
      </c>
      <c r="F2857" s="11">
        <f>IF(DAY(A2857)=F$2+1,VLOOKUP(A2857,[1]Plan1!$BN$15:$BP$255,3),F2856)</f>
        <v>648.40899999999999</v>
      </c>
      <c r="G2857" s="6">
        <f t="shared" si="1092"/>
        <v>42896</v>
      </c>
      <c r="H2857" s="2">
        <f t="shared" si="1093"/>
        <v>-6.6624997319068013E-3</v>
      </c>
      <c r="I2857" s="1">
        <f t="shared" si="1101"/>
        <v>17</v>
      </c>
      <c r="J2857" s="1">
        <f t="shared" si="1107"/>
        <v>30</v>
      </c>
      <c r="K2857" s="54">
        <f t="shared" si="1094"/>
        <v>0.99621911609547154</v>
      </c>
      <c r="L2857" s="3">
        <f t="shared" si="1102"/>
        <v>1.61873008</v>
      </c>
      <c r="M2857" s="3">
        <f t="shared" si="1088"/>
        <v>1.61260984</v>
      </c>
      <c r="N2857" s="3">
        <f t="shared" si="1095"/>
        <v>88173.953169689994</v>
      </c>
      <c r="O2857" s="52">
        <f t="shared" si="1108"/>
        <v>0</v>
      </c>
      <c r="P2857" s="5">
        <f t="shared" si="1111"/>
        <v>0</v>
      </c>
      <c r="Q2857" s="53">
        <f t="shared" si="1096"/>
        <v>0</v>
      </c>
      <c r="R2857" s="4">
        <f t="shared" si="1090"/>
        <v>0</v>
      </c>
      <c r="S2857" s="2">
        <f t="shared" si="1103"/>
        <v>0.14000000000000001</v>
      </c>
      <c r="T2857" s="9">
        <f t="shared" si="1097"/>
        <v>1.0062066279999999</v>
      </c>
      <c r="U2857" s="4">
        <f t="shared" si="1104"/>
        <v>547.26292661000002</v>
      </c>
      <c r="V2857" s="4">
        <f t="shared" si="1098"/>
        <v>0</v>
      </c>
      <c r="W2857" s="1" t="str">
        <f t="shared" si="1109"/>
        <v>A+J=</v>
      </c>
      <c r="X2857" s="10">
        <f t="shared" si="1110"/>
        <v>42925</v>
      </c>
      <c r="Y2857" s="4">
        <f t="shared" si="1089"/>
        <v>0</v>
      </c>
      <c r="Z2857" s="28"/>
      <c r="AA2857" s="26"/>
      <c r="AE2857" s="5"/>
    </row>
    <row r="2858" spans="1:31" x14ac:dyDescent="0.2">
      <c r="A2858" s="127">
        <f t="shared" si="1099"/>
        <v>42913</v>
      </c>
      <c r="B2858" s="4">
        <f t="shared" si="1091"/>
        <v>88733.739286249998</v>
      </c>
      <c r="C2858" s="4">
        <f t="shared" si="1105"/>
        <v>54677.796812710003</v>
      </c>
      <c r="D2858" s="4">
        <f t="shared" si="1100"/>
        <v>54677.796812710003</v>
      </c>
      <c r="E2858" s="56">
        <f t="shared" si="1106"/>
        <v>652.75800000000004</v>
      </c>
      <c r="F2858" s="11">
        <f>IF(DAY(A2858)=F$2+1,VLOOKUP(A2858,[1]Plan1!$BN$15:$BP$255,3),F2857)</f>
        <v>648.40899999999999</v>
      </c>
      <c r="G2858" s="6">
        <f t="shared" si="1092"/>
        <v>42896</v>
      </c>
      <c r="H2858" s="2">
        <f t="shared" si="1093"/>
        <v>-6.6624997319068013E-3</v>
      </c>
      <c r="I2858" s="1">
        <f t="shared" si="1101"/>
        <v>18</v>
      </c>
      <c r="J2858" s="1">
        <f t="shared" si="1107"/>
        <v>30</v>
      </c>
      <c r="K2858" s="54">
        <f t="shared" si="1094"/>
        <v>0.99599715686452972</v>
      </c>
      <c r="L2858" s="3">
        <f t="shared" si="1102"/>
        <v>1.61873008</v>
      </c>
      <c r="M2858" s="3">
        <f t="shared" ref="M2858:M2921" si="1112">TRUNC((K2858*L2858),8)</f>
        <v>1.6122505499999999</v>
      </c>
      <c r="N2858" s="3">
        <f t="shared" si="1095"/>
        <v>88154.307984069994</v>
      </c>
      <c r="O2858" s="52">
        <f t="shared" si="1108"/>
        <v>0</v>
      </c>
      <c r="P2858" s="5">
        <f t="shared" si="1111"/>
        <v>0</v>
      </c>
      <c r="Q2858" s="53">
        <f t="shared" si="1096"/>
        <v>0</v>
      </c>
      <c r="R2858" s="4">
        <f t="shared" si="1090"/>
        <v>0</v>
      </c>
      <c r="S2858" s="2">
        <f t="shared" si="1103"/>
        <v>0.14000000000000001</v>
      </c>
      <c r="T2858" s="9">
        <f t="shared" si="1097"/>
        <v>1.0065729210000001</v>
      </c>
      <c r="U2858" s="4">
        <f t="shared" si="1104"/>
        <v>579.43130217999999</v>
      </c>
      <c r="V2858" s="4">
        <f t="shared" si="1098"/>
        <v>0</v>
      </c>
      <c r="W2858" s="1" t="str">
        <f t="shared" si="1109"/>
        <v>A+J=</v>
      </c>
      <c r="X2858" s="10">
        <f t="shared" si="1110"/>
        <v>42925</v>
      </c>
      <c r="Y2858" s="4">
        <f t="shared" si="1089"/>
        <v>0</v>
      </c>
      <c r="Z2858" s="28"/>
      <c r="AA2858" s="26"/>
      <c r="AE2858" s="5"/>
    </row>
    <row r="2859" spans="1:31" x14ac:dyDescent="0.2">
      <c r="A2859" s="127">
        <f t="shared" si="1099"/>
        <v>42914</v>
      </c>
      <c r="B2859" s="4">
        <f t="shared" si="1091"/>
        <v>88746.264210919995</v>
      </c>
      <c r="C2859" s="4">
        <f t="shared" si="1105"/>
        <v>54677.796812710003</v>
      </c>
      <c r="D2859" s="4">
        <f t="shared" si="1100"/>
        <v>54677.796812710003</v>
      </c>
      <c r="E2859" s="56">
        <f t="shared" si="1106"/>
        <v>652.75800000000004</v>
      </c>
      <c r="F2859" s="11">
        <f>IF(DAY(A2859)=F$2+1,VLOOKUP(A2859,[1]Plan1!$BN$15:$BP$255,3),F2858)</f>
        <v>648.40899999999999</v>
      </c>
      <c r="G2859" s="6">
        <f t="shared" si="1092"/>
        <v>42896</v>
      </c>
      <c r="H2859" s="2">
        <f t="shared" si="1093"/>
        <v>-6.6624997319068013E-3</v>
      </c>
      <c r="I2859" s="1">
        <f t="shared" si="1101"/>
        <v>19</v>
      </c>
      <c r="J2859" s="1">
        <f t="shared" si="1107"/>
        <v>30</v>
      </c>
      <c r="K2859" s="54">
        <f t="shared" si="1094"/>
        <v>0.99577524708646359</v>
      </c>
      <c r="L2859" s="3">
        <f t="shared" si="1102"/>
        <v>1.61873008</v>
      </c>
      <c r="M2859" s="3">
        <f t="shared" si="1112"/>
        <v>1.6118913399999999</v>
      </c>
      <c r="N2859" s="3">
        <f t="shared" si="1095"/>
        <v>88134.667172679998</v>
      </c>
      <c r="O2859" s="52">
        <f t="shared" si="1108"/>
        <v>0</v>
      </c>
      <c r="P2859" s="5">
        <f t="shared" si="1111"/>
        <v>0</v>
      </c>
      <c r="Q2859" s="53">
        <f t="shared" si="1096"/>
        <v>0</v>
      </c>
      <c r="R2859" s="4">
        <f t="shared" si="1090"/>
        <v>0</v>
      </c>
      <c r="S2859" s="2">
        <f t="shared" si="1103"/>
        <v>0.14000000000000001</v>
      </c>
      <c r="T2859" s="9">
        <f t="shared" si="1097"/>
        <v>1.0069393470000001</v>
      </c>
      <c r="U2859" s="4">
        <f t="shared" si="1104"/>
        <v>611.59703823999996</v>
      </c>
      <c r="V2859" s="4">
        <f t="shared" si="1098"/>
        <v>0</v>
      </c>
      <c r="W2859" s="1" t="str">
        <f t="shared" si="1109"/>
        <v>A+J=</v>
      </c>
      <c r="X2859" s="10">
        <f t="shared" si="1110"/>
        <v>42925</v>
      </c>
      <c r="Y2859" s="4">
        <f t="shared" si="1089"/>
        <v>0</v>
      </c>
      <c r="Z2859" s="28"/>
      <c r="AA2859" s="26"/>
      <c r="AE2859" s="5"/>
    </row>
    <row r="2860" spans="1:31" x14ac:dyDescent="0.2">
      <c r="A2860" s="127">
        <f t="shared" si="1099"/>
        <v>42915</v>
      </c>
      <c r="B2860" s="4">
        <f t="shared" si="1091"/>
        <v>88758.790955359989</v>
      </c>
      <c r="C2860" s="4">
        <f t="shared" si="1105"/>
        <v>54677.796812710003</v>
      </c>
      <c r="D2860" s="4">
        <f t="shared" si="1100"/>
        <v>54677.796812710003</v>
      </c>
      <c r="E2860" s="56">
        <f t="shared" si="1106"/>
        <v>652.75800000000004</v>
      </c>
      <c r="F2860" s="11">
        <f>IF(DAY(A2860)=F$2+1,VLOOKUP(A2860,[1]Plan1!$BN$15:$BP$255,3),F2859)</f>
        <v>648.40899999999999</v>
      </c>
      <c r="G2860" s="6">
        <f t="shared" si="1092"/>
        <v>42896</v>
      </c>
      <c r="H2860" s="2">
        <f t="shared" si="1093"/>
        <v>-6.6624997319068013E-3</v>
      </c>
      <c r="I2860" s="1">
        <f t="shared" si="1101"/>
        <v>20</v>
      </c>
      <c r="J2860" s="1">
        <f t="shared" si="1107"/>
        <v>30</v>
      </c>
      <c r="K2860" s="54">
        <f t="shared" si="1094"/>
        <v>0.99555338675025506</v>
      </c>
      <c r="L2860" s="3">
        <f t="shared" si="1102"/>
        <v>1.61873008</v>
      </c>
      <c r="M2860" s="3">
        <f t="shared" si="1112"/>
        <v>1.61153221</v>
      </c>
      <c r="N2860" s="3">
        <f t="shared" si="1095"/>
        <v>88115.030735509994</v>
      </c>
      <c r="O2860" s="52">
        <f t="shared" si="1108"/>
        <v>0</v>
      </c>
      <c r="P2860" s="5">
        <f t="shared" si="1111"/>
        <v>0</v>
      </c>
      <c r="Q2860" s="53">
        <f t="shared" si="1096"/>
        <v>0</v>
      </c>
      <c r="R2860" s="4">
        <f t="shared" si="1090"/>
        <v>0</v>
      </c>
      <c r="S2860" s="2">
        <f t="shared" si="1103"/>
        <v>0.14000000000000001</v>
      </c>
      <c r="T2860" s="9">
        <f t="shared" si="1097"/>
        <v>1.0073059069999999</v>
      </c>
      <c r="U2860" s="4">
        <f t="shared" si="1104"/>
        <v>643.76021985</v>
      </c>
      <c r="V2860" s="4">
        <f t="shared" si="1098"/>
        <v>0</v>
      </c>
      <c r="W2860" s="1" t="str">
        <f t="shared" si="1109"/>
        <v>A+J=</v>
      </c>
      <c r="X2860" s="10">
        <f t="shared" si="1110"/>
        <v>42925</v>
      </c>
      <c r="Y2860" s="4">
        <f t="shared" si="1089"/>
        <v>0</v>
      </c>
      <c r="Z2860" s="28"/>
      <c r="AA2860" s="26"/>
      <c r="AE2860" s="5"/>
    </row>
    <row r="2861" spans="1:31" x14ac:dyDescent="0.2">
      <c r="A2861" s="127">
        <f t="shared" si="1099"/>
        <v>42916</v>
      </c>
      <c r="B2861" s="4">
        <f t="shared" si="1091"/>
        <v>88771.31942842</v>
      </c>
      <c r="C2861" s="4">
        <f t="shared" si="1105"/>
        <v>54677.796812710003</v>
      </c>
      <c r="D2861" s="4">
        <f t="shared" si="1100"/>
        <v>54677.796812710003</v>
      </c>
      <c r="E2861" s="56">
        <f t="shared" si="1106"/>
        <v>652.75800000000004</v>
      </c>
      <c r="F2861" s="11">
        <f>IF(DAY(A2861)=F$2+1,VLOOKUP(A2861,[1]Plan1!$BN$15:$BP$255,3),F2860)</f>
        <v>648.40899999999999</v>
      </c>
      <c r="G2861" s="6">
        <f t="shared" si="1092"/>
        <v>42896</v>
      </c>
      <c r="H2861" s="2">
        <f t="shared" si="1093"/>
        <v>-6.6624997319068013E-3</v>
      </c>
      <c r="I2861" s="1">
        <f t="shared" si="1101"/>
        <v>21</v>
      </c>
      <c r="J2861" s="1">
        <f t="shared" si="1107"/>
        <v>30</v>
      </c>
      <c r="K2861" s="54">
        <f t="shared" si="1094"/>
        <v>0.99533157584488852</v>
      </c>
      <c r="L2861" s="3">
        <f t="shared" si="1102"/>
        <v>1.61873008</v>
      </c>
      <c r="M2861" s="3">
        <f t="shared" si="1112"/>
        <v>1.6111731600000001</v>
      </c>
      <c r="N2861" s="3">
        <f t="shared" si="1095"/>
        <v>88095.398672569994</v>
      </c>
      <c r="O2861" s="52">
        <f t="shared" si="1108"/>
        <v>0</v>
      </c>
      <c r="P2861" s="5">
        <f t="shared" si="1111"/>
        <v>0</v>
      </c>
      <c r="Q2861" s="53">
        <f t="shared" si="1096"/>
        <v>0</v>
      </c>
      <c r="R2861" s="4">
        <f t="shared" si="1090"/>
        <v>0</v>
      </c>
      <c r="S2861" s="2">
        <f t="shared" si="1103"/>
        <v>0.14000000000000001</v>
      </c>
      <c r="T2861" s="9">
        <f t="shared" si="1097"/>
        <v>1.0076726</v>
      </c>
      <c r="U2861" s="4">
        <f t="shared" si="1104"/>
        <v>675.92075584999998</v>
      </c>
      <c r="V2861" s="4">
        <f t="shared" si="1098"/>
        <v>0</v>
      </c>
      <c r="W2861" s="1" t="str">
        <f t="shared" si="1109"/>
        <v>A+J=</v>
      </c>
      <c r="X2861" s="10">
        <f t="shared" si="1110"/>
        <v>42925</v>
      </c>
      <c r="Y2861" s="4">
        <f t="shared" si="1089"/>
        <v>0</v>
      </c>
      <c r="Z2861" s="28"/>
      <c r="AA2861" s="26"/>
      <c r="AE2861" s="5"/>
    </row>
    <row r="2862" spans="1:31" x14ac:dyDescent="0.2">
      <c r="A2862" s="127">
        <f t="shared" si="1099"/>
        <v>42917</v>
      </c>
      <c r="B2862" s="4">
        <f t="shared" si="1091"/>
        <v>88783.849163959996</v>
      </c>
      <c r="C2862" s="4">
        <f t="shared" si="1105"/>
        <v>54677.796812710003</v>
      </c>
      <c r="D2862" s="4">
        <f t="shared" si="1100"/>
        <v>54677.796812710003</v>
      </c>
      <c r="E2862" s="56">
        <f t="shared" si="1106"/>
        <v>652.75800000000004</v>
      </c>
      <c r="F2862" s="11">
        <f>IF(DAY(A2862)=F$2+1,VLOOKUP(A2862,[1]Plan1!$BN$15:$BP$255,3),F2861)</f>
        <v>648.40899999999999</v>
      </c>
      <c r="G2862" s="6">
        <f t="shared" si="1092"/>
        <v>42896</v>
      </c>
      <c r="H2862" s="2">
        <f t="shared" si="1093"/>
        <v>-6.6624997319068013E-3</v>
      </c>
      <c r="I2862" s="1">
        <f t="shared" si="1101"/>
        <v>22</v>
      </c>
      <c r="J2862" s="1">
        <f t="shared" si="1107"/>
        <v>30</v>
      </c>
      <c r="K2862" s="54">
        <f t="shared" si="1094"/>
        <v>0.99510981435935053</v>
      </c>
      <c r="L2862" s="3">
        <f t="shared" si="1102"/>
        <v>1.61873008</v>
      </c>
      <c r="M2862" s="3">
        <f t="shared" si="1112"/>
        <v>1.61081418</v>
      </c>
      <c r="N2862" s="3">
        <f t="shared" si="1095"/>
        <v>88075.770437069994</v>
      </c>
      <c r="O2862" s="52">
        <f t="shared" si="1108"/>
        <v>0</v>
      </c>
      <c r="P2862" s="5">
        <f t="shared" si="1111"/>
        <v>0</v>
      </c>
      <c r="Q2862" s="53">
        <f t="shared" si="1096"/>
        <v>0</v>
      </c>
      <c r="R2862" s="4">
        <f t="shared" si="1090"/>
        <v>0</v>
      </c>
      <c r="S2862" s="2">
        <f t="shared" si="1103"/>
        <v>0.14000000000000001</v>
      </c>
      <c r="T2862" s="9">
        <f t="shared" si="1097"/>
        <v>1.0080394269999999</v>
      </c>
      <c r="U2862" s="4">
        <f t="shared" si="1104"/>
        <v>708.07872688999998</v>
      </c>
      <c r="V2862" s="4">
        <f t="shared" si="1098"/>
        <v>0</v>
      </c>
      <c r="W2862" s="1" t="str">
        <f t="shared" si="1109"/>
        <v>A+J=</v>
      </c>
      <c r="X2862" s="10">
        <f t="shared" si="1110"/>
        <v>42925</v>
      </c>
      <c r="Y2862" s="4">
        <f t="shared" si="1089"/>
        <v>0</v>
      </c>
      <c r="Z2862" s="28"/>
      <c r="AA2862" s="26"/>
      <c r="AE2862" s="5"/>
    </row>
    <row r="2863" spans="1:31" x14ac:dyDescent="0.2">
      <c r="A2863" s="127">
        <f t="shared" si="1099"/>
        <v>42918</v>
      </c>
      <c r="B2863" s="4">
        <f t="shared" si="1091"/>
        <v>88796.381173009999</v>
      </c>
      <c r="C2863" s="4">
        <f t="shared" si="1105"/>
        <v>54677.796812710003</v>
      </c>
      <c r="D2863" s="4">
        <f t="shared" si="1100"/>
        <v>54677.796812710003</v>
      </c>
      <c r="E2863" s="56">
        <f t="shared" si="1106"/>
        <v>652.75800000000004</v>
      </c>
      <c r="F2863" s="11">
        <f>IF(DAY(A2863)=F$2+1,VLOOKUP(A2863,[1]Plan1!$BN$15:$BP$255,3),F2862)</f>
        <v>648.40899999999999</v>
      </c>
      <c r="G2863" s="6">
        <f t="shared" si="1092"/>
        <v>42896</v>
      </c>
      <c r="H2863" s="2">
        <f t="shared" si="1093"/>
        <v>-6.6624997319068013E-3</v>
      </c>
      <c r="I2863" s="1">
        <f t="shared" si="1101"/>
        <v>23</v>
      </c>
      <c r="J2863" s="1">
        <f t="shared" si="1107"/>
        <v>30</v>
      </c>
      <c r="K2863" s="54">
        <f t="shared" si="1094"/>
        <v>0.99488810228263036</v>
      </c>
      <c r="L2863" s="3">
        <f t="shared" si="1102"/>
        <v>1.61873008</v>
      </c>
      <c r="M2863" s="3">
        <f t="shared" si="1112"/>
        <v>1.61045529</v>
      </c>
      <c r="N2863" s="3">
        <f t="shared" si="1095"/>
        <v>88056.147122569993</v>
      </c>
      <c r="O2863" s="52">
        <f t="shared" si="1108"/>
        <v>0</v>
      </c>
      <c r="P2863" s="5">
        <f t="shared" si="1111"/>
        <v>0</v>
      </c>
      <c r="Q2863" s="53">
        <f t="shared" si="1096"/>
        <v>0</v>
      </c>
      <c r="R2863" s="4">
        <f t="shared" si="1090"/>
        <v>0</v>
      </c>
      <c r="S2863" s="2">
        <f t="shared" si="1103"/>
        <v>0.14000000000000001</v>
      </c>
      <c r="T2863" s="9">
        <f t="shared" si="1097"/>
        <v>1.008406387</v>
      </c>
      <c r="U2863" s="4">
        <f t="shared" si="1104"/>
        <v>740.23405044000003</v>
      </c>
      <c r="V2863" s="4">
        <f t="shared" si="1098"/>
        <v>0</v>
      </c>
      <c r="W2863" s="1" t="str">
        <f t="shared" si="1109"/>
        <v>A+J=</v>
      </c>
      <c r="X2863" s="10">
        <f t="shared" si="1110"/>
        <v>42925</v>
      </c>
      <c r="Y2863" s="4">
        <f t="shared" ref="Y2863:Y2926" si="1113">IF(V2863&gt;0,B2863-V2863,0)</f>
        <v>0</v>
      </c>
      <c r="Z2863" s="28"/>
      <c r="AA2863" s="26"/>
      <c r="AE2863" s="5"/>
    </row>
    <row r="2864" spans="1:31" x14ac:dyDescent="0.2">
      <c r="A2864" s="127">
        <f t="shared" si="1099"/>
        <v>42919</v>
      </c>
      <c r="B2864" s="4">
        <f t="shared" si="1091"/>
        <v>88808.914989600002</v>
      </c>
      <c r="C2864" s="4">
        <f t="shared" si="1105"/>
        <v>54677.796812710003</v>
      </c>
      <c r="D2864" s="4">
        <f t="shared" si="1100"/>
        <v>54677.796812710003</v>
      </c>
      <c r="E2864" s="56">
        <f t="shared" si="1106"/>
        <v>652.75800000000004</v>
      </c>
      <c r="F2864" s="11">
        <f>IF(DAY(A2864)=F$2+1,VLOOKUP(A2864,[1]Plan1!$BN$15:$BP$255,3),F2863)</f>
        <v>648.40899999999999</v>
      </c>
      <c r="G2864" s="6">
        <f t="shared" si="1092"/>
        <v>42896</v>
      </c>
      <c r="H2864" s="2">
        <f t="shared" si="1093"/>
        <v>-6.6624997319068013E-3</v>
      </c>
      <c r="I2864" s="1">
        <f t="shared" si="1101"/>
        <v>24</v>
      </c>
      <c r="J2864" s="1">
        <f t="shared" si="1107"/>
        <v>30</v>
      </c>
      <c r="K2864" s="54">
        <f t="shared" si="1094"/>
        <v>0.99466643960371948</v>
      </c>
      <c r="L2864" s="3">
        <f t="shared" si="1102"/>
        <v>1.61873008</v>
      </c>
      <c r="M2864" s="3">
        <f t="shared" si="1112"/>
        <v>1.6100964799999999</v>
      </c>
      <c r="N2864" s="3">
        <f t="shared" si="1095"/>
        <v>88036.52818229</v>
      </c>
      <c r="O2864" s="52">
        <f t="shared" si="1108"/>
        <v>0</v>
      </c>
      <c r="P2864" s="5">
        <f t="shared" si="1111"/>
        <v>0</v>
      </c>
      <c r="Q2864" s="53">
        <f t="shared" si="1096"/>
        <v>0</v>
      </c>
      <c r="R2864" s="4">
        <f t="shared" si="1090"/>
        <v>0</v>
      </c>
      <c r="S2864" s="2">
        <f t="shared" si="1103"/>
        <v>0.14000000000000001</v>
      </c>
      <c r="T2864" s="9">
        <f t="shared" si="1097"/>
        <v>1.008773481</v>
      </c>
      <c r="U2864" s="4">
        <f t="shared" si="1104"/>
        <v>772.38680730999999</v>
      </c>
      <c r="V2864" s="4">
        <f t="shared" si="1098"/>
        <v>0</v>
      </c>
      <c r="W2864" s="1" t="str">
        <f t="shared" si="1109"/>
        <v>A+J=</v>
      </c>
      <c r="X2864" s="10">
        <f t="shared" si="1110"/>
        <v>42925</v>
      </c>
      <c r="Y2864" s="4">
        <f t="shared" si="1113"/>
        <v>0</v>
      </c>
      <c r="Z2864" s="28"/>
      <c r="AA2864" s="26"/>
      <c r="AE2864" s="5"/>
    </row>
    <row r="2865" spans="1:31" x14ac:dyDescent="0.2">
      <c r="A2865" s="127">
        <f t="shared" si="1099"/>
        <v>42920</v>
      </c>
      <c r="B2865" s="4">
        <f t="shared" si="1091"/>
        <v>88821.450522660001</v>
      </c>
      <c r="C2865" s="4">
        <f t="shared" si="1105"/>
        <v>54677.796812710003</v>
      </c>
      <c r="D2865" s="4">
        <f t="shared" si="1100"/>
        <v>54677.796812710003</v>
      </c>
      <c r="E2865" s="56">
        <f t="shared" si="1106"/>
        <v>652.75800000000004</v>
      </c>
      <c r="F2865" s="11">
        <f>IF(DAY(A2865)=F$2+1,VLOOKUP(A2865,[1]Plan1!$BN$15:$BP$255,3),F2864)</f>
        <v>648.40899999999999</v>
      </c>
      <c r="G2865" s="6">
        <f t="shared" si="1092"/>
        <v>42896</v>
      </c>
      <c r="H2865" s="2">
        <f t="shared" si="1093"/>
        <v>-6.6624997319068013E-3</v>
      </c>
      <c r="I2865" s="1">
        <f t="shared" si="1101"/>
        <v>25</v>
      </c>
      <c r="J2865" s="1">
        <f t="shared" si="1107"/>
        <v>30</v>
      </c>
      <c r="K2865" s="54">
        <f t="shared" si="1094"/>
        <v>0.99444482631161224</v>
      </c>
      <c r="L2865" s="3">
        <f t="shared" si="1102"/>
        <v>1.61873008</v>
      </c>
      <c r="M2865" s="3">
        <f t="shared" si="1112"/>
        <v>1.6097377500000001</v>
      </c>
      <c r="N2865" s="3">
        <f t="shared" si="1095"/>
        <v>88016.913616239995</v>
      </c>
      <c r="O2865" s="52">
        <f t="shared" si="1108"/>
        <v>0</v>
      </c>
      <c r="P2865" s="5">
        <f t="shared" si="1111"/>
        <v>0</v>
      </c>
      <c r="Q2865" s="53">
        <f t="shared" si="1096"/>
        <v>0</v>
      </c>
      <c r="R2865" s="4">
        <f t="shared" si="1090"/>
        <v>0</v>
      </c>
      <c r="S2865" s="2">
        <f t="shared" si="1103"/>
        <v>0.14000000000000001</v>
      </c>
      <c r="T2865" s="9">
        <f t="shared" si="1097"/>
        <v>1.0091407080000001</v>
      </c>
      <c r="U2865" s="4">
        <f t="shared" si="1104"/>
        <v>804.53690642000004</v>
      </c>
      <c r="V2865" s="4">
        <f t="shared" si="1098"/>
        <v>0</v>
      </c>
      <c r="W2865" s="1" t="str">
        <f t="shared" si="1109"/>
        <v>A+J=</v>
      </c>
      <c r="X2865" s="10">
        <f t="shared" si="1110"/>
        <v>42925</v>
      </c>
      <c r="Y2865" s="4">
        <f t="shared" si="1113"/>
        <v>0</v>
      </c>
      <c r="Z2865" s="28"/>
      <c r="AA2865" s="26"/>
      <c r="AE2865" s="5"/>
    </row>
    <row r="2866" spans="1:31" x14ac:dyDescent="0.2">
      <c r="A2866" s="127">
        <f t="shared" si="1099"/>
        <v>42921</v>
      </c>
      <c r="B2866" s="4">
        <f t="shared" si="1091"/>
        <v>88833.98785718999</v>
      </c>
      <c r="C2866" s="4">
        <f t="shared" si="1105"/>
        <v>54677.796812710003</v>
      </c>
      <c r="D2866" s="4">
        <f t="shared" si="1100"/>
        <v>54677.796812710003</v>
      </c>
      <c r="E2866" s="56">
        <f t="shared" si="1106"/>
        <v>652.75800000000004</v>
      </c>
      <c r="F2866" s="11">
        <f>IF(DAY(A2866)=F$2+1,VLOOKUP(A2866,[1]Plan1!$BN$15:$BP$255,3),F2865)</f>
        <v>648.40899999999999</v>
      </c>
      <c r="G2866" s="6">
        <f t="shared" si="1092"/>
        <v>42896</v>
      </c>
      <c r="H2866" s="2">
        <f t="shared" si="1093"/>
        <v>-6.6624997319068013E-3</v>
      </c>
      <c r="I2866" s="1">
        <f t="shared" si="1101"/>
        <v>26</v>
      </c>
      <c r="J2866" s="1">
        <f t="shared" si="1107"/>
        <v>30</v>
      </c>
      <c r="K2866" s="54">
        <f t="shared" si="1094"/>
        <v>0.99422326239530501</v>
      </c>
      <c r="L2866" s="3">
        <f t="shared" si="1102"/>
        <v>1.61873008</v>
      </c>
      <c r="M2866" s="3">
        <f t="shared" si="1112"/>
        <v>1.6093791</v>
      </c>
      <c r="N2866" s="3">
        <f t="shared" si="1095"/>
        <v>87997.303424419995</v>
      </c>
      <c r="O2866" s="52">
        <f t="shared" si="1108"/>
        <v>0</v>
      </c>
      <c r="P2866" s="5">
        <f t="shared" si="1111"/>
        <v>0</v>
      </c>
      <c r="Q2866" s="53">
        <f t="shared" si="1096"/>
        <v>0</v>
      </c>
      <c r="R2866" s="4">
        <f t="shared" si="1090"/>
        <v>0</v>
      </c>
      <c r="S2866" s="2">
        <f t="shared" si="1103"/>
        <v>0.14000000000000001</v>
      </c>
      <c r="T2866" s="9">
        <f t="shared" si="1097"/>
        <v>1.009508069</v>
      </c>
      <c r="U2866" s="4">
        <f t="shared" si="1104"/>
        <v>836.68443276999994</v>
      </c>
      <c r="V2866" s="4">
        <f t="shared" si="1098"/>
        <v>0</v>
      </c>
      <c r="W2866" s="1" t="str">
        <f t="shared" si="1109"/>
        <v>A+J=</v>
      </c>
      <c r="X2866" s="10">
        <f t="shared" si="1110"/>
        <v>42925</v>
      </c>
      <c r="Y2866" s="4">
        <f t="shared" si="1113"/>
        <v>0</v>
      </c>
      <c r="Z2866" s="28"/>
      <c r="AA2866" s="26"/>
      <c r="AE2866" s="5"/>
    </row>
    <row r="2867" spans="1:31" x14ac:dyDescent="0.2">
      <c r="A2867" s="127">
        <f t="shared" si="1099"/>
        <v>42922</v>
      </c>
      <c r="B2867" s="4">
        <f t="shared" si="1091"/>
        <v>88846.526437919994</v>
      </c>
      <c r="C2867" s="4">
        <f t="shared" si="1105"/>
        <v>54677.796812710003</v>
      </c>
      <c r="D2867" s="4">
        <f t="shared" si="1100"/>
        <v>54677.796812710003</v>
      </c>
      <c r="E2867" s="56">
        <f t="shared" si="1106"/>
        <v>652.75800000000004</v>
      </c>
      <c r="F2867" s="11">
        <f>IF(DAY(A2867)=F$2+1,VLOOKUP(A2867,[1]Plan1!$BN$15:$BP$255,3),F2866)</f>
        <v>648.40899999999999</v>
      </c>
      <c r="G2867" s="6">
        <f t="shared" si="1092"/>
        <v>42896</v>
      </c>
      <c r="H2867" s="2">
        <f t="shared" si="1093"/>
        <v>-6.6624997319068013E-3</v>
      </c>
      <c r="I2867" s="1">
        <f t="shared" si="1101"/>
        <v>27</v>
      </c>
      <c r="J2867" s="1">
        <f t="shared" si="1107"/>
        <v>30</v>
      </c>
      <c r="K2867" s="54">
        <f t="shared" si="1094"/>
        <v>0.9940017478437968</v>
      </c>
      <c r="L2867" s="3">
        <f t="shared" si="1102"/>
        <v>1.61873008</v>
      </c>
      <c r="M2867" s="3">
        <f t="shared" si="1112"/>
        <v>1.6090205200000001</v>
      </c>
      <c r="N2867" s="3">
        <f t="shared" si="1095"/>
        <v>87977.697060039995</v>
      </c>
      <c r="O2867" s="52">
        <f t="shared" si="1108"/>
        <v>0</v>
      </c>
      <c r="P2867" s="5">
        <f t="shared" si="1111"/>
        <v>0</v>
      </c>
      <c r="Q2867" s="53">
        <f t="shared" si="1096"/>
        <v>0</v>
      </c>
      <c r="R2867" s="4">
        <f t="shared" si="1090"/>
        <v>0</v>
      </c>
      <c r="S2867" s="2">
        <f t="shared" si="1103"/>
        <v>0.14000000000000001</v>
      </c>
      <c r="T2867" s="9">
        <f t="shared" si="1097"/>
        <v>1.0098755639999999</v>
      </c>
      <c r="U2867" s="4">
        <f t="shared" si="1104"/>
        <v>868.82937788000004</v>
      </c>
      <c r="V2867" s="4">
        <f t="shared" si="1098"/>
        <v>0</v>
      </c>
      <c r="W2867" s="1" t="str">
        <f t="shared" si="1109"/>
        <v>A+J=</v>
      </c>
      <c r="X2867" s="10">
        <f t="shared" si="1110"/>
        <v>42925</v>
      </c>
      <c r="Y2867" s="4">
        <f t="shared" si="1113"/>
        <v>0</v>
      </c>
      <c r="Z2867" s="28"/>
      <c r="AA2867" s="26"/>
      <c r="AE2867" s="5"/>
    </row>
    <row r="2868" spans="1:31" x14ac:dyDescent="0.2">
      <c r="A2868" s="127">
        <f t="shared" si="1099"/>
        <v>42923</v>
      </c>
      <c r="B2868" s="4">
        <f t="shared" si="1091"/>
        <v>88859.067365969997</v>
      </c>
      <c r="C2868" s="4">
        <f t="shared" si="1105"/>
        <v>54677.796812710003</v>
      </c>
      <c r="D2868" s="4">
        <f t="shared" si="1100"/>
        <v>54677.796812710003</v>
      </c>
      <c r="E2868" s="56">
        <f t="shared" si="1106"/>
        <v>652.75800000000004</v>
      </c>
      <c r="F2868" s="11">
        <f>IF(DAY(A2868)=F$2+1,VLOOKUP(A2868,[1]Plan1!$BN$15:$BP$255,3),F2867)</f>
        <v>648.40899999999999</v>
      </c>
      <c r="G2868" s="6">
        <f t="shared" si="1092"/>
        <v>42896</v>
      </c>
      <c r="H2868" s="2">
        <f t="shared" si="1093"/>
        <v>-6.6624997319068013E-3</v>
      </c>
      <c r="I2868" s="1">
        <f t="shared" si="1101"/>
        <v>28</v>
      </c>
      <c r="J2868" s="1">
        <f t="shared" si="1107"/>
        <v>30</v>
      </c>
      <c r="K2868" s="54">
        <f t="shared" si="1094"/>
        <v>0.99378028264608909</v>
      </c>
      <c r="L2868" s="3">
        <f t="shared" si="1102"/>
        <v>1.61873008</v>
      </c>
      <c r="M2868" s="3">
        <f t="shared" si="1112"/>
        <v>1.6086620300000001</v>
      </c>
      <c r="N2868" s="3">
        <f t="shared" si="1095"/>
        <v>87958.095616659994</v>
      </c>
      <c r="O2868" s="52">
        <f t="shared" si="1108"/>
        <v>0</v>
      </c>
      <c r="P2868" s="5">
        <f t="shared" si="1111"/>
        <v>0</v>
      </c>
      <c r="Q2868" s="53">
        <f t="shared" si="1096"/>
        <v>0</v>
      </c>
      <c r="R2868" s="4">
        <f t="shared" si="1090"/>
        <v>0</v>
      </c>
      <c r="S2868" s="2">
        <f t="shared" si="1103"/>
        <v>0.14000000000000001</v>
      </c>
      <c r="T2868" s="9">
        <f t="shared" si="1097"/>
        <v>1.010243193</v>
      </c>
      <c r="U2868" s="4">
        <f t="shared" si="1104"/>
        <v>900.97174930999995</v>
      </c>
      <c r="V2868" s="4">
        <f t="shared" si="1098"/>
        <v>0</v>
      </c>
      <c r="W2868" s="1" t="str">
        <f t="shared" si="1109"/>
        <v>A+J=</v>
      </c>
      <c r="X2868" s="10">
        <f t="shared" si="1110"/>
        <v>42925</v>
      </c>
      <c r="Y2868" s="4">
        <f t="shared" si="1113"/>
        <v>0</v>
      </c>
      <c r="Z2868" s="28"/>
      <c r="AA2868" s="26"/>
      <c r="AE2868" s="5"/>
    </row>
    <row r="2869" spans="1:31" x14ac:dyDescent="0.2">
      <c r="A2869" s="127">
        <f t="shared" si="1099"/>
        <v>42924</v>
      </c>
      <c r="B2869" s="4">
        <f t="shared" si="1091"/>
        <v>88871.610086290006</v>
      </c>
      <c r="C2869" s="4">
        <f t="shared" si="1105"/>
        <v>54677.796812710003</v>
      </c>
      <c r="D2869" s="4">
        <f t="shared" si="1100"/>
        <v>54677.796812710003</v>
      </c>
      <c r="E2869" s="56">
        <f t="shared" si="1106"/>
        <v>652.75800000000004</v>
      </c>
      <c r="F2869" s="11">
        <f>IF(DAY(A2869)=F$2+1,VLOOKUP(A2869,[1]Plan1!$BN$15:$BP$255,3),F2868)</f>
        <v>648.40899999999999</v>
      </c>
      <c r="G2869" s="6">
        <f t="shared" si="1092"/>
        <v>42896</v>
      </c>
      <c r="H2869" s="2">
        <f t="shared" si="1093"/>
        <v>-6.6624997319068013E-3</v>
      </c>
      <c r="I2869" s="1">
        <f t="shared" si="1101"/>
        <v>29</v>
      </c>
      <c r="J2869" s="1">
        <f t="shared" si="1107"/>
        <v>30</v>
      </c>
      <c r="K2869" s="54">
        <f t="shared" si="1094"/>
        <v>0.99355886679118577</v>
      </c>
      <c r="L2869" s="3">
        <f t="shared" si="1102"/>
        <v>1.61873008</v>
      </c>
      <c r="M2869" s="3">
        <f t="shared" si="1112"/>
        <v>1.60830362</v>
      </c>
      <c r="N2869" s="3">
        <f t="shared" si="1095"/>
        <v>87938.498547499999</v>
      </c>
      <c r="O2869" s="52">
        <f t="shared" si="1108"/>
        <v>0</v>
      </c>
      <c r="P2869" s="5">
        <f t="shared" si="1111"/>
        <v>0</v>
      </c>
      <c r="Q2869" s="53">
        <f t="shared" si="1096"/>
        <v>0</v>
      </c>
      <c r="R2869" s="4">
        <f t="shared" si="1090"/>
        <v>0</v>
      </c>
      <c r="S2869" s="2">
        <f t="shared" si="1103"/>
        <v>0.14000000000000001</v>
      </c>
      <c r="T2869" s="9">
        <f t="shared" si="1097"/>
        <v>1.0106109560000001</v>
      </c>
      <c r="U2869" s="4">
        <f t="shared" si="1104"/>
        <v>933.11153879000005</v>
      </c>
      <c r="V2869" s="4">
        <f t="shared" si="1098"/>
        <v>0</v>
      </c>
      <c r="W2869" s="1" t="str">
        <f t="shared" si="1109"/>
        <v>A+J=</v>
      </c>
      <c r="X2869" s="10">
        <f t="shared" si="1110"/>
        <v>42925</v>
      </c>
      <c r="Y2869" s="4">
        <f t="shared" si="1113"/>
        <v>0</v>
      </c>
      <c r="Z2869" s="28"/>
      <c r="AA2869" s="26"/>
      <c r="AE2869" s="5"/>
    </row>
    <row r="2870" spans="1:31" x14ac:dyDescent="0.2">
      <c r="A2870" s="127">
        <f t="shared" si="1099"/>
        <v>42925</v>
      </c>
      <c r="B2870" s="4">
        <f t="shared" si="1091"/>
        <v>88884.15450792</v>
      </c>
      <c r="C2870" s="4">
        <f t="shared" si="1105"/>
        <v>54677.796812710003</v>
      </c>
      <c r="D2870" s="4">
        <f t="shared" si="1100"/>
        <v>54677.796812710003</v>
      </c>
      <c r="E2870" s="56">
        <f t="shared" si="1106"/>
        <v>652.75800000000004</v>
      </c>
      <c r="F2870" s="11">
        <f>IF(DAY(A2870)=F$2+1,VLOOKUP(A2870,[1]Plan1!$BN$15:$BP$255,3),F2869)</f>
        <v>648.40899999999999</v>
      </c>
      <c r="G2870" s="6">
        <f t="shared" si="1092"/>
        <v>42896</v>
      </c>
      <c r="H2870" s="2">
        <f t="shared" si="1093"/>
        <v>-6.6624997319068013E-3</v>
      </c>
      <c r="I2870" s="1">
        <f t="shared" si="1101"/>
        <v>30</v>
      </c>
      <c r="J2870" s="1">
        <f t="shared" si="1107"/>
        <v>30</v>
      </c>
      <c r="K2870" s="54">
        <f t="shared" si="1094"/>
        <v>0.9933375002680932</v>
      </c>
      <c r="L2870" s="3">
        <f t="shared" si="1102"/>
        <v>1.61873008</v>
      </c>
      <c r="M2870" s="3">
        <f t="shared" si="1112"/>
        <v>1.60794529</v>
      </c>
      <c r="N2870" s="3">
        <f t="shared" si="1095"/>
        <v>87918.905852569995</v>
      </c>
      <c r="O2870" s="52">
        <f t="shared" si="1108"/>
        <v>92</v>
      </c>
      <c r="P2870" s="5">
        <f t="shared" si="1111"/>
        <v>3.10302997E-2</v>
      </c>
      <c r="Q2870" s="53">
        <f t="shared" si="1096"/>
        <v>1696.6684220340962</v>
      </c>
      <c r="R2870" s="4">
        <f t="shared" si="1090"/>
        <v>2728.1499979013311</v>
      </c>
      <c r="S2870" s="2">
        <f t="shared" si="1103"/>
        <v>0.14000000000000001</v>
      </c>
      <c r="T2870" s="9">
        <f t="shared" si="1097"/>
        <v>1.010978852</v>
      </c>
      <c r="U2870" s="4">
        <f t="shared" si="1104"/>
        <v>965.24865535000004</v>
      </c>
      <c r="V2870" s="4">
        <f t="shared" si="1098"/>
        <v>3693.3986532513309</v>
      </c>
      <c r="W2870" s="1" t="str">
        <f t="shared" si="1109"/>
        <v>A+J=</v>
      </c>
      <c r="X2870" s="10">
        <f t="shared" si="1110"/>
        <v>42925</v>
      </c>
      <c r="Y2870" s="4">
        <f t="shared" si="1113"/>
        <v>85190.755854668663</v>
      </c>
      <c r="Z2870" s="28"/>
      <c r="AA2870" s="26"/>
      <c r="AE2870" s="5"/>
    </row>
    <row r="2871" spans="1:31" x14ac:dyDescent="0.2">
      <c r="A2871" s="127">
        <f t="shared" si="1099"/>
        <v>42926</v>
      </c>
      <c r="B2871" s="4">
        <f t="shared" si="1091"/>
        <v>85201.014065880008</v>
      </c>
      <c r="C2871" s="4">
        <f t="shared" si="1105"/>
        <v>52981.128389370002</v>
      </c>
      <c r="D2871" s="4">
        <f t="shared" si="1100"/>
        <v>52981.128389370002</v>
      </c>
      <c r="E2871" s="56">
        <f t="shared" si="1106"/>
        <v>648.40899999999999</v>
      </c>
      <c r="F2871" s="11">
        <f>IF(DAY(A2871)=F$2+1,VLOOKUP(A2871,[1]Plan1!$BN$15:$BP$255,3),F2870)</f>
        <v>643.76599999999996</v>
      </c>
      <c r="G2871" s="6">
        <f t="shared" si="1092"/>
        <v>42926</v>
      </c>
      <c r="H2871" s="2">
        <f t="shared" si="1093"/>
        <v>-7.1606038781077963E-3</v>
      </c>
      <c r="I2871" s="1">
        <f t="shared" si="1101"/>
        <v>1</v>
      </c>
      <c r="J2871" s="1">
        <f t="shared" si="1107"/>
        <v>31</v>
      </c>
      <c r="K2871" s="54">
        <f t="shared" si="1094"/>
        <v>0.99976820867266591</v>
      </c>
      <c r="L2871" s="3">
        <f t="shared" si="1102"/>
        <v>1.60794529</v>
      </c>
      <c r="M2871" s="3">
        <f t="shared" si="1112"/>
        <v>1.60757258</v>
      </c>
      <c r="N2871" s="3">
        <f t="shared" si="1095"/>
        <v>85171.009256210004</v>
      </c>
      <c r="O2871" s="52">
        <f t="shared" si="1108"/>
        <v>0</v>
      </c>
      <c r="P2871" s="5">
        <f t="shared" si="1111"/>
        <v>0</v>
      </c>
      <c r="Q2871" s="53">
        <f t="shared" si="1096"/>
        <v>0</v>
      </c>
      <c r="R2871" s="4">
        <f t="shared" si="1090"/>
        <v>0</v>
      </c>
      <c r="S2871" s="2">
        <f t="shared" si="1103"/>
        <v>0.14000000000000001</v>
      </c>
      <c r="T2871" s="9">
        <f t="shared" si="1097"/>
        <v>1.0003522890000001</v>
      </c>
      <c r="U2871" s="4">
        <f t="shared" si="1104"/>
        <v>30.00480967</v>
      </c>
      <c r="V2871" s="4">
        <f t="shared" si="1098"/>
        <v>0</v>
      </c>
      <c r="W2871" s="1" t="str">
        <f t="shared" si="1109"/>
        <v>A+J=</v>
      </c>
      <c r="X2871" s="10">
        <f t="shared" si="1110"/>
        <v>42956</v>
      </c>
      <c r="Y2871" s="4">
        <f t="shared" si="1113"/>
        <v>0</v>
      </c>
      <c r="Z2871" s="28"/>
      <c r="AA2871" s="26"/>
      <c r="AE2871" s="5"/>
    </row>
    <row r="2872" spans="1:31" x14ac:dyDescent="0.2">
      <c r="A2872" s="127">
        <f t="shared" si="1099"/>
        <v>42927</v>
      </c>
      <c r="B2872" s="4">
        <f t="shared" si="1091"/>
        <v>85211.27361145</v>
      </c>
      <c r="C2872" s="4">
        <f t="shared" si="1105"/>
        <v>52981.128389370002</v>
      </c>
      <c r="D2872" s="4">
        <f t="shared" si="1100"/>
        <v>52981.128389370002</v>
      </c>
      <c r="E2872" s="56">
        <f t="shared" si="1106"/>
        <v>648.40899999999999</v>
      </c>
      <c r="F2872" s="11">
        <f>IF(DAY(A2872)=F$2+1,VLOOKUP(A2872,[1]Plan1!$BN$15:$BP$255,3),F2871)</f>
        <v>643.76599999999996</v>
      </c>
      <c r="G2872" s="6">
        <f t="shared" si="1092"/>
        <v>42926</v>
      </c>
      <c r="H2872" s="2">
        <f t="shared" si="1093"/>
        <v>-7.1606038781077963E-3</v>
      </c>
      <c r="I2872" s="1">
        <f t="shared" si="1101"/>
        <v>2</v>
      </c>
      <c r="J2872" s="1">
        <f t="shared" si="1107"/>
        <v>31</v>
      </c>
      <c r="K2872" s="54">
        <f t="shared" si="1094"/>
        <v>0.99953647107255128</v>
      </c>
      <c r="L2872" s="3">
        <f t="shared" si="1102"/>
        <v>1.60794529</v>
      </c>
      <c r="M2872" s="3">
        <f t="shared" si="1112"/>
        <v>1.60719996</v>
      </c>
      <c r="N2872" s="3">
        <f t="shared" si="1095"/>
        <v>85151.267428149993</v>
      </c>
      <c r="O2872" s="52">
        <f t="shared" si="1108"/>
        <v>0</v>
      </c>
      <c r="P2872" s="5">
        <f t="shared" si="1111"/>
        <v>0</v>
      </c>
      <c r="Q2872" s="53">
        <f t="shared" si="1096"/>
        <v>0</v>
      </c>
      <c r="R2872" s="4">
        <f t="shared" si="1090"/>
        <v>0</v>
      </c>
      <c r="S2872" s="2">
        <f t="shared" si="1103"/>
        <v>0.14000000000000001</v>
      </c>
      <c r="T2872" s="9">
        <f t="shared" si="1097"/>
        <v>1.0007047010000001</v>
      </c>
      <c r="U2872" s="4">
        <f t="shared" si="1104"/>
        <v>60.006183299999996</v>
      </c>
      <c r="V2872" s="4">
        <f t="shared" si="1098"/>
        <v>0</v>
      </c>
      <c r="W2872" s="1" t="str">
        <f t="shared" si="1109"/>
        <v>A+J=</v>
      </c>
      <c r="X2872" s="10">
        <f t="shared" si="1110"/>
        <v>42956</v>
      </c>
      <c r="Y2872" s="4">
        <f t="shared" si="1113"/>
        <v>0</v>
      </c>
      <c r="Z2872" s="28"/>
      <c r="AA2872" s="26"/>
      <c r="AE2872" s="5"/>
    </row>
    <row r="2873" spans="1:31" x14ac:dyDescent="0.2">
      <c r="A2873" s="127">
        <f t="shared" si="1099"/>
        <v>42928</v>
      </c>
      <c r="B2873" s="4">
        <f t="shared" si="1091"/>
        <v>85221.53412692</v>
      </c>
      <c r="C2873" s="4">
        <f t="shared" si="1105"/>
        <v>52981.128389370002</v>
      </c>
      <c r="D2873" s="4">
        <f t="shared" si="1100"/>
        <v>52981.128389370002</v>
      </c>
      <c r="E2873" s="56">
        <f t="shared" si="1106"/>
        <v>648.40899999999999</v>
      </c>
      <c r="F2873" s="11">
        <f>IF(DAY(A2873)=F$2+1,VLOOKUP(A2873,[1]Plan1!$BN$15:$BP$255,3),F2872)</f>
        <v>643.76599999999996</v>
      </c>
      <c r="G2873" s="6">
        <f t="shared" si="1092"/>
        <v>42926</v>
      </c>
      <c r="H2873" s="2">
        <f t="shared" si="1093"/>
        <v>-7.1606038781077963E-3</v>
      </c>
      <c r="I2873" s="1">
        <f t="shared" si="1101"/>
        <v>3</v>
      </c>
      <c r="J2873" s="1">
        <f t="shared" si="1107"/>
        <v>31</v>
      </c>
      <c r="K2873" s="54">
        <f t="shared" si="1094"/>
        <v>0.9993047871872025</v>
      </c>
      <c r="L2873" s="3">
        <f t="shared" si="1102"/>
        <v>1.60794529</v>
      </c>
      <c r="M2873" s="3">
        <f t="shared" si="1112"/>
        <v>1.6068274199999999</v>
      </c>
      <c r="N2873" s="3">
        <f t="shared" si="1095"/>
        <v>85131.529838579998</v>
      </c>
      <c r="O2873" s="52">
        <f t="shared" si="1108"/>
        <v>0</v>
      </c>
      <c r="P2873" s="5">
        <f t="shared" si="1111"/>
        <v>0</v>
      </c>
      <c r="Q2873" s="53">
        <f t="shared" si="1096"/>
        <v>0</v>
      </c>
      <c r="R2873" s="4">
        <f t="shared" si="1090"/>
        <v>0</v>
      </c>
      <c r="S2873" s="2">
        <f t="shared" si="1103"/>
        <v>0.14000000000000001</v>
      </c>
      <c r="T2873" s="9">
        <f t="shared" si="1097"/>
        <v>1.001057238</v>
      </c>
      <c r="U2873" s="4">
        <f t="shared" si="1104"/>
        <v>90.004288340000002</v>
      </c>
      <c r="V2873" s="4">
        <f t="shared" si="1098"/>
        <v>0</v>
      </c>
      <c r="W2873" s="1" t="str">
        <f t="shared" si="1109"/>
        <v>A+J=</v>
      </c>
      <c r="X2873" s="10">
        <f t="shared" si="1110"/>
        <v>42956</v>
      </c>
      <c r="Y2873" s="4">
        <f t="shared" si="1113"/>
        <v>0</v>
      </c>
      <c r="Z2873" s="28"/>
      <c r="AA2873" s="26"/>
      <c r="AE2873" s="5"/>
    </row>
    <row r="2874" spans="1:31" x14ac:dyDescent="0.2">
      <c r="A2874" s="127">
        <f t="shared" si="1099"/>
        <v>42929</v>
      </c>
      <c r="B2874" s="4">
        <f t="shared" si="1091"/>
        <v>85231.796054810009</v>
      </c>
      <c r="C2874" s="4">
        <f t="shared" si="1105"/>
        <v>52981.128389370002</v>
      </c>
      <c r="D2874" s="4">
        <f t="shared" si="1100"/>
        <v>52981.128389370002</v>
      </c>
      <c r="E2874" s="56">
        <f t="shared" si="1106"/>
        <v>648.40899999999999</v>
      </c>
      <c r="F2874" s="11">
        <f>IF(DAY(A2874)=F$2+1,VLOOKUP(A2874,[1]Plan1!$BN$15:$BP$255,3),F2873)</f>
        <v>643.76599999999996</v>
      </c>
      <c r="G2874" s="6">
        <f t="shared" si="1092"/>
        <v>42926</v>
      </c>
      <c r="H2874" s="2">
        <f t="shared" si="1093"/>
        <v>-7.1606038781077963E-3</v>
      </c>
      <c r="I2874" s="1">
        <f t="shared" si="1101"/>
        <v>4</v>
      </c>
      <c r="J2874" s="1">
        <f t="shared" si="1107"/>
        <v>31</v>
      </c>
      <c r="K2874" s="54">
        <f t="shared" si="1094"/>
        <v>0.9990731570041691</v>
      </c>
      <c r="L2874" s="3">
        <f t="shared" si="1102"/>
        <v>1.60794529</v>
      </c>
      <c r="M2874" s="3">
        <f t="shared" si="1112"/>
        <v>1.6064549699999999</v>
      </c>
      <c r="N2874" s="3">
        <f t="shared" si="1095"/>
        <v>85111.797017310004</v>
      </c>
      <c r="O2874" s="52">
        <f t="shared" si="1108"/>
        <v>0</v>
      </c>
      <c r="P2874" s="5">
        <f t="shared" si="1111"/>
        <v>0</v>
      </c>
      <c r="Q2874" s="53">
        <f t="shared" si="1096"/>
        <v>0</v>
      </c>
      <c r="R2874" s="4">
        <f t="shared" si="1090"/>
        <v>0</v>
      </c>
      <c r="S2874" s="2">
        <f t="shared" si="1103"/>
        <v>0.14000000000000001</v>
      </c>
      <c r="T2874" s="9">
        <f t="shared" si="1097"/>
        <v>1.001409899</v>
      </c>
      <c r="U2874" s="4">
        <f t="shared" si="1104"/>
        <v>119.9990375</v>
      </c>
      <c r="V2874" s="4">
        <f t="shared" si="1098"/>
        <v>0</v>
      </c>
      <c r="W2874" s="1" t="str">
        <f t="shared" si="1109"/>
        <v>A+J=</v>
      </c>
      <c r="X2874" s="10">
        <f t="shared" si="1110"/>
        <v>42956</v>
      </c>
      <c r="Y2874" s="4">
        <f t="shared" si="1113"/>
        <v>0</v>
      </c>
      <c r="Z2874" s="28"/>
      <c r="AA2874" s="26"/>
      <c r="AE2874" s="5"/>
    </row>
    <row r="2875" spans="1:31" x14ac:dyDescent="0.2">
      <c r="A2875" s="127">
        <f t="shared" si="1099"/>
        <v>42930</v>
      </c>
      <c r="B2875" s="4">
        <f t="shared" si="1091"/>
        <v>85242.059392829993</v>
      </c>
      <c r="C2875" s="4">
        <f t="shared" si="1105"/>
        <v>52981.128389370002</v>
      </c>
      <c r="D2875" s="4">
        <f t="shared" si="1100"/>
        <v>52981.128389370002</v>
      </c>
      <c r="E2875" s="56">
        <f t="shared" si="1106"/>
        <v>648.40899999999999</v>
      </c>
      <c r="F2875" s="11">
        <f>IF(DAY(A2875)=F$2+1,VLOOKUP(A2875,[1]Plan1!$BN$15:$BP$255,3),F2874)</f>
        <v>643.76599999999996</v>
      </c>
      <c r="G2875" s="6">
        <f t="shared" si="1092"/>
        <v>42926</v>
      </c>
      <c r="H2875" s="2">
        <f t="shared" si="1093"/>
        <v>-7.1606038781077963E-3</v>
      </c>
      <c r="I2875" s="1">
        <f t="shared" si="1101"/>
        <v>5</v>
      </c>
      <c r="J2875" s="1">
        <f t="shared" si="1107"/>
        <v>31</v>
      </c>
      <c r="K2875" s="54">
        <f t="shared" si="1094"/>
        <v>0.99884158051100314</v>
      </c>
      <c r="L2875" s="3">
        <f t="shared" si="1102"/>
        <v>1.60794529</v>
      </c>
      <c r="M2875" s="3">
        <f t="shared" si="1112"/>
        <v>1.6060826100000001</v>
      </c>
      <c r="N2875" s="3">
        <f t="shared" si="1095"/>
        <v>85092.068964339996</v>
      </c>
      <c r="O2875" s="52">
        <f t="shared" si="1108"/>
        <v>0</v>
      </c>
      <c r="P2875" s="5">
        <f t="shared" si="1111"/>
        <v>0</v>
      </c>
      <c r="Q2875" s="53">
        <f t="shared" si="1096"/>
        <v>0</v>
      </c>
      <c r="R2875" s="4">
        <f t="shared" si="1090"/>
        <v>0</v>
      </c>
      <c r="S2875" s="2">
        <f t="shared" si="1103"/>
        <v>0.14000000000000001</v>
      </c>
      <c r="T2875" s="9">
        <f t="shared" si="1097"/>
        <v>1.001762684</v>
      </c>
      <c r="U2875" s="4">
        <f t="shared" si="1104"/>
        <v>149.99042849</v>
      </c>
      <c r="V2875" s="4">
        <f t="shared" si="1098"/>
        <v>0</v>
      </c>
      <c r="W2875" s="1" t="str">
        <f t="shared" si="1109"/>
        <v>A+J=</v>
      </c>
      <c r="X2875" s="10">
        <f t="shared" si="1110"/>
        <v>42956</v>
      </c>
      <c r="Y2875" s="4">
        <f t="shared" si="1113"/>
        <v>0</v>
      </c>
      <c r="Z2875" s="28"/>
      <c r="AA2875" s="26"/>
      <c r="AE2875" s="5"/>
    </row>
    <row r="2876" spans="1:31" x14ac:dyDescent="0.2">
      <c r="A2876" s="127">
        <f t="shared" si="1099"/>
        <v>42931</v>
      </c>
      <c r="B2876" s="4">
        <f t="shared" si="1091"/>
        <v>85252.323692820006</v>
      </c>
      <c r="C2876" s="4">
        <f t="shared" si="1105"/>
        <v>52981.128389370002</v>
      </c>
      <c r="D2876" s="4">
        <f t="shared" si="1100"/>
        <v>52981.128389370002</v>
      </c>
      <c r="E2876" s="56">
        <f t="shared" si="1106"/>
        <v>648.40899999999999</v>
      </c>
      <c r="F2876" s="11">
        <f>IF(DAY(A2876)=F$2+1,VLOOKUP(A2876,[1]Plan1!$BN$15:$BP$255,3),F2875)</f>
        <v>643.76599999999996</v>
      </c>
      <c r="G2876" s="6">
        <f t="shared" si="1092"/>
        <v>42926</v>
      </c>
      <c r="H2876" s="2">
        <f t="shared" si="1093"/>
        <v>-7.1606038781077963E-3</v>
      </c>
      <c r="I2876" s="1">
        <f t="shared" si="1101"/>
        <v>6</v>
      </c>
      <c r="J2876" s="1">
        <f t="shared" si="1107"/>
        <v>31</v>
      </c>
      <c r="K2876" s="54">
        <f t="shared" si="1094"/>
        <v>0.99861005769526001</v>
      </c>
      <c r="L2876" s="3">
        <f t="shared" si="1102"/>
        <v>1.60794529</v>
      </c>
      <c r="M2876" s="3">
        <f t="shared" si="1112"/>
        <v>1.60571033</v>
      </c>
      <c r="N2876" s="3">
        <f t="shared" si="1095"/>
        <v>85072.345149860004</v>
      </c>
      <c r="O2876" s="52">
        <f t="shared" si="1108"/>
        <v>0</v>
      </c>
      <c r="P2876" s="5">
        <f t="shared" si="1111"/>
        <v>0</v>
      </c>
      <c r="Q2876" s="53">
        <f t="shared" si="1096"/>
        <v>0</v>
      </c>
      <c r="R2876" s="4">
        <f t="shared" si="1090"/>
        <v>0</v>
      </c>
      <c r="S2876" s="2">
        <f t="shared" si="1103"/>
        <v>0.14000000000000001</v>
      </c>
      <c r="T2876" s="9">
        <f t="shared" si="1097"/>
        <v>1.0021155939999999</v>
      </c>
      <c r="U2876" s="4">
        <f t="shared" si="1104"/>
        <v>179.97854296</v>
      </c>
      <c r="V2876" s="4">
        <f t="shared" si="1098"/>
        <v>0</v>
      </c>
      <c r="W2876" s="1" t="str">
        <f t="shared" si="1109"/>
        <v>A+J=</v>
      </c>
      <c r="X2876" s="10">
        <f t="shared" si="1110"/>
        <v>42956</v>
      </c>
      <c r="Y2876" s="4">
        <f t="shared" si="1113"/>
        <v>0</v>
      </c>
      <c r="Z2876" s="28"/>
      <c r="AA2876" s="26"/>
      <c r="AE2876" s="5"/>
    </row>
    <row r="2877" spans="1:31" x14ac:dyDescent="0.2">
      <c r="A2877" s="127">
        <f t="shared" si="1099"/>
        <v>42932</v>
      </c>
      <c r="B2877" s="4">
        <f t="shared" si="1091"/>
        <v>85262.589397959993</v>
      </c>
      <c r="C2877" s="4">
        <f t="shared" si="1105"/>
        <v>52981.128389370002</v>
      </c>
      <c r="D2877" s="4">
        <f t="shared" si="1100"/>
        <v>52981.128389370002</v>
      </c>
      <c r="E2877" s="56">
        <f t="shared" si="1106"/>
        <v>648.40899999999999</v>
      </c>
      <c r="F2877" s="11">
        <f>IF(DAY(A2877)=F$2+1,VLOOKUP(A2877,[1]Plan1!$BN$15:$BP$255,3),F2876)</f>
        <v>643.76599999999996</v>
      </c>
      <c r="G2877" s="6">
        <f t="shared" si="1092"/>
        <v>42926</v>
      </c>
      <c r="H2877" s="2">
        <f t="shared" si="1093"/>
        <v>-7.1606038781077963E-3</v>
      </c>
      <c r="I2877" s="1">
        <f t="shared" si="1101"/>
        <v>7</v>
      </c>
      <c r="J2877" s="1">
        <f t="shared" si="1107"/>
        <v>31</v>
      </c>
      <c r="K2877" s="54">
        <f t="shared" si="1094"/>
        <v>0.99837858854449768</v>
      </c>
      <c r="L2877" s="3">
        <f t="shared" si="1102"/>
        <v>1.60794529</v>
      </c>
      <c r="M2877" s="3">
        <f t="shared" si="1112"/>
        <v>1.60533814</v>
      </c>
      <c r="N2877" s="3">
        <f t="shared" si="1095"/>
        <v>85052.626103689996</v>
      </c>
      <c r="O2877" s="52">
        <f t="shared" si="1108"/>
        <v>0</v>
      </c>
      <c r="P2877" s="5">
        <f t="shared" si="1111"/>
        <v>0</v>
      </c>
      <c r="Q2877" s="53">
        <f t="shared" si="1096"/>
        <v>0</v>
      </c>
      <c r="R2877" s="4">
        <f t="shared" si="1090"/>
        <v>0</v>
      </c>
      <c r="S2877" s="2">
        <f t="shared" si="1103"/>
        <v>0.14000000000000001</v>
      </c>
      <c r="T2877" s="9">
        <f t="shared" si="1097"/>
        <v>1.0024686279999999</v>
      </c>
      <c r="U2877" s="4">
        <f t="shared" si="1104"/>
        <v>209.96329427000001</v>
      </c>
      <c r="V2877" s="4">
        <f t="shared" si="1098"/>
        <v>0</v>
      </c>
      <c r="W2877" s="1" t="str">
        <f t="shared" si="1109"/>
        <v>A+J=</v>
      </c>
      <c r="X2877" s="10">
        <f t="shared" si="1110"/>
        <v>42956</v>
      </c>
      <c r="Y2877" s="4">
        <f t="shared" si="1113"/>
        <v>0</v>
      </c>
      <c r="Z2877" s="28"/>
      <c r="AA2877" s="26"/>
      <c r="AE2877" s="5"/>
    </row>
    <row r="2878" spans="1:31" x14ac:dyDescent="0.2">
      <c r="A2878" s="127">
        <f t="shared" si="1099"/>
        <v>42933</v>
      </c>
      <c r="B2878" s="4">
        <f t="shared" si="1091"/>
        <v>85272.856505930002</v>
      </c>
      <c r="C2878" s="4">
        <f t="shared" si="1105"/>
        <v>52981.128389370002</v>
      </c>
      <c r="D2878" s="4">
        <f t="shared" si="1100"/>
        <v>52981.128389370002</v>
      </c>
      <c r="E2878" s="56">
        <f t="shared" si="1106"/>
        <v>648.40899999999999</v>
      </c>
      <c r="F2878" s="11">
        <f>IF(DAY(A2878)=F$2+1,VLOOKUP(A2878,[1]Plan1!$BN$15:$BP$255,3),F2877)</f>
        <v>643.76599999999996</v>
      </c>
      <c r="G2878" s="6">
        <f t="shared" si="1092"/>
        <v>42926</v>
      </c>
      <c r="H2878" s="2">
        <f t="shared" si="1093"/>
        <v>-7.1606038781077963E-3</v>
      </c>
      <c r="I2878" s="1">
        <f t="shared" si="1101"/>
        <v>8</v>
      </c>
      <c r="J2878" s="1">
        <f t="shared" si="1107"/>
        <v>31</v>
      </c>
      <c r="K2878" s="54">
        <f t="shared" si="1094"/>
        <v>0.99814717304627698</v>
      </c>
      <c r="L2878" s="3">
        <f t="shared" si="1102"/>
        <v>1.60794529</v>
      </c>
      <c r="M2878" s="3">
        <f t="shared" si="1112"/>
        <v>1.6049660400000001</v>
      </c>
      <c r="N2878" s="3">
        <f t="shared" si="1095"/>
        <v>85032.911825810006</v>
      </c>
      <c r="O2878" s="52">
        <f t="shared" si="1108"/>
        <v>0</v>
      </c>
      <c r="P2878" s="5">
        <f t="shared" si="1111"/>
        <v>0</v>
      </c>
      <c r="Q2878" s="53">
        <f t="shared" si="1096"/>
        <v>0</v>
      </c>
      <c r="R2878" s="4">
        <f t="shared" si="1090"/>
        <v>0</v>
      </c>
      <c r="S2878" s="2">
        <f t="shared" si="1103"/>
        <v>0.14000000000000001</v>
      </c>
      <c r="T2878" s="9">
        <f t="shared" si="1097"/>
        <v>1.0028217859999999</v>
      </c>
      <c r="U2878" s="4">
        <f t="shared" si="1104"/>
        <v>239.94468011999999</v>
      </c>
      <c r="V2878" s="4">
        <f t="shared" si="1098"/>
        <v>0</v>
      </c>
      <c r="W2878" s="1" t="str">
        <f t="shared" si="1109"/>
        <v>A+J=</v>
      </c>
      <c r="X2878" s="10">
        <f t="shared" si="1110"/>
        <v>42956</v>
      </c>
      <c r="Y2878" s="4">
        <f t="shared" si="1113"/>
        <v>0</v>
      </c>
      <c r="Z2878" s="28"/>
      <c r="AA2878" s="26"/>
      <c r="AE2878" s="5"/>
    </row>
    <row r="2879" spans="1:31" x14ac:dyDescent="0.2">
      <c r="A2879" s="127">
        <f t="shared" si="1099"/>
        <v>42934</v>
      </c>
      <c r="B2879" s="4">
        <f t="shared" si="1091"/>
        <v>85283.124482989995</v>
      </c>
      <c r="C2879" s="4">
        <f t="shared" si="1105"/>
        <v>52981.128389370002</v>
      </c>
      <c r="D2879" s="4">
        <f t="shared" si="1100"/>
        <v>52981.128389370002</v>
      </c>
      <c r="E2879" s="56">
        <f t="shared" si="1106"/>
        <v>648.40899999999999</v>
      </c>
      <c r="F2879" s="11">
        <f>IF(DAY(A2879)=F$2+1,VLOOKUP(A2879,[1]Plan1!$BN$15:$BP$255,3),F2878)</f>
        <v>643.76599999999996</v>
      </c>
      <c r="G2879" s="6">
        <f t="shared" si="1092"/>
        <v>42926</v>
      </c>
      <c r="H2879" s="2">
        <f t="shared" si="1093"/>
        <v>-7.1606038781077963E-3</v>
      </c>
      <c r="I2879" s="1">
        <f t="shared" si="1101"/>
        <v>9</v>
      </c>
      <c r="J2879" s="1">
        <f t="shared" si="1107"/>
        <v>31</v>
      </c>
      <c r="K2879" s="54">
        <f t="shared" si="1094"/>
        <v>0.99791581118816186</v>
      </c>
      <c r="L2879" s="3">
        <f t="shared" si="1102"/>
        <v>1.60794529</v>
      </c>
      <c r="M2879" s="3">
        <f t="shared" si="1112"/>
        <v>1.60459402</v>
      </c>
      <c r="N2879" s="3">
        <f t="shared" si="1095"/>
        <v>85013.20178643</v>
      </c>
      <c r="O2879" s="52">
        <f t="shared" si="1108"/>
        <v>0</v>
      </c>
      <c r="P2879" s="5">
        <f t="shared" si="1111"/>
        <v>0</v>
      </c>
      <c r="Q2879" s="53">
        <f t="shared" si="1096"/>
        <v>0</v>
      </c>
      <c r="R2879" s="4">
        <f t="shared" si="1090"/>
        <v>0</v>
      </c>
      <c r="S2879" s="2">
        <f t="shared" si="1103"/>
        <v>0.14000000000000001</v>
      </c>
      <c r="T2879" s="9">
        <f t="shared" si="1097"/>
        <v>1.003175068</v>
      </c>
      <c r="U2879" s="4">
        <f t="shared" si="1104"/>
        <v>269.92269656000002</v>
      </c>
      <c r="V2879" s="4">
        <f t="shared" si="1098"/>
        <v>0</v>
      </c>
      <c r="W2879" s="1" t="str">
        <f t="shared" si="1109"/>
        <v>A+J=</v>
      </c>
      <c r="X2879" s="10">
        <f t="shared" si="1110"/>
        <v>42956</v>
      </c>
      <c r="Y2879" s="4">
        <f t="shared" si="1113"/>
        <v>0</v>
      </c>
      <c r="Z2879" s="28"/>
      <c r="AA2879" s="26"/>
      <c r="AE2879" s="5"/>
    </row>
    <row r="2880" spans="1:31" x14ac:dyDescent="0.2">
      <c r="A2880" s="127">
        <f t="shared" si="1099"/>
        <v>42935</v>
      </c>
      <c r="B2880" s="4">
        <f t="shared" si="1091"/>
        <v>85293.394027959992</v>
      </c>
      <c r="C2880" s="4">
        <f t="shared" si="1105"/>
        <v>52981.128389370002</v>
      </c>
      <c r="D2880" s="4">
        <f t="shared" si="1100"/>
        <v>52981.128389370002</v>
      </c>
      <c r="E2880" s="56">
        <f t="shared" si="1106"/>
        <v>648.40899999999999</v>
      </c>
      <c r="F2880" s="11">
        <f>IF(DAY(A2880)=F$2+1,VLOOKUP(A2880,[1]Plan1!$BN$15:$BP$255,3),F2879)</f>
        <v>643.76599999999996</v>
      </c>
      <c r="G2880" s="6">
        <f t="shared" si="1092"/>
        <v>42926</v>
      </c>
      <c r="H2880" s="2">
        <f t="shared" si="1093"/>
        <v>-7.1606038781077963E-3</v>
      </c>
      <c r="I2880" s="1">
        <f t="shared" si="1101"/>
        <v>10</v>
      </c>
      <c r="J2880" s="1">
        <f t="shared" si="1107"/>
        <v>31</v>
      </c>
      <c r="K2880" s="54">
        <f t="shared" si="1094"/>
        <v>0.99768450295771882</v>
      </c>
      <c r="L2880" s="3">
        <f t="shared" si="1102"/>
        <v>1.60794529</v>
      </c>
      <c r="M2880" s="3">
        <f t="shared" si="1112"/>
        <v>1.6042220899999999</v>
      </c>
      <c r="N2880" s="3">
        <f t="shared" si="1095"/>
        <v>84993.496515349994</v>
      </c>
      <c r="O2880" s="52">
        <f t="shared" si="1108"/>
        <v>0</v>
      </c>
      <c r="P2880" s="5">
        <f t="shared" si="1111"/>
        <v>0</v>
      </c>
      <c r="Q2880" s="53">
        <f t="shared" si="1096"/>
        <v>0</v>
      </c>
      <c r="R2880" s="4">
        <f t="shared" ref="R2880:R2943" si="1114">IF(P2880&gt;0,(P2880*N2880),0)</f>
        <v>0</v>
      </c>
      <c r="S2880" s="2">
        <f t="shared" si="1103"/>
        <v>0.14000000000000001</v>
      </c>
      <c r="T2880" s="9">
        <f t="shared" si="1097"/>
        <v>1.0035284760000001</v>
      </c>
      <c r="U2880" s="4">
        <f t="shared" si="1104"/>
        <v>299.89751260999998</v>
      </c>
      <c r="V2880" s="4">
        <f t="shared" si="1098"/>
        <v>0</v>
      </c>
      <c r="W2880" s="1" t="str">
        <f t="shared" si="1109"/>
        <v>A+J=</v>
      </c>
      <c r="X2880" s="10">
        <f t="shared" si="1110"/>
        <v>42956</v>
      </c>
      <c r="Y2880" s="4">
        <f t="shared" si="1113"/>
        <v>0</v>
      </c>
      <c r="Z2880" s="28"/>
      <c r="AA2880" s="26"/>
      <c r="AE2880" s="5"/>
    </row>
    <row r="2881" spans="1:31" x14ac:dyDescent="0.2">
      <c r="A2881" s="127">
        <f t="shared" si="1099"/>
        <v>42936</v>
      </c>
      <c r="B2881" s="4">
        <f t="shared" si="1091"/>
        <v>85303.664883500009</v>
      </c>
      <c r="C2881" s="4">
        <f t="shared" si="1105"/>
        <v>52981.128389370002</v>
      </c>
      <c r="D2881" s="4">
        <f t="shared" si="1100"/>
        <v>52981.128389370002</v>
      </c>
      <c r="E2881" s="56">
        <f t="shared" si="1106"/>
        <v>648.40899999999999</v>
      </c>
      <c r="F2881" s="11">
        <f>IF(DAY(A2881)=F$2+1,VLOOKUP(A2881,[1]Plan1!$BN$15:$BP$255,3),F2880)</f>
        <v>643.76599999999996</v>
      </c>
      <c r="G2881" s="6">
        <f t="shared" si="1092"/>
        <v>42926</v>
      </c>
      <c r="H2881" s="2">
        <f t="shared" si="1093"/>
        <v>-7.1606038781077963E-3</v>
      </c>
      <c r="I2881" s="1">
        <f t="shared" si="1101"/>
        <v>11</v>
      </c>
      <c r="J2881" s="1">
        <f t="shared" si="1107"/>
        <v>31</v>
      </c>
      <c r="K2881" s="54">
        <f t="shared" si="1094"/>
        <v>0.9974532483425177</v>
      </c>
      <c r="L2881" s="3">
        <f t="shared" si="1102"/>
        <v>1.60794529</v>
      </c>
      <c r="M2881" s="3">
        <f t="shared" si="1112"/>
        <v>1.60385025</v>
      </c>
      <c r="N2881" s="3">
        <f t="shared" si="1095"/>
        <v>84973.796012570005</v>
      </c>
      <c r="O2881" s="52">
        <f t="shared" si="1108"/>
        <v>0</v>
      </c>
      <c r="P2881" s="5">
        <f t="shared" si="1111"/>
        <v>0</v>
      </c>
      <c r="Q2881" s="53">
        <f t="shared" si="1096"/>
        <v>0</v>
      </c>
      <c r="R2881" s="4">
        <f t="shared" si="1114"/>
        <v>0</v>
      </c>
      <c r="S2881" s="2">
        <f t="shared" si="1103"/>
        <v>0.14000000000000001</v>
      </c>
      <c r="T2881" s="9">
        <f t="shared" si="1097"/>
        <v>1.0038820070000001</v>
      </c>
      <c r="U2881" s="4">
        <f t="shared" si="1104"/>
        <v>329.86887093000001</v>
      </c>
      <c r="V2881" s="4">
        <f t="shared" si="1098"/>
        <v>0</v>
      </c>
      <c r="W2881" s="1" t="str">
        <f t="shared" si="1109"/>
        <v>A+J=</v>
      </c>
      <c r="X2881" s="10">
        <f t="shared" si="1110"/>
        <v>42956</v>
      </c>
      <c r="Y2881" s="4">
        <f t="shared" si="1113"/>
        <v>0</v>
      </c>
      <c r="Z2881" s="28"/>
      <c r="AA2881" s="26"/>
      <c r="AE2881" s="5"/>
    </row>
    <row r="2882" spans="1:31" x14ac:dyDescent="0.2">
      <c r="A2882" s="127">
        <f t="shared" si="1099"/>
        <v>42937</v>
      </c>
      <c r="B2882" s="4">
        <f t="shared" si="1091"/>
        <v>85313.936685280001</v>
      </c>
      <c r="C2882" s="4">
        <f t="shared" si="1105"/>
        <v>52981.128389370002</v>
      </c>
      <c r="D2882" s="4">
        <f t="shared" si="1100"/>
        <v>52981.128389370002</v>
      </c>
      <c r="E2882" s="56">
        <f t="shared" si="1106"/>
        <v>648.40899999999999</v>
      </c>
      <c r="F2882" s="11">
        <f>IF(DAY(A2882)=F$2+1,VLOOKUP(A2882,[1]Plan1!$BN$15:$BP$255,3),F2881)</f>
        <v>643.76599999999996</v>
      </c>
      <c r="G2882" s="6">
        <f t="shared" si="1092"/>
        <v>42926</v>
      </c>
      <c r="H2882" s="2">
        <f t="shared" si="1093"/>
        <v>-7.1606038781077963E-3</v>
      </c>
      <c r="I2882" s="1">
        <f t="shared" si="1101"/>
        <v>12</v>
      </c>
      <c r="J2882" s="1">
        <f t="shared" si="1107"/>
        <v>31</v>
      </c>
      <c r="K2882" s="54">
        <f t="shared" si="1094"/>
        <v>0.99722204733013065</v>
      </c>
      <c r="L2882" s="3">
        <f t="shared" si="1102"/>
        <v>1.60794529</v>
      </c>
      <c r="M2882" s="3">
        <f t="shared" si="1112"/>
        <v>1.6034784900000001</v>
      </c>
      <c r="N2882" s="3">
        <f t="shared" si="1095"/>
        <v>84954.099748280001</v>
      </c>
      <c r="O2882" s="52">
        <f t="shared" si="1108"/>
        <v>0</v>
      </c>
      <c r="P2882" s="5">
        <f t="shared" si="1111"/>
        <v>0</v>
      </c>
      <c r="Q2882" s="53">
        <f t="shared" si="1096"/>
        <v>0</v>
      </c>
      <c r="R2882" s="4">
        <f t="shared" si="1114"/>
        <v>0</v>
      </c>
      <c r="S2882" s="2">
        <f t="shared" si="1103"/>
        <v>0.14000000000000001</v>
      </c>
      <c r="T2882" s="9">
        <f t="shared" si="1097"/>
        <v>1.004235663</v>
      </c>
      <c r="U2882" s="4">
        <f t="shared" si="1104"/>
        <v>359.83693699999998</v>
      </c>
      <c r="V2882" s="4">
        <f t="shared" si="1098"/>
        <v>0</v>
      </c>
      <c r="W2882" s="1" t="str">
        <f t="shared" si="1109"/>
        <v>A+J=</v>
      </c>
      <c r="X2882" s="10">
        <f t="shared" si="1110"/>
        <v>42956</v>
      </c>
      <c r="Y2882" s="4">
        <f t="shared" si="1113"/>
        <v>0</v>
      </c>
      <c r="Z2882" s="28"/>
      <c r="AA2882" s="26"/>
      <c r="AE2882" s="5"/>
    </row>
    <row r="2883" spans="1:31" x14ac:dyDescent="0.2">
      <c r="A2883" s="127">
        <f t="shared" si="1099"/>
        <v>42938</v>
      </c>
      <c r="B2883" s="4">
        <f t="shared" si="1091"/>
        <v>85324.209962630004</v>
      </c>
      <c r="C2883" s="4">
        <f t="shared" si="1105"/>
        <v>52981.128389370002</v>
      </c>
      <c r="D2883" s="4">
        <f t="shared" si="1100"/>
        <v>52981.128389370002</v>
      </c>
      <c r="E2883" s="56">
        <f t="shared" si="1106"/>
        <v>648.40899999999999</v>
      </c>
      <c r="F2883" s="11">
        <f>IF(DAY(A2883)=F$2+1,VLOOKUP(A2883,[1]Plan1!$BN$15:$BP$255,3),F2882)</f>
        <v>643.76599999999996</v>
      </c>
      <c r="G2883" s="6">
        <f t="shared" si="1092"/>
        <v>42926</v>
      </c>
      <c r="H2883" s="2">
        <f t="shared" si="1093"/>
        <v>-7.1606038781077963E-3</v>
      </c>
      <c r="I2883" s="1">
        <f t="shared" si="1101"/>
        <v>13</v>
      </c>
      <c r="J2883" s="1">
        <f t="shared" si="1107"/>
        <v>31</v>
      </c>
      <c r="K2883" s="54">
        <f t="shared" si="1094"/>
        <v>0.99699089990813317</v>
      </c>
      <c r="L2883" s="3">
        <f t="shared" si="1102"/>
        <v>1.60794529</v>
      </c>
      <c r="M2883" s="3">
        <f t="shared" si="1112"/>
        <v>1.60310682</v>
      </c>
      <c r="N2883" s="3">
        <f t="shared" si="1095"/>
        <v>84934.408252289999</v>
      </c>
      <c r="O2883" s="52">
        <f t="shared" si="1108"/>
        <v>0</v>
      </c>
      <c r="P2883" s="5">
        <f t="shared" si="1111"/>
        <v>0</v>
      </c>
      <c r="Q2883" s="53">
        <f t="shared" si="1096"/>
        <v>0</v>
      </c>
      <c r="R2883" s="4">
        <f t="shared" si="1114"/>
        <v>0</v>
      </c>
      <c r="S2883" s="2">
        <f t="shared" si="1103"/>
        <v>0.14000000000000001</v>
      </c>
      <c r="T2883" s="9">
        <f t="shared" si="1097"/>
        <v>1.0045894440000001</v>
      </c>
      <c r="U2883" s="4">
        <f t="shared" si="1104"/>
        <v>389.80171034</v>
      </c>
      <c r="V2883" s="4">
        <f t="shared" si="1098"/>
        <v>0</v>
      </c>
      <c r="W2883" s="1" t="str">
        <f t="shared" si="1109"/>
        <v>A+J=</v>
      </c>
      <c r="X2883" s="10">
        <f t="shared" si="1110"/>
        <v>42956</v>
      </c>
      <c r="Y2883" s="4">
        <f t="shared" si="1113"/>
        <v>0</v>
      </c>
      <c r="Z2883" s="28"/>
      <c r="AA2883" s="26"/>
      <c r="AE2883" s="5"/>
    </row>
    <row r="2884" spans="1:31" x14ac:dyDescent="0.2">
      <c r="A2884" s="127">
        <f t="shared" si="1099"/>
        <v>42939</v>
      </c>
      <c r="B2884" s="4">
        <f t="shared" si="1091"/>
        <v>85334.484095899999</v>
      </c>
      <c r="C2884" s="4">
        <f t="shared" si="1105"/>
        <v>52981.128389370002</v>
      </c>
      <c r="D2884" s="4">
        <f t="shared" si="1100"/>
        <v>52981.128389370002</v>
      </c>
      <c r="E2884" s="56">
        <f t="shared" si="1106"/>
        <v>648.40899999999999</v>
      </c>
      <c r="F2884" s="11">
        <f>IF(DAY(A2884)=F$2+1,VLOOKUP(A2884,[1]Plan1!$BN$15:$BP$255,3),F2883)</f>
        <v>643.76599999999996</v>
      </c>
      <c r="G2884" s="6">
        <f t="shared" si="1092"/>
        <v>42926</v>
      </c>
      <c r="H2884" s="2">
        <f t="shared" si="1093"/>
        <v>-7.1606038781077963E-3</v>
      </c>
      <c r="I2884" s="1">
        <f t="shared" si="1101"/>
        <v>14</v>
      </c>
      <c r="J2884" s="1">
        <f t="shared" si="1107"/>
        <v>31</v>
      </c>
      <c r="K2884" s="54">
        <f t="shared" si="1094"/>
        <v>0.99675980606410342</v>
      </c>
      <c r="L2884" s="3">
        <f t="shared" si="1102"/>
        <v>1.60794529</v>
      </c>
      <c r="M2884" s="3">
        <f t="shared" si="1112"/>
        <v>1.60273523</v>
      </c>
      <c r="N2884" s="3">
        <f t="shared" si="1095"/>
        <v>84914.720994789997</v>
      </c>
      <c r="O2884" s="52">
        <f t="shared" si="1108"/>
        <v>0</v>
      </c>
      <c r="P2884" s="5">
        <f t="shared" si="1111"/>
        <v>0</v>
      </c>
      <c r="Q2884" s="53">
        <f t="shared" si="1096"/>
        <v>0</v>
      </c>
      <c r="R2884" s="4">
        <f t="shared" si="1114"/>
        <v>0</v>
      </c>
      <c r="S2884" s="2">
        <f t="shared" si="1103"/>
        <v>0.14000000000000001</v>
      </c>
      <c r="T2884" s="9">
        <f t="shared" si="1097"/>
        <v>1.0049433489999999</v>
      </c>
      <c r="U2884" s="4">
        <f t="shared" si="1104"/>
        <v>419.76310110999998</v>
      </c>
      <c r="V2884" s="4">
        <f t="shared" si="1098"/>
        <v>0</v>
      </c>
      <c r="W2884" s="1" t="str">
        <f t="shared" si="1109"/>
        <v>A+J=</v>
      </c>
      <c r="X2884" s="10">
        <f t="shared" si="1110"/>
        <v>42956</v>
      </c>
      <c r="Y2884" s="4">
        <f t="shared" si="1113"/>
        <v>0</v>
      </c>
      <c r="Z2884" s="28"/>
      <c r="AA2884" s="26"/>
      <c r="AE2884" s="5"/>
    </row>
    <row r="2885" spans="1:31" x14ac:dyDescent="0.2">
      <c r="A2885" s="127">
        <f t="shared" si="1099"/>
        <v>42940</v>
      </c>
      <c r="B2885" s="4">
        <f t="shared" si="1091"/>
        <v>85344.759699770002</v>
      </c>
      <c r="C2885" s="4">
        <f t="shared" si="1105"/>
        <v>52981.128389370002</v>
      </c>
      <c r="D2885" s="4">
        <f t="shared" si="1100"/>
        <v>52981.128389370002</v>
      </c>
      <c r="E2885" s="56">
        <f t="shared" si="1106"/>
        <v>648.40899999999999</v>
      </c>
      <c r="F2885" s="11">
        <f>IF(DAY(A2885)=F$2+1,VLOOKUP(A2885,[1]Plan1!$BN$15:$BP$255,3),F2884)</f>
        <v>643.76599999999996</v>
      </c>
      <c r="G2885" s="6">
        <f t="shared" si="1092"/>
        <v>42926</v>
      </c>
      <c r="H2885" s="2">
        <f t="shared" si="1093"/>
        <v>-7.1606038781077963E-3</v>
      </c>
      <c r="I2885" s="1">
        <f t="shared" si="1101"/>
        <v>15</v>
      </c>
      <c r="J2885" s="1">
        <f t="shared" si="1107"/>
        <v>31</v>
      </c>
      <c r="K2885" s="54">
        <f t="shared" si="1094"/>
        <v>0.99652876578562255</v>
      </c>
      <c r="L2885" s="3">
        <f t="shared" si="1102"/>
        <v>1.60794529</v>
      </c>
      <c r="M2885" s="3">
        <f t="shared" si="1112"/>
        <v>1.60236373</v>
      </c>
      <c r="N2885" s="3">
        <f t="shared" si="1095"/>
        <v>84895.038505589997</v>
      </c>
      <c r="O2885" s="52">
        <f t="shared" si="1108"/>
        <v>0</v>
      </c>
      <c r="P2885" s="5">
        <f t="shared" si="1111"/>
        <v>0</v>
      </c>
      <c r="Q2885" s="53">
        <f t="shared" si="1096"/>
        <v>0</v>
      </c>
      <c r="R2885" s="4">
        <f t="shared" si="1114"/>
        <v>0</v>
      </c>
      <c r="S2885" s="2">
        <f t="shared" si="1103"/>
        <v>0.14000000000000001</v>
      </c>
      <c r="T2885" s="9">
        <f t="shared" si="1097"/>
        <v>1.0052973789999999</v>
      </c>
      <c r="U2885" s="4">
        <f t="shared" si="1104"/>
        <v>449.72119418</v>
      </c>
      <c r="V2885" s="4">
        <f t="shared" si="1098"/>
        <v>0</v>
      </c>
      <c r="W2885" s="1" t="str">
        <f t="shared" si="1109"/>
        <v>A+J=</v>
      </c>
      <c r="X2885" s="10">
        <f t="shared" si="1110"/>
        <v>42956</v>
      </c>
      <c r="Y2885" s="4">
        <f t="shared" si="1113"/>
        <v>0</v>
      </c>
      <c r="Z2885" s="28"/>
      <c r="AA2885" s="26"/>
      <c r="AE2885" s="5"/>
    </row>
    <row r="2886" spans="1:31" x14ac:dyDescent="0.2">
      <c r="A2886" s="127">
        <f t="shared" si="1099"/>
        <v>42941</v>
      </c>
      <c r="B2886" s="4">
        <f t="shared" si="1091"/>
        <v>85355.036771929997</v>
      </c>
      <c r="C2886" s="4">
        <f t="shared" si="1105"/>
        <v>52981.128389370002</v>
      </c>
      <c r="D2886" s="4">
        <f t="shared" si="1100"/>
        <v>52981.128389370002</v>
      </c>
      <c r="E2886" s="56">
        <f t="shared" si="1106"/>
        <v>648.40899999999999</v>
      </c>
      <c r="F2886" s="11">
        <f>IF(DAY(A2886)=F$2+1,VLOOKUP(A2886,[1]Plan1!$BN$15:$BP$255,3),F2885)</f>
        <v>643.76599999999996</v>
      </c>
      <c r="G2886" s="6">
        <f t="shared" si="1092"/>
        <v>42926</v>
      </c>
      <c r="H2886" s="2">
        <f t="shared" si="1093"/>
        <v>-7.1606038781077963E-3</v>
      </c>
      <c r="I2886" s="1">
        <f t="shared" si="1101"/>
        <v>16</v>
      </c>
      <c r="J2886" s="1">
        <f t="shared" si="1107"/>
        <v>31</v>
      </c>
      <c r="K2886" s="54">
        <f t="shared" si="1094"/>
        <v>0.9962977790602745</v>
      </c>
      <c r="L2886" s="3">
        <f t="shared" si="1102"/>
        <v>1.60794529</v>
      </c>
      <c r="M2886" s="3">
        <f t="shared" si="1112"/>
        <v>1.6019923199999999</v>
      </c>
      <c r="N2886" s="3">
        <f t="shared" si="1095"/>
        <v>84875.360784699995</v>
      </c>
      <c r="O2886" s="52">
        <f t="shared" si="1108"/>
        <v>0</v>
      </c>
      <c r="P2886" s="5">
        <f t="shared" si="1111"/>
        <v>0</v>
      </c>
      <c r="Q2886" s="53">
        <f t="shared" si="1096"/>
        <v>0</v>
      </c>
      <c r="R2886" s="4">
        <f t="shared" si="1114"/>
        <v>0</v>
      </c>
      <c r="S2886" s="2">
        <f t="shared" si="1103"/>
        <v>0.14000000000000001</v>
      </c>
      <c r="T2886" s="9">
        <f t="shared" si="1097"/>
        <v>1.0056515340000001</v>
      </c>
      <c r="U2886" s="4">
        <f t="shared" si="1104"/>
        <v>479.67598722999998</v>
      </c>
      <c r="V2886" s="4">
        <f t="shared" si="1098"/>
        <v>0</v>
      </c>
      <c r="W2886" s="1" t="str">
        <f t="shared" si="1109"/>
        <v>A+J=</v>
      </c>
      <c r="X2886" s="10">
        <f t="shared" si="1110"/>
        <v>42956</v>
      </c>
      <c r="Y2886" s="4">
        <f t="shared" si="1113"/>
        <v>0</v>
      </c>
      <c r="Z2886" s="28"/>
      <c r="AA2886" s="26"/>
      <c r="AE2886" s="5"/>
    </row>
    <row r="2887" spans="1:31" x14ac:dyDescent="0.2">
      <c r="A2887" s="127">
        <f t="shared" si="1099"/>
        <v>42942</v>
      </c>
      <c r="B2887" s="4">
        <f t="shared" si="1091"/>
        <v>85365.31477705999</v>
      </c>
      <c r="C2887" s="4">
        <f t="shared" si="1105"/>
        <v>52981.128389370002</v>
      </c>
      <c r="D2887" s="4">
        <f t="shared" si="1100"/>
        <v>52981.128389370002</v>
      </c>
      <c r="E2887" s="56">
        <f t="shared" si="1106"/>
        <v>648.40899999999999</v>
      </c>
      <c r="F2887" s="11">
        <f>IF(DAY(A2887)=F$2+1,VLOOKUP(A2887,[1]Plan1!$BN$15:$BP$255,3),F2886)</f>
        <v>643.76599999999996</v>
      </c>
      <c r="G2887" s="6">
        <f t="shared" si="1092"/>
        <v>42926</v>
      </c>
      <c r="H2887" s="2">
        <f t="shared" si="1093"/>
        <v>-7.1606038781077963E-3</v>
      </c>
      <c r="I2887" s="1">
        <f t="shared" si="1101"/>
        <v>17</v>
      </c>
      <c r="J2887" s="1">
        <f t="shared" si="1107"/>
        <v>31</v>
      </c>
      <c r="K2887" s="54">
        <f t="shared" si="1094"/>
        <v>0.99606684587564609</v>
      </c>
      <c r="L2887" s="3">
        <f t="shared" si="1102"/>
        <v>1.60794529</v>
      </c>
      <c r="M2887" s="3">
        <f t="shared" si="1112"/>
        <v>1.60162099</v>
      </c>
      <c r="N2887" s="3">
        <f t="shared" si="1095"/>
        <v>84855.687302289996</v>
      </c>
      <c r="O2887" s="52">
        <f t="shared" si="1108"/>
        <v>0</v>
      </c>
      <c r="P2887" s="5">
        <f t="shared" si="1111"/>
        <v>0</v>
      </c>
      <c r="Q2887" s="53">
        <f t="shared" si="1096"/>
        <v>0</v>
      </c>
      <c r="R2887" s="4">
        <f t="shared" si="1114"/>
        <v>0</v>
      </c>
      <c r="S2887" s="2">
        <f t="shared" si="1103"/>
        <v>0.14000000000000001</v>
      </c>
      <c r="T2887" s="9">
        <f t="shared" si="1097"/>
        <v>1.0060058140000001</v>
      </c>
      <c r="U2887" s="4">
        <f t="shared" si="1104"/>
        <v>509.62747476999999</v>
      </c>
      <c r="V2887" s="4">
        <f t="shared" si="1098"/>
        <v>0</v>
      </c>
      <c r="W2887" s="1" t="str">
        <f t="shared" si="1109"/>
        <v>A+J=</v>
      </c>
      <c r="X2887" s="10">
        <f t="shared" si="1110"/>
        <v>42956</v>
      </c>
      <c r="Y2887" s="4">
        <f t="shared" si="1113"/>
        <v>0</v>
      </c>
      <c r="Z2887" s="28"/>
      <c r="AA2887" s="26"/>
      <c r="AE2887" s="5"/>
    </row>
    <row r="2888" spans="1:31" x14ac:dyDescent="0.2">
      <c r="A2888" s="127">
        <f t="shared" si="1099"/>
        <v>42943</v>
      </c>
      <c r="B2888" s="4">
        <f t="shared" si="1091"/>
        <v>85375.594160659995</v>
      </c>
      <c r="C2888" s="4">
        <f t="shared" si="1105"/>
        <v>52981.128389370002</v>
      </c>
      <c r="D2888" s="4">
        <f t="shared" si="1100"/>
        <v>52981.128389370002</v>
      </c>
      <c r="E2888" s="56">
        <f t="shared" si="1106"/>
        <v>648.40899999999999</v>
      </c>
      <c r="F2888" s="11">
        <f>IF(DAY(A2888)=F$2+1,VLOOKUP(A2888,[1]Plan1!$BN$15:$BP$255,3),F2887)</f>
        <v>643.76599999999996</v>
      </c>
      <c r="G2888" s="6">
        <f t="shared" si="1092"/>
        <v>42926</v>
      </c>
      <c r="H2888" s="2">
        <f t="shared" si="1093"/>
        <v>-7.1606038781077963E-3</v>
      </c>
      <c r="I2888" s="1">
        <f t="shared" si="1101"/>
        <v>18</v>
      </c>
      <c r="J2888" s="1">
        <f t="shared" si="1107"/>
        <v>31</v>
      </c>
      <c r="K2888" s="54">
        <f t="shared" si="1094"/>
        <v>0.99583596621932713</v>
      </c>
      <c r="L2888" s="3">
        <f t="shared" si="1102"/>
        <v>1.60794529</v>
      </c>
      <c r="M2888" s="3">
        <f t="shared" si="1112"/>
        <v>1.60124975</v>
      </c>
      <c r="N2888" s="3">
        <f t="shared" si="1095"/>
        <v>84836.018588189996</v>
      </c>
      <c r="O2888" s="52">
        <f t="shared" si="1108"/>
        <v>0</v>
      </c>
      <c r="P2888" s="5">
        <f t="shared" si="1111"/>
        <v>0</v>
      </c>
      <c r="Q2888" s="53">
        <f t="shared" si="1096"/>
        <v>0</v>
      </c>
      <c r="R2888" s="4">
        <f t="shared" si="1114"/>
        <v>0</v>
      </c>
      <c r="S2888" s="2">
        <f t="shared" si="1103"/>
        <v>0.14000000000000001</v>
      </c>
      <c r="T2888" s="9">
        <f t="shared" si="1097"/>
        <v>1.006360218</v>
      </c>
      <c r="U2888" s="4">
        <f t="shared" si="1104"/>
        <v>539.57557247</v>
      </c>
      <c r="V2888" s="4">
        <f t="shared" si="1098"/>
        <v>0</v>
      </c>
      <c r="W2888" s="1" t="str">
        <f t="shared" si="1109"/>
        <v>A+J=</v>
      </c>
      <c r="X2888" s="10">
        <f t="shared" si="1110"/>
        <v>42956</v>
      </c>
      <c r="Y2888" s="4">
        <f t="shared" si="1113"/>
        <v>0</v>
      </c>
      <c r="Z2888" s="28"/>
      <c r="AA2888" s="26"/>
      <c r="AE2888" s="5"/>
    </row>
    <row r="2889" spans="1:31" x14ac:dyDescent="0.2">
      <c r="A2889" s="127">
        <f t="shared" si="1099"/>
        <v>42944</v>
      </c>
      <c r="B2889" s="4">
        <f t="shared" si="1091"/>
        <v>85385.874471899995</v>
      </c>
      <c r="C2889" s="4">
        <f t="shared" si="1105"/>
        <v>52981.128389370002</v>
      </c>
      <c r="D2889" s="4">
        <f t="shared" si="1100"/>
        <v>52981.128389370002</v>
      </c>
      <c r="E2889" s="56">
        <f t="shared" si="1106"/>
        <v>648.40899999999999</v>
      </c>
      <c r="F2889" s="11">
        <f>IF(DAY(A2889)=F$2+1,VLOOKUP(A2889,[1]Plan1!$BN$15:$BP$255,3),F2888)</f>
        <v>643.76599999999996</v>
      </c>
      <c r="G2889" s="6">
        <f t="shared" si="1092"/>
        <v>42926</v>
      </c>
      <c r="H2889" s="2">
        <f t="shared" si="1093"/>
        <v>-7.1606038781077963E-3</v>
      </c>
      <c r="I2889" s="1">
        <f t="shared" si="1101"/>
        <v>19</v>
      </c>
      <c r="J2889" s="1">
        <f t="shared" si="1107"/>
        <v>31</v>
      </c>
      <c r="K2889" s="54">
        <f t="shared" si="1094"/>
        <v>0.9956051400789101</v>
      </c>
      <c r="L2889" s="3">
        <f t="shared" si="1102"/>
        <v>1.60794529</v>
      </c>
      <c r="M2889" s="3">
        <f t="shared" si="1112"/>
        <v>1.60087859</v>
      </c>
      <c r="N2889" s="3">
        <f t="shared" si="1095"/>
        <v>84816.354112579997</v>
      </c>
      <c r="O2889" s="52">
        <f t="shared" si="1108"/>
        <v>0</v>
      </c>
      <c r="P2889" s="5">
        <f t="shared" si="1111"/>
        <v>0</v>
      </c>
      <c r="Q2889" s="53">
        <f t="shared" si="1096"/>
        <v>0</v>
      </c>
      <c r="R2889" s="4">
        <f t="shared" si="1114"/>
        <v>0</v>
      </c>
      <c r="S2889" s="2">
        <f t="shared" si="1103"/>
        <v>0.14000000000000001</v>
      </c>
      <c r="T2889" s="9">
        <f t="shared" si="1097"/>
        <v>1.006714747</v>
      </c>
      <c r="U2889" s="4">
        <f t="shared" si="1104"/>
        <v>569.52035932000001</v>
      </c>
      <c r="V2889" s="4">
        <f t="shared" si="1098"/>
        <v>0</v>
      </c>
      <c r="W2889" s="1" t="str">
        <f t="shared" si="1109"/>
        <v>A+J=</v>
      </c>
      <c r="X2889" s="10">
        <f t="shared" si="1110"/>
        <v>42956</v>
      </c>
      <c r="Y2889" s="4">
        <f t="shared" si="1113"/>
        <v>0</v>
      </c>
      <c r="Z2889" s="28"/>
      <c r="AA2889" s="26"/>
      <c r="AE2889" s="5"/>
    </row>
    <row r="2890" spans="1:31" x14ac:dyDescent="0.2">
      <c r="A2890" s="127">
        <f t="shared" si="1099"/>
        <v>42945</v>
      </c>
      <c r="B2890" s="4">
        <f t="shared" ref="B2890:B2953" si="1115">(N2890+U2890)</f>
        <v>85396.156241489996</v>
      </c>
      <c r="C2890" s="4">
        <f t="shared" si="1105"/>
        <v>52981.128389370002</v>
      </c>
      <c r="D2890" s="4">
        <f t="shared" si="1100"/>
        <v>52981.128389370002</v>
      </c>
      <c r="E2890" s="56">
        <f t="shared" si="1106"/>
        <v>648.40899999999999</v>
      </c>
      <c r="F2890" s="11">
        <f>IF(DAY(A2890)=F$2+1,VLOOKUP(A2890,[1]Plan1!$BN$15:$BP$255,3),F2889)</f>
        <v>643.76599999999996</v>
      </c>
      <c r="G2890" s="6">
        <f t="shared" ref="G2890:G2953" si="1116">IF(E2890=E2889,G2889,A2890)</f>
        <v>42926</v>
      </c>
      <c r="H2890" s="2">
        <f t="shared" ref="H2890:H2953" si="1117">(F2890/E2890)-1</f>
        <v>-7.1606038781077963E-3</v>
      </c>
      <c r="I2890" s="1">
        <f t="shared" si="1101"/>
        <v>20</v>
      </c>
      <c r="J2890" s="1">
        <f t="shared" si="1107"/>
        <v>31</v>
      </c>
      <c r="K2890" s="54">
        <f t="shared" ref="K2890:K2953" si="1118">((F2890/E2890)^(I2890/J2890))</f>
        <v>0.99537436744199059</v>
      </c>
      <c r="L2890" s="3">
        <f t="shared" si="1102"/>
        <v>1.60794529</v>
      </c>
      <c r="M2890" s="3">
        <f t="shared" si="1112"/>
        <v>1.6005075200000001</v>
      </c>
      <c r="N2890" s="3">
        <f t="shared" ref="N2890:N2953" si="1119">TRUNC(D2890*M2890,8)</f>
        <v>84796.694405269998</v>
      </c>
      <c r="O2890" s="52">
        <f t="shared" si="1108"/>
        <v>0</v>
      </c>
      <c r="P2890" s="5">
        <f t="shared" si="1111"/>
        <v>0</v>
      </c>
      <c r="Q2890" s="53">
        <f t="shared" ref="Q2890:Q2953" si="1120">IF($P2890&gt;0,($P2890*D2890),0)</f>
        <v>0</v>
      </c>
      <c r="R2890" s="4">
        <f t="shared" si="1114"/>
        <v>0</v>
      </c>
      <c r="S2890" s="2">
        <f t="shared" si="1103"/>
        <v>0.14000000000000001</v>
      </c>
      <c r="T2890" s="9">
        <f t="shared" ref="T2890:T2953" si="1121">ROUND((1+S2890)^(1/12)^(I2890/J2890),9)</f>
        <v>1.0070694010000001</v>
      </c>
      <c r="U2890" s="4">
        <f t="shared" si="1104"/>
        <v>599.46183622000001</v>
      </c>
      <c r="V2890" s="4">
        <f t="shared" ref="V2890:V2953" si="1122">IF(R2890&gt;0,R2890+U2890,0)</f>
        <v>0</v>
      </c>
      <c r="W2890" s="1" t="str">
        <f t="shared" si="1109"/>
        <v>A+J=</v>
      </c>
      <c r="X2890" s="10">
        <f t="shared" si="1110"/>
        <v>42956</v>
      </c>
      <c r="Y2890" s="4">
        <f t="shared" si="1113"/>
        <v>0</v>
      </c>
      <c r="Z2890" s="28"/>
      <c r="AA2890" s="26"/>
      <c r="AE2890" s="5"/>
    </row>
    <row r="2891" spans="1:31" x14ac:dyDescent="0.2">
      <c r="A2891" s="127">
        <f t="shared" ref="A2891:A2954" si="1123">(A2890+1)</f>
        <v>42946</v>
      </c>
      <c r="B2891" s="4">
        <f t="shared" si="1115"/>
        <v>85406.439467119999</v>
      </c>
      <c r="C2891" s="4">
        <f t="shared" si="1105"/>
        <v>52981.128389370002</v>
      </c>
      <c r="D2891" s="4">
        <f t="shared" ref="D2891:D2954" si="1124">(C2891)</f>
        <v>52981.128389370002</v>
      </c>
      <c r="E2891" s="56">
        <f t="shared" si="1106"/>
        <v>648.40899999999999</v>
      </c>
      <c r="F2891" s="11">
        <f>IF(DAY(A2891)=F$2+1,VLOOKUP(A2891,[1]Plan1!$BN$15:$BP$255,3),F2890)</f>
        <v>643.76599999999996</v>
      </c>
      <c r="G2891" s="6">
        <f t="shared" si="1116"/>
        <v>42926</v>
      </c>
      <c r="H2891" s="2">
        <f t="shared" si="1117"/>
        <v>-7.1606038781077963E-3</v>
      </c>
      <c r="I2891" s="1">
        <f t="shared" ref="I2891:I2954" si="1125">IF(DAY(A2891)=F$2+1,1,I2890+1)</f>
        <v>21</v>
      </c>
      <c r="J2891" s="1">
        <f t="shared" si="1107"/>
        <v>31</v>
      </c>
      <c r="K2891" s="54">
        <f t="shared" si="1118"/>
        <v>0.99514364829616686</v>
      </c>
      <c r="L2891" s="3">
        <f t="shared" ref="L2891:L2954" si="1126">IF(DAY(A2891)=F$2+1,M2890,L2890)</f>
        <v>1.60794529</v>
      </c>
      <c r="M2891" s="3">
        <f t="shared" si="1112"/>
        <v>1.6001365400000001</v>
      </c>
      <c r="N2891" s="3">
        <f t="shared" si="1119"/>
        <v>84777.039466260001</v>
      </c>
      <c r="O2891" s="52">
        <f t="shared" si="1108"/>
        <v>0</v>
      </c>
      <c r="P2891" s="5">
        <f t="shared" si="1111"/>
        <v>0</v>
      </c>
      <c r="Q2891" s="53">
        <f t="shared" si="1120"/>
        <v>0</v>
      </c>
      <c r="R2891" s="4">
        <f t="shared" si="1114"/>
        <v>0</v>
      </c>
      <c r="S2891" s="2">
        <f t="shared" ref="S2891:S2954" si="1127">(S2890)</f>
        <v>0.14000000000000001</v>
      </c>
      <c r="T2891" s="9">
        <f t="shared" si="1121"/>
        <v>1.0074241799999999</v>
      </c>
      <c r="U2891" s="4">
        <f t="shared" ref="U2891:U2954" si="1128">TRUNC(N2891*(T2891-1),8)</f>
        <v>629.40000085999998</v>
      </c>
      <c r="V2891" s="4">
        <f t="shared" si="1122"/>
        <v>0</v>
      </c>
      <c r="W2891" s="1" t="str">
        <f t="shared" si="1109"/>
        <v>A+J=</v>
      </c>
      <c r="X2891" s="10">
        <f t="shared" si="1110"/>
        <v>42956</v>
      </c>
      <c r="Y2891" s="4">
        <f t="shared" si="1113"/>
        <v>0</v>
      </c>
      <c r="Z2891" s="28"/>
      <c r="AA2891" s="26"/>
      <c r="AE2891" s="5"/>
    </row>
    <row r="2892" spans="1:31" x14ac:dyDescent="0.2">
      <c r="A2892" s="127">
        <f t="shared" si="1123"/>
        <v>42947</v>
      </c>
      <c r="B2892" s="4">
        <f t="shared" si="1115"/>
        <v>85416.723612560003</v>
      </c>
      <c r="C2892" s="4">
        <f t="shared" ref="C2892:C2955" si="1129">IF(DAY(A2891)=9,VLOOKUP(A2891,$AA$10:$AB$126,2),C2891)</f>
        <v>52981.128389370002</v>
      </c>
      <c r="D2892" s="4">
        <f t="shared" si="1124"/>
        <v>52981.128389370002</v>
      </c>
      <c r="E2892" s="56">
        <f t="shared" ref="E2892:E2955" si="1130">IF(F2892=F2891,E2891,F2891)</f>
        <v>648.40899999999999</v>
      </c>
      <c r="F2892" s="11">
        <f>IF(DAY(A2892)=F$2+1,VLOOKUP(A2892,[1]Plan1!$BN$15:$BP$255,3),F2891)</f>
        <v>643.76599999999996</v>
      </c>
      <c r="G2892" s="6">
        <f t="shared" si="1116"/>
        <v>42926</v>
      </c>
      <c r="H2892" s="2">
        <f t="shared" si="1117"/>
        <v>-7.1606038781077963E-3</v>
      </c>
      <c r="I2892" s="1">
        <f t="shared" si="1125"/>
        <v>22</v>
      </c>
      <c r="J2892" s="1">
        <f t="shared" ref="J2892:J2955" si="1131">IF(DAY(A2892)=F$2+1,DAY(EOMONTH(A2892,0)),J2891)</f>
        <v>31</v>
      </c>
      <c r="K2892" s="54">
        <f t="shared" si="1118"/>
        <v>0.99491298262904015</v>
      </c>
      <c r="L2892" s="3">
        <f t="shared" si="1126"/>
        <v>1.60794529</v>
      </c>
      <c r="M2892" s="3">
        <f t="shared" si="1112"/>
        <v>1.59976564</v>
      </c>
      <c r="N2892" s="3">
        <f t="shared" si="1119"/>
        <v>84757.388765740005</v>
      </c>
      <c r="O2892" s="52">
        <f t="shared" si="1108"/>
        <v>0</v>
      </c>
      <c r="P2892" s="5">
        <f t="shared" si="1111"/>
        <v>0</v>
      </c>
      <c r="Q2892" s="53">
        <f t="shared" si="1120"/>
        <v>0</v>
      </c>
      <c r="R2892" s="4">
        <f t="shared" si="1114"/>
        <v>0</v>
      </c>
      <c r="S2892" s="2">
        <f t="shared" si="1127"/>
        <v>0.14000000000000001</v>
      </c>
      <c r="T2892" s="9">
        <f t="shared" si="1121"/>
        <v>1.007779084</v>
      </c>
      <c r="U2892" s="4">
        <f t="shared" si="1128"/>
        <v>659.33484682000005</v>
      </c>
      <c r="V2892" s="4">
        <f t="shared" si="1122"/>
        <v>0</v>
      </c>
      <c r="W2892" s="1" t="str">
        <f t="shared" si="1109"/>
        <v>A+J=</v>
      </c>
      <c r="X2892" s="10">
        <f t="shared" si="1110"/>
        <v>42956</v>
      </c>
      <c r="Y2892" s="4">
        <f t="shared" si="1113"/>
        <v>0</v>
      </c>
      <c r="Z2892" s="28"/>
      <c r="AA2892" s="26"/>
      <c r="AE2892" s="5"/>
    </row>
    <row r="2893" spans="1:31" x14ac:dyDescent="0.2">
      <c r="A2893" s="127">
        <f t="shared" si="1123"/>
        <v>42948</v>
      </c>
      <c r="B2893" s="4">
        <f t="shared" si="1115"/>
        <v>85427.00920909</v>
      </c>
      <c r="C2893" s="4">
        <f t="shared" si="1129"/>
        <v>52981.128389370002</v>
      </c>
      <c r="D2893" s="4">
        <f t="shared" si="1124"/>
        <v>52981.128389370002</v>
      </c>
      <c r="E2893" s="56">
        <f t="shared" si="1130"/>
        <v>648.40899999999999</v>
      </c>
      <c r="F2893" s="11">
        <f>IF(DAY(A2893)=F$2+1,VLOOKUP(A2893,[1]Plan1!$BN$15:$BP$255,3),F2892)</f>
        <v>643.76599999999996</v>
      </c>
      <c r="G2893" s="6">
        <f t="shared" si="1116"/>
        <v>42926</v>
      </c>
      <c r="H2893" s="2">
        <f t="shared" si="1117"/>
        <v>-7.1606038781077963E-3</v>
      </c>
      <c r="I2893" s="1">
        <f t="shared" si="1125"/>
        <v>23</v>
      </c>
      <c r="J2893" s="1">
        <f t="shared" si="1131"/>
        <v>31</v>
      </c>
      <c r="K2893" s="54">
        <f t="shared" si="1118"/>
        <v>0.99468237042821461</v>
      </c>
      <c r="L2893" s="3">
        <f t="shared" si="1126"/>
        <v>1.60794529</v>
      </c>
      <c r="M2893" s="3">
        <f t="shared" si="1112"/>
        <v>1.59939483</v>
      </c>
      <c r="N2893" s="3">
        <f t="shared" si="1119"/>
        <v>84737.742833519995</v>
      </c>
      <c r="O2893" s="52">
        <f t="shared" si="1108"/>
        <v>0</v>
      </c>
      <c r="P2893" s="5">
        <f t="shared" si="1111"/>
        <v>0</v>
      </c>
      <c r="Q2893" s="53">
        <f t="shared" si="1120"/>
        <v>0</v>
      </c>
      <c r="R2893" s="4">
        <f t="shared" si="1114"/>
        <v>0</v>
      </c>
      <c r="S2893" s="2">
        <f t="shared" si="1127"/>
        <v>0.14000000000000001</v>
      </c>
      <c r="T2893" s="9">
        <f t="shared" si="1121"/>
        <v>1.0081341130000001</v>
      </c>
      <c r="U2893" s="4">
        <f t="shared" si="1128"/>
        <v>689.26637557000004</v>
      </c>
      <c r="V2893" s="4">
        <f t="shared" si="1122"/>
        <v>0</v>
      </c>
      <c r="W2893" s="1" t="str">
        <f t="shared" si="1109"/>
        <v>A+J=</v>
      </c>
      <c r="X2893" s="10">
        <f t="shared" si="1110"/>
        <v>42956</v>
      </c>
      <c r="Y2893" s="4">
        <f t="shared" si="1113"/>
        <v>0</v>
      </c>
      <c r="Z2893" s="28"/>
      <c r="AA2893" s="26"/>
      <c r="AE2893" s="5"/>
    </row>
    <row r="2894" spans="1:31" x14ac:dyDescent="0.2">
      <c r="A2894" s="127">
        <f t="shared" si="1123"/>
        <v>42949</v>
      </c>
      <c r="B2894" s="4">
        <f t="shared" si="1115"/>
        <v>85437.295720089998</v>
      </c>
      <c r="C2894" s="4">
        <f t="shared" si="1129"/>
        <v>52981.128389370002</v>
      </c>
      <c r="D2894" s="4">
        <f t="shared" si="1124"/>
        <v>52981.128389370002</v>
      </c>
      <c r="E2894" s="56">
        <f t="shared" si="1130"/>
        <v>648.40899999999999</v>
      </c>
      <c r="F2894" s="11">
        <f>IF(DAY(A2894)=F$2+1,VLOOKUP(A2894,[1]Plan1!$BN$15:$BP$255,3),F2893)</f>
        <v>643.76599999999996</v>
      </c>
      <c r="G2894" s="6">
        <f t="shared" si="1116"/>
        <v>42926</v>
      </c>
      <c r="H2894" s="2">
        <f t="shared" si="1117"/>
        <v>-7.1606038781077963E-3</v>
      </c>
      <c r="I2894" s="1">
        <f t="shared" si="1125"/>
        <v>24</v>
      </c>
      <c r="J2894" s="1">
        <f t="shared" si="1131"/>
        <v>31</v>
      </c>
      <c r="K2894" s="54">
        <f t="shared" si="1118"/>
        <v>0.99445181168129726</v>
      </c>
      <c r="L2894" s="3">
        <f t="shared" si="1126"/>
        <v>1.60794529</v>
      </c>
      <c r="M2894" s="3">
        <f t="shared" si="1112"/>
        <v>1.5990241000000001</v>
      </c>
      <c r="N2894" s="3">
        <f t="shared" si="1119"/>
        <v>84718.10113979</v>
      </c>
      <c r="O2894" s="52">
        <f t="shared" si="1108"/>
        <v>0</v>
      </c>
      <c r="P2894" s="5">
        <f t="shared" si="1111"/>
        <v>0</v>
      </c>
      <c r="Q2894" s="53">
        <f t="shared" si="1120"/>
        <v>0</v>
      </c>
      <c r="R2894" s="4">
        <f t="shared" si="1114"/>
        <v>0</v>
      </c>
      <c r="S2894" s="2">
        <f t="shared" si="1127"/>
        <v>0.14000000000000001</v>
      </c>
      <c r="T2894" s="9">
        <f t="shared" si="1121"/>
        <v>1.0084892670000001</v>
      </c>
      <c r="U2894" s="4">
        <f t="shared" si="1128"/>
        <v>719.19458029999998</v>
      </c>
      <c r="V2894" s="4">
        <f t="shared" si="1122"/>
        <v>0</v>
      </c>
      <c r="W2894" s="1" t="str">
        <f t="shared" si="1109"/>
        <v>A+J=</v>
      </c>
      <c r="X2894" s="10">
        <f t="shared" si="1110"/>
        <v>42956</v>
      </c>
      <c r="Y2894" s="4">
        <f t="shared" si="1113"/>
        <v>0</v>
      </c>
      <c r="Z2894" s="28"/>
      <c r="AA2894" s="26"/>
      <c r="AE2894" s="5"/>
    </row>
    <row r="2895" spans="1:31" x14ac:dyDescent="0.2">
      <c r="A2895" s="127">
        <f t="shared" si="1123"/>
        <v>42950</v>
      </c>
      <c r="B2895" s="4">
        <f t="shared" si="1115"/>
        <v>85447.583761939997</v>
      </c>
      <c r="C2895" s="4">
        <f t="shared" si="1129"/>
        <v>52981.128389370002</v>
      </c>
      <c r="D2895" s="4">
        <f t="shared" si="1124"/>
        <v>52981.128389370002</v>
      </c>
      <c r="E2895" s="56">
        <f t="shared" si="1130"/>
        <v>648.40899999999999</v>
      </c>
      <c r="F2895" s="11">
        <f>IF(DAY(A2895)=F$2+1,VLOOKUP(A2895,[1]Plan1!$BN$15:$BP$255,3),F2894)</f>
        <v>643.76599999999996</v>
      </c>
      <c r="G2895" s="6">
        <f t="shared" si="1116"/>
        <v>42926</v>
      </c>
      <c r="H2895" s="2">
        <f t="shared" si="1117"/>
        <v>-7.1606038781077963E-3</v>
      </c>
      <c r="I2895" s="1">
        <f t="shared" si="1125"/>
        <v>25</v>
      </c>
      <c r="J2895" s="1">
        <f t="shared" si="1131"/>
        <v>31</v>
      </c>
      <c r="K2895" s="54">
        <f t="shared" si="1118"/>
        <v>0.9942213063758979</v>
      </c>
      <c r="L2895" s="3">
        <f t="shared" si="1126"/>
        <v>1.60794529</v>
      </c>
      <c r="M2895" s="3">
        <f t="shared" si="1112"/>
        <v>1.59865346</v>
      </c>
      <c r="N2895" s="3">
        <f t="shared" si="1119"/>
        <v>84698.464214370004</v>
      </c>
      <c r="O2895" s="52">
        <f t="shared" si="1108"/>
        <v>0</v>
      </c>
      <c r="P2895" s="5">
        <f t="shared" si="1111"/>
        <v>0</v>
      </c>
      <c r="Q2895" s="53">
        <f t="shared" si="1120"/>
        <v>0</v>
      </c>
      <c r="R2895" s="4">
        <f t="shared" si="1114"/>
        <v>0</v>
      </c>
      <c r="S2895" s="2">
        <f t="shared" si="1127"/>
        <v>0.14000000000000001</v>
      </c>
      <c r="T2895" s="9">
        <f t="shared" si="1121"/>
        <v>1.008844547</v>
      </c>
      <c r="U2895" s="4">
        <f t="shared" si="1128"/>
        <v>749.11954757000001</v>
      </c>
      <c r="V2895" s="4">
        <f t="shared" si="1122"/>
        <v>0</v>
      </c>
      <c r="W2895" s="1" t="str">
        <f t="shared" si="1109"/>
        <v>A+J=</v>
      </c>
      <c r="X2895" s="10">
        <f t="shared" si="1110"/>
        <v>42956</v>
      </c>
      <c r="Y2895" s="4">
        <f t="shared" si="1113"/>
        <v>0</v>
      </c>
      <c r="Z2895" s="28"/>
      <c r="AA2895" s="26"/>
      <c r="AE2895" s="5"/>
    </row>
    <row r="2896" spans="1:31" x14ac:dyDescent="0.2">
      <c r="A2896" s="127">
        <f t="shared" si="1123"/>
        <v>42951</v>
      </c>
      <c r="B2896" s="4">
        <f t="shared" si="1115"/>
        <v>85457.873162899996</v>
      </c>
      <c r="C2896" s="4">
        <f t="shared" si="1129"/>
        <v>52981.128389370002</v>
      </c>
      <c r="D2896" s="4">
        <f t="shared" si="1124"/>
        <v>52981.128389370002</v>
      </c>
      <c r="E2896" s="56">
        <f t="shared" si="1130"/>
        <v>648.40899999999999</v>
      </c>
      <c r="F2896" s="11">
        <f>IF(DAY(A2896)=F$2+1,VLOOKUP(A2896,[1]Plan1!$BN$15:$BP$255,3),F2895)</f>
        <v>643.76599999999996</v>
      </c>
      <c r="G2896" s="6">
        <f t="shared" si="1116"/>
        <v>42926</v>
      </c>
      <c r="H2896" s="2">
        <f t="shared" si="1117"/>
        <v>-7.1606038781077963E-3</v>
      </c>
      <c r="I2896" s="1">
        <f t="shared" si="1125"/>
        <v>26</v>
      </c>
      <c r="J2896" s="1">
        <f t="shared" si="1131"/>
        <v>31</v>
      </c>
      <c r="K2896" s="54">
        <f t="shared" si="1118"/>
        <v>0.99399085449962921</v>
      </c>
      <c r="L2896" s="3">
        <f t="shared" si="1126"/>
        <v>1.60794529</v>
      </c>
      <c r="M2896" s="3">
        <f t="shared" si="1112"/>
        <v>1.59828291</v>
      </c>
      <c r="N2896" s="3">
        <f t="shared" si="1119"/>
        <v>84678.832057239997</v>
      </c>
      <c r="O2896" s="52">
        <f t="shared" si="1108"/>
        <v>0</v>
      </c>
      <c r="P2896" s="5">
        <f t="shared" si="1111"/>
        <v>0</v>
      </c>
      <c r="Q2896" s="53">
        <f t="shared" si="1120"/>
        <v>0</v>
      </c>
      <c r="R2896" s="4">
        <f t="shared" si="1114"/>
        <v>0</v>
      </c>
      <c r="S2896" s="2">
        <f t="shared" si="1127"/>
        <v>0.14000000000000001</v>
      </c>
      <c r="T2896" s="9">
        <f t="shared" si="1121"/>
        <v>1.009199951</v>
      </c>
      <c r="U2896" s="4">
        <f t="shared" si="1128"/>
        <v>779.04110565999997</v>
      </c>
      <c r="V2896" s="4">
        <f t="shared" si="1122"/>
        <v>0</v>
      </c>
      <c r="W2896" s="1" t="str">
        <f t="shared" si="1109"/>
        <v>A+J=</v>
      </c>
      <c r="X2896" s="10">
        <f t="shared" si="1110"/>
        <v>42956</v>
      </c>
      <c r="Y2896" s="4">
        <f t="shared" si="1113"/>
        <v>0</v>
      </c>
      <c r="Z2896" s="28"/>
      <c r="AA2896" s="26"/>
      <c r="AE2896" s="5"/>
    </row>
    <row r="2897" spans="1:31" x14ac:dyDescent="0.2">
      <c r="A2897" s="127">
        <f t="shared" si="1123"/>
        <v>42952</v>
      </c>
      <c r="B2897" s="4">
        <f t="shared" si="1115"/>
        <v>85468.163555229999</v>
      </c>
      <c r="C2897" s="4">
        <f t="shared" si="1129"/>
        <v>52981.128389370002</v>
      </c>
      <c r="D2897" s="4">
        <f t="shared" si="1124"/>
        <v>52981.128389370002</v>
      </c>
      <c r="E2897" s="56">
        <f t="shared" si="1130"/>
        <v>648.40899999999999</v>
      </c>
      <c r="F2897" s="11">
        <f>IF(DAY(A2897)=F$2+1,VLOOKUP(A2897,[1]Plan1!$BN$15:$BP$255,3),F2896)</f>
        <v>643.76599999999996</v>
      </c>
      <c r="G2897" s="6">
        <f t="shared" si="1116"/>
        <v>42926</v>
      </c>
      <c r="H2897" s="2">
        <f t="shared" si="1117"/>
        <v>-7.1606038781077963E-3</v>
      </c>
      <c r="I2897" s="1">
        <f t="shared" si="1125"/>
        <v>27</v>
      </c>
      <c r="J2897" s="1">
        <f t="shared" si="1131"/>
        <v>31</v>
      </c>
      <c r="K2897" s="54">
        <f t="shared" si="1118"/>
        <v>0.99376045604010677</v>
      </c>
      <c r="L2897" s="3">
        <f t="shared" si="1126"/>
        <v>1.60794529</v>
      </c>
      <c r="M2897" s="3">
        <f t="shared" si="1112"/>
        <v>1.59791244</v>
      </c>
      <c r="N2897" s="3">
        <f t="shared" si="1119"/>
        <v>84659.204138610003</v>
      </c>
      <c r="O2897" s="52">
        <f t="shared" si="1108"/>
        <v>0</v>
      </c>
      <c r="P2897" s="5">
        <f t="shared" si="1111"/>
        <v>0</v>
      </c>
      <c r="Q2897" s="53">
        <f t="shared" si="1120"/>
        <v>0</v>
      </c>
      <c r="R2897" s="4">
        <f t="shared" si="1114"/>
        <v>0</v>
      </c>
      <c r="S2897" s="2">
        <f t="shared" si="1127"/>
        <v>0.14000000000000001</v>
      </c>
      <c r="T2897" s="9">
        <f t="shared" si="1121"/>
        <v>1.009555481</v>
      </c>
      <c r="U2897" s="4">
        <f t="shared" si="1128"/>
        <v>808.95941661999996</v>
      </c>
      <c r="V2897" s="4">
        <f t="shared" si="1122"/>
        <v>0</v>
      </c>
      <c r="W2897" s="1" t="str">
        <f t="shared" si="1109"/>
        <v>A+J=</v>
      </c>
      <c r="X2897" s="10">
        <f t="shared" si="1110"/>
        <v>42956</v>
      </c>
      <c r="Y2897" s="4">
        <f t="shared" si="1113"/>
        <v>0</v>
      </c>
      <c r="Z2897" s="28"/>
      <c r="AA2897" s="26"/>
      <c r="AE2897" s="5"/>
    </row>
    <row r="2898" spans="1:31" x14ac:dyDescent="0.2">
      <c r="A2898" s="127">
        <f t="shared" si="1123"/>
        <v>42953</v>
      </c>
      <c r="B2898" s="4">
        <f t="shared" si="1115"/>
        <v>85478.455386419999</v>
      </c>
      <c r="C2898" s="4">
        <f t="shared" si="1129"/>
        <v>52981.128389370002</v>
      </c>
      <c r="D2898" s="4">
        <f t="shared" si="1124"/>
        <v>52981.128389370002</v>
      </c>
      <c r="E2898" s="56">
        <f t="shared" si="1130"/>
        <v>648.40899999999999</v>
      </c>
      <c r="F2898" s="11">
        <f>IF(DAY(A2898)=F$2+1,VLOOKUP(A2898,[1]Plan1!$BN$15:$BP$255,3),F2897)</f>
        <v>643.76599999999996</v>
      </c>
      <c r="G2898" s="6">
        <f t="shared" si="1116"/>
        <v>42926</v>
      </c>
      <c r="H2898" s="2">
        <f t="shared" si="1117"/>
        <v>-7.1606038781077963E-3</v>
      </c>
      <c r="I2898" s="1">
        <f t="shared" si="1125"/>
        <v>28</v>
      </c>
      <c r="J2898" s="1">
        <f t="shared" si="1131"/>
        <v>31</v>
      </c>
      <c r="K2898" s="54">
        <f t="shared" si="1118"/>
        <v>0.99353011098494903</v>
      </c>
      <c r="L2898" s="3">
        <f t="shared" si="1126"/>
        <v>1.60794529</v>
      </c>
      <c r="M2898" s="3">
        <f t="shared" si="1112"/>
        <v>1.5975420600000001</v>
      </c>
      <c r="N2898" s="3">
        <f t="shared" si="1119"/>
        <v>84639.580988269998</v>
      </c>
      <c r="O2898" s="52">
        <f t="shared" si="1108"/>
        <v>0</v>
      </c>
      <c r="P2898" s="5">
        <f t="shared" si="1111"/>
        <v>0</v>
      </c>
      <c r="Q2898" s="53">
        <f t="shared" si="1120"/>
        <v>0</v>
      </c>
      <c r="R2898" s="4">
        <f t="shared" si="1114"/>
        <v>0</v>
      </c>
      <c r="S2898" s="2">
        <f t="shared" si="1127"/>
        <v>0.14000000000000001</v>
      </c>
      <c r="T2898" s="9">
        <f t="shared" si="1121"/>
        <v>1.0099111359999999</v>
      </c>
      <c r="U2898" s="4">
        <f t="shared" si="1128"/>
        <v>838.87439815000005</v>
      </c>
      <c r="V2898" s="4">
        <f t="shared" si="1122"/>
        <v>0</v>
      </c>
      <c r="W2898" s="1" t="str">
        <f t="shared" si="1109"/>
        <v>A+J=</v>
      </c>
      <c r="X2898" s="10">
        <f t="shared" si="1110"/>
        <v>42956</v>
      </c>
      <c r="Y2898" s="4">
        <f t="shared" si="1113"/>
        <v>0</v>
      </c>
      <c r="Z2898" s="28"/>
      <c r="AA2898" s="26"/>
      <c r="AE2898" s="5"/>
    </row>
    <row r="2899" spans="1:31" x14ac:dyDescent="0.2">
      <c r="A2899" s="127">
        <f t="shared" si="1123"/>
        <v>42954</v>
      </c>
      <c r="B2899" s="4">
        <f t="shared" si="1115"/>
        <v>85488.748118989999</v>
      </c>
      <c r="C2899" s="4">
        <f t="shared" si="1129"/>
        <v>52981.128389370002</v>
      </c>
      <c r="D2899" s="4">
        <f t="shared" si="1124"/>
        <v>52981.128389370002</v>
      </c>
      <c r="E2899" s="56">
        <f t="shared" si="1130"/>
        <v>648.40899999999999</v>
      </c>
      <c r="F2899" s="11">
        <f>IF(DAY(A2899)=F$2+1,VLOOKUP(A2899,[1]Plan1!$BN$15:$BP$255,3),F2898)</f>
        <v>643.76599999999996</v>
      </c>
      <c r="G2899" s="6">
        <f t="shared" si="1116"/>
        <v>42926</v>
      </c>
      <c r="H2899" s="2">
        <f t="shared" si="1117"/>
        <v>-7.1606038781077963E-3</v>
      </c>
      <c r="I2899" s="1">
        <f t="shared" si="1125"/>
        <v>29</v>
      </c>
      <c r="J2899" s="1">
        <f t="shared" si="1131"/>
        <v>31</v>
      </c>
      <c r="K2899" s="54">
        <f t="shared" si="1118"/>
        <v>0.99329981932177747</v>
      </c>
      <c r="L2899" s="3">
        <f t="shared" si="1126"/>
        <v>1.60794529</v>
      </c>
      <c r="M2899" s="3">
        <f t="shared" si="1112"/>
        <v>1.5971717599999999</v>
      </c>
      <c r="N2899" s="3">
        <f t="shared" si="1119"/>
        <v>84619.962076430005</v>
      </c>
      <c r="O2899" s="52">
        <f t="shared" si="1108"/>
        <v>0</v>
      </c>
      <c r="P2899" s="5">
        <f t="shared" si="1111"/>
        <v>0</v>
      </c>
      <c r="Q2899" s="53">
        <f t="shared" si="1120"/>
        <v>0</v>
      </c>
      <c r="R2899" s="4">
        <f t="shared" si="1114"/>
        <v>0</v>
      </c>
      <c r="S2899" s="2">
        <f t="shared" si="1127"/>
        <v>0.14000000000000001</v>
      </c>
      <c r="T2899" s="9">
        <f t="shared" si="1121"/>
        <v>1.010266916</v>
      </c>
      <c r="U2899" s="4">
        <f t="shared" si="1128"/>
        <v>868.78604256000006</v>
      </c>
      <c r="V2899" s="4">
        <f t="shared" si="1122"/>
        <v>0</v>
      </c>
      <c r="W2899" s="1" t="str">
        <f t="shared" si="1109"/>
        <v>A+J=</v>
      </c>
      <c r="X2899" s="10">
        <f t="shared" si="1110"/>
        <v>42956</v>
      </c>
      <c r="Y2899" s="4">
        <f t="shared" si="1113"/>
        <v>0</v>
      </c>
      <c r="Z2899" s="28"/>
      <c r="AA2899" s="26"/>
      <c r="AE2899" s="5"/>
    </row>
    <row r="2900" spans="1:31" x14ac:dyDescent="0.2">
      <c r="A2900" s="127">
        <f t="shared" si="1123"/>
        <v>42955</v>
      </c>
      <c r="B2900" s="4">
        <f t="shared" si="1115"/>
        <v>85499.042285510004</v>
      </c>
      <c r="C2900" s="4">
        <f t="shared" si="1129"/>
        <v>52981.128389370002</v>
      </c>
      <c r="D2900" s="4">
        <f t="shared" si="1124"/>
        <v>52981.128389370002</v>
      </c>
      <c r="E2900" s="56">
        <f t="shared" si="1130"/>
        <v>648.40899999999999</v>
      </c>
      <c r="F2900" s="11">
        <f>IF(DAY(A2900)=F$2+1,VLOOKUP(A2900,[1]Plan1!$BN$15:$BP$255,3),F2899)</f>
        <v>643.76599999999996</v>
      </c>
      <c r="G2900" s="6">
        <f t="shared" si="1116"/>
        <v>42926</v>
      </c>
      <c r="H2900" s="2">
        <f t="shared" si="1117"/>
        <v>-7.1606038781077963E-3</v>
      </c>
      <c r="I2900" s="1">
        <f t="shared" si="1125"/>
        <v>30</v>
      </c>
      <c r="J2900" s="1">
        <f t="shared" si="1131"/>
        <v>31</v>
      </c>
      <c r="K2900" s="54">
        <f t="shared" si="1118"/>
        <v>0.99306958103821619</v>
      </c>
      <c r="L2900" s="3">
        <f t="shared" si="1126"/>
        <v>1.60794529</v>
      </c>
      <c r="M2900" s="3">
        <f t="shared" si="1112"/>
        <v>1.5968015499999999</v>
      </c>
      <c r="N2900" s="3">
        <f t="shared" si="1119"/>
        <v>84600.347932889999</v>
      </c>
      <c r="O2900" s="52">
        <f t="shared" si="1108"/>
        <v>0</v>
      </c>
      <c r="P2900" s="5">
        <f t="shared" si="1111"/>
        <v>0</v>
      </c>
      <c r="Q2900" s="53">
        <f t="shared" si="1120"/>
        <v>0</v>
      </c>
      <c r="R2900" s="4">
        <f t="shared" si="1114"/>
        <v>0</v>
      </c>
      <c r="S2900" s="2">
        <f t="shared" si="1127"/>
        <v>0.14000000000000001</v>
      </c>
      <c r="T2900" s="9">
        <f t="shared" si="1121"/>
        <v>1.0106228209999999</v>
      </c>
      <c r="U2900" s="4">
        <f t="shared" si="1128"/>
        <v>898.69435262000002</v>
      </c>
      <c r="V2900" s="4">
        <f t="shared" si="1122"/>
        <v>0</v>
      </c>
      <c r="W2900" s="1" t="str">
        <f t="shared" si="1109"/>
        <v>A+J=</v>
      </c>
      <c r="X2900" s="10">
        <f t="shared" si="1110"/>
        <v>42956</v>
      </c>
      <c r="Y2900" s="4">
        <f t="shared" si="1113"/>
        <v>0</v>
      </c>
      <c r="Z2900" s="28"/>
      <c r="AA2900" s="26"/>
      <c r="AE2900" s="5"/>
    </row>
    <row r="2901" spans="1:31" x14ac:dyDescent="0.2">
      <c r="A2901" s="127">
        <f t="shared" si="1123"/>
        <v>42956</v>
      </c>
      <c r="B2901" s="4">
        <f t="shared" si="1115"/>
        <v>85509.337968319989</v>
      </c>
      <c r="C2901" s="4">
        <f t="shared" si="1129"/>
        <v>52981.128389370002</v>
      </c>
      <c r="D2901" s="4">
        <f t="shared" si="1124"/>
        <v>52981.128389370002</v>
      </c>
      <c r="E2901" s="56">
        <f t="shared" si="1130"/>
        <v>648.40899999999999</v>
      </c>
      <c r="F2901" s="11">
        <f>IF(DAY(A2901)=F$2+1,VLOOKUP(A2901,[1]Plan1!$BN$15:$BP$255,3),F2900)</f>
        <v>643.76599999999996</v>
      </c>
      <c r="G2901" s="6">
        <f t="shared" si="1116"/>
        <v>42926</v>
      </c>
      <c r="H2901" s="2">
        <f t="shared" si="1117"/>
        <v>-7.1606038781077963E-3</v>
      </c>
      <c r="I2901" s="1">
        <f t="shared" si="1125"/>
        <v>31</v>
      </c>
      <c r="J2901" s="1">
        <f t="shared" si="1131"/>
        <v>31</v>
      </c>
      <c r="K2901" s="54">
        <f t="shared" si="1118"/>
        <v>0.9928393961218922</v>
      </c>
      <c r="L2901" s="3">
        <f t="shared" si="1126"/>
        <v>1.60794529</v>
      </c>
      <c r="M2901" s="3">
        <f t="shared" si="1112"/>
        <v>1.59643143</v>
      </c>
      <c r="N2901" s="3">
        <f t="shared" si="1119"/>
        <v>84580.738557649995</v>
      </c>
      <c r="O2901" s="52">
        <f t="shared" si="1108"/>
        <v>93</v>
      </c>
      <c r="P2901" s="5">
        <f t="shared" si="1111"/>
        <v>0</v>
      </c>
      <c r="Q2901" s="53">
        <f t="shared" si="1120"/>
        <v>0</v>
      </c>
      <c r="R2901" s="4">
        <f t="shared" si="1114"/>
        <v>0</v>
      </c>
      <c r="S2901" s="2">
        <f t="shared" si="1127"/>
        <v>0.14000000000000001</v>
      </c>
      <c r="T2901" s="9">
        <f t="shared" si="1121"/>
        <v>1.010978852</v>
      </c>
      <c r="U2901" s="4">
        <f t="shared" si="1128"/>
        <v>928.59941067</v>
      </c>
      <c r="V2901" s="4">
        <f t="shared" si="1122"/>
        <v>0</v>
      </c>
      <c r="W2901" s="1" t="str">
        <f t="shared" si="1109"/>
        <v>A+J=</v>
      </c>
      <c r="X2901" s="10">
        <f t="shared" si="1110"/>
        <v>42956</v>
      </c>
      <c r="Y2901" s="4">
        <f t="shared" si="1113"/>
        <v>0</v>
      </c>
      <c r="Z2901" s="28"/>
      <c r="AA2901" s="26"/>
      <c r="AE2901" s="5"/>
    </row>
    <row r="2902" spans="1:31" x14ac:dyDescent="0.2">
      <c r="A2902" s="127">
        <f t="shared" si="1123"/>
        <v>42957</v>
      </c>
      <c r="B2902" s="4">
        <f t="shared" si="1115"/>
        <v>84613.149901240002</v>
      </c>
      <c r="C2902" s="4">
        <f t="shared" si="1129"/>
        <v>52981.128389370002</v>
      </c>
      <c r="D2902" s="4">
        <f t="shared" si="1124"/>
        <v>52981.128389370002</v>
      </c>
      <c r="E2902" s="56">
        <f t="shared" si="1130"/>
        <v>643.76599999999996</v>
      </c>
      <c r="F2902" s="11">
        <f>IF(DAY(A2902)=F$2+1,VLOOKUP(A2902,[1]Plan1!$BN$15:$BP$255,3),F2901)</f>
        <v>644.38300000000004</v>
      </c>
      <c r="G2902" s="6">
        <f t="shared" si="1116"/>
        <v>42957</v>
      </c>
      <c r="H2902" s="2">
        <f t="shared" si="1117"/>
        <v>9.5842278094848687E-4</v>
      </c>
      <c r="I2902" s="1">
        <f t="shared" si="1125"/>
        <v>1</v>
      </c>
      <c r="J2902" s="1">
        <f t="shared" si="1131"/>
        <v>31</v>
      </c>
      <c r="K2902" s="54">
        <f t="shared" si="1118"/>
        <v>1.0000309025351215</v>
      </c>
      <c r="L2902" s="3">
        <f t="shared" si="1126"/>
        <v>1.59643143</v>
      </c>
      <c r="M2902" s="3">
        <f t="shared" si="1112"/>
        <v>1.5964807599999999</v>
      </c>
      <c r="N2902" s="3">
        <f t="shared" si="1119"/>
        <v>84583.352116709997</v>
      </c>
      <c r="O2902" s="52">
        <f t="shared" si="1108"/>
        <v>0</v>
      </c>
      <c r="P2902" s="5">
        <f t="shared" si="1111"/>
        <v>0</v>
      </c>
      <c r="Q2902" s="53">
        <f t="shared" si="1120"/>
        <v>0</v>
      </c>
      <c r="R2902" s="4">
        <f t="shared" si="1114"/>
        <v>0</v>
      </c>
      <c r="S2902" s="2">
        <f t="shared" si="1127"/>
        <v>0.14000000000000001</v>
      </c>
      <c r="T2902" s="9">
        <f t="shared" si="1121"/>
        <v>1.0003522890000001</v>
      </c>
      <c r="U2902" s="4">
        <f t="shared" si="1128"/>
        <v>29.797784530000001</v>
      </c>
      <c r="V2902" s="4">
        <f t="shared" si="1122"/>
        <v>0</v>
      </c>
      <c r="W2902" s="1" t="str">
        <f t="shared" si="1109"/>
        <v>A+J=</v>
      </c>
      <c r="X2902" s="10">
        <f t="shared" si="1110"/>
        <v>42987</v>
      </c>
      <c r="Y2902" s="4">
        <f t="shared" si="1113"/>
        <v>0</v>
      </c>
      <c r="Z2902" s="28"/>
      <c r="AA2902" s="26"/>
      <c r="AE2902" s="5"/>
    </row>
    <row r="2903" spans="1:31" x14ac:dyDescent="0.2">
      <c r="A2903" s="127">
        <f t="shared" si="1123"/>
        <v>42958</v>
      </c>
      <c r="B2903" s="4">
        <f t="shared" si="1115"/>
        <v>84645.573490369992</v>
      </c>
      <c r="C2903" s="4">
        <f t="shared" si="1129"/>
        <v>52981.128389370002</v>
      </c>
      <c r="D2903" s="4">
        <f t="shared" si="1124"/>
        <v>52981.128389370002</v>
      </c>
      <c r="E2903" s="56">
        <f t="shared" si="1130"/>
        <v>643.76599999999996</v>
      </c>
      <c r="F2903" s="11">
        <f>IF(DAY(A2903)=F$2+1,VLOOKUP(A2903,[1]Plan1!$BN$15:$BP$255,3),F2902)</f>
        <v>644.38300000000004</v>
      </c>
      <c r="G2903" s="6">
        <f t="shared" si="1116"/>
        <v>42957</v>
      </c>
      <c r="H2903" s="2">
        <f t="shared" si="1117"/>
        <v>9.5842278094848687E-4</v>
      </c>
      <c r="I2903" s="1">
        <f t="shared" si="1125"/>
        <v>2</v>
      </c>
      <c r="J2903" s="1">
        <f t="shared" si="1131"/>
        <v>31</v>
      </c>
      <c r="K2903" s="54">
        <f t="shared" si="1118"/>
        <v>1.0000618060252096</v>
      </c>
      <c r="L2903" s="3">
        <f t="shared" si="1126"/>
        <v>1.59643143</v>
      </c>
      <c r="M2903" s="3">
        <f t="shared" si="1112"/>
        <v>1.5965300899999999</v>
      </c>
      <c r="N2903" s="3">
        <f t="shared" si="1119"/>
        <v>84585.965675779997</v>
      </c>
      <c r="O2903" s="52">
        <f t="shared" si="1108"/>
        <v>0</v>
      </c>
      <c r="P2903" s="5">
        <f t="shared" si="1111"/>
        <v>0</v>
      </c>
      <c r="Q2903" s="53">
        <f t="shared" si="1120"/>
        <v>0</v>
      </c>
      <c r="R2903" s="4">
        <f t="shared" si="1114"/>
        <v>0</v>
      </c>
      <c r="S2903" s="2">
        <f t="shared" si="1127"/>
        <v>0.14000000000000001</v>
      </c>
      <c r="T2903" s="9">
        <f t="shared" si="1121"/>
        <v>1.0007047010000001</v>
      </c>
      <c r="U2903" s="4">
        <f t="shared" si="1128"/>
        <v>59.607814589999997</v>
      </c>
      <c r="V2903" s="4">
        <f t="shared" si="1122"/>
        <v>0</v>
      </c>
      <c r="W2903" s="1" t="str">
        <f t="shared" si="1109"/>
        <v>A+J=</v>
      </c>
      <c r="X2903" s="10">
        <f t="shared" si="1110"/>
        <v>42987</v>
      </c>
      <c r="Y2903" s="4">
        <f t="shared" si="1113"/>
        <v>0</v>
      </c>
      <c r="Z2903" s="28"/>
      <c r="AA2903" s="26"/>
      <c r="AE2903" s="5"/>
    </row>
    <row r="2904" spans="1:31" x14ac:dyDescent="0.2">
      <c r="A2904" s="127">
        <f t="shared" si="1123"/>
        <v>42959</v>
      </c>
      <c r="B2904" s="4">
        <f t="shared" si="1115"/>
        <v>84678.010025540003</v>
      </c>
      <c r="C2904" s="4">
        <f t="shared" si="1129"/>
        <v>52981.128389370002</v>
      </c>
      <c r="D2904" s="4">
        <f t="shared" si="1124"/>
        <v>52981.128389370002</v>
      </c>
      <c r="E2904" s="56">
        <f t="shared" si="1130"/>
        <v>643.76599999999996</v>
      </c>
      <c r="F2904" s="11">
        <f>IF(DAY(A2904)=F$2+1,VLOOKUP(A2904,[1]Plan1!$BN$15:$BP$255,3),F2903)</f>
        <v>644.38300000000004</v>
      </c>
      <c r="G2904" s="6">
        <f t="shared" si="1116"/>
        <v>42957</v>
      </c>
      <c r="H2904" s="2">
        <f t="shared" si="1117"/>
        <v>9.5842278094848687E-4</v>
      </c>
      <c r="I2904" s="1">
        <f t="shared" si="1125"/>
        <v>3</v>
      </c>
      <c r="J2904" s="1">
        <f t="shared" si="1131"/>
        <v>31</v>
      </c>
      <c r="K2904" s="54">
        <f t="shared" si="1118"/>
        <v>1.0000927104702937</v>
      </c>
      <c r="L2904" s="3">
        <f t="shared" si="1126"/>
        <v>1.59643143</v>
      </c>
      <c r="M2904" s="3">
        <f t="shared" si="1112"/>
        <v>1.59657943</v>
      </c>
      <c r="N2904" s="3">
        <f t="shared" si="1119"/>
        <v>84588.57976465</v>
      </c>
      <c r="O2904" s="52">
        <f t="shared" si="1108"/>
        <v>0</v>
      </c>
      <c r="P2904" s="5">
        <f t="shared" si="1111"/>
        <v>0</v>
      </c>
      <c r="Q2904" s="53">
        <f t="shared" si="1120"/>
        <v>0</v>
      </c>
      <c r="R2904" s="4">
        <f t="shared" si="1114"/>
        <v>0</v>
      </c>
      <c r="S2904" s="2">
        <f t="shared" si="1127"/>
        <v>0.14000000000000001</v>
      </c>
      <c r="T2904" s="9">
        <f t="shared" si="1121"/>
        <v>1.001057238</v>
      </c>
      <c r="U2904" s="4">
        <f t="shared" si="1128"/>
        <v>89.43026089</v>
      </c>
      <c r="V2904" s="4">
        <f t="shared" si="1122"/>
        <v>0</v>
      </c>
      <c r="W2904" s="1" t="str">
        <f t="shared" si="1109"/>
        <v>A+J=</v>
      </c>
      <c r="X2904" s="10">
        <f t="shared" si="1110"/>
        <v>42987</v>
      </c>
      <c r="Y2904" s="4">
        <f t="shared" si="1113"/>
        <v>0</v>
      </c>
      <c r="Z2904" s="28"/>
      <c r="AA2904" s="26"/>
      <c r="AE2904" s="5"/>
    </row>
    <row r="2905" spans="1:31" x14ac:dyDescent="0.2">
      <c r="A2905" s="127">
        <f t="shared" si="1123"/>
        <v>42960</v>
      </c>
      <c r="B2905" s="4">
        <f t="shared" si="1115"/>
        <v>84710.458893150004</v>
      </c>
      <c r="C2905" s="4">
        <f t="shared" si="1129"/>
        <v>52981.128389370002</v>
      </c>
      <c r="D2905" s="4">
        <f t="shared" si="1124"/>
        <v>52981.128389370002</v>
      </c>
      <c r="E2905" s="56">
        <f t="shared" si="1130"/>
        <v>643.76599999999996</v>
      </c>
      <c r="F2905" s="11">
        <f>IF(DAY(A2905)=F$2+1,VLOOKUP(A2905,[1]Plan1!$BN$15:$BP$255,3),F2904)</f>
        <v>644.38300000000004</v>
      </c>
      <c r="G2905" s="6">
        <f t="shared" si="1116"/>
        <v>42957</v>
      </c>
      <c r="H2905" s="2">
        <f t="shared" si="1117"/>
        <v>9.5842278094848687E-4</v>
      </c>
      <c r="I2905" s="1">
        <f t="shared" si="1125"/>
        <v>4</v>
      </c>
      <c r="J2905" s="1">
        <f t="shared" si="1131"/>
        <v>31</v>
      </c>
      <c r="K2905" s="54">
        <f t="shared" si="1118"/>
        <v>1.0001236158704037</v>
      </c>
      <c r="L2905" s="3">
        <f t="shared" si="1126"/>
        <v>1.59643143</v>
      </c>
      <c r="M2905" s="3">
        <f t="shared" si="1112"/>
        <v>1.5966287699999999</v>
      </c>
      <c r="N2905" s="3">
        <f t="shared" si="1119"/>
        <v>84591.19385353</v>
      </c>
      <c r="O2905" s="52">
        <f t="shared" si="1108"/>
        <v>0</v>
      </c>
      <c r="P2905" s="5">
        <f t="shared" si="1111"/>
        <v>0</v>
      </c>
      <c r="Q2905" s="53">
        <f t="shared" si="1120"/>
        <v>0</v>
      </c>
      <c r="R2905" s="4">
        <f t="shared" si="1114"/>
        <v>0</v>
      </c>
      <c r="S2905" s="2">
        <f t="shared" si="1127"/>
        <v>0.14000000000000001</v>
      </c>
      <c r="T2905" s="9">
        <f t="shared" si="1121"/>
        <v>1.001409899</v>
      </c>
      <c r="U2905" s="4">
        <f t="shared" si="1128"/>
        <v>119.26503962</v>
      </c>
      <c r="V2905" s="4">
        <f t="shared" si="1122"/>
        <v>0</v>
      </c>
      <c r="W2905" s="1" t="str">
        <f t="shared" si="1109"/>
        <v>A+J=</v>
      </c>
      <c r="X2905" s="10">
        <f t="shared" si="1110"/>
        <v>42987</v>
      </c>
      <c r="Y2905" s="4">
        <f t="shared" si="1113"/>
        <v>0</v>
      </c>
      <c r="Z2905" s="28"/>
      <c r="AA2905" s="26"/>
      <c r="AE2905" s="5"/>
    </row>
    <row r="2906" spans="1:31" x14ac:dyDescent="0.2">
      <c r="A2906" s="127">
        <f t="shared" si="1123"/>
        <v>42961</v>
      </c>
      <c r="B2906" s="4">
        <f t="shared" si="1115"/>
        <v>84742.920094150002</v>
      </c>
      <c r="C2906" s="4">
        <f t="shared" si="1129"/>
        <v>52981.128389370002</v>
      </c>
      <c r="D2906" s="4">
        <f t="shared" si="1124"/>
        <v>52981.128389370002</v>
      </c>
      <c r="E2906" s="56">
        <f t="shared" si="1130"/>
        <v>643.76599999999996</v>
      </c>
      <c r="F2906" s="11">
        <f>IF(DAY(A2906)=F$2+1,VLOOKUP(A2906,[1]Plan1!$BN$15:$BP$255,3),F2905)</f>
        <v>644.38300000000004</v>
      </c>
      <c r="G2906" s="6">
        <f t="shared" si="1116"/>
        <v>42957</v>
      </c>
      <c r="H2906" s="2">
        <f t="shared" si="1117"/>
        <v>9.5842278094848687E-4</v>
      </c>
      <c r="I2906" s="1">
        <f t="shared" si="1125"/>
        <v>5</v>
      </c>
      <c r="J2906" s="1">
        <f t="shared" si="1131"/>
        <v>31</v>
      </c>
      <c r="K2906" s="54">
        <f t="shared" si="1118"/>
        <v>1.000154522225569</v>
      </c>
      <c r="L2906" s="3">
        <f t="shared" si="1126"/>
        <v>1.59643143</v>
      </c>
      <c r="M2906" s="3">
        <f t="shared" si="1112"/>
        <v>1.59667811</v>
      </c>
      <c r="N2906" s="3">
        <f t="shared" si="1119"/>
        <v>84593.807942400003</v>
      </c>
      <c r="O2906" s="52">
        <f t="shared" si="1108"/>
        <v>0</v>
      </c>
      <c r="P2906" s="5">
        <f t="shared" si="1111"/>
        <v>0</v>
      </c>
      <c r="Q2906" s="53">
        <f t="shared" si="1120"/>
        <v>0</v>
      </c>
      <c r="R2906" s="4">
        <f t="shared" si="1114"/>
        <v>0</v>
      </c>
      <c r="S2906" s="2">
        <f t="shared" si="1127"/>
        <v>0.14000000000000001</v>
      </c>
      <c r="T2906" s="9">
        <f t="shared" si="1121"/>
        <v>1.001762684</v>
      </c>
      <c r="U2906" s="4">
        <f t="shared" si="1128"/>
        <v>149.11215175000001</v>
      </c>
      <c r="V2906" s="4">
        <f t="shared" si="1122"/>
        <v>0</v>
      </c>
      <c r="W2906" s="1" t="str">
        <f t="shared" si="1109"/>
        <v>A+J=</v>
      </c>
      <c r="X2906" s="10">
        <f t="shared" si="1110"/>
        <v>42987</v>
      </c>
      <c r="Y2906" s="4">
        <f t="shared" si="1113"/>
        <v>0</v>
      </c>
      <c r="Z2906" s="28"/>
      <c r="AA2906" s="26"/>
      <c r="AE2906" s="5"/>
    </row>
    <row r="2907" spans="1:31" x14ac:dyDescent="0.2">
      <c r="A2907" s="127">
        <f t="shared" si="1123"/>
        <v>42962</v>
      </c>
      <c r="B2907" s="4">
        <f t="shared" si="1115"/>
        <v>84775.393714150006</v>
      </c>
      <c r="C2907" s="4">
        <f t="shared" si="1129"/>
        <v>52981.128389370002</v>
      </c>
      <c r="D2907" s="4">
        <f t="shared" si="1124"/>
        <v>52981.128389370002</v>
      </c>
      <c r="E2907" s="56">
        <f t="shared" si="1130"/>
        <v>643.76599999999996</v>
      </c>
      <c r="F2907" s="11">
        <f>IF(DAY(A2907)=F$2+1,VLOOKUP(A2907,[1]Plan1!$BN$15:$BP$255,3),F2906)</f>
        <v>644.38300000000004</v>
      </c>
      <c r="G2907" s="6">
        <f t="shared" si="1116"/>
        <v>42957</v>
      </c>
      <c r="H2907" s="2">
        <f t="shared" si="1117"/>
        <v>9.5842278094848687E-4</v>
      </c>
      <c r="I2907" s="1">
        <f t="shared" si="1125"/>
        <v>6</v>
      </c>
      <c r="J2907" s="1">
        <f t="shared" si="1131"/>
        <v>31</v>
      </c>
      <c r="K2907" s="54">
        <f t="shared" si="1118"/>
        <v>1.0001854295358188</v>
      </c>
      <c r="L2907" s="3">
        <f t="shared" si="1126"/>
        <v>1.59643143</v>
      </c>
      <c r="M2907" s="3">
        <f t="shared" si="1112"/>
        <v>1.5967274499999999</v>
      </c>
      <c r="N2907" s="3">
        <f t="shared" si="1119"/>
        <v>84596.422031280003</v>
      </c>
      <c r="O2907" s="52">
        <f t="shared" si="1108"/>
        <v>0</v>
      </c>
      <c r="P2907" s="5">
        <f t="shared" si="1111"/>
        <v>0</v>
      </c>
      <c r="Q2907" s="53">
        <f t="shared" si="1120"/>
        <v>0</v>
      </c>
      <c r="R2907" s="4">
        <f t="shared" si="1114"/>
        <v>0</v>
      </c>
      <c r="S2907" s="2">
        <f t="shared" si="1127"/>
        <v>0.14000000000000001</v>
      </c>
      <c r="T2907" s="9">
        <f t="shared" si="1121"/>
        <v>1.0021155939999999</v>
      </c>
      <c r="U2907" s="4">
        <f t="shared" si="1128"/>
        <v>178.97168287</v>
      </c>
      <c r="V2907" s="4">
        <f t="shared" si="1122"/>
        <v>0</v>
      </c>
      <c r="W2907" s="1" t="str">
        <f t="shared" si="1109"/>
        <v>A+J=</v>
      </c>
      <c r="X2907" s="10">
        <f t="shared" si="1110"/>
        <v>42987</v>
      </c>
      <c r="Y2907" s="4">
        <f t="shared" si="1113"/>
        <v>0</v>
      </c>
      <c r="Z2907" s="28"/>
      <c r="AA2907" s="26"/>
      <c r="AE2907" s="5"/>
    </row>
    <row r="2908" spans="1:31" x14ac:dyDescent="0.2">
      <c r="A2908" s="127">
        <f t="shared" si="1123"/>
        <v>42963</v>
      </c>
      <c r="B2908" s="4">
        <f t="shared" si="1115"/>
        <v>84807.879669480011</v>
      </c>
      <c r="C2908" s="4">
        <f t="shared" si="1129"/>
        <v>52981.128389370002</v>
      </c>
      <c r="D2908" s="4">
        <f t="shared" si="1124"/>
        <v>52981.128389370002</v>
      </c>
      <c r="E2908" s="56">
        <f t="shared" si="1130"/>
        <v>643.76599999999996</v>
      </c>
      <c r="F2908" s="11">
        <f>IF(DAY(A2908)=F$2+1,VLOOKUP(A2908,[1]Plan1!$BN$15:$BP$255,3),F2907)</f>
        <v>644.38300000000004</v>
      </c>
      <c r="G2908" s="6">
        <f t="shared" si="1116"/>
        <v>42957</v>
      </c>
      <c r="H2908" s="2">
        <f t="shared" si="1117"/>
        <v>9.5842278094848687E-4</v>
      </c>
      <c r="I2908" s="1">
        <f t="shared" si="1125"/>
        <v>7</v>
      </c>
      <c r="J2908" s="1">
        <f t="shared" si="1131"/>
        <v>31</v>
      </c>
      <c r="K2908" s="54">
        <f t="shared" si="1118"/>
        <v>1.000216337801183</v>
      </c>
      <c r="L2908" s="3">
        <f t="shared" si="1126"/>
        <v>1.59643143</v>
      </c>
      <c r="M2908" s="3">
        <f t="shared" si="1112"/>
        <v>1.5967767900000001</v>
      </c>
      <c r="N2908" s="3">
        <f t="shared" si="1119"/>
        <v>84599.036120150005</v>
      </c>
      <c r="O2908" s="52">
        <f t="shared" si="1108"/>
        <v>0</v>
      </c>
      <c r="P2908" s="5">
        <f t="shared" si="1111"/>
        <v>0</v>
      </c>
      <c r="Q2908" s="53">
        <f t="shared" si="1120"/>
        <v>0</v>
      </c>
      <c r="R2908" s="4">
        <f t="shared" si="1114"/>
        <v>0</v>
      </c>
      <c r="S2908" s="2">
        <f t="shared" si="1127"/>
        <v>0.14000000000000001</v>
      </c>
      <c r="T2908" s="9">
        <f t="shared" si="1121"/>
        <v>1.0024686279999999</v>
      </c>
      <c r="U2908" s="4">
        <f t="shared" si="1128"/>
        <v>208.84354933</v>
      </c>
      <c r="V2908" s="4">
        <f t="shared" si="1122"/>
        <v>0</v>
      </c>
      <c r="W2908" s="1" t="str">
        <f t="shared" si="1109"/>
        <v>A+J=</v>
      </c>
      <c r="X2908" s="10">
        <f t="shared" si="1110"/>
        <v>42987</v>
      </c>
      <c r="Y2908" s="4">
        <f t="shared" si="1113"/>
        <v>0</v>
      </c>
      <c r="Z2908" s="28"/>
      <c r="AA2908" s="26"/>
      <c r="AE2908" s="5"/>
    </row>
    <row r="2909" spans="1:31" x14ac:dyDescent="0.2">
      <c r="A2909" s="127">
        <f t="shared" si="1123"/>
        <v>42964</v>
      </c>
      <c r="B2909" s="4">
        <f t="shared" si="1115"/>
        <v>84840.378492470001</v>
      </c>
      <c r="C2909" s="4">
        <f t="shared" si="1129"/>
        <v>52981.128389370002</v>
      </c>
      <c r="D2909" s="4">
        <f t="shared" si="1124"/>
        <v>52981.128389370002</v>
      </c>
      <c r="E2909" s="56">
        <f t="shared" si="1130"/>
        <v>643.76599999999996</v>
      </c>
      <c r="F2909" s="11">
        <f>IF(DAY(A2909)=F$2+1,VLOOKUP(A2909,[1]Plan1!$BN$15:$BP$255,3),F2908)</f>
        <v>644.38300000000004</v>
      </c>
      <c r="G2909" s="6">
        <f t="shared" si="1116"/>
        <v>42957</v>
      </c>
      <c r="H2909" s="2">
        <f t="shared" si="1117"/>
        <v>9.5842278094848687E-4</v>
      </c>
      <c r="I2909" s="1">
        <f t="shared" si="1125"/>
        <v>8</v>
      </c>
      <c r="J2909" s="1">
        <f t="shared" si="1131"/>
        <v>31</v>
      </c>
      <c r="K2909" s="54">
        <f t="shared" si="1118"/>
        <v>1.0002472470216908</v>
      </c>
      <c r="L2909" s="3">
        <f t="shared" si="1126"/>
        <v>1.59643143</v>
      </c>
      <c r="M2909" s="3">
        <f t="shared" si="1112"/>
        <v>1.5968261399999999</v>
      </c>
      <c r="N2909" s="3">
        <f t="shared" si="1119"/>
        <v>84601.650738840006</v>
      </c>
      <c r="O2909" s="52">
        <f t="shared" si="1108"/>
        <v>0</v>
      </c>
      <c r="P2909" s="5">
        <f t="shared" si="1111"/>
        <v>0</v>
      </c>
      <c r="Q2909" s="53">
        <f t="shared" si="1120"/>
        <v>0</v>
      </c>
      <c r="R2909" s="4">
        <f t="shared" si="1114"/>
        <v>0</v>
      </c>
      <c r="S2909" s="2">
        <f t="shared" si="1127"/>
        <v>0.14000000000000001</v>
      </c>
      <c r="T2909" s="9">
        <f t="shared" si="1121"/>
        <v>1.0028217859999999</v>
      </c>
      <c r="U2909" s="4">
        <f t="shared" si="1128"/>
        <v>238.72775363</v>
      </c>
      <c r="V2909" s="4">
        <f t="shared" si="1122"/>
        <v>0</v>
      </c>
      <c r="W2909" s="1" t="str">
        <f t="shared" si="1109"/>
        <v>A+J=</v>
      </c>
      <c r="X2909" s="10">
        <f t="shared" si="1110"/>
        <v>42987</v>
      </c>
      <c r="Y2909" s="4">
        <f t="shared" si="1113"/>
        <v>0</v>
      </c>
      <c r="Z2909" s="28"/>
      <c r="AA2909" s="26"/>
      <c r="AE2909" s="5"/>
    </row>
    <row r="2910" spans="1:31" x14ac:dyDescent="0.2">
      <c r="A2910" s="127">
        <f t="shared" si="1123"/>
        <v>42965</v>
      </c>
      <c r="B2910" s="4">
        <f t="shared" si="1115"/>
        <v>84872.889121619999</v>
      </c>
      <c r="C2910" s="4">
        <f t="shared" si="1129"/>
        <v>52981.128389370002</v>
      </c>
      <c r="D2910" s="4">
        <f t="shared" si="1124"/>
        <v>52981.128389370002</v>
      </c>
      <c r="E2910" s="56">
        <f t="shared" si="1130"/>
        <v>643.76599999999996</v>
      </c>
      <c r="F2910" s="11">
        <f>IF(DAY(A2910)=F$2+1,VLOOKUP(A2910,[1]Plan1!$BN$15:$BP$255,3),F2909)</f>
        <v>644.38300000000004</v>
      </c>
      <c r="G2910" s="6">
        <f t="shared" si="1116"/>
        <v>42957</v>
      </c>
      <c r="H2910" s="2">
        <f t="shared" si="1117"/>
        <v>9.5842278094848687E-4</v>
      </c>
      <c r="I2910" s="1">
        <f t="shared" si="1125"/>
        <v>9</v>
      </c>
      <c r="J2910" s="1">
        <f t="shared" si="1131"/>
        <v>31</v>
      </c>
      <c r="K2910" s="54">
        <f t="shared" si="1118"/>
        <v>1.000278157197372</v>
      </c>
      <c r="L2910" s="3">
        <f t="shared" si="1126"/>
        <v>1.59643143</v>
      </c>
      <c r="M2910" s="3">
        <f t="shared" si="1112"/>
        <v>1.59687548</v>
      </c>
      <c r="N2910" s="3">
        <f t="shared" si="1119"/>
        <v>84604.264827709994</v>
      </c>
      <c r="O2910" s="52">
        <f t="shared" si="1108"/>
        <v>0</v>
      </c>
      <c r="P2910" s="5">
        <f t="shared" si="1111"/>
        <v>0</v>
      </c>
      <c r="Q2910" s="53">
        <f t="shared" si="1120"/>
        <v>0</v>
      </c>
      <c r="R2910" s="4">
        <f t="shared" si="1114"/>
        <v>0</v>
      </c>
      <c r="S2910" s="2">
        <f t="shared" si="1127"/>
        <v>0.14000000000000001</v>
      </c>
      <c r="T2910" s="9">
        <f t="shared" si="1121"/>
        <v>1.003175068</v>
      </c>
      <c r="U2910" s="4">
        <f t="shared" si="1128"/>
        <v>268.62429391000001</v>
      </c>
      <c r="V2910" s="4">
        <f t="shared" si="1122"/>
        <v>0</v>
      </c>
      <c r="W2910" s="1" t="str">
        <f t="shared" si="1109"/>
        <v>A+J=</v>
      </c>
      <c r="X2910" s="10">
        <f t="shared" si="1110"/>
        <v>42987</v>
      </c>
      <c r="Y2910" s="4">
        <f t="shared" si="1113"/>
        <v>0</v>
      </c>
      <c r="Z2910" s="28"/>
      <c r="AA2910" s="26"/>
      <c r="AE2910" s="5"/>
    </row>
    <row r="2911" spans="1:31" x14ac:dyDescent="0.2">
      <c r="A2911" s="127">
        <f t="shared" si="1123"/>
        <v>42966</v>
      </c>
      <c r="B2911" s="4">
        <f t="shared" si="1115"/>
        <v>84905.412789959999</v>
      </c>
      <c r="C2911" s="4">
        <f t="shared" si="1129"/>
        <v>52981.128389370002</v>
      </c>
      <c r="D2911" s="4">
        <f t="shared" si="1124"/>
        <v>52981.128389370002</v>
      </c>
      <c r="E2911" s="56">
        <f t="shared" si="1130"/>
        <v>643.76599999999996</v>
      </c>
      <c r="F2911" s="11">
        <f>IF(DAY(A2911)=F$2+1,VLOOKUP(A2911,[1]Plan1!$BN$15:$BP$255,3),F2910)</f>
        <v>644.38300000000004</v>
      </c>
      <c r="G2911" s="6">
        <f t="shared" si="1116"/>
        <v>42957</v>
      </c>
      <c r="H2911" s="2">
        <f t="shared" si="1117"/>
        <v>9.5842278094848687E-4</v>
      </c>
      <c r="I2911" s="1">
        <f t="shared" si="1125"/>
        <v>10</v>
      </c>
      <c r="J2911" s="1">
        <f t="shared" si="1131"/>
        <v>31</v>
      </c>
      <c r="K2911" s="54">
        <f t="shared" si="1118"/>
        <v>1.0003090683282561</v>
      </c>
      <c r="L2911" s="3">
        <f t="shared" si="1126"/>
        <v>1.59643143</v>
      </c>
      <c r="M2911" s="3">
        <f t="shared" si="1112"/>
        <v>1.5969248300000001</v>
      </c>
      <c r="N2911" s="3">
        <f t="shared" si="1119"/>
        <v>84606.879446399995</v>
      </c>
      <c r="O2911" s="52">
        <f t="shared" si="1108"/>
        <v>0</v>
      </c>
      <c r="P2911" s="5">
        <f t="shared" si="1111"/>
        <v>0</v>
      </c>
      <c r="Q2911" s="53">
        <f t="shared" si="1120"/>
        <v>0</v>
      </c>
      <c r="R2911" s="4">
        <f t="shared" si="1114"/>
        <v>0</v>
      </c>
      <c r="S2911" s="2">
        <f t="shared" si="1127"/>
        <v>0.14000000000000001</v>
      </c>
      <c r="T2911" s="9">
        <f t="shared" si="1121"/>
        <v>1.0035284760000001</v>
      </c>
      <c r="U2911" s="4">
        <f t="shared" si="1128"/>
        <v>298.53334355999999</v>
      </c>
      <c r="V2911" s="4">
        <f t="shared" si="1122"/>
        <v>0</v>
      </c>
      <c r="W2911" s="1" t="str">
        <f t="shared" si="1109"/>
        <v>A+J=</v>
      </c>
      <c r="X2911" s="10">
        <f t="shared" si="1110"/>
        <v>42987</v>
      </c>
      <c r="Y2911" s="4">
        <f t="shared" si="1113"/>
        <v>0</v>
      </c>
      <c r="Z2911" s="28"/>
      <c r="AA2911" s="26"/>
      <c r="AE2911" s="5"/>
    </row>
    <row r="2912" spans="1:31" x14ac:dyDescent="0.2">
      <c r="A2912" s="127">
        <f t="shared" si="1123"/>
        <v>42967</v>
      </c>
      <c r="B2912" s="4">
        <f t="shared" si="1115"/>
        <v>84937.948713299993</v>
      </c>
      <c r="C2912" s="4">
        <f t="shared" si="1129"/>
        <v>52981.128389370002</v>
      </c>
      <c r="D2912" s="4">
        <f t="shared" si="1124"/>
        <v>52981.128389370002</v>
      </c>
      <c r="E2912" s="56">
        <f t="shared" si="1130"/>
        <v>643.76599999999996</v>
      </c>
      <c r="F2912" s="11">
        <f>IF(DAY(A2912)=F$2+1,VLOOKUP(A2912,[1]Plan1!$BN$15:$BP$255,3),F2911)</f>
        <v>644.38300000000004</v>
      </c>
      <c r="G2912" s="6">
        <f t="shared" si="1116"/>
        <v>42957</v>
      </c>
      <c r="H2912" s="2">
        <f t="shared" si="1117"/>
        <v>9.5842278094848687E-4</v>
      </c>
      <c r="I2912" s="1">
        <f t="shared" si="1125"/>
        <v>11</v>
      </c>
      <c r="J2912" s="1">
        <f t="shared" si="1131"/>
        <v>31</v>
      </c>
      <c r="K2912" s="54">
        <f t="shared" si="1118"/>
        <v>1.0003399804143722</v>
      </c>
      <c r="L2912" s="3">
        <f t="shared" si="1126"/>
        <v>1.59643143</v>
      </c>
      <c r="M2912" s="3">
        <f t="shared" si="1112"/>
        <v>1.5969741799999999</v>
      </c>
      <c r="N2912" s="3">
        <f t="shared" si="1119"/>
        <v>84609.494065079998</v>
      </c>
      <c r="O2912" s="52">
        <f t="shared" si="1108"/>
        <v>0</v>
      </c>
      <c r="P2912" s="5">
        <f t="shared" si="1111"/>
        <v>0</v>
      </c>
      <c r="Q2912" s="53">
        <f t="shared" si="1120"/>
        <v>0</v>
      </c>
      <c r="R2912" s="4">
        <f t="shared" si="1114"/>
        <v>0</v>
      </c>
      <c r="S2912" s="2">
        <f t="shared" si="1127"/>
        <v>0.14000000000000001</v>
      </c>
      <c r="T2912" s="9">
        <f t="shared" si="1121"/>
        <v>1.0038820070000001</v>
      </c>
      <c r="U2912" s="4">
        <f t="shared" si="1128"/>
        <v>328.45464822000002</v>
      </c>
      <c r="V2912" s="4">
        <f t="shared" si="1122"/>
        <v>0</v>
      </c>
      <c r="W2912" s="1" t="str">
        <f t="shared" si="1109"/>
        <v>A+J=</v>
      </c>
      <c r="X2912" s="10">
        <f t="shared" si="1110"/>
        <v>42987</v>
      </c>
      <c r="Y2912" s="4">
        <f t="shared" si="1113"/>
        <v>0</v>
      </c>
      <c r="Z2912" s="28"/>
      <c r="AA2912" s="26"/>
      <c r="AE2912" s="5"/>
    </row>
    <row r="2913" spans="1:31" x14ac:dyDescent="0.2">
      <c r="A2913" s="127">
        <f t="shared" si="1123"/>
        <v>42968</v>
      </c>
      <c r="B2913" s="4">
        <f t="shared" si="1115"/>
        <v>84970.497061870003</v>
      </c>
      <c r="C2913" s="4">
        <f t="shared" si="1129"/>
        <v>52981.128389370002</v>
      </c>
      <c r="D2913" s="4">
        <f t="shared" si="1124"/>
        <v>52981.128389370002</v>
      </c>
      <c r="E2913" s="56">
        <f t="shared" si="1130"/>
        <v>643.76599999999996</v>
      </c>
      <c r="F2913" s="11">
        <f>IF(DAY(A2913)=F$2+1,VLOOKUP(A2913,[1]Plan1!$BN$15:$BP$255,3),F2912)</f>
        <v>644.38300000000004</v>
      </c>
      <c r="G2913" s="6">
        <f t="shared" si="1116"/>
        <v>42957</v>
      </c>
      <c r="H2913" s="2">
        <f t="shared" si="1117"/>
        <v>9.5842278094848687E-4</v>
      </c>
      <c r="I2913" s="1">
        <f t="shared" si="1125"/>
        <v>12</v>
      </c>
      <c r="J2913" s="1">
        <f t="shared" si="1131"/>
        <v>31</v>
      </c>
      <c r="K2913" s="54">
        <f t="shared" si="1118"/>
        <v>1.0003708934557505</v>
      </c>
      <c r="L2913" s="3">
        <f t="shared" si="1126"/>
        <v>1.59643143</v>
      </c>
      <c r="M2913" s="3">
        <f t="shared" si="1112"/>
        <v>1.59702353</v>
      </c>
      <c r="N2913" s="3">
        <f t="shared" si="1119"/>
        <v>84612.108683769999</v>
      </c>
      <c r="O2913" s="52">
        <f t="shared" si="1108"/>
        <v>0</v>
      </c>
      <c r="P2913" s="5">
        <f t="shared" si="1111"/>
        <v>0</v>
      </c>
      <c r="Q2913" s="53">
        <f t="shared" si="1120"/>
        <v>0</v>
      </c>
      <c r="R2913" s="4">
        <f t="shared" si="1114"/>
        <v>0</v>
      </c>
      <c r="S2913" s="2">
        <f t="shared" si="1127"/>
        <v>0.14000000000000001</v>
      </c>
      <c r="T2913" s="9">
        <f t="shared" si="1121"/>
        <v>1.004235663</v>
      </c>
      <c r="U2913" s="4">
        <f t="shared" si="1128"/>
        <v>358.38837810000001</v>
      </c>
      <c r="V2913" s="4">
        <f t="shared" si="1122"/>
        <v>0</v>
      </c>
      <c r="W2913" s="1" t="str">
        <f t="shared" si="1109"/>
        <v>A+J=</v>
      </c>
      <c r="X2913" s="10">
        <f t="shared" si="1110"/>
        <v>42987</v>
      </c>
      <c r="Y2913" s="4">
        <f t="shared" si="1113"/>
        <v>0</v>
      </c>
      <c r="Z2913" s="28"/>
      <c r="AA2913" s="26"/>
      <c r="AE2913" s="5"/>
    </row>
    <row r="2914" spans="1:31" x14ac:dyDescent="0.2">
      <c r="A2914" s="127">
        <f t="shared" si="1123"/>
        <v>42969</v>
      </c>
      <c r="B2914" s="4">
        <f t="shared" si="1115"/>
        <v>85003.057836630003</v>
      </c>
      <c r="C2914" s="4">
        <f t="shared" si="1129"/>
        <v>52981.128389370002</v>
      </c>
      <c r="D2914" s="4">
        <f t="shared" si="1124"/>
        <v>52981.128389370002</v>
      </c>
      <c r="E2914" s="56">
        <f t="shared" si="1130"/>
        <v>643.76599999999996</v>
      </c>
      <c r="F2914" s="11">
        <f>IF(DAY(A2914)=F$2+1,VLOOKUP(A2914,[1]Plan1!$BN$15:$BP$255,3),F2913)</f>
        <v>644.38300000000004</v>
      </c>
      <c r="G2914" s="6">
        <f t="shared" si="1116"/>
        <v>42957</v>
      </c>
      <c r="H2914" s="2">
        <f t="shared" si="1117"/>
        <v>9.5842278094848687E-4</v>
      </c>
      <c r="I2914" s="1">
        <f t="shared" si="1125"/>
        <v>13</v>
      </c>
      <c r="J2914" s="1">
        <f t="shared" si="1131"/>
        <v>31</v>
      </c>
      <c r="K2914" s="54">
        <f t="shared" si="1118"/>
        <v>1.0004018074524199</v>
      </c>
      <c r="L2914" s="3">
        <f t="shared" si="1126"/>
        <v>1.59643143</v>
      </c>
      <c r="M2914" s="3">
        <f t="shared" si="1112"/>
        <v>1.59707288</v>
      </c>
      <c r="N2914" s="3">
        <f t="shared" si="1119"/>
        <v>84614.723302459999</v>
      </c>
      <c r="O2914" s="52">
        <f t="shared" si="1108"/>
        <v>0</v>
      </c>
      <c r="P2914" s="5">
        <f t="shared" si="1111"/>
        <v>0</v>
      </c>
      <c r="Q2914" s="53">
        <f t="shared" si="1120"/>
        <v>0</v>
      </c>
      <c r="R2914" s="4">
        <f t="shared" si="1114"/>
        <v>0</v>
      </c>
      <c r="S2914" s="2">
        <f t="shared" si="1127"/>
        <v>0.14000000000000001</v>
      </c>
      <c r="T2914" s="9">
        <f t="shared" si="1121"/>
        <v>1.0045894440000001</v>
      </c>
      <c r="U2914" s="4">
        <f t="shared" si="1128"/>
        <v>388.33453416999998</v>
      </c>
      <c r="V2914" s="4">
        <f t="shared" si="1122"/>
        <v>0</v>
      </c>
      <c r="W2914" s="1" t="str">
        <f t="shared" si="1109"/>
        <v>A+J=</v>
      </c>
      <c r="X2914" s="10">
        <f t="shared" si="1110"/>
        <v>42987</v>
      </c>
      <c r="Y2914" s="4">
        <f t="shared" si="1113"/>
        <v>0</v>
      </c>
      <c r="Z2914" s="28"/>
      <c r="AA2914" s="26"/>
      <c r="AE2914" s="5"/>
    </row>
    <row r="2915" spans="1:31" x14ac:dyDescent="0.2">
      <c r="A2915" s="127">
        <f t="shared" si="1123"/>
        <v>42970</v>
      </c>
      <c r="B2915" s="4">
        <f t="shared" si="1115"/>
        <v>85035.631486359998</v>
      </c>
      <c r="C2915" s="4">
        <f t="shared" si="1129"/>
        <v>52981.128389370002</v>
      </c>
      <c r="D2915" s="4">
        <f t="shared" si="1124"/>
        <v>52981.128389370002</v>
      </c>
      <c r="E2915" s="56">
        <f t="shared" si="1130"/>
        <v>643.76599999999996</v>
      </c>
      <c r="F2915" s="11">
        <f>IF(DAY(A2915)=F$2+1,VLOOKUP(A2915,[1]Plan1!$BN$15:$BP$255,3),F2914)</f>
        <v>644.38300000000004</v>
      </c>
      <c r="G2915" s="6">
        <f t="shared" si="1116"/>
        <v>42957</v>
      </c>
      <c r="H2915" s="2">
        <f t="shared" si="1117"/>
        <v>9.5842278094848687E-4</v>
      </c>
      <c r="I2915" s="1">
        <f t="shared" si="1125"/>
        <v>14</v>
      </c>
      <c r="J2915" s="1">
        <f t="shared" si="1131"/>
        <v>31</v>
      </c>
      <c r="K2915" s="54">
        <f t="shared" si="1118"/>
        <v>1.0004327224044101</v>
      </c>
      <c r="L2915" s="3">
        <f t="shared" si="1126"/>
        <v>1.59643143</v>
      </c>
      <c r="M2915" s="3">
        <f t="shared" si="1112"/>
        <v>1.59712224</v>
      </c>
      <c r="N2915" s="3">
        <f t="shared" si="1119"/>
        <v>84617.338450950003</v>
      </c>
      <c r="O2915" s="52">
        <f t="shared" si="1108"/>
        <v>0</v>
      </c>
      <c r="P2915" s="5">
        <f t="shared" si="1111"/>
        <v>0</v>
      </c>
      <c r="Q2915" s="53">
        <f t="shared" si="1120"/>
        <v>0</v>
      </c>
      <c r="R2915" s="4">
        <f t="shared" si="1114"/>
        <v>0</v>
      </c>
      <c r="S2915" s="2">
        <f t="shared" si="1127"/>
        <v>0.14000000000000001</v>
      </c>
      <c r="T2915" s="9">
        <f t="shared" si="1121"/>
        <v>1.0049433489999999</v>
      </c>
      <c r="U2915" s="4">
        <f t="shared" si="1128"/>
        <v>418.29303541000002</v>
      </c>
      <c r="V2915" s="4">
        <f t="shared" si="1122"/>
        <v>0</v>
      </c>
      <c r="W2915" s="1" t="str">
        <f t="shared" si="1109"/>
        <v>A+J=</v>
      </c>
      <c r="X2915" s="10">
        <f t="shared" si="1110"/>
        <v>42987</v>
      </c>
      <c r="Y2915" s="4">
        <f t="shared" si="1113"/>
        <v>0</v>
      </c>
      <c r="Z2915" s="28"/>
      <c r="AA2915" s="26"/>
      <c r="AE2915" s="5"/>
    </row>
    <row r="2916" spans="1:31" x14ac:dyDescent="0.2">
      <c r="A2916" s="127">
        <f t="shared" si="1123"/>
        <v>42971</v>
      </c>
      <c r="B2916" s="4">
        <f t="shared" si="1115"/>
        <v>85068.217032009998</v>
      </c>
      <c r="C2916" s="4">
        <f t="shared" si="1129"/>
        <v>52981.128389370002</v>
      </c>
      <c r="D2916" s="4">
        <f t="shared" si="1124"/>
        <v>52981.128389370002</v>
      </c>
      <c r="E2916" s="56">
        <f t="shared" si="1130"/>
        <v>643.76599999999996</v>
      </c>
      <c r="F2916" s="11">
        <f>IF(DAY(A2916)=F$2+1,VLOOKUP(A2916,[1]Plan1!$BN$15:$BP$255,3),F2915)</f>
        <v>644.38300000000004</v>
      </c>
      <c r="G2916" s="6">
        <f t="shared" si="1116"/>
        <v>42957</v>
      </c>
      <c r="H2916" s="2">
        <f t="shared" si="1117"/>
        <v>9.5842278094848687E-4</v>
      </c>
      <c r="I2916" s="1">
        <f t="shared" si="1125"/>
        <v>15</v>
      </c>
      <c r="J2916" s="1">
        <f t="shared" si="1131"/>
        <v>31</v>
      </c>
      <c r="K2916" s="54">
        <f t="shared" si="1118"/>
        <v>1.0004636383117509</v>
      </c>
      <c r="L2916" s="3">
        <f t="shared" si="1126"/>
        <v>1.59643143</v>
      </c>
      <c r="M2916" s="3">
        <f t="shared" si="1112"/>
        <v>1.5971715900000001</v>
      </c>
      <c r="N2916" s="3">
        <f t="shared" si="1119"/>
        <v>84619.953069640003</v>
      </c>
      <c r="O2916" s="52">
        <f t="shared" si="1108"/>
        <v>0</v>
      </c>
      <c r="P2916" s="5">
        <f t="shared" si="1111"/>
        <v>0</v>
      </c>
      <c r="Q2916" s="53">
        <f t="shared" si="1120"/>
        <v>0</v>
      </c>
      <c r="R2916" s="4">
        <f t="shared" si="1114"/>
        <v>0</v>
      </c>
      <c r="S2916" s="2">
        <f t="shared" si="1127"/>
        <v>0.14000000000000001</v>
      </c>
      <c r="T2916" s="9">
        <f t="shared" si="1121"/>
        <v>1.0052973789999999</v>
      </c>
      <c r="U2916" s="4">
        <f t="shared" si="1128"/>
        <v>448.26396237</v>
      </c>
      <c r="V2916" s="4">
        <f t="shared" si="1122"/>
        <v>0</v>
      </c>
      <c r="W2916" s="1" t="str">
        <f t="shared" si="1109"/>
        <v>A+J=</v>
      </c>
      <c r="X2916" s="10">
        <f t="shared" si="1110"/>
        <v>42987</v>
      </c>
      <c r="Y2916" s="4">
        <f t="shared" si="1113"/>
        <v>0</v>
      </c>
      <c r="Z2916" s="28"/>
      <c r="AA2916" s="26"/>
      <c r="AE2916" s="5"/>
    </row>
    <row r="2917" spans="1:31" x14ac:dyDescent="0.2">
      <c r="A2917" s="127">
        <f t="shared" si="1123"/>
        <v>42972</v>
      </c>
      <c r="B2917" s="4">
        <f t="shared" si="1115"/>
        <v>85100.81553959001</v>
      </c>
      <c r="C2917" s="4">
        <f t="shared" si="1129"/>
        <v>52981.128389370002</v>
      </c>
      <c r="D2917" s="4">
        <f t="shared" si="1124"/>
        <v>52981.128389370002</v>
      </c>
      <c r="E2917" s="56">
        <f t="shared" si="1130"/>
        <v>643.76599999999996</v>
      </c>
      <c r="F2917" s="11">
        <f>IF(DAY(A2917)=F$2+1,VLOOKUP(A2917,[1]Plan1!$BN$15:$BP$255,3),F2916)</f>
        <v>644.38300000000004</v>
      </c>
      <c r="G2917" s="6">
        <f t="shared" si="1116"/>
        <v>42957</v>
      </c>
      <c r="H2917" s="2">
        <f t="shared" si="1117"/>
        <v>9.5842278094848687E-4</v>
      </c>
      <c r="I2917" s="1">
        <f t="shared" si="1125"/>
        <v>16</v>
      </c>
      <c r="J2917" s="1">
        <f t="shared" si="1131"/>
        <v>31</v>
      </c>
      <c r="K2917" s="54">
        <f t="shared" si="1118"/>
        <v>1.0004945551744715</v>
      </c>
      <c r="L2917" s="3">
        <f t="shared" si="1126"/>
        <v>1.59643143</v>
      </c>
      <c r="M2917" s="3">
        <f t="shared" si="1112"/>
        <v>1.5972209500000001</v>
      </c>
      <c r="N2917" s="3">
        <f t="shared" si="1119"/>
        <v>84622.568218140004</v>
      </c>
      <c r="O2917" s="52">
        <f t="shared" ref="O2917:O2980" si="1132">IF(DAY(A2917)=F$2,VLOOKUP(A2917,$AA$10:$AH$115,7),0)</f>
        <v>0</v>
      </c>
      <c r="P2917" s="5">
        <f t="shared" si="1111"/>
        <v>0</v>
      </c>
      <c r="Q2917" s="53">
        <f t="shared" si="1120"/>
        <v>0</v>
      </c>
      <c r="R2917" s="4">
        <f t="shared" si="1114"/>
        <v>0</v>
      </c>
      <c r="S2917" s="2">
        <f t="shared" si="1127"/>
        <v>0.14000000000000001</v>
      </c>
      <c r="T2917" s="9">
        <f t="shared" si="1121"/>
        <v>1.0056515340000001</v>
      </c>
      <c r="U2917" s="4">
        <f t="shared" si="1128"/>
        <v>478.24732145000002</v>
      </c>
      <c r="V2917" s="4">
        <f t="shared" si="1122"/>
        <v>0</v>
      </c>
      <c r="W2917" s="1" t="str">
        <f t="shared" ref="W2917:W2980" si="1133">W2916</f>
        <v>A+J=</v>
      </c>
      <c r="X2917" s="10">
        <f t="shared" ref="X2917:X2980" si="1134">IF(DAY(A2917)=F$2+1,VLOOKUP(A2916,$AA$10:$AH$130,8),X2916)</f>
        <v>42987</v>
      </c>
      <c r="Y2917" s="4">
        <f t="shared" si="1113"/>
        <v>0</v>
      </c>
      <c r="Z2917" s="28"/>
      <c r="AA2917" s="26"/>
      <c r="AE2917" s="5"/>
    </row>
    <row r="2918" spans="1:31" x14ac:dyDescent="0.2">
      <c r="A2918" s="127">
        <f t="shared" si="1123"/>
        <v>42973</v>
      </c>
      <c r="B2918" s="4">
        <f t="shared" si="1115"/>
        <v>85133.426477639994</v>
      </c>
      <c r="C2918" s="4">
        <f t="shared" si="1129"/>
        <v>52981.128389370002</v>
      </c>
      <c r="D2918" s="4">
        <f t="shared" si="1124"/>
        <v>52981.128389370002</v>
      </c>
      <c r="E2918" s="56">
        <f t="shared" si="1130"/>
        <v>643.76599999999996</v>
      </c>
      <c r="F2918" s="11">
        <f>IF(DAY(A2918)=F$2+1,VLOOKUP(A2918,[1]Plan1!$BN$15:$BP$255,3),F2917)</f>
        <v>644.38300000000004</v>
      </c>
      <c r="G2918" s="6">
        <f t="shared" si="1116"/>
        <v>42957</v>
      </c>
      <c r="H2918" s="2">
        <f t="shared" si="1117"/>
        <v>9.5842278094848687E-4</v>
      </c>
      <c r="I2918" s="1">
        <f t="shared" si="1125"/>
        <v>17</v>
      </c>
      <c r="J2918" s="1">
        <f t="shared" si="1131"/>
        <v>31</v>
      </c>
      <c r="K2918" s="54">
        <f t="shared" si="1118"/>
        <v>1.0005254729926014</v>
      </c>
      <c r="L2918" s="3">
        <f t="shared" si="1126"/>
        <v>1.59643143</v>
      </c>
      <c r="M2918" s="3">
        <f t="shared" si="1112"/>
        <v>1.5972703100000001</v>
      </c>
      <c r="N2918" s="3">
        <f t="shared" si="1119"/>
        <v>84625.183366629994</v>
      </c>
      <c r="O2918" s="52">
        <f t="shared" si="1132"/>
        <v>0</v>
      </c>
      <c r="P2918" s="5">
        <f t="shared" si="1111"/>
        <v>0</v>
      </c>
      <c r="Q2918" s="53">
        <f t="shared" si="1120"/>
        <v>0</v>
      </c>
      <c r="R2918" s="4">
        <f t="shared" si="1114"/>
        <v>0</v>
      </c>
      <c r="S2918" s="2">
        <f t="shared" si="1127"/>
        <v>0.14000000000000001</v>
      </c>
      <c r="T2918" s="9">
        <f t="shared" si="1121"/>
        <v>1.0060058140000001</v>
      </c>
      <c r="U2918" s="4">
        <f t="shared" si="1128"/>
        <v>508.24311101000001</v>
      </c>
      <c r="V2918" s="4">
        <f t="shared" si="1122"/>
        <v>0</v>
      </c>
      <c r="W2918" s="1" t="str">
        <f t="shared" si="1133"/>
        <v>A+J=</v>
      </c>
      <c r="X2918" s="10">
        <f t="shared" si="1134"/>
        <v>42987</v>
      </c>
      <c r="Y2918" s="4">
        <f t="shared" si="1113"/>
        <v>0</v>
      </c>
      <c r="Z2918" s="28"/>
      <c r="AA2918" s="26"/>
      <c r="AE2918" s="5"/>
    </row>
    <row r="2919" spans="1:31" x14ac:dyDescent="0.2">
      <c r="A2919" s="127">
        <f t="shared" si="1123"/>
        <v>42974</v>
      </c>
      <c r="B2919" s="4">
        <f t="shared" si="1115"/>
        <v>85166.049762539988</v>
      </c>
      <c r="C2919" s="4">
        <f t="shared" si="1129"/>
        <v>52981.128389370002</v>
      </c>
      <c r="D2919" s="4">
        <f t="shared" si="1124"/>
        <v>52981.128389370002</v>
      </c>
      <c r="E2919" s="56">
        <f t="shared" si="1130"/>
        <v>643.76599999999996</v>
      </c>
      <c r="F2919" s="11">
        <f>IF(DAY(A2919)=F$2+1,VLOOKUP(A2919,[1]Plan1!$BN$15:$BP$255,3),F2918)</f>
        <v>644.38300000000004</v>
      </c>
      <c r="G2919" s="6">
        <f t="shared" si="1116"/>
        <v>42957</v>
      </c>
      <c r="H2919" s="2">
        <f t="shared" si="1117"/>
        <v>9.5842278094848687E-4</v>
      </c>
      <c r="I2919" s="1">
        <f t="shared" si="1125"/>
        <v>18</v>
      </c>
      <c r="J2919" s="1">
        <f t="shared" si="1131"/>
        <v>31</v>
      </c>
      <c r="K2919" s="54">
        <f t="shared" si="1118"/>
        <v>1.0005563917661706</v>
      </c>
      <c r="L2919" s="3">
        <f t="shared" si="1126"/>
        <v>1.59643143</v>
      </c>
      <c r="M2919" s="3">
        <f t="shared" si="1112"/>
        <v>1.5973196700000001</v>
      </c>
      <c r="N2919" s="3">
        <f t="shared" si="1119"/>
        <v>84627.798515129994</v>
      </c>
      <c r="O2919" s="52">
        <f t="shared" si="1132"/>
        <v>0</v>
      </c>
      <c r="P2919" s="5">
        <f t="shared" ref="P2919:P2982" si="1135">IF(DAY($A2919)=F$2,VLOOKUP($A2919,$AA$10:$AH$126,5),0)</f>
        <v>0</v>
      </c>
      <c r="Q2919" s="53">
        <f t="shared" si="1120"/>
        <v>0</v>
      </c>
      <c r="R2919" s="4">
        <f t="shared" si="1114"/>
        <v>0</v>
      </c>
      <c r="S2919" s="2">
        <f t="shared" si="1127"/>
        <v>0.14000000000000001</v>
      </c>
      <c r="T2919" s="9">
        <f t="shared" si="1121"/>
        <v>1.006360218</v>
      </c>
      <c r="U2919" s="4">
        <f t="shared" si="1128"/>
        <v>538.25124741000002</v>
      </c>
      <c r="V2919" s="4">
        <f t="shared" si="1122"/>
        <v>0</v>
      </c>
      <c r="W2919" s="1" t="str">
        <f t="shared" si="1133"/>
        <v>A+J=</v>
      </c>
      <c r="X2919" s="10">
        <f t="shared" si="1134"/>
        <v>42987</v>
      </c>
      <c r="Y2919" s="4">
        <f t="shared" si="1113"/>
        <v>0</v>
      </c>
      <c r="Z2919" s="28"/>
      <c r="AA2919" s="26"/>
      <c r="AE2919" s="5"/>
    </row>
    <row r="2920" spans="1:31" x14ac:dyDescent="0.2">
      <c r="A2920" s="127">
        <f t="shared" si="1123"/>
        <v>42975</v>
      </c>
      <c r="B2920" s="4">
        <f t="shared" si="1115"/>
        <v>85198.68547987999</v>
      </c>
      <c r="C2920" s="4">
        <f t="shared" si="1129"/>
        <v>52981.128389370002</v>
      </c>
      <c r="D2920" s="4">
        <f t="shared" si="1124"/>
        <v>52981.128389370002</v>
      </c>
      <c r="E2920" s="56">
        <f t="shared" si="1130"/>
        <v>643.76599999999996</v>
      </c>
      <c r="F2920" s="11">
        <f>IF(DAY(A2920)=F$2+1,VLOOKUP(A2920,[1]Plan1!$BN$15:$BP$255,3),F2919)</f>
        <v>644.38300000000004</v>
      </c>
      <c r="G2920" s="6">
        <f t="shared" si="1116"/>
        <v>42957</v>
      </c>
      <c r="H2920" s="2">
        <f t="shared" si="1117"/>
        <v>9.5842278094848687E-4</v>
      </c>
      <c r="I2920" s="1">
        <f t="shared" si="1125"/>
        <v>19</v>
      </c>
      <c r="J2920" s="1">
        <f t="shared" si="1131"/>
        <v>31</v>
      </c>
      <c r="K2920" s="54">
        <f t="shared" si="1118"/>
        <v>1.000587311495208</v>
      </c>
      <c r="L2920" s="3">
        <f t="shared" si="1126"/>
        <v>1.59643143</v>
      </c>
      <c r="M2920" s="3">
        <f t="shared" si="1112"/>
        <v>1.5973690300000001</v>
      </c>
      <c r="N2920" s="3">
        <f t="shared" si="1119"/>
        <v>84630.413663629995</v>
      </c>
      <c r="O2920" s="52">
        <f t="shared" si="1132"/>
        <v>0</v>
      </c>
      <c r="P2920" s="5">
        <f t="shared" si="1135"/>
        <v>0</v>
      </c>
      <c r="Q2920" s="53">
        <f t="shared" si="1120"/>
        <v>0</v>
      </c>
      <c r="R2920" s="4">
        <f t="shared" si="1114"/>
        <v>0</v>
      </c>
      <c r="S2920" s="2">
        <f t="shared" si="1127"/>
        <v>0.14000000000000001</v>
      </c>
      <c r="T2920" s="9">
        <f t="shared" si="1121"/>
        <v>1.006714747</v>
      </c>
      <c r="U2920" s="4">
        <f t="shared" si="1128"/>
        <v>568.27181625000003</v>
      </c>
      <c r="V2920" s="4">
        <f t="shared" si="1122"/>
        <v>0</v>
      </c>
      <c r="W2920" s="1" t="str">
        <f t="shared" si="1133"/>
        <v>A+J=</v>
      </c>
      <c r="X2920" s="10">
        <f t="shared" si="1134"/>
        <v>42987</v>
      </c>
      <c r="Y2920" s="4">
        <f t="shared" si="1113"/>
        <v>0</v>
      </c>
      <c r="Z2920" s="28"/>
      <c r="AA2920" s="26"/>
      <c r="AE2920" s="5"/>
    </row>
    <row r="2921" spans="1:31" x14ac:dyDescent="0.2">
      <c r="A2921" s="127">
        <f t="shared" si="1123"/>
        <v>42976</v>
      </c>
      <c r="B2921" s="4">
        <f t="shared" si="1115"/>
        <v>85231.333630640002</v>
      </c>
      <c r="C2921" s="4">
        <f t="shared" si="1129"/>
        <v>52981.128389370002</v>
      </c>
      <c r="D2921" s="4">
        <f t="shared" si="1124"/>
        <v>52981.128389370002</v>
      </c>
      <c r="E2921" s="56">
        <f t="shared" si="1130"/>
        <v>643.76599999999996</v>
      </c>
      <c r="F2921" s="11">
        <f>IF(DAY(A2921)=F$2+1,VLOOKUP(A2921,[1]Plan1!$BN$15:$BP$255,3),F2920)</f>
        <v>644.38300000000004</v>
      </c>
      <c r="G2921" s="6">
        <f t="shared" si="1116"/>
        <v>42957</v>
      </c>
      <c r="H2921" s="2">
        <f t="shared" si="1117"/>
        <v>9.5842278094848687E-4</v>
      </c>
      <c r="I2921" s="1">
        <f t="shared" si="1125"/>
        <v>20</v>
      </c>
      <c r="J2921" s="1">
        <f t="shared" si="1131"/>
        <v>31</v>
      </c>
      <c r="K2921" s="54">
        <f t="shared" si="1118"/>
        <v>1.0006182321797437</v>
      </c>
      <c r="L2921" s="3">
        <f t="shared" si="1126"/>
        <v>1.59643143</v>
      </c>
      <c r="M2921" s="3">
        <f t="shared" si="1112"/>
        <v>1.5974183900000001</v>
      </c>
      <c r="N2921" s="3">
        <f t="shared" si="1119"/>
        <v>84633.028812129996</v>
      </c>
      <c r="O2921" s="52">
        <f t="shared" si="1132"/>
        <v>0</v>
      </c>
      <c r="P2921" s="5">
        <f t="shared" si="1135"/>
        <v>0</v>
      </c>
      <c r="Q2921" s="53">
        <f t="shared" si="1120"/>
        <v>0</v>
      </c>
      <c r="R2921" s="4">
        <f t="shared" si="1114"/>
        <v>0</v>
      </c>
      <c r="S2921" s="2">
        <f t="shared" si="1127"/>
        <v>0.14000000000000001</v>
      </c>
      <c r="T2921" s="9">
        <f t="shared" si="1121"/>
        <v>1.0070694010000001</v>
      </c>
      <c r="U2921" s="4">
        <f t="shared" si="1128"/>
        <v>598.30481851000002</v>
      </c>
      <c r="V2921" s="4">
        <f t="shared" si="1122"/>
        <v>0</v>
      </c>
      <c r="W2921" s="1" t="str">
        <f t="shared" si="1133"/>
        <v>A+J=</v>
      </c>
      <c r="X2921" s="10">
        <f t="shared" si="1134"/>
        <v>42987</v>
      </c>
      <c r="Y2921" s="4">
        <f t="shared" si="1113"/>
        <v>0</v>
      </c>
      <c r="Z2921" s="28"/>
      <c r="AA2921" s="26"/>
      <c r="AE2921" s="5"/>
    </row>
    <row r="2922" spans="1:31" x14ac:dyDescent="0.2">
      <c r="A2922" s="127">
        <f t="shared" si="1123"/>
        <v>42977</v>
      </c>
      <c r="B2922" s="4">
        <f t="shared" si="1115"/>
        <v>85263.994215789993</v>
      </c>
      <c r="C2922" s="4">
        <f t="shared" si="1129"/>
        <v>52981.128389370002</v>
      </c>
      <c r="D2922" s="4">
        <f t="shared" si="1124"/>
        <v>52981.128389370002</v>
      </c>
      <c r="E2922" s="56">
        <f t="shared" si="1130"/>
        <v>643.76599999999996</v>
      </c>
      <c r="F2922" s="11">
        <f>IF(DAY(A2922)=F$2+1,VLOOKUP(A2922,[1]Plan1!$BN$15:$BP$255,3),F2921)</f>
        <v>644.38300000000004</v>
      </c>
      <c r="G2922" s="6">
        <f t="shared" si="1116"/>
        <v>42957</v>
      </c>
      <c r="H2922" s="2">
        <f t="shared" si="1117"/>
        <v>9.5842278094848687E-4</v>
      </c>
      <c r="I2922" s="1">
        <f t="shared" si="1125"/>
        <v>21</v>
      </c>
      <c r="J2922" s="1">
        <f t="shared" si="1131"/>
        <v>31</v>
      </c>
      <c r="K2922" s="54">
        <f t="shared" si="1118"/>
        <v>1.0006491538198066</v>
      </c>
      <c r="L2922" s="3">
        <f t="shared" si="1126"/>
        <v>1.59643143</v>
      </c>
      <c r="M2922" s="3">
        <f t="shared" ref="M2922:M2985" si="1136">TRUNC((K2922*L2922),8)</f>
        <v>1.5974677500000001</v>
      </c>
      <c r="N2922" s="3">
        <f t="shared" si="1119"/>
        <v>84635.64396062</v>
      </c>
      <c r="O2922" s="52">
        <f t="shared" si="1132"/>
        <v>0</v>
      </c>
      <c r="P2922" s="5">
        <f t="shared" si="1135"/>
        <v>0</v>
      </c>
      <c r="Q2922" s="53">
        <f t="shared" si="1120"/>
        <v>0</v>
      </c>
      <c r="R2922" s="4">
        <f t="shared" si="1114"/>
        <v>0</v>
      </c>
      <c r="S2922" s="2">
        <f t="shared" si="1127"/>
        <v>0.14000000000000001</v>
      </c>
      <c r="T2922" s="9">
        <f t="shared" si="1121"/>
        <v>1.0074241799999999</v>
      </c>
      <c r="U2922" s="4">
        <f t="shared" si="1128"/>
        <v>628.35025516999997</v>
      </c>
      <c r="V2922" s="4">
        <f t="shared" si="1122"/>
        <v>0</v>
      </c>
      <c r="W2922" s="1" t="str">
        <f t="shared" si="1133"/>
        <v>A+J=</v>
      </c>
      <c r="X2922" s="10">
        <f t="shared" si="1134"/>
        <v>42987</v>
      </c>
      <c r="Y2922" s="4">
        <f t="shared" si="1113"/>
        <v>0</v>
      </c>
      <c r="Z2922" s="28"/>
      <c r="AA2922" s="26"/>
      <c r="AE2922" s="5"/>
    </row>
    <row r="2923" spans="1:31" x14ac:dyDescent="0.2">
      <c r="A2923" s="127">
        <f t="shared" si="1123"/>
        <v>42978</v>
      </c>
      <c r="B2923" s="4">
        <f t="shared" si="1115"/>
        <v>85296.667770269996</v>
      </c>
      <c r="C2923" s="4">
        <f t="shared" si="1129"/>
        <v>52981.128389370002</v>
      </c>
      <c r="D2923" s="4">
        <f t="shared" si="1124"/>
        <v>52981.128389370002</v>
      </c>
      <c r="E2923" s="56">
        <f t="shared" si="1130"/>
        <v>643.76599999999996</v>
      </c>
      <c r="F2923" s="11">
        <f>IF(DAY(A2923)=F$2+1,VLOOKUP(A2923,[1]Plan1!$BN$15:$BP$255,3),F2922)</f>
        <v>644.38300000000004</v>
      </c>
      <c r="G2923" s="6">
        <f t="shared" si="1116"/>
        <v>42957</v>
      </c>
      <c r="H2923" s="2">
        <f t="shared" si="1117"/>
        <v>9.5842278094848687E-4</v>
      </c>
      <c r="I2923" s="1">
        <f t="shared" si="1125"/>
        <v>22</v>
      </c>
      <c r="J2923" s="1">
        <f t="shared" si="1131"/>
        <v>31</v>
      </c>
      <c r="K2923" s="54">
        <f t="shared" si="1118"/>
        <v>1.0006800764154267</v>
      </c>
      <c r="L2923" s="3">
        <f t="shared" si="1126"/>
        <v>1.59643143</v>
      </c>
      <c r="M2923" s="3">
        <f t="shared" si="1136"/>
        <v>1.59751712</v>
      </c>
      <c r="N2923" s="3">
        <f t="shared" si="1119"/>
        <v>84638.259638930002</v>
      </c>
      <c r="O2923" s="52">
        <f t="shared" si="1132"/>
        <v>0</v>
      </c>
      <c r="P2923" s="5">
        <f t="shared" si="1135"/>
        <v>0</v>
      </c>
      <c r="Q2923" s="53">
        <f t="shared" si="1120"/>
        <v>0</v>
      </c>
      <c r="R2923" s="4">
        <f t="shared" si="1114"/>
        <v>0</v>
      </c>
      <c r="S2923" s="2">
        <f t="shared" si="1127"/>
        <v>0.14000000000000001</v>
      </c>
      <c r="T2923" s="9">
        <f t="shared" si="1121"/>
        <v>1.007779084</v>
      </c>
      <c r="U2923" s="4">
        <f t="shared" si="1128"/>
        <v>658.40813133999995</v>
      </c>
      <c r="V2923" s="4">
        <f t="shared" si="1122"/>
        <v>0</v>
      </c>
      <c r="W2923" s="1" t="str">
        <f t="shared" si="1133"/>
        <v>A+J=</v>
      </c>
      <c r="X2923" s="10">
        <f t="shared" si="1134"/>
        <v>42987</v>
      </c>
      <c r="Y2923" s="4">
        <f t="shared" si="1113"/>
        <v>0</v>
      </c>
      <c r="Z2923" s="28"/>
      <c r="AA2923" s="26"/>
      <c r="AE2923" s="5"/>
    </row>
    <row r="2924" spans="1:31" x14ac:dyDescent="0.2">
      <c r="A2924" s="127">
        <f t="shared" si="1123"/>
        <v>42979</v>
      </c>
      <c r="B2924" s="4">
        <f t="shared" si="1115"/>
        <v>85329.353761480001</v>
      </c>
      <c r="C2924" s="4">
        <f t="shared" si="1129"/>
        <v>52981.128389370002</v>
      </c>
      <c r="D2924" s="4">
        <f t="shared" si="1124"/>
        <v>52981.128389370002</v>
      </c>
      <c r="E2924" s="56">
        <f t="shared" si="1130"/>
        <v>643.76599999999996</v>
      </c>
      <c r="F2924" s="11">
        <f>IF(DAY(A2924)=F$2+1,VLOOKUP(A2924,[1]Plan1!$BN$15:$BP$255,3),F2923)</f>
        <v>644.38300000000004</v>
      </c>
      <c r="G2924" s="6">
        <f t="shared" si="1116"/>
        <v>42957</v>
      </c>
      <c r="H2924" s="2">
        <f t="shared" si="1117"/>
        <v>9.5842278094848687E-4</v>
      </c>
      <c r="I2924" s="1">
        <f t="shared" si="1125"/>
        <v>23</v>
      </c>
      <c r="J2924" s="1">
        <f t="shared" si="1131"/>
        <v>31</v>
      </c>
      <c r="K2924" s="54">
        <f t="shared" si="1118"/>
        <v>1.0007109999666335</v>
      </c>
      <c r="L2924" s="3">
        <f t="shared" si="1126"/>
        <v>1.59643143</v>
      </c>
      <c r="M2924" s="3">
        <f t="shared" si="1136"/>
        <v>1.59756649</v>
      </c>
      <c r="N2924" s="3">
        <f t="shared" si="1119"/>
        <v>84640.875317240003</v>
      </c>
      <c r="O2924" s="52">
        <f t="shared" si="1132"/>
        <v>0</v>
      </c>
      <c r="P2924" s="5">
        <f t="shared" si="1135"/>
        <v>0</v>
      </c>
      <c r="Q2924" s="53">
        <f t="shared" si="1120"/>
        <v>0</v>
      </c>
      <c r="R2924" s="4">
        <f t="shared" si="1114"/>
        <v>0</v>
      </c>
      <c r="S2924" s="2">
        <f t="shared" si="1127"/>
        <v>0.14000000000000001</v>
      </c>
      <c r="T2924" s="9">
        <f t="shared" si="1121"/>
        <v>1.0081341130000001</v>
      </c>
      <c r="U2924" s="4">
        <f t="shared" si="1128"/>
        <v>688.47844424000004</v>
      </c>
      <c r="V2924" s="4">
        <f t="shared" si="1122"/>
        <v>0</v>
      </c>
      <c r="W2924" s="1" t="str">
        <f t="shared" si="1133"/>
        <v>A+J=</v>
      </c>
      <c r="X2924" s="10">
        <f t="shared" si="1134"/>
        <v>42987</v>
      </c>
      <c r="Y2924" s="4">
        <f t="shared" si="1113"/>
        <v>0</v>
      </c>
      <c r="Z2924" s="28"/>
      <c r="AA2924" s="26"/>
      <c r="AE2924" s="5"/>
    </row>
    <row r="2925" spans="1:31" x14ac:dyDescent="0.2">
      <c r="A2925" s="127">
        <f t="shared" si="1123"/>
        <v>42980</v>
      </c>
      <c r="B2925" s="4">
        <f t="shared" si="1115"/>
        <v>85362.05219042</v>
      </c>
      <c r="C2925" s="4">
        <f t="shared" si="1129"/>
        <v>52981.128389370002</v>
      </c>
      <c r="D2925" s="4">
        <f t="shared" si="1124"/>
        <v>52981.128389370002</v>
      </c>
      <c r="E2925" s="56">
        <f t="shared" si="1130"/>
        <v>643.76599999999996</v>
      </c>
      <c r="F2925" s="11">
        <f>IF(DAY(A2925)=F$2+1,VLOOKUP(A2925,[1]Plan1!$BN$15:$BP$255,3),F2924)</f>
        <v>644.38300000000004</v>
      </c>
      <c r="G2925" s="6">
        <f t="shared" si="1116"/>
        <v>42957</v>
      </c>
      <c r="H2925" s="2">
        <f t="shared" si="1117"/>
        <v>9.5842278094848687E-4</v>
      </c>
      <c r="I2925" s="1">
        <f t="shared" si="1125"/>
        <v>24</v>
      </c>
      <c r="J2925" s="1">
        <f t="shared" si="1131"/>
        <v>31</v>
      </c>
      <c r="K2925" s="54">
        <f t="shared" si="1118"/>
        <v>1.0007419244734563</v>
      </c>
      <c r="L2925" s="3">
        <f t="shared" si="1126"/>
        <v>1.59643143</v>
      </c>
      <c r="M2925" s="3">
        <f t="shared" si="1136"/>
        <v>1.5976158600000001</v>
      </c>
      <c r="N2925" s="3">
        <f t="shared" si="1119"/>
        <v>84643.490995550004</v>
      </c>
      <c r="O2925" s="52">
        <f t="shared" si="1132"/>
        <v>0</v>
      </c>
      <c r="P2925" s="5">
        <f t="shared" si="1135"/>
        <v>0</v>
      </c>
      <c r="Q2925" s="53">
        <f t="shared" si="1120"/>
        <v>0</v>
      </c>
      <c r="R2925" s="4">
        <f t="shared" si="1114"/>
        <v>0</v>
      </c>
      <c r="S2925" s="2">
        <f t="shared" si="1127"/>
        <v>0.14000000000000001</v>
      </c>
      <c r="T2925" s="9">
        <f t="shared" si="1121"/>
        <v>1.0084892670000001</v>
      </c>
      <c r="U2925" s="4">
        <f t="shared" si="1128"/>
        <v>718.56119487000001</v>
      </c>
      <c r="V2925" s="4">
        <f t="shared" si="1122"/>
        <v>0</v>
      </c>
      <c r="W2925" s="1" t="str">
        <f t="shared" si="1133"/>
        <v>A+J=</v>
      </c>
      <c r="X2925" s="10">
        <f t="shared" si="1134"/>
        <v>42987</v>
      </c>
      <c r="Y2925" s="4">
        <f t="shared" si="1113"/>
        <v>0</v>
      </c>
      <c r="Z2925" s="28"/>
      <c r="AA2925" s="26"/>
      <c r="AE2925" s="5"/>
    </row>
    <row r="2926" spans="1:31" x14ac:dyDescent="0.2">
      <c r="A2926" s="127">
        <f t="shared" si="1123"/>
        <v>42981</v>
      </c>
      <c r="B2926" s="4">
        <f t="shared" si="1115"/>
        <v>85394.763142700001</v>
      </c>
      <c r="C2926" s="4">
        <f t="shared" si="1129"/>
        <v>52981.128389370002</v>
      </c>
      <c r="D2926" s="4">
        <f t="shared" si="1124"/>
        <v>52981.128389370002</v>
      </c>
      <c r="E2926" s="56">
        <f t="shared" si="1130"/>
        <v>643.76599999999996</v>
      </c>
      <c r="F2926" s="11">
        <f>IF(DAY(A2926)=F$2+1,VLOOKUP(A2926,[1]Plan1!$BN$15:$BP$255,3),F2925)</f>
        <v>644.38300000000004</v>
      </c>
      <c r="G2926" s="6">
        <f t="shared" si="1116"/>
        <v>42957</v>
      </c>
      <c r="H2926" s="2">
        <f t="shared" si="1117"/>
        <v>9.5842278094848687E-4</v>
      </c>
      <c r="I2926" s="1">
        <f t="shared" si="1125"/>
        <v>25</v>
      </c>
      <c r="J2926" s="1">
        <f t="shared" si="1131"/>
        <v>31</v>
      </c>
      <c r="K2926" s="54">
        <f t="shared" si="1118"/>
        <v>1.0007728499359247</v>
      </c>
      <c r="L2926" s="3">
        <f t="shared" si="1126"/>
        <v>1.59643143</v>
      </c>
      <c r="M2926" s="3">
        <f t="shared" si="1136"/>
        <v>1.59766523</v>
      </c>
      <c r="N2926" s="3">
        <f t="shared" si="1119"/>
        <v>84646.106673860006</v>
      </c>
      <c r="O2926" s="52">
        <f t="shared" si="1132"/>
        <v>0</v>
      </c>
      <c r="P2926" s="5">
        <f t="shared" si="1135"/>
        <v>0</v>
      </c>
      <c r="Q2926" s="53">
        <f t="shared" si="1120"/>
        <v>0</v>
      </c>
      <c r="R2926" s="4">
        <f t="shared" si="1114"/>
        <v>0</v>
      </c>
      <c r="S2926" s="2">
        <f t="shared" si="1127"/>
        <v>0.14000000000000001</v>
      </c>
      <c r="T2926" s="9">
        <f t="shared" si="1121"/>
        <v>1.008844547</v>
      </c>
      <c r="U2926" s="4">
        <f t="shared" si="1128"/>
        <v>748.65646884</v>
      </c>
      <c r="V2926" s="4">
        <f t="shared" si="1122"/>
        <v>0</v>
      </c>
      <c r="W2926" s="1" t="str">
        <f t="shared" si="1133"/>
        <v>A+J=</v>
      </c>
      <c r="X2926" s="10">
        <f t="shared" si="1134"/>
        <v>42987</v>
      </c>
      <c r="Y2926" s="4">
        <f t="shared" si="1113"/>
        <v>0</v>
      </c>
      <c r="Z2926" s="28"/>
      <c r="AA2926" s="26"/>
      <c r="AE2926" s="5"/>
    </row>
    <row r="2927" spans="1:31" x14ac:dyDescent="0.2">
      <c r="A2927" s="127">
        <f t="shared" si="1123"/>
        <v>42982</v>
      </c>
      <c r="B2927" s="4">
        <f t="shared" si="1115"/>
        <v>85427.486450020006</v>
      </c>
      <c r="C2927" s="4">
        <f t="shared" si="1129"/>
        <v>52981.128389370002</v>
      </c>
      <c r="D2927" s="4">
        <f t="shared" si="1124"/>
        <v>52981.128389370002</v>
      </c>
      <c r="E2927" s="56">
        <f t="shared" si="1130"/>
        <v>643.76599999999996</v>
      </c>
      <c r="F2927" s="11">
        <f>IF(DAY(A2927)=F$2+1,VLOOKUP(A2927,[1]Plan1!$BN$15:$BP$255,3),F2926)</f>
        <v>644.38300000000004</v>
      </c>
      <c r="G2927" s="6">
        <f t="shared" si="1116"/>
        <v>42957</v>
      </c>
      <c r="H2927" s="2">
        <f t="shared" si="1117"/>
        <v>9.5842278094848687E-4</v>
      </c>
      <c r="I2927" s="1">
        <f t="shared" si="1125"/>
        <v>26</v>
      </c>
      <c r="J2927" s="1">
        <f t="shared" si="1131"/>
        <v>31</v>
      </c>
      <c r="K2927" s="54">
        <f t="shared" si="1118"/>
        <v>1.0008037763540685</v>
      </c>
      <c r="L2927" s="3">
        <f t="shared" si="1126"/>
        <v>1.59643143</v>
      </c>
      <c r="M2927" s="3">
        <f t="shared" si="1136"/>
        <v>1.5977146</v>
      </c>
      <c r="N2927" s="3">
        <f t="shared" si="1119"/>
        <v>84648.722352170007</v>
      </c>
      <c r="O2927" s="52">
        <f t="shared" si="1132"/>
        <v>0</v>
      </c>
      <c r="P2927" s="5">
        <f t="shared" si="1135"/>
        <v>0</v>
      </c>
      <c r="Q2927" s="53">
        <f t="shared" si="1120"/>
        <v>0</v>
      </c>
      <c r="R2927" s="4">
        <f t="shared" si="1114"/>
        <v>0</v>
      </c>
      <c r="S2927" s="2">
        <f t="shared" si="1127"/>
        <v>0.14000000000000001</v>
      </c>
      <c r="T2927" s="9">
        <f t="shared" si="1121"/>
        <v>1.009199951</v>
      </c>
      <c r="U2927" s="4">
        <f t="shared" si="1128"/>
        <v>778.76409784999998</v>
      </c>
      <c r="V2927" s="4">
        <f t="shared" si="1122"/>
        <v>0</v>
      </c>
      <c r="W2927" s="1" t="str">
        <f t="shared" si="1133"/>
        <v>A+J=</v>
      </c>
      <c r="X2927" s="10">
        <f t="shared" si="1134"/>
        <v>42987</v>
      </c>
      <c r="Y2927" s="4">
        <f t="shared" ref="Y2927:Y2993" si="1137">IF(V2927&gt;0,B2927-V2927,0)</f>
        <v>0</v>
      </c>
      <c r="Z2927" s="28"/>
      <c r="AA2927" s="26"/>
      <c r="AE2927" s="5"/>
    </row>
    <row r="2928" spans="1:31" x14ac:dyDescent="0.2">
      <c r="A2928" s="127">
        <f t="shared" si="1123"/>
        <v>42983</v>
      </c>
      <c r="B2928" s="4">
        <f t="shared" si="1115"/>
        <v>85460.222282639996</v>
      </c>
      <c r="C2928" s="4">
        <f t="shared" si="1129"/>
        <v>52981.128389370002</v>
      </c>
      <c r="D2928" s="4">
        <f t="shared" si="1124"/>
        <v>52981.128389370002</v>
      </c>
      <c r="E2928" s="56">
        <f t="shared" si="1130"/>
        <v>643.76599999999996</v>
      </c>
      <c r="F2928" s="11">
        <f>IF(DAY(A2928)=F$2+1,VLOOKUP(A2928,[1]Plan1!$BN$15:$BP$255,3),F2927)</f>
        <v>644.38300000000004</v>
      </c>
      <c r="G2928" s="6">
        <f t="shared" si="1116"/>
        <v>42957</v>
      </c>
      <c r="H2928" s="2">
        <f t="shared" si="1117"/>
        <v>9.5842278094848687E-4</v>
      </c>
      <c r="I2928" s="1">
        <f t="shared" si="1125"/>
        <v>27</v>
      </c>
      <c r="J2928" s="1">
        <f t="shared" si="1131"/>
        <v>31</v>
      </c>
      <c r="K2928" s="54">
        <f t="shared" si="1118"/>
        <v>1.0008347037279168</v>
      </c>
      <c r="L2928" s="3">
        <f t="shared" si="1126"/>
        <v>1.59643143</v>
      </c>
      <c r="M2928" s="3">
        <f t="shared" si="1136"/>
        <v>1.5977639699999999</v>
      </c>
      <c r="N2928" s="3">
        <f t="shared" si="1119"/>
        <v>84651.338030469997</v>
      </c>
      <c r="O2928" s="52">
        <f t="shared" si="1132"/>
        <v>0</v>
      </c>
      <c r="P2928" s="5">
        <f t="shared" si="1135"/>
        <v>0</v>
      </c>
      <c r="Q2928" s="53">
        <f t="shared" si="1120"/>
        <v>0</v>
      </c>
      <c r="R2928" s="4">
        <f t="shared" si="1114"/>
        <v>0</v>
      </c>
      <c r="S2928" s="2">
        <f t="shared" si="1127"/>
        <v>0.14000000000000001</v>
      </c>
      <c r="T2928" s="9">
        <f t="shared" si="1121"/>
        <v>1.009555481</v>
      </c>
      <c r="U2928" s="4">
        <f t="shared" si="1128"/>
        <v>808.88425216999997</v>
      </c>
      <c r="V2928" s="4">
        <f t="shared" si="1122"/>
        <v>0</v>
      </c>
      <c r="W2928" s="1" t="str">
        <f t="shared" si="1133"/>
        <v>A+J=</v>
      </c>
      <c r="X2928" s="10">
        <f t="shared" si="1134"/>
        <v>42987</v>
      </c>
      <c r="Y2928" s="4">
        <f t="shared" si="1137"/>
        <v>0</v>
      </c>
      <c r="Z2928" s="28"/>
      <c r="AA2928" s="26"/>
      <c r="AE2928" s="5"/>
    </row>
    <row r="2929" spans="1:31" x14ac:dyDescent="0.2">
      <c r="A2929" s="127">
        <f t="shared" si="1123"/>
        <v>42984</v>
      </c>
      <c r="B2929" s="4">
        <f t="shared" si="1115"/>
        <v>85492.971091979998</v>
      </c>
      <c r="C2929" s="4">
        <f t="shared" si="1129"/>
        <v>52981.128389370002</v>
      </c>
      <c r="D2929" s="4">
        <f t="shared" si="1124"/>
        <v>52981.128389370002</v>
      </c>
      <c r="E2929" s="56">
        <f t="shared" si="1130"/>
        <v>643.76599999999996</v>
      </c>
      <c r="F2929" s="11">
        <f>IF(DAY(A2929)=F$2+1,VLOOKUP(A2929,[1]Plan1!$BN$15:$BP$255,3),F2928)</f>
        <v>644.38300000000004</v>
      </c>
      <c r="G2929" s="6">
        <f t="shared" si="1116"/>
        <v>42957</v>
      </c>
      <c r="H2929" s="2">
        <f t="shared" si="1117"/>
        <v>9.5842278094848687E-4</v>
      </c>
      <c r="I2929" s="1">
        <f t="shared" si="1125"/>
        <v>28</v>
      </c>
      <c r="J2929" s="1">
        <f t="shared" si="1131"/>
        <v>31</v>
      </c>
      <c r="K2929" s="54">
        <f t="shared" si="1118"/>
        <v>1.0008656320574996</v>
      </c>
      <c r="L2929" s="3">
        <f t="shared" si="1126"/>
        <v>1.59643143</v>
      </c>
      <c r="M2929" s="3">
        <f t="shared" si="1136"/>
        <v>1.59781335</v>
      </c>
      <c r="N2929" s="3">
        <f t="shared" si="1119"/>
        <v>84653.954238589999</v>
      </c>
      <c r="O2929" s="52">
        <f t="shared" si="1132"/>
        <v>0</v>
      </c>
      <c r="P2929" s="5">
        <f t="shared" si="1135"/>
        <v>0</v>
      </c>
      <c r="Q2929" s="53">
        <f t="shared" si="1120"/>
        <v>0</v>
      </c>
      <c r="R2929" s="4">
        <f t="shared" si="1114"/>
        <v>0</v>
      </c>
      <c r="S2929" s="2">
        <f t="shared" si="1127"/>
        <v>0.14000000000000001</v>
      </c>
      <c r="T2929" s="9">
        <f t="shared" si="1121"/>
        <v>1.0099111359999999</v>
      </c>
      <c r="U2929" s="4">
        <f t="shared" si="1128"/>
        <v>839.01685339000005</v>
      </c>
      <c r="V2929" s="4">
        <f t="shared" si="1122"/>
        <v>0</v>
      </c>
      <c r="W2929" s="1" t="str">
        <f t="shared" si="1133"/>
        <v>A+J=</v>
      </c>
      <c r="X2929" s="10">
        <f t="shared" si="1134"/>
        <v>42987</v>
      </c>
      <c r="Y2929" s="4">
        <f t="shared" si="1137"/>
        <v>0</v>
      </c>
      <c r="Z2929" s="28"/>
      <c r="AA2929" s="26"/>
      <c r="AE2929" s="5"/>
    </row>
    <row r="2930" spans="1:31" x14ac:dyDescent="0.2">
      <c r="A2930" s="127">
        <f t="shared" si="1123"/>
        <v>42985</v>
      </c>
      <c r="B2930" s="4">
        <f t="shared" si="1115"/>
        <v>85525.731809079996</v>
      </c>
      <c r="C2930" s="4">
        <f t="shared" si="1129"/>
        <v>52981.128389370002</v>
      </c>
      <c r="D2930" s="4">
        <f t="shared" si="1124"/>
        <v>52981.128389370002</v>
      </c>
      <c r="E2930" s="56">
        <f t="shared" si="1130"/>
        <v>643.76599999999996</v>
      </c>
      <c r="F2930" s="11">
        <f>IF(DAY(A2930)=F$2+1,VLOOKUP(A2930,[1]Plan1!$BN$15:$BP$255,3),F2929)</f>
        <v>644.38300000000004</v>
      </c>
      <c r="G2930" s="6">
        <f t="shared" si="1116"/>
        <v>42957</v>
      </c>
      <c r="H2930" s="2">
        <f t="shared" si="1117"/>
        <v>9.5842278094848687E-4</v>
      </c>
      <c r="I2930" s="1">
        <f t="shared" si="1125"/>
        <v>29</v>
      </c>
      <c r="J2930" s="1">
        <f t="shared" si="1131"/>
        <v>31</v>
      </c>
      <c r="K2930" s="54">
        <f t="shared" si="1118"/>
        <v>1.000896561342846</v>
      </c>
      <c r="L2930" s="3">
        <f t="shared" si="1126"/>
        <v>1.59643143</v>
      </c>
      <c r="M2930" s="3">
        <f t="shared" si="1136"/>
        <v>1.59786272</v>
      </c>
      <c r="N2930" s="3">
        <f t="shared" si="1119"/>
        <v>84656.5699169</v>
      </c>
      <c r="O2930" s="52">
        <f t="shared" si="1132"/>
        <v>0</v>
      </c>
      <c r="P2930" s="5">
        <f t="shared" si="1135"/>
        <v>0</v>
      </c>
      <c r="Q2930" s="53">
        <f t="shared" si="1120"/>
        <v>0</v>
      </c>
      <c r="R2930" s="4">
        <f t="shared" si="1114"/>
        <v>0</v>
      </c>
      <c r="S2930" s="2">
        <f t="shared" si="1127"/>
        <v>0.14000000000000001</v>
      </c>
      <c r="T2930" s="9">
        <f t="shared" si="1121"/>
        <v>1.010266916</v>
      </c>
      <c r="U2930" s="4">
        <f t="shared" si="1128"/>
        <v>869.16189218</v>
      </c>
      <c r="V2930" s="4">
        <f t="shared" si="1122"/>
        <v>0</v>
      </c>
      <c r="W2930" s="1" t="str">
        <f t="shared" si="1133"/>
        <v>A+J=</v>
      </c>
      <c r="X2930" s="10">
        <f t="shared" si="1134"/>
        <v>42987</v>
      </c>
      <c r="Y2930" s="4">
        <f t="shared" si="1137"/>
        <v>0</v>
      </c>
      <c r="Z2930" s="28"/>
      <c r="AA2930" s="26"/>
      <c r="AE2930" s="5"/>
    </row>
    <row r="2931" spans="1:31" x14ac:dyDescent="0.2">
      <c r="A2931" s="127">
        <f t="shared" si="1123"/>
        <v>42986</v>
      </c>
      <c r="B2931" s="4">
        <f t="shared" si="1115"/>
        <v>85558.505505230001</v>
      </c>
      <c r="C2931" s="4">
        <f t="shared" si="1129"/>
        <v>52981.128389370002</v>
      </c>
      <c r="D2931" s="4">
        <f t="shared" si="1124"/>
        <v>52981.128389370002</v>
      </c>
      <c r="E2931" s="56">
        <f t="shared" si="1130"/>
        <v>643.76599999999996</v>
      </c>
      <c r="F2931" s="11">
        <f>IF(DAY(A2931)=F$2+1,VLOOKUP(A2931,[1]Plan1!$BN$15:$BP$255,3),F2930)</f>
        <v>644.38300000000004</v>
      </c>
      <c r="G2931" s="6">
        <f t="shared" si="1116"/>
        <v>42957</v>
      </c>
      <c r="H2931" s="2">
        <f t="shared" si="1117"/>
        <v>9.5842278094848687E-4</v>
      </c>
      <c r="I2931" s="1">
        <f t="shared" si="1125"/>
        <v>30</v>
      </c>
      <c r="J2931" s="1">
        <f t="shared" si="1131"/>
        <v>31</v>
      </c>
      <c r="K2931" s="54">
        <f t="shared" si="1118"/>
        <v>1.0009274915839859</v>
      </c>
      <c r="L2931" s="3">
        <f t="shared" si="1126"/>
        <v>1.59643143</v>
      </c>
      <c r="M2931" s="3">
        <f t="shared" si="1136"/>
        <v>1.5979121000000001</v>
      </c>
      <c r="N2931" s="3">
        <f t="shared" si="1119"/>
        <v>84659.186125020002</v>
      </c>
      <c r="O2931" s="52">
        <f t="shared" si="1132"/>
        <v>0</v>
      </c>
      <c r="P2931" s="5">
        <f t="shared" si="1135"/>
        <v>0</v>
      </c>
      <c r="Q2931" s="53">
        <f t="shared" si="1120"/>
        <v>0</v>
      </c>
      <c r="R2931" s="4">
        <f t="shared" si="1114"/>
        <v>0</v>
      </c>
      <c r="S2931" s="2">
        <f t="shared" si="1127"/>
        <v>0.14000000000000001</v>
      </c>
      <c r="T2931" s="9">
        <f t="shared" si="1121"/>
        <v>1.0106228209999999</v>
      </c>
      <c r="U2931" s="4">
        <f t="shared" si="1128"/>
        <v>899.31938020999996</v>
      </c>
      <c r="V2931" s="4">
        <f t="shared" si="1122"/>
        <v>0</v>
      </c>
      <c r="W2931" s="1" t="str">
        <f t="shared" si="1133"/>
        <v>A+J=</v>
      </c>
      <c r="X2931" s="10">
        <f t="shared" si="1134"/>
        <v>42987</v>
      </c>
      <c r="Y2931" s="4">
        <f t="shared" si="1137"/>
        <v>0</v>
      </c>
      <c r="Z2931" s="28"/>
      <c r="AA2931" s="26"/>
      <c r="AE2931" s="5"/>
    </row>
    <row r="2932" spans="1:31" x14ac:dyDescent="0.2">
      <c r="A2932" s="161">
        <f t="shared" si="1123"/>
        <v>42987</v>
      </c>
      <c r="B2932" s="162">
        <f t="shared" si="1115"/>
        <v>85591.291731000005</v>
      </c>
      <c r="C2932" s="4">
        <f t="shared" si="1129"/>
        <v>52981.128389370002</v>
      </c>
      <c r="D2932" s="162">
        <f t="shared" si="1124"/>
        <v>52981.128389370002</v>
      </c>
      <c r="E2932" s="163">
        <f t="shared" si="1130"/>
        <v>643.76599999999996</v>
      </c>
      <c r="F2932" s="164">
        <f>IF(DAY(A2932)=F$2+1,VLOOKUP(A2932,[1]Plan1!$BN$15:$BP$255,3),F2931)</f>
        <v>644.38300000000004</v>
      </c>
      <c r="G2932" s="165">
        <f t="shared" si="1116"/>
        <v>42957</v>
      </c>
      <c r="H2932" s="166">
        <f t="shared" si="1117"/>
        <v>9.5842278094848687E-4</v>
      </c>
      <c r="I2932" s="167">
        <f t="shared" si="1125"/>
        <v>31</v>
      </c>
      <c r="J2932" s="167">
        <f t="shared" si="1131"/>
        <v>31</v>
      </c>
      <c r="K2932" s="168">
        <f t="shared" si="1118"/>
        <v>1.0009584227809485</v>
      </c>
      <c r="L2932" s="169">
        <f t="shared" si="1126"/>
        <v>1.59643143</v>
      </c>
      <c r="M2932" s="169">
        <f t="shared" si="1136"/>
        <v>1.5979614799999999</v>
      </c>
      <c r="N2932" s="169">
        <f t="shared" si="1119"/>
        <v>84661.802333140004</v>
      </c>
      <c r="O2932" s="170">
        <f t="shared" si="1132"/>
        <v>94</v>
      </c>
      <c r="P2932" s="171">
        <f t="shared" si="1135"/>
        <v>2.7275474E-3</v>
      </c>
      <c r="Q2932" s="162">
        <f t="shared" si="1120"/>
        <v>144.50853898749233</v>
      </c>
      <c r="R2932" s="162">
        <f t="shared" si="1114"/>
        <v>230.91907883306996</v>
      </c>
      <c r="S2932" s="166">
        <f t="shared" si="1127"/>
        <v>0.14000000000000001</v>
      </c>
      <c r="T2932" s="172">
        <f t="shared" si="1121"/>
        <v>1.010978852</v>
      </c>
      <c r="U2932" s="162">
        <f t="shared" si="1128"/>
        <v>929.48939786000005</v>
      </c>
      <c r="V2932" s="162">
        <f t="shared" si="1122"/>
        <v>1160.40847669307</v>
      </c>
      <c r="W2932" s="167" t="str">
        <f t="shared" si="1133"/>
        <v>A+J=</v>
      </c>
      <c r="X2932" s="165">
        <f t="shared" si="1134"/>
        <v>42987</v>
      </c>
      <c r="Y2932" s="162">
        <f t="shared" si="1137"/>
        <v>84430.883254306929</v>
      </c>
      <c r="Z2932" s="28"/>
      <c r="AA2932" s="26"/>
      <c r="AE2932" s="5"/>
    </row>
    <row r="2933" spans="1:31" x14ac:dyDescent="0.2">
      <c r="A2933" s="127">
        <f t="shared" si="1123"/>
        <v>42988</v>
      </c>
      <c r="B2933" s="4">
        <f t="shared" si="1115"/>
        <v>84474.770557030002</v>
      </c>
      <c r="C2933" s="4">
        <f t="shared" si="1129"/>
        <v>52836.61984847</v>
      </c>
      <c r="D2933" s="4">
        <f t="shared" si="1124"/>
        <v>52836.61984847</v>
      </c>
      <c r="E2933" s="56">
        <f t="shared" si="1130"/>
        <v>644.38300000000004</v>
      </c>
      <c r="F2933" s="11">
        <f>IF(DAY(A2933)=F$2+1,VLOOKUP(A2933,[1]Plan1!$BN$15:$BP$255,3),F2932)</f>
        <v>647.4</v>
      </c>
      <c r="G2933" s="6">
        <f t="shared" si="1116"/>
        <v>42988</v>
      </c>
      <c r="H2933" s="2">
        <f t="shared" si="1117"/>
        <v>4.6819981284420553E-3</v>
      </c>
      <c r="I2933" s="1">
        <f t="shared" si="1125"/>
        <v>1</v>
      </c>
      <c r="J2933" s="1">
        <f t="shared" si="1131"/>
        <v>30</v>
      </c>
      <c r="K2933" s="54">
        <f t="shared" si="1118"/>
        <v>1.0001557145111477</v>
      </c>
      <c r="L2933" s="3">
        <f t="shared" si="1126"/>
        <v>1.5979614799999999</v>
      </c>
      <c r="M2933" s="3">
        <f t="shared" si="1136"/>
        <v>1.5982103000000001</v>
      </c>
      <c r="N2933" s="3">
        <f t="shared" si="1119"/>
        <v>84444.030058999997</v>
      </c>
      <c r="O2933" s="52">
        <f t="shared" si="1132"/>
        <v>0</v>
      </c>
      <c r="P2933" s="5">
        <f t="shared" si="1135"/>
        <v>0</v>
      </c>
      <c r="Q2933" s="53">
        <f t="shared" si="1120"/>
        <v>0</v>
      </c>
      <c r="R2933" s="4">
        <f t="shared" si="1114"/>
        <v>0</v>
      </c>
      <c r="S2933" s="2">
        <f t="shared" si="1127"/>
        <v>0.14000000000000001</v>
      </c>
      <c r="T2933" s="9">
        <f t="shared" si="1121"/>
        <v>1.000364034</v>
      </c>
      <c r="U2933" s="4">
        <f t="shared" si="1128"/>
        <v>30.740498030000001</v>
      </c>
      <c r="V2933" s="4">
        <f t="shared" si="1122"/>
        <v>0</v>
      </c>
      <c r="W2933" s="1" t="str">
        <f t="shared" si="1133"/>
        <v>A+J=</v>
      </c>
      <c r="X2933" s="10">
        <f t="shared" si="1134"/>
        <v>43017</v>
      </c>
      <c r="Y2933" s="4">
        <f t="shared" si="1137"/>
        <v>0</v>
      </c>
      <c r="Z2933" s="28"/>
      <c r="AA2933" s="26"/>
      <c r="AE2933" s="5"/>
    </row>
    <row r="2934" spans="1:31" x14ac:dyDescent="0.2">
      <c r="A2934" s="127">
        <f t="shared" si="1123"/>
        <v>42989</v>
      </c>
      <c r="B2934" s="4">
        <f t="shared" si="1115"/>
        <v>84518.681226699991</v>
      </c>
      <c r="C2934" s="4">
        <f t="shared" si="1129"/>
        <v>52836.61984847</v>
      </c>
      <c r="D2934" s="4">
        <f t="shared" si="1124"/>
        <v>52836.61984847</v>
      </c>
      <c r="E2934" s="56">
        <f t="shared" si="1130"/>
        <v>644.38300000000004</v>
      </c>
      <c r="F2934" s="11">
        <f>IF(DAY(A2934)=F$2+1,VLOOKUP(A2934,[1]Plan1!$BN$15:$BP$255,3),F2933)</f>
        <v>647.4</v>
      </c>
      <c r="G2934" s="6">
        <f t="shared" si="1116"/>
        <v>42988</v>
      </c>
      <c r="H2934" s="2">
        <f t="shared" si="1117"/>
        <v>4.6819981284420553E-3</v>
      </c>
      <c r="I2934" s="1">
        <f t="shared" si="1125"/>
        <v>2</v>
      </c>
      <c r="J2934" s="1">
        <f t="shared" si="1131"/>
        <v>30</v>
      </c>
      <c r="K2934" s="54">
        <f t="shared" si="1118"/>
        <v>1.0003114532693043</v>
      </c>
      <c r="L2934" s="3">
        <f t="shared" si="1126"/>
        <v>1.5979614799999999</v>
      </c>
      <c r="M2934" s="3">
        <f t="shared" si="1136"/>
        <v>1.5984591699999999</v>
      </c>
      <c r="N2934" s="3">
        <f t="shared" si="1119"/>
        <v>84457.179508589994</v>
      </c>
      <c r="O2934" s="52">
        <f t="shared" si="1132"/>
        <v>0</v>
      </c>
      <c r="P2934" s="5">
        <f t="shared" si="1135"/>
        <v>0</v>
      </c>
      <c r="Q2934" s="53">
        <f t="shared" si="1120"/>
        <v>0</v>
      </c>
      <c r="R2934" s="4">
        <f t="shared" si="1114"/>
        <v>0</v>
      </c>
      <c r="S2934" s="2">
        <f t="shared" si="1127"/>
        <v>0.14000000000000001</v>
      </c>
      <c r="T2934" s="9">
        <f t="shared" si="1121"/>
        <v>1.0007282</v>
      </c>
      <c r="U2934" s="4">
        <f t="shared" si="1128"/>
        <v>61.501718109999999</v>
      </c>
      <c r="V2934" s="4">
        <f t="shared" si="1122"/>
        <v>0</v>
      </c>
      <c r="W2934" s="1" t="str">
        <f t="shared" si="1133"/>
        <v>A+J=</v>
      </c>
      <c r="X2934" s="10">
        <f t="shared" si="1134"/>
        <v>43017</v>
      </c>
      <c r="Y2934" s="4">
        <f t="shared" si="1137"/>
        <v>0</v>
      </c>
      <c r="Z2934" s="28"/>
      <c r="AA2934" s="26"/>
      <c r="AE2934" s="5"/>
    </row>
    <row r="2935" spans="1:31" x14ac:dyDescent="0.2">
      <c r="A2935" s="127">
        <f t="shared" si="1123"/>
        <v>42990</v>
      </c>
      <c r="B2935" s="4">
        <f t="shared" si="1115"/>
        <v>84562.614294910003</v>
      </c>
      <c r="C2935" s="4">
        <f t="shared" si="1129"/>
        <v>52836.61984847</v>
      </c>
      <c r="D2935" s="4">
        <f t="shared" si="1124"/>
        <v>52836.61984847</v>
      </c>
      <c r="E2935" s="56">
        <f t="shared" si="1130"/>
        <v>644.38300000000004</v>
      </c>
      <c r="F2935" s="11">
        <f>IF(DAY(A2935)=F$2+1,VLOOKUP(A2935,[1]Plan1!$BN$15:$BP$255,3),F2934)</f>
        <v>647.4</v>
      </c>
      <c r="G2935" s="6">
        <f t="shared" si="1116"/>
        <v>42988</v>
      </c>
      <c r="H2935" s="2">
        <f t="shared" si="1117"/>
        <v>4.6819981284420553E-3</v>
      </c>
      <c r="I2935" s="1">
        <f t="shared" si="1125"/>
        <v>3</v>
      </c>
      <c r="J2935" s="1">
        <f t="shared" si="1131"/>
        <v>30</v>
      </c>
      <c r="K2935" s="54">
        <f t="shared" si="1118"/>
        <v>1.0004672162782455</v>
      </c>
      <c r="L2935" s="3">
        <f t="shared" si="1126"/>
        <v>1.5979614799999999</v>
      </c>
      <c r="M2935" s="3">
        <f t="shared" si="1136"/>
        <v>1.59870807</v>
      </c>
      <c r="N2935" s="3">
        <f t="shared" si="1119"/>
        <v>84470.33054327</v>
      </c>
      <c r="O2935" s="52">
        <f t="shared" si="1132"/>
        <v>0</v>
      </c>
      <c r="P2935" s="5">
        <f t="shared" si="1135"/>
        <v>0</v>
      </c>
      <c r="Q2935" s="53">
        <f t="shared" si="1120"/>
        <v>0</v>
      </c>
      <c r="R2935" s="4">
        <f t="shared" si="1114"/>
        <v>0</v>
      </c>
      <c r="S2935" s="2">
        <f t="shared" si="1127"/>
        <v>0.14000000000000001</v>
      </c>
      <c r="T2935" s="9">
        <f t="shared" si="1121"/>
        <v>1.0010924990000001</v>
      </c>
      <c r="U2935" s="4">
        <f t="shared" si="1128"/>
        <v>92.283751640000006</v>
      </c>
      <c r="V2935" s="4">
        <f t="shared" si="1122"/>
        <v>0</v>
      </c>
      <c r="W2935" s="1" t="str">
        <f t="shared" si="1133"/>
        <v>A+J=</v>
      </c>
      <c r="X2935" s="10">
        <f t="shared" si="1134"/>
        <v>43017</v>
      </c>
      <c r="Y2935" s="4">
        <f t="shared" si="1137"/>
        <v>0</v>
      </c>
      <c r="Z2935" s="28"/>
      <c r="AA2935" s="26"/>
      <c r="AE2935" s="5"/>
    </row>
    <row r="2936" spans="1:31" x14ac:dyDescent="0.2">
      <c r="A2936" s="127">
        <f t="shared" si="1123"/>
        <v>42991</v>
      </c>
      <c r="B2936" s="4">
        <f t="shared" si="1115"/>
        <v>84606.570213300001</v>
      </c>
      <c r="C2936" s="4">
        <f t="shared" si="1129"/>
        <v>52836.61984847</v>
      </c>
      <c r="D2936" s="4">
        <f t="shared" si="1124"/>
        <v>52836.61984847</v>
      </c>
      <c r="E2936" s="56">
        <f t="shared" si="1130"/>
        <v>644.38300000000004</v>
      </c>
      <c r="F2936" s="11">
        <f>IF(DAY(A2936)=F$2+1,VLOOKUP(A2936,[1]Plan1!$BN$15:$BP$255,3),F2935)</f>
        <v>647.4</v>
      </c>
      <c r="G2936" s="6">
        <f t="shared" si="1116"/>
        <v>42988</v>
      </c>
      <c r="H2936" s="2">
        <f t="shared" si="1117"/>
        <v>4.6819981284420553E-3</v>
      </c>
      <c r="I2936" s="1">
        <f t="shared" si="1125"/>
        <v>4</v>
      </c>
      <c r="J2936" s="1">
        <f t="shared" si="1131"/>
        <v>30</v>
      </c>
      <c r="K2936" s="54">
        <f t="shared" si="1118"/>
        <v>1.0006230035417474</v>
      </c>
      <c r="L2936" s="3">
        <f t="shared" si="1126"/>
        <v>1.5979614799999999</v>
      </c>
      <c r="M2936" s="3">
        <f t="shared" si="1136"/>
        <v>1.5989570099999999</v>
      </c>
      <c r="N2936" s="3">
        <f t="shared" si="1119"/>
        <v>84483.483691410001</v>
      </c>
      <c r="O2936" s="52">
        <f t="shared" si="1132"/>
        <v>0</v>
      </c>
      <c r="P2936" s="5">
        <f t="shared" si="1135"/>
        <v>0</v>
      </c>
      <c r="Q2936" s="53">
        <f t="shared" si="1120"/>
        <v>0</v>
      </c>
      <c r="R2936" s="4">
        <f t="shared" si="1114"/>
        <v>0</v>
      </c>
      <c r="S2936" s="2">
        <f t="shared" si="1127"/>
        <v>0.14000000000000001</v>
      </c>
      <c r="T2936" s="9">
        <f t="shared" si="1121"/>
        <v>1.00145693</v>
      </c>
      <c r="U2936" s="4">
        <f t="shared" si="1128"/>
        <v>123.08652189</v>
      </c>
      <c r="V2936" s="4">
        <f t="shared" si="1122"/>
        <v>0</v>
      </c>
      <c r="W2936" s="1" t="str">
        <f t="shared" si="1133"/>
        <v>A+J=</v>
      </c>
      <c r="X2936" s="10">
        <f t="shared" si="1134"/>
        <v>43017</v>
      </c>
      <c r="Y2936" s="4">
        <f t="shared" si="1137"/>
        <v>0</v>
      </c>
      <c r="Z2936" s="28"/>
      <c r="AA2936" s="26"/>
      <c r="AE2936" s="5"/>
    </row>
    <row r="2937" spans="1:31" x14ac:dyDescent="0.2">
      <c r="A2937" s="127">
        <f t="shared" si="1123"/>
        <v>42992</v>
      </c>
      <c r="B2937" s="4">
        <f t="shared" si="1115"/>
        <v>84650.549073889997</v>
      </c>
      <c r="C2937" s="4">
        <f t="shared" si="1129"/>
        <v>52836.61984847</v>
      </c>
      <c r="D2937" s="4">
        <f t="shared" si="1124"/>
        <v>52836.61984847</v>
      </c>
      <c r="E2937" s="56">
        <f t="shared" si="1130"/>
        <v>644.38300000000004</v>
      </c>
      <c r="F2937" s="11">
        <f>IF(DAY(A2937)=F$2+1,VLOOKUP(A2937,[1]Plan1!$BN$15:$BP$255,3),F2936)</f>
        <v>647.4</v>
      </c>
      <c r="G2937" s="6">
        <f t="shared" si="1116"/>
        <v>42988</v>
      </c>
      <c r="H2937" s="2">
        <f t="shared" si="1117"/>
        <v>4.6819981284420553E-3</v>
      </c>
      <c r="I2937" s="1">
        <f t="shared" si="1125"/>
        <v>5</v>
      </c>
      <c r="J2937" s="1">
        <f t="shared" si="1131"/>
        <v>30</v>
      </c>
      <c r="K2937" s="54">
        <f t="shared" si="1118"/>
        <v>1.000778815063587</v>
      </c>
      <c r="L2937" s="3">
        <f t="shared" si="1126"/>
        <v>1.5979614799999999</v>
      </c>
      <c r="M2937" s="3">
        <f t="shared" si="1136"/>
        <v>1.59920599</v>
      </c>
      <c r="N2937" s="3">
        <f t="shared" si="1119"/>
        <v>84496.638953019996</v>
      </c>
      <c r="O2937" s="52">
        <f t="shared" si="1132"/>
        <v>0</v>
      </c>
      <c r="P2937" s="5">
        <f t="shared" si="1135"/>
        <v>0</v>
      </c>
      <c r="Q2937" s="53">
        <f t="shared" si="1120"/>
        <v>0</v>
      </c>
      <c r="R2937" s="4">
        <f t="shared" si="1114"/>
        <v>0</v>
      </c>
      <c r="S2937" s="2">
        <f t="shared" si="1127"/>
        <v>0.14000000000000001</v>
      </c>
      <c r="T2937" s="9">
        <f t="shared" si="1121"/>
        <v>1.0018214940000001</v>
      </c>
      <c r="U2937" s="4">
        <f t="shared" si="1128"/>
        <v>153.91012086999999</v>
      </c>
      <c r="V2937" s="4">
        <f t="shared" si="1122"/>
        <v>0</v>
      </c>
      <c r="W2937" s="1" t="str">
        <f t="shared" si="1133"/>
        <v>A+J=</v>
      </c>
      <c r="X2937" s="10">
        <f t="shared" si="1134"/>
        <v>43017</v>
      </c>
      <c r="Y2937" s="4">
        <f t="shared" si="1137"/>
        <v>0</v>
      </c>
      <c r="Z2937" s="28"/>
      <c r="AA2937" s="26"/>
      <c r="AE2937" s="5"/>
    </row>
    <row r="2938" spans="1:31" x14ac:dyDescent="0.2">
      <c r="A2938" s="127">
        <f t="shared" si="1123"/>
        <v>42993</v>
      </c>
      <c r="B2938" s="4">
        <f t="shared" si="1115"/>
        <v>84694.550884240001</v>
      </c>
      <c r="C2938" s="4">
        <f t="shared" si="1129"/>
        <v>52836.61984847</v>
      </c>
      <c r="D2938" s="4">
        <f t="shared" si="1124"/>
        <v>52836.61984847</v>
      </c>
      <c r="E2938" s="56">
        <f t="shared" si="1130"/>
        <v>644.38300000000004</v>
      </c>
      <c r="F2938" s="11">
        <f>IF(DAY(A2938)=F$2+1,VLOOKUP(A2938,[1]Plan1!$BN$15:$BP$255,3),F2937)</f>
        <v>647.4</v>
      </c>
      <c r="G2938" s="6">
        <f t="shared" si="1116"/>
        <v>42988</v>
      </c>
      <c r="H2938" s="2">
        <f t="shared" si="1117"/>
        <v>4.6819981284420553E-3</v>
      </c>
      <c r="I2938" s="1">
        <f t="shared" si="1125"/>
        <v>6</v>
      </c>
      <c r="J2938" s="1">
        <f t="shared" si="1131"/>
        <v>30</v>
      </c>
      <c r="K2938" s="54">
        <f t="shared" si="1118"/>
        <v>1.0009346508475414</v>
      </c>
      <c r="L2938" s="3">
        <f t="shared" si="1126"/>
        <v>1.5979614799999999</v>
      </c>
      <c r="M2938" s="3">
        <f t="shared" si="1136"/>
        <v>1.59945501</v>
      </c>
      <c r="N2938" s="3">
        <f t="shared" si="1119"/>
        <v>84509.796328099997</v>
      </c>
      <c r="O2938" s="52">
        <f t="shared" si="1132"/>
        <v>0</v>
      </c>
      <c r="P2938" s="5">
        <f t="shared" si="1135"/>
        <v>0</v>
      </c>
      <c r="Q2938" s="53">
        <f t="shared" si="1120"/>
        <v>0</v>
      </c>
      <c r="R2938" s="4">
        <f t="shared" si="1114"/>
        <v>0</v>
      </c>
      <c r="S2938" s="2">
        <f t="shared" si="1127"/>
        <v>0.14000000000000001</v>
      </c>
      <c r="T2938" s="9">
        <f t="shared" si="1121"/>
        <v>1.0021861910000001</v>
      </c>
      <c r="U2938" s="4">
        <f t="shared" si="1128"/>
        <v>184.75455614000001</v>
      </c>
      <c r="V2938" s="4">
        <f t="shared" si="1122"/>
        <v>0</v>
      </c>
      <c r="W2938" s="1" t="str">
        <f t="shared" si="1133"/>
        <v>A+J=</v>
      </c>
      <c r="X2938" s="10">
        <f t="shared" si="1134"/>
        <v>43017</v>
      </c>
      <c r="Y2938" s="4">
        <f t="shared" si="1137"/>
        <v>0</v>
      </c>
      <c r="Z2938" s="28"/>
      <c r="AA2938" s="26"/>
      <c r="AE2938" s="5"/>
    </row>
    <row r="2939" spans="1:31" x14ac:dyDescent="0.2">
      <c r="A2939" s="127">
        <f t="shared" si="1123"/>
        <v>42994</v>
      </c>
      <c r="B2939" s="4">
        <f t="shared" si="1115"/>
        <v>84738.575567380001</v>
      </c>
      <c r="C2939" s="4">
        <f t="shared" si="1129"/>
        <v>52836.61984847</v>
      </c>
      <c r="D2939" s="4">
        <f t="shared" si="1124"/>
        <v>52836.61984847</v>
      </c>
      <c r="E2939" s="56">
        <f t="shared" si="1130"/>
        <v>644.38300000000004</v>
      </c>
      <c r="F2939" s="11">
        <f>IF(DAY(A2939)=F$2+1,VLOOKUP(A2939,[1]Plan1!$BN$15:$BP$255,3),F2938)</f>
        <v>647.4</v>
      </c>
      <c r="G2939" s="6">
        <f t="shared" si="1116"/>
        <v>42988</v>
      </c>
      <c r="H2939" s="2">
        <f t="shared" si="1117"/>
        <v>4.6819981284420553E-3</v>
      </c>
      <c r="I2939" s="1">
        <f t="shared" si="1125"/>
        <v>7</v>
      </c>
      <c r="J2939" s="1">
        <f t="shared" si="1131"/>
        <v>30</v>
      </c>
      <c r="K2939" s="54">
        <f t="shared" si="1118"/>
        <v>1.0010905108973889</v>
      </c>
      <c r="L2939" s="3">
        <f t="shared" si="1126"/>
        <v>1.5979614799999999</v>
      </c>
      <c r="M2939" s="3">
        <f t="shared" si="1136"/>
        <v>1.59970407</v>
      </c>
      <c r="N2939" s="3">
        <f t="shared" si="1119"/>
        <v>84522.955816639995</v>
      </c>
      <c r="O2939" s="52">
        <f t="shared" si="1132"/>
        <v>0</v>
      </c>
      <c r="P2939" s="5">
        <f t="shared" si="1135"/>
        <v>0</v>
      </c>
      <c r="Q2939" s="53">
        <f t="shared" si="1120"/>
        <v>0</v>
      </c>
      <c r="R2939" s="4">
        <f t="shared" si="1114"/>
        <v>0</v>
      </c>
      <c r="S2939" s="2">
        <f t="shared" si="1127"/>
        <v>0.14000000000000001</v>
      </c>
      <c r="T2939" s="9">
        <f t="shared" si="1121"/>
        <v>1.0025510200000001</v>
      </c>
      <c r="U2939" s="4">
        <f t="shared" si="1128"/>
        <v>215.61975074</v>
      </c>
      <c r="V2939" s="4">
        <f t="shared" si="1122"/>
        <v>0</v>
      </c>
      <c r="W2939" s="1" t="str">
        <f t="shared" si="1133"/>
        <v>A+J=</v>
      </c>
      <c r="X2939" s="10">
        <f t="shared" si="1134"/>
        <v>43017</v>
      </c>
      <c r="Y2939" s="4">
        <f t="shared" si="1137"/>
        <v>0</v>
      </c>
      <c r="Z2939" s="28"/>
      <c r="AA2939" s="26"/>
      <c r="AE2939" s="5"/>
    </row>
    <row r="2940" spans="1:31" x14ac:dyDescent="0.2">
      <c r="A2940" s="127">
        <f t="shared" si="1123"/>
        <v>42995</v>
      </c>
      <c r="B2940" s="4">
        <f t="shared" si="1115"/>
        <v>84782.623215380008</v>
      </c>
      <c r="C2940" s="4">
        <f t="shared" si="1129"/>
        <v>52836.61984847</v>
      </c>
      <c r="D2940" s="4">
        <f t="shared" si="1124"/>
        <v>52836.61984847</v>
      </c>
      <c r="E2940" s="56">
        <f t="shared" si="1130"/>
        <v>644.38300000000004</v>
      </c>
      <c r="F2940" s="11">
        <f>IF(DAY(A2940)=F$2+1,VLOOKUP(A2940,[1]Plan1!$BN$15:$BP$255,3),F2939)</f>
        <v>647.4</v>
      </c>
      <c r="G2940" s="6">
        <f t="shared" si="1116"/>
        <v>42988</v>
      </c>
      <c r="H2940" s="2">
        <f t="shared" si="1117"/>
        <v>4.6819981284420553E-3</v>
      </c>
      <c r="I2940" s="1">
        <f t="shared" si="1125"/>
        <v>8</v>
      </c>
      <c r="J2940" s="1">
        <f t="shared" si="1131"/>
        <v>30</v>
      </c>
      <c r="K2940" s="54">
        <f t="shared" si="1118"/>
        <v>1.0012463952169079</v>
      </c>
      <c r="L2940" s="3">
        <f t="shared" si="1126"/>
        <v>1.5979614799999999</v>
      </c>
      <c r="M2940" s="3">
        <f t="shared" si="1136"/>
        <v>1.59995317</v>
      </c>
      <c r="N2940" s="3">
        <f t="shared" si="1119"/>
        <v>84536.117418640002</v>
      </c>
      <c r="O2940" s="52">
        <f t="shared" si="1132"/>
        <v>0</v>
      </c>
      <c r="P2940" s="5">
        <f t="shared" si="1135"/>
        <v>0</v>
      </c>
      <c r="Q2940" s="53">
        <f t="shared" si="1120"/>
        <v>0</v>
      </c>
      <c r="R2940" s="4">
        <f t="shared" si="1114"/>
        <v>0</v>
      </c>
      <c r="S2940" s="2">
        <f t="shared" si="1127"/>
        <v>0.14000000000000001</v>
      </c>
      <c r="T2940" s="9">
        <f t="shared" si="1121"/>
        <v>1.002915982</v>
      </c>
      <c r="U2940" s="4">
        <f t="shared" si="1128"/>
        <v>246.50579673999999</v>
      </c>
      <c r="V2940" s="4">
        <f t="shared" si="1122"/>
        <v>0</v>
      </c>
      <c r="W2940" s="1" t="str">
        <f t="shared" si="1133"/>
        <v>A+J=</v>
      </c>
      <c r="X2940" s="10">
        <f t="shared" si="1134"/>
        <v>43017</v>
      </c>
      <c r="Y2940" s="4">
        <f t="shared" si="1137"/>
        <v>0</v>
      </c>
      <c r="Z2940" s="28"/>
      <c r="AA2940" s="26"/>
      <c r="AE2940" s="5"/>
    </row>
    <row r="2941" spans="1:31" x14ac:dyDescent="0.2">
      <c r="A2941" s="127">
        <f t="shared" si="1123"/>
        <v>42996</v>
      </c>
      <c r="B2941" s="4">
        <f t="shared" si="1115"/>
        <v>84826.693390250002</v>
      </c>
      <c r="C2941" s="4">
        <f t="shared" si="1129"/>
        <v>52836.61984847</v>
      </c>
      <c r="D2941" s="4">
        <f t="shared" si="1124"/>
        <v>52836.61984847</v>
      </c>
      <c r="E2941" s="56">
        <f t="shared" si="1130"/>
        <v>644.38300000000004</v>
      </c>
      <c r="F2941" s="11">
        <f>IF(DAY(A2941)=F$2+1,VLOOKUP(A2941,[1]Plan1!$BN$15:$BP$255,3),F2940)</f>
        <v>647.4</v>
      </c>
      <c r="G2941" s="6">
        <f t="shared" si="1116"/>
        <v>42988</v>
      </c>
      <c r="H2941" s="2">
        <f t="shared" si="1117"/>
        <v>4.6819981284420553E-3</v>
      </c>
      <c r="I2941" s="1">
        <f t="shared" si="1125"/>
        <v>9</v>
      </c>
      <c r="J2941" s="1">
        <f t="shared" si="1131"/>
        <v>30</v>
      </c>
      <c r="K2941" s="54">
        <f t="shared" si="1118"/>
        <v>1.0014023038098774</v>
      </c>
      <c r="L2941" s="3">
        <f t="shared" si="1126"/>
        <v>1.5979614799999999</v>
      </c>
      <c r="M2941" s="3">
        <f t="shared" si="1136"/>
        <v>1.6002023000000001</v>
      </c>
      <c r="N2941" s="3">
        <f t="shared" si="1119"/>
        <v>84549.280605740001</v>
      </c>
      <c r="O2941" s="52">
        <f t="shared" si="1132"/>
        <v>0</v>
      </c>
      <c r="P2941" s="5">
        <f t="shared" si="1135"/>
        <v>0</v>
      </c>
      <c r="Q2941" s="53">
        <f t="shared" si="1120"/>
        <v>0</v>
      </c>
      <c r="R2941" s="4">
        <f t="shared" si="1114"/>
        <v>0</v>
      </c>
      <c r="S2941" s="2">
        <f t="shared" si="1127"/>
        <v>0.14000000000000001</v>
      </c>
      <c r="T2941" s="9">
        <f t="shared" si="1121"/>
        <v>1.0032810780000001</v>
      </c>
      <c r="U2941" s="4">
        <f t="shared" si="1128"/>
        <v>277.41278450999999</v>
      </c>
      <c r="V2941" s="4">
        <f t="shared" si="1122"/>
        <v>0</v>
      </c>
      <c r="W2941" s="1" t="str">
        <f t="shared" si="1133"/>
        <v>A+J=</v>
      </c>
      <c r="X2941" s="10">
        <f t="shared" si="1134"/>
        <v>43017</v>
      </c>
      <c r="Y2941" s="4">
        <f t="shared" si="1137"/>
        <v>0</v>
      </c>
      <c r="Z2941" s="28"/>
      <c r="AA2941" s="26"/>
      <c r="AE2941" s="5"/>
    </row>
    <row r="2942" spans="1:31" x14ac:dyDescent="0.2">
      <c r="A2942" s="127">
        <f t="shared" si="1123"/>
        <v>42997</v>
      </c>
      <c r="B2942" s="4">
        <f t="shared" si="1115"/>
        <v>84870.786990479988</v>
      </c>
      <c r="C2942" s="4">
        <f t="shared" si="1129"/>
        <v>52836.61984847</v>
      </c>
      <c r="D2942" s="4">
        <f t="shared" si="1124"/>
        <v>52836.61984847</v>
      </c>
      <c r="E2942" s="56">
        <f t="shared" si="1130"/>
        <v>644.38300000000004</v>
      </c>
      <c r="F2942" s="11">
        <f>IF(DAY(A2942)=F$2+1,VLOOKUP(A2942,[1]Plan1!$BN$15:$BP$255,3),F2941)</f>
        <v>647.4</v>
      </c>
      <c r="G2942" s="6">
        <f t="shared" si="1116"/>
        <v>42988</v>
      </c>
      <c r="H2942" s="2">
        <f t="shared" si="1117"/>
        <v>4.6819981284420553E-3</v>
      </c>
      <c r="I2942" s="1">
        <f t="shared" si="1125"/>
        <v>10</v>
      </c>
      <c r="J2942" s="1">
        <f t="shared" si="1131"/>
        <v>30</v>
      </c>
      <c r="K2942" s="54">
        <f t="shared" si="1118"/>
        <v>1.0015582366800773</v>
      </c>
      <c r="L2942" s="3">
        <f t="shared" si="1126"/>
        <v>1.5979614799999999</v>
      </c>
      <c r="M2942" s="3">
        <f t="shared" si="1136"/>
        <v>1.60045148</v>
      </c>
      <c r="N2942" s="3">
        <f t="shared" si="1119"/>
        <v>84562.446434679994</v>
      </c>
      <c r="O2942" s="52">
        <f t="shared" si="1132"/>
        <v>0</v>
      </c>
      <c r="P2942" s="5">
        <f t="shared" si="1135"/>
        <v>0</v>
      </c>
      <c r="Q2942" s="53">
        <f t="shared" si="1120"/>
        <v>0</v>
      </c>
      <c r="R2942" s="4">
        <f t="shared" si="1114"/>
        <v>0</v>
      </c>
      <c r="S2942" s="2">
        <f t="shared" si="1127"/>
        <v>0.14000000000000001</v>
      </c>
      <c r="T2942" s="9">
        <f t="shared" si="1121"/>
        <v>1.003646306</v>
      </c>
      <c r="U2942" s="4">
        <f t="shared" si="1128"/>
        <v>308.3405558</v>
      </c>
      <c r="V2942" s="4">
        <f t="shared" si="1122"/>
        <v>0</v>
      </c>
      <c r="W2942" s="1" t="str">
        <f t="shared" si="1133"/>
        <v>A+J=</v>
      </c>
      <c r="X2942" s="10">
        <f t="shared" si="1134"/>
        <v>43017</v>
      </c>
      <c r="Y2942" s="4">
        <f t="shared" si="1137"/>
        <v>0</v>
      </c>
      <c r="Z2942" s="28"/>
      <c r="AA2942" s="26"/>
      <c r="AE2942" s="5"/>
    </row>
    <row r="2943" spans="1:31" x14ac:dyDescent="0.2">
      <c r="A2943" s="127">
        <f t="shared" si="1123"/>
        <v>42998</v>
      </c>
      <c r="B2943" s="4">
        <f t="shared" si="1115"/>
        <v>84914.903047789994</v>
      </c>
      <c r="C2943" s="4">
        <f t="shared" si="1129"/>
        <v>52836.61984847</v>
      </c>
      <c r="D2943" s="4">
        <f t="shared" si="1124"/>
        <v>52836.61984847</v>
      </c>
      <c r="E2943" s="56">
        <f t="shared" si="1130"/>
        <v>644.38300000000004</v>
      </c>
      <c r="F2943" s="11">
        <f>IF(DAY(A2943)=F$2+1,VLOOKUP(A2943,[1]Plan1!$BN$15:$BP$255,3),F2942)</f>
        <v>647.4</v>
      </c>
      <c r="G2943" s="6">
        <f t="shared" si="1116"/>
        <v>42988</v>
      </c>
      <c r="H2943" s="2">
        <f t="shared" si="1117"/>
        <v>4.6819981284420553E-3</v>
      </c>
      <c r="I2943" s="1">
        <f t="shared" si="1125"/>
        <v>11</v>
      </c>
      <c r="J2943" s="1">
        <f t="shared" si="1131"/>
        <v>30</v>
      </c>
      <c r="K2943" s="54">
        <f t="shared" si="1118"/>
        <v>1.0017141938312877</v>
      </c>
      <c r="L2943" s="3">
        <f t="shared" si="1126"/>
        <v>1.5979614799999999</v>
      </c>
      <c r="M2943" s="3">
        <f t="shared" si="1136"/>
        <v>1.60070069</v>
      </c>
      <c r="N2943" s="3">
        <f t="shared" si="1119"/>
        <v>84575.613848709996</v>
      </c>
      <c r="O2943" s="52">
        <f t="shared" si="1132"/>
        <v>0</v>
      </c>
      <c r="P2943" s="5">
        <f t="shared" si="1135"/>
        <v>0</v>
      </c>
      <c r="Q2943" s="53">
        <f t="shared" si="1120"/>
        <v>0</v>
      </c>
      <c r="R2943" s="4">
        <f t="shared" si="1114"/>
        <v>0</v>
      </c>
      <c r="S2943" s="2">
        <f t="shared" si="1127"/>
        <v>0.14000000000000001</v>
      </c>
      <c r="T2943" s="9">
        <f t="shared" si="1121"/>
        <v>1.0040116670000001</v>
      </c>
      <c r="U2943" s="4">
        <f t="shared" si="1128"/>
        <v>339.28919908</v>
      </c>
      <c r="V2943" s="4">
        <f t="shared" si="1122"/>
        <v>0</v>
      </c>
      <c r="W2943" s="1" t="str">
        <f t="shared" si="1133"/>
        <v>A+J=</v>
      </c>
      <c r="X2943" s="10">
        <f t="shared" si="1134"/>
        <v>43017</v>
      </c>
      <c r="Y2943" s="4">
        <f t="shared" si="1137"/>
        <v>0</v>
      </c>
      <c r="Z2943" s="28"/>
      <c r="AA2943" s="26"/>
      <c r="AE2943" s="5"/>
    </row>
    <row r="2944" spans="1:31" x14ac:dyDescent="0.2">
      <c r="A2944" s="127">
        <f t="shared" si="1123"/>
        <v>42999</v>
      </c>
      <c r="B2944" s="4">
        <f t="shared" si="1115"/>
        <v>84959.042099840008</v>
      </c>
      <c r="C2944" s="4">
        <f t="shared" si="1129"/>
        <v>52836.61984847</v>
      </c>
      <c r="D2944" s="4">
        <f t="shared" si="1124"/>
        <v>52836.61984847</v>
      </c>
      <c r="E2944" s="56">
        <f t="shared" si="1130"/>
        <v>644.38300000000004</v>
      </c>
      <c r="F2944" s="11">
        <f>IF(DAY(A2944)=F$2+1,VLOOKUP(A2944,[1]Plan1!$BN$15:$BP$255,3),F2943)</f>
        <v>647.4</v>
      </c>
      <c r="G2944" s="6">
        <f t="shared" si="1116"/>
        <v>42988</v>
      </c>
      <c r="H2944" s="2">
        <f t="shared" si="1117"/>
        <v>4.6819981284420553E-3</v>
      </c>
      <c r="I2944" s="1">
        <f t="shared" si="1125"/>
        <v>12</v>
      </c>
      <c r="J2944" s="1">
        <f t="shared" si="1131"/>
        <v>30</v>
      </c>
      <c r="K2944" s="54">
        <f t="shared" si="1118"/>
        <v>1.0018701752672898</v>
      </c>
      <c r="L2944" s="3">
        <f t="shared" si="1126"/>
        <v>1.5979614799999999</v>
      </c>
      <c r="M2944" s="3">
        <f t="shared" si="1136"/>
        <v>1.60094994</v>
      </c>
      <c r="N2944" s="3">
        <f t="shared" si="1119"/>
        <v>84588.783376210005</v>
      </c>
      <c r="O2944" s="52">
        <f t="shared" si="1132"/>
        <v>0</v>
      </c>
      <c r="P2944" s="5">
        <f t="shared" si="1135"/>
        <v>0</v>
      </c>
      <c r="Q2944" s="53">
        <f t="shared" si="1120"/>
        <v>0</v>
      </c>
      <c r="R2944" s="4">
        <f t="shared" ref="R2944:R2993" si="1138">IF(P2944&gt;0,(P2944*N2944),0)</f>
        <v>0</v>
      </c>
      <c r="S2944" s="2">
        <f t="shared" si="1127"/>
        <v>0.14000000000000001</v>
      </c>
      <c r="T2944" s="9">
        <f t="shared" si="1121"/>
        <v>1.0043771610000001</v>
      </c>
      <c r="U2944" s="4">
        <f t="shared" si="1128"/>
        <v>370.25872363000002</v>
      </c>
      <c r="V2944" s="4">
        <f t="shared" si="1122"/>
        <v>0</v>
      </c>
      <c r="W2944" s="1" t="str">
        <f t="shared" si="1133"/>
        <v>A+J=</v>
      </c>
      <c r="X2944" s="10">
        <f t="shared" si="1134"/>
        <v>43017</v>
      </c>
      <c r="Y2944" s="4">
        <f t="shared" si="1137"/>
        <v>0</v>
      </c>
      <c r="Z2944" s="28"/>
      <c r="AA2944" s="26"/>
      <c r="AE2944" s="5"/>
    </row>
    <row r="2945" spans="1:31" x14ac:dyDescent="0.2">
      <c r="A2945" s="127">
        <f t="shared" si="1123"/>
        <v>43000</v>
      </c>
      <c r="B2945" s="4">
        <f t="shared" si="1115"/>
        <v>85003.204154199993</v>
      </c>
      <c r="C2945" s="4">
        <f t="shared" si="1129"/>
        <v>52836.61984847</v>
      </c>
      <c r="D2945" s="4">
        <f t="shared" si="1124"/>
        <v>52836.61984847</v>
      </c>
      <c r="E2945" s="56">
        <f t="shared" si="1130"/>
        <v>644.38300000000004</v>
      </c>
      <c r="F2945" s="11">
        <f>IF(DAY(A2945)=F$2+1,VLOOKUP(A2945,[1]Plan1!$BN$15:$BP$255,3),F2944)</f>
        <v>647.4</v>
      </c>
      <c r="G2945" s="6">
        <f t="shared" si="1116"/>
        <v>42988</v>
      </c>
      <c r="H2945" s="2">
        <f t="shared" si="1117"/>
        <v>4.6819981284420553E-3</v>
      </c>
      <c r="I2945" s="1">
        <f t="shared" si="1125"/>
        <v>13</v>
      </c>
      <c r="J2945" s="1">
        <f t="shared" si="1131"/>
        <v>30</v>
      </c>
      <c r="K2945" s="54">
        <f t="shared" si="1118"/>
        <v>1.0020261809918649</v>
      </c>
      <c r="L2945" s="3">
        <f t="shared" si="1126"/>
        <v>1.5979614799999999</v>
      </c>
      <c r="M2945" s="3">
        <f t="shared" si="1136"/>
        <v>1.60119923</v>
      </c>
      <c r="N2945" s="3">
        <f t="shared" si="1119"/>
        <v>84601.955017169996</v>
      </c>
      <c r="O2945" s="52">
        <f t="shared" si="1132"/>
        <v>0</v>
      </c>
      <c r="P2945" s="5">
        <f t="shared" si="1135"/>
        <v>0</v>
      </c>
      <c r="Q2945" s="53">
        <f t="shared" si="1120"/>
        <v>0</v>
      </c>
      <c r="R2945" s="4">
        <f t="shared" si="1138"/>
        <v>0</v>
      </c>
      <c r="S2945" s="2">
        <f t="shared" si="1127"/>
        <v>0.14000000000000001</v>
      </c>
      <c r="T2945" s="9">
        <f t="shared" si="1121"/>
        <v>1.0047427879999999</v>
      </c>
      <c r="U2945" s="4">
        <f t="shared" si="1128"/>
        <v>401.24913702999999</v>
      </c>
      <c r="V2945" s="4">
        <f t="shared" si="1122"/>
        <v>0</v>
      </c>
      <c r="W2945" s="1" t="str">
        <f t="shared" si="1133"/>
        <v>A+J=</v>
      </c>
      <c r="X2945" s="10">
        <f t="shared" si="1134"/>
        <v>43017</v>
      </c>
      <c r="Y2945" s="4">
        <f t="shared" si="1137"/>
        <v>0</v>
      </c>
      <c r="Z2945" s="28"/>
      <c r="AA2945" s="26"/>
      <c r="AE2945" s="5"/>
    </row>
    <row r="2946" spans="1:31" x14ac:dyDescent="0.2">
      <c r="A2946" s="127">
        <f t="shared" si="1123"/>
        <v>43001</v>
      </c>
      <c r="B2946" s="4">
        <f t="shared" si="1115"/>
        <v>85047.389218440003</v>
      </c>
      <c r="C2946" s="4">
        <f t="shared" si="1129"/>
        <v>52836.61984847</v>
      </c>
      <c r="D2946" s="4">
        <f t="shared" si="1124"/>
        <v>52836.61984847</v>
      </c>
      <c r="E2946" s="56">
        <f t="shared" si="1130"/>
        <v>644.38300000000004</v>
      </c>
      <c r="F2946" s="11">
        <f>IF(DAY(A2946)=F$2+1,VLOOKUP(A2946,[1]Plan1!$BN$15:$BP$255,3),F2945)</f>
        <v>647.4</v>
      </c>
      <c r="G2946" s="6">
        <f t="shared" si="1116"/>
        <v>42988</v>
      </c>
      <c r="H2946" s="2">
        <f t="shared" si="1117"/>
        <v>4.6819981284420553E-3</v>
      </c>
      <c r="I2946" s="1">
        <f t="shared" si="1125"/>
        <v>14</v>
      </c>
      <c r="J2946" s="1">
        <f t="shared" si="1131"/>
        <v>30</v>
      </c>
      <c r="K2946" s="54">
        <f t="shared" si="1118"/>
        <v>1.0021822110087952</v>
      </c>
      <c r="L2946" s="3">
        <f t="shared" si="1126"/>
        <v>1.5979614799999999</v>
      </c>
      <c r="M2946" s="3">
        <f t="shared" si="1136"/>
        <v>1.6014485599999999</v>
      </c>
      <c r="N2946" s="3">
        <f t="shared" si="1119"/>
        <v>84615.128771589996</v>
      </c>
      <c r="O2946" s="52">
        <f t="shared" si="1132"/>
        <v>0</v>
      </c>
      <c r="P2946" s="5">
        <f t="shared" si="1135"/>
        <v>0</v>
      </c>
      <c r="Q2946" s="53">
        <f t="shared" si="1120"/>
        <v>0</v>
      </c>
      <c r="R2946" s="4">
        <f t="shared" si="1138"/>
        <v>0</v>
      </c>
      <c r="S2946" s="2">
        <f t="shared" si="1127"/>
        <v>0.14000000000000001</v>
      </c>
      <c r="T2946" s="9">
        <f t="shared" si="1121"/>
        <v>1.0051085479999999</v>
      </c>
      <c r="U2946" s="4">
        <f t="shared" si="1128"/>
        <v>432.26044684999999</v>
      </c>
      <c r="V2946" s="4">
        <f t="shared" si="1122"/>
        <v>0</v>
      </c>
      <c r="W2946" s="1" t="str">
        <f t="shared" si="1133"/>
        <v>A+J=</v>
      </c>
      <c r="X2946" s="10">
        <f t="shared" si="1134"/>
        <v>43017</v>
      </c>
      <c r="Y2946" s="4">
        <f t="shared" si="1137"/>
        <v>0</v>
      </c>
      <c r="Z2946" s="28"/>
      <c r="AA2946" s="26"/>
      <c r="AE2946" s="5"/>
    </row>
    <row r="2947" spans="1:31" x14ac:dyDescent="0.2">
      <c r="A2947" s="127">
        <f t="shared" si="1123"/>
        <v>43002</v>
      </c>
      <c r="B2947" s="4">
        <f t="shared" si="1115"/>
        <v>85091.597300160007</v>
      </c>
      <c r="C2947" s="4">
        <f t="shared" si="1129"/>
        <v>52836.61984847</v>
      </c>
      <c r="D2947" s="4">
        <f t="shared" si="1124"/>
        <v>52836.61984847</v>
      </c>
      <c r="E2947" s="56">
        <f t="shared" si="1130"/>
        <v>644.38300000000004</v>
      </c>
      <c r="F2947" s="11">
        <f>IF(DAY(A2947)=F$2+1,VLOOKUP(A2947,[1]Plan1!$BN$15:$BP$255,3),F2946)</f>
        <v>647.4</v>
      </c>
      <c r="G2947" s="6">
        <f t="shared" si="1116"/>
        <v>42988</v>
      </c>
      <c r="H2947" s="2">
        <f t="shared" si="1117"/>
        <v>4.6819981284420553E-3</v>
      </c>
      <c r="I2947" s="1">
        <f t="shared" si="1125"/>
        <v>15</v>
      </c>
      <c r="J2947" s="1">
        <f t="shared" si="1131"/>
        <v>30</v>
      </c>
      <c r="K2947" s="54">
        <f t="shared" si="1118"/>
        <v>1.0023382653218633</v>
      </c>
      <c r="L2947" s="3">
        <f t="shared" si="1126"/>
        <v>1.5979614799999999</v>
      </c>
      <c r="M2947" s="3">
        <f t="shared" si="1136"/>
        <v>1.60169793</v>
      </c>
      <c r="N2947" s="3">
        <f t="shared" si="1119"/>
        <v>84628.304639490001</v>
      </c>
      <c r="O2947" s="52">
        <f t="shared" si="1132"/>
        <v>0</v>
      </c>
      <c r="P2947" s="5">
        <f t="shared" si="1135"/>
        <v>0</v>
      </c>
      <c r="Q2947" s="53">
        <f t="shared" si="1120"/>
        <v>0</v>
      </c>
      <c r="R2947" s="4">
        <f t="shared" si="1138"/>
        <v>0</v>
      </c>
      <c r="S2947" s="2">
        <f t="shared" si="1127"/>
        <v>0.14000000000000001</v>
      </c>
      <c r="T2947" s="9">
        <f t="shared" si="1121"/>
        <v>1.0054744410000001</v>
      </c>
      <c r="U2947" s="4">
        <f t="shared" si="1128"/>
        <v>463.29266066999998</v>
      </c>
      <c r="V2947" s="4">
        <f t="shared" si="1122"/>
        <v>0</v>
      </c>
      <c r="W2947" s="1" t="str">
        <f t="shared" si="1133"/>
        <v>A+J=</v>
      </c>
      <c r="X2947" s="10">
        <f t="shared" si="1134"/>
        <v>43017</v>
      </c>
      <c r="Y2947" s="4">
        <f t="shared" si="1137"/>
        <v>0</v>
      </c>
      <c r="Z2947" s="28"/>
      <c r="AA2947" s="26"/>
      <c r="AE2947" s="5"/>
    </row>
    <row r="2948" spans="1:31" x14ac:dyDescent="0.2">
      <c r="A2948" s="127">
        <f t="shared" si="1123"/>
        <v>43003</v>
      </c>
      <c r="B2948" s="4">
        <f t="shared" si="1115"/>
        <v>85135.828491550012</v>
      </c>
      <c r="C2948" s="4">
        <f t="shared" si="1129"/>
        <v>52836.61984847</v>
      </c>
      <c r="D2948" s="4">
        <f t="shared" si="1124"/>
        <v>52836.61984847</v>
      </c>
      <c r="E2948" s="56">
        <f t="shared" si="1130"/>
        <v>644.38300000000004</v>
      </c>
      <c r="F2948" s="11">
        <f>IF(DAY(A2948)=F$2+1,VLOOKUP(A2948,[1]Plan1!$BN$15:$BP$255,3),F2947)</f>
        <v>647.4</v>
      </c>
      <c r="G2948" s="6">
        <f t="shared" si="1116"/>
        <v>42988</v>
      </c>
      <c r="H2948" s="2">
        <f t="shared" si="1117"/>
        <v>4.6819981284420553E-3</v>
      </c>
      <c r="I2948" s="1">
        <f t="shared" si="1125"/>
        <v>16</v>
      </c>
      <c r="J2948" s="1">
        <f t="shared" si="1131"/>
        <v>30</v>
      </c>
      <c r="K2948" s="54">
        <f t="shared" si="1118"/>
        <v>1.0024943439348524</v>
      </c>
      <c r="L2948" s="3">
        <f t="shared" si="1126"/>
        <v>1.5979614799999999</v>
      </c>
      <c r="M2948" s="3">
        <f t="shared" si="1136"/>
        <v>1.6019473399999999</v>
      </c>
      <c r="N2948" s="3">
        <f t="shared" si="1119"/>
        <v>84641.482620840005</v>
      </c>
      <c r="O2948" s="52">
        <f t="shared" si="1132"/>
        <v>0</v>
      </c>
      <c r="P2948" s="5">
        <f t="shared" si="1135"/>
        <v>0</v>
      </c>
      <c r="Q2948" s="53">
        <f t="shared" si="1120"/>
        <v>0</v>
      </c>
      <c r="R2948" s="4">
        <f t="shared" si="1138"/>
        <v>0</v>
      </c>
      <c r="S2948" s="2">
        <f t="shared" si="1127"/>
        <v>0.14000000000000001</v>
      </c>
      <c r="T2948" s="9">
        <f t="shared" si="1121"/>
        <v>1.0058404679999999</v>
      </c>
      <c r="U2948" s="4">
        <f t="shared" si="1128"/>
        <v>494.34587070999999</v>
      </c>
      <c r="V2948" s="4">
        <f t="shared" si="1122"/>
        <v>0</v>
      </c>
      <c r="W2948" s="1" t="str">
        <f t="shared" si="1133"/>
        <v>A+J=</v>
      </c>
      <c r="X2948" s="10">
        <f t="shared" si="1134"/>
        <v>43017</v>
      </c>
      <c r="Y2948" s="4">
        <f t="shared" si="1137"/>
        <v>0</v>
      </c>
      <c r="Z2948" s="28"/>
      <c r="AA2948" s="26"/>
      <c r="AE2948" s="5"/>
    </row>
    <row r="2949" spans="1:31" x14ac:dyDescent="0.2">
      <c r="A2949" s="127">
        <f t="shared" si="1123"/>
        <v>43004</v>
      </c>
      <c r="B2949" s="4">
        <f t="shared" si="1115"/>
        <v>85180.082715600001</v>
      </c>
      <c r="C2949" s="4">
        <f t="shared" si="1129"/>
        <v>52836.61984847</v>
      </c>
      <c r="D2949" s="4">
        <f t="shared" si="1124"/>
        <v>52836.61984847</v>
      </c>
      <c r="E2949" s="56">
        <f t="shared" si="1130"/>
        <v>644.38300000000004</v>
      </c>
      <c r="F2949" s="11">
        <f>IF(DAY(A2949)=F$2+1,VLOOKUP(A2949,[1]Plan1!$BN$15:$BP$255,3),F2948)</f>
        <v>647.4</v>
      </c>
      <c r="G2949" s="6">
        <f t="shared" si="1116"/>
        <v>42988</v>
      </c>
      <c r="H2949" s="2">
        <f t="shared" si="1117"/>
        <v>4.6819981284420553E-3</v>
      </c>
      <c r="I2949" s="1">
        <f t="shared" si="1125"/>
        <v>17</v>
      </c>
      <c r="J2949" s="1">
        <f t="shared" si="1131"/>
        <v>30</v>
      </c>
      <c r="K2949" s="54">
        <f t="shared" si="1118"/>
        <v>1.0026504468515465</v>
      </c>
      <c r="L2949" s="3">
        <f t="shared" si="1126"/>
        <v>1.5979614799999999</v>
      </c>
      <c r="M2949" s="3">
        <f t="shared" si="1136"/>
        <v>1.60219679</v>
      </c>
      <c r="N2949" s="3">
        <f t="shared" si="1119"/>
        <v>84654.662715660001</v>
      </c>
      <c r="O2949" s="52">
        <f t="shared" si="1132"/>
        <v>0</v>
      </c>
      <c r="P2949" s="5">
        <f t="shared" si="1135"/>
        <v>0</v>
      </c>
      <c r="Q2949" s="53">
        <f t="shared" si="1120"/>
        <v>0</v>
      </c>
      <c r="R2949" s="4">
        <f t="shared" si="1138"/>
        <v>0</v>
      </c>
      <c r="S2949" s="2">
        <f t="shared" si="1127"/>
        <v>0.14000000000000001</v>
      </c>
      <c r="T2949" s="9">
        <f t="shared" si="1121"/>
        <v>1.0062066279999999</v>
      </c>
      <c r="U2949" s="4">
        <f t="shared" si="1128"/>
        <v>525.41999994000003</v>
      </c>
      <c r="V2949" s="4">
        <f t="shared" si="1122"/>
        <v>0</v>
      </c>
      <c r="W2949" s="1" t="str">
        <f t="shared" si="1133"/>
        <v>A+J=</v>
      </c>
      <c r="X2949" s="10">
        <f t="shared" si="1134"/>
        <v>43017</v>
      </c>
      <c r="Y2949" s="4">
        <f t="shared" si="1137"/>
        <v>0</v>
      </c>
      <c r="Z2949" s="28"/>
      <c r="AA2949" s="26"/>
      <c r="AE2949" s="5"/>
    </row>
    <row r="2950" spans="1:31" x14ac:dyDescent="0.2">
      <c r="A2950" s="127">
        <f t="shared" si="1123"/>
        <v>43005</v>
      </c>
      <c r="B2950" s="4">
        <f t="shared" si="1115"/>
        <v>85224.359448030009</v>
      </c>
      <c r="C2950" s="4">
        <f t="shared" si="1129"/>
        <v>52836.61984847</v>
      </c>
      <c r="D2950" s="4">
        <f t="shared" si="1124"/>
        <v>52836.61984847</v>
      </c>
      <c r="E2950" s="56">
        <f t="shared" si="1130"/>
        <v>644.38300000000004</v>
      </c>
      <c r="F2950" s="11">
        <f>IF(DAY(A2950)=F$2+1,VLOOKUP(A2950,[1]Plan1!$BN$15:$BP$255,3),F2949)</f>
        <v>647.4</v>
      </c>
      <c r="G2950" s="6">
        <f t="shared" si="1116"/>
        <v>42988</v>
      </c>
      <c r="H2950" s="2">
        <f t="shared" si="1117"/>
        <v>4.6819981284420553E-3</v>
      </c>
      <c r="I2950" s="1">
        <f t="shared" si="1125"/>
        <v>18</v>
      </c>
      <c r="J2950" s="1">
        <f t="shared" si="1131"/>
        <v>30</v>
      </c>
      <c r="K2950" s="54">
        <f t="shared" si="1118"/>
        <v>1.0028065740757299</v>
      </c>
      <c r="L2950" s="3">
        <f t="shared" si="1126"/>
        <v>1.5979614799999999</v>
      </c>
      <c r="M2950" s="3">
        <f t="shared" si="1136"/>
        <v>1.60244627</v>
      </c>
      <c r="N2950" s="3">
        <f t="shared" si="1119"/>
        <v>84667.844395580003</v>
      </c>
      <c r="O2950" s="52">
        <f t="shared" si="1132"/>
        <v>0</v>
      </c>
      <c r="P2950" s="5">
        <f t="shared" si="1135"/>
        <v>0</v>
      </c>
      <c r="Q2950" s="53">
        <f t="shared" si="1120"/>
        <v>0</v>
      </c>
      <c r="R2950" s="4">
        <f t="shared" si="1138"/>
        <v>0</v>
      </c>
      <c r="S2950" s="2">
        <f t="shared" si="1127"/>
        <v>0.14000000000000001</v>
      </c>
      <c r="T2950" s="9">
        <f t="shared" si="1121"/>
        <v>1.0065729210000001</v>
      </c>
      <c r="U2950" s="4">
        <f t="shared" si="1128"/>
        <v>556.51505244999998</v>
      </c>
      <c r="V2950" s="4">
        <f t="shared" si="1122"/>
        <v>0</v>
      </c>
      <c r="W2950" s="1" t="str">
        <f t="shared" si="1133"/>
        <v>A+J=</v>
      </c>
      <c r="X2950" s="10">
        <f t="shared" si="1134"/>
        <v>43017</v>
      </c>
      <c r="Y2950" s="4">
        <f t="shared" si="1137"/>
        <v>0</v>
      </c>
      <c r="Z2950" s="28"/>
      <c r="AA2950" s="26"/>
      <c r="AE2950" s="5"/>
    </row>
    <row r="2951" spans="1:31" x14ac:dyDescent="0.2">
      <c r="A2951" s="127">
        <f t="shared" si="1123"/>
        <v>43006</v>
      </c>
      <c r="B2951" s="4">
        <f t="shared" si="1115"/>
        <v>85268.659759910006</v>
      </c>
      <c r="C2951" s="4">
        <f t="shared" si="1129"/>
        <v>52836.61984847</v>
      </c>
      <c r="D2951" s="4">
        <f t="shared" si="1124"/>
        <v>52836.61984847</v>
      </c>
      <c r="E2951" s="56">
        <f t="shared" si="1130"/>
        <v>644.38300000000004</v>
      </c>
      <c r="F2951" s="11">
        <f>IF(DAY(A2951)=F$2+1,VLOOKUP(A2951,[1]Plan1!$BN$15:$BP$255,3),F2950)</f>
        <v>647.4</v>
      </c>
      <c r="G2951" s="6">
        <f t="shared" si="1116"/>
        <v>42988</v>
      </c>
      <c r="H2951" s="2">
        <f t="shared" si="1117"/>
        <v>4.6819981284420553E-3</v>
      </c>
      <c r="I2951" s="1">
        <f t="shared" si="1125"/>
        <v>19</v>
      </c>
      <c r="J2951" s="1">
        <f t="shared" si="1131"/>
        <v>30</v>
      </c>
      <c r="K2951" s="54">
        <f t="shared" si="1118"/>
        <v>1.0029627256111877</v>
      </c>
      <c r="L2951" s="3">
        <f t="shared" si="1126"/>
        <v>1.5979614799999999</v>
      </c>
      <c r="M2951" s="3">
        <f t="shared" si="1136"/>
        <v>1.6026958</v>
      </c>
      <c r="N2951" s="3">
        <f t="shared" si="1119"/>
        <v>84681.028717330002</v>
      </c>
      <c r="O2951" s="52">
        <f t="shared" si="1132"/>
        <v>0</v>
      </c>
      <c r="P2951" s="5">
        <f t="shared" si="1135"/>
        <v>0</v>
      </c>
      <c r="Q2951" s="53">
        <f t="shared" si="1120"/>
        <v>0</v>
      </c>
      <c r="R2951" s="4">
        <f t="shared" si="1138"/>
        <v>0</v>
      </c>
      <c r="S2951" s="2">
        <f t="shared" si="1127"/>
        <v>0.14000000000000001</v>
      </c>
      <c r="T2951" s="9">
        <f t="shared" si="1121"/>
        <v>1.0069393470000001</v>
      </c>
      <c r="U2951" s="4">
        <f t="shared" si="1128"/>
        <v>587.63104257999998</v>
      </c>
      <c r="V2951" s="4">
        <f t="shared" si="1122"/>
        <v>0</v>
      </c>
      <c r="W2951" s="1" t="str">
        <f t="shared" si="1133"/>
        <v>A+J=</v>
      </c>
      <c r="X2951" s="10">
        <f t="shared" si="1134"/>
        <v>43017</v>
      </c>
      <c r="Y2951" s="4">
        <f t="shared" si="1137"/>
        <v>0</v>
      </c>
      <c r="Z2951" s="28"/>
      <c r="AA2951" s="26"/>
      <c r="AE2951" s="5"/>
    </row>
    <row r="2952" spans="1:31" x14ac:dyDescent="0.2">
      <c r="A2952" s="127">
        <f t="shared" si="1123"/>
        <v>43007</v>
      </c>
      <c r="B2952" s="4">
        <f t="shared" si="1115"/>
        <v>85312.982679659995</v>
      </c>
      <c r="C2952" s="4">
        <f t="shared" si="1129"/>
        <v>52836.61984847</v>
      </c>
      <c r="D2952" s="4">
        <f t="shared" si="1124"/>
        <v>52836.61984847</v>
      </c>
      <c r="E2952" s="56">
        <f t="shared" si="1130"/>
        <v>644.38300000000004</v>
      </c>
      <c r="F2952" s="11">
        <f>IF(DAY(A2952)=F$2+1,VLOOKUP(A2952,[1]Plan1!$BN$15:$BP$255,3),F2951)</f>
        <v>647.4</v>
      </c>
      <c r="G2952" s="6">
        <f t="shared" si="1116"/>
        <v>42988</v>
      </c>
      <c r="H2952" s="2">
        <f t="shared" si="1117"/>
        <v>4.6819981284420553E-3</v>
      </c>
      <c r="I2952" s="1">
        <f t="shared" si="1125"/>
        <v>20</v>
      </c>
      <c r="J2952" s="1">
        <f t="shared" si="1131"/>
        <v>30</v>
      </c>
      <c r="K2952" s="54">
        <f t="shared" si="1118"/>
        <v>1.0031189014617057</v>
      </c>
      <c r="L2952" s="3">
        <f t="shared" si="1126"/>
        <v>1.5979614799999999</v>
      </c>
      <c r="M2952" s="3">
        <f t="shared" si="1136"/>
        <v>1.6029453600000001</v>
      </c>
      <c r="N2952" s="3">
        <f t="shared" si="1119"/>
        <v>84694.214624179993</v>
      </c>
      <c r="O2952" s="52">
        <f t="shared" si="1132"/>
        <v>0</v>
      </c>
      <c r="P2952" s="5">
        <f t="shared" si="1135"/>
        <v>0</v>
      </c>
      <c r="Q2952" s="53">
        <f t="shared" si="1120"/>
        <v>0</v>
      </c>
      <c r="R2952" s="4">
        <f t="shared" si="1138"/>
        <v>0</v>
      </c>
      <c r="S2952" s="2">
        <f t="shared" si="1127"/>
        <v>0.14000000000000001</v>
      </c>
      <c r="T2952" s="9">
        <f t="shared" si="1121"/>
        <v>1.0073059069999999</v>
      </c>
      <c r="U2952" s="4">
        <f t="shared" si="1128"/>
        <v>618.76805548000004</v>
      </c>
      <c r="V2952" s="4">
        <f t="shared" si="1122"/>
        <v>0</v>
      </c>
      <c r="W2952" s="1" t="str">
        <f t="shared" si="1133"/>
        <v>A+J=</v>
      </c>
      <c r="X2952" s="10">
        <f t="shared" si="1134"/>
        <v>43017</v>
      </c>
      <c r="Y2952" s="4">
        <f t="shared" si="1137"/>
        <v>0</v>
      </c>
      <c r="Z2952" s="28"/>
      <c r="AA2952" s="26"/>
      <c r="AE2952" s="5"/>
    </row>
    <row r="2953" spans="1:31" x14ac:dyDescent="0.2">
      <c r="A2953" s="127">
        <f t="shared" si="1123"/>
        <v>43008</v>
      </c>
      <c r="B2953" s="4">
        <f t="shared" si="1115"/>
        <v>85357.328662030006</v>
      </c>
      <c r="C2953" s="4">
        <f t="shared" si="1129"/>
        <v>52836.61984847</v>
      </c>
      <c r="D2953" s="4">
        <f t="shared" si="1124"/>
        <v>52836.61984847</v>
      </c>
      <c r="E2953" s="56">
        <f t="shared" si="1130"/>
        <v>644.38300000000004</v>
      </c>
      <c r="F2953" s="11">
        <f>IF(DAY(A2953)=F$2+1,VLOOKUP(A2953,[1]Plan1!$BN$15:$BP$255,3),F2952)</f>
        <v>647.4</v>
      </c>
      <c r="G2953" s="6">
        <f t="shared" si="1116"/>
        <v>42988</v>
      </c>
      <c r="H2953" s="2">
        <f t="shared" si="1117"/>
        <v>4.6819981284420553E-3</v>
      </c>
      <c r="I2953" s="1">
        <f t="shared" si="1125"/>
        <v>21</v>
      </c>
      <c r="J2953" s="1">
        <f t="shared" si="1131"/>
        <v>30</v>
      </c>
      <c r="K2953" s="54">
        <f t="shared" si="1118"/>
        <v>1.0032751016310697</v>
      </c>
      <c r="L2953" s="3">
        <f t="shared" si="1126"/>
        <v>1.5979614799999999</v>
      </c>
      <c r="M2953" s="3">
        <f t="shared" si="1136"/>
        <v>1.6031949599999999</v>
      </c>
      <c r="N2953" s="3">
        <f t="shared" si="1119"/>
        <v>84707.402644500005</v>
      </c>
      <c r="O2953" s="52">
        <f t="shared" si="1132"/>
        <v>0</v>
      </c>
      <c r="P2953" s="5">
        <f t="shared" si="1135"/>
        <v>0</v>
      </c>
      <c r="Q2953" s="53">
        <f t="shared" si="1120"/>
        <v>0</v>
      </c>
      <c r="R2953" s="4">
        <f t="shared" si="1138"/>
        <v>0</v>
      </c>
      <c r="S2953" s="2">
        <f t="shared" si="1127"/>
        <v>0.14000000000000001</v>
      </c>
      <c r="T2953" s="9">
        <f t="shared" si="1121"/>
        <v>1.0076726</v>
      </c>
      <c r="U2953" s="4">
        <f t="shared" si="1128"/>
        <v>649.92601752999997</v>
      </c>
      <c r="V2953" s="4">
        <f t="shared" si="1122"/>
        <v>0</v>
      </c>
      <c r="W2953" s="1" t="str">
        <f t="shared" si="1133"/>
        <v>A+J=</v>
      </c>
      <c r="X2953" s="10">
        <f t="shared" si="1134"/>
        <v>43017</v>
      </c>
      <c r="Y2953" s="4">
        <f t="shared" si="1137"/>
        <v>0</v>
      </c>
      <c r="Z2953" s="28"/>
      <c r="AA2953" s="26"/>
      <c r="AE2953" s="5"/>
    </row>
    <row r="2954" spans="1:31" x14ac:dyDescent="0.2">
      <c r="A2954" s="127">
        <f t="shared" si="1123"/>
        <v>43009</v>
      </c>
      <c r="B2954" s="4">
        <f t="shared" ref="B2954:B2993" si="1139">(N2954+U2954)</f>
        <v>85401.697799310001</v>
      </c>
      <c r="C2954" s="4">
        <f t="shared" si="1129"/>
        <v>52836.61984847</v>
      </c>
      <c r="D2954" s="4">
        <f t="shared" si="1124"/>
        <v>52836.61984847</v>
      </c>
      <c r="E2954" s="56">
        <f t="shared" si="1130"/>
        <v>644.38300000000004</v>
      </c>
      <c r="F2954" s="11">
        <f>IF(DAY(A2954)=F$2+1,VLOOKUP(A2954,[1]Plan1!$BN$15:$BP$255,3),F2953)</f>
        <v>647.4</v>
      </c>
      <c r="G2954" s="6">
        <f t="shared" ref="G2954:G2993" si="1140">IF(E2954=E2953,G2953,A2954)</f>
        <v>42988</v>
      </c>
      <c r="H2954" s="2">
        <f t="shared" ref="H2954:H2993" si="1141">(F2954/E2954)-1</f>
        <v>4.6819981284420553E-3</v>
      </c>
      <c r="I2954" s="1">
        <f t="shared" si="1125"/>
        <v>22</v>
      </c>
      <c r="J2954" s="1">
        <f t="shared" si="1131"/>
        <v>30</v>
      </c>
      <c r="K2954" s="54">
        <f t="shared" ref="K2954:K2993" si="1142">((F2954/E2954)^(I2954/J2954))</f>
        <v>1.0034313261230667</v>
      </c>
      <c r="L2954" s="3">
        <f t="shared" si="1126"/>
        <v>1.5979614799999999</v>
      </c>
      <c r="M2954" s="3">
        <f t="shared" si="1136"/>
        <v>1.6034446</v>
      </c>
      <c r="N2954" s="3">
        <f t="shared" ref="N2954:N2993" si="1143">TRUNC(D2954*M2954,8)</f>
        <v>84720.592778279999</v>
      </c>
      <c r="O2954" s="52">
        <f t="shared" si="1132"/>
        <v>0</v>
      </c>
      <c r="P2954" s="5">
        <f t="shared" si="1135"/>
        <v>0</v>
      </c>
      <c r="Q2954" s="53">
        <f t="shared" ref="Q2954:Q2993" si="1144">IF($P2954&gt;0,($P2954*D2954),0)</f>
        <v>0</v>
      </c>
      <c r="R2954" s="4">
        <f t="shared" si="1138"/>
        <v>0</v>
      </c>
      <c r="S2954" s="2">
        <f t="shared" si="1127"/>
        <v>0.14000000000000001</v>
      </c>
      <c r="T2954" s="9">
        <f t="shared" ref="T2954:T2993" si="1145">ROUND((1+S2954)^(1/12)^(I2954/J2954),9)</f>
        <v>1.0080394269999999</v>
      </c>
      <c r="U2954" s="4">
        <f t="shared" si="1128"/>
        <v>681.10502102999999</v>
      </c>
      <c r="V2954" s="4">
        <f t="shared" ref="V2954:V2993" si="1146">IF(R2954&gt;0,R2954+U2954,0)</f>
        <v>0</v>
      </c>
      <c r="W2954" s="1" t="str">
        <f t="shared" si="1133"/>
        <v>A+J=</v>
      </c>
      <c r="X2954" s="10">
        <f t="shared" si="1134"/>
        <v>43017</v>
      </c>
      <c r="Y2954" s="4">
        <f t="shared" si="1137"/>
        <v>0</v>
      </c>
      <c r="Z2954" s="28"/>
      <c r="AA2954" s="26"/>
      <c r="AE2954" s="5"/>
    </row>
    <row r="2955" spans="1:31" x14ac:dyDescent="0.2">
      <c r="A2955" s="127">
        <f t="shared" ref="A2955:A3018" si="1147">(A2954+1)</f>
        <v>43010</v>
      </c>
      <c r="B2955" s="4">
        <f t="shared" si="1139"/>
        <v>85446.090014410001</v>
      </c>
      <c r="C2955" s="4">
        <f t="shared" si="1129"/>
        <v>52836.61984847</v>
      </c>
      <c r="D2955" s="4">
        <f t="shared" ref="D2955:D2993" si="1148">(C2955)</f>
        <v>52836.61984847</v>
      </c>
      <c r="E2955" s="56">
        <f t="shared" si="1130"/>
        <v>644.38300000000004</v>
      </c>
      <c r="F2955" s="11">
        <f>IF(DAY(A2955)=F$2+1,VLOOKUP(A2955,[1]Plan1!$BN$15:$BP$255,3),F2954)</f>
        <v>647.4</v>
      </c>
      <c r="G2955" s="6">
        <f t="shared" si="1140"/>
        <v>42988</v>
      </c>
      <c r="H2955" s="2">
        <f t="shared" si="1141"/>
        <v>4.6819981284420553E-3</v>
      </c>
      <c r="I2955" s="1">
        <f t="shared" ref="I2955:I2993" si="1149">IF(DAY(A2955)=F$2+1,1,I2954+1)</f>
        <v>23</v>
      </c>
      <c r="J2955" s="1">
        <f t="shared" si="1131"/>
        <v>30</v>
      </c>
      <c r="K2955" s="54">
        <f t="shared" si="1142"/>
        <v>1.0035875749414842</v>
      </c>
      <c r="L2955" s="3">
        <f t="shared" ref="L2955:L2993" si="1150">IF(DAY(A2955)=F$2+1,M2954,L2954)</f>
        <v>1.5979614799999999</v>
      </c>
      <c r="M2955" s="3">
        <f t="shared" si="1136"/>
        <v>1.60369428</v>
      </c>
      <c r="N2955" s="3">
        <f t="shared" si="1143"/>
        <v>84733.785025520003</v>
      </c>
      <c r="O2955" s="52">
        <f t="shared" si="1132"/>
        <v>0</v>
      </c>
      <c r="P2955" s="5">
        <f t="shared" si="1135"/>
        <v>0</v>
      </c>
      <c r="Q2955" s="53">
        <f t="shared" si="1144"/>
        <v>0</v>
      </c>
      <c r="R2955" s="4">
        <f t="shared" si="1138"/>
        <v>0</v>
      </c>
      <c r="S2955" s="2">
        <f t="shared" ref="S2955:S3018" si="1151">(S2954)</f>
        <v>0.14000000000000001</v>
      </c>
      <c r="T2955" s="9">
        <f t="shared" si="1145"/>
        <v>1.008406387</v>
      </c>
      <c r="U2955" s="4">
        <f t="shared" ref="U2955:U2993" si="1152">TRUNC(N2955*(T2955-1),8)</f>
        <v>712.30498889</v>
      </c>
      <c r="V2955" s="4">
        <f t="shared" si="1146"/>
        <v>0</v>
      </c>
      <c r="W2955" s="1" t="str">
        <f t="shared" si="1133"/>
        <v>A+J=</v>
      </c>
      <c r="X2955" s="10">
        <f t="shared" si="1134"/>
        <v>43017</v>
      </c>
      <c r="Y2955" s="4">
        <f t="shared" si="1137"/>
        <v>0</v>
      </c>
      <c r="Z2955" s="28"/>
      <c r="AA2955" s="26"/>
      <c r="AE2955" s="5"/>
    </row>
    <row r="2956" spans="1:31" x14ac:dyDescent="0.2">
      <c r="A2956" s="127">
        <f t="shared" si="1147"/>
        <v>43011</v>
      </c>
      <c r="B2956" s="4">
        <f t="shared" si="1139"/>
        <v>85490.505399679998</v>
      </c>
      <c r="C2956" s="4">
        <f t="shared" ref="C2956:C3019" si="1153">IF(DAY(A2955)=9,VLOOKUP(A2955,$AA$10:$AB$126,2),C2955)</f>
        <v>52836.61984847</v>
      </c>
      <c r="D2956" s="4">
        <f t="shared" si="1148"/>
        <v>52836.61984847</v>
      </c>
      <c r="E2956" s="56">
        <f t="shared" ref="E2956:E2993" si="1154">IF(F2956=F2955,E2955,F2955)</f>
        <v>644.38300000000004</v>
      </c>
      <c r="F2956" s="11">
        <f>IF(DAY(A2956)=F$2+1,VLOOKUP(A2956,[1]Plan1!$BN$15:$BP$255,3),F2955)</f>
        <v>647.4</v>
      </c>
      <c r="G2956" s="6">
        <f t="shared" si="1140"/>
        <v>42988</v>
      </c>
      <c r="H2956" s="2">
        <f t="shared" si="1141"/>
        <v>4.6819981284420553E-3</v>
      </c>
      <c r="I2956" s="1">
        <f t="shared" si="1149"/>
        <v>24</v>
      </c>
      <c r="J2956" s="1">
        <f t="shared" ref="J2956:J2993" si="1155">IF(DAY(A2956)=F$2+1,DAY(EOMONTH(A2956,0)),J2955)</f>
        <v>30</v>
      </c>
      <c r="K2956" s="54">
        <f t="shared" si="1142"/>
        <v>1.00374384809011</v>
      </c>
      <c r="L2956" s="3">
        <f t="shared" si="1150"/>
        <v>1.5979614799999999</v>
      </c>
      <c r="M2956" s="3">
        <f t="shared" si="1136"/>
        <v>1.603944</v>
      </c>
      <c r="N2956" s="3">
        <f t="shared" si="1143"/>
        <v>84746.979386229999</v>
      </c>
      <c r="O2956" s="52">
        <f t="shared" si="1132"/>
        <v>0</v>
      </c>
      <c r="P2956" s="5">
        <f t="shared" si="1135"/>
        <v>0</v>
      </c>
      <c r="Q2956" s="53">
        <f t="shared" si="1144"/>
        <v>0</v>
      </c>
      <c r="R2956" s="4">
        <f t="shared" si="1138"/>
        <v>0</v>
      </c>
      <c r="S2956" s="2">
        <f t="shared" si="1151"/>
        <v>0.14000000000000001</v>
      </c>
      <c r="T2956" s="9">
        <f t="shared" si="1145"/>
        <v>1.008773481</v>
      </c>
      <c r="U2956" s="4">
        <f t="shared" si="1152"/>
        <v>743.52601345000005</v>
      </c>
      <c r="V2956" s="4">
        <f t="shared" si="1146"/>
        <v>0</v>
      </c>
      <c r="W2956" s="1" t="str">
        <f t="shared" si="1133"/>
        <v>A+J=</v>
      </c>
      <c r="X2956" s="10">
        <f t="shared" si="1134"/>
        <v>43017</v>
      </c>
      <c r="Y2956" s="4">
        <f t="shared" si="1137"/>
        <v>0</v>
      </c>
      <c r="Z2956" s="28"/>
      <c r="AA2956" s="26"/>
      <c r="AE2956" s="5"/>
    </row>
    <row r="2957" spans="1:31" x14ac:dyDescent="0.2">
      <c r="A2957" s="127">
        <f t="shared" si="1147"/>
        <v>43012</v>
      </c>
      <c r="B2957" s="4">
        <f t="shared" si="1139"/>
        <v>85534.943877960002</v>
      </c>
      <c r="C2957" s="4">
        <f t="shared" si="1153"/>
        <v>52836.61984847</v>
      </c>
      <c r="D2957" s="4">
        <f t="shared" si="1148"/>
        <v>52836.61984847</v>
      </c>
      <c r="E2957" s="56">
        <f t="shared" si="1154"/>
        <v>644.38300000000004</v>
      </c>
      <c r="F2957" s="11">
        <f>IF(DAY(A2957)=F$2+1,VLOOKUP(A2957,[1]Plan1!$BN$15:$BP$255,3),F2956)</f>
        <v>647.4</v>
      </c>
      <c r="G2957" s="6">
        <f t="shared" si="1140"/>
        <v>42988</v>
      </c>
      <c r="H2957" s="2">
        <f t="shared" si="1141"/>
        <v>4.6819981284420553E-3</v>
      </c>
      <c r="I2957" s="1">
        <f t="shared" si="1149"/>
        <v>25</v>
      </c>
      <c r="J2957" s="1">
        <f t="shared" si="1155"/>
        <v>30</v>
      </c>
      <c r="K2957" s="54">
        <f t="shared" si="1142"/>
        <v>1.0039001455727328</v>
      </c>
      <c r="L2957" s="3">
        <f t="shared" si="1150"/>
        <v>1.5979614799999999</v>
      </c>
      <c r="M2957" s="3">
        <f t="shared" si="1136"/>
        <v>1.60419376</v>
      </c>
      <c r="N2957" s="3">
        <f t="shared" si="1143"/>
        <v>84760.175860400006</v>
      </c>
      <c r="O2957" s="52">
        <f t="shared" si="1132"/>
        <v>0</v>
      </c>
      <c r="P2957" s="5">
        <f t="shared" si="1135"/>
        <v>0</v>
      </c>
      <c r="Q2957" s="53">
        <f t="shared" si="1144"/>
        <v>0</v>
      </c>
      <c r="R2957" s="4">
        <f t="shared" si="1138"/>
        <v>0</v>
      </c>
      <c r="S2957" s="2">
        <f t="shared" si="1151"/>
        <v>0.14000000000000001</v>
      </c>
      <c r="T2957" s="9">
        <f t="shared" si="1145"/>
        <v>1.0091407080000001</v>
      </c>
      <c r="U2957" s="4">
        <f t="shared" si="1152"/>
        <v>774.76801755999998</v>
      </c>
      <c r="V2957" s="4">
        <f t="shared" si="1146"/>
        <v>0</v>
      </c>
      <c r="W2957" s="1" t="str">
        <f t="shared" si="1133"/>
        <v>A+J=</v>
      </c>
      <c r="X2957" s="10">
        <f t="shared" si="1134"/>
        <v>43017</v>
      </c>
      <c r="Y2957" s="4">
        <f t="shared" si="1137"/>
        <v>0</v>
      </c>
      <c r="Z2957" s="28"/>
      <c r="AA2957" s="26"/>
      <c r="AE2957" s="5"/>
    </row>
    <row r="2958" spans="1:31" x14ac:dyDescent="0.2">
      <c r="A2958" s="127">
        <f t="shared" si="1147"/>
        <v>43013</v>
      </c>
      <c r="B2958" s="4">
        <f t="shared" si="1139"/>
        <v>85579.405008260001</v>
      </c>
      <c r="C2958" s="4">
        <f t="shared" si="1153"/>
        <v>52836.61984847</v>
      </c>
      <c r="D2958" s="4">
        <f t="shared" si="1148"/>
        <v>52836.61984847</v>
      </c>
      <c r="E2958" s="56">
        <f t="shared" si="1154"/>
        <v>644.38300000000004</v>
      </c>
      <c r="F2958" s="11">
        <f>IF(DAY(A2958)=F$2+1,VLOOKUP(A2958,[1]Plan1!$BN$15:$BP$255,3),F2957)</f>
        <v>647.4</v>
      </c>
      <c r="G2958" s="6">
        <f t="shared" si="1140"/>
        <v>42988</v>
      </c>
      <c r="H2958" s="2">
        <f t="shared" si="1141"/>
        <v>4.6819981284420553E-3</v>
      </c>
      <c r="I2958" s="1">
        <f t="shared" si="1149"/>
        <v>26</v>
      </c>
      <c r="J2958" s="1">
        <f t="shared" si="1155"/>
        <v>30</v>
      </c>
      <c r="K2958" s="54">
        <f t="shared" si="1142"/>
        <v>1.0040564673931418</v>
      </c>
      <c r="L2958" s="3">
        <f t="shared" si="1150"/>
        <v>1.5979614799999999</v>
      </c>
      <c r="M2958" s="3">
        <f t="shared" si="1136"/>
        <v>1.6044435500000001</v>
      </c>
      <c r="N2958" s="3">
        <f t="shared" si="1143"/>
        <v>84773.373919670004</v>
      </c>
      <c r="O2958" s="52">
        <f t="shared" si="1132"/>
        <v>0</v>
      </c>
      <c r="P2958" s="5">
        <f t="shared" si="1135"/>
        <v>0</v>
      </c>
      <c r="Q2958" s="53">
        <f t="shared" si="1144"/>
        <v>0</v>
      </c>
      <c r="R2958" s="4">
        <f t="shared" si="1138"/>
        <v>0</v>
      </c>
      <c r="S2958" s="2">
        <f t="shared" si="1151"/>
        <v>0.14000000000000001</v>
      </c>
      <c r="T2958" s="9">
        <f t="shared" si="1145"/>
        <v>1.009508069</v>
      </c>
      <c r="U2958" s="4">
        <f t="shared" si="1152"/>
        <v>806.03108858999997</v>
      </c>
      <c r="V2958" s="4">
        <f t="shared" si="1146"/>
        <v>0</v>
      </c>
      <c r="W2958" s="1" t="str">
        <f t="shared" si="1133"/>
        <v>A+J=</v>
      </c>
      <c r="X2958" s="10">
        <f t="shared" si="1134"/>
        <v>43017</v>
      </c>
      <c r="Y2958" s="4">
        <f t="shared" si="1137"/>
        <v>0</v>
      </c>
      <c r="Z2958" s="28"/>
      <c r="AA2958" s="26"/>
      <c r="AE2958" s="5"/>
    </row>
    <row r="2959" spans="1:31" x14ac:dyDescent="0.2">
      <c r="A2959" s="127">
        <f t="shared" si="1147"/>
        <v>43014</v>
      </c>
      <c r="B2959" s="4">
        <f t="shared" si="1139"/>
        <v>85623.889864779994</v>
      </c>
      <c r="C2959" s="4">
        <f t="shared" si="1153"/>
        <v>52836.61984847</v>
      </c>
      <c r="D2959" s="4">
        <f t="shared" si="1148"/>
        <v>52836.61984847</v>
      </c>
      <c r="E2959" s="56">
        <f t="shared" si="1154"/>
        <v>644.38300000000004</v>
      </c>
      <c r="F2959" s="11">
        <f>IF(DAY(A2959)=F$2+1,VLOOKUP(A2959,[1]Plan1!$BN$15:$BP$255,3),F2958)</f>
        <v>647.4</v>
      </c>
      <c r="G2959" s="6">
        <f t="shared" si="1140"/>
        <v>42988</v>
      </c>
      <c r="H2959" s="2">
        <f t="shared" si="1141"/>
        <v>4.6819981284420553E-3</v>
      </c>
      <c r="I2959" s="1">
        <f t="shared" si="1149"/>
        <v>27</v>
      </c>
      <c r="J2959" s="1">
        <f t="shared" si="1155"/>
        <v>30</v>
      </c>
      <c r="K2959" s="54">
        <f t="shared" si="1142"/>
        <v>1.0042128135551265</v>
      </c>
      <c r="L2959" s="3">
        <f t="shared" si="1150"/>
        <v>1.5979614799999999</v>
      </c>
      <c r="M2959" s="3">
        <f t="shared" si="1136"/>
        <v>1.60469339</v>
      </c>
      <c r="N2959" s="3">
        <f t="shared" si="1143"/>
        <v>84786.574620779997</v>
      </c>
      <c r="O2959" s="52">
        <f t="shared" si="1132"/>
        <v>0</v>
      </c>
      <c r="P2959" s="5">
        <f t="shared" si="1135"/>
        <v>0</v>
      </c>
      <c r="Q2959" s="53">
        <f t="shared" si="1144"/>
        <v>0</v>
      </c>
      <c r="R2959" s="4">
        <f t="shared" si="1138"/>
        <v>0</v>
      </c>
      <c r="S2959" s="2">
        <f t="shared" si="1151"/>
        <v>0.14000000000000001</v>
      </c>
      <c r="T2959" s="9">
        <f t="shared" si="1145"/>
        <v>1.0098755639999999</v>
      </c>
      <c r="U2959" s="4">
        <f t="shared" si="1152"/>
        <v>837.31524400000001</v>
      </c>
      <c r="V2959" s="4">
        <f t="shared" si="1146"/>
        <v>0</v>
      </c>
      <c r="W2959" s="1" t="str">
        <f t="shared" si="1133"/>
        <v>A+J=</v>
      </c>
      <c r="X2959" s="10">
        <f t="shared" si="1134"/>
        <v>43017</v>
      </c>
      <c r="Y2959" s="4">
        <f t="shared" si="1137"/>
        <v>0</v>
      </c>
      <c r="Z2959" s="28"/>
      <c r="AA2959" s="26"/>
      <c r="AE2959" s="5"/>
    </row>
    <row r="2960" spans="1:31" x14ac:dyDescent="0.2">
      <c r="A2960" s="127">
        <f t="shared" si="1147"/>
        <v>43015</v>
      </c>
      <c r="B2960" s="4">
        <f t="shared" si="1139"/>
        <v>85668.397388190002</v>
      </c>
      <c r="C2960" s="4">
        <f t="shared" si="1153"/>
        <v>52836.61984847</v>
      </c>
      <c r="D2960" s="4">
        <f t="shared" si="1148"/>
        <v>52836.61984847</v>
      </c>
      <c r="E2960" s="56">
        <f t="shared" si="1154"/>
        <v>644.38300000000004</v>
      </c>
      <c r="F2960" s="11">
        <f>IF(DAY(A2960)=F$2+1,VLOOKUP(A2960,[1]Plan1!$BN$15:$BP$255,3),F2959)</f>
        <v>647.4</v>
      </c>
      <c r="G2960" s="6">
        <f t="shared" si="1140"/>
        <v>42988</v>
      </c>
      <c r="H2960" s="2">
        <f t="shared" si="1141"/>
        <v>4.6819981284420553E-3</v>
      </c>
      <c r="I2960" s="1">
        <f t="shared" si="1149"/>
        <v>28</v>
      </c>
      <c r="J2960" s="1">
        <f t="shared" si="1155"/>
        <v>30</v>
      </c>
      <c r="K2960" s="54">
        <f t="shared" si="1142"/>
        <v>1.0043691840624773</v>
      </c>
      <c r="L2960" s="3">
        <f t="shared" si="1150"/>
        <v>1.5979614799999999</v>
      </c>
      <c r="M2960" s="3">
        <f t="shared" si="1136"/>
        <v>1.60494326</v>
      </c>
      <c r="N2960" s="3">
        <f t="shared" si="1143"/>
        <v>84799.776906979998</v>
      </c>
      <c r="O2960" s="52">
        <f t="shared" si="1132"/>
        <v>0</v>
      </c>
      <c r="P2960" s="5">
        <f t="shared" si="1135"/>
        <v>0</v>
      </c>
      <c r="Q2960" s="53">
        <f t="shared" si="1144"/>
        <v>0</v>
      </c>
      <c r="R2960" s="4">
        <f t="shared" si="1138"/>
        <v>0</v>
      </c>
      <c r="S2960" s="2">
        <f t="shared" si="1151"/>
        <v>0.14000000000000001</v>
      </c>
      <c r="T2960" s="9">
        <f t="shared" si="1145"/>
        <v>1.010243193</v>
      </c>
      <c r="U2960" s="4">
        <f t="shared" si="1152"/>
        <v>868.62048120999998</v>
      </c>
      <c r="V2960" s="4">
        <f t="shared" si="1146"/>
        <v>0</v>
      </c>
      <c r="W2960" s="1" t="str">
        <f t="shared" si="1133"/>
        <v>A+J=</v>
      </c>
      <c r="X2960" s="10">
        <f t="shared" si="1134"/>
        <v>43017</v>
      </c>
      <c r="Y2960" s="4">
        <f t="shared" si="1137"/>
        <v>0</v>
      </c>
      <c r="Z2960" s="28"/>
      <c r="AA2960" s="26"/>
      <c r="AE2960" s="5"/>
    </row>
    <row r="2961" spans="1:186" x14ac:dyDescent="0.2">
      <c r="A2961" s="127">
        <f t="shared" si="1147"/>
        <v>43016</v>
      </c>
      <c r="B2961" s="4">
        <f t="shared" si="1139"/>
        <v>85712.928653490002</v>
      </c>
      <c r="C2961" s="4">
        <f t="shared" si="1153"/>
        <v>52836.61984847</v>
      </c>
      <c r="D2961" s="4">
        <f t="shared" si="1148"/>
        <v>52836.61984847</v>
      </c>
      <c r="E2961" s="56">
        <f t="shared" si="1154"/>
        <v>644.38300000000004</v>
      </c>
      <c r="F2961" s="11">
        <f>IF(DAY(A2961)=F$2+1,VLOOKUP(A2961,[1]Plan1!$BN$15:$BP$255,3),F2960)</f>
        <v>647.4</v>
      </c>
      <c r="G2961" s="6">
        <f t="shared" si="1140"/>
        <v>42988</v>
      </c>
      <c r="H2961" s="2">
        <f t="shared" si="1141"/>
        <v>4.6819981284420553E-3</v>
      </c>
      <c r="I2961" s="1">
        <f t="shared" si="1149"/>
        <v>29</v>
      </c>
      <c r="J2961" s="1">
        <f t="shared" si="1155"/>
        <v>30</v>
      </c>
      <c r="K2961" s="54">
        <f t="shared" si="1142"/>
        <v>1.0045255789189853</v>
      </c>
      <c r="L2961" s="3">
        <f t="shared" si="1150"/>
        <v>1.5979614799999999</v>
      </c>
      <c r="M2961" s="3">
        <f t="shared" si="1136"/>
        <v>1.6051931800000001</v>
      </c>
      <c r="N2961" s="3">
        <f t="shared" si="1143"/>
        <v>84812.981835009996</v>
      </c>
      <c r="O2961" s="52">
        <f t="shared" si="1132"/>
        <v>0</v>
      </c>
      <c r="P2961" s="5">
        <f t="shared" si="1135"/>
        <v>0</v>
      </c>
      <c r="Q2961" s="53">
        <f t="shared" si="1144"/>
        <v>0</v>
      </c>
      <c r="R2961" s="4">
        <f t="shared" si="1138"/>
        <v>0</v>
      </c>
      <c r="S2961" s="2">
        <f t="shared" si="1151"/>
        <v>0.14000000000000001</v>
      </c>
      <c r="T2961" s="9">
        <f t="shared" si="1145"/>
        <v>1.0106109560000001</v>
      </c>
      <c r="U2961" s="4">
        <f t="shared" si="1152"/>
        <v>899.94681848000005</v>
      </c>
      <c r="V2961" s="4">
        <f t="shared" si="1146"/>
        <v>0</v>
      </c>
      <c r="W2961" s="1" t="str">
        <f t="shared" si="1133"/>
        <v>A+J=</v>
      </c>
      <c r="X2961" s="10">
        <f t="shared" si="1134"/>
        <v>43017</v>
      </c>
      <c r="Y2961" s="4">
        <f t="shared" si="1137"/>
        <v>0</v>
      </c>
      <c r="Z2961" s="28"/>
      <c r="AA2961" s="26"/>
      <c r="AE2961" s="5"/>
    </row>
    <row r="2962" spans="1:186" s="175" customFormat="1" x14ac:dyDescent="0.2">
      <c r="A2962" s="161">
        <f t="shared" si="1147"/>
        <v>43017</v>
      </c>
      <c r="B2962" s="162">
        <f t="shared" si="1139"/>
        <v>85757.482515729993</v>
      </c>
      <c r="C2962" s="4">
        <f t="shared" si="1153"/>
        <v>52836.61984847</v>
      </c>
      <c r="D2962" s="162">
        <f t="shared" si="1148"/>
        <v>52836.61984847</v>
      </c>
      <c r="E2962" s="163">
        <f t="shared" si="1154"/>
        <v>644.38300000000004</v>
      </c>
      <c r="F2962" s="164">
        <f>IF(DAY(A2962)=F$2+1,VLOOKUP(A2962,[1]Plan1!$BN$15:$BP$255,3),F2961)</f>
        <v>647.4</v>
      </c>
      <c r="G2962" s="165">
        <f t="shared" si="1140"/>
        <v>42988</v>
      </c>
      <c r="H2962" s="166">
        <f t="shared" si="1141"/>
        <v>4.6819981284420553E-3</v>
      </c>
      <c r="I2962" s="167">
        <f t="shared" si="1149"/>
        <v>30</v>
      </c>
      <c r="J2962" s="167">
        <f t="shared" si="1155"/>
        <v>30</v>
      </c>
      <c r="K2962" s="168">
        <f t="shared" si="1142"/>
        <v>1.0046819981284421</v>
      </c>
      <c r="L2962" s="169">
        <f t="shared" si="1150"/>
        <v>1.5979614799999999</v>
      </c>
      <c r="M2962" s="169">
        <f t="shared" si="1136"/>
        <v>1.6054431300000001</v>
      </c>
      <c r="N2962" s="169">
        <f t="shared" si="1143"/>
        <v>84826.18834814</v>
      </c>
      <c r="O2962" s="170">
        <f t="shared" si="1132"/>
        <v>95</v>
      </c>
      <c r="P2962" s="171">
        <f t="shared" si="1135"/>
        <v>7.8964249000000007E-3</v>
      </c>
      <c r="Q2962" s="162">
        <f t="shared" si="1144"/>
        <v>417.22040060329277</v>
      </c>
      <c r="R2962" s="162">
        <f t="shared" si="1138"/>
        <v>669.82362584434259</v>
      </c>
      <c r="S2962" s="166">
        <f t="shared" si="1151"/>
        <v>0.14000000000000001</v>
      </c>
      <c r="T2962" s="172">
        <f t="shared" si="1145"/>
        <v>1.010978852</v>
      </c>
      <c r="U2962" s="162">
        <f t="shared" si="1152"/>
        <v>931.29416759000003</v>
      </c>
      <c r="V2962" s="162">
        <f t="shared" si="1146"/>
        <v>1601.1177934343427</v>
      </c>
      <c r="W2962" s="167" t="str">
        <f t="shared" si="1133"/>
        <v>A+J=</v>
      </c>
      <c r="X2962" s="165">
        <f t="shared" si="1134"/>
        <v>43017</v>
      </c>
      <c r="Y2962" s="162">
        <f t="shared" si="1137"/>
        <v>84156.36472229565</v>
      </c>
      <c r="Z2962" s="173"/>
      <c r="AA2962" s="174"/>
      <c r="AB2962" s="167"/>
      <c r="AC2962" s="167"/>
      <c r="AD2962" s="167"/>
      <c r="AE2962" s="171"/>
      <c r="AF2962" s="167"/>
      <c r="AG2962" s="167"/>
      <c r="AH2962" s="167"/>
      <c r="AI2962" s="167"/>
      <c r="AJ2962" s="167"/>
      <c r="AK2962" s="167"/>
      <c r="AL2962" s="167"/>
      <c r="AM2962" s="167"/>
      <c r="AN2962" s="167"/>
      <c r="AO2962" s="167"/>
      <c r="AP2962" s="167"/>
      <c r="AQ2962" s="167"/>
      <c r="AR2962" s="167"/>
      <c r="AS2962" s="167"/>
      <c r="AT2962" s="167"/>
      <c r="AU2962" s="167"/>
      <c r="AV2962" s="167"/>
      <c r="AW2962" s="167"/>
      <c r="AX2962" s="167"/>
      <c r="AY2962" s="167"/>
      <c r="AZ2962" s="167"/>
      <c r="BA2962" s="167"/>
      <c r="BB2962" s="167"/>
      <c r="BC2962" s="167"/>
      <c r="BD2962" s="167"/>
      <c r="BE2962" s="167"/>
      <c r="BF2962" s="167"/>
      <c r="BG2962" s="167"/>
      <c r="BH2962" s="167"/>
      <c r="BI2962" s="167"/>
      <c r="BJ2962" s="167"/>
      <c r="BK2962" s="167"/>
      <c r="BL2962" s="167"/>
      <c r="BM2962" s="167"/>
      <c r="BN2962" s="167"/>
      <c r="BO2962" s="167"/>
      <c r="BP2962" s="167"/>
      <c r="BQ2962" s="167"/>
      <c r="BR2962" s="167"/>
      <c r="BS2962" s="167"/>
      <c r="BT2962" s="167"/>
      <c r="BU2962" s="167"/>
      <c r="BV2962" s="167"/>
      <c r="BW2962" s="167"/>
      <c r="BX2962" s="167"/>
      <c r="BY2962" s="167"/>
      <c r="BZ2962" s="167"/>
      <c r="CA2962" s="167"/>
      <c r="CB2962" s="167"/>
      <c r="CC2962" s="167"/>
      <c r="CD2962" s="167"/>
      <c r="CE2962" s="167"/>
      <c r="CF2962" s="167"/>
      <c r="CG2962" s="167"/>
      <c r="CH2962" s="167"/>
      <c r="CI2962" s="167"/>
      <c r="CJ2962" s="167"/>
      <c r="CK2962" s="167"/>
      <c r="CL2962" s="167"/>
      <c r="CM2962" s="167"/>
      <c r="CN2962" s="167"/>
      <c r="CO2962" s="167"/>
      <c r="CP2962" s="167"/>
      <c r="CQ2962" s="167"/>
      <c r="CR2962" s="167"/>
      <c r="CS2962" s="167"/>
      <c r="CT2962" s="167"/>
      <c r="CU2962" s="167"/>
      <c r="CV2962" s="167"/>
      <c r="CW2962" s="167"/>
      <c r="CX2962" s="167"/>
      <c r="CY2962" s="167"/>
      <c r="CZ2962" s="167"/>
      <c r="DA2962" s="167"/>
      <c r="DB2962" s="167"/>
      <c r="DC2962" s="167"/>
      <c r="DD2962" s="167"/>
      <c r="DE2962" s="167"/>
      <c r="DF2962" s="167"/>
      <c r="DG2962" s="167"/>
      <c r="DH2962" s="167"/>
      <c r="DI2962" s="167"/>
      <c r="DJ2962" s="167"/>
      <c r="DK2962" s="167"/>
      <c r="DL2962" s="167"/>
      <c r="DM2962" s="167"/>
      <c r="DN2962" s="167"/>
      <c r="DO2962" s="167"/>
      <c r="DP2962" s="167"/>
      <c r="DQ2962" s="167"/>
      <c r="DR2962" s="167"/>
      <c r="DS2962" s="167"/>
      <c r="DT2962" s="167"/>
      <c r="DU2962" s="167"/>
      <c r="DV2962" s="167"/>
      <c r="DW2962" s="167"/>
      <c r="DX2962" s="167"/>
      <c r="DY2962" s="167"/>
      <c r="DZ2962" s="167"/>
      <c r="EA2962" s="167"/>
      <c r="EB2962" s="167"/>
      <c r="EC2962" s="167"/>
      <c r="ED2962" s="167"/>
      <c r="EE2962" s="167"/>
      <c r="EF2962" s="167"/>
      <c r="EG2962" s="167"/>
      <c r="EH2962" s="167"/>
      <c r="EI2962" s="167"/>
      <c r="EJ2962" s="167"/>
      <c r="EK2962" s="167"/>
      <c r="EL2962" s="167"/>
      <c r="EM2962" s="167"/>
      <c r="EN2962" s="167"/>
      <c r="EO2962" s="167"/>
      <c r="EP2962" s="167"/>
      <c r="EQ2962" s="167"/>
      <c r="ER2962" s="167"/>
      <c r="ES2962" s="167"/>
      <c r="ET2962" s="167"/>
      <c r="EU2962" s="167"/>
      <c r="EV2962" s="167"/>
      <c r="EW2962" s="167"/>
      <c r="EX2962" s="167"/>
      <c r="EY2962" s="167"/>
      <c r="EZ2962" s="167"/>
      <c r="FA2962" s="167"/>
      <c r="FB2962" s="167"/>
      <c r="FC2962" s="167"/>
      <c r="FD2962" s="167"/>
      <c r="FE2962" s="167"/>
      <c r="FF2962" s="167"/>
      <c r="FG2962" s="167"/>
      <c r="FH2962" s="167"/>
      <c r="FI2962" s="167"/>
      <c r="FJ2962" s="167"/>
      <c r="FK2962" s="167"/>
      <c r="FL2962" s="167"/>
      <c r="FM2962" s="167"/>
      <c r="FN2962" s="167"/>
      <c r="FO2962" s="167"/>
      <c r="FP2962" s="167"/>
      <c r="FQ2962" s="167"/>
      <c r="FR2962" s="167"/>
      <c r="FS2962" s="167"/>
      <c r="FT2962" s="167"/>
      <c r="FU2962" s="167"/>
      <c r="FV2962" s="167"/>
      <c r="FW2962" s="167"/>
      <c r="FX2962" s="167"/>
      <c r="FY2962" s="167"/>
      <c r="FZ2962" s="167"/>
      <c r="GA2962" s="167"/>
      <c r="GB2962" s="167"/>
      <c r="GC2962" s="167"/>
      <c r="GD2962" s="167"/>
    </row>
    <row r="2963" spans="1:186" x14ac:dyDescent="0.2">
      <c r="A2963" s="127">
        <f t="shared" si="1147"/>
        <v>43018</v>
      </c>
      <c r="B2963" s="4">
        <f t="shared" si="1139"/>
        <v>84191.342390530001</v>
      </c>
      <c r="C2963" s="4">
        <f t="shared" si="1153"/>
        <v>52419.399446349998</v>
      </c>
      <c r="D2963" s="4">
        <f t="shared" si="1148"/>
        <v>52419.399446349998</v>
      </c>
      <c r="E2963" s="56">
        <f t="shared" si="1154"/>
        <v>647.4</v>
      </c>
      <c r="F2963" s="11">
        <f>IF(DAY(A2963)=F$2+1,VLOOKUP(A2963,[1]Plan1!$BN$15:$BP$255,3),F2962)</f>
        <v>648.67200000000003</v>
      </c>
      <c r="G2963" s="6">
        <f t="shared" si="1140"/>
        <v>43018</v>
      </c>
      <c r="H2963" s="2">
        <f t="shared" si="1141"/>
        <v>1.9647822057460296E-3</v>
      </c>
      <c r="I2963" s="1">
        <f t="shared" si="1149"/>
        <v>1</v>
      </c>
      <c r="J2963" s="1">
        <f t="shared" si="1155"/>
        <v>31</v>
      </c>
      <c r="K2963" s="54">
        <f t="shared" si="1142"/>
        <v>1.0000633198931916</v>
      </c>
      <c r="L2963" s="3">
        <f t="shared" si="1150"/>
        <v>1.6054431300000001</v>
      </c>
      <c r="M2963" s="3">
        <f t="shared" si="1136"/>
        <v>1.60554478</v>
      </c>
      <c r="N2963" s="3">
        <f t="shared" si="1143"/>
        <v>84161.69315182</v>
      </c>
      <c r="O2963" s="52">
        <f t="shared" si="1132"/>
        <v>0</v>
      </c>
      <c r="P2963" s="5">
        <f t="shared" si="1135"/>
        <v>0</v>
      </c>
      <c r="Q2963" s="53">
        <f t="shared" si="1144"/>
        <v>0</v>
      </c>
      <c r="R2963" s="4">
        <f t="shared" si="1138"/>
        <v>0</v>
      </c>
      <c r="S2963" s="2">
        <f t="shared" si="1151"/>
        <v>0.14000000000000001</v>
      </c>
      <c r="T2963" s="9">
        <f t="shared" si="1145"/>
        <v>1.0003522890000001</v>
      </c>
      <c r="U2963" s="4">
        <f t="shared" si="1152"/>
        <v>29.649238709999999</v>
      </c>
      <c r="V2963" s="4">
        <f t="shared" si="1146"/>
        <v>0</v>
      </c>
      <c r="W2963" s="1" t="str">
        <f t="shared" si="1133"/>
        <v>A+J=</v>
      </c>
      <c r="X2963" s="10">
        <f t="shared" si="1134"/>
        <v>43048</v>
      </c>
      <c r="Y2963" s="4">
        <f t="shared" si="1137"/>
        <v>0</v>
      </c>
      <c r="Z2963" s="28"/>
      <c r="AA2963" s="26"/>
      <c r="AE2963" s="5"/>
    </row>
    <row r="2964" spans="1:186" x14ac:dyDescent="0.2">
      <c r="A2964" s="127">
        <f t="shared" si="1147"/>
        <v>43019</v>
      </c>
      <c r="B2964" s="4">
        <f t="shared" si="1139"/>
        <v>84226.334692600009</v>
      </c>
      <c r="C2964" s="4">
        <f t="shared" si="1153"/>
        <v>52419.399446349998</v>
      </c>
      <c r="D2964" s="4">
        <f t="shared" si="1148"/>
        <v>52419.399446349998</v>
      </c>
      <c r="E2964" s="56">
        <f t="shared" si="1154"/>
        <v>647.4</v>
      </c>
      <c r="F2964" s="11">
        <f>IF(DAY(A2964)=F$2+1,VLOOKUP(A2964,[1]Plan1!$BN$15:$BP$255,3),F2963)</f>
        <v>648.67200000000003</v>
      </c>
      <c r="G2964" s="6">
        <f t="shared" si="1140"/>
        <v>43018</v>
      </c>
      <c r="H2964" s="2">
        <f t="shared" si="1141"/>
        <v>1.9647822057460296E-3</v>
      </c>
      <c r="I2964" s="1">
        <f t="shared" si="1149"/>
        <v>2</v>
      </c>
      <c r="J2964" s="1">
        <f t="shared" si="1155"/>
        <v>31</v>
      </c>
      <c r="K2964" s="54">
        <f t="shared" si="1142"/>
        <v>1.0001266437957923</v>
      </c>
      <c r="L2964" s="3">
        <f t="shared" si="1150"/>
        <v>1.6054431300000001</v>
      </c>
      <c r="M2964" s="3">
        <f t="shared" si="1136"/>
        <v>1.6056464399999999</v>
      </c>
      <c r="N2964" s="3">
        <f t="shared" si="1143"/>
        <v>84167.022107960001</v>
      </c>
      <c r="O2964" s="52">
        <f t="shared" si="1132"/>
        <v>0</v>
      </c>
      <c r="P2964" s="5">
        <f t="shared" si="1135"/>
        <v>0</v>
      </c>
      <c r="Q2964" s="53">
        <f t="shared" si="1144"/>
        <v>0</v>
      </c>
      <c r="R2964" s="4">
        <f t="shared" si="1138"/>
        <v>0</v>
      </c>
      <c r="S2964" s="2">
        <f t="shared" si="1151"/>
        <v>0.14000000000000001</v>
      </c>
      <c r="T2964" s="9">
        <f t="shared" si="1145"/>
        <v>1.0007047010000001</v>
      </c>
      <c r="U2964" s="4">
        <f t="shared" si="1152"/>
        <v>59.312584639999997</v>
      </c>
      <c r="V2964" s="4">
        <f t="shared" si="1146"/>
        <v>0</v>
      </c>
      <c r="W2964" s="1" t="str">
        <f t="shared" si="1133"/>
        <v>A+J=</v>
      </c>
      <c r="X2964" s="10">
        <f t="shared" si="1134"/>
        <v>43048</v>
      </c>
      <c r="Y2964" s="4">
        <f t="shared" si="1137"/>
        <v>0</v>
      </c>
      <c r="Z2964" s="28"/>
      <c r="AA2964" s="26"/>
      <c r="AE2964" s="5"/>
    </row>
    <row r="2965" spans="1:186" x14ac:dyDescent="0.2">
      <c r="A2965" s="127">
        <f t="shared" si="1147"/>
        <v>43020</v>
      </c>
      <c r="B2965" s="4">
        <f t="shared" si="1139"/>
        <v>84261.341796950001</v>
      </c>
      <c r="C2965" s="4">
        <f t="shared" si="1153"/>
        <v>52419.399446349998</v>
      </c>
      <c r="D2965" s="4">
        <f t="shared" si="1148"/>
        <v>52419.399446349998</v>
      </c>
      <c r="E2965" s="56">
        <f t="shared" si="1154"/>
        <v>647.4</v>
      </c>
      <c r="F2965" s="11">
        <f>IF(DAY(A2965)=F$2+1,VLOOKUP(A2965,[1]Plan1!$BN$15:$BP$255,3),F2964)</f>
        <v>648.67200000000003</v>
      </c>
      <c r="G2965" s="6">
        <f t="shared" si="1140"/>
        <v>43018</v>
      </c>
      <c r="H2965" s="2">
        <f t="shared" si="1141"/>
        <v>1.9647822057460296E-3</v>
      </c>
      <c r="I2965" s="1">
        <f t="shared" si="1149"/>
        <v>3</v>
      </c>
      <c r="J2965" s="1">
        <f t="shared" si="1155"/>
        <v>31</v>
      </c>
      <c r="K2965" s="54">
        <f t="shared" si="1142"/>
        <v>1.0001899717080558</v>
      </c>
      <c r="L2965" s="3">
        <f t="shared" si="1150"/>
        <v>1.6054431300000001</v>
      </c>
      <c r="M2965" s="3">
        <f t="shared" si="1136"/>
        <v>1.60574811</v>
      </c>
      <c r="N2965" s="3">
        <f t="shared" si="1143"/>
        <v>84172.351588310004</v>
      </c>
      <c r="O2965" s="52">
        <f t="shared" si="1132"/>
        <v>0</v>
      </c>
      <c r="P2965" s="5">
        <f t="shared" si="1135"/>
        <v>0</v>
      </c>
      <c r="Q2965" s="53">
        <f t="shared" si="1144"/>
        <v>0</v>
      </c>
      <c r="R2965" s="4">
        <f t="shared" si="1138"/>
        <v>0</v>
      </c>
      <c r="S2965" s="2">
        <f t="shared" si="1151"/>
        <v>0.14000000000000001</v>
      </c>
      <c r="T2965" s="9">
        <f t="shared" si="1145"/>
        <v>1.001057238</v>
      </c>
      <c r="U2965" s="4">
        <f t="shared" si="1152"/>
        <v>88.990208640000006</v>
      </c>
      <c r="V2965" s="4">
        <f t="shared" si="1146"/>
        <v>0</v>
      </c>
      <c r="W2965" s="1" t="str">
        <f t="shared" si="1133"/>
        <v>A+J=</v>
      </c>
      <c r="X2965" s="10">
        <f t="shared" si="1134"/>
        <v>43048</v>
      </c>
      <c r="Y2965" s="4">
        <f t="shared" si="1137"/>
        <v>0</v>
      </c>
      <c r="Z2965" s="28"/>
      <c r="AA2965" s="26"/>
      <c r="AE2965" s="5"/>
    </row>
    <row r="2966" spans="1:186" x14ac:dyDescent="0.2">
      <c r="A2966" s="127">
        <f t="shared" si="1147"/>
        <v>43021</v>
      </c>
      <c r="B2966" s="4">
        <f t="shared" si="1139"/>
        <v>84296.363621940007</v>
      </c>
      <c r="C2966" s="4">
        <f t="shared" si="1153"/>
        <v>52419.399446349998</v>
      </c>
      <c r="D2966" s="4">
        <f t="shared" si="1148"/>
        <v>52419.399446349998</v>
      </c>
      <c r="E2966" s="56">
        <f t="shared" si="1154"/>
        <v>647.4</v>
      </c>
      <c r="F2966" s="11">
        <f>IF(DAY(A2966)=F$2+1,VLOOKUP(A2966,[1]Plan1!$BN$15:$BP$255,3),F2965)</f>
        <v>648.67200000000003</v>
      </c>
      <c r="G2966" s="6">
        <f t="shared" si="1140"/>
        <v>43018</v>
      </c>
      <c r="H2966" s="2">
        <f t="shared" si="1141"/>
        <v>1.9647822057460296E-3</v>
      </c>
      <c r="I2966" s="1">
        <f t="shared" si="1149"/>
        <v>4</v>
      </c>
      <c r="J2966" s="1">
        <f t="shared" si="1155"/>
        <v>31</v>
      </c>
      <c r="K2966" s="54">
        <f t="shared" si="1142"/>
        <v>1.0002533036302357</v>
      </c>
      <c r="L2966" s="3">
        <f t="shared" si="1150"/>
        <v>1.6054431300000001</v>
      </c>
      <c r="M2966" s="3">
        <f t="shared" si="1136"/>
        <v>1.6058497899999999</v>
      </c>
      <c r="N2966" s="3">
        <f t="shared" si="1143"/>
        <v>84177.681592840003</v>
      </c>
      <c r="O2966" s="52">
        <f t="shared" si="1132"/>
        <v>0</v>
      </c>
      <c r="P2966" s="5">
        <f t="shared" si="1135"/>
        <v>0</v>
      </c>
      <c r="Q2966" s="53">
        <f t="shared" si="1144"/>
        <v>0</v>
      </c>
      <c r="R2966" s="4">
        <f t="shared" si="1138"/>
        <v>0</v>
      </c>
      <c r="S2966" s="2">
        <f t="shared" si="1151"/>
        <v>0.14000000000000001</v>
      </c>
      <c r="T2966" s="9">
        <f t="shared" si="1145"/>
        <v>1.001409899</v>
      </c>
      <c r="U2966" s="4">
        <f t="shared" si="1152"/>
        <v>118.68202909999999</v>
      </c>
      <c r="V2966" s="4">
        <f t="shared" si="1146"/>
        <v>0</v>
      </c>
      <c r="W2966" s="1" t="str">
        <f t="shared" si="1133"/>
        <v>A+J=</v>
      </c>
      <c r="X2966" s="10">
        <f t="shared" si="1134"/>
        <v>43048</v>
      </c>
      <c r="Y2966" s="4">
        <f t="shared" si="1137"/>
        <v>0</v>
      </c>
      <c r="Z2966" s="28"/>
      <c r="AA2966" s="26"/>
      <c r="AE2966" s="5"/>
    </row>
    <row r="2967" spans="1:186" x14ac:dyDescent="0.2">
      <c r="A2967" s="127">
        <f t="shared" si="1147"/>
        <v>43022</v>
      </c>
      <c r="B2967" s="4">
        <f t="shared" si="1139"/>
        <v>84331.399644990001</v>
      </c>
      <c r="C2967" s="4">
        <f t="shared" si="1153"/>
        <v>52419.399446349998</v>
      </c>
      <c r="D2967" s="4">
        <f t="shared" si="1148"/>
        <v>52419.399446349998</v>
      </c>
      <c r="E2967" s="56">
        <f t="shared" si="1154"/>
        <v>647.4</v>
      </c>
      <c r="F2967" s="11">
        <f>IF(DAY(A2967)=F$2+1,VLOOKUP(A2967,[1]Plan1!$BN$15:$BP$255,3),F2966)</f>
        <v>648.67200000000003</v>
      </c>
      <c r="G2967" s="6">
        <f t="shared" si="1140"/>
        <v>43018</v>
      </c>
      <c r="H2967" s="2">
        <f t="shared" si="1141"/>
        <v>1.9647822057460296E-3</v>
      </c>
      <c r="I2967" s="1">
        <f t="shared" si="1149"/>
        <v>5</v>
      </c>
      <c r="J2967" s="1">
        <f t="shared" si="1155"/>
        <v>31</v>
      </c>
      <c r="K2967" s="54">
        <f t="shared" si="1142"/>
        <v>1.0003166395625862</v>
      </c>
      <c r="L2967" s="3">
        <f t="shared" si="1150"/>
        <v>1.6054431300000001</v>
      </c>
      <c r="M2967" s="3">
        <f t="shared" si="1136"/>
        <v>1.6059514699999999</v>
      </c>
      <c r="N2967" s="3">
        <f t="shared" si="1143"/>
        <v>84183.011597379998</v>
      </c>
      <c r="O2967" s="52">
        <f t="shared" si="1132"/>
        <v>0</v>
      </c>
      <c r="P2967" s="5">
        <f t="shared" si="1135"/>
        <v>0</v>
      </c>
      <c r="Q2967" s="53">
        <f t="shared" si="1144"/>
        <v>0</v>
      </c>
      <c r="R2967" s="4">
        <f t="shared" si="1138"/>
        <v>0</v>
      </c>
      <c r="S2967" s="2">
        <f t="shared" si="1151"/>
        <v>0.14000000000000001</v>
      </c>
      <c r="T2967" s="9">
        <f t="shared" si="1145"/>
        <v>1.001762684</v>
      </c>
      <c r="U2967" s="4">
        <f t="shared" si="1152"/>
        <v>148.38804761</v>
      </c>
      <c r="V2967" s="4">
        <f t="shared" si="1146"/>
        <v>0</v>
      </c>
      <c r="W2967" s="1" t="str">
        <f t="shared" si="1133"/>
        <v>A+J=</v>
      </c>
      <c r="X2967" s="10">
        <f t="shared" si="1134"/>
        <v>43048</v>
      </c>
      <c r="Y2967" s="4">
        <f t="shared" si="1137"/>
        <v>0</v>
      </c>
      <c r="Z2967" s="28"/>
      <c r="AA2967" s="26"/>
      <c r="AE2967" s="5"/>
    </row>
    <row r="2968" spans="1:186" x14ac:dyDescent="0.2">
      <c r="A2968" s="127">
        <f t="shared" si="1147"/>
        <v>43023</v>
      </c>
      <c r="B2968" s="4">
        <f t="shared" si="1139"/>
        <v>84366.450477580001</v>
      </c>
      <c r="C2968" s="4">
        <f t="shared" si="1153"/>
        <v>52419.399446349998</v>
      </c>
      <c r="D2968" s="4">
        <f t="shared" si="1148"/>
        <v>52419.399446349998</v>
      </c>
      <c r="E2968" s="56">
        <f t="shared" si="1154"/>
        <v>647.4</v>
      </c>
      <c r="F2968" s="11">
        <f>IF(DAY(A2968)=F$2+1,VLOOKUP(A2968,[1]Plan1!$BN$15:$BP$255,3),F2967)</f>
        <v>648.67200000000003</v>
      </c>
      <c r="G2968" s="6">
        <f t="shared" si="1140"/>
        <v>43018</v>
      </c>
      <c r="H2968" s="2">
        <f t="shared" si="1141"/>
        <v>1.9647822057460296E-3</v>
      </c>
      <c r="I2968" s="1">
        <f t="shared" si="1149"/>
        <v>6</v>
      </c>
      <c r="J2968" s="1">
        <f t="shared" si="1155"/>
        <v>31</v>
      </c>
      <c r="K2968" s="54">
        <f t="shared" si="1142"/>
        <v>1.0003799795053614</v>
      </c>
      <c r="L2968" s="3">
        <f t="shared" si="1150"/>
        <v>1.6054431300000001</v>
      </c>
      <c r="M2968" s="3">
        <f t="shared" si="1136"/>
        <v>1.6060531600000001</v>
      </c>
      <c r="N2968" s="3">
        <f t="shared" si="1143"/>
        <v>84188.342126110001</v>
      </c>
      <c r="O2968" s="52">
        <f t="shared" si="1132"/>
        <v>0</v>
      </c>
      <c r="P2968" s="5">
        <f t="shared" si="1135"/>
        <v>0</v>
      </c>
      <c r="Q2968" s="53">
        <f t="shared" si="1144"/>
        <v>0</v>
      </c>
      <c r="R2968" s="4">
        <f t="shared" si="1138"/>
        <v>0</v>
      </c>
      <c r="S2968" s="2">
        <f t="shared" si="1151"/>
        <v>0.14000000000000001</v>
      </c>
      <c r="T2968" s="9">
        <f t="shared" si="1145"/>
        <v>1.0021155939999999</v>
      </c>
      <c r="U2968" s="4">
        <f t="shared" si="1152"/>
        <v>178.10835147</v>
      </c>
      <c r="V2968" s="4">
        <f t="shared" si="1146"/>
        <v>0</v>
      </c>
      <c r="W2968" s="1" t="str">
        <f t="shared" si="1133"/>
        <v>A+J=</v>
      </c>
      <c r="X2968" s="10">
        <f t="shared" si="1134"/>
        <v>43048</v>
      </c>
      <c r="Y2968" s="4">
        <f t="shared" si="1137"/>
        <v>0</v>
      </c>
      <c r="Z2968" s="28"/>
      <c r="AA2968" s="26"/>
      <c r="AE2968" s="5"/>
    </row>
    <row r="2969" spans="1:186" x14ac:dyDescent="0.2">
      <c r="A2969" s="127">
        <f t="shared" si="1147"/>
        <v>43024</v>
      </c>
      <c r="B2969" s="4">
        <f t="shared" si="1139"/>
        <v>84401.516038059999</v>
      </c>
      <c r="C2969" s="4">
        <f t="shared" si="1153"/>
        <v>52419.399446349998</v>
      </c>
      <c r="D2969" s="4">
        <f t="shared" si="1148"/>
        <v>52419.399446349998</v>
      </c>
      <c r="E2969" s="56">
        <f t="shared" si="1154"/>
        <v>647.4</v>
      </c>
      <c r="F2969" s="11">
        <f>IF(DAY(A2969)=F$2+1,VLOOKUP(A2969,[1]Plan1!$BN$15:$BP$255,3),F2968)</f>
        <v>648.67200000000003</v>
      </c>
      <c r="G2969" s="6">
        <f t="shared" si="1140"/>
        <v>43018</v>
      </c>
      <c r="H2969" s="2">
        <f t="shared" si="1141"/>
        <v>1.9647822057460296E-3</v>
      </c>
      <c r="I2969" s="1">
        <f t="shared" si="1149"/>
        <v>7</v>
      </c>
      <c r="J2969" s="1">
        <f t="shared" si="1155"/>
        <v>31</v>
      </c>
      <c r="K2969" s="54">
        <f t="shared" si="1142"/>
        <v>1.0004433234588148</v>
      </c>
      <c r="L2969" s="3">
        <f t="shared" si="1150"/>
        <v>1.6054431300000001</v>
      </c>
      <c r="M2969" s="3">
        <f t="shared" si="1136"/>
        <v>1.60615486</v>
      </c>
      <c r="N2969" s="3">
        <f t="shared" si="1143"/>
        <v>84193.673179029996</v>
      </c>
      <c r="O2969" s="52">
        <f t="shared" si="1132"/>
        <v>0</v>
      </c>
      <c r="P2969" s="5">
        <f t="shared" si="1135"/>
        <v>0</v>
      </c>
      <c r="Q2969" s="53">
        <f t="shared" si="1144"/>
        <v>0</v>
      </c>
      <c r="R2969" s="4">
        <f t="shared" si="1138"/>
        <v>0</v>
      </c>
      <c r="S2969" s="2">
        <f t="shared" si="1151"/>
        <v>0.14000000000000001</v>
      </c>
      <c r="T2969" s="9">
        <f t="shared" si="1145"/>
        <v>1.0024686279999999</v>
      </c>
      <c r="U2969" s="4">
        <f t="shared" si="1152"/>
        <v>207.84285903</v>
      </c>
      <c r="V2969" s="4">
        <f t="shared" si="1146"/>
        <v>0</v>
      </c>
      <c r="W2969" s="1" t="str">
        <f t="shared" si="1133"/>
        <v>A+J=</v>
      </c>
      <c r="X2969" s="10">
        <f t="shared" si="1134"/>
        <v>43048</v>
      </c>
      <c r="Y2969" s="4">
        <f t="shared" si="1137"/>
        <v>0</v>
      </c>
      <c r="Z2969" s="28"/>
      <c r="AA2969" s="26"/>
      <c r="AE2969" s="5"/>
    </row>
    <row r="2970" spans="1:186" x14ac:dyDescent="0.2">
      <c r="A2970" s="127">
        <f t="shared" si="1147"/>
        <v>43025</v>
      </c>
      <c r="B2970" s="4">
        <f t="shared" si="1139"/>
        <v>84436.595803310003</v>
      </c>
      <c r="C2970" s="4">
        <f t="shared" si="1153"/>
        <v>52419.399446349998</v>
      </c>
      <c r="D2970" s="4">
        <f t="shared" si="1148"/>
        <v>52419.399446349998</v>
      </c>
      <c r="E2970" s="56">
        <f t="shared" si="1154"/>
        <v>647.4</v>
      </c>
      <c r="F2970" s="11">
        <f>IF(DAY(A2970)=F$2+1,VLOOKUP(A2970,[1]Plan1!$BN$15:$BP$255,3),F2969)</f>
        <v>648.67200000000003</v>
      </c>
      <c r="G2970" s="6">
        <f t="shared" si="1140"/>
        <v>43018</v>
      </c>
      <c r="H2970" s="2">
        <f t="shared" si="1141"/>
        <v>1.9647822057460296E-3</v>
      </c>
      <c r="I2970" s="1">
        <f t="shared" si="1149"/>
        <v>8</v>
      </c>
      <c r="J2970" s="1">
        <f t="shared" si="1155"/>
        <v>31</v>
      </c>
      <c r="K2970" s="54">
        <f t="shared" si="1142"/>
        <v>1.0005066714232005</v>
      </c>
      <c r="L2970" s="3">
        <f t="shared" si="1150"/>
        <v>1.6054431300000001</v>
      </c>
      <c r="M2970" s="3">
        <f t="shared" si="1136"/>
        <v>1.6062565600000001</v>
      </c>
      <c r="N2970" s="3">
        <f t="shared" si="1143"/>
        <v>84199.004231960003</v>
      </c>
      <c r="O2970" s="52">
        <f t="shared" si="1132"/>
        <v>0</v>
      </c>
      <c r="P2970" s="5">
        <f t="shared" si="1135"/>
        <v>0</v>
      </c>
      <c r="Q2970" s="53">
        <f t="shared" si="1144"/>
        <v>0</v>
      </c>
      <c r="R2970" s="4">
        <f t="shared" si="1138"/>
        <v>0</v>
      </c>
      <c r="S2970" s="2">
        <f t="shared" si="1151"/>
        <v>0.14000000000000001</v>
      </c>
      <c r="T2970" s="9">
        <f t="shared" si="1145"/>
        <v>1.0028217859999999</v>
      </c>
      <c r="U2970" s="4">
        <f t="shared" si="1152"/>
        <v>237.59157135000001</v>
      </c>
      <c r="V2970" s="4">
        <f t="shared" si="1146"/>
        <v>0</v>
      </c>
      <c r="W2970" s="1" t="str">
        <f t="shared" si="1133"/>
        <v>A+J=</v>
      </c>
      <c r="X2970" s="10">
        <f t="shared" si="1134"/>
        <v>43048</v>
      </c>
      <c r="Y2970" s="4">
        <f t="shared" si="1137"/>
        <v>0</v>
      </c>
      <c r="Z2970" s="28"/>
      <c r="AA2970" s="26"/>
      <c r="AE2970" s="5"/>
    </row>
    <row r="2971" spans="1:186" x14ac:dyDescent="0.2">
      <c r="A2971" s="127">
        <f t="shared" si="1147"/>
        <v>43026</v>
      </c>
      <c r="B2971" s="4">
        <f t="shared" si="1139"/>
        <v>84471.690301150011</v>
      </c>
      <c r="C2971" s="4">
        <f t="shared" si="1153"/>
        <v>52419.399446349998</v>
      </c>
      <c r="D2971" s="4">
        <f t="shared" si="1148"/>
        <v>52419.399446349998</v>
      </c>
      <c r="E2971" s="56">
        <f t="shared" si="1154"/>
        <v>647.4</v>
      </c>
      <c r="F2971" s="11">
        <f>IF(DAY(A2971)=F$2+1,VLOOKUP(A2971,[1]Plan1!$BN$15:$BP$255,3),F2970)</f>
        <v>648.67200000000003</v>
      </c>
      <c r="G2971" s="6">
        <f t="shared" si="1140"/>
        <v>43018</v>
      </c>
      <c r="H2971" s="2">
        <f t="shared" si="1141"/>
        <v>1.9647822057460296E-3</v>
      </c>
      <c r="I2971" s="1">
        <f t="shared" si="1149"/>
        <v>9</v>
      </c>
      <c r="J2971" s="1">
        <f t="shared" si="1155"/>
        <v>31</v>
      </c>
      <c r="K2971" s="54">
        <f t="shared" si="1142"/>
        <v>1.0005700233987727</v>
      </c>
      <c r="L2971" s="3">
        <f t="shared" si="1150"/>
        <v>1.6054431300000001</v>
      </c>
      <c r="M2971" s="3">
        <f t="shared" si="1136"/>
        <v>1.6063582700000001</v>
      </c>
      <c r="N2971" s="3">
        <f t="shared" si="1143"/>
        <v>84204.335809070006</v>
      </c>
      <c r="O2971" s="52">
        <f t="shared" si="1132"/>
        <v>0</v>
      </c>
      <c r="P2971" s="5">
        <f t="shared" si="1135"/>
        <v>0</v>
      </c>
      <c r="Q2971" s="53">
        <f t="shared" si="1144"/>
        <v>0</v>
      </c>
      <c r="R2971" s="4">
        <f t="shared" si="1138"/>
        <v>0</v>
      </c>
      <c r="S2971" s="2">
        <f t="shared" si="1151"/>
        <v>0.14000000000000001</v>
      </c>
      <c r="T2971" s="9">
        <f t="shared" si="1145"/>
        <v>1.003175068</v>
      </c>
      <c r="U2971" s="4">
        <f t="shared" si="1152"/>
        <v>267.35449208</v>
      </c>
      <c r="V2971" s="4">
        <f t="shared" si="1146"/>
        <v>0</v>
      </c>
      <c r="W2971" s="1" t="str">
        <f t="shared" si="1133"/>
        <v>A+J=</v>
      </c>
      <c r="X2971" s="10">
        <f t="shared" si="1134"/>
        <v>43048</v>
      </c>
      <c r="Y2971" s="4">
        <f t="shared" si="1137"/>
        <v>0</v>
      </c>
      <c r="Z2971" s="28"/>
      <c r="AA2971" s="26"/>
      <c r="AE2971" s="5"/>
    </row>
    <row r="2972" spans="1:186" x14ac:dyDescent="0.2">
      <c r="A2972" s="127">
        <f t="shared" si="1147"/>
        <v>43027</v>
      </c>
      <c r="B2972" s="4">
        <f t="shared" si="1139"/>
        <v>84506.79917653001</v>
      </c>
      <c r="C2972" s="4">
        <f t="shared" si="1153"/>
        <v>52419.399446349998</v>
      </c>
      <c r="D2972" s="4">
        <f t="shared" si="1148"/>
        <v>52419.399446349998</v>
      </c>
      <c r="E2972" s="56">
        <f t="shared" si="1154"/>
        <v>647.4</v>
      </c>
      <c r="F2972" s="11">
        <f>IF(DAY(A2972)=F$2+1,VLOOKUP(A2972,[1]Plan1!$BN$15:$BP$255,3),F2971)</f>
        <v>648.67200000000003</v>
      </c>
      <c r="G2972" s="6">
        <f t="shared" si="1140"/>
        <v>43018</v>
      </c>
      <c r="H2972" s="2">
        <f t="shared" si="1141"/>
        <v>1.9647822057460296E-3</v>
      </c>
      <c r="I2972" s="1">
        <f t="shared" si="1149"/>
        <v>10</v>
      </c>
      <c r="J2972" s="1">
        <f t="shared" si="1155"/>
        <v>31</v>
      </c>
      <c r="K2972" s="54">
        <f t="shared" si="1142"/>
        <v>1.0006333793857851</v>
      </c>
      <c r="L2972" s="3">
        <f t="shared" si="1150"/>
        <v>1.6054431300000001</v>
      </c>
      <c r="M2972" s="3">
        <f t="shared" si="1136"/>
        <v>1.6064599799999999</v>
      </c>
      <c r="N2972" s="3">
        <f t="shared" si="1143"/>
        <v>84209.667386190005</v>
      </c>
      <c r="O2972" s="52">
        <f t="shared" si="1132"/>
        <v>0</v>
      </c>
      <c r="P2972" s="5">
        <f t="shared" si="1135"/>
        <v>0</v>
      </c>
      <c r="Q2972" s="53">
        <f t="shared" si="1144"/>
        <v>0</v>
      </c>
      <c r="R2972" s="4">
        <f t="shared" si="1138"/>
        <v>0</v>
      </c>
      <c r="S2972" s="2">
        <f t="shared" si="1151"/>
        <v>0.14000000000000001</v>
      </c>
      <c r="T2972" s="9">
        <f t="shared" si="1145"/>
        <v>1.0035284760000001</v>
      </c>
      <c r="U2972" s="4">
        <f t="shared" si="1152"/>
        <v>297.13179034000001</v>
      </c>
      <c r="V2972" s="4">
        <f t="shared" si="1146"/>
        <v>0</v>
      </c>
      <c r="W2972" s="1" t="str">
        <f t="shared" si="1133"/>
        <v>A+J=</v>
      </c>
      <c r="X2972" s="10">
        <f t="shared" si="1134"/>
        <v>43048</v>
      </c>
      <c r="Y2972" s="4">
        <f t="shared" si="1137"/>
        <v>0</v>
      </c>
      <c r="Z2972" s="28"/>
      <c r="AA2972" s="26"/>
      <c r="AE2972" s="5"/>
    </row>
    <row r="2973" spans="1:186" x14ac:dyDescent="0.2">
      <c r="A2973" s="127">
        <f t="shared" si="1147"/>
        <v>43028</v>
      </c>
      <c r="B2973" s="4">
        <f t="shared" si="1139"/>
        <v>84541.922705010002</v>
      </c>
      <c r="C2973" s="4">
        <f t="shared" si="1153"/>
        <v>52419.399446349998</v>
      </c>
      <c r="D2973" s="4">
        <f t="shared" si="1148"/>
        <v>52419.399446349998</v>
      </c>
      <c r="E2973" s="56">
        <f t="shared" si="1154"/>
        <v>647.4</v>
      </c>
      <c r="F2973" s="11">
        <f>IF(DAY(A2973)=F$2+1,VLOOKUP(A2973,[1]Plan1!$BN$15:$BP$255,3),F2972)</f>
        <v>648.67200000000003</v>
      </c>
      <c r="G2973" s="6">
        <f t="shared" si="1140"/>
        <v>43018</v>
      </c>
      <c r="H2973" s="2">
        <f t="shared" si="1141"/>
        <v>1.9647822057460296E-3</v>
      </c>
      <c r="I2973" s="1">
        <f t="shared" si="1149"/>
        <v>11</v>
      </c>
      <c r="J2973" s="1">
        <f t="shared" si="1155"/>
        <v>31</v>
      </c>
      <c r="K2973" s="54">
        <f t="shared" si="1142"/>
        <v>1.0006967393844919</v>
      </c>
      <c r="L2973" s="3">
        <f t="shared" si="1150"/>
        <v>1.6054431300000001</v>
      </c>
      <c r="M2973" s="3">
        <f t="shared" si="1136"/>
        <v>1.6065617000000001</v>
      </c>
      <c r="N2973" s="3">
        <f t="shared" si="1143"/>
        <v>84214.999487499997</v>
      </c>
      <c r="O2973" s="52">
        <f t="shared" si="1132"/>
        <v>0</v>
      </c>
      <c r="P2973" s="5">
        <f t="shared" si="1135"/>
        <v>0</v>
      </c>
      <c r="Q2973" s="53">
        <f t="shared" si="1144"/>
        <v>0</v>
      </c>
      <c r="R2973" s="4">
        <f t="shared" si="1138"/>
        <v>0</v>
      </c>
      <c r="S2973" s="2">
        <f t="shared" si="1151"/>
        <v>0.14000000000000001</v>
      </c>
      <c r="T2973" s="9">
        <f t="shared" si="1145"/>
        <v>1.0038820070000001</v>
      </c>
      <c r="U2973" s="4">
        <f t="shared" si="1152"/>
        <v>326.92321750999997</v>
      </c>
      <c r="V2973" s="4">
        <f t="shared" si="1146"/>
        <v>0</v>
      </c>
      <c r="W2973" s="1" t="str">
        <f t="shared" si="1133"/>
        <v>A+J=</v>
      </c>
      <c r="X2973" s="10">
        <f t="shared" si="1134"/>
        <v>43048</v>
      </c>
      <c r="Y2973" s="4">
        <f t="shared" si="1137"/>
        <v>0</v>
      </c>
      <c r="Z2973" s="28"/>
      <c r="AA2973" s="26"/>
      <c r="AE2973" s="5"/>
    </row>
    <row r="2974" spans="1:186" x14ac:dyDescent="0.2">
      <c r="A2974" s="127">
        <f t="shared" si="1147"/>
        <v>43029</v>
      </c>
      <c r="B2974" s="4">
        <f t="shared" si="1139"/>
        <v>84577.061057579995</v>
      </c>
      <c r="C2974" s="4">
        <f t="shared" si="1153"/>
        <v>52419.399446349998</v>
      </c>
      <c r="D2974" s="4">
        <f t="shared" si="1148"/>
        <v>52419.399446349998</v>
      </c>
      <c r="E2974" s="56">
        <f t="shared" si="1154"/>
        <v>647.4</v>
      </c>
      <c r="F2974" s="11">
        <f>IF(DAY(A2974)=F$2+1,VLOOKUP(A2974,[1]Plan1!$BN$15:$BP$255,3),F2973)</f>
        <v>648.67200000000003</v>
      </c>
      <c r="G2974" s="6">
        <f t="shared" si="1140"/>
        <v>43018</v>
      </c>
      <c r="H2974" s="2">
        <f t="shared" si="1141"/>
        <v>1.9647822057460296E-3</v>
      </c>
      <c r="I2974" s="1">
        <f t="shared" si="1149"/>
        <v>12</v>
      </c>
      <c r="J2974" s="1">
        <f t="shared" si="1155"/>
        <v>31</v>
      </c>
      <c r="K2974" s="54">
        <f t="shared" si="1142"/>
        <v>1.0007601033951472</v>
      </c>
      <c r="L2974" s="3">
        <f t="shared" si="1150"/>
        <v>1.6054431300000001</v>
      </c>
      <c r="M2974" s="3">
        <f t="shared" si="1136"/>
        <v>1.60666343</v>
      </c>
      <c r="N2974" s="3">
        <f t="shared" si="1143"/>
        <v>84220.332113009994</v>
      </c>
      <c r="O2974" s="52">
        <f t="shared" si="1132"/>
        <v>0</v>
      </c>
      <c r="P2974" s="5">
        <f t="shared" si="1135"/>
        <v>0</v>
      </c>
      <c r="Q2974" s="53">
        <f t="shared" si="1144"/>
        <v>0</v>
      </c>
      <c r="R2974" s="4">
        <f t="shared" si="1138"/>
        <v>0</v>
      </c>
      <c r="S2974" s="2">
        <f t="shared" si="1151"/>
        <v>0.14000000000000001</v>
      </c>
      <c r="T2974" s="9">
        <f t="shared" si="1145"/>
        <v>1.004235663</v>
      </c>
      <c r="U2974" s="4">
        <f t="shared" si="1152"/>
        <v>356.72894457000001</v>
      </c>
      <c r="V2974" s="4">
        <f t="shared" si="1146"/>
        <v>0</v>
      </c>
      <c r="W2974" s="1" t="str">
        <f t="shared" si="1133"/>
        <v>A+J=</v>
      </c>
      <c r="X2974" s="10">
        <f t="shared" si="1134"/>
        <v>43048</v>
      </c>
      <c r="Y2974" s="4">
        <f t="shared" si="1137"/>
        <v>0</v>
      </c>
      <c r="Z2974" s="28"/>
      <c r="AA2974" s="26"/>
      <c r="AE2974" s="5"/>
    </row>
    <row r="2975" spans="1:186" x14ac:dyDescent="0.2">
      <c r="A2975" s="127">
        <f t="shared" si="1147"/>
        <v>43030</v>
      </c>
      <c r="B2975" s="4">
        <f t="shared" si="1139"/>
        <v>84612.213710189986</v>
      </c>
      <c r="C2975" s="4">
        <f t="shared" si="1153"/>
        <v>52419.399446349998</v>
      </c>
      <c r="D2975" s="4">
        <f t="shared" si="1148"/>
        <v>52419.399446349998</v>
      </c>
      <c r="E2975" s="56">
        <f t="shared" si="1154"/>
        <v>647.4</v>
      </c>
      <c r="F2975" s="11">
        <f>IF(DAY(A2975)=F$2+1,VLOOKUP(A2975,[1]Plan1!$BN$15:$BP$255,3),F2974)</f>
        <v>648.67200000000003</v>
      </c>
      <c r="G2975" s="6">
        <f t="shared" si="1140"/>
        <v>43018</v>
      </c>
      <c r="H2975" s="2">
        <f t="shared" si="1141"/>
        <v>1.9647822057460296E-3</v>
      </c>
      <c r="I2975" s="1">
        <f t="shared" si="1149"/>
        <v>13</v>
      </c>
      <c r="J2975" s="1">
        <f t="shared" si="1155"/>
        <v>31</v>
      </c>
      <c r="K2975" s="54">
        <f t="shared" si="1142"/>
        <v>1.0008234714180047</v>
      </c>
      <c r="L2975" s="3">
        <f t="shared" si="1150"/>
        <v>1.6054431300000001</v>
      </c>
      <c r="M2975" s="3">
        <f t="shared" si="1136"/>
        <v>1.6067651599999999</v>
      </c>
      <c r="N2975" s="3">
        <f t="shared" si="1143"/>
        <v>84225.664738509993</v>
      </c>
      <c r="O2975" s="52">
        <f t="shared" si="1132"/>
        <v>0</v>
      </c>
      <c r="P2975" s="5">
        <f t="shared" si="1135"/>
        <v>0</v>
      </c>
      <c r="Q2975" s="53">
        <f t="shared" si="1144"/>
        <v>0</v>
      </c>
      <c r="R2975" s="4">
        <f t="shared" si="1138"/>
        <v>0</v>
      </c>
      <c r="S2975" s="2">
        <f t="shared" si="1151"/>
        <v>0.14000000000000001</v>
      </c>
      <c r="T2975" s="9">
        <f t="shared" si="1145"/>
        <v>1.0045894440000001</v>
      </c>
      <c r="U2975" s="4">
        <f t="shared" si="1152"/>
        <v>386.54897168000002</v>
      </c>
      <c r="V2975" s="4">
        <f t="shared" si="1146"/>
        <v>0</v>
      </c>
      <c r="W2975" s="1" t="str">
        <f t="shared" si="1133"/>
        <v>A+J=</v>
      </c>
      <c r="X2975" s="10">
        <f t="shared" si="1134"/>
        <v>43048</v>
      </c>
      <c r="Y2975" s="4">
        <f t="shared" si="1137"/>
        <v>0</v>
      </c>
      <c r="Z2975" s="28"/>
      <c r="AA2975" s="26"/>
      <c r="AE2975" s="5"/>
    </row>
    <row r="2976" spans="1:186" x14ac:dyDescent="0.2">
      <c r="A2976" s="127">
        <f t="shared" si="1147"/>
        <v>43031</v>
      </c>
      <c r="B2976" s="4">
        <f t="shared" si="1139"/>
        <v>84647.381107380003</v>
      </c>
      <c r="C2976" s="4">
        <f t="shared" si="1153"/>
        <v>52419.399446349998</v>
      </c>
      <c r="D2976" s="4">
        <f t="shared" si="1148"/>
        <v>52419.399446349998</v>
      </c>
      <c r="E2976" s="56">
        <f t="shared" si="1154"/>
        <v>647.4</v>
      </c>
      <c r="F2976" s="11">
        <f>IF(DAY(A2976)=F$2+1,VLOOKUP(A2976,[1]Plan1!$BN$15:$BP$255,3),F2975)</f>
        <v>648.67200000000003</v>
      </c>
      <c r="G2976" s="6">
        <f t="shared" si="1140"/>
        <v>43018</v>
      </c>
      <c r="H2976" s="2">
        <f t="shared" si="1141"/>
        <v>1.9647822057460296E-3</v>
      </c>
      <c r="I2976" s="1">
        <f t="shared" si="1149"/>
        <v>14</v>
      </c>
      <c r="J2976" s="1">
        <f t="shared" si="1155"/>
        <v>31</v>
      </c>
      <c r="K2976" s="54">
        <f t="shared" si="1142"/>
        <v>1.0008868434533187</v>
      </c>
      <c r="L2976" s="3">
        <f t="shared" si="1150"/>
        <v>1.6054431300000001</v>
      </c>
      <c r="M2976" s="3">
        <f t="shared" si="1136"/>
        <v>1.6068669</v>
      </c>
      <c r="N2976" s="3">
        <f t="shared" si="1143"/>
        <v>84230.997888209997</v>
      </c>
      <c r="O2976" s="52">
        <f t="shared" si="1132"/>
        <v>0</v>
      </c>
      <c r="P2976" s="5">
        <f t="shared" si="1135"/>
        <v>0</v>
      </c>
      <c r="Q2976" s="53">
        <f t="shared" si="1144"/>
        <v>0</v>
      </c>
      <c r="R2976" s="4">
        <f t="shared" si="1138"/>
        <v>0</v>
      </c>
      <c r="S2976" s="2">
        <f t="shared" si="1151"/>
        <v>0.14000000000000001</v>
      </c>
      <c r="T2976" s="9">
        <f t="shared" si="1145"/>
        <v>1.0049433489999999</v>
      </c>
      <c r="U2976" s="4">
        <f t="shared" si="1152"/>
        <v>416.38321917000002</v>
      </c>
      <c r="V2976" s="4">
        <f t="shared" si="1146"/>
        <v>0</v>
      </c>
      <c r="W2976" s="1" t="str">
        <f t="shared" si="1133"/>
        <v>A+J=</v>
      </c>
      <c r="X2976" s="10">
        <f t="shared" si="1134"/>
        <v>43048</v>
      </c>
      <c r="Y2976" s="4">
        <f t="shared" si="1137"/>
        <v>0</v>
      </c>
      <c r="Z2976" s="28"/>
      <c r="AA2976" s="26"/>
      <c r="AE2976" s="5"/>
    </row>
    <row r="2977" spans="1:31" x14ac:dyDescent="0.2">
      <c r="A2977" s="127">
        <f t="shared" si="1147"/>
        <v>43032</v>
      </c>
      <c r="B2977" s="4">
        <f t="shared" si="1139"/>
        <v>84682.563335960003</v>
      </c>
      <c r="C2977" s="4">
        <f t="shared" si="1153"/>
        <v>52419.399446349998</v>
      </c>
      <c r="D2977" s="4">
        <f t="shared" si="1148"/>
        <v>52419.399446349998</v>
      </c>
      <c r="E2977" s="56">
        <f t="shared" si="1154"/>
        <v>647.4</v>
      </c>
      <c r="F2977" s="11">
        <f>IF(DAY(A2977)=F$2+1,VLOOKUP(A2977,[1]Plan1!$BN$15:$BP$255,3),F2976)</f>
        <v>648.67200000000003</v>
      </c>
      <c r="G2977" s="6">
        <f t="shared" si="1140"/>
        <v>43018</v>
      </c>
      <c r="H2977" s="2">
        <f t="shared" si="1141"/>
        <v>1.9647822057460296E-3</v>
      </c>
      <c r="I2977" s="1">
        <f t="shared" si="1149"/>
        <v>15</v>
      </c>
      <c r="J2977" s="1">
        <f t="shared" si="1155"/>
        <v>31</v>
      </c>
      <c r="K2977" s="54">
        <f t="shared" si="1142"/>
        <v>1.0009502195013431</v>
      </c>
      <c r="L2977" s="3">
        <f t="shared" si="1150"/>
        <v>1.6054431300000001</v>
      </c>
      <c r="M2977" s="3">
        <f t="shared" si="1136"/>
        <v>1.60696865</v>
      </c>
      <c r="N2977" s="3">
        <f t="shared" si="1143"/>
        <v>84236.331562110005</v>
      </c>
      <c r="O2977" s="52">
        <f t="shared" si="1132"/>
        <v>0</v>
      </c>
      <c r="P2977" s="5">
        <f t="shared" si="1135"/>
        <v>0</v>
      </c>
      <c r="Q2977" s="53">
        <f t="shared" si="1144"/>
        <v>0</v>
      </c>
      <c r="R2977" s="4">
        <f t="shared" si="1138"/>
        <v>0</v>
      </c>
      <c r="S2977" s="2">
        <f t="shared" si="1151"/>
        <v>0.14000000000000001</v>
      </c>
      <c r="T2977" s="9">
        <f t="shared" si="1145"/>
        <v>1.0052973789999999</v>
      </c>
      <c r="U2977" s="4">
        <f t="shared" si="1152"/>
        <v>446.23177385000002</v>
      </c>
      <c r="V2977" s="4">
        <f t="shared" si="1146"/>
        <v>0</v>
      </c>
      <c r="W2977" s="1" t="str">
        <f t="shared" si="1133"/>
        <v>A+J=</v>
      </c>
      <c r="X2977" s="10">
        <f t="shared" si="1134"/>
        <v>43048</v>
      </c>
      <c r="Y2977" s="4">
        <f t="shared" si="1137"/>
        <v>0</v>
      </c>
      <c r="Z2977" s="28"/>
      <c r="AA2977" s="26"/>
      <c r="AE2977" s="5"/>
    </row>
    <row r="2978" spans="1:31" x14ac:dyDescent="0.2">
      <c r="A2978" s="127">
        <f t="shared" si="1147"/>
        <v>43033</v>
      </c>
      <c r="B2978" s="4">
        <f t="shared" si="1139"/>
        <v>84717.759871290007</v>
      </c>
      <c r="C2978" s="4">
        <f t="shared" si="1153"/>
        <v>52419.399446349998</v>
      </c>
      <c r="D2978" s="4">
        <f t="shared" si="1148"/>
        <v>52419.399446349998</v>
      </c>
      <c r="E2978" s="56">
        <f t="shared" si="1154"/>
        <v>647.4</v>
      </c>
      <c r="F2978" s="11">
        <f>IF(DAY(A2978)=F$2+1,VLOOKUP(A2978,[1]Plan1!$BN$15:$BP$255,3),F2977)</f>
        <v>648.67200000000003</v>
      </c>
      <c r="G2978" s="6">
        <f t="shared" si="1140"/>
        <v>43018</v>
      </c>
      <c r="H2978" s="2">
        <f t="shared" si="1141"/>
        <v>1.9647822057460296E-3</v>
      </c>
      <c r="I2978" s="1">
        <f t="shared" si="1149"/>
        <v>16</v>
      </c>
      <c r="J2978" s="1">
        <f t="shared" si="1155"/>
        <v>31</v>
      </c>
      <c r="K2978" s="54">
        <f t="shared" si="1142"/>
        <v>1.0010135995623322</v>
      </c>
      <c r="L2978" s="3">
        <f t="shared" si="1150"/>
        <v>1.6054431300000001</v>
      </c>
      <c r="M2978" s="3">
        <f t="shared" si="1136"/>
        <v>1.6070704</v>
      </c>
      <c r="N2978" s="3">
        <f t="shared" si="1143"/>
        <v>84241.665236000001</v>
      </c>
      <c r="O2978" s="52">
        <f t="shared" si="1132"/>
        <v>0</v>
      </c>
      <c r="P2978" s="5">
        <f t="shared" si="1135"/>
        <v>0</v>
      </c>
      <c r="Q2978" s="53">
        <f t="shared" si="1144"/>
        <v>0</v>
      </c>
      <c r="R2978" s="4">
        <f t="shared" si="1138"/>
        <v>0</v>
      </c>
      <c r="S2978" s="2">
        <f t="shared" si="1151"/>
        <v>0.14000000000000001</v>
      </c>
      <c r="T2978" s="9">
        <f t="shared" si="1145"/>
        <v>1.0056515340000001</v>
      </c>
      <c r="U2978" s="4">
        <f t="shared" si="1152"/>
        <v>476.09463528999999</v>
      </c>
      <c r="V2978" s="4">
        <f t="shared" si="1146"/>
        <v>0</v>
      </c>
      <c r="W2978" s="1" t="str">
        <f t="shared" si="1133"/>
        <v>A+J=</v>
      </c>
      <c r="X2978" s="10">
        <f t="shared" si="1134"/>
        <v>43048</v>
      </c>
      <c r="Y2978" s="4">
        <f t="shared" si="1137"/>
        <v>0</v>
      </c>
      <c r="Z2978" s="28"/>
      <c r="AA2978" s="26"/>
      <c r="AE2978" s="5"/>
    </row>
    <row r="2979" spans="1:31" x14ac:dyDescent="0.2">
      <c r="A2979" s="127">
        <f t="shared" si="1147"/>
        <v>43034</v>
      </c>
      <c r="B2979" s="4">
        <f t="shared" si="1139"/>
        <v>84752.971242740008</v>
      </c>
      <c r="C2979" s="4">
        <f t="shared" si="1153"/>
        <v>52419.399446349998</v>
      </c>
      <c r="D2979" s="4">
        <f t="shared" si="1148"/>
        <v>52419.399446349998</v>
      </c>
      <c r="E2979" s="56">
        <f t="shared" si="1154"/>
        <v>647.4</v>
      </c>
      <c r="F2979" s="11">
        <f>IF(DAY(A2979)=F$2+1,VLOOKUP(A2979,[1]Plan1!$BN$15:$BP$255,3),F2978)</f>
        <v>648.67200000000003</v>
      </c>
      <c r="G2979" s="6">
        <f t="shared" si="1140"/>
        <v>43018</v>
      </c>
      <c r="H2979" s="2">
        <f t="shared" si="1141"/>
        <v>1.9647822057460296E-3</v>
      </c>
      <c r="I2979" s="1">
        <f t="shared" si="1149"/>
        <v>17</v>
      </c>
      <c r="J2979" s="1">
        <f t="shared" si="1155"/>
        <v>31</v>
      </c>
      <c r="K2979" s="54">
        <f t="shared" si="1142"/>
        <v>1.0010769836365401</v>
      </c>
      <c r="L2979" s="3">
        <f t="shared" si="1150"/>
        <v>1.6054431300000001</v>
      </c>
      <c r="M2979" s="3">
        <f t="shared" si="1136"/>
        <v>1.60717216</v>
      </c>
      <c r="N2979" s="3">
        <f t="shared" si="1143"/>
        <v>84246.999434090001</v>
      </c>
      <c r="O2979" s="52">
        <f t="shared" si="1132"/>
        <v>0</v>
      </c>
      <c r="P2979" s="5">
        <f t="shared" si="1135"/>
        <v>0</v>
      </c>
      <c r="Q2979" s="53">
        <f t="shared" si="1144"/>
        <v>0</v>
      </c>
      <c r="R2979" s="4">
        <f t="shared" si="1138"/>
        <v>0</v>
      </c>
      <c r="S2979" s="2">
        <f t="shared" si="1151"/>
        <v>0.14000000000000001</v>
      </c>
      <c r="T2979" s="9">
        <f t="shared" si="1145"/>
        <v>1.0060058140000001</v>
      </c>
      <c r="U2979" s="4">
        <f t="shared" si="1152"/>
        <v>505.97180865000001</v>
      </c>
      <c r="V2979" s="4">
        <f t="shared" si="1146"/>
        <v>0</v>
      </c>
      <c r="W2979" s="1" t="str">
        <f t="shared" si="1133"/>
        <v>A+J=</v>
      </c>
      <c r="X2979" s="10">
        <f t="shared" si="1134"/>
        <v>43048</v>
      </c>
      <c r="Y2979" s="4">
        <f t="shared" si="1137"/>
        <v>0</v>
      </c>
      <c r="Z2979" s="28"/>
      <c r="AA2979" s="26"/>
      <c r="AE2979" s="5"/>
    </row>
    <row r="2980" spans="1:31" x14ac:dyDescent="0.2">
      <c r="A2980" s="127">
        <f t="shared" si="1147"/>
        <v>43035</v>
      </c>
      <c r="B2980" s="4">
        <f t="shared" si="1139"/>
        <v>84788.197368609995</v>
      </c>
      <c r="C2980" s="4">
        <f t="shared" si="1153"/>
        <v>52419.399446349998</v>
      </c>
      <c r="D2980" s="4">
        <f t="shared" si="1148"/>
        <v>52419.399446349998</v>
      </c>
      <c r="E2980" s="56">
        <f t="shared" si="1154"/>
        <v>647.4</v>
      </c>
      <c r="F2980" s="11">
        <f>IF(DAY(A2980)=F$2+1,VLOOKUP(A2980,[1]Plan1!$BN$15:$BP$255,3),F2979)</f>
        <v>648.67200000000003</v>
      </c>
      <c r="G2980" s="6">
        <f t="shared" si="1140"/>
        <v>43018</v>
      </c>
      <c r="H2980" s="2">
        <f t="shared" si="1141"/>
        <v>1.9647822057460296E-3</v>
      </c>
      <c r="I2980" s="1">
        <f t="shared" si="1149"/>
        <v>18</v>
      </c>
      <c r="J2980" s="1">
        <f t="shared" si="1155"/>
        <v>31</v>
      </c>
      <c r="K2980" s="54">
        <f t="shared" si="1142"/>
        <v>1.0011403717242207</v>
      </c>
      <c r="L2980" s="3">
        <f t="shared" si="1150"/>
        <v>1.6054431300000001</v>
      </c>
      <c r="M2980" s="3">
        <f t="shared" si="1136"/>
        <v>1.6072739300000001</v>
      </c>
      <c r="N2980" s="3">
        <f t="shared" si="1143"/>
        <v>84252.334156369994</v>
      </c>
      <c r="O2980" s="52">
        <f t="shared" si="1132"/>
        <v>0</v>
      </c>
      <c r="P2980" s="5">
        <f t="shared" si="1135"/>
        <v>0</v>
      </c>
      <c r="Q2980" s="53">
        <f t="shared" si="1144"/>
        <v>0</v>
      </c>
      <c r="R2980" s="4">
        <f t="shared" si="1138"/>
        <v>0</v>
      </c>
      <c r="S2980" s="2">
        <f t="shared" si="1151"/>
        <v>0.14000000000000001</v>
      </c>
      <c r="T2980" s="9">
        <f t="shared" si="1145"/>
        <v>1.006360218</v>
      </c>
      <c r="U2980" s="4">
        <f t="shared" si="1152"/>
        <v>535.86321224000005</v>
      </c>
      <c r="V2980" s="4">
        <f t="shared" si="1146"/>
        <v>0</v>
      </c>
      <c r="W2980" s="1" t="str">
        <f t="shared" si="1133"/>
        <v>A+J=</v>
      </c>
      <c r="X2980" s="10">
        <f t="shared" si="1134"/>
        <v>43048</v>
      </c>
      <c r="Y2980" s="4">
        <f t="shared" si="1137"/>
        <v>0</v>
      </c>
      <c r="Z2980" s="28"/>
      <c r="AA2980" s="26"/>
      <c r="AE2980" s="5"/>
    </row>
    <row r="2981" spans="1:31" x14ac:dyDescent="0.2">
      <c r="A2981" s="127">
        <f t="shared" si="1147"/>
        <v>43036</v>
      </c>
      <c r="B2981" s="4">
        <f t="shared" si="1139"/>
        <v>84823.437807969996</v>
      </c>
      <c r="C2981" s="4">
        <f t="shared" si="1153"/>
        <v>52419.399446349998</v>
      </c>
      <c r="D2981" s="4">
        <f t="shared" si="1148"/>
        <v>52419.399446349998</v>
      </c>
      <c r="E2981" s="56">
        <f t="shared" si="1154"/>
        <v>647.4</v>
      </c>
      <c r="F2981" s="11">
        <f>IF(DAY(A2981)=F$2+1,VLOOKUP(A2981,[1]Plan1!$BN$15:$BP$255,3),F2980)</f>
        <v>648.67200000000003</v>
      </c>
      <c r="G2981" s="6">
        <f t="shared" si="1140"/>
        <v>43018</v>
      </c>
      <c r="H2981" s="2">
        <f t="shared" si="1141"/>
        <v>1.9647822057460296E-3</v>
      </c>
      <c r="I2981" s="1">
        <f t="shared" si="1149"/>
        <v>19</v>
      </c>
      <c r="J2981" s="1">
        <f t="shared" si="1155"/>
        <v>31</v>
      </c>
      <c r="K2981" s="54">
        <f t="shared" si="1142"/>
        <v>1.0012037638256281</v>
      </c>
      <c r="L2981" s="3">
        <f t="shared" si="1150"/>
        <v>1.6054431300000001</v>
      </c>
      <c r="M2981" s="3">
        <f t="shared" si="1136"/>
        <v>1.6073757</v>
      </c>
      <c r="N2981" s="3">
        <f t="shared" si="1143"/>
        <v>84257.668878650002</v>
      </c>
      <c r="O2981" s="52">
        <f t="shared" ref="O2981:O2993" si="1156">IF(DAY(A2981)=F$2,VLOOKUP(A2981,$AA$10:$AH$115,7),0)</f>
        <v>0</v>
      </c>
      <c r="P2981" s="5">
        <f t="shared" si="1135"/>
        <v>0</v>
      </c>
      <c r="Q2981" s="53">
        <f t="shared" si="1144"/>
        <v>0</v>
      </c>
      <c r="R2981" s="4">
        <f t="shared" si="1138"/>
        <v>0</v>
      </c>
      <c r="S2981" s="2">
        <f t="shared" si="1151"/>
        <v>0.14000000000000001</v>
      </c>
      <c r="T2981" s="9">
        <f t="shared" si="1145"/>
        <v>1.006714747</v>
      </c>
      <c r="U2981" s="4">
        <f t="shared" si="1152"/>
        <v>565.76892931999998</v>
      </c>
      <c r="V2981" s="4">
        <f t="shared" si="1146"/>
        <v>0</v>
      </c>
      <c r="W2981" s="1" t="str">
        <f t="shared" ref="W2981:W3044" si="1157">W2980</f>
        <v>A+J=</v>
      </c>
      <c r="X2981" s="10">
        <f t="shared" ref="X2981:X2993" si="1158">IF(DAY(A2981)=F$2+1,VLOOKUP(A2980,$AA$10:$AH$130,8),X2980)</f>
        <v>43048</v>
      </c>
      <c r="Y2981" s="4">
        <f t="shared" si="1137"/>
        <v>0</v>
      </c>
      <c r="Z2981" s="28"/>
      <c r="AA2981" s="26"/>
      <c r="AE2981" s="5"/>
    </row>
    <row r="2982" spans="1:31" x14ac:dyDescent="0.2">
      <c r="A2982" s="127">
        <f t="shared" si="1147"/>
        <v>43037</v>
      </c>
      <c r="B2982" s="4">
        <f t="shared" si="1139"/>
        <v>84858.693090749992</v>
      </c>
      <c r="C2982" s="4">
        <f t="shared" si="1153"/>
        <v>52419.399446349998</v>
      </c>
      <c r="D2982" s="4">
        <f t="shared" si="1148"/>
        <v>52419.399446349998</v>
      </c>
      <c r="E2982" s="56">
        <f t="shared" si="1154"/>
        <v>647.4</v>
      </c>
      <c r="F2982" s="11">
        <f>IF(DAY(A2982)=F$2+1,VLOOKUP(A2982,[1]Plan1!$BN$15:$BP$255,3),F2981)</f>
        <v>648.67200000000003</v>
      </c>
      <c r="G2982" s="6">
        <f t="shared" si="1140"/>
        <v>43018</v>
      </c>
      <c r="H2982" s="2">
        <f t="shared" si="1141"/>
        <v>1.9647822057460296E-3</v>
      </c>
      <c r="I2982" s="1">
        <f t="shared" si="1149"/>
        <v>20</v>
      </c>
      <c r="J2982" s="1">
        <f t="shared" si="1155"/>
        <v>31</v>
      </c>
      <c r="K2982" s="54">
        <f t="shared" si="1142"/>
        <v>1.0012671599410168</v>
      </c>
      <c r="L2982" s="3">
        <f t="shared" si="1150"/>
        <v>1.6054431300000001</v>
      </c>
      <c r="M2982" s="3">
        <f t="shared" si="1136"/>
        <v>1.60747748</v>
      </c>
      <c r="N2982" s="3">
        <f t="shared" si="1143"/>
        <v>84263.004125129999</v>
      </c>
      <c r="O2982" s="52">
        <f t="shared" si="1156"/>
        <v>0</v>
      </c>
      <c r="P2982" s="5">
        <f t="shared" si="1135"/>
        <v>0</v>
      </c>
      <c r="Q2982" s="53">
        <f t="shared" si="1144"/>
        <v>0</v>
      </c>
      <c r="R2982" s="4">
        <f t="shared" si="1138"/>
        <v>0</v>
      </c>
      <c r="S2982" s="2">
        <f t="shared" si="1151"/>
        <v>0.14000000000000001</v>
      </c>
      <c r="T2982" s="9">
        <f t="shared" si="1145"/>
        <v>1.0070694010000001</v>
      </c>
      <c r="U2982" s="4">
        <f t="shared" si="1152"/>
        <v>595.68896561999998</v>
      </c>
      <c r="V2982" s="4">
        <f t="shared" si="1146"/>
        <v>0</v>
      </c>
      <c r="W2982" s="1" t="str">
        <f t="shared" si="1157"/>
        <v>A+J=</v>
      </c>
      <c r="X2982" s="10">
        <f t="shared" si="1158"/>
        <v>43048</v>
      </c>
      <c r="Y2982" s="4">
        <f t="shared" si="1137"/>
        <v>0</v>
      </c>
      <c r="Z2982" s="28"/>
      <c r="AA2982" s="26"/>
      <c r="AE2982" s="5"/>
    </row>
    <row r="2983" spans="1:31" x14ac:dyDescent="0.2">
      <c r="A2983" s="127">
        <f t="shared" si="1147"/>
        <v>43038</v>
      </c>
      <c r="B2983" s="4">
        <f t="shared" si="1139"/>
        <v>84893.962691389999</v>
      </c>
      <c r="C2983" s="4">
        <f t="shared" si="1153"/>
        <v>52419.399446349998</v>
      </c>
      <c r="D2983" s="4">
        <f t="shared" si="1148"/>
        <v>52419.399446349998</v>
      </c>
      <c r="E2983" s="56">
        <f t="shared" si="1154"/>
        <v>647.4</v>
      </c>
      <c r="F2983" s="11">
        <f>IF(DAY(A2983)=F$2+1,VLOOKUP(A2983,[1]Plan1!$BN$15:$BP$255,3),F2982)</f>
        <v>648.67200000000003</v>
      </c>
      <c r="G2983" s="6">
        <f t="shared" si="1140"/>
        <v>43018</v>
      </c>
      <c r="H2983" s="2">
        <f t="shared" si="1141"/>
        <v>1.9647822057460296E-3</v>
      </c>
      <c r="I2983" s="1">
        <f t="shared" si="1149"/>
        <v>21</v>
      </c>
      <c r="J2983" s="1">
        <f t="shared" si="1155"/>
        <v>31</v>
      </c>
      <c r="K2983" s="54">
        <f t="shared" si="1142"/>
        <v>1.0013305600706406</v>
      </c>
      <c r="L2983" s="3">
        <f t="shared" si="1150"/>
        <v>1.6054431300000001</v>
      </c>
      <c r="M2983" s="3">
        <f t="shared" si="1136"/>
        <v>1.6075792600000001</v>
      </c>
      <c r="N2983" s="3">
        <f t="shared" si="1143"/>
        <v>84268.339371599999</v>
      </c>
      <c r="O2983" s="52">
        <f t="shared" si="1156"/>
        <v>0</v>
      </c>
      <c r="P2983" s="5">
        <f t="shared" ref="P2983:P3046" si="1159">IF(DAY($A2983)=F$2,VLOOKUP($A2983,$AA$10:$AH$126,5),0)</f>
        <v>0</v>
      </c>
      <c r="Q2983" s="53">
        <f t="shared" si="1144"/>
        <v>0</v>
      </c>
      <c r="R2983" s="4">
        <f t="shared" si="1138"/>
        <v>0</v>
      </c>
      <c r="S2983" s="2">
        <f t="shared" si="1151"/>
        <v>0.14000000000000001</v>
      </c>
      <c r="T2983" s="9">
        <f t="shared" si="1145"/>
        <v>1.0074241799999999</v>
      </c>
      <c r="U2983" s="4">
        <f t="shared" si="1152"/>
        <v>625.62331978999998</v>
      </c>
      <c r="V2983" s="4">
        <f t="shared" si="1146"/>
        <v>0</v>
      </c>
      <c r="W2983" s="1" t="str">
        <f t="shared" si="1157"/>
        <v>A+J=</v>
      </c>
      <c r="X2983" s="10">
        <f t="shared" si="1158"/>
        <v>43048</v>
      </c>
      <c r="Y2983" s="4">
        <f t="shared" si="1137"/>
        <v>0</v>
      </c>
      <c r="Z2983" s="28"/>
      <c r="AA2983" s="26"/>
      <c r="AE2983" s="5"/>
    </row>
    <row r="2984" spans="1:31" x14ac:dyDescent="0.2">
      <c r="A2984" s="127">
        <f t="shared" si="1147"/>
        <v>43039</v>
      </c>
      <c r="B2984" s="4">
        <f t="shared" si="1139"/>
        <v>84929.247668459997</v>
      </c>
      <c r="C2984" s="4">
        <f t="shared" si="1153"/>
        <v>52419.399446349998</v>
      </c>
      <c r="D2984" s="4">
        <f t="shared" si="1148"/>
        <v>52419.399446349998</v>
      </c>
      <c r="E2984" s="56">
        <f t="shared" si="1154"/>
        <v>647.4</v>
      </c>
      <c r="F2984" s="11">
        <f>IF(DAY(A2984)=F$2+1,VLOOKUP(A2984,[1]Plan1!$BN$15:$BP$255,3),F2983)</f>
        <v>648.67200000000003</v>
      </c>
      <c r="G2984" s="6">
        <f t="shared" si="1140"/>
        <v>43018</v>
      </c>
      <c r="H2984" s="2">
        <f t="shared" si="1141"/>
        <v>1.9647822057460296E-3</v>
      </c>
      <c r="I2984" s="1">
        <f t="shared" si="1149"/>
        <v>22</v>
      </c>
      <c r="J2984" s="1">
        <f t="shared" si="1155"/>
        <v>31</v>
      </c>
      <c r="K2984" s="54">
        <f t="shared" si="1142"/>
        <v>1.0013939642147538</v>
      </c>
      <c r="L2984" s="3">
        <f t="shared" si="1150"/>
        <v>1.6054431300000001</v>
      </c>
      <c r="M2984" s="3">
        <f t="shared" si="1136"/>
        <v>1.60768106</v>
      </c>
      <c r="N2984" s="3">
        <f t="shared" si="1143"/>
        <v>84273.675666469993</v>
      </c>
      <c r="O2984" s="52">
        <f t="shared" si="1156"/>
        <v>0</v>
      </c>
      <c r="P2984" s="5">
        <f t="shared" si="1159"/>
        <v>0</v>
      </c>
      <c r="Q2984" s="53">
        <f t="shared" si="1144"/>
        <v>0</v>
      </c>
      <c r="R2984" s="4">
        <f t="shared" si="1138"/>
        <v>0</v>
      </c>
      <c r="S2984" s="2">
        <f t="shared" si="1151"/>
        <v>0.14000000000000001</v>
      </c>
      <c r="T2984" s="9">
        <f t="shared" si="1145"/>
        <v>1.007779084</v>
      </c>
      <c r="U2984" s="4">
        <f t="shared" si="1152"/>
        <v>655.57200198999999</v>
      </c>
      <c r="V2984" s="4">
        <f t="shared" si="1146"/>
        <v>0</v>
      </c>
      <c r="W2984" s="1" t="str">
        <f t="shared" si="1157"/>
        <v>A+J=</v>
      </c>
      <c r="X2984" s="10">
        <f t="shared" si="1158"/>
        <v>43048</v>
      </c>
      <c r="Y2984" s="4">
        <f t="shared" si="1137"/>
        <v>0</v>
      </c>
      <c r="Z2984" s="28"/>
      <c r="AA2984" s="26"/>
      <c r="AE2984" s="5"/>
    </row>
    <row r="2985" spans="1:31" x14ac:dyDescent="0.2">
      <c r="A2985" s="127">
        <f t="shared" si="1147"/>
        <v>43040</v>
      </c>
      <c r="B2985" s="4">
        <f t="shared" si="1139"/>
        <v>84964.546439689992</v>
      </c>
      <c r="C2985" s="4">
        <f t="shared" si="1153"/>
        <v>52419.399446349998</v>
      </c>
      <c r="D2985" s="4">
        <f t="shared" si="1148"/>
        <v>52419.399446349998</v>
      </c>
      <c r="E2985" s="56">
        <f t="shared" si="1154"/>
        <v>647.4</v>
      </c>
      <c r="F2985" s="11">
        <f>IF(DAY(A2985)=F$2+1,VLOOKUP(A2985,[1]Plan1!$BN$15:$BP$255,3),F2984)</f>
        <v>648.67200000000003</v>
      </c>
      <c r="G2985" s="6">
        <f t="shared" si="1140"/>
        <v>43018</v>
      </c>
      <c r="H2985" s="2">
        <f t="shared" si="1141"/>
        <v>1.9647822057460296E-3</v>
      </c>
      <c r="I2985" s="1">
        <f t="shared" si="1149"/>
        <v>23</v>
      </c>
      <c r="J2985" s="1">
        <f t="shared" si="1155"/>
        <v>31</v>
      </c>
      <c r="K2985" s="54">
        <f t="shared" si="1142"/>
        <v>1.0014573723736109</v>
      </c>
      <c r="L2985" s="3">
        <f t="shared" si="1150"/>
        <v>1.6054431300000001</v>
      </c>
      <c r="M2985" s="3">
        <f t="shared" si="1136"/>
        <v>1.60778285</v>
      </c>
      <c r="N2985" s="3">
        <f t="shared" si="1143"/>
        <v>84279.011437139998</v>
      </c>
      <c r="O2985" s="52">
        <f t="shared" si="1156"/>
        <v>0</v>
      </c>
      <c r="P2985" s="5">
        <f t="shared" si="1159"/>
        <v>0</v>
      </c>
      <c r="Q2985" s="53">
        <f t="shared" si="1144"/>
        <v>0</v>
      </c>
      <c r="R2985" s="4">
        <f t="shared" si="1138"/>
        <v>0</v>
      </c>
      <c r="S2985" s="2">
        <f t="shared" si="1151"/>
        <v>0.14000000000000001</v>
      </c>
      <c r="T2985" s="9">
        <f t="shared" si="1145"/>
        <v>1.0081341130000001</v>
      </c>
      <c r="U2985" s="4">
        <f t="shared" si="1152"/>
        <v>685.53500254999994</v>
      </c>
      <c r="V2985" s="4">
        <f t="shared" si="1146"/>
        <v>0</v>
      </c>
      <c r="W2985" s="1" t="str">
        <f t="shared" si="1157"/>
        <v>A+J=</v>
      </c>
      <c r="X2985" s="10">
        <f t="shared" si="1158"/>
        <v>43048</v>
      </c>
      <c r="Y2985" s="4">
        <f t="shared" si="1137"/>
        <v>0</v>
      </c>
      <c r="Z2985" s="28"/>
      <c r="AA2985" s="26"/>
      <c r="AE2985" s="5"/>
    </row>
    <row r="2986" spans="1:31" x14ac:dyDescent="0.2">
      <c r="A2986" s="127">
        <f t="shared" si="1147"/>
        <v>43041</v>
      </c>
      <c r="B2986" s="4">
        <f t="shared" si="1139"/>
        <v>84999.860592450001</v>
      </c>
      <c r="C2986" s="4">
        <f t="shared" si="1153"/>
        <v>52419.399446349998</v>
      </c>
      <c r="D2986" s="4">
        <f t="shared" si="1148"/>
        <v>52419.399446349998</v>
      </c>
      <c r="E2986" s="56">
        <f t="shared" si="1154"/>
        <v>647.4</v>
      </c>
      <c r="F2986" s="11">
        <f>IF(DAY(A2986)=F$2+1,VLOOKUP(A2986,[1]Plan1!$BN$15:$BP$255,3),F2985)</f>
        <v>648.67200000000003</v>
      </c>
      <c r="G2986" s="6">
        <f t="shared" si="1140"/>
        <v>43018</v>
      </c>
      <c r="H2986" s="2">
        <f t="shared" si="1141"/>
        <v>1.9647822057460296E-3</v>
      </c>
      <c r="I2986" s="1">
        <f t="shared" si="1149"/>
        <v>24</v>
      </c>
      <c r="J2986" s="1">
        <f t="shared" si="1155"/>
        <v>31</v>
      </c>
      <c r="K2986" s="54">
        <f t="shared" si="1142"/>
        <v>1.0015207845474656</v>
      </c>
      <c r="L2986" s="3">
        <f t="shared" si="1150"/>
        <v>1.6054431300000001</v>
      </c>
      <c r="M2986" s="3">
        <f t="shared" ref="M2986:M2993" si="1160">TRUNC((K2986*L2986),8)</f>
        <v>1.6078846600000001</v>
      </c>
      <c r="N2986" s="3">
        <f t="shared" si="1143"/>
        <v>84284.348256190002</v>
      </c>
      <c r="O2986" s="52">
        <f t="shared" si="1156"/>
        <v>0</v>
      </c>
      <c r="P2986" s="5">
        <f t="shared" si="1159"/>
        <v>0</v>
      </c>
      <c r="Q2986" s="53">
        <f t="shared" si="1144"/>
        <v>0</v>
      </c>
      <c r="R2986" s="4">
        <f t="shared" si="1138"/>
        <v>0</v>
      </c>
      <c r="S2986" s="2">
        <f t="shared" si="1151"/>
        <v>0.14000000000000001</v>
      </c>
      <c r="T2986" s="9">
        <f t="shared" si="1145"/>
        <v>1.0084892670000001</v>
      </c>
      <c r="U2986" s="4">
        <f t="shared" si="1152"/>
        <v>715.51233625999998</v>
      </c>
      <c r="V2986" s="4">
        <f t="shared" si="1146"/>
        <v>0</v>
      </c>
      <c r="W2986" s="1" t="str">
        <f t="shared" si="1157"/>
        <v>A+J=</v>
      </c>
      <c r="X2986" s="10">
        <f t="shared" si="1158"/>
        <v>43048</v>
      </c>
      <c r="Y2986" s="4">
        <f t="shared" si="1137"/>
        <v>0</v>
      </c>
      <c r="Z2986" s="28"/>
      <c r="AA2986" s="26"/>
      <c r="AE2986" s="5"/>
    </row>
    <row r="2987" spans="1:31" x14ac:dyDescent="0.2">
      <c r="A2987" s="127">
        <f t="shared" si="1147"/>
        <v>43042</v>
      </c>
      <c r="B2987" s="4">
        <f t="shared" si="1139"/>
        <v>85035.189156510009</v>
      </c>
      <c r="C2987" s="4">
        <f t="shared" si="1153"/>
        <v>52419.399446349998</v>
      </c>
      <c r="D2987" s="4">
        <f t="shared" si="1148"/>
        <v>52419.399446349998</v>
      </c>
      <c r="E2987" s="56">
        <f t="shared" si="1154"/>
        <v>647.4</v>
      </c>
      <c r="F2987" s="11">
        <f>IF(DAY(A2987)=F$2+1,VLOOKUP(A2987,[1]Plan1!$BN$15:$BP$255,3),F2986)</f>
        <v>648.67200000000003</v>
      </c>
      <c r="G2987" s="6">
        <f t="shared" si="1140"/>
        <v>43018</v>
      </c>
      <c r="H2987" s="2">
        <f t="shared" si="1141"/>
        <v>1.9647822057460296E-3</v>
      </c>
      <c r="I2987" s="1">
        <f t="shared" si="1149"/>
        <v>25</v>
      </c>
      <c r="J2987" s="1">
        <f t="shared" si="1155"/>
        <v>31</v>
      </c>
      <c r="K2987" s="54">
        <f t="shared" si="1142"/>
        <v>1.0015842007365725</v>
      </c>
      <c r="L2987" s="3">
        <f t="shared" si="1150"/>
        <v>1.6054431300000001</v>
      </c>
      <c r="M2987" s="3">
        <f t="shared" si="1160"/>
        <v>1.6079864699999999</v>
      </c>
      <c r="N2987" s="3">
        <f t="shared" si="1143"/>
        <v>84289.685075250003</v>
      </c>
      <c r="O2987" s="52">
        <f t="shared" si="1156"/>
        <v>0</v>
      </c>
      <c r="P2987" s="5">
        <f t="shared" si="1159"/>
        <v>0</v>
      </c>
      <c r="Q2987" s="53">
        <f t="shared" si="1144"/>
        <v>0</v>
      </c>
      <c r="R2987" s="4">
        <f t="shared" si="1138"/>
        <v>0</v>
      </c>
      <c r="S2987" s="2">
        <f t="shared" si="1151"/>
        <v>0.14000000000000001</v>
      </c>
      <c r="T2987" s="9">
        <f t="shared" si="1145"/>
        <v>1.008844547</v>
      </c>
      <c r="U2987" s="4">
        <f t="shared" si="1152"/>
        <v>745.50408126000002</v>
      </c>
      <c r="V2987" s="4">
        <f t="shared" si="1146"/>
        <v>0</v>
      </c>
      <c r="W2987" s="1" t="str">
        <f t="shared" si="1157"/>
        <v>A+J=</v>
      </c>
      <c r="X2987" s="10">
        <f t="shared" si="1158"/>
        <v>43048</v>
      </c>
      <c r="Y2987" s="4">
        <f t="shared" si="1137"/>
        <v>0</v>
      </c>
      <c r="Z2987" s="28"/>
      <c r="AA2987" s="26"/>
      <c r="AE2987" s="5"/>
    </row>
    <row r="2988" spans="1:31" x14ac:dyDescent="0.2">
      <c r="A2988" s="127">
        <f t="shared" si="1147"/>
        <v>43043</v>
      </c>
      <c r="B2988" s="4">
        <f t="shared" si="1139"/>
        <v>85070.532494290004</v>
      </c>
      <c r="C2988" s="4">
        <f t="shared" si="1153"/>
        <v>52419.399446349998</v>
      </c>
      <c r="D2988" s="4">
        <f t="shared" si="1148"/>
        <v>52419.399446349998</v>
      </c>
      <c r="E2988" s="56">
        <f t="shared" si="1154"/>
        <v>647.4</v>
      </c>
      <c r="F2988" s="11">
        <f>IF(DAY(A2988)=F$2+1,VLOOKUP(A2988,[1]Plan1!$BN$15:$BP$255,3),F2987)</f>
        <v>648.67200000000003</v>
      </c>
      <c r="G2988" s="6">
        <f t="shared" si="1140"/>
        <v>43018</v>
      </c>
      <c r="H2988" s="2">
        <f t="shared" si="1141"/>
        <v>1.9647822057460296E-3</v>
      </c>
      <c r="I2988" s="1">
        <f t="shared" si="1149"/>
        <v>26</v>
      </c>
      <c r="J2988" s="1">
        <f t="shared" si="1155"/>
        <v>31</v>
      </c>
      <c r="K2988" s="54">
        <f t="shared" si="1142"/>
        <v>1.0016476209411855</v>
      </c>
      <c r="L2988" s="3">
        <f t="shared" si="1150"/>
        <v>1.6054431300000001</v>
      </c>
      <c r="M2988" s="3">
        <f t="shared" si="1160"/>
        <v>1.60808829</v>
      </c>
      <c r="N2988" s="3">
        <f t="shared" si="1143"/>
        <v>84295.022418499997</v>
      </c>
      <c r="O2988" s="52">
        <f t="shared" si="1156"/>
        <v>0</v>
      </c>
      <c r="P2988" s="5">
        <f t="shared" si="1159"/>
        <v>0</v>
      </c>
      <c r="Q2988" s="53">
        <f t="shared" si="1144"/>
        <v>0</v>
      </c>
      <c r="R2988" s="4">
        <f t="shared" si="1138"/>
        <v>0</v>
      </c>
      <c r="S2988" s="2">
        <f t="shared" si="1151"/>
        <v>0.14000000000000001</v>
      </c>
      <c r="T2988" s="9">
        <f t="shared" si="1145"/>
        <v>1.009199951</v>
      </c>
      <c r="U2988" s="4">
        <f t="shared" si="1152"/>
        <v>775.51007578999997</v>
      </c>
      <c r="V2988" s="4">
        <f t="shared" si="1146"/>
        <v>0</v>
      </c>
      <c r="W2988" s="1" t="str">
        <f t="shared" si="1157"/>
        <v>A+J=</v>
      </c>
      <c r="X2988" s="10">
        <f t="shared" si="1158"/>
        <v>43048</v>
      </c>
      <c r="Y2988" s="4">
        <f t="shared" si="1137"/>
        <v>0</v>
      </c>
      <c r="Z2988" s="28"/>
      <c r="AA2988" s="26"/>
      <c r="AE2988" s="5"/>
    </row>
    <row r="2989" spans="1:31" x14ac:dyDescent="0.2">
      <c r="A2989" s="127">
        <f t="shared" si="1147"/>
        <v>43044</v>
      </c>
      <c r="B2989" s="4">
        <f t="shared" si="1139"/>
        <v>85105.890247740012</v>
      </c>
      <c r="C2989" s="4">
        <f t="shared" si="1153"/>
        <v>52419.399446349998</v>
      </c>
      <c r="D2989" s="4">
        <f t="shared" si="1148"/>
        <v>52419.399446349998</v>
      </c>
      <c r="E2989" s="56">
        <f t="shared" si="1154"/>
        <v>647.4</v>
      </c>
      <c r="F2989" s="11">
        <f>IF(DAY(A2989)=F$2+1,VLOOKUP(A2989,[1]Plan1!$BN$15:$BP$255,3),F2988)</f>
        <v>648.67200000000003</v>
      </c>
      <c r="G2989" s="6">
        <f t="shared" si="1140"/>
        <v>43018</v>
      </c>
      <c r="H2989" s="2">
        <f t="shared" si="1141"/>
        <v>1.9647822057460296E-3</v>
      </c>
      <c r="I2989" s="1">
        <f t="shared" si="1149"/>
        <v>27</v>
      </c>
      <c r="J2989" s="1">
        <f t="shared" si="1155"/>
        <v>31</v>
      </c>
      <c r="K2989" s="54">
        <f t="shared" si="1142"/>
        <v>1.0017110451615594</v>
      </c>
      <c r="L2989" s="3">
        <f t="shared" si="1150"/>
        <v>1.6054431300000001</v>
      </c>
      <c r="M2989" s="3">
        <f t="shared" si="1160"/>
        <v>1.60819011</v>
      </c>
      <c r="N2989" s="3">
        <f t="shared" si="1143"/>
        <v>84300.359761750005</v>
      </c>
      <c r="O2989" s="52">
        <f t="shared" si="1156"/>
        <v>0</v>
      </c>
      <c r="P2989" s="5">
        <f t="shared" si="1159"/>
        <v>0</v>
      </c>
      <c r="Q2989" s="53">
        <f t="shared" si="1144"/>
        <v>0</v>
      </c>
      <c r="R2989" s="4">
        <f t="shared" si="1138"/>
        <v>0</v>
      </c>
      <c r="S2989" s="2">
        <f t="shared" si="1151"/>
        <v>0.14000000000000001</v>
      </c>
      <c r="T2989" s="9">
        <f t="shared" si="1145"/>
        <v>1.009555481</v>
      </c>
      <c r="U2989" s="4">
        <f t="shared" si="1152"/>
        <v>805.53048598999999</v>
      </c>
      <c r="V2989" s="4">
        <f t="shared" si="1146"/>
        <v>0</v>
      </c>
      <c r="W2989" s="1" t="str">
        <f t="shared" si="1157"/>
        <v>A+J=</v>
      </c>
      <c r="X2989" s="10">
        <f t="shared" si="1158"/>
        <v>43048</v>
      </c>
      <c r="Y2989" s="4">
        <f t="shared" si="1137"/>
        <v>0</v>
      </c>
      <c r="Z2989" s="28"/>
      <c r="AA2989" s="26"/>
      <c r="AE2989" s="5"/>
    </row>
    <row r="2990" spans="1:31" x14ac:dyDescent="0.2">
      <c r="A2990" s="127">
        <f t="shared" si="1147"/>
        <v>43045</v>
      </c>
      <c r="B2990" s="4">
        <f t="shared" si="1139"/>
        <v>85141.262863969998</v>
      </c>
      <c r="C2990" s="4">
        <f t="shared" si="1153"/>
        <v>52419.399446349998</v>
      </c>
      <c r="D2990" s="4">
        <f t="shared" si="1148"/>
        <v>52419.399446349998</v>
      </c>
      <c r="E2990" s="56">
        <f t="shared" si="1154"/>
        <v>647.4</v>
      </c>
      <c r="F2990" s="11">
        <f>IF(DAY(A2990)=F$2+1,VLOOKUP(A2990,[1]Plan1!$BN$15:$BP$255,3),F2989)</f>
        <v>648.67200000000003</v>
      </c>
      <c r="G2990" s="6">
        <f t="shared" si="1140"/>
        <v>43018</v>
      </c>
      <c r="H2990" s="2">
        <f t="shared" si="1141"/>
        <v>1.9647822057460296E-3</v>
      </c>
      <c r="I2990" s="1">
        <f t="shared" si="1149"/>
        <v>28</v>
      </c>
      <c r="J2990" s="1">
        <f t="shared" si="1155"/>
        <v>31</v>
      </c>
      <c r="K2990" s="54">
        <f t="shared" si="1142"/>
        <v>1.0017744733979479</v>
      </c>
      <c r="L2990" s="3">
        <f t="shared" si="1150"/>
        <v>1.6054431300000001</v>
      </c>
      <c r="M2990" s="3">
        <f t="shared" si="1160"/>
        <v>1.60829194</v>
      </c>
      <c r="N2990" s="3">
        <f t="shared" si="1143"/>
        <v>84305.697629200004</v>
      </c>
      <c r="O2990" s="52">
        <f t="shared" si="1156"/>
        <v>0</v>
      </c>
      <c r="P2990" s="5">
        <f t="shared" si="1159"/>
        <v>0</v>
      </c>
      <c r="Q2990" s="53">
        <f t="shared" si="1144"/>
        <v>0</v>
      </c>
      <c r="R2990" s="4">
        <f t="shared" si="1138"/>
        <v>0</v>
      </c>
      <c r="S2990" s="2">
        <f t="shared" si="1151"/>
        <v>0.14000000000000001</v>
      </c>
      <c r="T2990" s="9">
        <f t="shared" si="1145"/>
        <v>1.0099111359999999</v>
      </c>
      <c r="U2990" s="4">
        <f t="shared" si="1152"/>
        <v>835.56523476999996</v>
      </c>
      <c r="V2990" s="4">
        <f t="shared" si="1146"/>
        <v>0</v>
      </c>
      <c r="W2990" s="1" t="str">
        <f t="shared" si="1157"/>
        <v>A+J=</v>
      </c>
      <c r="X2990" s="10">
        <f t="shared" si="1158"/>
        <v>43048</v>
      </c>
      <c r="Y2990" s="4">
        <f t="shared" si="1137"/>
        <v>0</v>
      </c>
      <c r="Z2990" s="28"/>
      <c r="AA2990" s="26"/>
      <c r="AE2990" s="5"/>
    </row>
    <row r="2991" spans="1:31" x14ac:dyDescent="0.2">
      <c r="A2991" s="127">
        <f t="shared" si="1147"/>
        <v>43046</v>
      </c>
      <c r="B2991" s="4">
        <f t="shared" si="1139"/>
        <v>85176.650345529997</v>
      </c>
      <c r="C2991" s="4">
        <f t="shared" si="1153"/>
        <v>52419.399446349998</v>
      </c>
      <c r="D2991" s="4">
        <f t="shared" si="1148"/>
        <v>52419.399446349998</v>
      </c>
      <c r="E2991" s="56">
        <f t="shared" si="1154"/>
        <v>647.4</v>
      </c>
      <c r="F2991" s="11">
        <f>IF(DAY(A2991)=F$2+1,VLOOKUP(A2991,[1]Plan1!$BN$15:$BP$255,3),F2990)</f>
        <v>648.67200000000003</v>
      </c>
      <c r="G2991" s="6">
        <f t="shared" si="1140"/>
        <v>43018</v>
      </c>
      <c r="H2991" s="2">
        <f t="shared" si="1141"/>
        <v>1.9647822057460296E-3</v>
      </c>
      <c r="I2991" s="1">
        <f t="shared" si="1149"/>
        <v>29</v>
      </c>
      <c r="J2991" s="1">
        <f t="shared" si="1155"/>
        <v>31</v>
      </c>
      <c r="K2991" s="54">
        <f t="shared" si="1142"/>
        <v>1.0018379056506057</v>
      </c>
      <c r="L2991" s="3">
        <f t="shared" si="1150"/>
        <v>1.6054431300000001</v>
      </c>
      <c r="M2991" s="3">
        <f t="shared" si="1160"/>
        <v>1.6083937800000001</v>
      </c>
      <c r="N2991" s="3">
        <f t="shared" si="1143"/>
        <v>84311.036020839994</v>
      </c>
      <c r="O2991" s="52">
        <f t="shared" si="1156"/>
        <v>0</v>
      </c>
      <c r="P2991" s="5">
        <f t="shared" si="1159"/>
        <v>0</v>
      </c>
      <c r="Q2991" s="53">
        <f t="shared" si="1144"/>
        <v>0</v>
      </c>
      <c r="R2991" s="4">
        <f t="shared" si="1138"/>
        <v>0</v>
      </c>
      <c r="S2991" s="2">
        <f t="shared" si="1151"/>
        <v>0.14000000000000001</v>
      </c>
      <c r="T2991" s="9">
        <f t="shared" si="1145"/>
        <v>1.010266916</v>
      </c>
      <c r="U2991" s="4">
        <f t="shared" si="1152"/>
        <v>865.61432468999999</v>
      </c>
      <c r="V2991" s="4">
        <f t="shared" si="1146"/>
        <v>0</v>
      </c>
      <c r="W2991" s="1" t="str">
        <f t="shared" si="1157"/>
        <v>A+J=</v>
      </c>
      <c r="X2991" s="10">
        <f t="shared" si="1158"/>
        <v>43048</v>
      </c>
      <c r="Y2991" s="4">
        <f t="shared" si="1137"/>
        <v>0</v>
      </c>
      <c r="Z2991" s="28"/>
      <c r="AA2991" s="26"/>
      <c r="AE2991" s="5"/>
    </row>
    <row r="2992" spans="1:31" x14ac:dyDescent="0.2">
      <c r="A2992" s="127">
        <f t="shared" si="1147"/>
        <v>43047</v>
      </c>
      <c r="B2992" s="4">
        <f t="shared" si="1139"/>
        <v>85212.052165229994</v>
      </c>
      <c r="C2992" s="4">
        <f t="shared" si="1153"/>
        <v>52419.399446349998</v>
      </c>
      <c r="D2992" s="4">
        <f t="shared" si="1148"/>
        <v>52419.399446349998</v>
      </c>
      <c r="E2992" s="56">
        <f t="shared" si="1154"/>
        <v>647.4</v>
      </c>
      <c r="F2992" s="11">
        <f>IF(DAY(A2992)=F$2+1,VLOOKUP(A2992,[1]Plan1!$BN$15:$BP$255,3),F2991)</f>
        <v>648.67200000000003</v>
      </c>
      <c r="G2992" s="6">
        <f t="shared" si="1140"/>
        <v>43018</v>
      </c>
      <c r="H2992" s="2">
        <f t="shared" si="1141"/>
        <v>1.9647822057460296E-3</v>
      </c>
      <c r="I2992" s="1">
        <f t="shared" si="1149"/>
        <v>30</v>
      </c>
      <c r="J2992" s="1">
        <f t="shared" si="1155"/>
        <v>31</v>
      </c>
      <c r="K2992" s="54">
        <f t="shared" si="1142"/>
        <v>1.0019013419197871</v>
      </c>
      <c r="L2992" s="3">
        <f t="shared" si="1150"/>
        <v>1.6054431300000001</v>
      </c>
      <c r="M2992" s="3">
        <f t="shared" si="1160"/>
        <v>1.60849562</v>
      </c>
      <c r="N2992" s="3">
        <f t="shared" si="1143"/>
        <v>84316.37441248</v>
      </c>
      <c r="O2992" s="52">
        <f t="shared" si="1156"/>
        <v>0</v>
      </c>
      <c r="P2992" s="5">
        <f t="shared" si="1159"/>
        <v>0</v>
      </c>
      <c r="Q2992" s="53">
        <f t="shared" si="1144"/>
        <v>0</v>
      </c>
      <c r="R2992" s="4">
        <f t="shared" si="1138"/>
        <v>0</v>
      </c>
      <c r="S2992" s="2">
        <f t="shared" si="1151"/>
        <v>0.14000000000000001</v>
      </c>
      <c r="T2992" s="9">
        <f t="shared" si="1145"/>
        <v>1.0106228209999999</v>
      </c>
      <c r="U2992" s="4">
        <f t="shared" si="1152"/>
        <v>895.67775274999997</v>
      </c>
      <c r="V2992" s="4">
        <f t="shared" si="1146"/>
        <v>0</v>
      </c>
      <c r="W2992" s="1" t="str">
        <f t="shared" si="1157"/>
        <v>A+J=</v>
      </c>
      <c r="X2992" s="10">
        <f t="shared" si="1158"/>
        <v>43048</v>
      </c>
      <c r="Y2992" s="4">
        <f t="shared" si="1137"/>
        <v>0</v>
      </c>
      <c r="Z2992" s="28"/>
      <c r="AA2992" s="26"/>
      <c r="AE2992" s="5"/>
    </row>
    <row r="2993" spans="1:31" x14ac:dyDescent="0.2">
      <c r="A2993" s="161">
        <f t="shared" si="1147"/>
        <v>43048</v>
      </c>
      <c r="B2993" s="162">
        <f t="shared" si="1139"/>
        <v>85247.468939319995</v>
      </c>
      <c r="C2993" s="4">
        <f t="shared" si="1153"/>
        <v>52419.399446349998</v>
      </c>
      <c r="D2993" s="162">
        <f t="shared" si="1148"/>
        <v>52419.399446349998</v>
      </c>
      <c r="E2993" s="163">
        <f t="shared" si="1154"/>
        <v>647.4</v>
      </c>
      <c r="F2993" s="164">
        <f>IF(DAY(A2993)=F$2+1,VLOOKUP(A2993,[1]Plan1!$BN$15:$BP$255,3),F2992)</f>
        <v>648.67200000000003</v>
      </c>
      <c r="G2993" s="165">
        <f t="shared" si="1140"/>
        <v>43018</v>
      </c>
      <c r="H2993" s="166">
        <f t="shared" si="1141"/>
        <v>1.9647822057460296E-3</v>
      </c>
      <c r="I2993" s="167">
        <f t="shared" si="1149"/>
        <v>31</v>
      </c>
      <c r="J2993" s="167">
        <f t="shared" si="1155"/>
        <v>31</v>
      </c>
      <c r="K2993" s="168">
        <f t="shared" si="1142"/>
        <v>1.001964782205746</v>
      </c>
      <c r="L2993" s="169">
        <f t="shared" si="1150"/>
        <v>1.6054431300000001</v>
      </c>
      <c r="M2993" s="169">
        <f t="shared" si="1160"/>
        <v>1.6085974700000001</v>
      </c>
      <c r="N2993" s="169">
        <f t="shared" si="1143"/>
        <v>84321.713328309997</v>
      </c>
      <c r="O2993" s="170">
        <f t="shared" si="1156"/>
        <v>96</v>
      </c>
      <c r="P2993" s="171">
        <f t="shared" si="1159"/>
        <v>6.1799786000000002E-3</v>
      </c>
      <c r="Q2993" s="162">
        <f t="shared" si="1144"/>
        <v>323.95076680329487</v>
      </c>
      <c r="R2993" s="162">
        <f t="shared" si="1138"/>
        <v>521.10638388429061</v>
      </c>
      <c r="S2993" s="166">
        <f t="shared" si="1151"/>
        <v>0.14000000000000001</v>
      </c>
      <c r="T2993" s="172">
        <f t="shared" si="1145"/>
        <v>1.010978852</v>
      </c>
      <c r="U2993" s="162">
        <f t="shared" si="1152"/>
        <v>925.75561101000005</v>
      </c>
      <c r="V2993" s="162">
        <f t="shared" si="1146"/>
        <v>1446.8619948942905</v>
      </c>
      <c r="W2993" s="167" t="str">
        <f t="shared" si="1157"/>
        <v>A+J=</v>
      </c>
      <c r="X2993" s="165">
        <f t="shared" si="1158"/>
        <v>43048</v>
      </c>
      <c r="Y2993" s="162">
        <f t="shared" si="1137"/>
        <v>83800.606944425701</v>
      </c>
      <c r="Z2993" s="28"/>
      <c r="AA2993" s="26"/>
      <c r="AE2993" s="5"/>
    </row>
    <row r="2994" spans="1:31" x14ac:dyDescent="0.2">
      <c r="A2994" s="127">
        <f t="shared" si="1147"/>
        <v>43049</v>
      </c>
      <c r="B2994" s="4">
        <f t="shared" ref="B2994:B3057" si="1161">(N2994+U2994)</f>
        <v>83845.72713448001</v>
      </c>
      <c r="C2994" s="4">
        <f t="shared" si="1153"/>
        <v>52095.448677159999</v>
      </c>
      <c r="D2994" s="4">
        <f t="shared" ref="D2994:D3057" si="1162">(C2994)</f>
        <v>52095.448677159999</v>
      </c>
      <c r="E2994" s="56">
        <f t="shared" ref="E2994:E3057" si="1163">IF(F2994=F2993,E2993,F2993)</f>
        <v>648.67200000000003</v>
      </c>
      <c r="F2994" s="11">
        <f>IF(DAY(A2994)=F$2+1,VLOOKUP(A2994,[1]Plan1!$BN$15:$BP$255,3),F2993)</f>
        <v>652.07299999999998</v>
      </c>
      <c r="G2994" s="6">
        <f t="shared" ref="G2994:G3057" si="1164">IF(E2994=E2993,G2993,A2994)</f>
        <v>43049</v>
      </c>
      <c r="H2994" s="2">
        <f t="shared" ref="H2994:H3057" si="1165">(F2994/E2994)-1</f>
        <v>5.2430195846282501E-3</v>
      </c>
      <c r="I2994" s="1">
        <f t="shared" ref="I2994:I3057" si="1166">IF(DAY(A2994)=F$2+1,1,I2993+1)</f>
        <v>1</v>
      </c>
      <c r="J2994" s="1">
        <f t="shared" ref="J2994:J3057" si="1167">IF(DAY(A2994)=F$2+1,DAY(EOMONTH(A2994,0)),J2993)</f>
        <v>30</v>
      </c>
      <c r="K2994" s="54">
        <f t="shared" ref="K2994:K3057" si="1168">((F2994/E2994)^(I2994/J2994))</f>
        <v>1.0001743259533884</v>
      </c>
      <c r="L2994" s="3">
        <f t="shared" ref="L2994:L3057" si="1169">IF(DAY(A2994)=F$2+1,M2993,L2993)</f>
        <v>1.6085974700000001</v>
      </c>
      <c r="M2994" s="3">
        <f t="shared" ref="M2994:M3057" si="1170">TRUNC((K2994*L2994),8)</f>
        <v>1.60887789</v>
      </c>
      <c r="N2994" s="3">
        <f t="shared" ref="N2994:N3057" si="1171">TRUNC(D2994*M2994,8)</f>
        <v>83815.215546310006</v>
      </c>
      <c r="O2994" s="52">
        <f>IF(DAY(A2994)=F$2,VLOOKUP(A2994,$AA$10:$AH$126,7),0)</f>
        <v>0</v>
      </c>
      <c r="P2994" s="5">
        <f t="shared" si="1159"/>
        <v>0</v>
      </c>
      <c r="Q2994" s="53">
        <f t="shared" ref="Q2994:Q3057" si="1172">IF($P2994&gt;0,($P2994*D2994),0)</f>
        <v>0</v>
      </c>
      <c r="R2994" s="4">
        <f t="shared" ref="R2994:R3057" si="1173">IF(P2994&gt;0,(P2994*N2994),0)</f>
        <v>0</v>
      </c>
      <c r="S2994" s="2">
        <f t="shared" si="1151"/>
        <v>0.14000000000000001</v>
      </c>
      <c r="T2994" s="9">
        <f t="shared" ref="T2994:T3057" si="1174">ROUND((1+S2994)^(1/12)^(I2994/J2994),9)</f>
        <v>1.000364034</v>
      </c>
      <c r="U2994" s="4">
        <f t="shared" ref="U2994:U3057" si="1175">TRUNC(N2994*(T2994-1),8)</f>
        <v>30.51158817</v>
      </c>
      <c r="V2994" s="4">
        <f t="shared" ref="V2994:V3057" si="1176">IF(R2994&gt;0,R2994+U2994,0)</f>
        <v>0</v>
      </c>
      <c r="W2994" s="1" t="str">
        <f t="shared" si="1157"/>
        <v>A+J=</v>
      </c>
      <c r="X2994" s="10">
        <f t="shared" ref="X2994:X3057" si="1177">IF(DAY(A2994)=F$2+1,VLOOKUP(A2993,$AA$10:$AH$130,8),X2993)</f>
        <v>43078</v>
      </c>
      <c r="Y2994" s="4">
        <f t="shared" ref="Y2994:Y3057" si="1178">IF(V2994&gt;0,B2994-V2994,0)</f>
        <v>0</v>
      </c>
      <c r="Z2994" s="28"/>
      <c r="AA2994" s="26"/>
      <c r="AE2994" s="5"/>
    </row>
    <row r="2995" spans="1:31" x14ac:dyDescent="0.2">
      <c r="A2995" s="127">
        <f t="shared" si="1147"/>
        <v>43050</v>
      </c>
      <c r="B2995" s="4">
        <f t="shared" si="1161"/>
        <v>83890.871115299989</v>
      </c>
      <c r="C2995" s="4">
        <f t="shared" si="1153"/>
        <v>52095.448677159999</v>
      </c>
      <c r="D2995" s="4">
        <f t="shared" si="1162"/>
        <v>52095.448677159999</v>
      </c>
      <c r="E2995" s="56">
        <f t="shared" si="1163"/>
        <v>648.67200000000003</v>
      </c>
      <c r="F2995" s="11">
        <f>IF(DAY(A2995)=F$2+1,VLOOKUP(A2995,[1]Plan1!$BN$15:$BP$255,3),F2994)</f>
        <v>652.07299999999998</v>
      </c>
      <c r="G2995" s="6">
        <f t="shared" si="1164"/>
        <v>43049</v>
      </c>
      <c r="H2995" s="2">
        <f t="shared" si="1165"/>
        <v>5.2430195846282501E-3</v>
      </c>
      <c r="I2995" s="1">
        <f t="shared" si="1166"/>
        <v>2</v>
      </c>
      <c r="J2995" s="1">
        <f t="shared" si="1167"/>
        <v>30</v>
      </c>
      <c r="K2995" s="54">
        <f t="shared" si="1168"/>
        <v>1.000348682296315</v>
      </c>
      <c r="L2995" s="3">
        <f t="shared" si="1169"/>
        <v>1.6085974700000001</v>
      </c>
      <c r="M2995" s="3">
        <f t="shared" si="1170"/>
        <v>1.60915835</v>
      </c>
      <c r="N2995" s="3">
        <f t="shared" si="1171"/>
        <v>83829.826235839995</v>
      </c>
      <c r="O2995" s="52">
        <f>IF(DAY(A2995)=F$2,VLOOKUP(A2995,$AA$10:$AH$126,7),0)</f>
        <v>0</v>
      </c>
      <c r="P2995" s="5">
        <f t="shared" si="1159"/>
        <v>0</v>
      </c>
      <c r="Q2995" s="53">
        <f t="shared" si="1172"/>
        <v>0</v>
      </c>
      <c r="R2995" s="4">
        <f t="shared" si="1173"/>
        <v>0</v>
      </c>
      <c r="S2995" s="2">
        <f t="shared" si="1151"/>
        <v>0.14000000000000001</v>
      </c>
      <c r="T2995" s="9">
        <f t="shared" si="1174"/>
        <v>1.0007282</v>
      </c>
      <c r="U2995" s="4">
        <f t="shared" si="1175"/>
        <v>61.044879459999997</v>
      </c>
      <c r="V2995" s="4">
        <f t="shared" si="1176"/>
        <v>0</v>
      </c>
      <c r="W2995" s="1" t="str">
        <f t="shared" si="1157"/>
        <v>A+J=</v>
      </c>
      <c r="X2995" s="10">
        <f t="shared" si="1177"/>
        <v>43078</v>
      </c>
      <c r="Y2995" s="4">
        <f t="shared" si="1178"/>
        <v>0</v>
      </c>
      <c r="Z2995" s="28"/>
      <c r="AA2995" s="26"/>
      <c r="AE2995" s="5"/>
    </row>
    <row r="2996" spans="1:31" x14ac:dyDescent="0.2">
      <c r="A2996" s="127">
        <f t="shared" si="1147"/>
        <v>43051</v>
      </c>
      <c r="B2996" s="4">
        <f t="shared" si="1161"/>
        <v>83936.040018019994</v>
      </c>
      <c r="C2996" s="4">
        <f t="shared" si="1153"/>
        <v>52095.448677159999</v>
      </c>
      <c r="D2996" s="4">
        <f t="shared" si="1162"/>
        <v>52095.448677159999</v>
      </c>
      <c r="E2996" s="56">
        <f t="shared" si="1163"/>
        <v>648.67200000000003</v>
      </c>
      <c r="F2996" s="11">
        <f>IF(DAY(A2996)=F$2+1,VLOOKUP(A2996,[1]Plan1!$BN$15:$BP$255,3),F2995)</f>
        <v>652.07299999999998</v>
      </c>
      <c r="G2996" s="6">
        <f t="shared" si="1164"/>
        <v>43049</v>
      </c>
      <c r="H2996" s="2">
        <f t="shared" si="1165"/>
        <v>5.2430195846282501E-3</v>
      </c>
      <c r="I2996" s="1">
        <f t="shared" si="1166"/>
        <v>3</v>
      </c>
      <c r="J2996" s="1">
        <f t="shared" si="1167"/>
        <v>30</v>
      </c>
      <c r="K2996" s="54">
        <f t="shared" si="1168"/>
        <v>1.0005230690340772</v>
      </c>
      <c r="L2996" s="3">
        <f t="shared" si="1169"/>
        <v>1.6085974700000001</v>
      </c>
      <c r="M2996" s="3">
        <f t="shared" si="1170"/>
        <v>1.60943887</v>
      </c>
      <c r="N2996" s="3">
        <f t="shared" si="1171"/>
        <v>83844.440051109996</v>
      </c>
      <c r="O2996" s="52">
        <f t="shared" ref="O2996:O3059" si="1179">IF(DAY(A2996)=F$2,VLOOKUP(A2996,$AA$10:$AH$126,7),0)</f>
        <v>0</v>
      </c>
      <c r="P2996" s="5">
        <f t="shared" si="1159"/>
        <v>0</v>
      </c>
      <c r="Q2996" s="53">
        <f t="shared" si="1172"/>
        <v>0</v>
      </c>
      <c r="R2996" s="4">
        <f t="shared" si="1173"/>
        <v>0</v>
      </c>
      <c r="S2996" s="2">
        <f t="shared" si="1151"/>
        <v>0.14000000000000001</v>
      </c>
      <c r="T2996" s="9">
        <f t="shared" si="1174"/>
        <v>1.0010924990000001</v>
      </c>
      <c r="U2996" s="4">
        <f t="shared" si="1175"/>
        <v>91.599966910000006</v>
      </c>
      <c r="V2996" s="4">
        <f t="shared" si="1176"/>
        <v>0</v>
      </c>
      <c r="W2996" s="1" t="str">
        <f t="shared" si="1157"/>
        <v>A+J=</v>
      </c>
      <c r="X2996" s="10">
        <f t="shared" si="1177"/>
        <v>43078</v>
      </c>
      <c r="Y2996" s="4">
        <f t="shared" si="1178"/>
        <v>0</v>
      </c>
      <c r="Z2996" s="28"/>
      <c r="AA2996" s="26"/>
      <c r="AE2996" s="5"/>
    </row>
    <row r="2997" spans="1:31" x14ac:dyDescent="0.2">
      <c r="A2997" s="127">
        <f t="shared" si="1147"/>
        <v>43052</v>
      </c>
      <c r="B2997" s="4">
        <f t="shared" si="1161"/>
        <v>83981.233246279997</v>
      </c>
      <c r="C2997" s="4">
        <f t="shared" si="1153"/>
        <v>52095.448677159999</v>
      </c>
      <c r="D2997" s="4">
        <f t="shared" si="1162"/>
        <v>52095.448677159999</v>
      </c>
      <c r="E2997" s="56">
        <f t="shared" si="1163"/>
        <v>648.67200000000003</v>
      </c>
      <c r="F2997" s="11">
        <f>IF(DAY(A2997)=F$2+1,VLOOKUP(A2997,[1]Plan1!$BN$15:$BP$255,3),F2996)</f>
        <v>652.07299999999998</v>
      </c>
      <c r="G2997" s="6">
        <f t="shared" si="1164"/>
        <v>43049</v>
      </c>
      <c r="H2997" s="2">
        <f t="shared" si="1165"/>
        <v>5.2430195846282501E-3</v>
      </c>
      <c r="I2997" s="1">
        <f t="shared" si="1166"/>
        <v>4</v>
      </c>
      <c r="J2997" s="1">
        <f t="shared" si="1167"/>
        <v>30</v>
      </c>
      <c r="K2997" s="54">
        <f t="shared" si="1168"/>
        <v>1.0006974861719735</v>
      </c>
      <c r="L2997" s="3">
        <f t="shared" si="1169"/>
        <v>1.6085974700000001</v>
      </c>
      <c r="M2997" s="3">
        <f t="shared" si="1170"/>
        <v>1.6097194399999999</v>
      </c>
      <c r="N2997" s="3">
        <f t="shared" si="1171"/>
        <v>83859.056471139993</v>
      </c>
      <c r="O2997" s="52">
        <f t="shared" si="1179"/>
        <v>0</v>
      </c>
      <c r="P2997" s="5">
        <f t="shared" si="1159"/>
        <v>0</v>
      </c>
      <c r="Q2997" s="53">
        <f t="shared" si="1172"/>
        <v>0</v>
      </c>
      <c r="R2997" s="4">
        <f t="shared" si="1173"/>
        <v>0</v>
      </c>
      <c r="S2997" s="2">
        <f t="shared" si="1151"/>
        <v>0.14000000000000001</v>
      </c>
      <c r="T2997" s="9">
        <f t="shared" si="1174"/>
        <v>1.00145693</v>
      </c>
      <c r="U2997" s="4">
        <f t="shared" si="1175"/>
        <v>122.17677514</v>
      </c>
      <c r="V2997" s="4">
        <f t="shared" si="1176"/>
        <v>0</v>
      </c>
      <c r="W2997" s="1" t="str">
        <f t="shared" si="1157"/>
        <v>A+J=</v>
      </c>
      <c r="X2997" s="10">
        <f t="shared" si="1177"/>
        <v>43078</v>
      </c>
      <c r="Y2997" s="4">
        <f t="shared" si="1178"/>
        <v>0</v>
      </c>
      <c r="Z2997" s="28"/>
      <c r="AA2997" s="26"/>
      <c r="AE2997" s="5"/>
    </row>
    <row r="2998" spans="1:31" x14ac:dyDescent="0.2">
      <c r="A2998" s="127">
        <f t="shared" si="1147"/>
        <v>43053</v>
      </c>
      <c r="B2998" s="4">
        <f t="shared" si="1161"/>
        <v>84026.450892619992</v>
      </c>
      <c r="C2998" s="4">
        <f t="shared" si="1153"/>
        <v>52095.448677159999</v>
      </c>
      <c r="D2998" s="4">
        <f t="shared" si="1162"/>
        <v>52095.448677159999</v>
      </c>
      <c r="E2998" s="56">
        <f t="shared" si="1163"/>
        <v>648.67200000000003</v>
      </c>
      <c r="F2998" s="11">
        <f>IF(DAY(A2998)=F$2+1,VLOOKUP(A2998,[1]Plan1!$BN$15:$BP$255,3),F2997)</f>
        <v>652.07299999999998</v>
      </c>
      <c r="G2998" s="6">
        <f t="shared" si="1164"/>
        <v>43049</v>
      </c>
      <c r="H2998" s="2">
        <f t="shared" si="1165"/>
        <v>5.2430195846282501E-3</v>
      </c>
      <c r="I2998" s="1">
        <f t="shared" si="1166"/>
        <v>5</v>
      </c>
      <c r="J2998" s="1">
        <f t="shared" si="1167"/>
        <v>30</v>
      </c>
      <c r="K2998" s="54">
        <f t="shared" si="1168"/>
        <v>1.000871933715304</v>
      </c>
      <c r="L2998" s="3">
        <f t="shared" si="1169"/>
        <v>1.6085974700000001</v>
      </c>
      <c r="M2998" s="3">
        <f t="shared" si="1170"/>
        <v>1.61000006</v>
      </c>
      <c r="N2998" s="3">
        <f t="shared" si="1171"/>
        <v>83873.675495949996</v>
      </c>
      <c r="O2998" s="52">
        <f t="shared" si="1179"/>
        <v>0</v>
      </c>
      <c r="P2998" s="5">
        <f t="shared" si="1159"/>
        <v>0</v>
      </c>
      <c r="Q2998" s="53">
        <f t="shared" si="1172"/>
        <v>0</v>
      </c>
      <c r="R2998" s="4">
        <f t="shared" si="1173"/>
        <v>0</v>
      </c>
      <c r="S2998" s="2">
        <f t="shared" si="1151"/>
        <v>0.14000000000000001</v>
      </c>
      <c r="T2998" s="9">
        <f t="shared" si="1174"/>
        <v>1.0018214940000001</v>
      </c>
      <c r="U2998" s="4">
        <f t="shared" si="1175"/>
        <v>152.77539666999999</v>
      </c>
      <c r="V2998" s="4">
        <f t="shared" si="1176"/>
        <v>0</v>
      </c>
      <c r="W2998" s="1" t="str">
        <f t="shared" si="1157"/>
        <v>A+J=</v>
      </c>
      <c r="X2998" s="10">
        <f t="shared" si="1177"/>
        <v>43078</v>
      </c>
      <c r="Y2998" s="4">
        <f t="shared" si="1178"/>
        <v>0</v>
      </c>
      <c r="Z2998" s="28"/>
      <c r="AA2998" s="26"/>
      <c r="AE2998" s="5"/>
    </row>
    <row r="2999" spans="1:31" x14ac:dyDescent="0.2">
      <c r="A2999" s="127">
        <f t="shared" si="1147"/>
        <v>43054</v>
      </c>
      <c r="B2999" s="4">
        <f t="shared" si="1161"/>
        <v>84071.692443619992</v>
      </c>
      <c r="C2999" s="4">
        <f t="shared" si="1153"/>
        <v>52095.448677159999</v>
      </c>
      <c r="D2999" s="4">
        <f t="shared" si="1162"/>
        <v>52095.448677159999</v>
      </c>
      <c r="E2999" s="56">
        <f t="shared" si="1163"/>
        <v>648.67200000000003</v>
      </c>
      <c r="F2999" s="11">
        <f>IF(DAY(A2999)=F$2+1,VLOOKUP(A2999,[1]Plan1!$BN$15:$BP$255,3),F2998)</f>
        <v>652.07299999999998</v>
      </c>
      <c r="G2999" s="6">
        <f t="shared" si="1164"/>
        <v>43049</v>
      </c>
      <c r="H2999" s="2">
        <f t="shared" si="1165"/>
        <v>5.2430195846282501E-3</v>
      </c>
      <c r="I2999" s="1">
        <f t="shared" si="1166"/>
        <v>6</v>
      </c>
      <c r="J2999" s="1">
        <f t="shared" si="1167"/>
        <v>30</v>
      </c>
      <c r="K2999" s="54">
        <f t="shared" si="1168"/>
        <v>1.0010464116693687</v>
      </c>
      <c r="L2999" s="3">
        <f t="shared" si="1169"/>
        <v>1.6085974700000001</v>
      </c>
      <c r="M2999" s="3">
        <f t="shared" si="1170"/>
        <v>1.61028072</v>
      </c>
      <c r="N2999" s="3">
        <f t="shared" si="1171"/>
        <v>83888.296604579999</v>
      </c>
      <c r="O2999" s="52">
        <f t="shared" si="1179"/>
        <v>0</v>
      </c>
      <c r="P2999" s="5">
        <f t="shared" si="1159"/>
        <v>0</v>
      </c>
      <c r="Q2999" s="53">
        <f t="shared" si="1172"/>
        <v>0</v>
      </c>
      <c r="R2999" s="4">
        <f t="shared" si="1173"/>
        <v>0</v>
      </c>
      <c r="S2999" s="2">
        <f t="shared" si="1151"/>
        <v>0.14000000000000001</v>
      </c>
      <c r="T2999" s="9">
        <f t="shared" si="1174"/>
        <v>1.0021861910000001</v>
      </c>
      <c r="U2999" s="4">
        <f t="shared" si="1175"/>
        <v>183.39583904</v>
      </c>
      <c r="V2999" s="4">
        <f t="shared" si="1176"/>
        <v>0</v>
      </c>
      <c r="W2999" s="1" t="str">
        <f t="shared" si="1157"/>
        <v>A+J=</v>
      </c>
      <c r="X2999" s="10">
        <f t="shared" si="1177"/>
        <v>43078</v>
      </c>
      <c r="Y2999" s="4">
        <f t="shared" si="1178"/>
        <v>0</v>
      </c>
      <c r="Z2999" s="28"/>
      <c r="AA2999" s="26"/>
      <c r="AE2999" s="5"/>
    </row>
    <row r="3000" spans="1:31" x14ac:dyDescent="0.2">
      <c r="A3000" s="127">
        <f t="shared" si="1147"/>
        <v>43055</v>
      </c>
      <c r="B3000" s="4">
        <f t="shared" si="1161"/>
        <v>84116.958345749998</v>
      </c>
      <c r="C3000" s="4">
        <f t="shared" si="1153"/>
        <v>52095.448677159999</v>
      </c>
      <c r="D3000" s="4">
        <f t="shared" si="1162"/>
        <v>52095.448677159999</v>
      </c>
      <c r="E3000" s="56">
        <f t="shared" si="1163"/>
        <v>648.67200000000003</v>
      </c>
      <c r="F3000" s="11">
        <f>IF(DAY(A3000)=F$2+1,VLOOKUP(A3000,[1]Plan1!$BN$15:$BP$255,3),F2999)</f>
        <v>652.07299999999998</v>
      </c>
      <c r="G3000" s="6">
        <f t="shared" si="1164"/>
        <v>43049</v>
      </c>
      <c r="H3000" s="2">
        <f t="shared" si="1165"/>
        <v>5.2430195846282501E-3</v>
      </c>
      <c r="I3000" s="1">
        <f t="shared" si="1166"/>
        <v>7</v>
      </c>
      <c r="J3000" s="1">
        <f t="shared" si="1167"/>
        <v>30</v>
      </c>
      <c r="K3000" s="54">
        <f t="shared" si="1168"/>
        <v>1.0012209200394691</v>
      </c>
      <c r="L3000" s="3">
        <f t="shared" si="1169"/>
        <v>1.6085974700000001</v>
      </c>
      <c r="M3000" s="3">
        <f t="shared" si="1170"/>
        <v>1.61056143</v>
      </c>
      <c r="N3000" s="3">
        <f t="shared" si="1171"/>
        <v>83902.920317969998</v>
      </c>
      <c r="O3000" s="52">
        <f t="shared" si="1179"/>
        <v>0</v>
      </c>
      <c r="P3000" s="5">
        <f t="shared" si="1159"/>
        <v>0</v>
      </c>
      <c r="Q3000" s="53">
        <f t="shared" si="1172"/>
        <v>0</v>
      </c>
      <c r="R3000" s="4">
        <f t="shared" si="1173"/>
        <v>0</v>
      </c>
      <c r="S3000" s="2">
        <f t="shared" si="1151"/>
        <v>0.14000000000000001</v>
      </c>
      <c r="T3000" s="9">
        <f t="shared" si="1174"/>
        <v>1.0025510200000001</v>
      </c>
      <c r="U3000" s="4">
        <f t="shared" si="1175"/>
        <v>214.03802777999999</v>
      </c>
      <c r="V3000" s="4">
        <f t="shared" si="1176"/>
        <v>0</v>
      </c>
      <c r="W3000" s="1" t="str">
        <f t="shared" si="1157"/>
        <v>A+J=</v>
      </c>
      <c r="X3000" s="10">
        <f t="shared" si="1177"/>
        <v>43078</v>
      </c>
      <c r="Y3000" s="4">
        <f t="shared" si="1178"/>
        <v>0</v>
      </c>
      <c r="Z3000" s="28"/>
      <c r="AA3000" s="26"/>
      <c r="AE3000" s="5"/>
    </row>
    <row r="3001" spans="1:31" x14ac:dyDescent="0.2">
      <c r="A3001" s="127">
        <f t="shared" si="1147"/>
        <v>43056</v>
      </c>
      <c r="B3001" s="4">
        <f t="shared" si="1161"/>
        <v>84162.249214089999</v>
      </c>
      <c r="C3001" s="4">
        <f t="shared" si="1153"/>
        <v>52095.448677159999</v>
      </c>
      <c r="D3001" s="4">
        <f t="shared" si="1162"/>
        <v>52095.448677159999</v>
      </c>
      <c r="E3001" s="56">
        <f t="shared" si="1163"/>
        <v>648.67200000000003</v>
      </c>
      <c r="F3001" s="11">
        <f>IF(DAY(A3001)=F$2+1,VLOOKUP(A3001,[1]Plan1!$BN$15:$BP$255,3),F3000)</f>
        <v>652.07299999999998</v>
      </c>
      <c r="G3001" s="6">
        <f t="shared" si="1164"/>
        <v>43049</v>
      </c>
      <c r="H3001" s="2">
        <f t="shared" si="1165"/>
        <v>5.2430195846282501E-3</v>
      </c>
      <c r="I3001" s="1">
        <f t="shared" si="1166"/>
        <v>8</v>
      </c>
      <c r="J3001" s="1">
        <f t="shared" si="1167"/>
        <v>30</v>
      </c>
      <c r="K3001" s="54">
        <f t="shared" si="1168"/>
        <v>1.0013954588309073</v>
      </c>
      <c r="L3001" s="3">
        <f t="shared" si="1169"/>
        <v>1.6085974700000001</v>
      </c>
      <c r="M3001" s="3">
        <f t="shared" si="1170"/>
        <v>1.6108422</v>
      </c>
      <c r="N3001" s="3">
        <f t="shared" si="1171"/>
        <v>83917.547157099994</v>
      </c>
      <c r="O3001" s="52">
        <f t="shared" si="1179"/>
        <v>0</v>
      </c>
      <c r="P3001" s="5">
        <f t="shared" si="1159"/>
        <v>0</v>
      </c>
      <c r="Q3001" s="53">
        <f t="shared" si="1172"/>
        <v>0</v>
      </c>
      <c r="R3001" s="4">
        <f t="shared" si="1173"/>
        <v>0</v>
      </c>
      <c r="S3001" s="2">
        <f t="shared" si="1151"/>
        <v>0.14000000000000001</v>
      </c>
      <c r="T3001" s="9">
        <f t="shared" si="1174"/>
        <v>1.002915982</v>
      </c>
      <c r="U3001" s="4">
        <f t="shared" si="1175"/>
        <v>244.70205698999999</v>
      </c>
      <c r="V3001" s="4">
        <f t="shared" si="1176"/>
        <v>0</v>
      </c>
      <c r="W3001" s="1" t="str">
        <f t="shared" si="1157"/>
        <v>A+J=</v>
      </c>
      <c r="X3001" s="10">
        <f t="shared" si="1177"/>
        <v>43078</v>
      </c>
      <c r="Y3001" s="4">
        <f t="shared" si="1178"/>
        <v>0</v>
      </c>
      <c r="Z3001" s="28"/>
      <c r="AA3001" s="26"/>
      <c r="AE3001" s="5"/>
    </row>
    <row r="3002" spans="1:31" x14ac:dyDescent="0.2">
      <c r="A3002" s="127">
        <f t="shared" si="1147"/>
        <v>43057</v>
      </c>
      <c r="B3002" s="4">
        <f t="shared" si="1161"/>
        <v>84207.564096459988</v>
      </c>
      <c r="C3002" s="4">
        <f t="shared" si="1153"/>
        <v>52095.448677159999</v>
      </c>
      <c r="D3002" s="4">
        <f t="shared" si="1162"/>
        <v>52095.448677159999</v>
      </c>
      <c r="E3002" s="56">
        <f t="shared" si="1163"/>
        <v>648.67200000000003</v>
      </c>
      <c r="F3002" s="11">
        <f>IF(DAY(A3002)=F$2+1,VLOOKUP(A3002,[1]Plan1!$BN$15:$BP$255,3),F3001)</f>
        <v>652.07299999999998</v>
      </c>
      <c r="G3002" s="6">
        <f t="shared" si="1164"/>
        <v>43049</v>
      </c>
      <c r="H3002" s="2">
        <f t="shared" si="1165"/>
        <v>5.2430195846282501E-3</v>
      </c>
      <c r="I3002" s="1">
        <f t="shared" si="1166"/>
        <v>9</v>
      </c>
      <c r="J3002" s="1">
        <f t="shared" si="1167"/>
        <v>30</v>
      </c>
      <c r="K3002" s="54">
        <f t="shared" si="1168"/>
        <v>1.001570028048987</v>
      </c>
      <c r="L3002" s="3">
        <f t="shared" si="1169"/>
        <v>1.6085974700000001</v>
      </c>
      <c r="M3002" s="3">
        <f t="shared" si="1170"/>
        <v>1.61112301</v>
      </c>
      <c r="N3002" s="3">
        <f t="shared" si="1171"/>
        <v>83932.176080039993</v>
      </c>
      <c r="O3002" s="52">
        <f t="shared" si="1179"/>
        <v>0</v>
      </c>
      <c r="P3002" s="5">
        <f t="shared" si="1159"/>
        <v>0</v>
      </c>
      <c r="Q3002" s="53">
        <f t="shared" si="1172"/>
        <v>0</v>
      </c>
      <c r="R3002" s="4">
        <f t="shared" si="1173"/>
        <v>0</v>
      </c>
      <c r="S3002" s="2">
        <f t="shared" si="1151"/>
        <v>0.14000000000000001</v>
      </c>
      <c r="T3002" s="9">
        <f t="shared" si="1174"/>
        <v>1.0032810780000001</v>
      </c>
      <c r="U3002" s="4">
        <f t="shared" si="1175"/>
        <v>275.38801641999999</v>
      </c>
      <c r="V3002" s="4">
        <f t="shared" si="1176"/>
        <v>0</v>
      </c>
      <c r="W3002" s="1" t="str">
        <f t="shared" si="1157"/>
        <v>A+J=</v>
      </c>
      <c r="X3002" s="10">
        <f t="shared" si="1177"/>
        <v>43078</v>
      </c>
      <c r="Y3002" s="4">
        <f t="shared" si="1178"/>
        <v>0</v>
      </c>
      <c r="Z3002" s="28"/>
      <c r="AA3002" s="26"/>
      <c r="AE3002" s="5"/>
    </row>
    <row r="3003" spans="1:31" x14ac:dyDescent="0.2">
      <c r="A3003" s="127">
        <f t="shared" si="1147"/>
        <v>43058</v>
      </c>
      <c r="B3003" s="4">
        <f t="shared" si="1161"/>
        <v>84252.903356020004</v>
      </c>
      <c r="C3003" s="4">
        <f t="shared" si="1153"/>
        <v>52095.448677159999</v>
      </c>
      <c r="D3003" s="4">
        <f t="shared" si="1162"/>
        <v>52095.448677159999</v>
      </c>
      <c r="E3003" s="56">
        <f t="shared" si="1163"/>
        <v>648.67200000000003</v>
      </c>
      <c r="F3003" s="11">
        <f>IF(DAY(A3003)=F$2+1,VLOOKUP(A3003,[1]Plan1!$BN$15:$BP$255,3),F3002)</f>
        <v>652.07299999999998</v>
      </c>
      <c r="G3003" s="6">
        <f t="shared" si="1164"/>
        <v>43049</v>
      </c>
      <c r="H3003" s="2">
        <f t="shared" si="1165"/>
        <v>5.2430195846282501E-3</v>
      </c>
      <c r="I3003" s="1">
        <f t="shared" si="1166"/>
        <v>10</v>
      </c>
      <c r="J3003" s="1">
        <f t="shared" si="1167"/>
        <v>30</v>
      </c>
      <c r="K3003" s="54">
        <f t="shared" si="1168"/>
        <v>1.0017446276990118</v>
      </c>
      <c r="L3003" s="3">
        <f t="shared" si="1169"/>
        <v>1.6085974700000001</v>
      </c>
      <c r="M3003" s="3">
        <f t="shared" si="1170"/>
        <v>1.61140387</v>
      </c>
      <c r="N3003" s="3">
        <f t="shared" si="1171"/>
        <v>83946.807607759998</v>
      </c>
      <c r="O3003" s="52">
        <f t="shared" si="1179"/>
        <v>0</v>
      </c>
      <c r="P3003" s="5">
        <f t="shared" si="1159"/>
        <v>0</v>
      </c>
      <c r="Q3003" s="53">
        <f t="shared" si="1172"/>
        <v>0</v>
      </c>
      <c r="R3003" s="4">
        <f t="shared" si="1173"/>
        <v>0</v>
      </c>
      <c r="S3003" s="2">
        <f t="shared" si="1151"/>
        <v>0.14000000000000001</v>
      </c>
      <c r="T3003" s="9">
        <f t="shared" si="1174"/>
        <v>1.003646306</v>
      </c>
      <c r="U3003" s="4">
        <f t="shared" si="1175"/>
        <v>306.09574825999999</v>
      </c>
      <c r="V3003" s="4">
        <f t="shared" si="1176"/>
        <v>0</v>
      </c>
      <c r="W3003" s="1" t="str">
        <f t="shared" si="1157"/>
        <v>A+J=</v>
      </c>
      <c r="X3003" s="10">
        <f t="shared" si="1177"/>
        <v>43078</v>
      </c>
      <c r="Y3003" s="4">
        <f t="shared" si="1178"/>
        <v>0</v>
      </c>
      <c r="Z3003" s="28"/>
      <c r="AA3003" s="26"/>
      <c r="AE3003" s="5"/>
    </row>
    <row r="3004" spans="1:31" x14ac:dyDescent="0.2">
      <c r="A3004" s="127">
        <f t="shared" si="1147"/>
        <v>43059</v>
      </c>
      <c r="B3004" s="4">
        <f t="shared" si="1161"/>
        <v>84298.267085340005</v>
      </c>
      <c r="C3004" s="4">
        <f t="shared" si="1153"/>
        <v>52095.448677159999</v>
      </c>
      <c r="D3004" s="4">
        <f t="shared" si="1162"/>
        <v>52095.448677159999</v>
      </c>
      <c r="E3004" s="56">
        <f t="shared" si="1163"/>
        <v>648.67200000000003</v>
      </c>
      <c r="F3004" s="11">
        <f>IF(DAY(A3004)=F$2+1,VLOOKUP(A3004,[1]Plan1!$BN$15:$BP$255,3),F3003)</f>
        <v>652.07299999999998</v>
      </c>
      <c r="G3004" s="6">
        <f t="shared" si="1164"/>
        <v>43049</v>
      </c>
      <c r="H3004" s="2">
        <f t="shared" si="1165"/>
        <v>5.2430195846282501E-3</v>
      </c>
      <c r="I3004" s="1">
        <f t="shared" si="1166"/>
        <v>11</v>
      </c>
      <c r="J3004" s="1">
        <f t="shared" si="1167"/>
        <v>30</v>
      </c>
      <c r="K3004" s="54">
        <f t="shared" si="1168"/>
        <v>1.0019192577862872</v>
      </c>
      <c r="L3004" s="3">
        <f t="shared" si="1169"/>
        <v>1.6085974700000001</v>
      </c>
      <c r="M3004" s="3">
        <f t="shared" si="1170"/>
        <v>1.61168478</v>
      </c>
      <c r="N3004" s="3">
        <f t="shared" si="1171"/>
        <v>83961.441740239999</v>
      </c>
      <c r="O3004" s="52">
        <f t="shared" si="1179"/>
        <v>0</v>
      </c>
      <c r="P3004" s="5">
        <f t="shared" si="1159"/>
        <v>0</v>
      </c>
      <c r="Q3004" s="53">
        <f t="shared" si="1172"/>
        <v>0</v>
      </c>
      <c r="R3004" s="4">
        <f t="shared" si="1173"/>
        <v>0</v>
      </c>
      <c r="S3004" s="2">
        <f t="shared" si="1151"/>
        <v>0.14000000000000001</v>
      </c>
      <c r="T3004" s="9">
        <f t="shared" si="1174"/>
        <v>1.0040116670000001</v>
      </c>
      <c r="U3004" s="4">
        <f t="shared" si="1175"/>
        <v>336.82534509999999</v>
      </c>
      <c r="V3004" s="4">
        <f t="shared" si="1176"/>
        <v>0</v>
      </c>
      <c r="W3004" s="1" t="str">
        <f t="shared" si="1157"/>
        <v>A+J=</v>
      </c>
      <c r="X3004" s="10">
        <f t="shared" si="1177"/>
        <v>43078</v>
      </c>
      <c r="Y3004" s="4">
        <f t="shared" si="1178"/>
        <v>0</v>
      </c>
      <c r="Z3004" s="28"/>
      <c r="AA3004" s="26"/>
      <c r="AE3004" s="5"/>
    </row>
    <row r="3005" spans="1:31" x14ac:dyDescent="0.2">
      <c r="A3005" s="127">
        <f t="shared" si="1147"/>
        <v>43060</v>
      </c>
      <c r="B3005" s="4">
        <f t="shared" si="1161"/>
        <v>84343.655293150005</v>
      </c>
      <c r="C3005" s="4">
        <f t="shared" si="1153"/>
        <v>52095.448677159999</v>
      </c>
      <c r="D3005" s="4">
        <f t="shared" si="1162"/>
        <v>52095.448677159999</v>
      </c>
      <c r="E3005" s="56">
        <f t="shared" si="1163"/>
        <v>648.67200000000003</v>
      </c>
      <c r="F3005" s="11">
        <f>IF(DAY(A3005)=F$2+1,VLOOKUP(A3005,[1]Plan1!$BN$15:$BP$255,3),F3004)</f>
        <v>652.07299999999998</v>
      </c>
      <c r="G3005" s="6">
        <f t="shared" si="1164"/>
        <v>43049</v>
      </c>
      <c r="H3005" s="2">
        <f t="shared" si="1165"/>
        <v>5.2430195846282501E-3</v>
      </c>
      <c r="I3005" s="1">
        <f t="shared" si="1166"/>
        <v>12</v>
      </c>
      <c r="J3005" s="1">
        <f t="shared" si="1167"/>
        <v>30</v>
      </c>
      <c r="K3005" s="54">
        <f t="shared" si="1168"/>
        <v>1.002093918316119</v>
      </c>
      <c r="L3005" s="3">
        <f t="shared" si="1169"/>
        <v>1.6085974700000001</v>
      </c>
      <c r="M3005" s="3">
        <f t="shared" si="1170"/>
        <v>1.61196574</v>
      </c>
      <c r="N3005" s="3">
        <f t="shared" si="1171"/>
        <v>83976.078477510004</v>
      </c>
      <c r="O3005" s="52">
        <f t="shared" si="1179"/>
        <v>0</v>
      </c>
      <c r="P3005" s="5">
        <f t="shared" si="1159"/>
        <v>0</v>
      </c>
      <c r="Q3005" s="53">
        <f t="shared" si="1172"/>
        <v>0</v>
      </c>
      <c r="R3005" s="4">
        <f t="shared" si="1173"/>
        <v>0</v>
      </c>
      <c r="S3005" s="2">
        <f t="shared" si="1151"/>
        <v>0.14000000000000001</v>
      </c>
      <c r="T3005" s="9">
        <f t="shared" si="1174"/>
        <v>1.0043771610000001</v>
      </c>
      <c r="U3005" s="4">
        <f t="shared" si="1175"/>
        <v>367.57681564000001</v>
      </c>
      <c r="V3005" s="4">
        <f t="shared" si="1176"/>
        <v>0</v>
      </c>
      <c r="W3005" s="1" t="str">
        <f t="shared" si="1157"/>
        <v>A+J=</v>
      </c>
      <c r="X3005" s="10">
        <f t="shared" si="1177"/>
        <v>43078</v>
      </c>
      <c r="Y3005" s="4">
        <f t="shared" si="1178"/>
        <v>0</v>
      </c>
      <c r="Z3005" s="28"/>
      <c r="AA3005" s="26"/>
      <c r="AE3005" s="5"/>
    </row>
    <row r="3006" spans="1:31" x14ac:dyDescent="0.2">
      <c r="A3006" s="127">
        <f t="shared" si="1147"/>
        <v>43061</v>
      </c>
      <c r="B3006" s="4">
        <f t="shared" si="1161"/>
        <v>84389.067464690001</v>
      </c>
      <c r="C3006" s="4">
        <f t="shared" si="1153"/>
        <v>52095.448677159999</v>
      </c>
      <c r="D3006" s="4">
        <f t="shared" si="1162"/>
        <v>52095.448677159999</v>
      </c>
      <c r="E3006" s="56">
        <f t="shared" si="1163"/>
        <v>648.67200000000003</v>
      </c>
      <c r="F3006" s="11">
        <f>IF(DAY(A3006)=F$2+1,VLOOKUP(A3006,[1]Plan1!$BN$15:$BP$255,3),F3005)</f>
        <v>652.07299999999998</v>
      </c>
      <c r="G3006" s="6">
        <f t="shared" si="1164"/>
        <v>43049</v>
      </c>
      <c r="H3006" s="2">
        <f t="shared" si="1165"/>
        <v>5.2430195846282501E-3</v>
      </c>
      <c r="I3006" s="1">
        <f t="shared" si="1166"/>
        <v>13</v>
      </c>
      <c r="J3006" s="1">
        <f t="shared" si="1167"/>
        <v>30</v>
      </c>
      <c r="K3006" s="54">
        <f t="shared" si="1168"/>
        <v>1.0022686092938142</v>
      </c>
      <c r="L3006" s="3">
        <f t="shared" si="1169"/>
        <v>1.6085974700000001</v>
      </c>
      <c r="M3006" s="3">
        <f t="shared" si="1170"/>
        <v>1.61224674</v>
      </c>
      <c r="N3006" s="3">
        <f t="shared" si="1171"/>
        <v>83990.717298579999</v>
      </c>
      <c r="O3006" s="52">
        <f t="shared" si="1179"/>
        <v>0</v>
      </c>
      <c r="P3006" s="5">
        <f t="shared" si="1159"/>
        <v>0</v>
      </c>
      <c r="Q3006" s="53">
        <f t="shared" si="1172"/>
        <v>0</v>
      </c>
      <c r="R3006" s="4">
        <f t="shared" si="1173"/>
        <v>0</v>
      </c>
      <c r="S3006" s="2">
        <f t="shared" si="1151"/>
        <v>0.14000000000000001</v>
      </c>
      <c r="T3006" s="9">
        <f t="shared" si="1174"/>
        <v>1.0047427879999999</v>
      </c>
      <c r="U3006" s="4">
        <f t="shared" si="1175"/>
        <v>398.35016610999998</v>
      </c>
      <c r="V3006" s="4">
        <f t="shared" si="1176"/>
        <v>0</v>
      </c>
      <c r="W3006" s="1" t="str">
        <f t="shared" si="1157"/>
        <v>A+J=</v>
      </c>
      <c r="X3006" s="10">
        <f t="shared" si="1177"/>
        <v>43078</v>
      </c>
      <c r="Y3006" s="4">
        <f t="shared" si="1178"/>
        <v>0</v>
      </c>
      <c r="Z3006" s="28"/>
      <c r="AA3006" s="26"/>
      <c r="AE3006" s="5"/>
    </row>
    <row r="3007" spans="1:31" x14ac:dyDescent="0.2">
      <c r="A3007" s="127">
        <f t="shared" si="1147"/>
        <v>43062</v>
      </c>
      <c r="B3007" s="4">
        <f t="shared" si="1161"/>
        <v>84434.50465535</v>
      </c>
      <c r="C3007" s="4">
        <f t="shared" si="1153"/>
        <v>52095.448677159999</v>
      </c>
      <c r="D3007" s="4">
        <f t="shared" si="1162"/>
        <v>52095.448677159999</v>
      </c>
      <c r="E3007" s="56">
        <f t="shared" si="1163"/>
        <v>648.67200000000003</v>
      </c>
      <c r="F3007" s="11">
        <f>IF(DAY(A3007)=F$2+1,VLOOKUP(A3007,[1]Plan1!$BN$15:$BP$255,3),F3006)</f>
        <v>652.07299999999998</v>
      </c>
      <c r="G3007" s="6">
        <f t="shared" si="1164"/>
        <v>43049</v>
      </c>
      <c r="H3007" s="2">
        <f t="shared" si="1165"/>
        <v>5.2430195846282501E-3</v>
      </c>
      <c r="I3007" s="1">
        <f t="shared" si="1166"/>
        <v>14</v>
      </c>
      <c r="J3007" s="1">
        <f t="shared" si="1167"/>
        <v>30</v>
      </c>
      <c r="K3007" s="54">
        <f t="shared" si="1168"/>
        <v>1.0024433307246807</v>
      </c>
      <c r="L3007" s="3">
        <f t="shared" si="1169"/>
        <v>1.6085974700000001</v>
      </c>
      <c r="M3007" s="3">
        <f t="shared" si="1170"/>
        <v>1.6125278000000001</v>
      </c>
      <c r="N3007" s="3">
        <f t="shared" si="1171"/>
        <v>84005.359245390006</v>
      </c>
      <c r="O3007" s="52">
        <f t="shared" si="1179"/>
        <v>0</v>
      </c>
      <c r="P3007" s="5">
        <f t="shared" si="1159"/>
        <v>0</v>
      </c>
      <c r="Q3007" s="53">
        <f t="shared" si="1172"/>
        <v>0</v>
      </c>
      <c r="R3007" s="4">
        <f t="shared" si="1173"/>
        <v>0</v>
      </c>
      <c r="S3007" s="2">
        <f t="shared" si="1151"/>
        <v>0.14000000000000001</v>
      </c>
      <c r="T3007" s="9">
        <f t="shared" si="1174"/>
        <v>1.0051085479999999</v>
      </c>
      <c r="U3007" s="4">
        <f t="shared" si="1175"/>
        <v>429.14540995999999</v>
      </c>
      <c r="V3007" s="4">
        <f t="shared" si="1176"/>
        <v>0</v>
      </c>
      <c r="W3007" s="1" t="str">
        <f t="shared" si="1157"/>
        <v>A+J=</v>
      </c>
      <c r="X3007" s="10">
        <f t="shared" si="1177"/>
        <v>43078</v>
      </c>
      <c r="Y3007" s="4">
        <f t="shared" si="1178"/>
        <v>0</v>
      </c>
      <c r="Z3007" s="28"/>
      <c r="AA3007" s="26"/>
      <c r="AE3007" s="5"/>
    </row>
    <row r="3008" spans="1:31" x14ac:dyDescent="0.2">
      <c r="A3008" s="127">
        <f t="shared" si="1147"/>
        <v>43063</v>
      </c>
      <c r="B3008" s="4">
        <f t="shared" si="1161"/>
        <v>84479.966350570001</v>
      </c>
      <c r="C3008" s="4">
        <f t="shared" si="1153"/>
        <v>52095.448677159999</v>
      </c>
      <c r="D3008" s="4">
        <f t="shared" si="1162"/>
        <v>52095.448677159999</v>
      </c>
      <c r="E3008" s="56">
        <f t="shared" si="1163"/>
        <v>648.67200000000003</v>
      </c>
      <c r="F3008" s="11">
        <f>IF(DAY(A3008)=F$2+1,VLOOKUP(A3008,[1]Plan1!$BN$15:$BP$255,3),F3007)</f>
        <v>652.07299999999998</v>
      </c>
      <c r="G3008" s="6">
        <f t="shared" si="1164"/>
        <v>43049</v>
      </c>
      <c r="H3008" s="2">
        <f t="shared" si="1165"/>
        <v>5.2430195846282501E-3</v>
      </c>
      <c r="I3008" s="1">
        <f t="shared" si="1166"/>
        <v>15</v>
      </c>
      <c r="J3008" s="1">
        <f t="shared" si="1167"/>
        <v>30</v>
      </c>
      <c r="K3008" s="54">
        <f t="shared" si="1168"/>
        <v>1.0026180826140272</v>
      </c>
      <c r="L3008" s="3">
        <f t="shared" si="1169"/>
        <v>1.6085974700000001</v>
      </c>
      <c r="M3008" s="3">
        <f t="shared" si="1170"/>
        <v>1.61280891</v>
      </c>
      <c r="N3008" s="3">
        <f t="shared" si="1171"/>
        <v>84020.003796970006</v>
      </c>
      <c r="O3008" s="52">
        <f t="shared" si="1179"/>
        <v>0</v>
      </c>
      <c r="P3008" s="5">
        <f t="shared" si="1159"/>
        <v>0</v>
      </c>
      <c r="Q3008" s="53">
        <f t="shared" si="1172"/>
        <v>0</v>
      </c>
      <c r="R3008" s="4">
        <f t="shared" si="1173"/>
        <v>0</v>
      </c>
      <c r="S3008" s="2">
        <f t="shared" si="1151"/>
        <v>0.14000000000000001</v>
      </c>
      <c r="T3008" s="9">
        <f t="shared" si="1174"/>
        <v>1.0054744410000001</v>
      </c>
      <c r="U3008" s="4">
        <f t="shared" si="1175"/>
        <v>459.96255359999998</v>
      </c>
      <c r="V3008" s="4">
        <f t="shared" si="1176"/>
        <v>0</v>
      </c>
      <c r="W3008" s="1" t="str">
        <f t="shared" si="1157"/>
        <v>A+J=</v>
      </c>
      <c r="X3008" s="10">
        <f t="shared" si="1177"/>
        <v>43078</v>
      </c>
      <c r="Y3008" s="4">
        <f t="shared" si="1178"/>
        <v>0</v>
      </c>
      <c r="Z3008" s="28"/>
      <c r="AA3008" s="26"/>
      <c r="AE3008" s="5"/>
    </row>
    <row r="3009" spans="1:31" x14ac:dyDescent="0.2">
      <c r="A3009" s="127">
        <f t="shared" si="1147"/>
        <v>43064</v>
      </c>
      <c r="B3009" s="4">
        <f t="shared" si="1161"/>
        <v>84525.452119099995</v>
      </c>
      <c r="C3009" s="4">
        <f t="shared" si="1153"/>
        <v>52095.448677159999</v>
      </c>
      <c r="D3009" s="4">
        <f t="shared" si="1162"/>
        <v>52095.448677159999</v>
      </c>
      <c r="E3009" s="56">
        <f t="shared" si="1163"/>
        <v>648.67200000000003</v>
      </c>
      <c r="F3009" s="11">
        <f>IF(DAY(A3009)=F$2+1,VLOOKUP(A3009,[1]Plan1!$BN$15:$BP$255,3),F3008)</f>
        <v>652.07299999999998</v>
      </c>
      <c r="G3009" s="6">
        <f t="shared" si="1164"/>
        <v>43049</v>
      </c>
      <c r="H3009" s="2">
        <f t="shared" si="1165"/>
        <v>5.2430195846282501E-3</v>
      </c>
      <c r="I3009" s="1">
        <f t="shared" si="1166"/>
        <v>16</v>
      </c>
      <c r="J3009" s="1">
        <f t="shared" si="1167"/>
        <v>30</v>
      </c>
      <c r="K3009" s="54">
        <f t="shared" si="1168"/>
        <v>1.0027928649671634</v>
      </c>
      <c r="L3009" s="3">
        <f t="shared" si="1169"/>
        <v>1.6085974700000001</v>
      </c>
      <c r="M3009" s="3">
        <f t="shared" si="1170"/>
        <v>1.61309006</v>
      </c>
      <c r="N3009" s="3">
        <f t="shared" si="1171"/>
        <v>84034.650432359995</v>
      </c>
      <c r="O3009" s="52">
        <f t="shared" si="1179"/>
        <v>0</v>
      </c>
      <c r="P3009" s="5">
        <f t="shared" si="1159"/>
        <v>0</v>
      </c>
      <c r="Q3009" s="53">
        <f t="shared" si="1172"/>
        <v>0</v>
      </c>
      <c r="R3009" s="4">
        <f t="shared" si="1173"/>
        <v>0</v>
      </c>
      <c r="S3009" s="2">
        <f t="shared" si="1151"/>
        <v>0.14000000000000001</v>
      </c>
      <c r="T3009" s="9">
        <f t="shared" si="1174"/>
        <v>1.0058404679999999</v>
      </c>
      <c r="U3009" s="4">
        <f t="shared" si="1175"/>
        <v>490.80168673999998</v>
      </c>
      <c r="V3009" s="4">
        <f t="shared" si="1176"/>
        <v>0</v>
      </c>
      <c r="W3009" s="1" t="str">
        <f t="shared" si="1157"/>
        <v>A+J=</v>
      </c>
      <c r="X3009" s="10">
        <f t="shared" si="1177"/>
        <v>43078</v>
      </c>
      <c r="Y3009" s="4">
        <f t="shared" si="1178"/>
        <v>0</v>
      </c>
      <c r="Z3009" s="28"/>
      <c r="AA3009" s="26"/>
      <c r="AE3009" s="5"/>
    </row>
    <row r="3010" spans="1:31" x14ac:dyDescent="0.2">
      <c r="A3010" s="127">
        <f t="shared" si="1147"/>
        <v>43065</v>
      </c>
      <c r="B3010" s="4">
        <f t="shared" si="1161"/>
        <v>84570.962409250002</v>
      </c>
      <c r="C3010" s="4">
        <f t="shared" si="1153"/>
        <v>52095.448677159999</v>
      </c>
      <c r="D3010" s="4">
        <f t="shared" si="1162"/>
        <v>52095.448677159999</v>
      </c>
      <c r="E3010" s="56">
        <f t="shared" si="1163"/>
        <v>648.67200000000003</v>
      </c>
      <c r="F3010" s="11">
        <f>IF(DAY(A3010)=F$2+1,VLOOKUP(A3010,[1]Plan1!$BN$15:$BP$255,3),F3009)</f>
        <v>652.07299999999998</v>
      </c>
      <c r="G3010" s="6">
        <f t="shared" si="1164"/>
        <v>43049</v>
      </c>
      <c r="H3010" s="2">
        <f t="shared" si="1165"/>
        <v>5.2430195846282501E-3</v>
      </c>
      <c r="I3010" s="1">
        <f t="shared" si="1166"/>
        <v>17</v>
      </c>
      <c r="J3010" s="1">
        <f t="shared" si="1167"/>
        <v>30</v>
      </c>
      <c r="K3010" s="54">
        <f t="shared" si="1168"/>
        <v>1.0029676777893999</v>
      </c>
      <c r="L3010" s="3">
        <f t="shared" si="1169"/>
        <v>1.6085974700000001</v>
      </c>
      <c r="M3010" s="3">
        <f t="shared" si="1170"/>
        <v>1.6133712600000001</v>
      </c>
      <c r="N3010" s="3">
        <f t="shared" si="1171"/>
        <v>84049.299672530004</v>
      </c>
      <c r="O3010" s="52">
        <f t="shared" si="1179"/>
        <v>0</v>
      </c>
      <c r="P3010" s="5">
        <f t="shared" si="1159"/>
        <v>0</v>
      </c>
      <c r="Q3010" s="53">
        <f t="shared" si="1172"/>
        <v>0</v>
      </c>
      <c r="R3010" s="4">
        <f t="shared" si="1173"/>
        <v>0</v>
      </c>
      <c r="S3010" s="2">
        <f t="shared" si="1151"/>
        <v>0.14000000000000001</v>
      </c>
      <c r="T3010" s="9">
        <f t="shared" si="1174"/>
        <v>1.0062066279999999</v>
      </c>
      <c r="U3010" s="4">
        <f t="shared" si="1175"/>
        <v>521.66273672</v>
      </c>
      <c r="V3010" s="4">
        <f t="shared" si="1176"/>
        <v>0</v>
      </c>
      <c r="W3010" s="1" t="str">
        <f t="shared" si="1157"/>
        <v>A+J=</v>
      </c>
      <c r="X3010" s="10">
        <f t="shared" si="1177"/>
        <v>43078</v>
      </c>
      <c r="Y3010" s="4">
        <f t="shared" si="1178"/>
        <v>0</v>
      </c>
      <c r="Z3010" s="28"/>
      <c r="AA3010" s="26"/>
      <c r="AE3010" s="5"/>
    </row>
    <row r="3011" spans="1:31" x14ac:dyDescent="0.2">
      <c r="A3011" s="127">
        <f t="shared" si="1147"/>
        <v>43066</v>
      </c>
      <c r="B3011" s="4">
        <f t="shared" si="1161"/>
        <v>84616.497754109994</v>
      </c>
      <c r="C3011" s="4">
        <f t="shared" si="1153"/>
        <v>52095.448677159999</v>
      </c>
      <c r="D3011" s="4">
        <f t="shared" si="1162"/>
        <v>52095.448677159999</v>
      </c>
      <c r="E3011" s="56">
        <f t="shared" si="1163"/>
        <v>648.67200000000003</v>
      </c>
      <c r="F3011" s="11">
        <f>IF(DAY(A3011)=F$2+1,VLOOKUP(A3011,[1]Plan1!$BN$15:$BP$255,3),F3010)</f>
        <v>652.07299999999998</v>
      </c>
      <c r="G3011" s="6">
        <f t="shared" si="1164"/>
        <v>43049</v>
      </c>
      <c r="H3011" s="2">
        <f t="shared" si="1165"/>
        <v>5.2430195846282501E-3</v>
      </c>
      <c r="I3011" s="1">
        <f t="shared" si="1166"/>
        <v>18</v>
      </c>
      <c r="J3011" s="1">
        <f t="shared" si="1167"/>
        <v>30</v>
      </c>
      <c r="K3011" s="54">
        <f t="shared" si="1168"/>
        <v>1.0031425210860483</v>
      </c>
      <c r="L3011" s="3">
        <f t="shared" si="1169"/>
        <v>1.6085974700000001</v>
      </c>
      <c r="M3011" s="3">
        <f t="shared" si="1170"/>
        <v>1.61365252</v>
      </c>
      <c r="N3011" s="3">
        <f t="shared" si="1171"/>
        <v>84063.95203842</v>
      </c>
      <c r="O3011" s="52">
        <f t="shared" si="1179"/>
        <v>0</v>
      </c>
      <c r="P3011" s="5">
        <f t="shared" si="1159"/>
        <v>0</v>
      </c>
      <c r="Q3011" s="53">
        <f t="shared" si="1172"/>
        <v>0</v>
      </c>
      <c r="R3011" s="4">
        <f t="shared" si="1173"/>
        <v>0</v>
      </c>
      <c r="S3011" s="2">
        <f t="shared" si="1151"/>
        <v>0.14000000000000001</v>
      </c>
      <c r="T3011" s="9">
        <f t="shared" si="1174"/>
        <v>1.0065729210000001</v>
      </c>
      <c r="U3011" s="4">
        <f t="shared" si="1175"/>
        <v>552.54571568999995</v>
      </c>
      <c r="V3011" s="4">
        <f t="shared" si="1176"/>
        <v>0</v>
      </c>
      <c r="W3011" s="1" t="str">
        <f t="shared" si="1157"/>
        <v>A+J=</v>
      </c>
      <c r="X3011" s="10">
        <f t="shared" si="1177"/>
        <v>43078</v>
      </c>
      <c r="Y3011" s="4">
        <f t="shared" si="1178"/>
        <v>0</v>
      </c>
      <c r="Z3011" s="28"/>
      <c r="AA3011" s="26"/>
      <c r="AE3011" s="5"/>
    </row>
    <row r="3012" spans="1:31" x14ac:dyDescent="0.2">
      <c r="A3012" s="127">
        <f t="shared" si="1147"/>
        <v>43067</v>
      </c>
      <c r="B3012" s="4">
        <f t="shared" si="1161"/>
        <v>84662.05711383</v>
      </c>
      <c r="C3012" s="4">
        <f t="shared" si="1153"/>
        <v>52095.448677159999</v>
      </c>
      <c r="D3012" s="4">
        <f t="shared" si="1162"/>
        <v>52095.448677159999</v>
      </c>
      <c r="E3012" s="56">
        <f t="shared" si="1163"/>
        <v>648.67200000000003</v>
      </c>
      <c r="F3012" s="11">
        <f>IF(DAY(A3012)=F$2+1,VLOOKUP(A3012,[1]Plan1!$BN$15:$BP$255,3),F3011)</f>
        <v>652.07299999999998</v>
      </c>
      <c r="G3012" s="6">
        <f t="shared" si="1164"/>
        <v>43049</v>
      </c>
      <c r="H3012" s="2">
        <f t="shared" si="1165"/>
        <v>5.2430195846282501E-3</v>
      </c>
      <c r="I3012" s="1">
        <f t="shared" si="1166"/>
        <v>19</v>
      </c>
      <c r="J3012" s="1">
        <f t="shared" si="1167"/>
        <v>30</v>
      </c>
      <c r="K3012" s="54">
        <f t="shared" si="1168"/>
        <v>1.0033173948624212</v>
      </c>
      <c r="L3012" s="3">
        <f t="shared" si="1169"/>
        <v>1.6085974700000001</v>
      </c>
      <c r="M3012" s="3">
        <f t="shared" si="1170"/>
        <v>1.61393382</v>
      </c>
      <c r="N3012" s="3">
        <f t="shared" si="1171"/>
        <v>84078.606488139994</v>
      </c>
      <c r="O3012" s="52">
        <f t="shared" si="1179"/>
        <v>0</v>
      </c>
      <c r="P3012" s="5">
        <f t="shared" si="1159"/>
        <v>0</v>
      </c>
      <c r="Q3012" s="53">
        <f t="shared" si="1172"/>
        <v>0</v>
      </c>
      <c r="R3012" s="4">
        <f t="shared" si="1173"/>
        <v>0</v>
      </c>
      <c r="S3012" s="2">
        <f t="shared" si="1151"/>
        <v>0.14000000000000001</v>
      </c>
      <c r="T3012" s="9">
        <f t="shared" si="1174"/>
        <v>1.0069393470000001</v>
      </c>
      <c r="U3012" s="4">
        <f t="shared" si="1175"/>
        <v>583.45062569000004</v>
      </c>
      <c r="V3012" s="4">
        <f t="shared" si="1176"/>
        <v>0</v>
      </c>
      <c r="W3012" s="1" t="str">
        <f t="shared" si="1157"/>
        <v>A+J=</v>
      </c>
      <c r="X3012" s="10">
        <f t="shared" si="1177"/>
        <v>43078</v>
      </c>
      <c r="Y3012" s="4">
        <f t="shared" si="1178"/>
        <v>0</v>
      </c>
      <c r="Z3012" s="28"/>
      <c r="AA3012" s="26"/>
      <c r="AE3012" s="5"/>
    </row>
    <row r="3013" spans="1:31" x14ac:dyDescent="0.2">
      <c r="A3013" s="127">
        <f t="shared" si="1147"/>
        <v>43068</v>
      </c>
      <c r="B3013" s="4">
        <f t="shared" si="1161"/>
        <v>84707.641105379997</v>
      </c>
      <c r="C3013" s="4">
        <f t="shared" si="1153"/>
        <v>52095.448677159999</v>
      </c>
      <c r="D3013" s="4">
        <f t="shared" si="1162"/>
        <v>52095.448677159999</v>
      </c>
      <c r="E3013" s="56">
        <f t="shared" si="1163"/>
        <v>648.67200000000003</v>
      </c>
      <c r="F3013" s="11">
        <f>IF(DAY(A3013)=F$2+1,VLOOKUP(A3013,[1]Plan1!$BN$15:$BP$255,3),F3012)</f>
        <v>652.07299999999998</v>
      </c>
      <c r="G3013" s="6">
        <f t="shared" si="1164"/>
        <v>43049</v>
      </c>
      <c r="H3013" s="2">
        <f t="shared" si="1165"/>
        <v>5.2430195846282501E-3</v>
      </c>
      <c r="I3013" s="1">
        <f t="shared" si="1166"/>
        <v>20</v>
      </c>
      <c r="J3013" s="1">
        <f t="shared" si="1167"/>
        <v>30</v>
      </c>
      <c r="K3013" s="54">
        <f t="shared" si="1168"/>
        <v>1.0034922991238318</v>
      </c>
      <c r="L3013" s="3">
        <f t="shared" si="1169"/>
        <v>1.6085974700000001</v>
      </c>
      <c r="M3013" s="3">
        <f t="shared" si="1170"/>
        <v>1.61421517</v>
      </c>
      <c r="N3013" s="3">
        <f t="shared" si="1171"/>
        <v>84093.263542619999</v>
      </c>
      <c r="O3013" s="52">
        <f t="shared" si="1179"/>
        <v>0</v>
      </c>
      <c r="P3013" s="5">
        <f t="shared" si="1159"/>
        <v>0</v>
      </c>
      <c r="Q3013" s="53">
        <f t="shared" si="1172"/>
        <v>0</v>
      </c>
      <c r="R3013" s="4">
        <f t="shared" si="1173"/>
        <v>0</v>
      </c>
      <c r="S3013" s="2">
        <f t="shared" si="1151"/>
        <v>0.14000000000000001</v>
      </c>
      <c r="T3013" s="9">
        <f t="shared" si="1174"/>
        <v>1.0073059069999999</v>
      </c>
      <c r="U3013" s="4">
        <f t="shared" si="1175"/>
        <v>614.37756276000005</v>
      </c>
      <c r="V3013" s="4">
        <f t="shared" si="1176"/>
        <v>0</v>
      </c>
      <c r="W3013" s="1" t="str">
        <f t="shared" si="1157"/>
        <v>A+J=</v>
      </c>
      <c r="X3013" s="10">
        <f t="shared" si="1177"/>
        <v>43078</v>
      </c>
      <c r="Y3013" s="4">
        <f t="shared" si="1178"/>
        <v>0</v>
      </c>
      <c r="Z3013" s="28"/>
      <c r="AA3013" s="26"/>
      <c r="AE3013" s="5"/>
    </row>
    <row r="3014" spans="1:31" x14ac:dyDescent="0.2">
      <c r="A3014" s="127">
        <f t="shared" si="1147"/>
        <v>43069</v>
      </c>
      <c r="B3014" s="4">
        <f t="shared" si="1161"/>
        <v>84753.249653430001</v>
      </c>
      <c r="C3014" s="4">
        <f t="shared" si="1153"/>
        <v>52095.448677159999</v>
      </c>
      <c r="D3014" s="4">
        <f t="shared" si="1162"/>
        <v>52095.448677159999</v>
      </c>
      <c r="E3014" s="56">
        <f t="shared" si="1163"/>
        <v>648.67200000000003</v>
      </c>
      <c r="F3014" s="11">
        <f>IF(DAY(A3014)=F$2+1,VLOOKUP(A3014,[1]Plan1!$BN$15:$BP$255,3),F3013)</f>
        <v>652.07299999999998</v>
      </c>
      <c r="G3014" s="6">
        <f t="shared" si="1164"/>
        <v>43049</v>
      </c>
      <c r="H3014" s="2">
        <f t="shared" si="1165"/>
        <v>5.2430195846282501E-3</v>
      </c>
      <c r="I3014" s="1">
        <f t="shared" si="1166"/>
        <v>21</v>
      </c>
      <c r="J3014" s="1">
        <f t="shared" si="1167"/>
        <v>30</v>
      </c>
      <c r="K3014" s="54">
        <f t="shared" si="1168"/>
        <v>1.0036672338755945</v>
      </c>
      <c r="L3014" s="3">
        <f t="shared" si="1169"/>
        <v>1.6085974700000001</v>
      </c>
      <c r="M3014" s="3">
        <f t="shared" si="1170"/>
        <v>1.61449657</v>
      </c>
      <c r="N3014" s="3">
        <f t="shared" si="1171"/>
        <v>84107.923201879996</v>
      </c>
      <c r="O3014" s="52">
        <f t="shared" si="1179"/>
        <v>0</v>
      </c>
      <c r="P3014" s="5">
        <f t="shared" si="1159"/>
        <v>0</v>
      </c>
      <c r="Q3014" s="53">
        <f t="shared" si="1172"/>
        <v>0</v>
      </c>
      <c r="R3014" s="4">
        <f t="shared" si="1173"/>
        <v>0</v>
      </c>
      <c r="S3014" s="2">
        <f t="shared" si="1151"/>
        <v>0.14000000000000001</v>
      </c>
      <c r="T3014" s="9">
        <f t="shared" si="1174"/>
        <v>1.0076726</v>
      </c>
      <c r="U3014" s="4">
        <f t="shared" si="1175"/>
        <v>645.32645155</v>
      </c>
      <c r="V3014" s="4">
        <f t="shared" si="1176"/>
        <v>0</v>
      </c>
      <c r="W3014" s="1" t="str">
        <f t="shared" si="1157"/>
        <v>A+J=</v>
      </c>
      <c r="X3014" s="10">
        <f t="shared" si="1177"/>
        <v>43078</v>
      </c>
      <c r="Y3014" s="4">
        <f t="shared" si="1178"/>
        <v>0</v>
      </c>
      <c r="Z3014" s="28"/>
      <c r="AA3014" s="26"/>
      <c r="AE3014" s="5"/>
    </row>
    <row r="3015" spans="1:31" x14ac:dyDescent="0.2">
      <c r="A3015" s="127">
        <f t="shared" si="1147"/>
        <v>43070</v>
      </c>
      <c r="B3015" s="4">
        <f t="shared" si="1161"/>
        <v>84798.882850809998</v>
      </c>
      <c r="C3015" s="4">
        <f t="shared" si="1153"/>
        <v>52095.448677159999</v>
      </c>
      <c r="D3015" s="4">
        <f t="shared" si="1162"/>
        <v>52095.448677159999</v>
      </c>
      <c r="E3015" s="56">
        <f t="shared" si="1163"/>
        <v>648.67200000000003</v>
      </c>
      <c r="F3015" s="11">
        <f>IF(DAY(A3015)=F$2+1,VLOOKUP(A3015,[1]Plan1!$BN$15:$BP$255,3),F3014)</f>
        <v>652.07299999999998</v>
      </c>
      <c r="G3015" s="6">
        <f t="shared" si="1164"/>
        <v>43049</v>
      </c>
      <c r="H3015" s="2">
        <f t="shared" si="1165"/>
        <v>5.2430195846282501E-3</v>
      </c>
      <c r="I3015" s="1">
        <f t="shared" si="1166"/>
        <v>22</v>
      </c>
      <c r="J3015" s="1">
        <f t="shared" si="1167"/>
        <v>30</v>
      </c>
      <c r="K3015" s="54">
        <f t="shared" si="1168"/>
        <v>1.0038421991230246</v>
      </c>
      <c r="L3015" s="3">
        <f t="shared" si="1169"/>
        <v>1.6085974700000001</v>
      </c>
      <c r="M3015" s="3">
        <f t="shared" si="1170"/>
        <v>1.6147780199999999</v>
      </c>
      <c r="N3015" s="3">
        <f t="shared" si="1171"/>
        <v>84122.58546591</v>
      </c>
      <c r="O3015" s="52">
        <f t="shared" si="1179"/>
        <v>0</v>
      </c>
      <c r="P3015" s="5">
        <f t="shared" si="1159"/>
        <v>0</v>
      </c>
      <c r="Q3015" s="53">
        <f t="shared" si="1172"/>
        <v>0</v>
      </c>
      <c r="R3015" s="4">
        <f t="shared" si="1173"/>
        <v>0</v>
      </c>
      <c r="S3015" s="2">
        <f t="shared" si="1151"/>
        <v>0.14000000000000001</v>
      </c>
      <c r="T3015" s="9">
        <f t="shared" si="1174"/>
        <v>1.0080394269999999</v>
      </c>
      <c r="U3015" s="4">
        <f t="shared" si="1175"/>
        <v>676.2973849</v>
      </c>
      <c r="V3015" s="4">
        <f t="shared" si="1176"/>
        <v>0</v>
      </c>
      <c r="W3015" s="1" t="str">
        <f t="shared" si="1157"/>
        <v>A+J=</v>
      </c>
      <c r="X3015" s="10">
        <f t="shared" si="1177"/>
        <v>43078</v>
      </c>
      <c r="Y3015" s="4">
        <f t="shared" si="1178"/>
        <v>0</v>
      </c>
      <c r="Z3015" s="28"/>
      <c r="AA3015" s="26"/>
      <c r="AE3015" s="5"/>
    </row>
    <row r="3016" spans="1:31" x14ac:dyDescent="0.2">
      <c r="A3016" s="127">
        <f t="shared" si="1147"/>
        <v>43071</v>
      </c>
      <c r="B3016" s="4">
        <f t="shared" si="1161"/>
        <v>84844.54009681</v>
      </c>
      <c r="C3016" s="4">
        <f t="shared" si="1153"/>
        <v>52095.448677159999</v>
      </c>
      <c r="D3016" s="4">
        <f t="shared" si="1162"/>
        <v>52095.448677159999</v>
      </c>
      <c r="E3016" s="56">
        <f t="shared" si="1163"/>
        <v>648.67200000000003</v>
      </c>
      <c r="F3016" s="11">
        <f>IF(DAY(A3016)=F$2+1,VLOOKUP(A3016,[1]Plan1!$BN$15:$BP$255,3),F3015)</f>
        <v>652.07299999999998</v>
      </c>
      <c r="G3016" s="6">
        <f t="shared" si="1164"/>
        <v>43049</v>
      </c>
      <c r="H3016" s="2">
        <f t="shared" si="1165"/>
        <v>5.2430195846282501E-3</v>
      </c>
      <c r="I3016" s="1">
        <f t="shared" si="1166"/>
        <v>23</v>
      </c>
      <c r="J3016" s="1">
        <f t="shared" si="1167"/>
        <v>30</v>
      </c>
      <c r="K3016" s="54">
        <f t="shared" si="1168"/>
        <v>1.0040171948714383</v>
      </c>
      <c r="L3016" s="3">
        <f t="shared" si="1169"/>
        <v>1.6085974700000001</v>
      </c>
      <c r="M3016" s="3">
        <f t="shared" si="1170"/>
        <v>1.61505951</v>
      </c>
      <c r="N3016" s="3">
        <f t="shared" si="1171"/>
        <v>84137.249813760005</v>
      </c>
      <c r="O3016" s="52">
        <f t="shared" si="1179"/>
        <v>0</v>
      </c>
      <c r="P3016" s="5">
        <f t="shared" si="1159"/>
        <v>0</v>
      </c>
      <c r="Q3016" s="53">
        <f t="shared" si="1172"/>
        <v>0</v>
      </c>
      <c r="R3016" s="4">
        <f t="shared" si="1173"/>
        <v>0</v>
      </c>
      <c r="S3016" s="2">
        <f t="shared" si="1151"/>
        <v>0.14000000000000001</v>
      </c>
      <c r="T3016" s="9">
        <f t="shared" si="1174"/>
        <v>1.008406387</v>
      </c>
      <c r="U3016" s="4">
        <f t="shared" si="1175"/>
        <v>707.29028304999997</v>
      </c>
      <c r="V3016" s="4">
        <f t="shared" si="1176"/>
        <v>0</v>
      </c>
      <c r="W3016" s="1" t="str">
        <f t="shared" si="1157"/>
        <v>A+J=</v>
      </c>
      <c r="X3016" s="10">
        <f t="shared" si="1177"/>
        <v>43078</v>
      </c>
      <c r="Y3016" s="4">
        <f t="shared" si="1178"/>
        <v>0</v>
      </c>
      <c r="Z3016" s="28"/>
      <c r="AA3016" s="26"/>
      <c r="AE3016" s="5"/>
    </row>
    <row r="3017" spans="1:31" x14ac:dyDescent="0.2">
      <c r="A3017" s="127">
        <f t="shared" si="1147"/>
        <v>43072</v>
      </c>
      <c r="B3017" s="4">
        <f t="shared" si="1161"/>
        <v>84890.222534760003</v>
      </c>
      <c r="C3017" s="4">
        <f t="shared" si="1153"/>
        <v>52095.448677159999</v>
      </c>
      <c r="D3017" s="4">
        <f t="shared" si="1162"/>
        <v>52095.448677159999</v>
      </c>
      <c r="E3017" s="56">
        <f t="shared" si="1163"/>
        <v>648.67200000000003</v>
      </c>
      <c r="F3017" s="11">
        <f>IF(DAY(A3017)=F$2+1,VLOOKUP(A3017,[1]Plan1!$BN$15:$BP$255,3),F3016)</f>
        <v>652.07299999999998</v>
      </c>
      <c r="G3017" s="6">
        <f t="shared" si="1164"/>
        <v>43049</v>
      </c>
      <c r="H3017" s="2">
        <f t="shared" si="1165"/>
        <v>5.2430195846282501E-3</v>
      </c>
      <c r="I3017" s="1">
        <f t="shared" si="1166"/>
        <v>24</v>
      </c>
      <c r="J3017" s="1">
        <f t="shared" si="1167"/>
        <v>30</v>
      </c>
      <c r="K3017" s="54">
        <f t="shared" si="1168"/>
        <v>1.0041922211261527</v>
      </c>
      <c r="L3017" s="3">
        <f t="shared" si="1169"/>
        <v>1.6085974700000001</v>
      </c>
      <c r="M3017" s="3">
        <f t="shared" si="1170"/>
        <v>1.61534106</v>
      </c>
      <c r="N3017" s="3">
        <f t="shared" si="1171"/>
        <v>84151.917287329998</v>
      </c>
      <c r="O3017" s="52">
        <f t="shared" si="1179"/>
        <v>0</v>
      </c>
      <c r="P3017" s="5">
        <f t="shared" si="1159"/>
        <v>0</v>
      </c>
      <c r="Q3017" s="53">
        <f t="shared" si="1172"/>
        <v>0</v>
      </c>
      <c r="R3017" s="4">
        <f t="shared" si="1173"/>
        <v>0</v>
      </c>
      <c r="S3017" s="2">
        <f t="shared" si="1151"/>
        <v>0.14000000000000001</v>
      </c>
      <c r="T3017" s="9">
        <f t="shared" si="1174"/>
        <v>1.008773481</v>
      </c>
      <c r="U3017" s="4">
        <f t="shared" si="1175"/>
        <v>738.30524743000001</v>
      </c>
      <c r="V3017" s="4">
        <f t="shared" si="1176"/>
        <v>0</v>
      </c>
      <c r="W3017" s="1" t="str">
        <f t="shared" si="1157"/>
        <v>A+J=</v>
      </c>
      <c r="X3017" s="10">
        <f t="shared" si="1177"/>
        <v>43078</v>
      </c>
      <c r="Y3017" s="4">
        <f t="shared" si="1178"/>
        <v>0</v>
      </c>
      <c r="Z3017" s="28"/>
      <c r="AA3017" s="26"/>
      <c r="AE3017" s="5"/>
    </row>
    <row r="3018" spans="1:31" x14ac:dyDescent="0.2">
      <c r="A3018" s="127">
        <f t="shared" si="1147"/>
        <v>43073</v>
      </c>
      <c r="B3018" s="4">
        <f t="shared" si="1161"/>
        <v>84935.929564139995</v>
      </c>
      <c r="C3018" s="4">
        <f t="shared" si="1153"/>
        <v>52095.448677159999</v>
      </c>
      <c r="D3018" s="4">
        <f t="shared" si="1162"/>
        <v>52095.448677159999</v>
      </c>
      <c r="E3018" s="56">
        <f t="shared" si="1163"/>
        <v>648.67200000000003</v>
      </c>
      <c r="F3018" s="11">
        <f>IF(DAY(A3018)=F$2+1,VLOOKUP(A3018,[1]Plan1!$BN$15:$BP$255,3),F3017)</f>
        <v>652.07299999999998</v>
      </c>
      <c r="G3018" s="6">
        <f t="shared" si="1164"/>
        <v>43049</v>
      </c>
      <c r="H3018" s="2">
        <f t="shared" si="1165"/>
        <v>5.2430195846282501E-3</v>
      </c>
      <c r="I3018" s="1">
        <f t="shared" si="1166"/>
        <v>25</v>
      </c>
      <c r="J3018" s="1">
        <f t="shared" si="1167"/>
        <v>30</v>
      </c>
      <c r="K3018" s="54">
        <f t="shared" si="1168"/>
        <v>1.0043672778924857</v>
      </c>
      <c r="L3018" s="3">
        <f t="shared" si="1169"/>
        <v>1.6085974700000001</v>
      </c>
      <c r="M3018" s="3">
        <f t="shared" si="1170"/>
        <v>1.6156226600000001</v>
      </c>
      <c r="N3018" s="3">
        <f t="shared" si="1171"/>
        <v>84166.587365679996</v>
      </c>
      <c r="O3018" s="52">
        <f t="shared" si="1179"/>
        <v>0</v>
      </c>
      <c r="P3018" s="5">
        <f t="shared" si="1159"/>
        <v>0</v>
      </c>
      <c r="Q3018" s="53">
        <f t="shared" si="1172"/>
        <v>0</v>
      </c>
      <c r="R3018" s="4">
        <f t="shared" si="1173"/>
        <v>0</v>
      </c>
      <c r="S3018" s="2">
        <f t="shared" si="1151"/>
        <v>0.14000000000000001</v>
      </c>
      <c r="T3018" s="9">
        <f t="shared" si="1174"/>
        <v>1.0091407080000001</v>
      </c>
      <c r="U3018" s="4">
        <f t="shared" si="1175"/>
        <v>769.34219845999996</v>
      </c>
      <c r="V3018" s="4">
        <f t="shared" si="1176"/>
        <v>0</v>
      </c>
      <c r="W3018" s="1" t="str">
        <f t="shared" si="1157"/>
        <v>A+J=</v>
      </c>
      <c r="X3018" s="10">
        <f t="shared" si="1177"/>
        <v>43078</v>
      </c>
      <c r="Y3018" s="4">
        <f t="shared" si="1178"/>
        <v>0</v>
      </c>
      <c r="Z3018" s="28"/>
      <c r="AA3018" s="26"/>
      <c r="AE3018" s="5"/>
    </row>
    <row r="3019" spans="1:31" x14ac:dyDescent="0.2">
      <c r="A3019" s="127">
        <f t="shared" ref="A3019:A3082" si="1180">(A3018+1)</f>
        <v>43074</v>
      </c>
      <c r="B3019" s="4">
        <f t="shared" si="1161"/>
        <v>84981.660751939999</v>
      </c>
      <c r="C3019" s="4">
        <f t="shared" si="1153"/>
        <v>52095.448677159999</v>
      </c>
      <c r="D3019" s="4">
        <f t="shared" si="1162"/>
        <v>52095.448677159999</v>
      </c>
      <c r="E3019" s="56">
        <f t="shared" si="1163"/>
        <v>648.67200000000003</v>
      </c>
      <c r="F3019" s="11">
        <f>IF(DAY(A3019)=F$2+1,VLOOKUP(A3019,[1]Plan1!$BN$15:$BP$255,3),F3018)</f>
        <v>652.07299999999998</v>
      </c>
      <c r="G3019" s="6">
        <f t="shared" si="1164"/>
        <v>43049</v>
      </c>
      <c r="H3019" s="2">
        <f t="shared" si="1165"/>
        <v>5.2430195846282501E-3</v>
      </c>
      <c r="I3019" s="1">
        <f t="shared" si="1166"/>
        <v>26</v>
      </c>
      <c r="J3019" s="1">
        <f t="shared" si="1167"/>
        <v>30</v>
      </c>
      <c r="K3019" s="54">
        <f t="shared" si="1168"/>
        <v>1.0045423651757566</v>
      </c>
      <c r="L3019" s="3">
        <f t="shared" si="1169"/>
        <v>1.6085974700000001</v>
      </c>
      <c r="M3019" s="3">
        <f t="shared" si="1170"/>
        <v>1.6159043</v>
      </c>
      <c r="N3019" s="3">
        <f t="shared" si="1171"/>
        <v>84181.259527849994</v>
      </c>
      <c r="O3019" s="52">
        <f t="shared" si="1179"/>
        <v>0</v>
      </c>
      <c r="P3019" s="5">
        <f t="shared" si="1159"/>
        <v>0</v>
      </c>
      <c r="Q3019" s="53">
        <f t="shared" si="1172"/>
        <v>0</v>
      </c>
      <c r="R3019" s="4">
        <f t="shared" si="1173"/>
        <v>0</v>
      </c>
      <c r="S3019" s="2">
        <f t="shared" ref="S3019:S3082" si="1181">(S3018)</f>
        <v>0.14000000000000001</v>
      </c>
      <c r="T3019" s="9">
        <f t="shared" si="1174"/>
        <v>1.009508069</v>
      </c>
      <c r="U3019" s="4">
        <f t="shared" si="1175"/>
        <v>800.40122409000003</v>
      </c>
      <c r="V3019" s="4">
        <f t="shared" si="1176"/>
        <v>0</v>
      </c>
      <c r="W3019" s="1" t="str">
        <f t="shared" si="1157"/>
        <v>A+J=</v>
      </c>
      <c r="X3019" s="10">
        <f t="shared" si="1177"/>
        <v>43078</v>
      </c>
      <c r="Y3019" s="4">
        <f t="shared" si="1178"/>
        <v>0</v>
      </c>
      <c r="Z3019" s="28"/>
      <c r="AA3019" s="26"/>
      <c r="AE3019" s="5"/>
    </row>
    <row r="3020" spans="1:31" x14ac:dyDescent="0.2">
      <c r="A3020" s="127">
        <f t="shared" si="1180"/>
        <v>43075</v>
      </c>
      <c r="B3020" s="4">
        <f t="shared" si="1161"/>
        <v>85027.417158550001</v>
      </c>
      <c r="C3020" s="4">
        <f t="shared" ref="C3020:C3083" si="1182">IF(DAY(A3019)=9,VLOOKUP(A3019,$AA$10:$AB$126,2),C3019)</f>
        <v>52095.448677159999</v>
      </c>
      <c r="D3020" s="4">
        <f t="shared" si="1162"/>
        <v>52095.448677159999</v>
      </c>
      <c r="E3020" s="56">
        <f t="shared" si="1163"/>
        <v>648.67200000000003</v>
      </c>
      <c r="F3020" s="11">
        <f>IF(DAY(A3020)=F$2+1,VLOOKUP(A3020,[1]Plan1!$BN$15:$BP$255,3),F3019)</f>
        <v>652.07299999999998</v>
      </c>
      <c r="G3020" s="6">
        <f t="shared" si="1164"/>
        <v>43049</v>
      </c>
      <c r="H3020" s="2">
        <f t="shared" si="1165"/>
        <v>5.2430195846282501E-3</v>
      </c>
      <c r="I3020" s="1">
        <f t="shared" si="1166"/>
        <v>27</v>
      </c>
      <c r="J3020" s="1">
        <f t="shared" si="1167"/>
        <v>30</v>
      </c>
      <c r="K3020" s="54">
        <f t="shared" si="1168"/>
        <v>1.0047174829812848</v>
      </c>
      <c r="L3020" s="3">
        <f t="shared" si="1169"/>
        <v>1.6085974700000001</v>
      </c>
      <c r="M3020" s="3">
        <f t="shared" si="1170"/>
        <v>1.6161859999999999</v>
      </c>
      <c r="N3020" s="3">
        <f t="shared" si="1171"/>
        <v>84195.934815739995</v>
      </c>
      <c r="O3020" s="52">
        <f t="shared" si="1179"/>
        <v>0</v>
      </c>
      <c r="P3020" s="5">
        <f t="shared" si="1159"/>
        <v>0</v>
      </c>
      <c r="Q3020" s="53">
        <f t="shared" si="1172"/>
        <v>0</v>
      </c>
      <c r="R3020" s="4">
        <f t="shared" si="1173"/>
        <v>0</v>
      </c>
      <c r="S3020" s="2">
        <f t="shared" si="1181"/>
        <v>0.14000000000000001</v>
      </c>
      <c r="T3020" s="9">
        <f t="shared" si="1174"/>
        <v>1.0098755639999999</v>
      </c>
      <c r="U3020" s="4">
        <f t="shared" si="1175"/>
        <v>831.48234280999998</v>
      </c>
      <c r="V3020" s="4">
        <f t="shared" si="1176"/>
        <v>0</v>
      </c>
      <c r="W3020" s="1" t="str">
        <f t="shared" si="1157"/>
        <v>A+J=</v>
      </c>
      <c r="X3020" s="10">
        <f t="shared" si="1177"/>
        <v>43078</v>
      </c>
      <c r="Y3020" s="4">
        <f t="shared" si="1178"/>
        <v>0</v>
      </c>
      <c r="Z3020" s="28"/>
      <c r="AA3020" s="26"/>
      <c r="AE3020" s="5"/>
    </row>
    <row r="3021" spans="1:31" x14ac:dyDescent="0.2">
      <c r="A3021" s="127">
        <f t="shared" si="1180"/>
        <v>43076</v>
      </c>
      <c r="B3021" s="4">
        <f t="shared" si="1161"/>
        <v>85073.19774073</v>
      </c>
      <c r="C3021" s="4">
        <f t="shared" si="1182"/>
        <v>52095.448677159999</v>
      </c>
      <c r="D3021" s="4">
        <f t="shared" si="1162"/>
        <v>52095.448677159999</v>
      </c>
      <c r="E3021" s="56">
        <f t="shared" si="1163"/>
        <v>648.67200000000003</v>
      </c>
      <c r="F3021" s="11">
        <f>IF(DAY(A3021)=F$2+1,VLOOKUP(A3021,[1]Plan1!$BN$15:$BP$255,3),F3020)</f>
        <v>652.07299999999998</v>
      </c>
      <c r="G3021" s="6">
        <f t="shared" si="1164"/>
        <v>43049</v>
      </c>
      <c r="H3021" s="2">
        <f t="shared" si="1165"/>
        <v>5.2430195846282501E-3</v>
      </c>
      <c r="I3021" s="1">
        <f t="shared" si="1166"/>
        <v>28</v>
      </c>
      <c r="J3021" s="1">
        <f t="shared" si="1167"/>
        <v>30</v>
      </c>
      <c r="K3021" s="54">
        <f t="shared" si="1168"/>
        <v>1.0048926313143915</v>
      </c>
      <c r="L3021" s="3">
        <f t="shared" si="1169"/>
        <v>1.6085974700000001</v>
      </c>
      <c r="M3021" s="3">
        <f t="shared" si="1170"/>
        <v>1.61646774</v>
      </c>
      <c r="N3021" s="3">
        <f t="shared" si="1171"/>
        <v>84210.612187449995</v>
      </c>
      <c r="O3021" s="52">
        <f t="shared" si="1179"/>
        <v>0</v>
      </c>
      <c r="P3021" s="5">
        <f t="shared" si="1159"/>
        <v>0</v>
      </c>
      <c r="Q3021" s="53">
        <f t="shared" si="1172"/>
        <v>0</v>
      </c>
      <c r="R3021" s="4">
        <f t="shared" si="1173"/>
        <v>0</v>
      </c>
      <c r="S3021" s="2">
        <f t="shared" si="1181"/>
        <v>0.14000000000000001</v>
      </c>
      <c r="T3021" s="9">
        <f t="shared" si="1174"/>
        <v>1.010243193</v>
      </c>
      <c r="U3021" s="4">
        <f t="shared" si="1175"/>
        <v>862.58555328</v>
      </c>
      <c r="V3021" s="4">
        <f t="shared" si="1176"/>
        <v>0</v>
      </c>
      <c r="W3021" s="1" t="str">
        <f t="shared" si="1157"/>
        <v>A+J=</v>
      </c>
      <c r="X3021" s="10">
        <f t="shared" si="1177"/>
        <v>43078</v>
      </c>
      <c r="Y3021" s="4">
        <f t="shared" si="1178"/>
        <v>0</v>
      </c>
      <c r="Z3021" s="28"/>
      <c r="AA3021" s="26"/>
      <c r="AE3021" s="5"/>
    </row>
    <row r="3022" spans="1:31" x14ac:dyDescent="0.2">
      <c r="A3022" s="127">
        <f t="shared" si="1180"/>
        <v>43077</v>
      </c>
      <c r="B3022" s="4">
        <f t="shared" si="1161"/>
        <v>85119.003033159999</v>
      </c>
      <c r="C3022" s="4">
        <f t="shared" si="1182"/>
        <v>52095.448677159999</v>
      </c>
      <c r="D3022" s="4">
        <f t="shared" si="1162"/>
        <v>52095.448677159999</v>
      </c>
      <c r="E3022" s="56">
        <f t="shared" si="1163"/>
        <v>648.67200000000003</v>
      </c>
      <c r="F3022" s="11">
        <f>IF(DAY(A3022)=F$2+1,VLOOKUP(A3022,[1]Plan1!$BN$15:$BP$255,3),F3021)</f>
        <v>652.07299999999998</v>
      </c>
      <c r="G3022" s="6">
        <f t="shared" si="1164"/>
        <v>43049</v>
      </c>
      <c r="H3022" s="2">
        <f t="shared" si="1165"/>
        <v>5.2430195846282501E-3</v>
      </c>
      <c r="I3022" s="1">
        <f t="shared" si="1166"/>
        <v>29</v>
      </c>
      <c r="J3022" s="1">
        <f t="shared" si="1167"/>
        <v>30</v>
      </c>
      <c r="K3022" s="54">
        <f t="shared" si="1168"/>
        <v>1.0050678101803985</v>
      </c>
      <c r="L3022" s="3">
        <f t="shared" si="1169"/>
        <v>1.6085974700000001</v>
      </c>
      <c r="M3022" s="3">
        <f t="shared" si="1170"/>
        <v>1.6167495300000001</v>
      </c>
      <c r="N3022" s="3">
        <f t="shared" si="1171"/>
        <v>84225.292163930004</v>
      </c>
      <c r="O3022" s="52">
        <f t="shared" si="1179"/>
        <v>0</v>
      </c>
      <c r="P3022" s="5">
        <f t="shared" si="1159"/>
        <v>0</v>
      </c>
      <c r="Q3022" s="53">
        <f t="shared" si="1172"/>
        <v>0</v>
      </c>
      <c r="R3022" s="4">
        <f t="shared" si="1173"/>
        <v>0</v>
      </c>
      <c r="S3022" s="2">
        <f t="shared" si="1181"/>
        <v>0.14000000000000001</v>
      </c>
      <c r="T3022" s="9">
        <f t="shared" si="1174"/>
        <v>1.0106109560000001</v>
      </c>
      <c r="U3022" s="4">
        <f t="shared" si="1175"/>
        <v>893.71086922999996</v>
      </c>
      <c r="V3022" s="4">
        <f t="shared" si="1176"/>
        <v>0</v>
      </c>
      <c r="W3022" s="1" t="str">
        <f t="shared" si="1157"/>
        <v>A+J=</v>
      </c>
      <c r="X3022" s="10">
        <f t="shared" si="1177"/>
        <v>43078</v>
      </c>
      <c r="Y3022" s="4">
        <f t="shared" si="1178"/>
        <v>0</v>
      </c>
      <c r="Z3022" s="28"/>
      <c r="AA3022" s="26"/>
      <c r="AE3022" s="5"/>
    </row>
    <row r="3023" spans="1:31" x14ac:dyDescent="0.2">
      <c r="A3023" s="127">
        <f t="shared" si="1180"/>
        <v>43078</v>
      </c>
      <c r="B3023" s="4">
        <f t="shared" si="1161"/>
        <v>85164.832960400003</v>
      </c>
      <c r="C3023" s="4">
        <f t="shared" si="1182"/>
        <v>52095.448677159999</v>
      </c>
      <c r="D3023" s="4">
        <f t="shared" si="1162"/>
        <v>52095.448677159999</v>
      </c>
      <c r="E3023" s="56">
        <f t="shared" si="1163"/>
        <v>648.67200000000003</v>
      </c>
      <c r="F3023" s="11">
        <f>IF(DAY(A3023)=F$2+1,VLOOKUP(A3023,[1]Plan1!$BN$15:$BP$255,3),F3022)</f>
        <v>652.07299999999998</v>
      </c>
      <c r="G3023" s="6">
        <f t="shared" si="1164"/>
        <v>43049</v>
      </c>
      <c r="H3023" s="2">
        <f t="shared" si="1165"/>
        <v>5.2430195846282501E-3</v>
      </c>
      <c r="I3023" s="1">
        <f t="shared" si="1166"/>
        <v>30</v>
      </c>
      <c r="J3023" s="1">
        <f t="shared" si="1167"/>
        <v>30</v>
      </c>
      <c r="K3023" s="54">
        <f t="shared" si="1168"/>
        <v>1.0052430195846283</v>
      </c>
      <c r="L3023" s="3">
        <f t="shared" si="1169"/>
        <v>1.6085974700000001</v>
      </c>
      <c r="M3023" s="3">
        <f t="shared" si="1170"/>
        <v>1.6170313700000001</v>
      </c>
      <c r="N3023" s="3">
        <f t="shared" si="1171"/>
        <v>84239.974745190004</v>
      </c>
      <c r="O3023" s="52">
        <f t="shared" si="1179"/>
        <v>97</v>
      </c>
      <c r="P3023" s="5">
        <f t="shared" si="1159"/>
        <v>4.8729704999999996E-3</v>
      </c>
      <c r="Q3023" s="53">
        <f t="shared" si="1172"/>
        <v>253.85958458806468</v>
      </c>
      <c r="R3023" s="4">
        <f t="shared" si="1173"/>
        <v>410.49891185405585</v>
      </c>
      <c r="S3023" s="2">
        <f t="shared" si="1181"/>
        <v>0.14000000000000001</v>
      </c>
      <c r="T3023" s="9">
        <f t="shared" si="1174"/>
        <v>1.010978852</v>
      </c>
      <c r="U3023" s="4">
        <f t="shared" si="1175"/>
        <v>924.85821521000003</v>
      </c>
      <c r="V3023" s="4">
        <f t="shared" si="1176"/>
        <v>1335.3571270640559</v>
      </c>
      <c r="W3023" s="1" t="str">
        <f t="shared" si="1157"/>
        <v>A+J=</v>
      </c>
      <c r="X3023" s="10">
        <f t="shared" si="1177"/>
        <v>43078</v>
      </c>
      <c r="Y3023" s="4">
        <f t="shared" si="1178"/>
        <v>83829.47583333595</v>
      </c>
      <c r="Z3023" s="28"/>
      <c r="AA3023" s="26"/>
      <c r="AE3023" s="5"/>
    </row>
    <row r="3024" spans="1:31" x14ac:dyDescent="0.2">
      <c r="A3024" s="127">
        <f t="shared" si="1180"/>
        <v>43079</v>
      </c>
      <c r="B3024" s="4">
        <f t="shared" si="1161"/>
        <v>83882.908686690003</v>
      </c>
      <c r="C3024" s="4">
        <f t="shared" si="1182"/>
        <v>51841.589093199997</v>
      </c>
      <c r="D3024" s="4">
        <f t="shared" si="1162"/>
        <v>51841.589093199997</v>
      </c>
      <c r="E3024" s="56">
        <f t="shared" si="1163"/>
        <v>652.07299999999998</v>
      </c>
      <c r="F3024" s="11">
        <f>IF(DAY(A3024)=F$2+1,VLOOKUP(A3024,[1]Plan1!$BN$15:$BP$255,3),F3023)</f>
        <v>657.85900000000004</v>
      </c>
      <c r="G3024" s="6">
        <f t="shared" si="1164"/>
        <v>43079</v>
      </c>
      <c r="H3024" s="2">
        <f t="shared" si="1165"/>
        <v>8.8732396526156609E-3</v>
      </c>
      <c r="I3024" s="1">
        <f t="shared" si="1166"/>
        <v>1</v>
      </c>
      <c r="J3024" s="1">
        <f t="shared" si="1167"/>
        <v>31</v>
      </c>
      <c r="K3024" s="54">
        <f t="shared" si="1168"/>
        <v>1.0002850116984132</v>
      </c>
      <c r="L3024" s="3">
        <f t="shared" si="1169"/>
        <v>1.6170313700000001</v>
      </c>
      <c r="M3024" s="3">
        <f t="shared" si="1170"/>
        <v>1.61749224</v>
      </c>
      <c r="N3024" s="3">
        <f t="shared" si="1171"/>
        <v>83853.368067510004</v>
      </c>
      <c r="O3024" s="52">
        <f t="shared" si="1179"/>
        <v>0</v>
      </c>
      <c r="P3024" s="5">
        <f t="shared" si="1159"/>
        <v>0</v>
      </c>
      <c r="Q3024" s="53">
        <f t="shared" si="1172"/>
        <v>0</v>
      </c>
      <c r="R3024" s="4">
        <f t="shared" si="1173"/>
        <v>0</v>
      </c>
      <c r="S3024" s="2">
        <f t="shared" si="1181"/>
        <v>0.14000000000000001</v>
      </c>
      <c r="T3024" s="9">
        <f t="shared" si="1174"/>
        <v>1.0003522890000001</v>
      </c>
      <c r="U3024" s="4">
        <f t="shared" si="1175"/>
        <v>29.54061918</v>
      </c>
      <c r="V3024" s="4">
        <f t="shared" si="1176"/>
        <v>0</v>
      </c>
      <c r="W3024" s="1" t="str">
        <f t="shared" si="1157"/>
        <v>A+J=</v>
      </c>
      <c r="X3024" s="10">
        <f t="shared" si="1177"/>
        <v>43109</v>
      </c>
      <c r="Y3024" s="4">
        <f t="shared" si="1178"/>
        <v>0</v>
      </c>
      <c r="Z3024" s="28"/>
      <c r="AA3024" s="26"/>
      <c r="AE3024" s="5"/>
    </row>
    <row r="3025" spans="1:31" x14ac:dyDescent="0.2">
      <c r="A3025" s="127">
        <f t="shared" si="1180"/>
        <v>43080</v>
      </c>
      <c r="B3025" s="4">
        <f t="shared" si="1161"/>
        <v>83936.375434050002</v>
      </c>
      <c r="C3025" s="4">
        <f t="shared" si="1182"/>
        <v>51841.589093199997</v>
      </c>
      <c r="D3025" s="4">
        <f t="shared" si="1162"/>
        <v>51841.589093199997</v>
      </c>
      <c r="E3025" s="56">
        <f t="shared" si="1163"/>
        <v>652.07299999999998</v>
      </c>
      <c r="F3025" s="11">
        <f>IF(DAY(A3025)=F$2+1,VLOOKUP(A3025,[1]Plan1!$BN$15:$BP$255,3),F3024)</f>
        <v>657.85900000000004</v>
      </c>
      <c r="G3025" s="6">
        <f t="shared" si="1164"/>
        <v>43079</v>
      </c>
      <c r="H3025" s="2">
        <f t="shared" si="1165"/>
        <v>8.8732396526156609E-3</v>
      </c>
      <c r="I3025" s="1">
        <f t="shared" si="1166"/>
        <v>2</v>
      </c>
      <c r="J3025" s="1">
        <f t="shared" si="1167"/>
        <v>31</v>
      </c>
      <c r="K3025" s="54">
        <f t="shared" si="1168"/>
        <v>1.0005701046284949</v>
      </c>
      <c r="L3025" s="3">
        <f t="shared" si="1169"/>
        <v>1.6170313700000001</v>
      </c>
      <c r="M3025" s="3">
        <f t="shared" si="1170"/>
        <v>1.6179532400000001</v>
      </c>
      <c r="N3025" s="3">
        <f t="shared" si="1171"/>
        <v>83877.267040089995</v>
      </c>
      <c r="O3025" s="52">
        <f t="shared" si="1179"/>
        <v>0</v>
      </c>
      <c r="P3025" s="5">
        <f t="shared" si="1159"/>
        <v>0</v>
      </c>
      <c r="Q3025" s="53">
        <f t="shared" si="1172"/>
        <v>0</v>
      </c>
      <c r="R3025" s="4">
        <f t="shared" si="1173"/>
        <v>0</v>
      </c>
      <c r="S3025" s="2">
        <f t="shared" si="1181"/>
        <v>0.14000000000000001</v>
      </c>
      <c r="T3025" s="9">
        <f t="shared" si="1174"/>
        <v>1.0007047010000001</v>
      </c>
      <c r="U3025" s="4">
        <f t="shared" si="1175"/>
        <v>59.108393960000001</v>
      </c>
      <c r="V3025" s="4">
        <f t="shared" si="1176"/>
        <v>0</v>
      </c>
      <c r="W3025" s="1" t="str">
        <f t="shared" si="1157"/>
        <v>A+J=</v>
      </c>
      <c r="X3025" s="10">
        <f t="shared" si="1177"/>
        <v>43109</v>
      </c>
      <c r="Y3025" s="4">
        <f t="shared" si="1178"/>
        <v>0</v>
      </c>
      <c r="Z3025" s="28"/>
      <c r="AA3025" s="26"/>
      <c r="AE3025" s="5"/>
    </row>
    <row r="3026" spans="1:31" x14ac:dyDescent="0.2">
      <c r="A3026" s="127">
        <f t="shared" si="1180"/>
        <v>43081</v>
      </c>
      <c r="B3026" s="4">
        <f t="shared" si="1161"/>
        <v>83989.876779099999</v>
      </c>
      <c r="C3026" s="4">
        <f t="shared" si="1182"/>
        <v>51841.589093199997</v>
      </c>
      <c r="D3026" s="4">
        <f t="shared" si="1162"/>
        <v>51841.589093199997</v>
      </c>
      <c r="E3026" s="56">
        <f t="shared" si="1163"/>
        <v>652.07299999999998</v>
      </c>
      <c r="F3026" s="11">
        <f>IF(DAY(A3026)=F$2+1,VLOOKUP(A3026,[1]Plan1!$BN$15:$BP$255,3),F3025)</f>
        <v>657.85900000000004</v>
      </c>
      <c r="G3026" s="6">
        <f t="shared" si="1164"/>
        <v>43079</v>
      </c>
      <c r="H3026" s="2">
        <f t="shared" si="1165"/>
        <v>8.8732396526156609E-3</v>
      </c>
      <c r="I3026" s="1">
        <f t="shared" si="1166"/>
        <v>3</v>
      </c>
      <c r="J3026" s="1">
        <f t="shared" si="1167"/>
        <v>31</v>
      </c>
      <c r="K3026" s="54">
        <f t="shared" si="1168"/>
        <v>1.0008552788133966</v>
      </c>
      <c r="L3026" s="3">
        <f t="shared" si="1169"/>
        <v>1.6170313700000001</v>
      </c>
      <c r="M3026" s="3">
        <f t="shared" si="1170"/>
        <v>1.6184143799999999</v>
      </c>
      <c r="N3026" s="3">
        <f t="shared" si="1171"/>
        <v>83901.173270479994</v>
      </c>
      <c r="O3026" s="52">
        <f t="shared" si="1179"/>
        <v>0</v>
      </c>
      <c r="P3026" s="5">
        <f t="shared" si="1159"/>
        <v>0</v>
      </c>
      <c r="Q3026" s="53">
        <f t="shared" si="1172"/>
        <v>0</v>
      </c>
      <c r="R3026" s="4">
        <f t="shared" si="1173"/>
        <v>0</v>
      </c>
      <c r="S3026" s="2">
        <f t="shared" si="1181"/>
        <v>0.14000000000000001</v>
      </c>
      <c r="T3026" s="9">
        <f t="shared" si="1174"/>
        <v>1.001057238</v>
      </c>
      <c r="U3026" s="4">
        <f t="shared" si="1175"/>
        <v>88.703508619999994</v>
      </c>
      <c r="V3026" s="4">
        <f t="shared" si="1176"/>
        <v>0</v>
      </c>
      <c r="W3026" s="1" t="str">
        <f t="shared" si="1157"/>
        <v>A+J=</v>
      </c>
      <c r="X3026" s="10">
        <f t="shared" si="1177"/>
        <v>43109</v>
      </c>
      <c r="Y3026" s="4">
        <f t="shared" si="1178"/>
        <v>0</v>
      </c>
      <c r="Z3026" s="28"/>
      <c r="AA3026" s="26"/>
      <c r="AE3026" s="5"/>
    </row>
    <row r="3027" spans="1:31" x14ac:dyDescent="0.2">
      <c r="A3027" s="127">
        <f t="shared" si="1180"/>
        <v>43082</v>
      </c>
      <c r="B3027" s="4">
        <f t="shared" si="1161"/>
        <v>84043.4116163</v>
      </c>
      <c r="C3027" s="4">
        <f t="shared" si="1182"/>
        <v>51841.589093199997</v>
      </c>
      <c r="D3027" s="4">
        <f t="shared" si="1162"/>
        <v>51841.589093199997</v>
      </c>
      <c r="E3027" s="56">
        <f t="shared" si="1163"/>
        <v>652.07299999999998</v>
      </c>
      <c r="F3027" s="11">
        <f>IF(DAY(A3027)=F$2+1,VLOOKUP(A3027,[1]Plan1!$BN$15:$BP$255,3),F3026)</f>
        <v>657.85900000000004</v>
      </c>
      <c r="G3027" s="6">
        <f t="shared" si="1164"/>
        <v>43079</v>
      </c>
      <c r="H3027" s="2">
        <f t="shared" si="1165"/>
        <v>8.8732396526156609E-3</v>
      </c>
      <c r="I3027" s="1">
        <f t="shared" si="1166"/>
        <v>4</v>
      </c>
      <c r="J3027" s="1">
        <f t="shared" si="1167"/>
        <v>31</v>
      </c>
      <c r="K3027" s="54">
        <f t="shared" si="1168"/>
        <v>1.0011405342762771</v>
      </c>
      <c r="L3027" s="3">
        <f t="shared" si="1169"/>
        <v>1.6170313700000001</v>
      </c>
      <c r="M3027" s="3">
        <f t="shared" si="1170"/>
        <v>1.6188756399999999</v>
      </c>
      <c r="N3027" s="3">
        <f t="shared" si="1171"/>
        <v>83925.085721869997</v>
      </c>
      <c r="O3027" s="52">
        <f t="shared" si="1179"/>
        <v>0</v>
      </c>
      <c r="P3027" s="5">
        <f t="shared" si="1159"/>
        <v>0</v>
      </c>
      <c r="Q3027" s="53">
        <f t="shared" si="1172"/>
        <v>0</v>
      </c>
      <c r="R3027" s="4">
        <f t="shared" si="1173"/>
        <v>0</v>
      </c>
      <c r="S3027" s="2">
        <f t="shared" si="1181"/>
        <v>0.14000000000000001</v>
      </c>
      <c r="T3027" s="9">
        <f t="shared" si="1174"/>
        <v>1.001409899</v>
      </c>
      <c r="U3027" s="4">
        <f t="shared" si="1175"/>
        <v>118.32589443000001</v>
      </c>
      <c r="V3027" s="4">
        <f t="shared" si="1176"/>
        <v>0</v>
      </c>
      <c r="W3027" s="1" t="str">
        <f t="shared" si="1157"/>
        <v>A+J=</v>
      </c>
      <c r="X3027" s="10">
        <f t="shared" si="1177"/>
        <v>43109</v>
      </c>
      <c r="Y3027" s="4">
        <f t="shared" si="1178"/>
        <v>0</v>
      </c>
      <c r="Z3027" s="28"/>
      <c r="AA3027" s="26"/>
      <c r="AE3027" s="5"/>
    </row>
    <row r="3028" spans="1:31" x14ac:dyDescent="0.2">
      <c r="A3028" s="127">
        <f t="shared" si="1180"/>
        <v>43083</v>
      </c>
      <c r="B3028" s="4">
        <f t="shared" si="1161"/>
        <v>84096.980999750012</v>
      </c>
      <c r="C3028" s="4">
        <f t="shared" si="1182"/>
        <v>51841.589093199997</v>
      </c>
      <c r="D3028" s="4">
        <f t="shared" si="1162"/>
        <v>51841.589093199997</v>
      </c>
      <c r="E3028" s="56">
        <f t="shared" si="1163"/>
        <v>652.07299999999998</v>
      </c>
      <c r="F3028" s="11">
        <f>IF(DAY(A3028)=F$2+1,VLOOKUP(A3028,[1]Plan1!$BN$15:$BP$255,3),F3027)</f>
        <v>657.85900000000004</v>
      </c>
      <c r="G3028" s="6">
        <f t="shared" si="1164"/>
        <v>43079</v>
      </c>
      <c r="H3028" s="2">
        <f t="shared" si="1165"/>
        <v>8.8732396526156609E-3</v>
      </c>
      <c r="I3028" s="1">
        <f t="shared" si="1166"/>
        <v>5</v>
      </c>
      <c r="J3028" s="1">
        <f t="shared" si="1167"/>
        <v>31</v>
      </c>
      <c r="K3028" s="54">
        <f t="shared" si="1168"/>
        <v>1.0014258710403017</v>
      </c>
      <c r="L3028" s="3">
        <f t="shared" si="1169"/>
        <v>1.6170313700000001</v>
      </c>
      <c r="M3028" s="3">
        <f t="shared" si="1170"/>
        <v>1.61933704</v>
      </c>
      <c r="N3028" s="3">
        <f t="shared" si="1171"/>
        <v>83949.005431070007</v>
      </c>
      <c r="O3028" s="52">
        <f t="shared" si="1179"/>
        <v>0</v>
      </c>
      <c r="P3028" s="5">
        <f t="shared" si="1159"/>
        <v>0</v>
      </c>
      <c r="Q3028" s="53">
        <f t="shared" si="1172"/>
        <v>0</v>
      </c>
      <c r="R3028" s="4">
        <f t="shared" si="1173"/>
        <v>0</v>
      </c>
      <c r="S3028" s="2">
        <f t="shared" si="1181"/>
        <v>0.14000000000000001</v>
      </c>
      <c r="T3028" s="9">
        <f t="shared" si="1174"/>
        <v>1.001762684</v>
      </c>
      <c r="U3028" s="4">
        <f t="shared" si="1175"/>
        <v>147.97556868000001</v>
      </c>
      <c r="V3028" s="4">
        <f t="shared" si="1176"/>
        <v>0</v>
      </c>
      <c r="W3028" s="1" t="str">
        <f t="shared" si="1157"/>
        <v>A+J=</v>
      </c>
      <c r="X3028" s="10">
        <f t="shared" si="1177"/>
        <v>43109</v>
      </c>
      <c r="Y3028" s="4">
        <f t="shared" si="1178"/>
        <v>0</v>
      </c>
      <c r="Z3028" s="28"/>
      <c r="AA3028" s="26"/>
      <c r="AE3028" s="5"/>
    </row>
    <row r="3029" spans="1:31" x14ac:dyDescent="0.2">
      <c r="A3029" s="127">
        <f t="shared" si="1180"/>
        <v>43084</v>
      </c>
      <c r="B3029" s="4">
        <f t="shared" si="1161"/>
        <v>84150.58451053001</v>
      </c>
      <c r="C3029" s="4">
        <f t="shared" si="1182"/>
        <v>51841.589093199997</v>
      </c>
      <c r="D3029" s="4">
        <f t="shared" si="1162"/>
        <v>51841.589093199997</v>
      </c>
      <c r="E3029" s="56">
        <f t="shared" si="1163"/>
        <v>652.07299999999998</v>
      </c>
      <c r="F3029" s="11">
        <f>IF(DAY(A3029)=F$2+1,VLOOKUP(A3029,[1]Plan1!$BN$15:$BP$255,3),F3028)</f>
        <v>657.85900000000004</v>
      </c>
      <c r="G3029" s="6">
        <f t="shared" si="1164"/>
        <v>43079</v>
      </c>
      <c r="H3029" s="2">
        <f t="shared" si="1165"/>
        <v>8.8732396526156609E-3</v>
      </c>
      <c r="I3029" s="1">
        <f t="shared" si="1166"/>
        <v>6</v>
      </c>
      <c r="J3029" s="1">
        <f t="shared" si="1167"/>
        <v>31</v>
      </c>
      <c r="K3029" s="54">
        <f t="shared" si="1168"/>
        <v>1.0017112891286417</v>
      </c>
      <c r="L3029" s="3">
        <f t="shared" si="1169"/>
        <v>1.6170313700000001</v>
      </c>
      <c r="M3029" s="3">
        <f t="shared" si="1170"/>
        <v>1.6197985699999999</v>
      </c>
      <c r="N3029" s="3">
        <f t="shared" si="1171"/>
        <v>83972.931879690004</v>
      </c>
      <c r="O3029" s="52">
        <f t="shared" si="1179"/>
        <v>0</v>
      </c>
      <c r="P3029" s="5">
        <f t="shared" si="1159"/>
        <v>0</v>
      </c>
      <c r="Q3029" s="53">
        <f t="shared" si="1172"/>
        <v>0</v>
      </c>
      <c r="R3029" s="4">
        <f t="shared" si="1173"/>
        <v>0</v>
      </c>
      <c r="S3029" s="2">
        <f t="shared" si="1181"/>
        <v>0.14000000000000001</v>
      </c>
      <c r="T3029" s="9">
        <f t="shared" si="1174"/>
        <v>1.0021155939999999</v>
      </c>
      <c r="U3029" s="4">
        <f t="shared" si="1175"/>
        <v>177.65263084</v>
      </c>
      <c r="V3029" s="4">
        <f t="shared" si="1176"/>
        <v>0</v>
      </c>
      <c r="W3029" s="1" t="str">
        <f t="shared" si="1157"/>
        <v>A+J=</v>
      </c>
      <c r="X3029" s="10">
        <f t="shared" si="1177"/>
        <v>43109</v>
      </c>
      <c r="Y3029" s="4">
        <f t="shared" si="1178"/>
        <v>0</v>
      </c>
      <c r="Z3029" s="28"/>
      <c r="AA3029" s="26"/>
      <c r="AE3029" s="5"/>
    </row>
    <row r="3030" spans="1:31" x14ac:dyDescent="0.2">
      <c r="A3030" s="127">
        <f t="shared" si="1180"/>
        <v>43085</v>
      </c>
      <c r="B3030" s="4">
        <f t="shared" si="1161"/>
        <v>84204.222080719992</v>
      </c>
      <c r="C3030" s="4">
        <f t="shared" si="1182"/>
        <v>51841.589093199997</v>
      </c>
      <c r="D3030" s="4">
        <f t="shared" si="1162"/>
        <v>51841.589093199997</v>
      </c>
      <c r="E3030" s="56">
        <f t="shared" si="1163"/>
        <v>652.07299999999998</v>
      </c>
      <c r="F3030" s="11">
        <f>IF(DAY(A3030)=F$2+1,VLOOKUP(A3030,[1]Plan1!$BN$15:$BP$255,3),F3029)</f>
        <v>657.85900000000004</v>
      </c>
      <c r="G3030" s="6">
        <f t="shared" si="1164"/>
        <v>43079</v>
      </c>
      <c r="H3030" s="2">
        <f t="shared" si="1165"/>
        <v>8.8732396526156609E-3</v>
      </c>
      <c r="I3030" s="1">
        <f t="shared" si="1166"/>
        <v>7</v>
      </c>
      <c r="J3030" s="1">
        <f t="shared" si="1167"/>
        <v>31</v>
      </c>
      <c r="K3030" s="54">
        <f t="shared" si="1168"/>
        <v>1.001996788564476</v>
      </c>
      <c r="L3030" s="3">
        <f t="shared" si="1169"/>
        <v>1.6170313700000001</v>
      </c>
      <c r="M3030" s="3">
        <f t="shared" si="1170"/>
        <v>1.62026023</v>
      </c>
      <c r="N3030" s="3">
        <f t="shared" si="1171"/>
        <v>83996.865067709994</v>
      </c>
      <c r="O3030" s="52">
        <f t="shared" si="1179"/>
        <v>0</v>
      </c>
      <c r="P3030" s="5">
        <f t="shared" si="1159"/>
        <v>0</v>
      </c>
      <c r="Q3030" s="53">
        <f t="shared" si="1172"/>
        <v>0</v>
      </c>
      <c r="R3030" s="4">
        <f t="shared" si="1173"/>
        <v>0</v>
      </c>
      <c r="S3030" s="2">
        <f t="shared" si="1181"/>
        <v>0.14000000000000001</v>
      </c>
      <c r="T3030" s="9">
        <f t="shared" si="1174"/>
        <v>1.0024686279999999</v>
      </c>
      <c r="U3030" s="4">
        <f t="shared" si="1175"/>
        <v>207.35701301</v>
      </c>
      <c r="V3030" s="4">
        <f t="shared" si="1176"/>
        <v>0</v>
      </c>
      <c r="W3030" s="1" t="str">
        <f t="shared" si="1157"/>
        <v>A+J=</v>
      </c>
      <c r="X3030" s="10">
        <f t="shared" si="1177"/>
        <v>43109</v>
      </c>
      <c r="Y3030" s="4">
        <f t="shared" si="1178"/>
        <v>0</v>
      </c>
      <c r="Z3030" s="28"/>
      <c r="AA3030" s="26"/>
      <c r="AE3030" s="5"/>
    </row>
    <row r="3031" spans="1:31" x14ac:dyDescent="0.2">
      <c r="A3031" s="127">
        <f t="shared" si="1180"/>
        <v>43086</v>
      </c>
      <c r="B3031" s="4">
        <f t="shared" si="1161"/>
        <v>84257.894246249998</v>
      </c>
      <c r="C3031" s="4">
        <f t="shared" si="1182"/>
        <v>51841.589093199997</v>
      </c>
      <c r="D3031" s="4">
        <f t="shared" si="1162"/>
        <v>51841.589093199997</v>
      </c>
      <c r="E3031" s="56">
        <f t="shared" si="1163"/>
        <v>652.07299999999998</v>
      </c>
      <c r="F3031" s="11">
        <f>IF(DAY(A3031)=F$2+1,VLOOKUP(A3031,[1]Plan1!$BN$15:$BP$255,3),F3030)</f>
        <v>657.85900000000004</v>
      </c>
      <c r="G3031" s="6">
        <f t="shared" si="1164"/>
        <v>43079</v>
      </c>
      <c r="H3031" s="2">
        <f t="shared" si="1165"/>
        <v>8.8732396526156609E-3</v>
      </c>
      <c r="I3031" s="1">
        <f t="shared" si="1166"/>
        <v>8</v>
      </c>
      <c r="J3031" s="1">
        <f t="shared" si="1167"/>
        <v>31</v>
      </c>
      <c r="K3031" s="54">
        <f t="shared" si="1168"/>
        <v>1.0022823693709895</v>
      </c>
      <c r="L3031" s="3">
        <f t="shared" si="1169"/>
        <v>1.6170313700000001</v>
      </c>
      <c r="M3031" s="3">
        <f t="shared" si="1170"/>
        <v>1.62072203</v>
      </c>
      <c r="N3031" s="3">
        <f t="shared" si="1171"/>
        <v>84020.805513550004</v>
      </c>
      <c r="O3031" s="52">
        <f t="shared" si="1179"/>
        <v>0</v>
      </c>
      <c r="P3031" s="5">
        <f t="shared" si="1159"/>
        <v>0</v>
      </c>
      <c r="Q3031" s="53">
        <f t="shared" si="1172"/>
        <v>0</v>
      </c>
      <c r="R3031" s="4">
        <f t="shared" si="1173"/>
        <v>0</v>
      </c>
      <c r="S3031" s="2">
        <f t="shared" si="1181"/>
        <v>0.14000000000000001</v>
      </c>
      <c r="T3031" s="9">
        <f t="shared" si="1174"/>
        <v>1.0028217859999999</v>
      </c>
      <c r="U3031" s="4">
        <f t="shared" si="1175"/>
        <v>237.08873270000001</v>
      </c>
      <c r="V3031" s="4">
        <f t="shared" si="1176"/>
        <v>0</v>
      </c>
      <c r="W3031" s="1" t="str">
        <f t="shared" si="1157"/>
        <v>A+J=</v>
      </c>
      <c r="X3031" s="10">
        <f t="shared" si="1177"/>
        <v>43109</v>
      </c>
      <c r="Y3031" s="4">
        <f t="shared" si="1178"/>
        <v>0</v>
      </c>
      <c r="Z3031" s="28"/>
      <c r="AA3031" s="26"/>
      <c r="AE3031" s="5"/>
    </row>
    <row r="3032" spans="1:31" x14ac:dyDescent="0.2">
      <c r="A3032" s="127">
        <f t="shared" si="1180"/>
        <v>43087</v>
      </c>
      <c r="B3032" s="4">
        <f t="shared" si="1161"/>
        <v>84311.599983599997</v>
      </c>
      <c r="C3032" s="4">
        <f t="shared" si="1182"/>
        <v>51841.589093199997</v>
      </c>
      <c r="D3032" s="4">
        <f t="shared" si="1162"/>
        <v>51841.589093199997</v>
      </c>
      <c r="E3032" s="56">
        <f t="shared" si="1163"/>
        <v>652.07299999999998</v>
      </c>
      <c r="F3032" s="11">
        <f>IF(DAY(A3032)=F$2+1,VLOOKUP(A3032,[1]Plan1!$BN$15:$BP$255,3),F3031)</f>
        <v>657.85900000000004</v>
      </c>
      <c r="G3032" s="6">
        <f t="shared" si="1164"/>
        <v>43079</v>
      </c>
      <c r="H3032" s="2">
        <f t="shared" si="1165"/>
        <v>8.8732396526156609E-3</v>
      </c>
      <c r="I3032" s="1">
        <f t="shared" si="1166"/>
        <v>9</v>
      </c>
      <c r="J3032" s="1">
        <f t="shared" si="1167"/>
        <v>31</v>
      </c>
      <c r="K3032" s="54">
        <f t="shared" si="1168"/>
        <v>1.0025680315713736</v>
      </c>
      <c r="L3032" s="3">
        <f t="shared" si="1169"/>
        <v>1.6170313700000001</v>
      </c>
      <c r="M3032" s="3">
        <f t="shared" si="1170"/>
        <v>1.62118395</v>
      </c>
      <c r="N3032" s="3">
        <f t="shared" si="1171"/>
        <v>84044.752180390002</v>
      </c>
      <c r="O3032" s="52">
        <f t="shared" si="1179"/>
        <v>0</v>
      </c>
      <c r="P3032" s="5">
        <f t="shared" si="1159"/>
        <v>0</v>
      </c>
      <c r="Q3032" s="53">
        <f t="shared" si="1172"/>
        <v>0</v>
      </c>
      <c r="R3032" s="4">
        <f t="shared" si="1173"/>
        <v>0</v>
      </c>
      <c r="S3032" s="2">
        <f t="shared" si="1181"/>
        <v>0.14000000000000001</v>
      </c>
      <c r="T3032" s="9">
        <f t="shared" si="1174"/>
        <v>1.003175068</v>
      </c>
      <c r="U3032" s="4">
        <f t="shared" si="1175"/>
        <v>266.84780321</v>
      </c>
      <c r="V3032" s="4">
        <f t="shared" si="1176"/>
        <v>0</v>
      </c>
      <c r="W3032" s="1" t="str">
        <f t="shared" si="1157"/>
        <v>A+J=</v>
      </c>
      <c r="X3032" s="10">
        <f t="shared" si="1177"/>
        <v>43109</v>
      </c>
      <c r="Y3032" s="4">
        <f t="shared" si="1178"/>
        <v>0</v>
      </c>
      <c r="Z3032" s="28"/>
      <c r="AA3032" s="26"/>
      <c r="AE3032" s="5"/>
    </row>
    <row r="3033" spans="1:31" x14ac:dyDescent="0.2">
      <c r="A3033" s="127">
        <f t="shared" si="1180"/>
        <v>43088</v>
      </c>
      <c r="B3033" s="4">
        <f t="shared" si="1161"/>
        <v>84365.340516879995</v>
      </c>
      <c r="C3033" s="4">
        <f t="shared" si="1182"/>
        <v>51841.589093199997</v>
      </c>
      <c r="D3033" s="4">
        <f t="shared" si="1162"/>
        <v>51841.589093199997</v>
      </c>
      <c r="E3033" s="56">
        <f t="shared" si="1163"/>
        <v>652.07299999999998</v>
      </c>
      <c r="F3033" s="11">
        <f>IF(DAY(A3033)=F$2+1,VLOOKUP(A3033,[1]Plan1!$BN$15:$BP$255,3),F3032)</f>
        <v>657.85900000000004</v>
      </c>
      <c r="G3033" s="6">
        <f t="shared" si="1164"/>
        <v>43079</v>
      </c>
      <c r="H3033" s="2">
        <f t="shared" si="1165"/>
        <v>8.8732396526156609E-3</v>
      </c>
      <c r="I3033" s="1">
        <f t="shared" si="1166"/>
        <v>10</v>
      </c>
      <c r="J3033" s="1">
        <f t="shared" si="1167"/>
        <v>31</v>
      </c>
      <c r="K3033" s="54">
        <f t="shared" si="1168"/>
        <v>1.0028537751888267</v>
      </c>
      <c r="L3033" s="3">
        <f t="shared" si="1169"/>
        <v>1.6170313700000001</v>
      </c>
      <c r="M3033" s="3">
        <f t="shared" si="1170"/>
        <v>1.6216460100000001</v>
      </c>
      <c r="N3033" s="3">
        <f t="shared" si="1171"/>
        <v>84068.706105039993</v>
      </c>
      <c r="O3033" s="52">
        <f t="shared" si="1179"/>
        <v>0</v>
      </c>
      <c r="P3033" s="5">
        <f t="shared" si="1159"/>
        <v>0</v>
      </c>
      <c r="Q3033" s="53">
        <f t="shared" si="1172"/>
        <v>0</v>
      </c>
      <c r="R3033" s="4">
        <f t="shared" si="1173"/>
        <v>0</v>
      </c>
      <c r="S3033" s="2">
        <f t="shared" si="1181"/>
        <v>0.14000000000000001</v>
      </c>
      <c r="T3033" s="9">
        <f t="shared" si="1174"/>
        <v>1.0035284760000001</v>
      </c>
      <c r="U3033" s="4">
        <f t="shared" si="1175"/>
        <v>296.63441183999998</v>
      </c>
      <c r="V3033" s="4">
        <f t="shared" si="1176"/>
        <v>0</v>
      </c>
      <c r="W3033" s="1" t="str">
        <f t="shared" si="1157"/>
        <v>A+J=</v>
      </c>
      <c r="X3033" s="10">
        <f t="shared" si="1177"/>
        <v>43109</v>
      </c>
      <c r="Y3033" s="4">
        <f t="shared" si="1178"/>
        <v>0</v>
      </c>
      <c r="Z3033" s="28"/>
      <c r="AA3033" s="26"/>
      <c r="AE3033" s="5"/>
    </row>
    <row r="3034" spans="1:31" x14ac:dyDescent="0.2">
      <c r="A3034" s="127">
        <f t="shared" si="1180"/>
        <v>43089</v>
      </c>
      <c r="B3034" s="4">
        <f t="shared" si="1161"/>
        <v>84419.115090150008</v>
      </c>
      <c r="C3034" s="4">
        <f t="shared" si="1182"/>
        <v>51841.589093199997</v>
      </c>
      <c r="D3034" s="4">
        <f t="shared" si="1162"/>
        <v>51841.589093199997</v>
      </c>
      <c r="E3034" s="56">
        <f t="shared" si="1163"/>
        <v>652.07299999999998</v>
      </c>
      <c r="F3034" s="11">
        <f>IF(DAY(A3034)=F$2+1,VLOOKUP(A3034,[1]Plan1!$BN$15:$BP$255,3),F3033)</f>
        <v>657.85900000000004</v>
      </c>
      <c r="G3034" s="6">
        <f t="shared" si="1164"/>
        <v>43079</v>
      </c>
      <c r="H3034" s="2">
        <f t="shared" si="1165"/>
        <v>8.8732396526156609E-3</v>
      </c>
      <c r="I3034" s="1">
        <f t="shared" si="1166"/>
        <v>11</v>
      </c>
      <c r="J3034" s="1">
        <f t="shared" si="1167"/>
        <v>31</v>
      </c>
      <c r="K3034" s="54">
        <f t="shared" si="1168"/>
        <v>1.0031396002465536</v>
      </c>
      <c r="L3034" s="3">
        <f t="shared" si="1169"/>
        <v>1.6170313700000001</v>
      </c>
      <c r="M3034" s="3">
        <f t="shared" si="1170"/>
        <v>1.6221082</v>
      </c>
      <c r="N3034" s="3">
        <f t="shared" si="1171"/>
        <v>84092.666769110001</v>
      </c>
      <c r="O3034" s="52">
        <f t="shared" si="1179"/>
        <v>0</v>
      </c>
      <c r="P3034" s="5">
        <f t="shared" si="1159"/>
        <v>0</v>
      </c>
      <c r="Q3034" s="53">
        <f t="shared" si="1172"/>
        <v>0</v>
      </c>
      <c r="R3034" s="4">
        <f t="shared" si="1173"/>
        <v>0</v>
      </c>
      <c r="S3034" s="2">
        <f t="shared" si="1181"/>
        <v>0.14000000000000001</v>
      </c>
      <c r="T3034" s="9">
        <f t="shared" si="1174"/>
        <v>1.0038820070000001</v>
      </c>
      <c r="U3034" s="4">
        <f t="shared" si="1175"/>
        <v>326.44832104</v>
      </c>
      <c r="V3034" s="4">
        <f t="shared" si="1176"/>
        <v>0</v>
      </c>
      <c r="W3034" s="1" t="str">
        <f t="shared" si="1157"/>
        <v>A+J=</v>
      </c>
      <c r="X3034" s="10">
        <f t="shared" si="1177"/>
        <v>43109</v>
      </c>
      <c r="Y3034" s="4">
        <f t="shared" si="1178"/>
        <v>0</v>
      </c>
      <c r="Z3034" s="28"/>
      <c r="AA3034" s="26"/>
      <c r="AE3034" s="5"/>
    </row>
    <row r="3035" spans="1:31" x14ac:dyDescent="0.2">
      <c r="A3035" s="127">
        <f t="shared" si="1180"/>
        <v>43090</v>
      </c>
      <c r="B3035" s="4">
        <f t="shared" si="1161"/>
        <v>84472.923887609999</v>
      </c>
      <c r="C3035" s="4">
        <f t="shared" si="1182"/>
        <v>51841.589093199997</v>
      </c>
      <c r="D3035" s="4">
        <f t="shared" si="1162"/>
        <v>51841.589093199997</v>
      </c>
      <c r="E3035" s="56">
        <f t="shared" si="1163"/>
        <v>652.07299999999998</v>
      </c>
      <c r="F3035" s="11">
        <f>IF(DAY(A3035)=F$2+1,VLOOKUP(A3035,[1]Plan1!$BN$15:$BP$255,3),F3034)</f>
        <v>657.85900000000004</v>
      </c>
      <c r="G3035" s="6">
        <f t="shared" si="1164"/>
        <v>43079</v>
      </c>
      <c r="H3035" s="2">
        <f t="shared" si="1165"/>
        <v>8.8732396526156609E-3</v>
      </c>
      <c r="I3035" s="1">
        <f t="shared" si="1166"/>
        <v>12</v>
      </c>
      <c r="J3035" s="1">
        <f t="shared" si="1167"/>
        <v>31</v>
      </c>
      <c r="K3035" s="54">
        <f t="shared" si="1168"/>
        <v>1.0034255067677653</v>
      </c>
      <c r="L3035" s="3">
        <f t="shared" si="1169"/>
        <v>1.6170313700000001</v>
      </c>
      <c r="M3035" s="3">
        <f t="shared" si="1170"/>
        <v>1.62257052</v>
      </c>
      <c r="N3035" s="3">
        <f t="shared" si="1171"/>
        <v>84116.634172570004</v>
      </c>
      <c r="O3035" s="52">
        <f t="shared" si="1179"/>
        <v>0</v>
      </c>
      <c r="P3035" s="5">
        <f t="shared" si="1159"/>
        <v>0</v>
      </c>
      <c r="Q3035" s="53">
        <f t="shared" si="1172"/>
        <v>0</v>
      </c>
      <c r="R3035" s="4">
        <f t="shared" si="1173"/>
        <v>0</v>
      </c>
      <c r="S3035" s="2">
        <f t="shared" si="1181"/>
        <v>0.14000000000000001</v>
      </c>
      <c r="T3035" s="9">
        <f t="shared" si="1174"/>
        <v>1.004235663</v>
      </c>
      <c r="U3035" s="4">
        <f t="shared" si="1175"/>
        <v>356.28971503999998</v>
      </c>
      <c r="V3035" s="4">
        <f t="shared" si="1176"/>
        <v>0</v>
      </c>
      <c r="W3035" s="1" t="str">
        <f t="shared" si="1157"/>
        <v>A+J=</v>
      </c>
      <c r="X3035" s="10">
        <f t="shared" si="1177"/>
        <v>43109</v>
      </c>
      <c r="Y3035" s="4">
        <f t="shared" si="1178"/>
        <v>0</v>
      </c>
      <c r="Z3035" s="28"/>
      <c r="AA3035" s="26"/>
      <c r="AE3035" s="5"/>
    </row>
    <row r="3036" spans="1:31" x14ac:dyDescent="0.2">
      <c r="A3036" s="127">
        <f t="shared" si="1180"/>
        <v>43091</v>
      </c>
      <c r="B3036" s="4">
        <f t="shared" si="1161"/>
        <v>84526.766925429998</v>
      </c>
      <c r="C3036" s="4">
        <f t="shared" si="1182"/>
        <v>51841.589093199997</v>
      </c>
      <c r="D3036" s="4">
        <f t="shared" si="1162"/>
        <v>51841.589093199997</v>
      </c>
      <c r="E3036" s="56">
        <f t="shared" si="1163"/>
        <v>652.07299999999998</v>
      </c>
      <c r="F3036" s="11">
        <f>IF(DAY(A3036)=F$2+1,VLOOKUP(A3036,[1]Plan1!$BN$15:$BP$255,3),F3035)</f>
        <v>657.85900000000004</v>
      </c>
      <c r="G3036" s="6">
        <f t="shared" si="1164"/>
        <v>43079</v>
      </c>
      <c r="H3036" s="2">
        <f t="shared" si="1165"/>
        <v>8.8732396526156609E-3</v>
      </c>
      <c r="I3036" s="1">
        <f t="shared" si="1166"/>
        <v>13</v>
      </c>
      <c r="J3036" s="1">
        <f t="shared" si="1167"/>
        <v>31</v>
      </c>
      <c r="K3036" s="54">
        <f t="shared" si="1168"/>
        <v>1.0037114947756804</v>
      </c>
      <c r="L3036" s="3">
        <f t="shared" si="1169"/>
        <v>1.6170313700000001</v>
      </c>
      <c r="M3036" s="3">
        <f t="shared" si="1170"/>
        <v>1.6230329699999999</v>
      </c>
      <c r="N3036" s="3">
        <f t="shared" si="1171"/>
        <v>84140.608315449994</v>
      </c>
      <c r="O3036" s="52">
        <f t="shared" si="1179"/>
        <v>0</v>
      </c>
      <c r="P3036" s="5">
        <f t="shared" si="1159"/>
        <v>0</v>
      </c>
      <c r="Q3036" s="53">
        <f t="shared" si="1172"/>
        <v>0</v>
      </c>
      <c r="R3036" s="4">
        <f t="shared" si="1173"/>
        <v>0</v>
      </c>
      <c r="S3036" s="2">
        <f t="shared" si="1181"/>
        <v>0.14000000000000001</v>
      </c>
      <c r="T3036" s="9">
        <f t="shared" si="1174"/>
        <v>1.0045894440000001</v>
      </c>
      <c r="U3036" s="4">
        <f t="shared" si="1175"/>
        <v>386.15860997999999</v>
      </c>
      <c r="V3036" s="4">
        <f t="shared" si="1176"/>
        <v>0</v>
      </c>
      <c r="W3036" s="1" t="str">
        <f t="shared" si="1157"/>
        <v>A+J=</v>
      </c>
      <c r="X3036" s="10">
        <f t="shared" si="1177"/>
        <v>43109</v>
      </c>
      <c r="Y3036" s="4">
        <f t="shared" si="1178"/>
        <v>0</v>
      </c>
      <c r="Z3036" s="28"/>
      <c r="AA3036" s="26"/>
      <c r="AE3036" s="5"/>
    </row>
    <row r="3037" spans="1:31" x14ac:dyDescent="0.2">
      <c r="A3037" s="127">
        <f t="shared" si="1180"/>
        <v>43092</v>
      </c>
      <c r="B3037" s="4">
        <f t="shared" si="1161"/>
        <v>84580.644135570008</v>
      </c>
      <c r="C3037" s="4">
        <f t="shared" si="1182"/>
        <v>51841.589093199997</v>
      </c>
      <c r="D3037" s="4">
        <f t="shared" si="1162"/>
        <v>51841.589093199997</v>
      </c>
      <c r="E3037" s="56">
        <f t="shared" si="1163"/>
        <v>652.07299999999998</v>
      </c>
      <c r="F3037" s="11">
        <f>IF(DAY(A3037)=F$2+1,VLOOKUP(A3037,[1]Plan1!$BN$15:$BP$255,3),F3036)</f>
        <v>657.85900000000004</v>
      </c>
      <c r="G3037" s="6">
        <f t="shared" si="1164"/>
        <v>43079</v>
      </c>
      <c r="H3037" s="2">
        <f t="shared" si="1165"/>
        <v>8.8732396526156609E-3</v>
      </c>
      <c r="I3037" s="1">
        <f t="shared" si="1166"/>
        <v>14</v>
      </c>
      <c r="J3037" s="1">
        <f t="shared" si="1167"/>
        <v>31</v>
      </c>
      <c r="K3037" s="54">
        <f t="shared" si="1168"/>
        <v>1.0039975642935235</v>
      </c>
      <c r="L3037" s="3">
        <f t="shared" si="1169"/>
        <v>1.6170313700000001</v>
      </c>
      <c r="M3037" s="3">
        <f t="shared" si="1170"/>
        <v>1.6234955499999999</v>
      </c>
      <c r="N3037" s="3">
        <f t="shared" si="1171"/>
        <v>84164.589197730005</v>
      </c>
      <c r="O3037" s="52">
        <f t="shared" si="1179"/>
        <v>0</v>
      </c>
      <c r="P3037" s="5">
        <f t="shared" si="1159"/>
        <v>0</v>
      </c>
      <c r="Q3037" s="53">
        <f t="shared" si="1172"/>
        <v>0</v>
      </c>
      <c r="R3037" s="4">
        <f t="shared" si="1173"/>
        <v>0</v>
      </c>
      <c r="S3037" s="2">
        <f t="shared" si="1181"/>
        <v>0.14000000000000001</v>
      </c>
      <c r="T3037" s="9">
        <f t="shared" si="1174"/>
        <v>1.0049433489999999</v>
      </c>
      <c r="U3037" s="4">
        <f t="shared" si="1175"/>
        <v>416.05493783999998</v>
      </c>
      <c r="V3037" s="4">
        <f t="shared" si="1176"/>
        <v>0</v>
      </c>
      <c r="W3037" s="1" t="str">
        <f t="shared" si="1157"/>
        <v>A+J=</v>
      </c>
      <c r="X3037" s="10">
        <f t="shared" si="1177"/>
        <v>43109</v>
      </c>
      <c r="Y3037" s="4">
        <f t="shared" si="1178"/>
        <v>0</v>
      </c>
      <c r="Z3037" s="28"/>
      <c r="AA3037" s="26"/>
      <c r="AE3037" s="5"/>
    </row>
    <row r="3038" spans="1:31" x14ac:dyDescent="0.2">
      <c r="A3038" s="127">
        <f t="shared" si="1180"/>
        <v>43093</v>
      </c>
      <c r="B3038" s="4">
        <f t="shared" si="1161"/>
        <v>84634.556139460008</v>
      </c>
      <c r="C3038" s="4">
        <f t="shared" si="1182"/>
        <v>51841.589093199997</v>
      </c>
      <c r="D3038" s="4">
        <f t="shared" si="1162"/>
        <v>51841.589093199997</v>
      </c>
      <c r="E3038" s="56">
        <f t="shared" si="1163"/>
        <v>652.07299999999998</v>
      </c>
      <c r="F3038" s="11">
        <f>IF(DAY(A3038)=F$2+1,VLOOKUP(A3038,[1]Plan1!$BN$15:$BP$255,3),F3037)</f>
        <v>657.85900000000004</v>
      </c>
      <c r="G3038" s="6">
        <f t="shared" si="1164"/>
        <v>43079</v>
      </c>
      <c r="H3038" s="2">
        <f t="shared" si="1165"/>
        <v>8.8732396526156609E-3</v>
      </c>
      <c r="I3038" s="1">
        <f t="shared" si="1166"/>
        <v>15</v>
      </c>
      <c r="J3038" s="1">
        <f t="shared" si="1167"/>
        <v>31</v>
      </c>
      <c r="K3038" s="54">
        <f t="shared" si="1168"/>
        <v>1.0042837153445257</v>
      </c>
      <c r="L3038" s="3">
        <f t="shared" si="1169"/>
        <v>1.6170313700000001</v>
      </c>
      <c r="M3038" s="3">
        <f t="shared" si="1170"/>
        <v>1.6239582699999999</v>
      </c>
      <c r="N3038" s="3">
        <f t="shared" si="1171"/>
        <v>84188.577337840004</v>
      </c>
      <c r="O3038" s="52">
        <f t="shared" si="1179"/>
        <v>0</v>
      </c>
      <c r="P3038" s="5">
        <f t="shared" si="1159"/>
        <v>0</v>
      </c>
      <c r="Q3038" s="53">
        <f t="shared" si="1172"/>
        <v>0</v>
      </c>
      <c r="R3038" s="4">
        <f t="shared" si="1173"/>
        <v>0</v>
      </c>
      <c r="S3038" s="2">
        <f t="shared" si="1181"/>
        <v>0.14000000000000001</v>
      </c>
      <c r="T3038" s="9">
        <f t="shared" si="1174"/>
        <v>1.0052973789999999</v>
      </c>
      <c r="U3038" s="4">
        <f t="shared" si="1175"/>
        <v>445.97880162000001</v>
      </c>
      <c r="V3038" s="4">
        <f t="shared" si="1176"/>
        <v>0</v>
      </c>
      <c r="W3038" s="1" t="str">
        <f t="shared" si="1157"/>
        <v>A+J=</v>
      </c>
      <c r="X3038" s="10">
        <f t="shared" si="1177"/>
        <v>43109</v>
      </c>
      <c r="Y3038" s="4">
        <f t="shared" si="1178"/>
        <v>0</v>
      </c>
      <c r="Z3038" s="28"/>
      <c r="AA3038" s="26"/>
      <c r="AE3038" s="5"/>
    </row>
    <row r="3039" spans="1:31" x14ac:dyDescent="0.2">
      <c r="A3039" s="127">
        <f t="shared" si="1180"/>
        <v>43094</v>
      </c>
      <c r="B3039" s="4">
        <f t="shared" si="1161"/>
        <v>84688.501911109997</v>
      </c>
      <c r="C3039" s="4">
        <f t="shared" si="1182"/>
        <v>51841.589093199997</v>
      </c>
      <c r="D3039" s="4">
        <f t="shared" si="1162"/>
        <v>51841.589093199997</v>
      </c>
      <c r="E3039" s="56">
        <f t="shared" si="1163"/>
        <v>652.07299999999998</v>
      </c>
      <c r="F3039" s="11">
        <f>IF(DAY(A3039)=F$2+1,VLOOKUP(A3039,[1]Plan1!$BN$15:$BP$255,3),F3038)</f>
        <v>657.85900000000004</v>
      </c>
      <c r="G3039" s="6">
        <f t="shared" si="1164"/>
        <v>43079</v>
      </c>
      <c r="H3039" s="2">
        <f t="shared" si="1165"/>
        <v>8.8732396526156609E-3</v>
      </c>
      <c r="I3039" s="1">
        <f t="shared" si="1166"/>
        <v>16</v>
      </c>
      <c r="J3039" s="1">
        <f t="shared" si="1167"/>
        <v>31</v>
      </c>
      <c r="K3039" s="54">
        <f t="shared" si="1168"/>
        <v>1.0045699479519248</v>
      </c>
      <c r="L3039" s="3">
        <f t="shared" si="1169"/>
        <v>1.6170313700000001</v>
      </c>
      <c r="M3039" s="3">
        <f t="shared" si="1170"/>
        <v>1.6244211099999999</v>
      </c>
      <c r="N3039" s="3">
        <f t="shared" si="1171"/>
        <v>84212.571698929998</v>
      </c>
      <c r="O3039" s="52">
        <f t="shared" si="1179"/>
        <v>0</v>
      </c>
      <c r="P3039" s="5">
        <f t="shared" si="1159"/>
        <v>0</v>
      </c>
      <c r="Q3039" s="53">
        <f t="shared" si="1172"/>
        <v>0</v>
      </c>
      <c r="R3039" s="4">
        <f t="shared" si="1173"/>
        <v>0</v>
      </c>
      <c r="S3039" s="2">
        <f t="shared" si="1181"/>
        <v>0.14000000000000001</v>
      </c>
      <c r="T3039" s="9">
        <f t="shared" si="1174"/>
        <v>1.0056515340000001</v>
      </c>
      <c r="U3039" s="4">
        <f t="shared" si="1175"/>
        <v>475.93021218000001</v>
      </c>
      <c r="V3039" s="4">
        <f t="shared" si="1176"/>
        <v>0</v>
      </c>
      <c r="W3039" s="1" t="str">
        <f t="shared" si="1157"/>
        <v>A+J=</v>
      </c>
      <c r="X3039" s="10">
        <f t="shared" si="1177"/>
        <v>43109</v>
      </c>
      <c r="Y3039" s="4">
        <f t="shared" si="1178"/>
        <v>0</v>
      </c>
      <c r="Z3039" s="28"/>
      <c r="AA3039" s="26"/>
      <c r="AE3039" s="5"/>
    </row>
    <row r="3040" spans="1:31" x14ac:dyDescent="0.2">
      <c r="A3040" s="127">
        <f t="shared" si="1180"/>
        <v>43095</v>
      </c>
      <c r="B3040" s="4">
        <f t="shared" si="1161"/>
        <v>84742.482509189998</v>
      </c>
      <c r="C3040" s="4">
        <f t="shared" si="1182"/>
        <v>51841.589093199997</v>
      </c>
      <c r="D3040" s="4">
        <f t="shared" si="1162"/>
        <v>51841.589093199997</v>
      </c>
      <c r="E3040" s="56">
        <f t="shared" si="1163"/>
        <v>652.07299999999998</v>
      </c>
      <c r="F3040" s="11">
        <f>IF(DAY(A3040)=F$2+1,VLOOKUP(A3040,[1]Plan1!$BN$15:$BP$255,3),F3039)</f>
        <v>657.85900000000004</v>
      </c>
      <c r="G3040" s="6">
        <f t="shared" si="1164"/>
        <v>43079</v>
      </c>
      <c r="H3040" s="2">
        <f t="shared" si="1165"/>
        <v>8.8732396526156609E-3</v>
      </c>
      <c r="I3040" s="1">
        <f t="shared" si="1166"/>
        <v>17</v>
      </c>
      <c r="J3040" s="1">
        <f t="shared" si="1167"/>
        <v>31</v>
      </c>
      <c r="K3040" s="54">
        <f t="shared" si="1168"/>
        <v>1.0048562621389654</v>
      </c>
      <c r="L3040" s="3">
        <f t="shared" si="1169"/>
        <v>1.6170313700000001</v>
      </c>
      <c r="M3040" s="3">
        <f t="shared" si="1170"/>
        <v>1.6248840899999999</v>
      </c>
      <c r="N3040" s="3">
        <f t="shared" si="1171"/>
        <v>84236.573317849994</v>
      </c>
      <c r="O3040" s="52">
        <f t="shared" si="1179"/>
        <v>0</v>
      </c>
      <c r="P3040" s="5">
        <f t="shared" si="1159"/>
        <v>0</v>
      </c>
      <c r="Q3040" s="53">
        <f t="shared" si="1172"/>
        <v>0</v>
      </c>
      <c r="R3040" s="4">
        <f t="shared" si="1173"/>
        <v>0</v>
      </c>
      <c r="S3040" s="2">
        <f t="shared" si="1181"/>
        <v>0.14000000000000001</v>
      </c>
      <c r="T3040" s="9">
        <f t="shared" si="1174"/>
        <v>1.0060058140000001</v>
      </c>
      <c r="U3040" s="4">
        <f t="shared" si="1175"/>
        <v>505.90919134000001</v>
      </c>
      <c r="V3040" s="4">
        <f t="shared" si="1176"/>
        <v>0</v>
      </c>
      <c r="W3040" s="1" t="str">
        <f t="shared" si="1157"/>
        <v>A+J=</v>
      </c>
      <c r="X3040" s="10">
        <f t="shared" si="1177"/>
        <v>43109</v>
      </c>
      <c r="Y3040" s="4">
        <f t="shared" si="1178"/>
        <v>0</v>
      </c>
      <c r="Z3040" s="28"/>
      <c r="AA3040" s="26"/>
      <c r="AE3040" s="5"/>
    </row>
    <row r="3041" spans="1:31" x14ac:dyDescent="0.2">
      <c r="A3041" s="127">
        <f t="shared" si="1180"/>
        <v>43096</v>
      </c>
      <c r="B3041" s="4">
        <f t="shared" si="1161"/>
        <v>84796.497344439995</v>
      </c>
      <c r="C3041" s="4">
        <f t="shared" si="1182"/>
        <v>51841.589093199997</v>
      </c>
      <c r="D3041" s="4">
        <f t="shared" si="1162"/>
        <v>51841.589093199997</v>
      </c>
      <c r="E3041" s="56">
        <f t="shared" si="1163"/>
        <v>652.07299999999998</v>
      </c>
      <c r="F3041" s="11">
        <f>IF(DAY(A3041)=F$2+1,VLOOKUP(A3041,[1]Plan1!$BN$15:$BP$255,3),F3040)</f>
        <v>657.85900000000004</v>
      </c>
      <c r="G3041" s="6">
        <f t="shared" si="1164"/>
        <v>43079</v>
      </c>
      <c r="H3041" s="2">
        <f t="shared" si="1165"/>
        <v>8.8732396526156609E-3</v>
      </c>
      <c r="I3041" s="1">
        <f t="shared" si="1166"/>
        <v>18</v>
      </c>
      <c r="J3041" s="1">
        <f t="shared" si="1167"/>
        <v>31</v>
      </c>
      <c r="K3041" s="54">
        <f t="shared" si="1168"/>
        <v>1.0051426579288989</v>
      </c>
      <c r="L3041" s="3">
        <f t="shared" si="1169"/>
        <v>1.6170313700000001</v>
      </c>
      <c r="M3041" s="3">
        <f t="shared" si="1170"/>
        <v>1.6253472</v>
      </c>
      <c r="N3041" s="3">
        <f t="shared" si="1171"/>
        <v>84260.581676179994</v>
      </c>
      <c r="O3041" s="52">
        <f t="shared" si="1179"/>
        <v>0</v>
      </c>
      <c r="P3041" s="5">
        <f t="shared" si="1159"/>
        <v>0</v>
      </c>
      <c r="Q3041" s="53">
        <f t="shared" si="1172"/>
        <v>0</v>
      </c>
      <c r="R3041" s="4">
        <f t="shared" si="1173"/>
        <v>0</v>
      </c>
      <c r="S3041" s="2">
        <f t="shared" si="1181"/>
        <v>0.14000000000000001</v>
      </c>
      <c r="T3041" s="9">
        <f t="shared" si="1174"/>
        <v>1.006360218</v>
      </c>
      <c r="U3041" s="4">
        <f t="shared" si="1175"/>
        <v>535.91566825999996</v>
      </c>
      <c r="V3041" s="4">
        <f t="shared" si="1176"/>
        <v>0</v>
      </c>
      <c r="W3041" s="1" t="str">
        <f t="shared" si="1157"/>
        <v>A+J=</v>
      </c>
      <c r="X3041" s="10">
        <f t="shared" si="1177"/>
        <v>43109</v>
      </c>
      <c r="Y3041" s="4">
        <f t="shared" si="1178"/>
        <v>0</v>
      </c>
      <c r="Z3041" s="28"/>
      <c r="AA3041" s="26"/>
      <c r="AE3041" s="5"/>
    </row>
    <row r="3042" spans="1:31" x14ac:dyDescent="0.2">
      <c r="A3042" s="127">
        <f t="shared" si="1180"/>
        <v>43097</v>
      </c>
      <c r="B3042" s="4">
        <f t="shared" si="1161"/>
        <v>84850.547039140001</v>
      </c>
      <c r="C3042" s="4">
        <f t="shared" si="1182"/>
        <v>51841.589093199997</v>
      </c>
      <c r="D3042" s="4">
        <f t="shared" si="1162"/>
        <v>51841.589093199997</v>
      </c>
      <c r="E3042" s="56">
        <f t="shared" si="1163"/>
        <v>652.07299999999998</v>
      </c>
      <c r="F3042" s="11">
        <f>IF(DAY(A3042)=F$2+1,VLOOKUP(A3042,[1]Plan1!$BN$15:$BP$255,3),F3041)</f>
        <v>657.85900000000004</v>
      </c>
      <c r="G3042" s="6">
        <f t="shared" si="1164"/>
        <v>43079</v>
      </c>
      <c r="H3042" s="2">
        <f t="shared" si="1165"/>
        <v>8.8732396526156609E-3</v>
      </c>
      <c r="I3042" s="1">
        <f t="shared" si="1166"/>
        <v>19</v>
      </c>
      <c r="J3042" s="1">
        <f t="shared" si="1167"/>
        <v>31</v>
      </c>
      <c r="K3042" s="54">
        <f t="shared" si="1168"/>
        <v>1.0054291353449829</v>
      </c>
      <c r="L3042" s="3">
        <f t="shared" si="1169"/>
        <v>1.6170313700000001</v>
      </c>
      <c r="M3042" s="3">
        <f t="shared" si="1170"/>
        <v>1.6258104499999999</v>
      </c>
      <c r="N3042" s="3">
        <f t="shared" si="1171"/>
        <v>84284.59729233</v>
      </c>
      <c r="O3042" s="52">
        <f t="shared" si="1179"/>
        <v>0</v>
      </c>
      <c r="P3042" s="5">
        <f t="shared" si="1159"/>
        <v>0</v>
      </c>
      <c r="Q3042" s="53">
        <f t="shared" si="1172"/>
        <v>0</v>
      </c>
      <c r="R3042" s="4">
        <f t="shared" si="1173"/>
        <v>0</v>
      </c>
      <c r="S3042" s="2">
        <f t="shared" si="1181"/>
        <v>0.14000000000000001</v>
      </c>
      <c r="T3042" s="9">
        <f t="shared" si="1174"/>
        <v>1.006714747</v>
      </c>
      <c r="U3042" s="4">
        <f t="shared" si="1175"/>
        <v>565.94974680999997</v>
      </c>
      <c r="V3042" s="4">
        <f t="shared" si="1176"/>
        <v>0</v>
      </c>
      <c r="W3042" s="1" t="str">
        <f t="shared" si="1157"/>
        <v>A+J=</v>
      </c>
      <c r="X3042" s="10">
        <f t="shared" si="1177"/>
        <v>43109</v>
      </c>
      <c r="Y3042" s="4">
        <f t="shared" si="1178"/>
        <v>0</v>
      </c>
      <c r="Z3042" s="28"/>
      <c r="AA3042" s="26"/>
      <c r="AE3042" s="5"/>
    </row>
    <row r="3043" spans="1:31" x14ac:dyDescent="0.2">
      <c r="A3043" s="127">
        <f t="shared" si="1180"/>
        <v>43098</v>
      </c>
      <c r="B3043" s="4">
        <f t="shared" si="1161"/>
        <v>84904.630565839994</v>
      </c>
      <c r="C3043" s="4">
        <f t="shared" si="1182"/>
        <v>51841.589093199997</v>
      </c>
      <c r="D3043" s="4">
        <f t="shared" si="1162"/>
        <v>51841.589093199997</v>
      </c>
      <c r="E3043" s="56">
        <f t="shared" si="1163"/>
        <v>652.07299999999998</v>
      </c>
      <c r="F3043" s="11">
        <f>IF(DAY(A3043)=F$2+1,VLOOKUP(A3043,[1]Plan1!$BN$15:$BP$255,3),F3042)</f>
        <v>657.85900000000004</v>
      </c>
      <c r="G3043" s="6">
        <f t="shared" si="1164"/>
        <v>43079</v>
      </c>
      <c r="H3043" s="2">
        <f t="shared" si="1165"/>
        <v>8.8732396526156609E-3</v>
      </c>
      <c r="I3043" s="1">
        <f t="shared" si="1166"/>
        <v>20</v>
      </c>
      <c r="J3043" s="1">
        <f t="shared" si="1167"/>
        <v>31</v>
      </c>
      <c r="K3043" s="54">
        <f t="shared" si="1168"/>
        <v>1.0057156944104817</v>
      </c>
      <c r="L3043" s="3">
        <f t="shared" si="1169"/>
        <v>1.6170313700000001</v>
      </c>
      <c r="M3043" s="3">
        <f t="shared" si="1170"/>
        <v>1.62627382</v>
      </c>
      <c r="N3043" s="3">
        <f t="shared" si="1171"/>
        <v>84308.619129459999</v>
      </c>
      <c r="O3043" s="52">
        <f t="shared" si="1179"/>
        <v>0</v>
      </c>
      <c r="P3043" s="5">
        <f t="shared" si="1159"/>
        <v>0</v>
      </c>
      <c r="Q3043" s="53">
        <f t="shared" si="1172"/>
        <v>0</v>
      </c>
      <c r="R3043" s="4">
        <f t="shared" si="1173"/>
        <v>0</v>
      </c>
      <c r="S3043" s="2">
        <f t="shared" si="1181"/>
        <v>0.14000000000000001</v>
      </c>
      <c r="T3043" s="9">
        <f t="shared" si="1174"/>
        <v>1.0070694010000001</v>
      </c>
      <c r="U3043" s="4">
        <f t="shared" si="1175"/>
        <v>596.01143637999996</v>
      </c>
      <c r="V3043" s="4">
        <f t="shared" si="1176"/>
        <v>0</v>
      </c>
      <c r="W3043" s="1" t="str">
        <f t="shared" si="1157"/>
        <v>A+J=</v>
      </c>
      <c r="X3043" s="10">
        <f t="shared" si="1177"/>
        <v>43109</v>
      </c>
      <c r="Y3043" s="4">
        <f t="shared" si="1178"/>
        <v>0</v>
      </c>
      <c r="Z3043" s="28"/>
      <c r="AA3043" s="26"/>
      <c r="AE3043" s="5"/>
    </row>
    <row r="3044" spans="1:31" x14ac:dyDescent="0.2">
      <c r="A3044" s="127">
        <f t="shared" si="1180"/>
        <v>43099</v>
      </c>
      <c r="B3044" s="4">
        <f t="shared" si="1161"/>
        <v>84958.748984710008</v>
      </c>
      <c r="C3044" s="4">
        <f t="shared" si="1182"/>
        <v>51841.589093199997</v>
      </c>
      <c r="D3044" s="4">
        <f t="shared" si="1162"/>
        <v>51841.589093199997</v>
      </c>
      <c r="E3044" s="56">
        <f t="shared" si="1163"/>
        <v>652.07299999999998</v>
      </c>
      <c r="F3044" s="11">
        <f>IF(DAY(A3044)=F$2+1,VLOOKUP(A3044,[1]Plan1!$BN$15:$BP$255,3),F3043)</f>
        <v>657.85900000000004</v>
      </c>
      <c r="G3044" s="6">
        <f t="shared" si="1164"/>
        <v>43079</v>
      </c>
      <c r="H3044" s="2">
        <f t="shared" si="1165"/>
        <v>8.8732396526156609E-3</v>
      </c>
      <c r="I3044" s="1">
        <f t="shared" si="1166"/>
        <v>21</v>
      </c>
      <c r="J3044" s="1">
        <f t="shared" si="1167"/>
        <v>31</v>
      </c>
      <c r="K3044" s="54">
        <f t="shared" si="1168"/>
        <v>1.0060023351486667</v>
      </c>
      <c r="L3044" s="3">
        <f t="shared" si="1169"/>
        <v>1.6170313700000001</v>
      </c>
      <c r="M3044" s="3">
        <f t="shared" si="1170"/>
        <v>1.6267373300000001</v>
      </c>
      <c r="N3044" s="3">
        <f t="shared" si="1171"/>
        <v>84332.648224420001</v>
      </c>
      <c r="O3044" s="52">
        <f t="shared" si="1179"/>
        <v>0</v>
      </c>
      <c r="P3044" s="5">
        <f t="shared" si="1159"/>
        <v>0</v>
      </c>
      <c r="Q3044" s="53">
        <f t="shared" si="1172"/>
        <v>0</v>
      </c>
      <c r="R3044" s="4">
        <f t="shared" si="1173"/>
        <v>0</v>
      </c>
      <c r="S3044" s="2">
        <f t="shared" si="1181"/>
        <v>0.14000000000000001</v>
      </c>
      <c r="T3044" s="9">
        <f t="shared" si="1174"/>
        <v>1.0074241799999999</v>
      </c>
      <c r="U3044" s="4">
        <f t="shared" si="1175"/>
        <v>626.10076029000004</v>
      </c>
      <c r="V3044" s="4">
        <f t="shared" si="1176"/>
        <v>0</v>
      </c>
      <c r="W3044" s="1" t="str">
        <f t="shared" si="1157"/>
        <v>A+J=</v>
      </c>
      <c r="X3044" s="10">
        <f t="shared" si="1177"/>
        <v>43109</v>
      </c>
      <c r="Y3044" s="4">
        <f t="shared" si="1178"/>
        <v>0</v>
      </c>
      <c r="Z3044" s="28"/>
      <c r="AA3044" s="26"/>
      <c r="AE3044" s="5"/>
    </row>
    <row r="3045" spans="1:31" x14ac:dyDescent="0.2">
      <c r="A3045" s="127">
        <f t="shared" si="1180"/>
        <v>43100</v>
      </c>
      <c r="B3045" s="4">
        <f t="shared" si="1161"/>
        <v>85012.901790039992</v>
      </c>
      <c r="C3045" s="4">
        <f t="shared" si="1182"/>
        <v>51841.589093199997</v>
      </c>
      <c r="D3045" s="4">
        <f t="shared" si="1162"/>
        <v>51841.589093199997</v>
      </c>
      <c r="E3045" s="56">
        <f t="shared" si="1163"/>
        <v>652.07299999999998</v>
      </c>
      <c r="F3045" s="11">
        <f>IF(DAY(A3045)=F$2+1,VLOOKUP(A3045,[1]Plan1!$BN$15:$BP$255,3),F3044)</f>
        <v>657.85900000000004</v>
      </c>
      <c r="G3045" s="6">
        <f t="shared" si="1164"/>
        <v>43079</v>
      </c>
      <c r="H3045" s="2">
        <f t="shared" si="1165"/>
        <v>8.8732396526156609E-3</v>
      </c>
      <c r="I3045" s="1">
        <f t="shared" si="1166"/>
        <v>22</v>
      </c>
      <c r="J3045" s="1">
        <f t="shared" si="1167"/>
        <v>31</v>
      </c>
      <c r="K3045" s="54">
        <f t="shared" si="1168"/>
        <v>1.0062890575828152</v>
      </c>
      <c r="L3045" s="3">
        <f t="shared" si="1169"/>
        <v>1.6170313700000001</v>
      </c>
      <c r="M3045" s="3">
        <f t="shared" si="1170"/>
        <v>1.6272009700000001</v>
      </c>
      <c r="N3045" s="3">
        <f t="shared" si="1171"/>
        <v>84356.684058789993</v>
      </c>
      <c r="O3045" s="52">
        <f t="shared" si="1179"/>
        <v>0</v>
      </c>
      <c r="P3045" s="5">
        <f t="shared" si="1159"/>
        <v>0</v>
      </c>
      <c r="Q3045" s="53">
        <f t="shared" si="1172"/>
        <v>0</v>
      </c>
      <c r="R3045" s="4">
        <f t="shared" si="1173"/>
        <v>0</v>
      </c>
      <c r="S3045" s="2">
        <f t="shared" si="1181"/>
        <v>0.14000000000000001</v>
      </c>
      <c r="T3045" s="9">
        <f t="shared" si="1174"/>
        <v>1.007779084</v>
      </c>
      <c r="U3045" s="4">
        <f t="shared" si="1175"/>
        <v>656.21773125000004</v>
      </c>
      <c r="V3045" s="4">
        <f t="shared" si="1176"/>
        <v>0</v>
      </c>
      <c r="W3045" s="1" t="str">
        <f t="shared" ref="W3045:W3108" si="1183">W3044</f>
        <v>A+J=</v>
      </c>
      <c r="X3045" s="10">
        <f t="shared" si="1177"/>
        <v>43109</v>
      </c>
      <c r="Y3045" s="4">
        <f t="shared" si="1178"/>
        <v>0</v>
      </c>
      <c r="Z3045" s="28"/>
      <c r="AA3045" s="26"/>
      <c r="AE3045" s="5"/>
    </row>
    <row r="3046" spans="1:31" x14ac:dyDescent="0.2">
      <c r="A3046" s="127">
        <f t="shared" si="1180"/>
        <v>43101</v>
      </c>
      <c r="B3046" s="4">
        <f t="shared" si="1161"/>
        <v>85067.088998020001</v>
      </c>
      <c r="C3046" s="4">
        <f t="shared" si="1182"/>
        <v>51841.589093199997</v>
      </c>
      <c r="D3046" s="4">
        <f t="shared" si="1162"/>
        <v>51841.589093199997</v>
      </c>
      <c r="E3046" s="56">
        <f t="shared" si="1163"/>
        <v>652.07299999999998</v>
      </c>
      <c r="F3046" s="11">
        <f>IF(DAY(A3046)=F$2+1,VLOOKUP(A3046,[1]Plan1!$BN$15:$BP$255,3),F3045)</f>
        <v>657.85900000000004</v>
      </c>
      <c r="G3046" s="6">
        <f t="shared" si="1164"/>
        <v>43079</v>
      </c>
      <c r="H3046" s="2">
        <f t="shared" si="1165"/>
        <v>8.8732396526156609E-3</v>
      </c>
      <c r="I3046" s="1">
        <f t="shared" si="1166"/>
        <v>23</v>
      </c>
      <c r="J3046" s="1">
        <f t="shared" si="1167"/>
        <v>31</v>
      </c>
      <c r="K3046" s="54">
        <f t="shared" si="1168"/>
        <v>1.0065758617362115</v>
      </c>
      <c r="L3046" s="3">
        <f t="shared" si="1169"/>
        <v>1.6170313700000001</v>
      </c>
      <c r="M3046" s="3">
        <f t="shared" si="1170"/>
        <v>1.6276647399999999</v>
      </c>
      <c r="N3046" s="3">
        <f t="shared" si="1171"/>
        <v>84380.726632570004</v>
      </c>
      <c r="O3046" s="52">
        <f t="shared" si="1179"/>
        <v>0</v>
      </c>
      <c r="P3046" s="5">
        <f t="shared" si="1159"/>
        <v>0</v>
      </c>
      <c r="Q3046" s="53">
        <f t="shared" si="1172"/>
        <v>0</v>
      </c>
      <c r="R3046" s="4">
        <f t="shared" si="1173"/>
        <v>0</v>
      </c>
      <c r="S3046" s="2">
        <f t="shared" si="1181"/>
        <v>0.14000000000000001</v>
      </c>
      <c r="T3046" s="9">
        <f t="shared" si="1174"/>
        <v>1.0081341130000001</v>
      </c>
      <c r="U3046" s="4">
        <f t="shared" si="1175"/>
        <v>686.36236544999997</v>
      </c>
      <c r="V3046" s="4">
        <f t="shared" si="1176"/>
        <v>0</v>
      </c>
      <c r="W3046" s="1" t="str">
        <f t="shared" si="1183"/>
        <v>A+J=</v>
      </c>
      <c r="X3046" s="10">
        <f t="shared" si="1177"/>
        <v>43109</v>
      </c>
      <c r="Y3046" s="4">
        <f t="shared" si="1178"/>
        <v>0</v>
      </c>
      <c r="Z3046" s="28"/>
      <c r="AA3046" s="26"/>
      <c r="AE3046" s="5"/>
    </row>
    <row r="3047" spans="1:31" x14ac:dyDescent="0.2">
      <c r="A3047" s="127">
        <f t="shared" si="1180"/>
        <v>43102</v>
      </c>
      <c r="B3047" s="4">
        <f t="shared" si="1161"/>
        <v>85121.310624820006</v>
      </c>
      <c r="C3047" s="4">
        <f t="shared" si="1182"/>
        <v>51841.589093199997</v>
      </c>
      <c r="D3047" s="4">
        <f t="shared" si="1162"/>
        <v>51841.589093199997</v>
      </c>
      <c r="E3047" s="56">
        <f t="shared" si="1163"/>
        <v>652.07299999999998</v>
      </c>
      <c r="F3047" s="11">
        <f>IF(DAY(A3047)=F$2+1,VLOOKUP(A3047,[1]Plan1!$BN$15:$BP$255,3),F3046)</f>
        <v>657.85900000000004</v>
      </c>
      <c r="G3047" s="6">
        <f t="shared" si="1164"/>
        <v>43079</v>
      </c>
      <c r="H3047" s="2">
        <f t="shared" si="1165"/>
        <v>8.8732396526156609E-3</v>
      </c>
      <c r="I3047" s="1">
        <f t="shared" si="1166"/>
        <v>24</v>
      </c>
      <c r="J3047" s="1">
        <f t="shared" si="1167"/>
        <v>31</v>
      </c>
      <c r="K3047" s="54">
        <f t="shared" si="1168"/>
        <v>1.0068627476321468</v>
      </c>
      <c r="L3047" s="3">
        <f t="shared" si="1169"/>
        <v>1.6170313700000001</v>
      </c>
      <c r="M3047" s="3">
        <f t="shared" si="1170"/>
        <v>1.6281286399999999</v>
      </c>
      <c r="N3047" s="3">
        <f t="shared" si="1171"/>
        <v>84404.775945750007</v>
      </c>
      <c r="O3047" s="52">
        <f t="shared" si="1179"/>
        <v>0</v>
      </c>
      <c r="P3047" s="5">
        <f t="shared" ref="P3047:P3110" si="1184">IF(DAY($A3047)=F$2,VLOOKUP($A3047,$AA$10:$AH$126,5),0)</f>
        <v>0</v>
      </c>
      <c r="Q3047" s="53">
        <f t="shared" si="1172"/>
        <v>0</v>
      </c>
      <c r="R3047" s="4">
        <f t="shared" si="1173"/>
        <v>0</v>
      </c>
      <c r="S3047" s="2">
        <f t="shared" si="1181"/>
        <v>0.14000000000000001</v>
      </c>
      <c r="T3047" s="9">
        <f t="shared" si="1174"/>
        <v>1.0084892670000001</v>
      </c>
      <c r="U3047" s="4">
        <f t="shared" si="1175"/>
        <v>716.53467907000004</v>
      </c>
      <c r="V3047" s="4">
        <f t="shared" si="1176"/>
        <v>0</v>
      </c>
      <c r="W3047" s="1" t="str">
        <f t="shared" si="1183"/>
        <v>A+J=</v>
      </c>
      <c r="X3047" s="10">
        <f t="shared" si="1177"/>
        <v>43109</v>
      </c>
      <c r="Y3047" s="4">
        <f t="shared" si="1178"/>
        <v>0</v>
      </c>
      <c r="Z3047" s="28"/>
      <c r="AA3047" s="26"/>
      <c r="AE3047" s="5"/>
    </row>
    <row r="3048" spans="1:31" x14ac:dyDescent="0.2">
      <c r="A3048" s="127">
        <f t="shared" si="1180"/>
        <v>43103</v>
      </c>
      <c r="B3048" s="4">
        <f t="shared" si="1161"/>
        <v>85175.567294089997</v>
      </c>
      <c r="C3048" s="4">
        <f t="shared" si="1182"/>
        <v>51841.589093199997</v>
      </c>
      <c r="D3048" s="4">
        <f t="shared" si="1162"/>
        <v>51841.589093199997</v>
      </c>
      <c r="E3048" s="56">
        <f t="shared" si="1163"/>
        <v>652.07299999999998</v>
      </c>
      <c r="F3048" s="11">
        <f>IF(DAY(A3048)=F$2+1,VLOOKUP(A3048,[1]Plan1!$BN$15:$BP$255,3),F3047)</f>
        <v>657.85900000000004</v>
      </c>
      <c r="G3048" s="6">
        <f t="shared" si="1164"/>
        <v>43079</v>
      </c>
      <c r="H3048" s="2">
        <f t="shared" si="1165"/>
        <v>8.8732396526156609E-3</v>
      </c>
      <c r="I3048" s="1">
        <f t="shared" si="1166"/>
        <v>25</v>
      </c>
      <c r="J3048" s="1">
        <f t="shared" si="1167"/>
        <v>31</v>
      </c>
      <c r="K3048" s="54">
        <f t="shared" si="1168"/>
        <v>1.0071497152939186</v>
      </c>
      <c r="L3048" s="3">
        <f t="shared" si="1169"/>
        <v>1.6170313700000001</v>
      </c>
      <c r="M3048" s="3">
        <f t="shared" si="1170"/>
        <v>1.6285926799999999</v>
      </c>
      <c r="N3048" s="3">
        <f t="shared" si="1171"/>
        <v>84428.832516750001</v>
      </c>
      <c r="O3048" s="52">
        <f t="shared" si="1179"/>
        <v>0</v>
      </c>
      <c r="P3048" s="5">
        <f t="shared" si="1184"/>
        <v>0</v>
      </c>
      <c r="Q3048" s="53">
        <f t="shared" si="1172"/>
        <v>0</v>
      </c>
      <c r="R3048" s="4">
        <f t="shared" si="1173"/>
        <v>0</v>
      </c>
      <c r="S3048" s="2">
        <f t="shared" si="1181"/>
        <v>0.14000000000000001</v>
      </c>
      <c r="T3048" s="9">
        <f t="shared" si="1174"/>
        <v>1.008844547</v>
      </c>
      <c r="U3048" s="4">
        <f t="shared" si="1175"/>
        <v>746.73477734000005</v>
      </c>
      <c r="V3048" s="4">
        <f t="shared" si="1176"/>
        <v>0</v>
      </c>
      <c r="W3048" s="1" t="str">
        <f t="shared" si="1183"/>
        <v>A+J=</v>
      </c>
      <c r="X3048" s="10">
        <f t="shared" si="1177"/>
        <v>43109</v>
      </c>
      <c r="Y3048" s="4">
        <f t="shared" si="1178"/>
        <v>0</v>
      </c>
      <c r="Z3048" s="28"/>
      <c r="AA3048" s="26"/>
      <c r="AE3048" s="5"/>
    </row>
    <row r="3049" spans="1:31" x14ac:dyDescent="0.2">
      <c r="A3049" s="127">
        <f t="shared" si="1180"/>
        <v>43104</v>
      </c>
      <c r="B3049" s="4">
        <f t="shared" si="1161"/>
        <v>85229.858330570001</v>
      </c>
      <c r="C3049" s="4">
        <f t="shared" si="1182"/>
        <v>51841.589093199997</v>
      </c>
      <c r="D3049" s="4">
        <f t="shared" si="1162"/>
        <v>51841.589093199997</v>
      </c>
      <c r="E3049" s="56">
        <f t="shared" si="1163"/>
        <v>652.07299999999998</v>
      </c>
      <c r="F3049" s="11">
        <f>IF(DAY(A3049)=F$2+1,VLOOKUP(A3049,[1]Plan1!$BN$15:$BP$255,3),F3048)</f>
        <v>657.85900000000004</v>
      </c>
      <c r="G3049" s="6">
        <f t="shared" si="1164"/>
        <v>43079</v>
      </c>
      <c r="H3049" s="2">
        <f t="shared" si="1165"/>
        <v>8.8732396526156609E-3</v>
      </c>
      <c r="I3049" s="1">
        <f t="shared" si="1166"/>
        <v>26</v>
      </c>
      <c r="J3049" s="1">
        <f t="shared" si="1167"/>
        <v>31</v>
      </c>
      <c r="K3049" s="54">
        <f t="shared" si="1168"/>
        <v>1.0074367647448308</v>
      </c>
      <c r="L3049" s="3">
        <f t="shared" si="1169"/>
        <v>1.6170313700000001</v>
      </c>
      <c r="M3049" s="3">
        <f t="shared" si="1170"/>
        <v>1.62905685</v>
      </c>
      <c r="N3049" s="3">
        <f t="shared" si="1171"/>
        <v>84452.895827159999</v>
      </c>
      <c r="O3049" s="52">
        <f t="shared" si="1179"/>
        <v>0</v>
      </c>
      <c r="P3049" s="5">
        <f t="shared" si="1184"/>
        <v>0</v>
      </c>
      <c r="Q3049" s="53">
        <f t="shared" si="1172"/>
        <v>0</v>
      </c>
      <c r="R3049" s="4">
        <f t="shared" si="1173"/>
        <v>0</v>
      </c>
      <c r="S3049" s="2">
        <f t="shared" si="1181"/>
        <v>0.14000000000000001</v>
      </c>
      <c r="T3049" s="9">
        <f t="shared" si="1174"/>
        <v>1.009199951</v>
      </c>
      <c r="U3049" s="4">
        <f t="shared" si="1175"/>
        <v>776.96250340999995</v>
      </c>
      <c r="V3049" s="4">
        <f t="shared" si="1176"/>
        <v>0</v>
      </c>
      <c r="W3049" s="1" t="str">
        <f t="shared" si="1183"/>
        <v>A+J=</v>
      </c>
      <c r="X3049" s="10">
        <f t="shared" si="1177"/>
        <v>43109</v>
      </c>
      <c r="Y3049" s="4">
        <f t="shared" si="1178"/>
        <v>0</v>
      </c>
      <c r="Z3049" s="28"/>
      <c r="AA3049" s="26"/>
      <c r="AE3049" s="5"/>
    </row>
    <row r="3050" spans="1:31" x14ac:dyDescent="0.2">
      <c r="A3050" s="127">
        <f t="shared" si="1180"/>
        <v>43105</v>
      </c>
      <c r="B3050" s="4">
        <f t="shared" si="1161"/>
        <v>85284.183919340008</v>
      </c>
      <c r="C3050" s="4">
        <f t="shared" si="1182"/>
        <v>51841.589093199997</v>
      </c>
      <c r="D3050" s="4">
        <f t="shared" si="1162"/>
        <v>51841.589093199997</v>
      </c>
      <c r="E3050" s="56">
        <f t="shared" si="1163"/>
        <v>652.07299999999998</v>
      </c>
      <c r="F3050" s="11">
        <f>IF(DAY(A3050)=F$2+1,VLOOKUP(A3050,[1]Plan1!$BN$15:$BP$255,3),F3049)</f>
        <v>657.85900000000004</v>
      </c>
      <c r="G3050" s="6">
        <f t="shared" si="1164"/>
        <v>43079</v>
      </c>
      <c r="H3050" s="2">
        <f t="shared" si="1165"/>
        <v>8.8732396526156609E-3</v>
      </c>
      <c r="I3050" s="1">
        <f t="shared" si="1166"/>
        <v>27</v>
      </c>
      <c r="J3050" s="1">
        <f t="shared" si="1167"/>
        <v>31</v>
      </c>
      <c r="K3050" s="54">
        <f t="shared" si="1168"/>
        <v>1.0077238960081949</v>
      </c>
      <c r="L3050" s="3">
        <f t="shared" si="1169"/>
        <v>1.6170313700000001</v>
      </c>
      <c r="M3050" s="3">
        <f t="shared" si="1170"/>
        <v>1.62952115</v>
      </c>
      <c r="N3050" s="3">
        <f t="shared" si="1171"/>
        <v>84476.965876970004</v>
      </c>
      <c r="O3050" s="52">
        <f t="shared" si="1179"/>
        <v>0</v>
      </c>
      <c r="P3050" s="5">
        <f t="shared" si="1184"/>
        <v>0</v>
      </c>
      <c r="Q3050" s="53">
        <f t="shared" si="1172"/>
        <v>0</v>
      </c>
      <c r="R3050" s="4">
        <f t="shared" si="1173"/>
        <v>0</v>
      </c>
      <c r="S3050" s="2">
        <f t="shared" si="1181"/>
        <v>0.14000000000000001</v>
      </c>
      <c r="T3050" s="9">
        <f t="shared" si="1174"/>
        <v>1.009555481</v>
      </c>
      <c r="U3050" s="4">
        <f t="shared" si="1175"/>
        <v>807.21804237000003</v>
      </c>
      <c r="V3050" s="4">
        <f t="shared" si="1176"/>
        <v>0</v>
      </c>
      <c r="W3050" s="1" t="str">
        <f t="shared" si="1183"/>
        <v>A+J=</v>
      </c>
      <c r="X3050" s="10">
        <f t="shared" si="1177"/>
        <v>43109</v>
      </c>
      <c r="Y3050" s="4">
        <f t="shared" si="1178"/>
        <v>0</v>
      </c>
      <c r="Z3050" s="28"/>
      <c r="AA3050" s="26"/>
      <c r="AE3050" s="5"/>
    </row>
    <row r="3051" spans="1:31" x14ac:dyDescent="0.2">
      <c r="A3051" s="127">
        <f t="shared" si="1180"/>
        <v>43106</v>
      </c>
      <c r="B3051" s="4">
        <f t="shared" si="1161"/>
        <v>85338.543992199993</v>
      </c>
      <c r="C3051" s="4">
        <f t="shared" si="1182"/>
        <v>51841.589093199997</v>
      </c>
      <c r="D3051" s="4">
        <f t="shared" si="1162"/>
        <v>51841.589093199997</v>
      </c>
      <c r="E3051" s="56">
        <f t="shared" si="1163"/>
        <v>652.07299999999998</v>
      </c>
      <c r="F3051" s="11">
        <f>IF(DAY(A3051)=F$2+1,VLOOKUP(A3051,[1]Plan1!$BN$15:$BP$255,3),F3050)</f>
        <v>657.85900000000004</v>
      </c>
      <c r="G3051" s="6">
        <f t="shared" si="1164"/>
        <v>43079</v>
      </c>
      <c r="H3051" s="2">
        <f t="shared" si="1165"/>
        <v>8.8732396526156609E-3</v>
      </c>
      <c r="I3051" s="1">
        <f t="shared" si="1166"/>
        <v>28</v>
      </c>
      <c r="J3051" s="1">
        <f t="shared" si="1167"/>
        <v>31</v>
      </c>
      <c r="K3051" s="54">
        <f t="shared" si="1168"/>
        <v>1.0080111091073278</v>
      </c>
      <c r="L3051" s="3">
        <f t="shared" si="1169"/>
        <v>1.6170313700000001</v>
      </c>
      <c r="M3051" s="3">
        <f t="shared" si="1170"/>
        <v>1.62998558</v>
      </c>
      <c r="N3051" s="3">
        <f t="shared" si="1171"/>
        <v>84501.042666199995</v>
      </c>
      <c r="O3051" s="52">
        <f t="shared" si="1179"/>
        <v>0</v>
      </c>
      <c r="P3051" s="5">
        <f t="shared" si="1184"/>
        <v>0</v>
      </c>
      <c r="Q3051" s="53">
        <f t="shared" si="1172"/>
        <v>0</v>
      </c>
      <c r="R3051" s="4">
        <f t="shared" si="1173"/>
        <v>0</v>
      </c>
      <c r="S3051" s="2">
        <f t="shared" si="1181"/>
        <v>0.14000000000000001</v>
      </c>
      <c r="T3051" s="9">
        <f t="shared" si="1174"/>
        <v>1.0099111359999999</v>
      </c>
      <c r="U3051" s="4">
        <f t="shared" si="1175"/>
        <v>837.50132599999995</v>
      </c>
      <c r="V3051" s="4">
        <f t="shared" si="1176"/>
        <v>0</v>
      </c>
      <c r="W3051" s="1" t="str">
        <f t="shared" si="1183"/>
        <v>A+J=</v>
      </c>
      <c r="X3051" s="10">
        <f t="shared" si="1177"/>
        <v>43109</v>
      </c>
      <c r="Y3051" s="4">
        <f t="shared" si="1178"/>
        <v>0</v>
      </c>
      <c r="Z3051" s="28"/>
      <c r="AA3051" s="26"/>
      <c r="AE3051" s="5"/>
    </row>
    <row r="3052" spans="1:31" x14ac:dyDescent="0.2">
      <c r="A3052" s="127">
        <f t="shared" si="1180"/>
        <v>43107</v>
      </c>
      <c r="B3052" s="4">
        <f t="shared" si="1161"/>
        <v>85392.938565359989</v>
      </c>
      <c r="C3052" s="4">
        <f t="shared" si="1182"/>
        <v>51841.589093199997</v>
      </c>
      <c r="D3052" s="4">
        <f t="shared" si="1162"/>
        <v>51841.589093199997</v>
      </c>
      <c r="E3052" s="56">
        <f t="shared" si="1163"/>
        <v>652.07299999999998</v>
      </c>
      <c r="F3052" s="11">
        <f>IF(DAY(A3052)=F$2+1,VLOOKUP(A3052,[1]Plan1!$BN$15:$BP$255,3),F3051)</f>
        <v>657.85900000000004</v>
      </c>
      <c r="G3052" s="6">
        <f t="shared" si="1164"/>
        <v>43079</v>
      </c>
      <c r="H3052" s="2">
        <f t="shared" si="1165"/>
        <v>8.8732396526156609E-3</v>
      </c>
      <c r="I3052" s="1">
        <f t="shared" si="1166"/>
        <v>29</v>
      </c>
      <c r="J3052" s="1">
        <f t="shared" si="1167"/>
        <v>31</v>
      </c>
      <c r="K3052" s="54">
        <f t="shared" si="1168"/>
        <v>1.008298404065554</v>
      </c>
      <c r="L3052" s="3">
        <f t="shared" si="1169"/>
        <v>1.6170313700000001</v>
      </c>
      <c r="M3052" s="3">
        <f t="shared" si="1170"/>
        <v>1.63045014</v>
      </c>
      <c r="N3052" s="3">
        <f t="shared" si="1171"/>
        <v>84525.126194829994</v>
      </c>
      <c r="O3052" s="52">
        <f t="shared" si="1179"/>
        <v>0</v>
      </c>
      <c r="P3052" s="5">
        <f t="shared" si="1184"/>
        <v>0</v>
      </c>
      <c r="Q3052" s="53">
        <f t="shared" si="1172"/>
        <v>0</v>
      </c>
      <c r="R3052" s="4">
        <f t="shared" si="1173"/>
        <v>0</v>
      </c>
      <c r="S3052" s="2">
        <f t="shared" si="1181"/>
        <v>0.14000000000000001</v>
      </c>
      <c r="T3052" s="9">
        <f t="shared" si="1174"/>
        <v>1.010266916</v>
      </c>
      <c r="U3052" s="4">
        <f t="shared" si="1175"/>
        <v>867.81237052999995</v>
      </c>
      <c r="V3052" s="4">
        <f t="shared" si="1176"/>
        <v>0</v>
      </c>
      <c r="W3052" s="1" t="str">
        <f t="shared" si="1183"/>
        <v>A+J=</v>
      </c>
      <c r="X3052" s="10">
        <f t="shared" si="1177"/>
        <v>43109</v>
      </c>
      <c r="Y3052" s="4">
        <f t="shared" si="1178"/>
        <v>0</v>
      </c>
      <c r="Z3052" s="28"/>
      <c r="AA3052" s="26"/>
      <c r="AE3052" s="5"/>
    </row>
    <row r="3053" spans="1:31" x14ac:dyDescent="0.2">
      <c r="A3053" s="127">
        <f t="shared" si="1180"/>
        <v>43108</v>
      </c>
      <c r="B3053" s="4">
        <f t="shared" si="1161"/>
        <v>85447.368178959994</v>
      </c>
      <c r="C3053" s="4">
        <f t="shared" si="1182"/>
        <v>51841.589093199997</v>
      </c>
      <c r="D3053" s="4">
        <f t="shared" si="1162"/>
        <v>51841.589093199997</v>
      </c>
      <c r="E3053" s="56">
        <f t="shared" si="1163"/>
        <v>652.07299999999998</v>
      </c>
      <c r="F3053" s="11">
        <f>IF(DAY(A3053)=F$2+1,VLOOKUP(A3053,[1]Plan1!$BN$15:$BP$255,3),F3052)</f>
        <v>657.85900000000004</v>
      </c>
      <c r="G3053" s="6">
        <f t="shared" si="1164"/>
        <v>43079</v>
      </c>
      <c r="H3053" s="2">
        <f t="shared" si="1165"/>
        <v>8.8732396526156609E-3</v>
      </c>
      <c r="I3053" s="1">
        <f t="shared" si="1166"/>
        <v>30</v>
      </c>
      <c r="J3053" s="1">
        <f t="shared" si="1167"/>
        <v>31</v>
      </c>
      <c r="K3053" s="54">
        <f t="shared" si="1168"/>
        <v>1.008585780906204</v>
      </c>
      <c r="L3053" s="3">
        <f t="shared" si="1169"/>
        <v>1.6170313700000001</v>
      </c>
      <c r="M3053" s="3">
        <f t="shared" si="1170"/>
        <v>1.63091484</v>
      </c>
      <c r="N3053" s="3">
        <f t="shared" si="1171"/>
        <v>84549.216981279998</v>
      </c>
      <c r="O3053" s="52">
        <f t="shared" si="1179"/>
        <v>0</v>
      </c>
      <c r="P3053" s="5">
        <f t="shared" si="1184"/>
        <v>0</v>
      </c>
      <c r="Q3053" s="53">
        <f t="shared" si="1172"/>
        <v>0</v>
      </c>
      <c r="R3053" s="4">
        <f t="shared" si="1173"/>
        <v>0</v>
      </c>
      <c r="S3053" s="2">
        <f t="shared" si="1181"/>
        <v>0.14000000000000001</v>
      </c>
      <c r="T3053" s="9">
        <f t="shared" si="1174"/>
        <v>1.0106228209999999</v>
      </c>
      <c r="U3053" s="4">
        <f t="shared" si="1175"/>
        <v>898.15119768</v>
      </c>
      <c r="V3053" s="4">
        <f t="shared" si="1176"/>
        <v>0</v>
      </c>
      <c r="W3053" s="1" t="str">
        <f t="shared" si="1183"/>
        <v>A+J=</v>
      </c>
      <c r="X3053" s="10">
        <f t="shared" si="1177"/>
        <v>43109</v>
      </c>
      <c r="Y3053" s="4">
        <f t="shared" si="1178"/>
        <v>0</v>
      </c>
      <c r="Z3053" s="28"/>
      <c r="AA3053" s="26"/>
      <c r="AE3053" s="5"/>
    </row>
    <row r="3054" spans="1:31" x14ac:dyDescent="0.2">
      <c r="A3054" s="127">
        <f t="shared" si="1180"/>
        <v>43109</v>
      </c>
      <c r="B3054" s="4">
        <f t="shared" si="1161"/>
        <v>85501.832410260002</v>
      </c>
      <c r="C3054" s="4">
        <f t="shared" si="1182"/>
        <v>51841.589093199997</v>
      </c>
      <c r="D3054" s="4">
        <f t="shared" si="1162"/>
        <v>51841.589093199997</v>
      </c>
      <c r="E3054" s="56">
        <f t="shared" si="1163"/>
        <v>652.07299999999998</v>
      </c>
      <c r="F3054" s="11">
        <f>IF(DAY(A3054)=F$2+1,VLOOKUP(A3054,[1]Plan1!$BN$15:$BP$255,3),F3053)</f>
        <v>657.85900000000004</v>
      </c>
      <c r="G3054" s="6">
        <f t="shared" si="1164"/>
        <v>43079</v>
      </c>
      <c r="H3054" s="2">
        <f t="shared" si="1165"/>
        <v>8.8732396526156609E-3</v>
      </c>
      <c r="I3054" s="1">
        <f t="shared" si="1166"/>
        <v>31</v>
      </c>
      <c r="J3054" s="1">
        <f t="shared" si="1167"/>
        <v>31</v>
      </c>
      <c r="K3054" s="54">
        <f t="shared" si="1168"/>
        <v>1.0088732396526157</v>
      </c>
      <c r="L3054" s="3">
        <f t="shared" si="1169"/>
        <v>1.6170313700000001</v>
      </c>
      <c r="M3054" s="3">
        <f t="shared" si="1170"/>
        <v>1.6313796700000001</v>
      </c>
      <c r="N3054" s="3">
        <f t="shared" si="1171"/>
        <v>84573.314507140007</v>
      </c>
      <c r="O3054" s="52">
        <f t="shared" si="1179"/>
        <v>98</v>
      </c>
      <c r="P3054" s="5">
        <f t="shared" si="1184"/>
        <v>9.0283749000000003E-3</v>
      </c>
      <c r="Q3054" s="53">
        <f t="shared" si="1172"/>
        <v>468.0453017451606</v>
      </c>
      <c r="R3054" s="4">
        <f t="shared" si="1173"/>
        <v>763.55958990606871</v>
      </c>
      <c r="S3054" s="2">
        <f t="shared" si="1181"/>
        <v>0.14000000000000001</v>
      </c>
      <c r="T3054" s="9">
        <f t="shared" si="1174"/>
        <v>1.010978852</v>
      </c>
      <c r="U3054" s="4">
        <f t="shared" si="1175"/>
        <v>928.51790312000003</v>
      </c>
      <c r="V3054" s="4">
        <f t="shared" si="1176"/>
        <v>1692.0774930260686</v>
      </c>
      <c r="W3054" s="1" t="str">
        <f t="shared" si="1183"/>
        <v>A+J=</v>
      </c>
      <c r="X3054" s="10">
        <f t="shared" si="1177"/>
        <v>43109</v>
      </c>
      <c r="Y3054" s="4">
        <f t="shared" si="1178"/>
        <v>83809.754917233935</v>
      </c>
      <c r="Z3054" s="28"/>
      <c r="AA3054" s="26"/>
      <c r="AE3054" s="5"/>
    </row>
    <row r="3055" spans="1:31" x14ac:dyDescent="0.2">
      <c r="A3055" s="127">
        <f t="shared" si="1180"/>
        <v>43110</v>
      </c>
      <c r="B3055" s="4">
        <f t="shared" si="1161"/>
        <v>83859.625097479991</v>
      </c>
      <c r="C3055" s="4">
        <f t="shared" si="1182"/>
        <v>51373.543792819997</v>
      </c>
      <c r="D3055" s="4">
        <f t="shared" si="1162"/>
        <v>51373.543792819997</v>
      </c>
      <c r="E3055" s="56">
        <f t="shared" si="1163"/>
        <v>657.85900000000004</v>
      </c>
      <c r="F3055" s="11">
        <f>IF(DAY(A3055)=F$2+1,VLOOKUP(A3055,[1]Plan1!$BN$15:$BP$255,3),F3054)</f>
        <v>662.82600000000002</v>
      </c>
      <c r="G3055" s="6">
        <f t="shared" si="1164"/>
        <v>43110</v>
      </c>
      <c r="H3055" s="2">
        <f t="shared" si="1165"/>
        <v>7.5502501295869884E-3</v>
      </c>
      <c r="I3055" s="1">
        <f t="shared" si="1166"/>
        <v>1</v>
      </c>
      <c r="J3055" s="1">
        <f t="shared" si="1167"/>
        <v>31</v>
      </c>
      <c r="K3055" s="54">
        <f t="shared" si="1168"/>
        <v>1.0002426710415988</v>
      </c>
      <c r="L3055" s="3">
        <f t="shared" si="1169"/>
        <v>1.6313796700000001</v>
      </c>
      <c r="M3055" s="3">
        <f t="shared" si="1170"/>
        <v>1.63177555</v>
      </c>
      <c r="N3055" s="3">
        <f t="shared" si="1171"/>
        <v>83830.092677969995</v>
      </c>
      <c r="O3055" s="52">
        <f t="shared" si="1179"/>
        <v>0</v>
      </c>
      <c r="P3055" s="5">
        <f t="shared" si="1184"/>
        <v>0</v>
      </c>
      <c r="Q3055" s="53">
        <f t="shared" si="1172"/>
        <v>0</v>
      </c>
      <c r="R3055" s="4">
        <f t="shared" si="1173"/>
        <v>0</v>
      </c>
      <c r="S3055" s="2">
        <f t="shared" si="1181"/>
        <v>0.14000000000000001</v>
      </c>
      <c r="T3055" s="9">
        <f t="shared" si="1174"/>
        <v>1.0003522890000001</v>
      </c>
      <c r="U3055" s="4">
        <f t="shared" si="1175"/>
        <v>29.53241951</v>
      </c>
      <c r="V3055" s="4">
        <f t="shared" si="1176"/>
        <v>0</v>
      </c>
      <c r="W3055" s="1" t="str">
        <f t="shared" si="1183"/>
        <v>A+J=</v>
      </c>
      <c r="X3055" s="10">
        <f t="shared" si="1177"/>
        <v>43140</v>
      </c>
      <c r="Y3055" s="4">
        <f t="shared" si="1178"/>
        <v>0</v>
      </c>
      <c r="Z3055" s="28"/>
      <c r="AA3055" s="26"/>
      <c r="AE3055" s="5"/>
    </row>
    <row r="3056" spans="1:31" x14ac:dyDescent="0.2">
      <c r="A3056" s="127">
        <f t="shared" si="1180"/>
        <v>43111</v>
      </c>
      <c r="B3056" s="4">
        <f t="shared" si="1161"/>
        <v>83909.52557374</v>
      </c>
      <c r="C3056" s="4">
        <f t="shared" si="1182"/>
        <v>51373.543792819997</v>
      </c>
      <c r="D3056" s="4">
        <f t="shared" si="1162"/>
        <v>51373.543792819997</v>
      </c>
      <c r="E3056" s="56">
        <f t="shared" si="1163"/>
        <v>657.85900000000004</v>
      </c>
      <c r="F3056" s="11">
        <f>IF(DAY(A3056)=F$2+1,VLOOKUP(A3056,[1]Plan1!$BN$15:$BP$255,3),F3055)</f>
        <v>662.82600000000002</v>
      </c>
      <c r="G3056" s="6">
        <f t="shared" si="1164"/>
        <v>43110</v>
      </c>
      <c r="H3056" s="2">
        <f t="shared" si="1165"/>
        <v>7.5502501295869884E-3</v>
      </c>
      <c r="I3056" s="1">
        <f t="shared" si="1166"/>
        <v>2</v>
      </c>
      <c r="J3056" s="1">
        <f t="shared" si="1167"/>
        <v>31</v>
      </c>
      <c r="K3056" s="54">
        <f t="shared" si="1168"/>
        <v>1.0004854009724322</v>
      </c>
      <c r="L3056" s="3">
        <f t="shared" si="1169"/>
        <v>1.6313796700000001</v>
      </c>
      <c r="M3056" s="3">
        <f t="shared" si="1170"/>
        <v>1.6321715400000001</v>
      </c>
      <c r="N3056" s="3">
        <f t="shared" si="1171"/>
        <v>83850.436087580005</v>
      </c>
      <c r="O3056" s="52">
        <f t="shared" si="1179"/>
        <v>0</v>
      </c>
      <c r="P3056" s="5">
        <f t="shared" si="1184"/>
        <v>0</v>
      </c>
      <c r="Q3056" s="53">
        <f t="shared" si="1172"/>
        <v>0</v>
      </c>
      <c r="R3056" s="4">
        <f t="shared" si="1173"/>
        <v>0</v>
      </c>
      <c r="S3056" s="2">
        <f t="shared" si="1181"/>
        <v>0.14000000000000001</v>
      </c>
      <c r="T3056" s="9">
        <f t="shared" si="1174"/>
        <v>1.0007047010000001</v>
      </c>
      <c r="U3056" s="4">
        <f t="shared" si="1175"/>
        <v>59.08948616</v>
      </c>
      <c r="V3056" s="4">
        <f t="shared" si="1176"/>
        <v>0</v>
      </c>
      <c r="W3056" s="1" t="str">
        <f t="shared" si="1183"/>
        <v>A+J=</v>
      </c>
      <c r="X3056" s="10">
        <f t="shared" si="1177"/>
        <v>43140</v>
      </c>
      <c r="Y3056" s="4">
        <f t="shared" si="1178"/>
        <v>0</v>
      </c>
      <c r="Z3056" s="28"/>
      <c r="AA3056" s="26"/>
      <c r="AE3056" s="5"/>
    </row>
    <row r="3057" spans="1:31" x14ac:dyDescent="0.2">
      <c r="A3057" s="127">
        <f t="shared" si="1180"/>
        <v>43112</v>
      </c>
      <c r="B3057" s="4">
        <f t="shared" si="1161"/>
        <v>83959.45550086</v>
      </c>
      <c r="C3057" s="4">
        <f t="shared" si="1182"/>
        <v>51373.543792819997</v>
      </c>
      <c r="D3057" s="4">
        <f t="shared" si="1162"/>
        <v>51373.543792819997</v>
      </c>
      <c r="E3057" s="56">
        <f t="shared" si="1163"/>
        <v>657.85900000000004</v>
      </c>
      <c r="F3057" s="11">
        <f>IF(DAY(A3057)=F$2+1,VLOOKUP(A3057,[1]Plan1!$BN$15:$BP$255,3),F3056)</f>
        <v>662.82600000000002</v>
      </c>
      <c r="G3057" s="6">
        <f t="shared" si="1164"/>
        <v>43110</v>
      </c>
      <c r="H3057" s="2">
        <f t="shared" si="1165"/>
        <v>7.5502501295869884E-3</v>
      </c>
      <c r="I3057" s="1">
        <f t="shared" si="1166"/>
        <v>3</v>
      </c>
      <c r="J3057" s="1">
        <f t="shared" si="1167"/>
        <v>31</v>
      </c>
      <c r="K3057" s="54">
        <f t="shared" si="1168"/>
        <v>1.0007281898067906</v>
      </c>
      <c r="L3057" s="3">
        <f t="shared" si="1169"/>
        <v>1.6313796700000001</v>
      </c>
      <c r="M3057" s="3">
        <f t="shared" si="1170"/>
        <v>1.6325676200000001</v>
      </c>
      <c r="N3057" s="3">
        <f t="shared" si="1171"/>
        <v>83870.784120800003</v>
      </c>
      <c r="O3057" s="52">
        <f t="shared" si="1179"/>
        <v>0</v>
      </c>
      <c r="P3057" s="5">
        <f t="shared" si="1184"/>
        <v>0</v>
      </c>
      <c r="Q3057" s="53">
        <f t="shared" si="1172"/>
        <v>0</v>
      </c>
      <c r="R3057" s="4">
        <f t="shared" si="1173"/>
        <v>0</v>
      </c>
      <c r="S3057" s="2">
        <f t="shared" si="1181"/>
        <v>0.14000000000000001</v>
      </c>
      <c r="T3057" s="9">
        <f t="shared" si="1174"/>
        <v>1.001057238</v>
      </c>
      <c r="U3057" s="4">
        <f t="shared" si="1175"/>
        <v>88.671380060000004</v>
      </c>
      <c r="V3057" s="4">
        <f t="shared" si="1176"/>
        <v>0</v>
      </c>
      <c r="W3057" s="1" t="str">
        <f t="shared" si="1183"/>
        <v>A+J=</v>
      </c>
      <c r="X3057" s="10">
        <f t="shared" si="1177"/>
        <v>43140</v>
      </c>
      <c r="Y3057" s="4">
        <f t="shared" si="1178"/>
        <v>0</v>
      </c>
      <c r="Z3057" s="28"/>
      <c r="AA3057" s="26"/>
      <c r="AE3057" s="5"/>
    </row>
    <row r="3058" spans="1:31" x14ac:dyDescent="0.2">
      <c r="A3058" s="127">
        <f t="shared" si="1180"/>
        <v>43113</v>
      </c>
      <c r="B3058" s="4">
        <f t="shared" ref="B3058:B3121" si="1185">(N3058+U3058)</f>
        <v>84009.41532195</v>
      </c>
      <c r="C3058" s="4">
        <f t="shared" si="1182"/>
        <v>51373.543792819997</v>
      </c>
      <c r="D3058" s="4">
        <f t="shared" ref="D3058:D3121" si="1186">(C3058)</f>
        <v>51373.543792819997</v>
      </c>
      <c r="E3058" s="56">
        <f t="shared" ref="E3058:E3121" si="1187">IF(F3058=F3057,E3057,F3057)</f>
        <v>657.85900000000004</v>
      </c>
      <c r="F3058" s="11">
        <f>IF(DAY(A3058)=F$2+1,VLOOKUP(A3058,[1]Plan1!$BN$15:$BP$255,3),F3057)</f>
        <v>662.82600000000002</v>
      </c>
      <c r="G3058" s="6">
        <f t="shared" ref="G3058:G3121" si="1188">IF(E3058=E3057,G3057,A3058)</f>
        <v>43110</v>
      </c>
      <c r="H3058" s="2">
        <f t="shared" ref="H3058:H3121" si="1189">(F3058/E3058)-1</f>
        <v>7.5502501295869884E-3</v>
      </c>
      <c r="I3058" s="1">
        <f t="shared" ref="I3058:I3121" si="1190">IF(DAY(A3058)=F$2+1,1,I3057+1)</f>
        <v>4</v>
      </c>
      <c r="J3058" s="1">
        <f t="shared" ref="J3058:J3121" si="1191">IF(DAY(A3058)=F$2+1,DAY(EOMONTH(A3058,0)),J3057)</f>
        <v>31</v>
      </c>
      <c r="K3058" s="54">
        <f t="shared" ref="K3058:K3121" si="1192">((F3058/E3058)^(I3058/J3058))</f>
        <v>1.0009710375589684</v>
      </c>
      <c r="L3058" s="3">
        <f t="shared" ref="L3058:L3121" si="1193">IF(DAY(A3058)=F$2+1,M3057,L3057)</f>
        <v>1.6313796700000001</v>
      </c>
      <c r="M3058" s="3">
        <f t="shared" ref="M3058:M3121" si="1194">TRUNC((K3058*L3058),8)</f>
        <v>1.6329638</v>
      </c>
      <c r="N3058" s="3">
        <f t="shared" ref="N3058:N3121" si="1195">TRUNC(D3058*M3058,8)</f>
        <v>83891.137291380001</v>
      </c>
      <c r="O3058" s="52">
        <f t="shared" si="1179"/>
        <v>0</v>
      </c>
      <c r="P3058" s="5">
        <f t="shared" si="1184"/>
        <v>0</v>
      </c>
      <c r="Q3058" s="53">
        <f t="shared" ref="Q3058:Q3121" si="1196">IF($P3058&gt;0,($P3058*D3058),0)</f>
        <v>0</v>
      </c>
      <c r="R3058" s="4">
        <f t="shared" ref="R3058:R3121" si="1197">IF(P3058&gt;0,(P3058*N3058),0)</f>
        <v>0</v>
      </c>
      <c r="S3058" s="2">
        <f t="shared" si="1181"/>
        <v>0.14000000000000001</v>
      </c>
      <c r="T3058" s="9">
        <f t="shared" ref="T3058:T3121" si="1198">ROUND((1+S3058)^(1/12)^(I3058/J3058),9)</f>
        <v>1.001409899</v>
      </c>
      <c r="U3058" s="4">
        <f t="shared" ref="U3058:U3121" si="1199">TRUNC(N3058*(T3058-1),8)</f>
        <v>118.27803057</v>
      </c>
      <c r="V3058" s="4">
        <f t="shared" ref="V3058:V3121" si="1200">IF(R3058&gt;0,R3058+U3058,0)</f>
        <v>0</v>
      </c>
      <c r="W3058" s="1" t="str">
        <f t="shared" si="1183"/>
        <v>A+J=</v>
      </c>
      <c r="X3058" s="10">
        <f t="shared" ref="X3058:X3121" si="1201">IF(DAY(A3058)=F$2+1,VLOOKUP(A3057,$AA$10:$AH$130,8),X3057)</f>
        <v>43140</v>
      </c>
      <c r="Y3058" s="4">
        <f t="shared" ref="Y3058:Y3121" si="1202">IF(V3058&gt;0,B3058-V3058,0)</f>
        <v>0</v>
      </c>
      <c r="Z3058" s="28"/>
      <c r="AA3058" s="26"/>
      <c r="AE3058" s="5"/>
    </row>
    <row r="3059" spans="1:31" x14ac:dyDescent="0.2">
      <c r="A3059" s="127">
        <f t="shared" si="1180"/>
        <v>43114</v>
      </c>
      <c r="B3059" s="4">
        <f t="shared" si="1185"/>
        <v>84059.404535380003</v>
      </c>
      <c r="C3059" s="4">
        <f t="shared" si="1182"/>
        <v>51373.543792819997</v>
      </c>
      <c r="D3059" s="4">
        <f t="shared" si="1186"/>
        <v>51373.543792819997</v>
      </c>
      <c r="E3059" s="56">
        <f t="shared" si="1187"/>
        <v>657.85900000000004</v>
      </c>
      <c r="F3059" s="11">
        <f>IF(DAY(A3059)=F$2+1,VLOOKUP(A3059,[1]Plan1!$BN$15:$BP$255,3),F3058)</f>
        <v>662.82600000000002</v>
      </c>
      <c r="G3059" s="6">
        <f t="shared" si="1188"/>
        <v>43110</v>
      </c>
      <c r="H3059" s="2">
        <f t="shared" si="1189"/>
        <v>7.5502501295869884E-3</v>
      </c>
      <c r="I3059" s="1">
        <f t="shared" si="1190"/>
        <v>5</v>
      </c>
      <c r="J3059" s="1">
        <f t="shared" si="1191"/>
        <v>31</v>
      </c>
      <c r="K3059" s="54">
        <f t="shared" si="1192"/>
        <v>1.001213944243263</v>
      </c>
      <c r="L3059" s="3">
        <f t="shared" si="1193"/>
        <v>1.6313796700000001</v>
      </c>
      <c r="M3059" s="3">
        <f t="shared" si="1194"/>
        <v>1.6333600699999999</v>
      </c>
      <c r="N3059" s="3">
        <f t="shared" si="1195"/>
        <v>83911.495085579998</v>
      </c>
      <c r="O3059" s="52">
        <f t="shared" si="1179"/>
        <v>0</v>
      </c>
      <c r="P3059" s="5">
        <f t="shared" si="1184"/>
        <v>0</v>
      </c>
      <c r="Q3059" s="53">
        <f t="shared" si="1196"/>
        <v>0</v>
      </c>
      <c r="R3059" s="4">
        <f t="shared" si="1197"/>
        <v>0</v>
      </c>
      <c r="S3059" s="2">
        <f t="shared" si="1181"/>
        <v>0.14000000000000001</v>
      </c>
      <c r="T3059" s="9">
        <f t="shared" si="1198"/>
        <v>1.001762684</v>
      </c>
      <c r="U3059" s="4">
        <f t="shared" si="1199"/>
        <v>147.9094498</v>
      </c>
      <c r="V3059" s="4">
        <f t="shared" si="1200"/>
        <v>0</v>
      </c>
      <c r="W3059" s="1" t="str">
        <f t="shared" si="1183"/>
        <v>A+J=</v>
      </c>
      <c r="X3059" s="10">
        <f t="shared" si="1201"/>
        <v>43140</v>
      </c>
      <c r="Y3059" s="4">
        <f t="shared" si="1202"/>
        <v>0</v>
      </c>
      <c r="Z3059" s="28"/>
      <c r="AA3059" s="26"/>
      <c r="AE3059" s="5"/>
    </row>
    <row r="3060" spans="1:31" x14ac:dyDescent="0.2">
      <c r="A3060" s="127">
        <f t="shared" si="1180"/>
        <v>43115</v>
      </c>
      <c r="B3060" s="4">
        <f t="shared" si="1185"/>
        <v>84109.423752360002</v>
      </c>
      <c r="C3060" s="4">
        <f t="shared" si="1182"/>
        <v>51373.543792819997</v>
      </c>
      <c r="D3060" s="4">
        <f t="shared" si="1186"/>
        <v>51373.543792819997</v>
      </c>
      <c r="E3060" s="56">
        <f t="shared" si="1187"/>
        <v>657.85900000000004</v>
      </c>
      <c r="F3060" s="11">
        <f>IF(DAY(A3060)=F$2+1,VLOOKUP(A3060,[1]Plan1!$BN$15:$BP$255,3),F3059)</f>
        <v>662.82600000000002</v>
      </c>
      <c r="G3060" s="6">
        <f t="shared" si="1188"/>
        <v>43110</v>
      </c>
      <c r="H3060" s="2">
        <f t="shared" si="1189"/>
        <v>7.5502501295869884E-3</v>
      </c>
      <c r="I3060" s="1">
        <f t="shared" si="1190"/>
        <v>6</v>
      </c>
      <c r="J3060" s="1">
        <f t="shared" si="1191"/>
        <v>31</v>
      </c>
      <c r="K3060" s="54">
        <f t="shared" si="1192"/>
        <v>1.0014569098739758</v>
      </c>
      <c r="L3060" s="3">
        <f t="shared" si="1193"/>
        <v>1.6313796700000001</v>
      </c>
      <c r="M3060" s="3">
        <f t="shared" si="1194"/>
        <v>1.63375644</v>
      </c>
      <c r="N3060" s="3">
        <f t="shared" si="1195"/>
        <v>83931.858017139995</v>
      </c>
      <c r="O3060" s="52">
        <f t="shared" ref="O3060:O3123" si="1203">IF(DAY(A3060)=F$2,VLOOKUP(A3060,$AA$10:$AH$126,7),0)</f>
        <v>0</v>
      </c>
      <c r="P3060" s="5">
        <f t="shared" si="1184"/>
        <v>0</v>
      </c>
      <c r="Q3060" s="53">
        <f t="shared" si="1196"/>
        <v>0</v>
      </c>
      <c r="R3060" s="4">
        <f t="shared" si="1197"/>
        <v>0</v>
      </c>
      <c r="S3060" s="2">
        <f t="shared" si="1181"/>
        <v>0.14000000000000001</v>
      </c>
      <c r="T3060" s="9">
        <f t="shared" si="1198"/>
        <v>1.0021155939999999</v>
      </c>
      <c r="U3060" s="4">
        <f t="shared" si="1199"/>
        <v>177.56573521999999</v>
      </c>
      <c r="V3060" s="4">
        <f t="shared" si="1200"/>
        <v>0</v>
      </c>
      <c r="W3060" s="1" t="str">
        <f t="shared" si="1183"/>
        <v>A+J=</v>
      </c>
      <c r="X3060" s="10">
        <f t="shared" si="1201"/>
        <v>43140</v>
      </c>
      <c r="Y3060" s="4">
        <f t="shared" si="1202"/>
        <v>0</v>
      </c>
      <c r="Z3060" s="28"/>
      <c r="AA3060" s="26"/>
      <c r="AE3060" s="5"/>
    </row>
    <row r="3061" spans="1:31" x14ac:dyDescent="0.2">
      <c r="A3061" s="127">
        <f t="shared" si="1180"/>
        <v>43116</v>
      </c>
      <c r="B3061" s="4">
        <f t="shared" si="1185"/>
        <v>84159.472387019996</v>
      </c>
      <c r="C3061" s="4">
        <f t="shared" si="1182"/>
        <v>51373.543792819997</v>
      </c>
      <c r="D3061" s="4">
        <f t="shared" si="1186"/>
        <v>51373.543792819997</v>
      </c>
      <c r="E3061" s="56">
        <f t="shared" si="1187"/>
        <v>657.85900000000004</v>
      </c>
      <c r="F3061" s="11">
        <f>IF(DAY(A3061)=F$2+1,VLOOKUP(A3061,[1]Plan1!$BN$15:$BP$255,3),F3060)</f>
        <v>662.82600000000002</v>
      </c>
      <c r="G3061" s="6">
        <f t="shared" si="1188"/>
        <v>43110</v>
      </c>
      <c r="H3061" s="2">
        <f t="shared" si="1189"/>
        <v>7.5502501295869884E-3</v>
      </c>
      <c r="I3061" s="1">
        <f t="shared" si="1190"/>
        <v>7</v>
      </c>
      <c r="J3061" s="1">
        <f t="shared" si="1191"/>
        <v>31</v>
      </c>
      <c r="K3061" s="54">
        <f t="shared" si="1192"/>
        <v>1.0016999344654114</v>
      </c>
      <c r="L3061" s="3">
        <f t="shared" si="1193"/>
        <v>1.6313796700000001</v>
      </c>
      <c r="M3061" s="3">
        <f t="shared" si="1194"/>
        <v>1.6341528999999999</v>
      </c>
      <c r="N3061" s="3">
        <f t="shared" si="1195"/>
        <v>83952.225572309995</v>
      </c>
      <c r="O3061" s="52">
        <f t="shared" si="1203"/>
        <v>0</v>
      </c>
      <c r="P3061" s="5">
        <f t="shared" si="1184"/>
        <v>0</v>
      </c>
      <c r="Q3061" s="53">
        <f t="shared" si="1196"/>
        <v>0</v>
      </c>
      <c r="R3061" s="4">
        <f t="shared" si="1197"/>
        <v>0</v>
      </c>
      <c r="S3061" s="2">
        <f t="shared" si="1181"/>
        <v>0.14000000000000001</v>
      </c>
      <c r="T3061" s="9">
        <f t="shared" si="1198"/>
        <v>1.0024686279999999</v>
      </c>
      <c r="U3061" s="4">
        <f t="shared" si="1199"/>
        <v>207.24681471</v>
      </c>
      <c r="V3061" s="4">
        <f t="shared" si="1200"/>
        <v>0</v>
      </c>
      <c r="W3061" s="1" t="str">
        <f t="shared" si="1183"/>
        <v>A+J=</v>
      </c>
      <c r="X3061" s="10">
        <f t="shared" si="1201"/>
        <v>43140</v>
      </c>
      <c r="Y3061" s="4">
        <f t="shared" si="1202"/>
        <v>0</v>
      </c>
      <c r="Z3061" s="28"/>
      <c r="AA3061" s="26"/>
      <c r="AE3061" s="5"/>
    </row>
    <row r="3062" spans="1:31" x14ac:dyDescent="0.2">
      <c r="A3062" s="127">
        <f t="shared" si="1180"/>
        <v>43117</v>
      </c>
      <c r="B3062" s="4">
        <f t="shared" si="1185"/>
        <v>84209.551482180002</v>
      </c>
      <c r="C3062" s="4">
        <f t="shared" si="1182"/>
        <v>51373.543792819997</v>
      </c>
      <c r="D3062" s="4">
        <f t="shared" si="1186"/>
        <v>51373.543792819997</v>
      </c>
      <c r="E3062" s="56">
        <f t="shared" si="1187"/>
        <v>657.85900000000004</v>
      </c>
      <c r="F3062" s="11">
        <f>IF(DAY(A3062)=F$2+1,VLOOKUP(A3062,[1]Plan1!$BN$15:$BP$255,3),F3061)</f>
        <v>662.82600000000002</v>
      </c>
      <c r="G3062" s="6">
        <f t="shared" si="1188"/>
        <v>43110</v>
      </c>
      <c r="H3062" s="2">
        <f t="shared" si="1189"/>
        <v>7.5502501295869884E-3</v>
      </c>
      <c r="I3062" s="1">
        <f t="shared" si="1190"/>
        <v>8</v>
      </c>
      <c r="J3062" s="1">
        <f t="shared" si="1191"/>
        <v>31</v>
      </c>
      <c r="K3062" s="54">
        <f t="shared" si="1192"/>
        <v>1.0019430180318778</v>
      </c>
      <c r="L3062" s="3">
        <f t="shared" si="1193"/>
        <v>1.6313796700000001</v>
      </c>
      <c r="M3062" s="3">
        <f t="shared" si="1194"/>
        <v>1.6345494700000001</v>
      </c>
      <c r="N3062" s="3">
        <f t="shared" si="1195"/>
        <v>83972.598778569998</v>
      </c>
      <c r="O3062" s="52">
        <f t="shared" si="1203"/>
        <v>0</v>
      </c>
      <c r="P3062" s="5">
        <f t="shared" si="1184"/>
        <v>0</v>
      </c>
      <c r="Q3062" s="53">
        <f t="shared" si="1196"/>
        <v>0</v>
      </c>
      <c r="R3062" s="4">
        <f t="shared" si="1197"/>
        <v>0</v>
      </c>
      <c r="S3062" s="2">
        <f t="shared" si="1181"/>
        <v>0.14000000000000001</v>
      </c>
      <c r="T3062" s="9">
        <f t="shared" si="1198"/>
        <v>1.0028217859999999</v>
      </c>
      <c r="U3062" s="4">
        <f t="shared" si="1199"/>
        <v>236.95270360999999</v>
      </c>
      <c r="V3062" s="4">
        <f t="shared" si="1200"/>
        <v>0</v>
      </c>
      <c r="W3062" s="1" t="str">
        <f t="shared" si="1183"/>
        <v>A+J=</v>
      </c>
      <c r="X3062" s="10">
        <f t="shared" si="1201"/>
        <v>43140</v>
      </c>
      <c r="Y3062" s="4">
        <f t="shared" si="1202"/>
        <v>0</v>
      </c>
      <c r="Z3062" s="28"/>
      <c r="AA3062" s="26"/>
      <c r="AE3062" s="5"/>
    </row>
    <row r="3063" spans="1:31" x14ac:dyDescent="0.2">
      <c r="A3063" s="127">
        <f t="shared" si="1180"/>
        <v>43118</v>
      </c>
      <c r="B3063" s="4">
        <f t="shared" si="1185"/>
        <v>84259.659505339994</v>
      </c>
      <c r="C3063" s="4">
        <f t="shared" si="1182"/>
        <v>51373.543792819997</v>
      </c>
      <c r="D3063" s="4">
        <f t="shared" si="1186"/>
        <v>51373.543792819997</v>
      </c>
      <c r="E3063" s="56">
        <f t="shared" si="1187"/>
        <v>657.85900000000004</v>
      </c>
      <c r="F3063" s="11">
        <f>IF(DAY(A3063)=F$2+1,VLOOKUP(A3063,[1]Plan1!$BN$15:$BP$255,3),F3062)</f>
        <v>662.82600000000002</v>
      </c>
      <c r="G3063" s="6">
        <f t="shared" si="1188"/>
        <v>43110</v>
      </c>
      <c r="H3063" s="2">
        <f t="shared" si="1189"/>
        <v>7.5502501295869884E-3</v>
      </c>
      <c r="I3063" s="1">
        <f t="shared" si="1190"/>
        <v>9</v>
      </c>
      <c r="J3063" s="1">
        <f t="shared" si="1191"/>
        <v>31</v>
      </c>
      <c r="K3063" s="54">
        <f t="shared" si="1192"/>
        <v>1.0021861605876863</v>
      </c>
      <c r="L3063" s="3">
        <f t="shared" si="1193"/>
        <v>1.6313796700000001</v>
      </c>
      <c r="M3063" s="3">
        <f t="shared" si="1194"/>
        <v>1.6349461199999999</v>
      </c>
      <c r="N3063" s="3">
        <f t="shared" si="1195"/>
        <v>83992.976094719997</v>
      </c>
      <c r="O3063" s="52">
        <f t="shared" si="1203"/>
        <v>0</v>
      </c>
      <c r="P3063" s="5">
        <f t="shared" si="1184"/>
        <v>0</v>
      </c>
      <c r="Q3063" s="53">
        <f t="shared" si="1196"/>
        <v>0</v>
      </c>
      <c r="R3063" s="4">
        <f t="shared" si="1197"/>
        <v>0</v>
      </c>
      <c r="S3063" s="2">
        <f t="shared" si="1181"/>
        <v>0.14000000000000001</v>
      </c>
      <c r="T3063" s="9">
        <f t="shared" si="1198"/>
        <v>1.003175068</v>
      </c>
      <c r="U3063" s="4">
        <f t="shared" si="1199"/>
        <v>266.68341062000002</v>
      </c>
      <c r="V3063" s="4">
        <f t="shared" si="1200"/>
        <v>0</v>
      </c>
      <c r="W3063" s="1" t="str">
        <f t="shared" si="1183"/>
        <v>A+J=</v>
      </c>
      <c r="X3063" s="10">
        <f t="shared" si="1201"/>
        <v>43140</v>
      </c>
      <c r="Y3063" s="4">
        <f t="shared" si="1202"/>
        <v>0</v>
      </c>
      <c r="Z3063" s="28"/>
      <c r="AA3063" s="26"/>
      <c r="AE3063" s="5"/>
    </row>
    <row r="3064" spans="1:31" x14ac:dyDescent="0.2">
      <c r="A3064" s="127">
        <f t="shared" si="1180"/>
        <v>43119</v>
      </c>
      <c r="B3064" s="4">
        <f t="shared" si="1185"/>
        <v>84309.798183070001</v>
      </c>
      <c r="C3064" s="4">
        <f t="shared" si="1182"/>
        <v>51373.543792819997</v>
      </c>
      <c r="D3064" s="4">
        <f t="shared" si="1186"/>
        <v>51373.543792819997</v>
      </c>
      <c r="E3064" s="56">
        <f t="shared" si="1187"/>
        <v>657.85900000000004</v>
      </c>
      <c r="F3064" s="11">
        <f>IF(DAY(A3064)=F$2+1,VLOOKUP(A3064,[1]Plan1!$BN$15:$BP$255,3),F3063)</f>
        <v>662.82600000000002</v>
      </c>
      <c r="G3064" s="6">
        <f t="shared" si="1188"/>
        <v>43110</v>
      </c>
      <c r="H3064" s="2">
        <f t="shared" si="1189"/>
        <v>7.5502501295869884E-3</v>
      </c>
      <c r="I3064" s="1">
        <f t="shared" si="1190"/>
        <v>10</v>
      </c>
      <c r="J3064" s="1">
        <f t="shared" si="1191"/>
        <v>31</v>
      </c>
      <c r="K3064" s="54">
        <f t="shared" si="1192"/>
        <v>1.0024293621471521</v>
      </c>
      <c r="L3064" s="3">
        <f t="shared" si="1193"/>
        <v>1.6313796700000001</v>
      </c>
      <c r="M3064" s="3">
        <f t="shared" si="1194"/>
        <v>1.6353428800000001</v>
      </c>
      <c r="N3064" s="3">
        <f t="shared" si="1195"/>
        <v>84013.359061950003</v>
      </c>
      <c r="O3064" s="52">
        <f t="shared" si="1203"/>
        <v>0</v>
      </c>
      <c r="P3064" s="5">
        <f t="shared" si="1184"/>
        <v>0</v>
      </c>
      <c r="Q3064" s="53">
        <f t="shared" si="1196"/>
        <v>0</v>
      </c>
      <c r="R3064" s="4">
        <f t="shared" si="1197"/>
        <v>0</v>
      </c>
      <c r="S3064" s="2">
        <f t="shared" si="1181"/>
        <v>0.14000000000000001</v>
      </c>
      <c r="T3064" s="9">
        <f t="shared" si="1198"/>
        <v>1.0035284760000001</v>
      </c>
      <c r="U3064" s="4">
        <f t="shared" si="1199"/>
        <v>296.43912111999998</v>
      </c>
      <c r="V3064" s="4">
        <f t="shared" si="1200"/>
        <v>0</v>
      </c>
      <c r="W3064" s="1" t="str">
        <f t="shared" si="1183"/>
        <v>A+J=</v>
      </c>
      <c r="X3064" s="10">
        <f t="shared" si="1201"/>
        <v>43140</v>
      </c>
      <c r="Y3064" s="4">
        <f t="shared" si="1202"/>
        <v>0</v>
      </c>
      <c r="Z3064" s="28"/>
      <c r="AA3064" s="26"/>
      <c r="AE3064" s="5"/>
    </row>
    <row r="3065" spans="1:31" x14ac:dyDescent="0.2">
      <c r="A3065" s="127">
        <f t="shared" si="1180"/>
        <v>43120</v>
      </c>
      <c r="B3065" s="4">
        <f t="shared" si="1185"/>
        <v>84359.966245550007</v>
      </c>
      <c r="C3065" s="4">
        <f t="shared" si="1182"/>
        <v>51373.543792819997</v>
      </c>
      <c r="D3065" s="4">
        <f t="shared" si="1186"/>
        <v>51373.543792819997</v>
      </c>
      <c r="E3065" s="56">
        <f t="shared" si="1187"/>
        <v>657.85900000000004</v>
      </c>
      <c r="F3065" s="11">
        <f>IF(DAY(A3065)=F$2+1,VLOOKUP(A3065,[1]Plan1!$BN$15:$BP$255,3),F3064)</f>
        <v>662.82600000000002</v>
      </c>
      <c r="G3065" s="6">
        <f t="shared" si="1188"/>
        <v>43110</v>
      </c>
      <c r="H3065" s="2">
        <f t="shared" si="1189"/>
        <v>7.5502501295869884E-3</v>
      </c>
      <c r="I3065" s="1">
        <f t="shared" si="1190"/>
        <v>11</v>
      </c>
      <c r="J3065" s="1">
        <f t="shared" si="1191"/>
        <v>31</v>
      </c>
      <c r="K3065" s="54">
        <f t="shared" si="1192"/>
        <v>1.0026726227245935</v>
      </c>
      <c r="L3065" s="3">
        <f t="shared" si="1193"/>
        <v>1.6313796700000001</v>
      </c>
      <c r="M3065" s="3">
        <f t="shared" si="1194"/>
        <v>1.6357397300000001</v>
      </c>
      <c r="N3065" s="3">
        <f t="shared" si="1195"/>
        <v>84033.746652810005</v>
      </c>
      <c r="O3065" s="52">
        <f t="shared" si="1203"/>
        <v>0</v>
      </c>
      <c r="P3065" s="5">
        <f t="shared" si="1184"/>
        <v>0</v>
      </c>
      <c r="Q3065" s="53">
        <f t="shared" si="1196"/>
        <v>0</v>
      </c>
      <c r="R3065" s="4">
        <f t="shared" si="1197"/>
        <v>0</v>
      </c>
      <c r="S3065" s="2">
        <f t="shared" si="1181"/>
        <v>0.14000000000000001</v>
      </c>
      <c r="T3065" s="9">
        <f t="shared" si="1198"/>
        <v>1.0038820070000001</v>
      </c>
      <c r="U3065" s="4">
        <f t="shared" si="1199"/>
        <v>326.21959274</v>
      </c>
      <c r="V3065" s="4">
        <f t="shared" si="1200"/>
        <v>0</v>
      </c>
      <c r="W3065" s="1" t="str">
        <f t="shared" si="1183"/>
        <v>A+J=</v>
      </c>
      <c r="X3065" s="10">
        <f t="shared" si="1201"/>
        <v>43140</v>
      </c>
      <c r="Y3065" s="4">
        <f t="shared" si="1202"/>
        <v>0</v>
      </c>
      <c r="Z3065" s="28"/>
      <c r="AA3065" s="26"/>
      <c r="AE3065" s="5"/>
    </row>
    <row r="3066" spans="1:31" x14ac:dyDescent="0.2">
      <c r="A3066" s="127">
        <f t="shared" si="1180"/>
        <v>43121</v>
      </c>
      <c r="B3066" s="4">
        <f t="shared" si="1185"/>
        <v>84410.163873269994</v>
      </c>
      <c r="C3066" s="4">
        <f t="shared" si="1182"/>
        <v>51373.543792819997</v>
      </c>
      <c r="D3066" s="4">
        <f t="shared" si="1186"/>
        <v>51373.543792819997</v>
      </c>
      <c r="E3066" s="56">
        <f t="shared" si="1187"/>
        <v>657.85900000000004</v>
      </c>
      <c r="F3066" s="11">
        <f>IF(DAY(A3066)=F$2+1,VLOOKUP(A3066,[1]Plan1!$BN$15:$BP$255,3),F3065)</f>
        <v>662.82600000000002</v>
      </c>
      <c r="G3066" s="6">
        <f t="shared" si="1188"/>
        <v>43110</v>
      </c>
      <c r="H3066" s="2">
        <f t="shared" si="1189"/>
        <v>7.5502501295869884E-3</v>
      </c>
      <c r="I3066" s="1">
        <f t="shared" si="1190"/>
        <v>12</v>
      </c>
      <c r="J3066" s="1">
        <f t="shared" si="1191"/>
        <v>31</v>
      </c>
      <c r="K3066" s="54">
        <f t="shared" si="1192"/>
        <v>1.0029159423343328</v>
      </c>
      <c r="L3066" s="3">
        <f t="shared" si="1193"/>
        <v>1.6313796700000001</v>
      </c>
      <c r="M3066" s="3">
        <f t="shared" si="1194"/>
        <v>1.63613667</v>
      </c>
      <c r="N3066" s="3">
        <f t="shared" si="1195"/>
        <v>84054.138867279995</v>
      </c>
      <c r="O3066" s="52">
        <f t="shared" si="1203"/>
        <v>0</v>
      </c>
      <c r="P3066" s="5">
        <f t="shared" si="1184"/>
        <v>0</v>
      </c>
      <c r="Q3066" s="53">
        <f t="shared" si="1196"/>
        <v>0</v>
      </c>
      <c r="R3066" s="4">
        <f t="shared" si="1197"/>
        <v>0</v>
      </c>
      <c r="S3066" s="2">
        <f t="shared" si="1181"/>
        <v>0.14000000000000001</v>
      </c>
      <c r="T3066" s="9">
        <f t="shared" si="1198"/>
        <v>1.004235663</v>
      </c>
      <c r="U3066" s="4">
        <f t="shared" si="1199"/>
        <v>356.02500599000001</v>
      </c>
      <c r="V3066" s="4">
        <f t="shared" si="1200"/>
        <v>0</v>
      </c>
      <c r="W3066" s="1" t="str">
        <f t="shared" si="1183"/>
        <v>A+J=</v>
      </c>
      <c r="X3066" s="10">
        <f t="shared" si="1201"/>
        <v>43140</v>
      </c>
      <c r="Y3066" s="4">
        <f t="shared" si="1202"/>
        <v>0</v>
      </c>
      <c r="Z3066" s="28"/>
      <c r="AA3066" s="26"/>
      <c r="AE3066" s="5"/>
    </row>
    <row r="3067" spans="1:31" x14ac:dyDescent="0.2">
      <c r="A3067" s="127">
        <f t="shared" si="1180"/>
        <v>43122</v>
      </c>
      <c r="B3067" s="4">
        <f t="shared" si="1185"/>
        <v>84460.392111000008</v>
      </c>
      <c r="C3067" s="4">
        <f t="shared" si="1182"/>
        <v>51373.543792819997</v>
      </c>
      <c r="D3067" s="4">
        <f t="shared" si="1186"/>
        <v>51373.543792819997</v>
      </c>
      <c r="E3067" s="56">
        <f t="shared" si="1187"/>
        <v>657.85900000000004</v>
      </c>
      <c r="F3067" s="11">
        <f>IF(DAY(A3067)=F$2+1,VLOOKUP(A3067,[1]Plan1!$BN$15:$BP$255,3),F3066)</f>
        <v>662.82600000000002</v>
      </c>
      <c r="G3067" s="6">
        <f t="shared" si="1188"/>
        <v>43110</v>
      </c>
      <c r="H3067" s="2">
        <f t="shared" si="1189"/>
        <v>7.5502501295869884E-3</v>
      </c>
      <c r="I3067" s="1">
        <f t="shared" si="1190"/>
        <v>13</v>
      </c>
      <c r="J3067" s="1">
        <f t="shared" si="1191"/>
        <v>31</v>
      </c>
      <c r="K3067" s="54">
        <f t="shared" si="1192"/>
        <v>1.0031593209906953</v>
      </c>
      <c r="L3067" s="3">
        <f t="shared" si="1193"/>
        <v>1.6313796700000001</v>
      </c>
      <c r="M3067" s="3">
        <f t="shared" si="1194"/>
        <v>1.6365337200000001</v>
      </c>
      <c r="N3067" s="3">
        <f t="shared" si="1195"/>
        <v>84074.536732840003</v>
      </c>
      <c r="O3067" s="52">
        <f t="shared" si="1203"/>
        <v>0</v>
      </c>
      <c r="P3067" s="5">
        <f t="shared" si="1184"/>
        <v>0</v>
      </c>
      <c r="Q3067" s="53">
        <f t="shared" si="1196"/>
        <v>0</v>
      </c>
      <c r="R3067" s="4">
        <f t="shared" si="1197"/>
        <v>0</v>
      </c>
      <c r="S3067" s="2">
        <f t="shared" si="1181"/>
        <v>0.14000000000000001</v>
      </c>
      <c r="T3067" s="9">
        <f t="shared" si="1198"/>
        <v>1.0045894440000001</v>
      </c>
      <c r="U3067" s="4">
        <f t="shared" si="1199"/>
        <v>385.85537815999999</v>
      </c>
      <c r="V3067" s="4">
        <f t="shared" si="1200"/>
        <v>0</v>
      </c>
      <c r="W3067" s="1" t="str">
        <f t="shared" si="1183"/>
        <v>A+J=</v>
      </c>
      <c r="X3067" s="10">
        <f t="shared" si="1201"/>
        <v>43140</v>
      </c>
      <c r="Y3067" s="4">
        <f t="shared" si="1202"/>
        <v>0</v>
      </c>
      <c r="Z3067" s="28"/>
      <c r="AA3067" s="26"/>
      <c r="AE3067" s="5"/>
    </row>
    <row r="3068" spans="1:31" x14ac:dyDescent="0.2">
      <c r="A3068" s="127">
        <f t="shared" si="1180"/>
        <v>43123</v>
      </c>
      <c r="B3068" s="4">
        <f t="shared" si="1185"/>
        <v>84510.649855719996</v>
      </c>
      <c r="C3068" s="4">
        <f t="shared" si="1182"/>
        <v>51373.543792819997</v>
      </c>
      <c r="D3068" s="4">
        <f t="shared" si="1186"/>
        <v>51373.543792819997</v>
      </c>
      <c r="E3068" s="56">
        <f t="shared" si="1187"/>
        <v>657.85900000000004</v>
      </c>
      <c r="F3068" s="11">
        <f>IF(DAY(A3068)=F$2+1,VLOOKUP(A3068,[1]Plan1!$BN$15:$BP$255,3),F3067)</f>
        <v>662.82600000000002</v>
      </c>
      <c r="G3068" s="6">
        <f t="shared" si="1188"/>
        <v>43110</v>
      </c>
      <c r="H3068" s="2">
        <f t="shared" si="1189"/>
        <v>7.5502501295869884E-3</v>
      </c>
      <c r="I3068" s="1">
        <f t="shared" si="1190"/>
        <v>14</v>
      </c>
      <c r="J3068" s="1">
        <f t="shared" si="1191"/>
        <v>31</v>
      </c>
      <c r="K3068" s="54">
        <f t="shared" si="1192"/>
        <v>1.0034027587080097</v>
      </c>
      <c r="L3068" s="3">
        <f t="shared" si="1193"/>
        <v>1.6313796700000001</v>
      </c>
      <c r="M3068" s="3">
        <f t="shared" si="1194"/>
        <v>1.6369308600000001</v>
      </c>
      <c r="N3068" s="3">
        <f t="shared" si="1195"/>
        <v>84094.939222019995</v>
      </c>
      <c r="O3068" s="52">
        <f t="shared" si="1203"/>
        <v>0</v>
      </c>
      <c r="P3068" s="5">
        <f t="shared" si="1184"/>
        <v>0</v>
      </c>
      <c r="Q3068" s="53">
        <f t="shared" si="1196"/>
        <v>0</v>
      </c>
      <c r="R3068" s="4">
        <f t="shared" si="1197"/>
        <v>0</v>
      </c>
      <c r="S3068" s="2">
        <f t="shared" si="1181"/>
        <v>0.14000000000000001</v>
      </c>
      <c r="T3068" s="9">
        <f t="shared" si="1198"/>
        <v>1.0049433489999999</v>
      </c>
      <c r="U3068" s="4">
        <f t="shared" si="1199"/>
        <v>415.71063370000002</v>
      </c>
      <c r="V3068" s="4">
        <f t="shared" si="1200"/>
        <v>0</v>
      </c>
      <c r="W3068" s="1" t="str">
        <f t="shared" si="1183"/>
        <v>A+J=</v>
      </c>
      <c r="X3068" s="10">
        <f t="shared" si="1201"/>
        <v>43140</v>
      </c>
      <c r="Y3068" s="4">
        <f t="shared" si="1202"/>
        <v>0</v>
      </c>
      <c r="Z3068" s="28"/>
      <c r="AA3068" s="26"/>
      <c r="AE3068" s="5"/>
    </row>
    <row r="3069" spans="1:31" x14ac:dyDescent="0.2">
      <c r="A3069" s="127">
        <f t="shared" si="1180"/>
        <v>43124</v>
      </c>
      <c r="B3069" s="4">
        <f t="shared" si="1185"/>
        <v>84560.937204069996</v>
      </c>
      <c r="C3069" s="4">
        <f t="shared" si="1182"/>
        <v>51373.543792819997</v>
      </c>
      <c r="D3069" s="4">
        <f t="shared" si="1186"/>
        <v>51373.543792819997</v>
      </c>
      <c r="E3069" s="56">
        <f t="shared" si="1187"/>
        <v>657.85900000000004</v>
      </c>
      <c r="F3069" s="11">
        <f>IF(DAY(A3069)=F$2+1,VLOOKUP(A3069,[1]Plan1!$BN$15:$BP$255,3),F3068)</f>
        <v>662.82600000000002</v>
      </c>
      <c r="G3069" s="6">
        <f t="shared" si="1188"/>
        <v>43110</v>
      </c>
      <c r="H3069" s="2">
        <f t="shared" si="1189"/>
        <v>7.5502501295869884E-3</v>
      </c>
      <c r="I3069" s="1">
        <f t="shared" si="1190"/>
        <v>15</v>
      </c>
      <c r="J3069" s="1">
        <f t="shared" si="1191"/>
        <v>31</v>
      </c>
      <c r="K3069" s="54">
        <f t="shared" si="1192"/>
        <v>1.0036462555006085</v>
      </c>
      <c r="L3069" s="3">
        <f t="shared" si="1193"/>
        <v>1.6313796700000001</v>
      </c>
      <c r="M3069" s="3">
        <f t="shared" si="1194"/>
        <v>1.63732809</v>
      </c>
      <c r="N3069" s="3">
        <f t="shared" si="1195"/>
        <v>84115.346334820002</v>
      </c>
      <c r="O3069" s="52">
        <f t="shared" si="1203"/>
        <v>0</v>
      </c>
      <c r="P3069" s="5">
        <f t="shared" si="1184"/>
        <v>0</v>
      </c>
      <c r="Q3069" s="53">
        <f t="shared" si="1196"/>
        <v>0</v>
      </c>
      <c r="R3069" s="4">
        <f t="shared" si="1197"/>
        <v>0</v>
      </c>
      <c r="S3069" s="2">
        <f t="shared" si="1181"/>
        <v>0.14000000000000001</v>
      </c>
      <c r="T3069" s="9">
        <f t="shared" si="1198"/>
        <v>1.0052973789999999</v>
      </c>
      <c r="U3069" s="4">
        <f t="shared" si="1199"/>
        <v>445.59086925000003</v>
      </c>
      <c r="V3069" s="4">
        <f t="shared" si="1200"/>
        <v>0</v>
      </c>
      <c r="W3069" s="1" t="str">
        <f t="shared" si="1183"/>
        <v>A+J=</v>
      </c>
      <c r="X3069" s="10">
        <f t="shared" si="1201"/>
        <v>43140</v>
      </c>
      <c r="Y3069" s="4">
        <f t="shared" si="1202"/>
        <v>0</v>
      </c>
      <c r="Z3069" s="28"/>
      <c r="AA3069" s="26"/>
      <c r="AE3069" s="5"/>
    </row>
    <row r="3070" spans="1:31" x14ac:dyDescent="0.2">
      <c r="A3070" s="127">
        <f t="shared" si="1180"/>
        <v>43125</v>
      </c>
      <c r="B3070" s="4">
        <f t="shared" si="1185"/>
        <v>84611.25468523</v>
      </c>
      <c r="C3070" s="4">
        <f t="shared" si="1182"/>
        <v>51373.543792819997</v>
      </c>
      <c r="D3070" s="4">
        <f t="shared" si="1186"/>
        <v>51373.543792819997</v>
      </c>
      <c r="E3070" s="56">
        <f t="shared" si="1187"/>
        <v>657.85900000000004</v>
      </c>
      <c r="F3070" s="11">
        <f>IF(DAY(A3070)=F$2+1,VLOOKUP(A3070,[1]Plan1!$BN$15:$BP$255,3),F3069)</f>
        <v>662.82600000000002</v>
      </c>
      <c r="G3070" s="6">
        <f t="shared" si="1188"/>
        <v>43110</v>
      </c>
      <c r="H3070" s="2">
        <f t="shared" si="1189"/>
        <v>7.5502501295869884E-3</v>
      </c>
      <c r="I3070" s="1">
        <f t="shared" si="1190"/>
        <v>16</v>
      </c>
      <c r="J3070" s="1">
        <f t="shared" si="1191"/>
        <v>31</v>
      </c>
      <c r="K3070" s="54">
        <f t="shared" si="1192"/>
        <v>1.0038898113828276</v>
      </c>
      <c r="L3070" s="3">
        <f t="shared" si="1193"/>
        <v>1.6313796700000001</v>
      </c>
      <c r="M3070" s="3">
        <f t="shared" si="1194"/>
        <v>1.63772542</v>
      </c>
      <c r="N3070" s="3">
        <f t="shared" si="1195"/>
        <v>84135.758584979994</v>
      </c>
      <c r="O3070" s="52">
        <f t="shared" si="1203"/>
        <v>0</v>
      </c>
      <c r="P3070" s="5">
        <f t="shared" si="1184"/>
        <v>0</v>
      </c>
      <c r="Q3070" s="53">
        <f t="shared" si="1196"/>
        <v>0</v>
      </c>
      <c r="R3070" s="4">
        <f t="shared" si="1197"/>
        <v>0</v>
      </c>
      <c r="S3070" s="2">
        <f t="shared" si="1181"/>
        <v>0.14000000000000001</v>
      </c>
      <c r="T3070" s="9">
        <f t="shared" si="1198"/>
        <v>1.0056515340000001</v>
      </c>
      <c r="U3070" s="4">
        <f t="shared" si="1199"/>
        <v>475.49610024999998</v>
      </c>
      <c r="V3070" s="4">
        <f t="shared" si="1200"/>
        <v>0</v>
      </c>
      <c r="W3070" s="1" t="str">
        <f t="shared" si="1183"/>
        <v>A+J=</v>
      </c>
      <c r="X3070" s="10">
        <f t="shared" si="1201"/>
        <v>43140</v>
      </c>
      <c r="Y3070" s="4">
        <f t="shared" si="1202"/>
        <v>0</v>
      </c>
      <c r="Z3070" s="28"/>
      <c r="AA3070" s="26"/>
      <c r="AE3070" s="5"/>
    </row>
    <row r="3071" spans="1:31" x14ac:dyDescent="0.2">
      <c r="A3071" s="127">
        <f t="shared" si="1180"/>
        <v>43126</v>
      </c>
      <c r="B3071" s="4">
        <f t="shared" si="1185"/>
        <v>84661.602312330011</v>
      </c>
      <c r="C3071" s="4">
        <f t="shared" si="1182"/>
        <v>51373.543792819997</v>
      </c>
      <c r="D3071" s="4">
        <f t="shared" si="1186"/>
        <v>51373.543792819997</v>
      </c>
      <c r="E3071" s="56">
        <f t="shared" si="1187"/>
        <v>657.85900000000004</v>
      </c>
      <c r="F3071" s="11">
        <f>IF(DAY(A3071)=F$2+1,VLOOKUP(A3071,[1]Plan1!$BN$15:$BP$255,3),F3070)</f>
        <v>662.82600000000002</v>
      </c>
      <c r="G3071" s="6">
        <f t="shared" si="1188"/>
        <v>43110</v>
      </c>
      <c r="H3071" s="2">
        <f t="shared" si="1189"/>
        <v>7.5502501295869884E-3</v>
      </c>
      <c r="I3071" s="1">
        <f t="shared" si="1190"/>
        <v>17</v>
      </c>
      <c r="J3071" s="1">
        <f t="shared" si="1191"/>
        <v>31</v>
      </c>
      <c r="K3071" s="54">
        <f t="shared" si="1192"/>
        <v>1.0041334263690063</v>
      </c>
      <c r="L3071" s="3">
        <f t="shared" si="1193"/>
        <v>1.6313796700000001</v>
      </c>
      <c r="M3071" s="3">
        <f t="shared" si="1194"/>
        <v>1.63812285</v>
      </c>
      <c r="N3071" s="3">
        <f t="shared" si="1195"/>
        <v>84156.175972490004</v>
      </c>
      <c r="O3071" s="52">
        <f t="shared" si="1203"/>
        <v>0</v>
      </c>
      <c r="P3071" s="5">
        <f t="shared" si="1184"/>
        <v>0</v>
      </c>
      <c r="Q3071" s="53">
        <f t="shared" si="1196"/>
        <v>0</v>
      </c>
      <c r="R3071" s="4">
        <f t="shared" si="1197"/>
        <v>0</v>
      </c>
      <c r="S3071" s="2">
        <f t="shared" si="1181"/>
        <v>0.14000000000000001</v>
      </c>
      <c r="T3071" s="9">
        <f t="shared" si="1198"/>
        <v>1.0060058140000001</v>
      </c>
      <c r="U3071" s="4">
        <f t="shared" si="1199"/>
        <v>505.42633984000003</v>
      </c>
      <c r="V3071" s="4">
        <f t="shared" si="1200"/>
        <v>0</v>
      </c>
      <c r="W3071" s="1" t="str">
        <f t="shared" si="1183"/>
        <v>A+J=</v>
      </c>
      <c r="X3071" s="10">
        <f t="shared" si="1201"/>
        <v>43140</v>
      </c>
      <c r="Y3071" s="4">
        <f t="shared" si="1202"/>
        <v>0</v>
      </c>
      <c r="Z3071" s="28"/>
      <c r="AA3071" s="26"/>
      <c r="AE3071" s="5"/>
    </row>
    <row r="3072" spans="1:31" x14ac:dyDescent="0.2">
      <c r="A3072" s="127">
        <f t="shared" si="1180"/>
        <v>43127</v>
      </c>
      <c r="B3072" s="4">
        <f t="shared" si="1185"/>
        <v>84711.980014290006</v>
      </c>
      <c r="C3072" s="4">
        <f t="shared" si="1182"/>
        <v>51373.543792819997</v>
      </c>
      <c r="D3072" s="4">
        <f t="shared" si="1186"/>
        <v>51373.543792819997</v>
      </c>
      <c r="E3072" s="56">
        <f t="shared" si="1187"/>
        <v>657.85900000000004</v>
      </c>
      <c r="F3072" s="11">
        <f>IF(DAY(A3072)=F$2+1,VLOOKUP(A3072,[1]Plan1!$BN$15:$BP$255,3),F3071)</f>
        <v>662.82600000000002</v>
      </c>
      <c r="G3072" s="6">
        <f t="shared" si="1188"/>
        <v>43110</v>
      </c>
      <c r="H3072" s="2">
        <f t="shared" si="1189"/>
        <v>7.5502501295869884E-3</v>
      </c>
      <c r="I3072" s="1">
        <f t="shared" si="1190"/>
        <v>18</v>
      </c>
      <c r="J3072" s="1">
        <f t="shared" si="1191"/>
        <v>31</v>
      </c>
      <c r="K3072" s="54">
        <f t="shared" si="1192"/>
        <v>1.0043771004734876</v>
      </c>
      <c r="L3072" s="3">
        <f t="shared" si="1193"/>
        <v>1.6313796700000001</v>
      </c>
      <c r="M3072" s="3">
        <f t="shared" si="1194"/>
        <v>1.6385203800000001</v>
      </c>
      <c r="N3072" s="3">
        <f t="shared" si="1195"/>
        <v>84176.598497350002</v>
      </c>
      <c r="O3072" s="52">
        <f t="shared" si="1203"/>
        <v>0</v>
      </c>
      <c r="P3072" s="5">
        <f t="shared" si="1184"/>
        <v>0</v>
      </c>
      <c r="Q3072" s="53">
        <f t="shared" si="1196"/>
        <v>0</v>
      </c>
      <c r="R3072" s="4">
        <f t="shared" si="1197"/>
        <v>0</v>
      </c>
      <c r="S3072" s="2">
        <f t="shared" si="1181"/>
        <v>0.14000000000000001</v>
      </c>
      <c r="T3072" s="9">
        <f t="shared" si="1198"/>
        <v>1.006360218</v>
      </c>
      <c r="U3072" s="4">
        <f t="shared" si="1199"/>
        <v>535.38151693999998</v>
      </c>
      <c r="V3072" s="4">
        <f t="shared" si="1200"/>
        <v>0</v>
      </c>
      <c r="W3072" s="1" t="str">
        <f t="shared" si="1183"/>
        <v>A+J=</v>
      </c>
      <c r="X3072" s="10">
        <f t="shared" si="1201"/>
        <v>43140</v>
      </c>
      <c r="Y3072" s="4">
        <f t="shared" si="1202"/>
        <v>0</v>
      </c>
      <c r="Z3072" s="28"/>
      <c r="AA3072" s="26"/>
      <c r="AE3072" s="5"/>
    </row>
    <row r="3073" spans="1:31" x14ac:dyDescent="0.2">
      <c r="A3073" s="127">
        <f t="shared" si="1180"/>
        <v>43128</v>
      </c>
      <c r="B3073" s="4">
        <f t="shared" si="1185"/>
        <v>84762.387371199991</v>
      </c>
      <c r="C3073" s="4">
        <f t="shared" si="1182"/>
        <v>51373.543792819997</v>
      </c>
      <c r="D3073" s="4">
        <f t="shared" si="1186"/>
        <v>51373.543792819997</v>
      </c>
      <c r="E3073" s="56">
        <f t="shared" si="1187"/>
        <v>657.85900000000004</v>
      </c>
      <c r="F3073" s="11">
        <f>IF(DAY(A3073)=F$2+1,VLOOKUP(A3073,[1]Plan1!$BN$15:$BP$255,3),F3072)</f>
        <v>662.82600000000002</v>
      </c>
      <c r="G3073" s="6">
        <f t="shared" si="1188"/>
        <v>43110</v>
      </c>
      <c r="H3073" s="2">
        <f t="shared" si="1189"/>
        <v>7.5502501295869884E-3</v>
      </c>
      <c r="I3073" s="1">
        <f t="shared" si="1190"/>
        <v>19</v>
      </c>
      <c r="J3073" s="1">
        <f t="shared" si="1191"/>
        <v>31</v>
      </c>
      <c r="K3073" s="54">
        <f t="shared" si="1192"/>
        <v>1.0046208337106175</v>
      </c>
      <c r="L3073" s="3">
        <f t="shared" si="1193"/>
        <v>1.6313796700000001</v>
      </c>
      <c r="M3073" s="3">
        <f t="shared" si="1194"/>
        <v>1.6389180000000001</v>
      </c>
      <c r="N3073" s="3">
        <f t="shared" si="1195"/>
        <v>84197.025645839996</v>
      </c>
      <c r="O3073" s="52">
        <f t="shared" si="1203"/>
        <v>0</v>
      </c>
      <c r="P3073" s="5">
        <f t="shared" si="1184"/>
        <v>0</v>
      </c>
      <c r="Q3073" s="53">
        <f t="shared" si="1196"/>
        <v>0</v>
      </c>
      <c r="R3073" s="4">
        <f t="shared" si="1197"/>
        <v>0</v>
      </c>
      <c r="S3073" s="2">
        <f t="shared" si="1181"/>
        <v>0.14000000000000001</v>
      </c>
      <c r="T3073" s="9">
        <f t="shared" si="1198"/>
        <v>1.006714747</v>
      </c>
      <c r="U3073" s="4">
        <f t="shared" si="1199"/>
        <v>565.36172536000004</v>
      </c>
      <c r="V3073" s="4">
        <f t="shared" si="1200"/>
        <v>0</v>
      </c>
      <c r="W3073" s="1" t="str">
        <f t="shared" si="1183"/>
        <v>A+J=</v>
      </c>
      <c r="X3073" s="10">
        <f t="shared" si="1201"/>
        <v>43140</v>
      </c>
      <c r="Y3073" s="4">
        <f t="shared" si="1202"/>
        <v>0</v>
      </c>
      <c r="Z3073" s="28"/>
      <c r="AA3073" s="26"/>
      <c r="AE3073" s="5"/>
    </row>
    <row r="3074" spans="1:31" x14ac:dyDescent="0.2">
      <c r="A3074" s="127">
        <f t="shared" si="1180"/>
        <v>43129</v>
      </c>
      <c r="B3074" s="4">
        <f t="shared" si="1185"/>
        <v>84812.824912979995</v>
      </c>
      <c r="C3074" s="4">
        <f t="shared" si="1182"/>
        <v>51373.543792819997</v>
      </c>
      <c r="D3074" s="4">
        <f t="shared" si="1186"/>
        <v>51373.543792819997</v>
      </c>
      <c r="E3074" s="56">
        <f t="shared" si="1187"/>
        <v>657.85900000000004</v>
      </c>
      <c r="F3074" s="11">
        <f>IF(DAY(A3074)=F$2+1,VLOOKUP(A3074,[1]Plan1!$BN$15:$BP$255,3),F3073)</f>
        <v>662.82600000000002</v>
      </c>
      <c r="G3074" s="6">
        <f t="shared" si="1188"/>
        <v>43110</v>
      </c>
      <c r="H3074" s="2">
        <f t="shared" si="1189"/>
        <v>7.5502501295869884E-3</v>
      </c>
      <c r="I3074" s="1">
        <f t="shared" si="1190"/>
        <v>20</v>
      </c>
      <c r="J3074" s="1">
        <f t="shared" si="1191"/>
        <v>31</v>
      </c>
      <c r="K3074" s="54">
        <f t="shared" si="1192"/>
        <v>1.004864626094746</v>
      </c>
      <c r="L3074" s="3">
        <f t="shared" si="1193"/>
        <v>1.6313796700000001</v>
      </c>
      <c r="M3074" s="3">
        <f t="shared" si="1194"/>
        <v>1.6393157199999999</v>
      </c>
      <c r="N3074" s="3">
        <f t="shared" si="1195"/>
        <v>84217.457931669996</v>
      </c>
      <c r="O3074" s="52">
        <f t="shared" si="1203"/>
        <v>0</v>
      </c>
      <c r="P3074" s="5">
        <f t="shared" si="1184"/>
        <v>0</v>
      </c>
      <c r="Q3074" s="53">
        <f t="shared" si="1196"/>
        <v>0</v>
      </c>
      <c r="R3074" s="4">
        <f t="shared" si="1197"/>
        <v>0</v>
      </c>
      <c r="S3074" s="2">
        <f t="shared" si="1181"/>
        <v>0.14000000000000001</v>
      </c>
      <c r="T3074" s="9">
        <f t="shared" si="1198"/>
        <v>1.0070694010000001</v>
      </c>
      <c r="U3074" s="4">
        <f t="shared" si="1199"/>
        <v>595.36698131000003</v>
      </c>
      <c r="V3074" s="4">
        <f t="shared" si="1200"/>
        <v>0</v>
      </c>
      <c r="W3074" s="1" t="str">
        <f t="shared" si="1183"/>
        <v>A+J=</v>
      </c>
      <c r="X3074" s="10">
        <f t="shared" si="1201"/>
        <v>43140</v>
      </c>
      <c r="Y3074" s="4">
        <f t="shared" si="1202"/>
        <v>0</v>
      </c>
      <c r="Z3074" s="28"/>
      <c r="AA3074" s="26"/>
      <c r="AE3074" s="5"/>
    </row>
    <row r="3075" spans="1:31" x14ac:dyDescent="0.2">
      <c r="A3075" s="127">
        <f t="shared" si="1180"/>
        <v>43130</v>
      </c>
      <c r="B3075" s="4">
        <f t="shared" si="1185"/>
        <v>84863.292135249998</v>
      </c>
      <c r="C3075" s="4">
        <f t="shared" si="1182"/>
        <v>51373.543792819997</v>
      </c>
      <c r="D3075" s="4">
        <f t="shared" si="1186"/>
        <v>51373.543792819997</v>
      </c>
      <c r="E3075" s="56">
        <f t="shared" si="1187"/>
        <v>657.85900000000004</v>
      </c>
      <c r="F3075" s="11">
        <f>IF(DAY(A3075)=F$2+1,VLOOKUP(A3075,[1]Plan1!$BN$15:$BP$255,3),F3074)</f>
        <v>662.82600000000002</v>
      </c>
      <c r="G3075" s="6">
        <f t="shared" si="1188"/>
        <v>43110</v>
      </c>
      <c r="H3075" s="2">
        <f t="shared" si="1189"/>
        <v>7.5502501295869884E-3</v>
      </c>
      <c r="I3075" s="1">
        <f t="shared" si="1190"/>
        <v>21</v>
      </c>
      <c r="J3075" s="1">
        <f t="shared" si="1191"/>
        <v>31</v>
      </c>
      <c r="K3075" s="54">
        <f t="shared" si="1192"/>
        <v>1.0051084776402264</v>
      </c>
      <c r="L3075" s="3">
        <f t="shared" si="1193"/>
        <v>1.6313796700000001</v>
      </c>
      <c r="M3075" s="3">
        <f t="shared" si="1194"/>
        <v>1.6397135300000001</v>
      </c>
      <c r="N3075" s="3">
        <f t="shared" si="1195"/>
        <v>84237.894841129993</v>
      </c>
      <c r="O3075" s="52">
        <f t="shared" si="1203"/>
        <v>0</v>
      </c>
      <c r="P3075" s="5">
        <f t="shared" si="1184"/>
        <v>0</v>
      </c>
      <c r="Q3075" s="53">
        <f t="shared" si="1196"/>
        <v>0</v>
      </c>
      <c r="R3075" s="4">
        <f t="shared" si="1197"/>
        <v>0</v>
      </c>
      <c r="S3075" s="2">
        <f t="shared" si="1181"/>
        <v>0.14000000000000001</v>
      </c>
      <c r="T3075" s="9">
        <f t="shared" si="1198"/>
        <v>1.0074241799999999</v>
      </c>
      <c r="U3075" s="4">
        <f t="shared" si="1199"/>
        <v>625.39729411999997</v>
      </c>
      <c r="V3075" s="4">
        <f t="shared" si="1200"/>
        <v>0</v>
      </c>
      <c r="W3075" s="1" t="str">
        <f t="shared" si="1183"/>
        <v>A+J=</v>
      </c>
      <c r="X3075" s="10">
        <f t="shared" si="1201"/>
        <v>43140</v>
      </c>
      <c r="Y3075" s="4">
        <f t="shared" si="1202"/>
        <v>0</v>
      </c>
      <c r="Z3075" s="28"/>
      <c r="AA3075" s="26"/>
      <c r="AE3075" s="5"/>
    </row>
    <row r="3076" spans="1:31" x14ac:dyDescent="0.2">
      <c r="A3076" s="127">
        <f t="shared" si="1180"/>
        <v>43131</v>
      </c>
      <c r="B3076" s="4">
        <f t="shared" si="1185"/>
        <v>84913.789568289998</v>
      </c>
      <c r="C3076" s="4">
        <f t="shared" si="1182"/>
        <v>51373.543792819997</v>
      </c>
      <c r="D3076" s="4">
        <f t="shared" si="1186"/>
        <v>51373.543792819997</v>
      </c>
      <c r="E3076" s="56">
        <f t="shared" si="1187"/>
        <v>657.85900000000004</v>
      </c>
      <c r="F3076" s="11">
        <f>IF(DAY(A3076)=F$2+1,VLOOKUP(A3076,[1]Plan1!$BN$15:$BP$255,3),F3075)</f>
        <v>662.82600000000002</v>
      </c>
      <c r="G3076" s="6">
        <f t="shared" si="1188"/>
        <v>43110</v>
      </c>
      <c r="H3076" s="2">
        <f t="shared" si="1189"/>
        <v>7.5502501295869884E-3</v>
      </c>
      <c r="I3076" s="1">
        <f t="shared" si="1190"/>
        <v>22</v>
      </c>
      <c r="J3076" s="1">
        <f t="shared" si="1191"/>
        <v>31</v>
      </c>
      <c r="K3076" s="54">
        <f t="shared" si="1192"/>
        <v>1.0053523883614151</v>
      </c>
      <c r="L3076" s="3">
        <f t="shared" si="1193"/>
        <v>1.6313796700000001</v>
      </c>
      <c r="M3076" s="3">
        <f t="shared" si="1194"/>
        <v>1.6401114400000001</v>
      </c>
      <c r="N3076" s="3">
        <f t="shared" si="1195"/>
        <v>84258.336887939993</v>
      </c>
      <c r="O3076" s="52">
        <f t="shared" si="1203"/>
        <v>0</v>
      </c>
      <c r="P3076" s="5">
        <f t="shared" si="1184"/>
        <v>0</v>
      </c>
      <c r="Q3076" s="53">
        <f t="shared" si="1196"/>
        <v>0</v>
      </c>
      <c r="R3076" s="4">
        <f t="shared" si="1197"/>
        <v>0</v>
      </c>
      <c r="S3076" s="2">
        <f t="shared" si="1181"/>
        <v>0.14000000000000001</v>
      </c>
      <c r="T3076" s="9">
        <f t="shared" si="1198"/>
        <v>1.007779084</v>
      </c>
      <c r="U3076" s="4">
        <f t="shared" si="1199"/>
        <v>655.45268035000004</v>
      </c>
      <c r="V3076" s="4">
        <f t="shared" si="1200"/>
        <v>0</v>
      </c>
      <c r="W3076" s="1" t="str">
        <f t="shared" si="1183"/>
        <v>A+J=</v>
      </c>
      <c r="X3076" s="10">
        <f t="shared" si="1201"/>
        <v>43140</v>
      </c>
      <c r="Y3076" s="4">
        <f t="shared" si="1202"/>
        <v>0</v>
      </c>
      <c r="Z3076" s="28"/>
      <c r="AA3076" s="26"/>
      <c r="AE3076" s="5"/>
    </row>
    <row r="3077" spans="1:31" x14ac:dyDescent="0.2">
      <c r="A3077" s="127">
        <f t="shared" si="1180"/>
        <v>43132</v>
      </c>
      <c r="B3077" s="4">
        <f t="shared" si="1185"/>
        <v>84964.317225249993</v>
      </c>
      <c r="C3077" s="4">
        <f t="shared" si="1182"/>
        <v>51373.543792819997</v>
      </c>
      <c r="D3077" s="4">
        <f t="shared" si="1186"/>
        <v>51373.543792819997</v>
      </c>
      <c r="E3077" s="56">
        <f t="shared" si="1187"/>
        <v>657.85900000000004</v>
      </c>
      <c r="F3077" s="11">
        <f>IF(DAY(A3077)=F$2+1,VLOOKUP(A3077,[1]Plan1!$BN$15:$BP$255,3),F3076)</f>
        <v>662.82600000000002</v>
      </c>
      <c r="G3077" s="6">
        <f t="shared" si="1188"/>
        <v>43110</v>
      </c>
      <c r="H3077" s="2">
        <f t="shared" si="1189"/>
        <v>7.5502501295869884E-3</v>
      </c>
      <c r="I3077" s="1">
        <f t="shared" si="1190"/>
        <v>23</v>
      </c>
      <c r="J3077" s="1">
        <f t="shared" si="1191"/>
        <v>31</v>
      </c>
      <c r="K3077" s="54">
        <f t="shared" si="1192"/>
        <v>1.0055963582726726</v>
      </c>
      <c r="L3077" s="3">
        <f t="shared" si="1193"/>
        <v>1.6313796700000001</v>
      </c>
      <c r="M3077" s="3">
        <f t="shared" si="1194"/>
        <v>1.6405094499999999</v>
      </c>
      <c r="N3077" s="3">
        <f t="shared" si="1195"/>
        <v>84278.784072109993</v>
      </c>
      <c r="O3077" s="52">
        <f t="shared" si="1203"/>
        <v>0</v>
      </c>
      <c r="P3077" s="5">
        <f t="shared" si="1184"/>
        <v>0</v>
      </c>
      <c r="Q3077" s="53">
        <f t="shared" si="1196"/>
        <v>0</v>
      </c>
      <c r="R3077" s="4">
        <f t="shared" si="1197"/>
        <v>0</v>
      </c>
      <c r="S3077" s="2">
        <f t="shared" si="1181"/>
        <v>0.14000000000000001</v>
      </c>
      <c r="T3077" s="9">
        <f t="shared" si="1198"/>
        <v>1.0081341130000001</v>
      </c>
      <c r="U3077" s="4">
        <f t="shared" si="1199"/>
        <v>685.53315313999997</v>
      </c>
      <c r="V3077" s="4">
        <f t="shared" si="1200"/>
        <v>0</v>
      </c>
      <c r="W3077" s="1" t="str">
        <f t="shared" si="1183"/>
        <v>A+J=</v>
      </c>
      <c r="X3077" s="10">
        <f t="shared" si="1201"/>
        <v>43140</v>
      </c>
      <c r="Y3077" s="4">
        <f t="shared" si="1202"/>
        <v>0</v>
      </c>
      <c r="Z3077" s="28"/>
      <c r="AA3077" s="26"/>
      <c r="AE3077" s="5"/>
    </row>
    <row r="3078" spans="1:31" x14ac:dyDescent="0.2">
      <c r="A3078" s="127">
        <f t="shared" si="1180"/>
        <v>43133</v>
      </c>
      <c r="B3078" s="4">
        <f t="shared" si="1185"/>
        <v>85014.874601169999</v>
      </c>
      <c r="C3078" s="4">
        <f t="shared" si="1182"/>
        <v>51373.543792819997</v>
      </c>
      <c r="D3078" s="4">
        <f t="shared" si="1186"/>
        <v>51373.543792819997</v>
      </c>
      <c r="E3078" s="56">
        <f t="shared" si="1187"/>
        <v>657.85900000000004</v>
      </c>
      <c r="F3078" s="11">
        <f>IF(DAY(A3078)=F$2+1,VLOOKUP(A3078,[1]Plan1!$BN$15:$BP$255,3),F3077)</f>
        <v>662.82600000000002</v>
      </c>
      <c r="G3078" s="6">
        <f t="shared" si="1188"/>
        <v>43110</v>
      </c>
      <c r="H3078" s="2">
        <f t="shared" si="1189"/>
        <v>7.5502501295869884E-3</v>
      </c>
      <c r="I3078" s="1">
        <f t="shared" si="1190"/>
        <v>24</v>
      </c>
      <c r="J3078" s="1">
        <f t="shared" si="1191"/>
        <v>31</v>
      </c>
      <c r="K3078" s="54">
        <f t="shared" si="1192"/>
        <v>1.0058403873883628</v>
      </c>
      <c r="L3078" s="3">
        <f t="shared" si="1193"/>
        <v>1.6313796700000001</v>
      </c>
      <c r="M3078" s="3">
        <f t="shared" si="1194"/>
        <v>1.6409075500000001</v>
      </c>
      <c r="N3078" s="3">
        <f t="shared" si="1195"/>
        <v>84299.235879889995</v>
      </c>
      <c r="O3078" s="52">
        <f t="shared" si="1203"/>
        <v>0</v>
      </c>
      <c r="P3078" s="5">
        <f t="shared" si="1184"/>
        <v>0</v>
      </c>
      <c r="Q3078" s="53">
        <f t="shared" si="1196"/>
        <v>0</v>
      </c>
      <c r="R3078" s="4">
        <f t="shared" si="1197"/>
        <v>0</v>
      </c>
      <c r="S3078" s="2">
        <f t="shared" si="1181"/>
        <v>0.14000000000000001</v>
      </c>
      <c r="T3078" s="9">
        <f t="shared" si="1198"/>
        <v>1.0084892670000001</v>
      </c>
      <c r="U3078" s="4">
        <f t="shared" si="1199"/>
        <v>715.63872128000003</v>
      </c>
      <c r="V3078" s="4">
        <f t="shared" si="1200"/>
        <v>0</v>
      </c>
      <c r="W3078" s="1" t="str">
        <f t="shared" si="1183"/>
        <v>A+J=</v>
      </c>
      <c r="X3078" s="10">
        <f t="shared" si="1201"/>
        <v>43140</v>
      </c>
      <c r="Y3078" s="4">
        <f t="shared" si="1202"/>
        <v>0</v>
      </c>
      <c r="Z3078" s="28"/>
      <c r="AA3078" s="26"/>
      <c r="AE3078" s="5"/>
    </row>
    <row r="3079" spans="1:31" x14ac:dyDescent="0.2">
      <c r="A3079" s="127">
        <f t="shared" si="1180"/>
        <v>43134</v>
      </c>
      <c r="B3079" s="4">
        <f t="shared" si="1185"/>
        <v>85065.46231124</v>
      </c>
      <c r="C3079" s="4">
        <f t="shared" si="1182"/>
        <v>51373.543792819997</v>
      </c>
      <c r="D3079" s="4">
        <f t="shared" si="1186"/>
        <v>51373.543792819997</v>
      </c>
      <c r="E3079" s="56">
        <f t="shared" si="1187"/>
        <v>657.85900000000004</v>
      </c>
      <c r="F3079" s="11">
        <f>IF(DAY(A3079)=F$2+1,VLOOKUP(A3079,[1]Plan1!$BN$15:$BP$255,3),F3078)</f>
        <v>662.82600000000002</v>
      </c>
      <c r="G3079" s="6">
        <f t="shared" si="1188"/>
        <v>43110</v>
      </c>
      <c r="H3079" s="2">
        <f t="shared" si="1189"/>
        <v>7.5502501295869884E-3</v>
      </c>
      <c r="I3079" s="1">
        <f t="shared" si="1190"/>
        <v>25</v>
      </c>
      <c r="J3079" s="1">
        <f t="shared" si="1191"/>
        <v>31</v>
      </c>
      <c r="K3079" s="54">
        <f t="shared" si="1192"/>
        <v>1.0060844757228524</v>
      </c>
      <c r="L3079" s="3">
        <f t="shared" si="1193"/>
        <v>1.6313796700000001</v>
      </c>
      <c r="M3079" s="3">
        <f t="shared" si="1194"/>
        <v>1.6413057499999999</v>
      </c>
      <c r="N3079" s="3">
        <f t="shared" si="1195"/>
        <v>84319.692825029997</v>
      </c>
      <c r="O3079" s="52">
        <f t="shared" si="1203"/>
        <v>0</v>
      </c>
      <c r="P3079" s="5">
        <f t="shared" si="1184"/>
        <v>0</v>
      </c>
      <c r="Q3079" s="53">
        <f t="shared" si="1196"/>
        <v>0</v>
      </c>
      <c r="R3079" s="4">
        <f t="shared" si="1197"/>
        <v>0</v>
      </c>
      <c r="S3079" s="2">
        <f t="shared" si="1181"/>
        <v>0.14000000000000001</v>
      </c>
      <c r="T3079" s="9">
        <f t="shared" si="1198"/>
        <v>1.008844547</v>
      </c>
      <c r="U3079" s="4">
        <f t="shared" si="1199"/>
        <v>745.76948620999997</v>
      </c>
      <c r="V3079" s="4">
        <f t="shared" si="1200"/>
        <v>0</v>
      </c>
      <c r="W3079" s="1" t="str">
        <f t="shared" si="1183"/>
        <v>A+J=</v>
      </c>
      <c r="X3079" s="10">
        <f t="shared" si="1201"/>
        <v>43140</v>
      </c>
      <c r="Y3079" s="4">
        <f t="shared" si="1202"/>
        <v>0</v>
      </c>
      <c r="Z3079" s="28"/>
      <c r="AA3079" s="26"/>
      <c r="AE3079" s="5"/>
    </row>
    <row r="3080" spans="1:31" x14ac:dyDescent="0.2">
      <c r="A3080" s="127">
        <f t="shared" si="1180"/>
        <v>43135</v>
      </c>
      <c r="B3080" s="4">
        <f t="shared" si="1185"/>
        <v>85116.080199999997</v>
      </c>
      <c r="C3080" s="4">
        <f t="shared" si="1182"/>
        <v>51373.543792819997</v>
      </c>
      <c r="D3080" s="4">
        <f t="shared" si="1186"/>
        <v>51373.543792819997</v>
      </c>
      <c r="E3080" s="56">
        <f t="shared" si="1187"/>
        <v>657.85900000000004</v>
      </c>
      <c r="F3080" s="11">
        <f>IF(DAY(A3080)=F$2+1,VLOOKUP(A3080,[1]Plan1!$BN$15:$BP$255,3),F3079)</f>
        <v>662.82600000000002</v>
      </c>
      <c r="G3080" s="6">
        <f t="shared" si="1188"/>
        <v>43110</v>
      </c>
      <c r="H3080" s="2">
        <f t="shared" si="1189"/>
        <v>7.5502501295869884E-3</v>
      </c>
      <c r="I3080" s="1">
        <f t="shared" si="1190"/>
        <v>26</v>
      </c>
      <c r="J3080" s="1">
        <f t="shared" si="1191"/>
        <v>31</v>
      </c>
      <c r="K3080" s="54">
        <f t="shared" si="1192"/>
        <v>1.0063286232905126</v>
      </c>
      <c r="L3080" s="3">
        <f t="shared" si="1193"/>
        <v>1.6313796700000001</v>
      </c>
      <c r="M3080" s="3">
        <f t="shared" si="1194"/>
        <v>1.64170405</v>
      </c>
      <c r="N3080" s="3">
        <f t="shared" si="1195"/>
        <v>84340.154907520002</v>
      </c>
      <c r="O3080" s="52">
        <f t="shared" si="1203"/>
        <v>0</v>
      </c>
      <c r="P3080" s="5">
        <f t="shared" si="1184"/>
        <v>0</v>
      </c>
      <c r="Q3080" s="53">
        <f t="shared" si="1196"/>
        <v>0</v>
      </c>
      <c r="R3080" s="4">
        <f t="shared" si="1197"/>
        <v>0</v>
      </c>
      <c r="S3080" s="2">
        <f t="shared" si="1181"/>
        <v>0.14000000000000001</v>
      </c>
      <c r="T3080" s="9">
        <f t="shared" si="1198"/>
        <v>1.009199951</v>
      </c>
      <c r="U3080" s="4">
        <f t="shared" si="1199"/>
        <v>775.92529248000005</v>
      </c>
      <c r="V3080" s="4">
        <f t="shared" si="1200"/>
        <v>0</v>
      </c>
      <c r="W3080" s="1" t="str">
        <f t="shared" si="1183"/>
        <v>A+J=</v>
      </c>
      <c r="X3080" s="10">
        <f t="shared" si="1201"/>
        <v>43140</v>
      </c>
      <c r="Y3080" s="4">
        <f t="shared" si="1202"/>
        <v>0</v>
      </c>
      <c r="Z3080" s="28"/>
      <c r="AA3080" s="26"/>
      <c r="AE3080" s="5"/>
    </row>
    <row r="3081" spans="1:31" x14ac:dyDescent="0.2">
      <c r="A3081" s="127">
        <f t="shared" si="1180"/>
        <v>43136</v>
      </c>
      <c r="B3081" s="4">
        <f t="shared" si="1185"/>
        <v>85166.728449250004</v>
      </c>
      <c r="C3081" s="4">
        <f t="shared" si="1182"/>
        <v>51373.543792819997</v>
      </c>
      <c r="D3081" s="4">
        <f t="shared" si="1186"/>
        <v>51373.543792819997</v>
      </c>
      <c r="E3081" s="56">
        <f t="shared" si="1187"/>
        <v>657.85900000000004</v>
      </c>
      <c r="F3081" s="11">
        <f>IF(DAY(A3081)=F$2+1,VLOOKUP(A3081,[1]Plan1!$BN$15:$BP$255,3),F3080)</f>
        <v>662.82600000000002</v>
      </c>
      <c r="G3081" s="6">
        <f t="shared" si="1188"/>
        <v>43110</v>
      </c>
      <c r="H3081" s="2">
        <f t="shared" si="1189"/>
        <v>7.5502501295869884E-3</v>
      </c>
      <c r="I3081" s="1">
        <f t="shared" si="1190"/>
        <v>27</v>
      </c>
      <c r="J3081" s="1">
        <f t="shared" si="1191"/>
        <v>31</v>
      </c>
      <c r="K3081" s="54">
        <f t="shared" si="1192"/>
        <v>1.0065728301057173</v>
      </c>
      <c r="L3081" s="3">
        <f t="shared" si="1193"/>
        <v>1.6313796700000001</v>
      </c>
      <c r="M3081" s="3">
        <f t="shared" si="1194"/>
        <v>1.6421024500000001</v>
      </c>
      <c r="N3081" s="3">
        <f t="shared" si="1195"/>
        <v>84360.622127370007</v>
      </c>
      <c r="O3081" s="52">
        <f t="shared" si="1203"/>
        <v>0</v>
      </c>
      <c r="P3081" s="5">
        <f t="shared" si="1184"/>
        <v>0</v>
      </c>
      <c r="Q3081" s="53">
        <f t="shared" si="1196"/>
        <v>0</v>
      </c>
      <c r="R3081" s="4">
        <f t="shared" si="1197"/>
        <v>0</v>
      </c>
      <c r="S3081" s="2">
        <f t="shared" si="1181"/>
        <v>0.14000000000000001</v>
      </c>
      <c r="T3081" s="9">
        <f t="shared" si="1198"/>
        <v>1.009555481</v>
      </c>
      <c r="U3081" s="4">
        <f t="shared" si="1199"/>
        <v>806.10632188</v>
      </c>
      <c r="V3081" s="4">
        <f t="shared" si="1200"/>
        <v>0</v>
      </c>
      <c r="W3081" s="1" t="str">
        <f t="shared" si="1183"/>
        <v>A+J=</v>
      </c>
      <c r="X3081" s="10">
        <f t="shared" si="1201"/>
        <v>43140</v>
      </c>
      <c r="Y3081" s="4">
        <f t="shared" si="1202"/>
        <v>0</v>
      </c>
      <c r="Z3081" s="28"/>
      <c r="AA3081" s="26"/>
      <c r="AE3081" s="5"/>
    </row>
    <row r="3082" spans="1:31" x14ac:dyDescent="0.2">
      <c r="A3082" s="127">
        <f t="shared" si="1180"/>
        <v>43137</v>
      </c>
      <c r="B3082" s="4">
        <f t="shared" si="1185"/>
        <v>85217.406468999994</v>
      </c>
      <c r="C3082" s="4">
        <f t="shared" si="1182"/>
        <v>51373.543792819997</v>
      </c>
      <c r="D3082" s="4">
        <f t="shared" si="1186"/>
        <v>51373.543792819997</v>
      </c>
      <c r="E3082" s="56">
        <f t="shared" si="1187"/>
        <v>657.85900000000004</v>
      </c>
      <c r="F3082" s="11">
        <f>IF(DAY(A3082)=F$2+1,VLOOKUP(A3082,[1]Plan1!$BN$15:$BP$255,3),F3081)</f>
        <v>662.82600000000002</v>
      </c>
      <c r="G3082" s="6">
        <f t="shared" si="1188"/>
        <v>43110</v>
      </c>
      <c r="H3082" s="2">
        <f t="shared" si="1189"/>
        <v>7.5502501295869884E-3</v>
      </c>
      <c r="I3082" s="1">
        <f t="shared" si="1190"/>
        <v>28</v>
      </c>
      <c r="J3082" s="1">
        <f t="shared" si="1191"/>
        <v>31</v>
      </c>
      <c r="K3082" s="54">
        <f t="shared" si="1192"/>
        <v>1.0068170961828442</v>
      </c>
      <c r="L3082" s="3">
        <f t="shared" si="1193"/>
        <v>1.6313796700000001</v>
      </c>
      <c r="M3082" s="3">
        <f t="shared" si="1194"/>
        <v>1.6425009399999999</v>
      </c>
      <c r="N3082" s="3">
        <f t="shared" si="1195"/>
        <v>84381.093970829999</v>
      </c>
      <c r="O3082" s="52">
        <f t="shared" si="1203"/>
        <v>0</v>
      </c>
      <c r="P3082" s="5">
        <f t="shared" si="1184"/>
        <v>0</v>
      </c>
      <c r="Q3082" s="53">
        <f t="shared" si="1196"/>
        <v>0</v>
      </c>
      <c r="R3082" s="4">
        <f t="shared" si="1197"/>
        <v>0</v>
      </c>
      <c r="S3082" s="2">
        <f t="shared" si="1181"/>
        <v>0.14000000000000001</v>
      </c>
      <c r="T3082" s="9">
        <f t="shared" si="1198"/>
        <v>1.0099111359999999</v>
      </c>
      <c r="U3082" s="4">
        <f t="shared" si="1199"/>
        <v>836.31249817000003</v>
      </c>
      <c r="V3082" s="4">
        <f t="shared" si="1200"/>
        <v>0</v>
      </c>
      <c r="W3082" s="1" t="str">
        <f t="shared" si="1183"/>
        <v>A+J=</v>
      </c>
      <c r="X3082" s="10">
        <f t="shared" si="1201"/>
        <v>43140</v>
      </c>
      <c r="Y3082" s="4">
        <f t="shared" si="1202"/>
        <v>0</v>
      </c>
      <c r="Z3082" s="28"/>
      <c r="AA3082" s="26"/>
      <c r="AE3082" s="5"/>
    </row>
    <row r="3083" spans="1:31" x14ac:dyDescent="0.2">
      <c r="A3083" s="127">
        <f t="shared" ref="A3083:A3146" si="1204">(A3082+1)</f>
        <v>43138</v>
      </c>
      <c r="B3083" s="4">
        <f t="shared" si="1185"/>
        <v>85268.114271869999</v>
      </c>
      <c r="C3083" s="4">
        <f t="shared" si="1182"/>
        <v>51373.543792819997</v>
      </c>
      <c r="D3083" s="4">
        <f t="shared" si="1186"/>
        <v>51373.543792819997</v>
      </c>
      <c r="E3083" s="56">
        <f t="shared" si="1187"/>
        <v>657.85900000000004</v>
      </c>
      <c r="F3083" s="11">
        <f>IF(DAY(A3083)=F$2+1,VLOOKUP(A3083,[1]Plan1!$BN$15:$BP$255,3),F3082)</f>
        <v>662.82600000000002</v>
      </c>
      <c r="G3083" s="6">
        <f t="shared" si="1188"/>
        <v>43110</v>
      </c>
      <c r="H3083" s="2">
        <f t="shared" si="1189"/>
        <v>7.5502501295869884E-3</v>
      </c>
      <c r="I3083" s="1">
        <f t="shared" si="1190"/>
        <v>29</v>
      </c>
      <c r="J3083" s="1">
        <f t="shared" si="1191"/>
        <v>31</v>
      </c>
      <c r="K3083" s="54">
        <f t="shared" si="1192"/>
        <v>1.0070614215362743</v>
      </c>
      <c r="L3083" s="3">
        <f t="shared" si="1193"/>
        <v>1.6313796700000001</v>
      </c>
      <c r="M3083" s="3">
        <f t="shared" si="1194"/>
        <v>1.6428995200000001</v>
      </c>
      <c r="N3083" s="3">
        <f t="shared" si="1195"/>
        <v>84401.570437920003</v>
      </c>
      <c r="O3083" s="52">
        <f t="shared" si="1203"/>
        <v>0</v>
      </c>
      <c r="P3083" s="5">
        <f t="shared" si="1184"/>
        <v>0</v>
      </c>
      <c r="Q3083" s="53">
        <f t="shared" si="1196"/>
        <v>0</v>
      </c>
      <c r="R3083" s="4">
        <f t="shared" si="1197"/>
        <v>0</v>
      </c>
      <c r="S3083" s="2">
        <f t="shared" ref="S3083:S3146" si="1205">(S3082)</f>
        <v>0.14000000000000001</v>
      </c>
      <c r="T3083" s="9">
        <f t="shared" si="1198"/>
        <v>1.010266916</v>
      </c>
      <c r="U3083" s="4">
        <f t="shared" si="1199"/>
        <v>866.54383395000002</v>
      </c>
      <c r="V3083" s="4">
        <f t="shared" si="1200"/>
        <v>0</v>
      </c>
      <c r="W3083" s="1" t="str">
        <f t="shared" si="1183"/>
        <v>A+J=</v>
      </c>
      <c r="X3083" s="10">
        <f t="shared" si="1201"/>
        <v>43140</v>
      </c>
      <c r="Y3083" s="4">
        <f t="shared" si="1202"/>
        <v>0</v>
      </c>
      <c r="Z3083" s="28"/>
      <c r="AA3083" s="26"/>
      <c r="AE3083" s="5"/>
    </row>
    <row r="3084" spans="1:31" x14ac:dyDescent="0.2">
      <c r="A3084" s="127">
        <f t="shared" si="1204"/>
        <v>43139</v>
      </c>
      <c r="B3084" s="4">
        <f t="shared" si="1185"/>
        <v>85318.852908839996</v>
      </c>
      <c r="C3084" s="4">
        <f t="shared" ref="C3084:C3147" si="1206">IF(DAY(A3083)=9,VLOOKUP(A3083,$AA$10:$AB$126,2),C3083)</f>
        <v>51373.543792819997</v>
      </c>
      <c r="D3084" s="4">
        <f t="shared" si="1186"/>
        <v>51373.543792819997</v>
      </c>
      <c r="E3084" s="56">
        <f t="shared" si="1187"/>
        <v>657.85900000000004</v>
      </c>
      <c r="F3084" s="11">
        <f>IF(DAY(A3084)=F$2+1,VLOOKUP(A3084,[1]Plan1!$BN$15:$BP$255,3),F3083)</f>
        <v>662.82600000000002</v>
      </c>
      <c r="G3084" s="6">
        <f t="shared" si="1188"/>
        <v>43110</v>
      </c>
      <c r="H3084" s="2">
        <f t="shared" si="1189"/>
        <v>7.5502501295869884E-3</v>
      </c>
      <c r="I3084" s="1">
        <f t="shared" si="1190"/>
        <v>30</v>
      </c>
      <c r="J3084" s="1">
        <f t="shared" si="1191"/>
        <v>31</v>
      </c>
      <c r="K3084" s="54">
        <f t="shared" si="1192"/>
        <v>1.0073058061803926</v>
      </c>
      <c r="L3084" s="3">
        <f t="shared" si="1193"/>
        <v>1.6313796700000001</v>
      </c>
      <c r="M3084" s="3">
        <f t="shared" si="1194"/>
        <v>1.64329821</v>
      </c>
      <c r="N3084" s="3">
        <f t="shared" si="1195"/>
        <v>84422.052556089999</v>
      </c>
      <c r="O3084" s="52">
        <f t="shared" si="1203"/>
        <v>0</v>
      </c>
      <c r="P3084" s="5">
        <f t="shared" si="1184"/>
        <v>0</v>
      </c>
      <c r="Q3084" s="53">
        <f t="shared" si="1196"/>
        <v>0</v>
      </c>
      <c r="R3084" s="4">
        <f t="shared" si="1197"/>
        <v>0</v>
      </c>
      <c r="S3084" s="2">
        <f t="shared" si="1205"/>
        <v>0.14000000000000001</v>
      </c>
      <c r="T3084" s="9">
        <f t="shared" si="1198"/>
        <v>1.0106228209999999</v>
      </c>
      <c r="U3084" s="4">
        <f t="shared" si="1199"/>
        <v>896.80035275</v>
      </c>
      <c r="V3084" s="4">
        <f t="shared" si="1200"/>
        <v>0</v>
      </c>
      <c r="W3084" s="1" t="str">
        <f t="shared" si="1183"/>
        <v>A+J=</v>
      </c>
      <c r="X3084" s="10">
        <f t="shared" si="1201"/>
        <v>43140</v>
      </c>
      <c r="Y3084" s="4">
        <f t="shared" si="1202"/>
        <v>0</v>
      </c>
      <c r="Z3084" s="28"/>
      <c r="AA3084" s="26"/>
      <c r="AE3084" s="5"/>
    </row>
    <row r="3085" spans="1:31" x14ac:dyDescent="0.2">
      <c r="A3085" s="127">
        <f t="shared" si="1204"/>
        <v>43140</v>
      </c>
      <c r="B3085" s="12">
        <f t="shared" si="1185"/>
        <v>85369.621439340001</v>
      </c>
      <c r="C3085" s="4">
        <f t="shared" si="1206"/>
        <v>51373.543792819997</v>
      </c>
      <c r="D3085" s="4">
        <f t="shared" si="1186"/>
        <v>51373.543792819997</v>
      </c>
      <c r="E3085" s="56">
        <f t="shared" si="1187"/>
        <v>657.85900000000004</v>
      </c>
      <c r="F3085" s="11">
        <f>IF(DAY(A3085)=F$2+1,VLOOKUP(A3085,[1]Plan1!$BN$15:$BP$255,3),F3084)</f>
        <v>662.82600000000002</v>
      </c>
      <c r="G3085" s="6">
        <f t="shared" si="1188"/>
        <v>43110</v>
      </c>
      <c r="H3085" s="2">
        <f t="shared" si="1189"/>
        <v>7.5502501295869884E-3</v>
      </c>
      <c r="I3085" s="1">
        <f t="shared" si="1190"/>
        <v>31</v>
      </c>
      <c r="J3085" s="1">
        <f t="shared" si="1191"/>
        <v>31</v>
      </c>
      <c r="K3085" s="54">
        <f t="shared" si="1192"/>
        <v>1.007550250129587</v>
      </c>
      <c r="L3085" s="3">
        <f t="shared" si="1193"/>
        <v>1.6313796700000001</v>
      </c>
      <c r="M3085" s="3">
        <f t="shared" si="1194"/>
        <v>1.64369699</v>
      </c>
      <c r="N3085" s="3">
        <f t="shared" si="1195"/>
        <v>84442.539297890005</v>
      </c>
      <c r="O3085" s="52">
        <f t="shared" si="1203"/>
        <v>99</v>
      </c>
      <c r="P3085" s="5">
        <f t="shared" si="1184"/>
        <v>0</v>
      </c>
      <c r="Q3085" s="53">
        <f t="shared" si="1196"/>
        <v>0</v>
      </c>
      <c r="R3085" s="4">
        <f t="shared" si="1197"/>
        <v>0</v>
      </c>
      <c r="S3085" s="2">
        <f t="shared" si="1205"/>
        <v>0.14000000000000001</v>
      </c>
      <c r="T3085" s="9">
        <f t="shared" si="1198"/>
        <v>1.010978852</v>
      </c>
      <c r="U3085" s="4">
        <f t="shared" si="1199"/>
        <v>927.08214144999999</v>
      </c>
      <c r="V3085" s="4">
        <f t="shared" si="1200"/>
        <v>0</v>
      </c>
      <c r="W3085" s="1" t="str">
        <f t="shared" si="1183"/>
        <v>A+J=</v>
      </c>
      <c r="X3085" s="10">
        <f t="shared" si="1201"/>
        <v>43140</v>
      </c>
      <c r="Y3085" s="4">
        <f t="shared" si="1202"/>
        <v>0</v>
      </c>
      <c r="Z3085" s="28"/>
      <c r="AA3085" s="26"/>
      <c r="AE3085" s="5"/>
    </row>
    <row r="3086" spans="1:31" x14ac:dyDescent="0.2">
      <c r="A3086" s="127">
        <f t="shared" si="1204"/>
        <v>43141</v>
      </c>
      <c r="B3086" s="4">
        <f t="shared" si="1185"/>
        <v>84477.681676809996</v>
      </c>
      <c r="C3086" s="4">
        <f t="shared" si="1206"/>
        <v>51373.543792819997</v>
      </c>
      <c r="D3086" s="4">
        <f t="shared" si="1186"/>
        <v>51373.543792819997</v>
      </c>
      <c r="E3086" s="56">
        <f t="shared" si="1187"/>
        <v>662.82600000000002</v>
      </c>
      <c r="F3086" s="11">
        <f>IF(DAY(A3086)=F$2+1,VLOOKUP(A3086,[1]Plan1!$BN$15:$BP$255,3),F3085)</f>
        <v>663.31100000000004</v>
      </c>
      <c r="G3086" s="6">
        <f t="shared" si="1188"/>
        <v>43141</v>
      </c>
      <c r="H3086" s="2">
        <f t="shared" si="1189"/>
        <v>7.3171541249128502E-4</v>
      </c>
      <c r="I3086" s="1">
        <f t="shared" si="1190"/>
        <v>1</v>
      </c>
      <c r="J3086" s="1">
        <f t="shared" si="1191"/>
        <v>28</v>
      </c>
      <c r="K3086" s="54">
        <f t="shared" si="1192"/>
        <v>1.0000261234783294</v>
      </c>
      <c r="L3086" s="3">
        <f t="shared" si="1193"/>
        <v>1.64369699</v>
      </c>
      <c r="M3086" s="3">
        <f t="shared" si="1194"/>
        <v>1.64373992</v>
      </c>
      <c r="N3086" s="3">
        <f t="shared" si="1195"/>
        <v>84444.744764119998</v>
      </c>
      <c r="O3086" s="52">
        <f t="shared" si="1203"/>
        <v>0</v>
      </c>
      <c r="P3086" s="5">
        <f t="shared" si="1184"/>
        <v>0</v>
      </c>
      <c r="Q3086" s="53">
        <f t="shared" si="1196"/>
        <v>0</v>
      </c>
      <c r="R3086" s="4">
        <f t="shared" si="1197"/>
        <v>0</v>
      </c>
      <c r="S3086" s="2">
        <f t="shared" si="1205"/>
        <v>0.14000000000000001</v>
      </c>
      <c r="T3086" s="9">
        <f t="shared" si="1198"/>
        <v>1.000390041</v>
      </c>
      <c r="U3086" s="4">
        <f t="shared" si="1199"/>
        <v>32.93691269</v>
      </c>
      <c r="V3086" s="4">
        <f t="shared" si="1200"/>
        <v>0</v>
      </c>
      <c r="W3086" s="1" t="str">
        <f t="shared" si="1183"/>
        <v>A+J=</v>
      </c>
      <c r="X3086" s="10">
        <f t="shared" si="1201"/>
        <v>43168</v>
      </c>
      <c r="Y3086" s="4">
        <f t="shared" si="1202"/>
        <v>0</v>
      </c>
      <c r="Z3086" s="28"/>
      <c r="AA3086" s="26"/>
      <c r="AE3086" s="5"/>
    </row>
    <row r="3087" spans="1:31" x14ac:dyDescent="0.2">
      <c r="A3087" s="127">
        <f t="shared" si="1204"/>
        <v>43142</v>
      </c>
      <c r="B3087" s="4">
        <f t="shared" si="1185"/>
        <v>84512.839126250008</v>
      </c>
      <c r="C3087" s="4">
        <f t="shared" si="1206"/>
        <v>51373.543792819997</v>
      </c>
      <c r="D3087" s="4">
        <f t="shared" si="1186"/>
        <v>51373.543792819997</v>
      </c>
      <c r="E3087" s="56">
        <f t="shared" si="1187"/>
        <v>662.82600000000002</v>
      </c>
      <c r="F3087" s="11">
        <f>IF(DAY(A3087)=F$2+1,VLOOKUP(A3087,[1]Plan1!$BN$15:$BP$255,3),F3086)</f>
        <v>663.31100000000004</v>
      </c>
      <c r="G3087" s="6">
        <f t="shared" si="1188"/>
        <v>43141</v>
      </c>
      <c r="H3087" s="2">
        <f t="shared" si="1189"/>
        <v>7.3171541249128502E-4</v>
      </c>
      <c r="I3087" s="1">
        <f t="shared" si="1190"/>
        <v>2</v>
      </c>
      <c r="J3087" s="1">
        <f t="shared" si="1191"/>
        <v>28</v>
      </c>
      <c r="K3087" s="54">
        <f t="shared" si="1192"/>
        <v>1.0000522476390949</v>
      </c>
      <c r="L3087" s="3">
        <f t="shared" si="1193"/>
        <v>1.64369699</v>
      </c>
      <c r="M3087" s="3">
        <f t="shared" si="1194"/>
        <v>1.64378286</v>
      </c>
      <c r="N3087" s="3">
        <f t="shared" si="1195"/>
        <v>84446.950744090005</v>
      </c>
      <c r="O3087" s="52">
        <f t="shared" si="1203"/>
        <v>0</v>
      </c>
      <c r="P3087" s="5">
        <f t="shared" si="1184"/>
        <v>0</v>
      </c>
      <c r="Q3087" s="53">
        <f t="shared" si="1196"/>
        <v>0</v>
      </c>
      <c r="R3087" s="4">
        <f t="shared" si="1197"/>
        <v>0</v>
      </c>
      <c r="S3087" s="2">
        <f t="shared" si="1205"/>
        <v>0.14000000000000001</v>
      </c>
      <c r="T3087" s="9">
        <f t="shared" si="1198"/>
        <v>1.000780234</v>
      </c>
      <c r="U3087" s="4">
        <f t="shared" si="1199"/>
        <v>65.888382160000006</v>
      </c>
      <c r="V3087" s="4">
        <f t="shared" si="1200"/>
        <v>0</v>
      </c>
      <c r="W3087" s="1" t="str">
        <f t="shared" si="1183"/>
        <v>A+J=</v>
      </c>
      <c r="X3087" s="10">
        <f t="shared" si="1201"/>
        <v>43168</v>
      </c>
      <c r="Y3087" s="4">
        <f t="shared" si="1202"/>
        <v>0</v>
      </c>
      <c r="Z3087" s="28"/>
      <c r="AA3087" s="26"/>
      <c r="AE3087" s="5"/>
    </row>
    <row r="3088" spans="1:31" x14ac:dyDescent="0.2">
      <c r="A3088" s="127">
        <f t="shared" si="1204"/>
        <v>43143</v>
      </c>
      <c r="B3088" s="4">
        <f t="shared" si="1185"/>
        <v>84548.011732269995</v>
      </c>
      <c r="C3088" s="4">
        <f t="shared" si="1206"/>
        <v>51373.543792819997</v>
      </c>
      <c r="D3088" s="4">
        <f t="shared" si="1186"/>
        <v>51373.543792819997</v>
      </c>
      <c r="E3088" s="56">
        <f t="shared" si="1187"/>
        <v>662.82600000000002</v>
      </c>
      <c r="F3088" s="11">
        <f>IF(DAY(A3088)=F$2+1,VLOOKUP(A3088,[1]Plan1!$BN$15:$BP$255,3),F3087)</f>
        <v>663.31100000000004</v>
      </c>
      <c r="G3088" s="6">
        <f t="shared" si="1188"/>
        <v>43141</v>
      </c>
      <c r="H3088" s="2">
        <f t="shared" si="1189"/>
        <v>7.3171541249128502E-4</v>
      </c>
      <c r="I3088" s="1">
        <f t="shared" si="1190"/>
        <v>3</v>
      </c>
      <c r="J3088" s="1">
        <f t="shared" si="1191"/>
        <v>28</v>
      </c>
      <c r="K3088" s="54">
        <f t="shared" si="1192"/>
        <v>1.0000783724823146</v>
      </c>
      <c r="L3088" s="3">
        <f t="shared" si="1193"/>
        <v>1.64369699</v>
      </c>
      <c r="M3088" s="3">
        <f t="shared" si="1194"/>
        <v>1.6438258100000001</v>
      </c>
      <c r="N3088" s="3">
        <f t="shared" si="1195"/>
        <v>84449.157237799998</v>
      </c>
      <c r="O3088" s="52">
        <f t="shared" si="1203"/>
        <v>0</v>
      </c>
      <c r="P3088" s="5">
        <f t="shared" si="1184"/>
        <v>0</v>
      </c>
      <c r="Q3088" s="53">
        <f t="shared" si="1196"/>
        <v>0</v>
      </c>
      <c r="R3088" s="4">
        <f t="shared" si="1197"/>
        <v>0</v>
      </c>
      <c r="S3088" s="2">
        <f t="shared" si="1205"/>
        <v>0.14000000000000001</v>
      </c>
      <c r="T3088" s="9">
        <f t="shared" si="1198"/>
        <v>1.0011705799999999</v>
      </c>
      <c r="U3088" s="4">
        <f t="shared" si="1199"/>
        <v>98.854494470000006</v>
      </c>
      <c r="V3088" s="4">
        <f t="shared" si="1200"/>
        <v>0</v>
      </c>
      <c r="W3088" s="1" t="str">
        <f t="shared" si="1183"/>
        <v>A+J=</v>
      </c>
      <c r="X3088" s="10">
        <f t="shared" si="1201"/>
        <v>43168</v>
      </c>
      <c r="Y3088" s="4">
        <f t="shared" si="1202"/>
        <v>0</v>
      </c>
      <c r="Z3088" s="28"/>
      <c r="AA3088" s="26"/>
      <c r="AE3088" s="5"/>
    </row>
    <row r="3089" spans="1:31" x14ac:dyDescent="0.2">
      <c r="A3089" s="127">
        <f t="shared" si="1204"/>
        <v>43144</v>
      </c>
      <c r="B3089" s="4">
        <f t="shared" si="1185"/>
        <v>84583.198298500007</v>
      </c>
      <c r="C3089" s="4">
        <f t="shared" si="1206"/>
        <v>51373.543792819997</v>
      </c>
      <c r="D3089" s="4">
        <f t="shared" si="1186"/>
        <v>51373.543792819997</v>
      </c>
      <c r="E3089" s="56">
        <f t="shared" si="1187"/>
        <v>662.82600000000002</v>
      </c>
      <c r="F3089" s="11">
        <f>IF(DAY(A3089)=F$2+1,VLOOKUP(A3089,[1]Plan1!$BN$15:$BP$255,3),F3088)</f>
        <v>663.31100000000004</v>
      </c>
      <c r="G3089" s="6">
        <f t="shared" si="1188"/>
        <v>43141</v>
      </c>
      <c r="H3089" s="2">
        <f t="shared" si="1189"/>
        <v>7.3171541249128502E-4</v>
      </c>
      <c r="I3089" s="1">
        <f t="shared" si="1190"/>
        <v>4</v>
      </c>
      <c r="J3089" s="1">
        <f t="shared" si="1191"/>
        <v>28</v>
      </c>
      <c r="K3089" s="54">
        <f t="shared" si="1192"/>
        <v>1.0001044980080058</v>
      </c>
      <c r="L3089" s="3">
        <f t="shared" si="1193"/>
        <v>1.64369699</v>
      </c>
      <c r="M3089" s="3">
        <f t="shared" si="1194"/>
        <v>1.64386875</v>
      </c>
      <c r="N3089" s="3">
        <f t="shared" si="1195"/>
        <v>84451.363217770006</v>
      </c>
      <c r="O3089" s="52">
        <f t="shared" si="1203"/>
        <v>0</v>
      </c>
      <c r="P3089" s="5">
        <f t="shared" si="1184"/>
        <v>0</v>
      </c>
      <c r="Q3089" s="53">
        <f t="shared" si="1196"/>
        <v>0</v>
      </c>
      <c r="R3089" s="4">
        <f t="shared" si="1197"/>
        <v>0</v>
      </c>
      <c r="S3089" s="2">
        <f t="shared" si="1205"/>
        <v>0.14000000000000001</v>
      </c>
      <c r="T3089" s="9">
        <f t="shared" si="1198"/>
        <v>1.0015610770000001</v>
      </c>
      <c r="U3089" s="4">
        <f t="shared" si="1199"/>
        <v>131.83508072999999</v>
      </c>
      <c r="V3089" s="4">
        <f t="shared" si="1200"/>
        <v>0</v>
      </c>
      <c r="W3089" s="1" t="str">
        <f t="shared" si="1183"/>
        <v>A+J=</v>
      </c>
      <c r="X3089" s="10">
        <f t="shared" si="1201"/>
        <v>43168</v>
      </c>
      <c r="Y3089" s="4">
        <f t="shared" si="1202"/>
        <v>0</v>
      </c>
      <c r="Z3089" s="28"/>
      <c r="AA3089" s="26"/>
      <c r="AE3089" s="5"/>
    </row>
    <row r="3090" spans="1:31" x14ac:dyDescent="0.2">
      <c r="A3090" s="127">
        <f t="shared" si="1204"/>
        <v>43145</v>
      </c>
      <c r="B3090" s="4">
        <f t="shared" si="1185"/>
        <v>84618.399508980001</v>
      </c>
      <c r="C3090" s="4">
        <f t="shared" si="1206"/>
        <v>51373.543792819997</v>
      </c>
      <c r="D3090" s="4">
        <f t="shared" si="1186"/>
        <v>51373.543792819997</v>
      </c>
      <c r="E3090" s="56">
        <f t="shared" si="1187"/>
        <v>662.82600000000002</v>
      </c>
      <c r="F3090" s="11">
        <f>IF(DAY(A3090)=F$2+1,VLOOKUP(A3090,[1]Plan1!$BN$15:$BP$255,3),F3089)</f>
        <v>663.31100000000004</v>
      </c>
      <c r="G3090" s="6">
        <f t="shared" si="1188"/>
        <v>43141</v>
      </c>
      <c r="H3090" s="2">
        <f t="shared" si="1189"/>
        <v>7.3171541249128502E-4</v>
      </c>
      <c r="I3090" s="1">
        <f t="shared" si="1190"/>
        <v>5</v>
      </c>
      <c r="J3090" s="1">
        <f t="shared" si="1191"/>
        <v>28</v>
      </c>
      <c r="K3090" s="54">
        <f t="shared" si="1192"/>
        <v>1.0001306242161869</v>
      </c>
      <c r="L3090" s="3">
        <f t="shared" si="1193"/>
        <v>1.64369699</v>
      </c>
      <c r="M3090" s="3">
        <f t="shared" si="1194"/>
        <v>1.6439116899999999</v>
      </c>
      <c r="N3090" s="3">
        <f t="shared" si="1195"/>
        <v>84453.569197739998</v>
      </c>
      <c r="O3090" s="52">
        <f t="shared" si="1203"/>
        <v>0</v>
      </c>
      <c r="P3090" s="5">
        <f t="shared" si="1184"/>
        <v>0</v>
      </c>
      <c r="Q3090" s="53">
        <f t="shared" si="1196"/>
        <v>0</v>
      </c>
      <c r="R3090" s="4">
        <f t="shared" si="1197"/>
        <v>0</v>
      </c>
      <c r="S3090" s="2">
        <f t="shared" si="1205"/>
        <v>0.14000000000000001</v>
      </c>
      <c r="T3090" s="9">
        <f t="shared" si="1198"/>
        <v>1.001951727</v>
      </c>
      <c r="U3090" s="4">
        <f t="shared" si="1199"/>
        <v>164.83031123999999</v>
      </c>
      <c r="V3090" s="4">
        <f t="shared" si="1200"/>
        <v>0</v>
      </c>
      <c r="W3090" s="1" t="str">
        <f t="shared" si="1183"/>
        <v>A+J=</v>
      </c>
      <c r="X3090" s="10">
        <f t="shared" si="1201"/>
        <v>43168</v>
      </c>
      <c r="Y3090" s="4">
        <f t="shared" si="1202"/>
        <v>0</v>
      </c>
      <c r="Z3090" s="28"/>
      <c r="AA3090" s="26"/>
      <c r="AE3090" s="5"/>
    </row>
    <row r="3091" spans="1:31" x14ac:dyDescent="0.2">
      <c r="A3091" s="127">
        <f t="shared" si="1204"/>
        <v>43146</v>
      </c>
      <c r="B3091" s="4">
        <f t="shared" si="1185"/>
        <v>84653.615879669989</v>
      </c>
      <c r="C3091" s="4">
        <f t="shared" si="1206"/>
        <v>51373.543792819997</v>
      </c>
      <c r="D3091" s="4">
        <f t="shared" si="1186"/>
        <v>51373.543792819997</v>
      </c>
      <c r="E3091" s="56">
        <f t="shared" si="1187"/>
        <v>662.82600000000002</v>
      </c>
      <c r="F3091" s="11">
        <f>IF(DAY(A3091)=F$2+1,VLOOKUP(A3091,[1]Plan1!$BN$15:$BP$255,3),F3090)</f>
        <v>663.31100000000004</v>
      </c>
      <c r="G3091" s="6">
        <f t="shared" si="1188"/>
        <v>43141</v>
      </c>
      <c r="H3091" s="2">
        <f t="shared" si="1189"/>
        <v>7.3171541249128502E-4</v>
      </c>
      <c r="I3091" s="1">
        <f t="shared" si="1190"/>
        <v>6</v>
      </c>
      <c r="J3091" s="1">
        <f t="shared" si="1191"/>
        <v>28</v>
      </c>
      <c r="K3091" s="54">
        <f t="shared" si="1192"/>
        <v>1.0001567511068752</v>
      </c>
      <c r="L3091" s="3">
        <f t="shared" si="1193"/>
        <v>1.64369699</v>
      </c>
      <c r="M3091" s="3">
        <f t="shared" si="1194"/>
        <v>1.64395464</v>
      </c>
      <c r="N3091" s="3">
        <f t="shared" si="1195"/>
        <v>84455.775691439994</v>
      </c>
      <c r="O3091" s="52">
        <f t="shared" si="1203"/>
        <v>0</v>
      </c>
      <c r="P3091" s="5">
        <f t="shared" si="1184"/>
        <v>0</v>
      </c>
      <c r="Q3091" s="53">
        <f t="shared" si="1196"/>
        <v>0</v>
      </c>
      <c r="R3091" s="4">
        <f t="shared" si="1197"/>
        <v>0</v>
      </c>
      <c r="S3091" s="2">
        <f t="shared" si="1205"/>
        <v>0.14000000000000001</v>
      </c>
      <c r="T3091" s="9">
        <f t="shared" si="1198"/>
        <v>1.00234253</v>
      </c>
      <c r="U3091" s="4">
        <f t="shared" si="1199"/>
        <v>197.84018823</v>
      </c>
      <c r="V3091" s="4">
        <f t="shared" si="1200"/>
        <v>0</v>
      </c>
      <c r="W3091" s="1" t="str">
        <f t="shared" si="1183"/>
        <v>A+J=</v>
      </c>
      <c r="X3091" s="10">
        <f t="shared" si="1201"/>
        <v>43168</v>
      </c>
      <c r="Y3091" s="4">
        <f t="shared" si="1202"/>
        <v>0</v>
      </c>
      <c r="Z3091" s="28"/>
      <c r="AA3091" s="26"/>
      <c r="AE3091" s="5"/>
    </row>
    <row r="3092" spans="1:31" x14ac:dyDescent="0.2">
      <c r="A3092" s="127">
        <f t="shared" si="1204"/>
        <v>43147</v>
      </c>
      <c r="B3092" s="4">
        <f t="shared" si="1185"/>
        <v>84688.846297440003</v>
      </c>
      <c r="C3092" s="4">
        <f t="shared" si="1206"/>
        <v>51373.543792819997</v>
      </c>
      <c r="D3092" s="4">
        <f t="shared" si="1186"/>
        <v>51373.543792819997</v>
      </c>
      <c r="E3092" s="56">
        <f t="shared" si="1187"/>
        <v>662.82600000000002</v>
      </c>
      <c r="F3092" s="11">
        <f>IF(DAY(A3092)=F$2+1,VLOOKUP(A3092,[1]Plan1!$BN$15:$BP$255,3),F3091)</f>
        <v>663.31100000000004</v>
      </c>
      <c r="G3092" s="6">
        <f t="shared" si="1188"/>
        <v>43141</v>
      </c>
      <c r="H3092" s="2">
        <f t="shared" si="1189"/>
        <v>7.3171541249128502E-4</v>
      </c>
      <c r="I3092" s="1">
        <f t="shared" si="1190"/>
        <v>7</v>
      </c>
      <c r="J3092" s="1">
        <f t="shared" si="1191"/>
        <v>28</v>
      </c>
      <c r="K3092" s="54">
        <f t="shared" si="1192"/>
        <v>1.0001828786800888</v>
      </c>
      <c r="L3092" s="3">
        <f t="shared" si="1193"/>
        <v>1.64369699</v>
      </c>
      <c r="M3092" s="3">
        <f t="shared" si="1194"/>
        <v>1.64399758</v>
      </c>
      <c r="N3092" s="3">
        <f t="shared" si="1195"/>
        <v>84457.981671419999</v>
      </c>
      <c r="O3092" s="52">
        <f t="shared" si="1203"/>
        <v>0</v>
      </c>
      <c r="P3092" s="5">
        <f t="shared" si="1184"/>
        <v>0</v>
      </c>
      <c r="Q3092" s="53">
        <f t="shared" si="1196"/>
        <v>0</v>
      </c>
      <c r="R3092" s="4">
        <f t="shared" si="1197"/>
        <v>0</v>
      </c>
      <c r="S3092" s="2">
        <f t="shared" si="1205"/>
        <v>0.14000000000000001</v>
      </c>
      <c r="T3092" s="9">
        <f t="shared" si="1198"/>
        <v>1.002733485</v>
      </c>
      <c r="U3092" s="4">
        <f t="shared" si="1199"/>
        <v>230.86462602</v>
      </c>
      <c r="V3092" s="4">
        <f t="shared" si="1200"/>
        <v>0</v>
      </c>
      <c r="W3092" s="1" t="str">
        <f t="shared" si="1183"/>
        <v>A+J=</v>
      </c>
      <c r="X3092" s="10">
        <f t="shared" si="1201"/>
        <v>43168</v>
      </c>
      <c r="Y3092" s="4">
        <f t="shared" si="1202"/>
        <v>0</v>
      </c>
      <c r="Z3092" s="28"/>
      <c r="AA3092" s="26"/>
      <c r="AE3092" s="5"/>
    </row>
    <row r="3093" spans="1:31" x14ac:dyDescent="0.2">
      <c r="A3093" s="127">
        <f t="shared" si="1204"/>
        <v>43148</v>
      </c>
      <c r="B3093" s="4">
        <f t="shared" si="1185"/>
        <v>84724.091793369997</v>
      </c>
      <c r="C3093" s="4">
        <f t="shared" si="1206"/>
        <v>51373.543792819997</v>
      </c>
      <c r="D3093" s="4">
        <f t="shared" si="1186"/>
        <v>51373.543792819997</v>
      </c>
      <c r="E3093" s="56">
        <f t="shared" si="1187"/>
        <v>662.82600000000002</v>
      </c>
      <c r="F3093" s="11">
        <f>IF(DAY(A3093)=F$2+1,VLOOKUP(A3093,[1]Plan1!$BN$15:$BP$255,3),F3092)</f>
        <v>663.31100000000004</v>
      </c>
      <c r="G3093" s="6">
        <f t="shared" si="1188"/>
        <v>43141</v>
      </c>
      <c r="H3093" s="2">
        <f t="shared" si="1189"/>
        <v>7.3171541249128502E-4</v>
      </c>
      <c r="I3093" s="1">
        <f t="shared" si="1190"/>
        <v>8</v>
      </c>
      <c r="J3093" s="1">
        <f t="shared" si="1191"/>
        <v>28</v>
      </c>
      <c r="K3093" s="54">
        <f t="shared" si="1192"/>
        <v>1.0002090069358456</v>
      </c>
      <c r="L3093" s="3">
        <f t="shared" si="1193"/>
        <v>1.64369699</v>
      </c>
      <c r="M3093" s="3">
        <f t="shared" si="1194"/>
        <v>1.6440405300000001</v>
      </c>
      <c r="N3093" s="3">
        <f t="shared" si="1195"/>
        <v>84460.188165119995</v>
      </c>
      <c r="O3093" s="52">
        <f t="shared" si="1203"/>
        <v>0</v>
      </c>
      <c r="P3093" s="5">
        <f t="shared" si="1184"/>
        <v>0</v>
      </c>
      <c r="Q3093" s="53">
        <f t="shared" si="1196"/>
        <v>0</v>
      </c>
      <c r="R3093" s="4">
        <f t="shared" si="1197"/>
        <v>0</v>
      </c>
      <c r="S3093" s="2">
        <f t="shared" si="1205"/>
        <v>0.14000000000000001</v>
      </c>
      <c r="T3093" s="9">
        <f t="shared" si="1198"/>
        <v>1.003124592</v>
      </c>
      <c r="U3093" s="4">
        <f t="shared" si="1199"/>
        <v>263.90362825</v>
      </c>
      <c r="V3093" s="4">
        <f t="shared" si="1200"/>
        <v>0</v>
      </c>
      <c r="W3093" s="1" t="str">
        <f t="shared" si="1183"/>
        <v>A+J=</v>
      </c>
      <c r="X3093" s="10">
        <f t="shared" si="1201"/>
        <v>43168</v>
      </c>
      <c r="Y3093" s="4">
        <f t="shared" si="1202"/>
        <v>0</v>
      </c>
      <c r="Z3093" s="28"/>
      <c r="AA3093" s="26"/>
      <c r="AE3093" s="5"/>
    </row>
    <row r="3094" spans="1:31" x14ac:dyDescent="0.2">
      <c r="A3094" s="127">
        <f t="shared" si="1204"/>
        <v>43149</v>
      </c>
      <c r="B3094" s="4">
        <f t="shared" si="1185"/>
        <v>84759.351938010004</v>
      </c>
      <c r="C3094" s="4">
        <f t="shared" si="1206"/>
        <v>51373.543792819997</v>
      </c>
      <c r="D3094" s="4">
        <f t="shared" si="1186"/>
        <v>51373.543792819997</v>
      </c>
      <c r="E3094" s="56">
        <f t="shared" si="1187"/>
        <v>662.82600000000002</v>
      </c>
      <c r="F3094" s="11">
        <f>IF(DAY(A3094)=F$2+1,VLOOKUP(A3094,[1]Plan1!$BN$15:$BP$255,3),F3093)</f>
        <v>663.31100000000004</v>
      </c>
      <c r="G3094" s="6">
        <f t="shared" si="1188"/>
        <v>43141</v>
      </c>
      <c r="H3094" s="2">
        <f t="shared" si="1189"/>
        <v>7.3171541249128502E-4</v>
      </c>
      <c r="I3094" s="1">
        <f t="shared" si="1190"/>
        <v>9</v>
      </c>
      <c r="J3094" s="1">
        <f t="shared" si="1191"/>
        <v>28</v>
      </c>
      <c r="K3094" s="54">
        <f t="shared" si="1192"/>
        <v>1.000235135874163</v>
      </c>
      <c r="L3094" s="3">
        <f t="shared" si="1193"/>
        <v>1.64369699</v>
      </c>
      <c r="M3094" s="3">
        <f t="shared" si="1194"/>
        <v>1.6440834799999999</v>
      </c>
      <c r="N3094" s="3">
        <f t="shared" si="1195"/>
        <v>84462.394658830002</v>
      </c>
      <c r="O3094" s="52">
        <f t="shared" si="1203"/>
        <v>0</v>
      </c>
      <c r="P3094" s="5">
        <f t="shared" si="1184"/>
        <v>0</v>
      </c>
      <c r="Q3094" s="53">
        <f t="shared" si="1196"/>
        <v>0</v>
      </c>
      <c r="R3094" s="4">
        <f t="shared" si="1197"/>
        <v>0</v>
      </c>
      <c r="S3094" s="2">
        <f t="shared" si="1205"/>
        <v>0.14000000000000001</v>
      </c>
      <c r="T3094" s="9">
        <f t="shared" si="1198"/>
        <v>1.003515852</v>
      </c>
      <c r="U3094" s="4">
        <f t="shared" si="1199"/>
        <v>296.95727918</v>
      </c>
      <c r="V3094" s="4">
        <f t="shared" si="1200"/>
        <v>0</v>
      </c>
      <c r="W3094" s="1" t="str">
        <f t="shared" si="1183"/>
        <v>A+J=</v>
      </c>
      <c r="X3094" s="10">
        <f t="shared" si="1201"/>
        <v>43168</v>
      </c>
      <c r="Y3094" s="4">
        <f t="shared" si="1202"/>
        <v>0</v>
      </c>
      <c r="Z3094" s="28"/>
      <c r="AA3094" s="26"/>
      <c r="AE3094" s="5"/>
    </row>
    <row r="3095" spans="1:31" x14ac:dyDescent="0.2">
      <c r="A3095" s="127">
        <f t="shared" si="1204"/>
        <v>43150</v>
      </c>
      <c r="B3095" s="4">
        <f t="shared" si="1185"/>
        <v>84794.626647879995</v>
      </c>
      <c r="C3095" s="4">
        <f t="shared" si="1206"/>
        <v>51373.543792819997</v>
      </c>
      <c r="D3095" s="4">
        <f t="shared" si="1186"/>
        <v>51373.543792819997</v>
      </c>
      <c r="E3095" s="56">
        <f t="shared" si="1187"/>
        <v>662.82600000000002</v>
      </c>
      <c r="F3095" s="11">
        <f>IF(DAY(A3095)=F$2+1,VLOOKUP(A3095,[1]Plan1!$BN$15:$BP$255,3),F3094)</f>
        <v>663.31100000000004</v>
      </c>
      <c r="G3095" s="6">
        <f t="shared" si="1188"/>
        <v>43141</v>
      </c>
      <c r="H3095" s="2">
        <f t="shared" si="1189"/>
        <v>7.3171541249128502E-4</v>
      </c>
      <c r="I3095" s="1">
        <f t="shared" si="1190"/>
        <v>10</v>
      </c>
      <c r="J3095" s="1">
        <f t="shared" si="1191"/>
        <v>28</v>
      </c>
      <c r="K3095" s="54">
        <f t="shared" si="1192"/>
        <v>1.0002612654950596</v>
      </c>
      <c r="L3095" s="3">
        <f t="shared" si="1193"/>
        <v>1.64369699</v>
      </c>
      <c r="M3095" s="3">
        <f t="shared" si="1194"/>
        <v>1.64412643</v>
      </c>
      <c r="N3095" s="3">
        <f t="shared" si="1195"/>
        <v>84464.601152529998</v>
      </c>
      <c r="O3095" s="52">
        <f t="shared" si="1203"/>
        <v>0</v>
      </c>
      <c r="P3095" s="5">
        <f t="shared" si="1184"/>
        <v>0</v>
      </c>
      <c r="Q3095" s="53">
        <f t="shared" si="1196"/>
        <v>0</v>
      </c>
      <c r="R3095" s="4">
        <f t="shared" si="1197"/>
        <v>0</v>
      </c>
      <c r="S3095" s="2">
        <f t="shared" si="1205"/>
        <v>0.14000000000000001</v>
      </c>
      <c r="T3095" s="9">
        <f t="shared" si="1198"/>
        <v>1.003907264</v>
      </c>
      <c r="U3095" s="4">
        <f t="shared" si="1199"/>
        <v>330.02549535000003</v>
      </c>
      <c r="V3095" s="4">
        <f t="shared" si="1200"/>
        <v>0</v>
      </c>
      <c r="W3095" s="1" t="str">
        <f t="shared" si="1183"/>
        <v>A+J=</v>
      </c>
      <c r="X3095" s="10">
        <f t="shared" si="1201"/>
        <v>43168</v>
      </c>
      <c r="Y3095" s="4">
        <f t="shared" si="1202"/>
        <v>0</v>
      </c>
      <c r="Z3095" s="28"/>
      <c r="AA3095" s="26"/>
      <c r="AE3095" s="5"/>
    </row>
    <row r="3096" spans="1:31" x14ac:dyDescent="0.2">
      <c r="A3096" s="127">
        <f t="shared" si="1204"/>
        <v>43151</v>
      </c>
      <c r="B3096" s="4">
        <f t="shared" si="1185"/>
        <v>84829.91600848001</v>
      </c>
      <c r="C3096" s="4">
        <f t="shared" si="1206"/>
        <v>51373.543792819997</v>
      </c>
      <c r="D3096" s="4">
        <f t="shared" si="1186"/>
        <v>51373.543792819997</v>
      </c>
      <c r="E3096" s="56">
        <f t="shared" si="1187"/>
        <v>662.82600000000002</v>
      </c>
      <c r="F3096" s="11">
        <f>IF(DAY(A3096)=F$2+1,VLOOKUP(A3096,[1]Plan1!$BN$15:$BP$255,3),F3095)</f>
        <v>663.31100000000004</v>
      </c>
      <c r="G3096" s="6">
        <f t="shared" si="1188"/>
        <v>43141</v>
      </c>
      <c r="H3096" s="2">
        <f t="shared" si="1189"/>
        <v>7.3171541249128502E-4</v>
      </c>
      <c r="I3096" s="1">
        <f t="shared" si="1190"/>
        <v>11</v>
      </c>
      <c r="J3096" s="1">
        <f t="shared" si="1191"/>
        <v>28</v>
      </c>
      <c r="K3096" s="54">
        <f t="shared" si="1192"/>
        <v>1.0002873957985525</v>
      </c>
      <c r="L3096" s="3">
        <f t="shared" si="1193"/>
        <v>1.64369699</v>
      </c>
      <c r="M3096" s="3">
        <f t="shared" si="1194"/>
        <v>1.6441693799999999</v>
      </c>
      <c r="N3096" s="3">
        <f t="shared" si="1195"/>
        <v>84466.807646240006</v>
      </c>
      <c r="O3096" s="52">
        <f t="shared" si="1203"/>
        <v>0</v>
      </c>
      <c r="P3096" s="5">
        <f t="shared" si="1184"/>
        <v>0</v>
      </c>
      <c r="Q3096" s="53">
        <f t="shared" si="1196"/>
        <v>0</v>
      </c>
      <c r="R3096" s="4">
        <f t="shared" si="1197"/>
        <v>0</v>
      </c>
      <c r="S3096" s="2">
        <f t="shared" si="1205"/>
        <v>0.14000000000000001</v>
      </c>
      <c r="T3096" s="9">
        <f t="shared" si="1198"/>
        <v>1.0042988289999999</v>
      </c>
      <c r="U3096" s="4">
        <f t="shared" si="1199"/>
        <v>363.10836224000002</v>
      </c>
      <c r="V3096" s="4">
        <f t="shared" si="1200"/>
        <v>0</v>
      </c>
      <c r="W3096" s="1" t="str">
        <f t="shared" si="1183"/>
        <v>A+J=</v>
      </c>
      <c r="X3096" s="10">
        <f t="shared" si="1201"/>
        <v>43168</v>
      </c>
      <c r="Y3096" s="4">
        <f t="shared" si="1202"/>
        <v>0</v>
      </c>
      <c r="Z3096" s="28"/>
      <c r="AA3096" s="26"/>
      <c r="AE3096" s="5"/>
    </row>
    <row r="3097" spans="1:31" x14ac:dyDescent="0.2">
      <c r="A3097" s="127">
        <f t="shared" si="1204"/>
        <v>43152</v>
      </c>
      <c r="B3097" s="4">
        <f t="shared" si="1185"/>
        <v>84865.220020799999</v>
      </c>
      <c r="C3097" s="4">
        <f t="shared" si="1206"/>
        <v>51373.543792819997</v>
      </c>
      <c r="D3097" s="4">
        <f t="shared" si="1186"/>
        <v>51373.543792819997</v>
      </c>
      <c r="E3097" s="56">
        <f t="shared" si="1187"/>
        <v>662.82600000000002</v>
      </c>
      <c r="F3097" s="11">
        <f>IF(DAY(A3097)=F$2+1,VLOOKUP(A3097,[1]Plan1!$BN$15:$BP$255,3),F3096)</f>
        <v>663.31100000000004</v>
      </c>
      <c r="G3097" s="6">
        <f t="shared" si="1188"/>
        <v>43141</v>
      </c>
      <c r="H3097" s="2">
        <f t="shared" si="1189"/>
        <v>7.3171541249128502E-4</v>
      </c>
      <c r="I3097" s="1">
        <f t="shared" si="1190"/>
        <v>12</v>
      </c>
      <c r="J3097" s="1">
        <f t="shared" si="1191"/>
        <v>28</v>
      </c>
      <c r="K3097" s="54">
        <f t="shared" si="1192"/>
        <v>1.0003135267846599</v>
      </c>
      <c r="L3097" s="3">
        <f t="shared" si="1193"/>
        <v>1.64369699</v>
      </c>
      <c r="M3097" s="3">
        <f t="shared" si="1194"/>
        <v>1.64421233</v>
      </c>
      <c r="N3097" s="3">
        <f t="shared" si="1195"/>
        <v>84469.014139940002</v>
      </c>
      <c r="O3097" s="52">
        <f t="shared" si="1203"/>
        <v>0</v>
      </c>
      <c r="P3097" s="5">
        <f t="shared" si="1184"/>
        <v>0</v>
      </c>
      <c r="Q3097" s="53">
        <f t="shared" si="1196"/>
        <v>0</v>
      </c>
      <c r="R3097" s="4">
        <f t="shared" si="1197"/>
        <v>0</v>
      </c>
      <c r="S3097" s="2">
        <f t="shared" si="1205"/>
        <v>0.14000000000000001</v>
      </c>
      <c r="T3097" s="9">
        <f t="shared" si="1198"/>
        <v>1.004690547</v>
      </c>
      <c r="U3097" s="4">
        <f t="shared" si="1199"/>
        <v>396.20588085999998</v>
      </c>
      <c r="V3097" s="4">
        <f t="shared" si="1200"/>
        <v>0</v>
      </c>
      <c r="W3097" s="1" t="str">
        <f t="shared" si="1183"/>
        <v>A+J=</v>
      </c>
      <c r="X3097" s="10">
        <f t="shared" si="1201"/>
        <v>43168</v>
      </c>
      <c r="Y3097" s="4">
        <f t="shared" si="1202"/>
        <v>0</v>
      </c>
      <c r="Z3097" s="28"/>
      <c r="AA3097" s="26"/>
      <c r="AE3097" s="5"/>
    </row>
    <row r="3098" spans="1:31" x14ac:dyDescent="0.2">
      <c r="A3098" s="127">
        <f t="shared" si="1204"/>
        <v>43153</v>
      </c>
      <c r="B3098" s="4">
        <f t="shared" si="1185"/>
        <v>84900.53868587999</v>
      </c>
      <c r="C3098" s="4">
        <f t="shared" si="1206"/>
        <v>51373.543792819997</v>
      </c>
      <c r="D3098" s="4">
        <f t="shared" si="1186"/>
        <v>51373.543792819997</v>
      </c>
      <c r="E3098" s="56">
        <f t="shared" si="1187"/>
        <v>662.82600000000002</v>
      </c>
      <c r="F3098" s="11">
        <f>IF(DAY(A3098)=F$2+1,VLOOKUP(A3098,[1]Plan1!$BN$15:$BP$255,3),F3097)</f>
        <v>663.31100000000004</v>
      </c>
      <c r="G3098" s="6">
        <f t="shared" si="1188"/>
        <v>43141</v>
      </c>
      <c r="H3098" s="2">
        <f t="shared" si="1189"/>
        <v>7.3171541249128502E-4</v>
      </c>
      <c r="I3098" s="1">
        <f t="shared" si="1190"/>
        <v>13</v>
      </c>
      <c r="J3098" s="1">
        <f t="shared" si="1191"/>
        <v>28</v>
      </c>
      <c r="K3098" s="54">
        <f t="shared" si="1192"/>
        <v>1.0003396584533994</v>
      </c>
      <c r="L3098" s="3">
        <f t="shared" si="1193"/>
        <v>1.64369699</v>
      </c>
      <c r="M3098" s="3">
        <f t="shared" si="1194"/>
        <v>1.6442552800000001</v>
      </c>
      <c r="N3098" s="3">
        <f t="shared" si="1195"/>
        <v>84471.220633649995</v>
      </c>
      <c r="O3098" s="52">
        <f t="shared" si="1203"/>
        <v>0</v>
      </c>
      <c r="P3098" s="5">
        <f t="shared" si="1184"/>
        <v>0</v>
      </c>
      <c r="Q3098" s="53">
        <f t="shared" si="1196"/>
        <v>0</v>
      </c>
      <c r="R3098" s="4">
        <f t="shared" si="1197"/>
        <v>0</v>
      </c>
      <c r="S3098" s="2">
        <f t="shared" si="1205"/>
        <v>0.14000000000000001</v>
      </c>
      <c r="T3098" s="9">
        <f t="shared" si="1198"/>
        <v>1.005082418</v>
      </c>
      <c r="U3098" s="4">
        <f t="shared" si="1199"/>
        <v>429.31805222999998</v>
      </c>
      <c r="V3098" s="4">
        <f t="shared" si="1200"/>
        <v>0</v>
      </c>
      <c r="W3098" s="1" t="str">
        <f t="shared" si="1183"/>
        <v>A+J=</v>
      </c>
      <c r="X3098" s="10">
        <f t="shared" si="1201"/>
        <v>43168</v>
      </c>
      <c r="Y3098" s="4">
        <f t="shared" si="1202"/>
        <v>0</v>
      </c>
      <c r="Z3098" s="28"/>
      <c r="AA3098" s="26"/>
      <c r="AE3098" s="5"/>
    </row>
    <row r="3099" spans="1:31" x14ac:dyDescent="0.2">
      <c r="A3099" s="127">
        <f t="shared" si="1204"/>
        <v>43154</v>
      </c>
      <c r="B3099" s="4">
        <f t="shared" si="1185"/>
        <v>84935.871920229998</v>
      </c>
      <c r="C3099" s="4">
        <f t="shared" si="1206"/>
        <v>51373.543792819997</v>
      </c>
      <c r="D3099" s="4">
        <f t="shared" si="1186"/>
        <v>51373.543792819997</v>
      </c>
      <c r="E3099" s="56">
        <f t="shared" si="1187"/>
        <v>662.82600000000002</v>
      </c>
      <c r="F3099" s="11">
        <f>IF(DAY(A3099)=F$2+1,VLOOKUP(A3099,[1]Plan1!$BN$15:$BP$255,3),F3098)</f>
        <v>663.31100000000004</v>
      </c>
      <c r="G3099" s="6">
        <f t="shared" si="1188"/>
        <v>43141</v>
      </c>
      <c r="H3099" s="2">
        <f t="shared" si="1189"/>
        <v>7.3171541249128502E-4</v>
      </c>
      <c r="I3099" s="1">
        <f t="shared" si="1190"/>
        <v>14</v>
      </c>
      <c r="J3099" s="1">
        <f t="shared" si="1191"/>
        <v>28</v>
      </c>
      <c r="K3099" s="54">
        <f t="shared" si="1192"/>
        <v>1.0003657908047892</v>
      </c>
      <c r="L3099" s="3">
        <f t="shared" si="1193"/>
        <v>1.64369699</v>
      </c>
      <c r="M3099" s="3">
        <f t="shared" si="1194"/>
        <v>1.64429823</v>
      </c>
      <c r="N3099" s="3">
        <f t="shared" si="1195"/>
        <v>84473.427127360002</v>
      </c>
      <c r="O3099" s="52">
        <f t="shared" si="1203"/>
        <v>0</v>
      </c>
      <c r="P3099" s="5">
        <f t="shared" si="1184"/>
        <v>0</v>
      </c>
      <c r="Q3099" s="53">
        <f t="shared" si="1196"/>
        <v>0</v>
      </c>
      <c r="R3099" s="4">
        <f t="shared" si="1197"/>
        <v>0</v>
      </c>
      <c r="S3099" s="2">
        <f t="shared" si="1205"/>
        <v>0.14000000000000001</v>
      </c>
      <c r="T3099" s="9">
        <f t="shared" si="1198"/>
        <v>1.0054744410000001</v>
      </c>
      <c r="U3099" s="4">
        <f t="shared" si="1199"/>
        <v>462.44479287000001</v>
      </c>
      <c r="V3099" s="4">
        <f t="shared" si="1200"/>
        <v>0</v>
      </c>
      <c r="W3099" s="1" t="str">
        <f t="shared" si="1183"/>
        <v>A+J=</v>
      </c>
      <c r="X3099" s="10">
        <f t="shared" si="1201"/>
        <v>43168</v>
      </c>
      <c r="Y3099" s="4">
        <f t="shared" si="1202"/>
        <v>0</v>
      </c>
      <c r="Z3099" s="28"/>
      <c r="AA3099" s="26"/>
      <c r="AE3099" s="5"/>
    </row>
    <row r="3100" spans="1:31" x14ac:dyDescent="0.2">
      <c r="A3100" s="127">
        <f t="shared" si="1204"/>
        <v>43155</v>
      </c>
      <c r="B3100" s="4">
        <f t="shared" si="1185"/>
        <v>84971.220410569993</v>
      </c>
      <c r="C3100" s="4">
        <f t="shared" si="1206"/>
        <v>51373.543792819997</v>
      </c>
      <c r="D3100" s="4">
        <f t="shared" si="1186"/>
        <v>51373.543792819997</v>
      </c>
      <c r="E3100" s="56">
        <f t="shared" si="1187"/>
        <v>662.82600000000002</v>
      </c>
      <c r="F3100" s="11">
        <f>IF(DAY(A3100)=F$2+1,VLOOKUP(A3100,[1]Plan1!$BN$15:$BP$255,3),F3099)</f>
        <v>663.31100000000004</v>
      </c>
      <c r="G3100" s="6">
        <f t="shared" si="1188"/>
        <v>43141</v>
      </c>
      <c r="H3100" s="2">
        <f t="shared" si="1189"/>
        <v>7.3171541249128502E-4</v>
      </c>
      <c r="I3100" s="1">
        <f t="shared" si="1190"/>
        <v>15</v>
      </c>
      <c r="J3100" s="1">
        <f t="shared" si="1191"/>
        <v>28</v>
      </c>
      <c r="K3100" s="54">
        <f t="shared" si="1192"/>
        <v>1.0003919238388468</v>
      </c>
      <c r="L3100" s="3">
        <f t="shared" si="1193"/>
        <v>1.64369699</v>
      </c>
      <c r="M3100" s="3">
        <f t="shared" si="1194"/>
        <v>1.64434119</v>
      </c>
      <c r="N3100" s="3">
        <f t="shared" si="1195"/>
        <v>84475.634134799999</v>
      </c>
      <c r="O3100" s="52">
        <f t="shared" si="1203"/>
        <v>0</v>
      </c>
      <c r="P3100" s="5">
        <f t="shared" si="1184"/>
        <v>0</v>
      </c>
      <c r="Q3100" s="53">
        <f t="shared" si="1196"/>
        <v>0</v>
      </c>
      <c r="R3100" s="4">
        <f t="shared" si="1197"/>
        <v>0</v>
      </c>
      <c r="S3100" s="2">
        <f t="shared" si="1205"/>
        <v>0.14000000000000001</v>
      </c>
      <c r="T3100" s="9">
        <f t="shared" si="1198"/>
        <v>1.005866618</v>
      </c>
      <c r="U3100" s="4">
        <f t="shared" si="1199"/>
        <v>495.58627576999999</v>
      </c>
      <c r="V3100" s="4">
        <f t="shared" si="1200"/>
        <v>0</v>
      </c>
      <c r="W3100" s="1" t="str">
        <f t="shared" si="1183"/>
        <v>A+J=</v>
      </c>
      <c r="X3100" s="10">
        <f t="shared" si="1201"/>
        <v>43168</v>
      </c>
      <c r="Y3100" s="4">
        <f t="shared" si="1202"/>
        <v>0</v>
      </c>
      <c r="Z3100" s="28"/>
      <c r="AA3100" s="26"/>
      <c r="AE3100" s="5"/>
    </row>
    <row r="3101" spans="1:31" x14ac:dyDescent="0.2">
      <c r="A3101" s="127">
        <f t="shared" si="1204"/>
        <v>43156</v>
      </c>
      <c r="B3101" s="4">
        <f t="shared" si="1185"/>
        <v>85006.582955659993</v>
      </c>
      <c r="C3101" s="4">
        <f t="shared" si="1206"/>
        <v>51373.543792819997</v>
      </c>
      <c r="D3101" s="4">
        <f t="shared" si="1186"/>
        <v>51373.543792819997</v>
      </c>
      <c r="E3101" s="56">
        <f t="shared" si="1187"/>
        <v>662.82600000000002</v>
      </c>
      <c r="F3101" s="11">
        <f>IF(DAY(A3101)=F$2+1,VLOOKUP(A3101,[1]Plan1!$BN$15:$BP$255,3),F3100)</f>
        <v>663.31100000000004</v>
      </c>
      <c r="G3101" s="6">
        <f t="shared" si="1188"/>
        <v>43141</v>
      </c>
      <c r="H3101" s="2">
        <f t="shared" si="1189"/>
        <v>7.3171541249128502E-4</v>
      </c>
      <c r="I3101" s="1">
        <f t="shared" si="1190"/>
        <v>16</v>
      </c>
      <c r="J3101" s="1">
        <f t="shared" si="1191"/>
        <v>28</v>
      </c>
      <c r="K3101" s="54">
        <f t="shared" si="1192"/>
        <v>1.0004180575555903</v>
      </c>
      <c r="L3101" s="3">
        <f t="shared" si="1193"/>
        <v>1.64369699</v>
      </c>
      <c r="M3101" s="3">
        <f t="shared" si="1194"/>
        <v>1.6443841400000001</v>
      </c>
      <c r="N3101" s="3">
        <f t="shared" si="1195"/>
        <v>84477.840628499995</v>
      </c>
      <c r="O3101" s="52">
        <f t="shared" si="1203"/>
        <v>0</v>
      </c>
      <c r="P3101" s="5">
        <f t="shared" si="1184"/>
        <v>0</v>
      </c>
      <c r="Q3101" s="53">
        <f t="shared" si="1196"/>
        <v>0</v>
      </c>
      <c r="R3101" s="4">
        <f t="shared" si="1197"/>
        <v>0</v>
      </c>
      <c r="S3101" s="2">
        <f t="shared" si="1205"/>
        <v>0.14000000000000001</v>
      </c>
      <c r="T3101" s="9">
        <f t="shared" si="1198"/>
        <v>1.0062589470000001</v>
      </c>
      <c r="U3101" s="4">
        <f t="shared" si="1199"/>
        <v>528.74232715999995</v>
      </c>
      <c r="V3101" s="4">
        <f t="shared" si="1200"/>
        <v>0</v>
      </c>
      <c r="W3101" s="1" t="str">
        <f t="shared" si="1183"/>
        <v>A+J=</v>
      </c>
      <c r="X3101" s="10">
        <f t="shared" si="1201"/>
        <v>43168</v>
      </c>
      <c r="Y3101" s="4">
        <f t="shared" si="1202"/>
        <v>0</v>
      </c>
      <c r="Z3101" s="28"/>
      <c r="AA3101" s="26"/>
      <c r="AE3101" s="5"/>
    </row>
    <row r="3102" spans="1:31" x14ac:dyDescent="0.2">
      <c r="A3102" s="127">
        <f t="shared" si="1204"/>
        <v>43157</v>
      </c>
      <c r="B3102" s="4">
        <f t="shared" si="1185"/>
        <v>85041.960674710004</v>
      </c>
      <c r="C3102" s="4">
        <f t="shared" si="1206"/>
        <v>51373.543792819997</v>
      </c>
      <c r="D3102" s="4">
        <f t="shared" si="1186"/>
        <v>51373.543792819997</v>
      </c>
      <c r="E3102" s="56">
        <f t="shared" si="1187"/>
        <v>662.82600000000002</v>
      </c>
      <c r="F3102" s="11">
        <f>IF(DAY(A3102)=F$2+1,VLOOKUP(A3102,[1]Plan1!$BN$15:$BP$255,3),F3101)</f>
        <v>663.31100000000004</v>
      </c>
      <c r="G3102" s="6">
        <f t="shared" si="1188"/>
        <v>43141</v>
      </c>
      <c r="H3102" s="2">
        <f t="shared" si="1189"/>
        <v>7.3171541249128502E-4</v>
      </c>
      <c r="I3102" s="1">
        <f t="shared" si="1190"/>
        <v>17</v>
      </c>
      <c r="J3102" s="1">
        <f t="shared" si="1191"/>
        <v>28</v>
      </c>
      <c r="K3102" s="54">
        <f t="shared" si="1192"/>
        <v>1.0004441919550371</v>
      </c>
      <c r="L3102" s="3">
        <f t="shared" si="1193"/>
        <v>1.64369699</v>
      </c>
      <c r="M3102" s="3">
        <f t="shared" si="1194"/>
        <v>1.6444270999999999</v>
      </c>
      <c r="N3102" s="3">
        <f t="shared" si="1195"/>
        <v>84480.047635950003</v>
      </c>
      <c r="O3102" s="52">
        <f t="shared" si="1203"/>
        <v>0</v>
      </c>
      <c r="P3102" s="5">
        <f t="shared" si="1184"/>
        <v>0</v>
      </c>
      <c r="Q3102" s="53">
        <f t="shared" si="1196"/>
        <v>0</v>
      </c>
      <c r="R3102" s="4">
        <f t="shared" si="1197"/>
        <v>0</v>
      </c>
      <c r="S3102" s="2">
        <f t="shared" si="1205"/>
        <v>0.14000000000000001</v>
      </c>
      <c r="T3102" s="9">
        <f t="shared" si="1198"/>
        <v>1.0066514289999999</v>
      </c>
      <c r="U3102" s="4">
        <f t="shared" si="1199"/>
        <v>561.91303875999995</v>
      </c>
      <c r="V3102" s="4">
        <f t="shared" si="1200"/>
        <v>0</v>
      </c>
      <c r="W3102" s="1" t="str">
        <f t="shared" si="1183"/>
        <v>A+J=</v>
      </c>
      <c r="X3102" s="10">
        <f t="shared" si="1201"/>
        <v>43168</v>
      </c>
      <c r="Y3102" s="4">
        <f t="shared" si="1202"/>
        <v>0</v>
      </c>
      <c r="Z3102" s="28"/>
      <c r="AA3102" s="26"/>
      <c r="AE3102" s="5"/>
    </row>
    <row r="3103" spans="1:31" x14ac:dyDescent="0.2">
      <c r="A3103" s="127">
        <f t="shared" si="1204"/>
        <v>43158</v>
      </c>
      <c r="B3103" s="4">
        <f t="shared" si="1185"/>
        <v>85077.353136439997</v>
      </c>
      <c r="C3103" s="4">
        <f t="shared" si="1206"/>
        <v>51373.543792819997</v>
      </c>
      <c r="D3103" s="4">
        <f t="shared" si="1186"/>
        <v>51373.543792819997</v>
      </c>
      <c r="E3103" s="56">
        <f t="shared" si="1187"/>
        <v>662.82600000000002</v>
      </c>
      <c r="F3103" s="11">
        <f>IF(DAY(A3103)=F$2+1,VLOOKUP(A3103,[1]Plan1!$BN$15:$BP$255,3),F3102)</f>
        <v>663.31100000000004</v>
      </c>
      <c r="G3103" s="6">
        <f t="shared" si="1188"/>
        <v>43141</v>
      </c>
      <c r="H3103" s="2">
        <f t="shared" si="1189"/>
        <v>7.3171541249128502E-4</v>
      </c>
      <c r="I3103" s="1">
        <f t="shared" si="1190"/>
        <v>18</v>
      </c>
      <c r="J3103" s="1">
        <f t="shared" si="1191"/>
        <v>28</v>
      </c>
      <c r="K3103" s="54">
        <f t="shared" si="1192"/>
        <v>1.0004703270372055</v>
      </c>
      <c r="L3103" s="3">
        <f t="shared" si="1193"/>
        <v>1.64369699</v>
      </c>
      <c r="M3103" s="3">
        <f t="shared" si="1194"/>
        <v>1.64447006</v>
      </c>
      <c r="N3103" s="3">
        <f t="shared" si="1195"/>
        <v>84482.254643389999</v>
      </c>
      <c r="O3103" s="52">
        <f t="shared" si="1203"/>
        <v>0</v>
      </c>
      <c r="P3103" s="5">
        <f t="shared" si="1184"/>
        <v>0</v>
      </c>
      <c r="Q3103" s="53">
        <f t="shared" si="1196"/>
        <v>0</v>
      </c>
      <c r="R3103" s="4">
        <f t="shared" si="1197"/>
        <v>0</v>
      </c>
      <c r="S3103" s="2">
        <f t="shared" si="1205"/>
        <v>0.14000000000000001</v>
      </c>
      <c r="T3103" s="9">
        <f t="shared" si="1198"/>
        <v>1.0070440650000001</v>
      </c>
      <c r="U3103" s="4">
        <f t="shared" si="1199"/>
        <v>595.09849305</v>
      </c>
      <c r="V3103" s="4">
        <f t="shared" si="1200"/>
        <v>0</v>
      </c>
      <c r="W3103" s="1" t="str">
        <f t="shared" si="1183"/>
        <v>A+J=</v>
      </c>
      <c r="X3103" s="10">
        <f t="shared" si="1201"/>
        <v>43168</v>
      </c>
      <c r="Y3103" s="4">
        <f t="shared" si="1202"/>
        <v>0</v>
      </c>
      <c r="Z3103" s="28"/>
      <c r="AA3103" s="26"/>
      <c r="AE3103" s="5"/>
    </row>
    <row r="3104" spans="1:31" x14ac:dyDescent="0.2">
      <c r="A3104" s="127">
        <f t="shared" si="1204"/>
        <v>43159</v>
      </c>
      <c r="B3104" s="4">
        <f t="shared" si="1185"/>
        <v>85112.760172909999</v>
      </c>
      <c r="C3104" s="4">
        <f t="shared" si="1206"/>
        <v>51373.543792819997</v>
      </c>
      <c r="D3104" s="4">
        <f t="shared" si="1186"/>
        <v>51373.543792819997</v>
      </c>
      <c r="E3104" s="56">
        <f t="shared" si="1187"/>
        <v>662.82600000000002</v>
      </c>
      <c r="F3104" s="11">
        <f>IF(DAY(A3104)=F$2+1,VLOOKUP(A3104,[1]Plan1!$BN$15:$BP$255,3),F3103)</f>
        <v>663.31100000000004</v>
      </c>
      <c r="G3104" s="6">
        <f t="shared" si="1188"/>
        <v>43141</v>
      </c>
      <c r="H3104" s="2">
        <f t="shared" si="1189"/>
        <v>7.3171541249128502E-4</v>
      </c>
      <c r="I3104" s="1">
        <f t="shared" si="1190"/>
        <v>19</v>
      </c>
      <c r="J3104" s="1">
        <f t="shared" si="1191"/>
        <v>28</v>
      </c>
      <c r="K3104" s="54">
        <f t="shared" si="1192"/>
        <v>1.0004964628021131</v>
      </c>
      <c r="L3104" s="3">
        <f t="shared" si="1193"/>
        <v>1.64369699</v>
      </c>
      <c r="M3104" s="3">
        <f t="shared" si="1194"/>
        <v>1.64451302</v>
      </c>
      <c r="N3104" s="3">
        <f t="shared" si="1195"/>
        <v>84484.461650829995</v>
      </c>
      <c r="O3104" s="52">
        <f t="shared" si="1203"/>
        <v>0</v>
      </c>
      <c r="P3104" s="5">
        <f t="shared" si="1184"/>
        <v>0</v>
      </c>
      <c r="Q3104" s="53">
        <f t="shared" si="1196"/>
        <v>0</v>
      </c>
      <c r="R3104" s="4">
        <f t="shared" si="1197"/>
        <v>0</v>
      </c>
      <c r="S3104" s="2">
        <f t="shared" si="1205"/>
        <v>0.14000000000000001</v>
      </c>
      <c r="T3104" s="9">
        <f t="shared" si="1198"/>
        <v>1.007436853</v>
      </c>
      <c r="U3104" s="4">
        <f t="shared" si="1199"/>
        <v>628.29852208</v>
      </c>
      <c r="V3104" s="4">
        <f t="shared" si="1200"/>
        <v>0</v>
      </c>
      <c r="W3104" s="1" t="str">
        <f t="shared" si="1183"/>
        <v>A+J=</v>
      </c>
      <c r="X3104" s="10">
        <f t="shared" si="1201"/>
        <v>43168</v>
      </c>
      <c r="Y3104" s="4">
        <f t="shared" si="1202"/>
        <v>0</v>
      </c>
      <c r="Z3104" s="28"/>
      <c r="AA3104" s="26"/>
      <c r="AE3104" s="5"/>
    </row>
    <row r="3105" spans="1:31" x14ac:dyDescent="0.2">
      <c r="A3105" s="127">
        <f t="shared" si="1204"/>
        <v>43160</v>
      </c>
      <c r="B3105" s="4">
        <f t="shared" si="1185"/>
        <v>85148.181954090003</v>
      </c>
      <c r="C3105" s="4">
        <f t="shared" si="1206"/>
        <v>51373.543792819997</v>
      </c>
      <c r="D3105" s="4">
        <f t="shared" si="1186"/>
        <v>51373.543792819997</v>
      </c>
      <c r="E3105" s="56">
        <f t="shared" si="1187"/>
        <v>662.82600000000002</v>
      </c>
      <c r="F3105" s="11">
        <f>IF(DAY(A3105)=F$2+1,VLOOKUP(A3105,[1]Plan1!$BN$15:$BP$255,3),F3104)</f>
        <v>663.31100000000004</v>
      </c>
      <c r="G3105" s="6">
        <f t="shared" si="1188"/>
        <v>43141</v>
      </c>
      <c r="H3105" s="2">
        <f t="shared" si="1189"/>
        <v>7.3171541249128502E-4</v>
      </c>
      <c r="I3105" s="1">
        <f t="shared" si="1190"/>
        <v>20</v>
      </c>
      <c r="J3105" s="1">
        <f t="shared" si="1191"/>
        <v>28</v>
      </c>
      <c r="K3105" s="54">
        <f t="shared" si="1192"/>
        <v>1.0005225992497779</v>
      </c>
      <c r="L3105" s="3">
        <f t="shared" si="1193"/>
        <v>1.64369699</v>
      </c>
      <c r="M3105" s="3">
        <f t="shared" si="1194"/>
        <v>1.64455598</v>
      </c>
      <c r="N3105" s="3">
        <f t="shared" si="1195"/>
        <v>84486.668658270006</v>
      </c>
      <c r="O3105" s="52">
        <f t="shared" si="1203"/>
        <v>0</v>
      </c>
      <c r="P3105" s="5">
        <f t="shared" si="1184"/>
        <v>0</v>
      </c>
      <c r="Q3105" s="53">
        <f t="shared" si="1196"/>
        <v>0</v>
      </c>
      <c r="R3105" s="4">
        <f t="shared" si="1197"/>
        <v>0</v>
      </c>
      <c r="S3105" s="2">
        <f t="shared" si="1205"/>
        <v>0.14000000000000001</v>
      </c>
      <c r="T3105" s="9">
        <f t="shared" si="1198"/>
        <v>1.0078297949999999</v>
      </c>
      <c r="U3105" s="4">
        <f t="shared" si="1199"/>
        <v>661.51329582000005</v>
      </c>
      <c r="V3105" s="4">
        <f t="shared" si="1200"/>
        <v>0</v>
      </c>
      <c r="W3105" s="1" t="str">
        <f t="shared" si="1183"/>
        <v>A+J=</v>
      </c>
      <c r="X3105" s="10">
        <f t="shared" si="1201"/>
        <v>43168</v>
      </c>
      <c r="Y3105" s="4">
        <f t="shared" si="1202"/>
        <v>0</v>
      </c>
      <c r="Z3105" s="28"/>
      <c r="AA3105" s="26"/>
      <c r="AE3105" s="5"/>
    </row>
    <row r="3106" spans="1:31" x14ac:dyDescent="0.2">
      <c r="A3106" s="127">
        <f t="shared" si="1204"/>
        <v>43161</v>
      </c>
      <c r="B3106" s="4">
        <f t="shared" si="1185"/>
        <v>85183.618396530001</v>
      </c>
      <c r="C3106" s="4">
        <f t="shared" si="1206"/>
        <v>51373.543792819997</v>
      </c>
      <c r="D3106" s="4">
        <f t="shared" si="1186"/>
        <v>51373.543792819997</v>
      </c>
      <c r="E3106" s="56">
        <f t="shared" si="1187"/>
        <v>662.82600000000002</v>
      </c>
      <c r="F3106" s="11">
        <f>IF(DAY(A3106)=F$2+1,VLOOKUP(A3106,[1]Plan1!$BN$15:$BP$255,3),F3105)</f>
        <v>663.31100000000004</v>
      </c>
      <c r="G3106" s="6">
        <f t="shared" si="1188"/>
        <v>43141</v>
      </c>
      <c r="H3106" s="2">
        <f t="shared" si="1189"/>
        <v>7.3171541249128502E-4</v>
      </c>
      <c r="I3106" s="1">
        <f t="shared" si="1190"/>
        <v>21</v>
      </c>
      <c r="J3106" s="1">
        <f t="shared" si="1191"/>
        <v>28</v>
      </c>
      <c r="K3106" s="54">
        <f t="shared" si="1192"/>
        <v>1.0005487363802175</v>
      </c>
      <c r="L3106" s="3">
        <f t="shared" si="1193"/>
        <v>1.64369699</v>
      </c>
      <c r="M3106" s="3">
        <f t="shared" si="1194"/>
        <v>1.6445989400000001</v>
      </c>
      <c r="N3106" s="3">
        <f t="shared" si="1195"/>
        <v>84488.875665710002</v>
      </c>
      <c r="O3106" s="52">
        <f t="shared" si="1203"/>
        <v>0</v>
      </c>
      <c r="P3106" s="5">
        <f t="shared" si="1184"/>
        <v>0</v>
      </c>
      <c r="Q3106" s="53">
        <f t="shared" si="1196"/>
        <v>0</v>
      </c>
      <c r="R3106" s="4">
        <f t="shared" si="1197"/>
        <v>0</v>
      </c>
      <c r="S3106" s="2">
        <f t="shared" si="1205"/>
        <v>0.14000000000000001</v>
      </c>
      <c r="T3106" s="9">
        <f t="shared" si="1198"/>
        <v>1.0082228900000001</v>
      </c>
      <c r="U3106" s="4">
        <f t="shared" si="1199"/>
        <v>694.74273082000002</v>
      </c>
      <c r="V3106" s="4">
        <f t="shared" si="1200"/>
        <v>0</v>
      </c>
      <c r="W3106" s="1" t="str">
        <f t="shared" si="1183"/>
        <v>A+J=</v>
      </c>
      <c r="X3106" s="10">
        <f t="shared" si="1201"/>
        <v>43168</v>
      </c>
      <c r="Y3106" s="4">
        <f t="shared" si="1202"/>
        <v>0</v>
      </c>
      <c r="Z3106" s="28"/>
      <c r="AA3106" s="26"/>
      <c r="AE3106" s="5"/>
    </row>
    <row r="3107" spans="1:31" x14ac:dyDescent="0.2">
      <c r="A3107" s="127">
        <f t="shared" si="1204"/>
        <v>43162</v>
      </c>
      <c r="B3107" s="4">
        <f t="shared" si="1185"/>
        <v>85219.069585720004</v>
      </c>
      <c r="C3107" s="4">
        <f t="shared" si="1206"/>
        <v>51373.543792819997</v>
      </c>
      <c r="D3107" s="4">
        <f t="shared" si="1186"/>
        <v>51373.543792819997</v>
      </c>
      <c r="E3107" s="56">
        <f t="shared" si="1187"/>
        <v>662.82600000000002</v>
      </c>
      <c r="F3107" s="11">
        <f>IF(DAY(A3107)=F$2+1,VLOOKUP(A3107,[1]Plan1!$BN$15:$BP$255,3),F3106)</f>
        <v>663.31100000000004</v>
      </c>
      <c r="G3107" s="6">
        <f t="shared" si="1188"/>
        <v>43141</v>
      </c>
      <c r="H3107" s="2">
        <f t="shared" si="1189"/>
        <v>7.3171541249128502E-4</v>
      </c>
      <c r="I3107" s="1">
        <f t="shared" si="1190"/>
        <v>22</v>
      </c>
      <c r="J3107" s="1">
        <f t="shared" si="1191"/>
        <v>28</v>
      </c>
      <c r="K3107" s="54">
        <f t="shared" si="1192"/>
        <v>1.0005748741934499</v>
      </c>
      <c r="L3107" s="3">
        <f t="shared" si="1193"/>
        <v>1.64369699</v>
      </c>
      <c r="M3107" s="3">
        <f t="shared" si="1194"/>
        <v>1.6446419000000001</v>
      </c>
      <c r="N3107" s="3">
        <f t="shared" si="1195"/>
        <v>84491.082673149998</v>
      </c>
      <c r="O3107" s="52">
        <f t="shared" si="1203"/>
        <v>0</v>
      </c>
      <c r="P3107" s="5">
        <f t="shared" si="1184"/>
        <v>0</v>
      </c>
      <c r="Q3107" s="53">
        <f t="shared" si="1196"/>
        <v>0</v>
      </c>
      <c r="R3107" s="4">
        <f t="shared" si="1197"/>
        <v>0</v>
      </c>
      <c r="S3107" s="2">
        <f t="shared" si="1205"/>
        <v>0.14000000000000001</v>
      </c>
      <c r="T3107" s="9">
        <f t="shared" si="1198"/>
        <v>1.0086161389999999</v>
      </c>
      <c r="U3107" s="4">
        <f t="shared" si="1199"/>
        <v>727.98691256999996</v>
      </c>
      <c r="V3107" s="4">
        <f t="shared" si="1200"/>
        <v>0</v>
      </c>
      <c r="W3107" s="1" t="str">
        <f t="shared" si="1183"/>
        <v>A+J=</v>
      </c>
      <c r="X3107" s="10">
        <f t="shared" si="1201"/>
        <v>43168</v>
      </c>
      <c r="Y3107" s="4">
        <f t="shared" si="1202"/>
        <v>0</v>
      </c>
      <c r="Z3107" s="28"/>
      <c r="AA3107" s="26"/>
      <c r="AE3107" s="5"/>
    </row>
    <row r="3108" spans="1:31" x14ac:dyDescent="0.2">
      <c r="A3108" s="127">
        <f t="shared" si="1204"/>
        <v>43163</v>
      </c>
      <c r="B3108" s="4">
        <f t="shared" si="1185"/>
        <v>85254.535872059991</v>
      </c>
      <c r="C3108" s="4">
        <f t="shared" si="1206"/>
        <v>51373.543792819997</v>
      </c>
      <c r="D3108" s="4">
        <f t="shared" si="1186"/>
        <v>51373.543792819997</v>
      </c>
      <c r="E3108" s="56">
        <f t="shared" si="1187"/>
        <v>662.82600000000002</v>
      </c>
      <c r="F3108" s="11">
        <f>IF(DAY(A3108)=F$2+1,VLOOKUP(A3108,[1]Plan1!$BN$15:$BP$255,3),F3107)</f>
        <v>663.31100000000004</v>
      </c>
      <c r="G3108" s="6">
        <f t="shared" si="1188"/>
        <v>43141</v>
      </c>
      <c r="H3108" s="2">
        <f t="shared" si="1189"/>
        <v>7.3171541249128502E-4</v>
      </c>
      <c r="I3108" s="1">
        <f t="shared" si="1190"/>
        <v>23</v>
      </c>
      <c r="J3108" s="1">
        <f t="shared" si="1191"/>
        <v>28</v>
      </c>
      <c r="K3108" s="54">
        <f t="shared" si="1192"/>
        <v>1.0006010126894931</v>
      </c>
      <c r="L3108" s="3">
        <f t="shared" si="1193"/>
        <v>1.64369699</v>
      </c>
      <c r="M3108" s="3">
        <f t="shared" si="1194"/>
        <v>1.6446848700000001</v>
      </c>
      <c r="N3108" s="3">
        <f t="shared" si="1195"/>
        <v>84493.290194329995</v>
      </c>
      <c r="O3108" s="52">
        <f t="shared" si="1203"/>
        <v>0</v>
      </c>
      <c r="P3108" s="5">
        <f t="shared" si="1184"/>
        <v>0</v>
      </c>
      <c r="Q3108" s="53">
        <f t="shared" si="1196"/>
        <v>0</v>
      </c>
      <c r="R3108" s="4">
        <f t="shared" si="1197"/>
        <v>0</v>
      </c>
      <c r="S3108" s="2">
        <f t="shared" si="1205"/>
        <v>0.14000000000000001</v>
      </c>
      <c r="T3108" s="9">
        <f t="shared" si="1198"/>
        <v>1.0090095400000001</v>
      </c>
      <c r="U3108" s="4">
        <f t="shared" si="1199"/>
        <v>761.24567773000001</v>
      </c>
      <c r="V3108" s="4">
        <f t="shared" si="1200"/>
        <v>0</v>
      </c>
      <c r="W3108" s="1" t="str">
        <f t="shared" si="1183"/>
        <v>A+J=</v>
      </c>
      <c r="X3108" s="10">
        <f t="shared" si="1201"/>
        <v>43168</v>
      </c>
      <c r="Y3108" s="4">
        <f t="shared" si="1202"/>
        <v>0</v>
      </c>
      <c r="Z3108" s="28"/>
      <c r="AA3108" s="26"/>
      <c r="AE3108" s="5"/>
    </row>
    <row r="3109" spans="1:31" x14ac:dyDescent="0.2">
      <c r="A3109" s="127">
        <f t="shared" si="1204"/>
        <v>43164</v>
      </c>
      <c r="B3109" s="4">
        <f t="shared" si="1185"/>
        <v>85290.016473520009</v>
      </c>
      <c r="C3109" s="4">
        <f t="shared" si="1206"/>
        <v>51373.543792819997</v>
      </c>
      <c r="D3109" s="4">
        <f t="shared" si="1186"/>
        <v>51373.543792819997</v>
      </c>
      <c r="E3109" s="56">
        <f t="shared" si="1187"/>
        <v>662.82600000000002</v>
      </c>
      <c r="F3109" s="11">
        <f>IF(DAY(A3109)=F$2+1,VLOOKUP(A3109,[1]Plan1!$BN$15:$BP$255,3),F3108)</f>
        <v>663.31100000000004</v>
      </c>
      <c r="G3109" s="6">
        <f t="shared" si="1188"/>
        <v>43141</v>
      </c>
      <c r="H3109" s="2">
        <f t="shared" si="1189"/>
        <v>7.3171541249128502E-4</v>
      </c>
      <c r="I3109" s="1">
        <f t="shared" si="1190"/>
        <v>24</v>
      </c>
      <c r="J3109" s="1">
        <f t="shared" si="1191"/>
        <v>28</v>
      </c>
      <c r="K3109" s="54">
        <f t="shared" si="1192"/>
        <v>1.0006271518683645</v>
      </c>
      <c r="L3109" s="3">
        <f t="shared" si="1193"/>
        <v>1.64369699</v>
      </c>
      <c r="M3109" s="3">
        <f t="shared" si="1194"/>
        <v>1.6447278299999999</v>
      </c>
      <c r="N3109" s="3">
        <f t="shared" si="1195"/>
        <v>84495.497201770006</v>
      </c>
      <c r="O3109" s="52">
        <f t="shared" si="1203"/>
        <v>0</v>
      </c>
      <c r="P3109" s="5">
        <f t="shared" si="1184"/>
        <v>0</v>
      </c>
      <c r="Q3109" s="53">
        <f t="shared" si="1196"/>
        <v>0</v>
      </c>
      <c r="R3109" s="4">
        <f t="shared" si="1197"/>
        <v>0</v>
      </c>
      <c r="S3109" s="2">
        <f t="shared" si="1205"/>
        <v>0.14000000000000001</v>
      </c>
      <c r="T3109" s="9">
        <f t="shared" si="1198"/>
        <v>1.009403096</v>
      </c>
      <c r="U3109" s="4">
        <f t="shared" si="1199"/>
        <v>794.51927175000003</v>
      </c>
      <c r="V3109" s="4">
        <f t="shared" si="1200"/>
        <v>0</v>
      </c>
      <c r="W3109" s="1" t="str">
        <f t="shared" ref="W3109:W3172" si="1207">W3108</f>
        <v>A+J=</v>
      </c>
      <c r="X3109" s="10">
        <f t="shared" si="1201"/>
        <v>43168</v>
      </c>
      <c r="Y3109" s="4">
        <f t="shared" si="1202"/>
        <v>0</v>
      </c>
      <c r="Z3109" s="28"/>
      <c r="AA3109" s="26"/>
      <c r="AE3109" s="5"/>
    </row>
    <row r="3110" spans="1:31" x14ac:dyDescent="0.2">
      <c r="A3110" s="127">
        <f t="shared" si="1204"/>
        <v>43165</v>
      </c>
      <c r="B3110" s="4">
        <f t="shared" si="1185"/>
        <v>85325.512174570002</v>
      </c>
      <c r="C3110" s="4">
        <f t="shared" si="1206"/>
        <v>51373.543792819997</v>
      </c>
      <c r="D3110" s="4">
        <f t="shared" si="1186"/>
        <v>51373.543792819997</v>
      </c>
      <c r="E3110" s="56">
        <f t="shared" si="1187"/>
        <v>662.82600000000002</v>
      </c>
      <c r="F3110" s="11">
        <f>IF(DAY(A3110)=F$2+1,VLOOKUP(A3110,[1]Plan1!$BN$15:$BP$255,3),F3109)</f>
        <v>663.31100000000004</v>
      </c>
      <c r="G3110" s="6">
        <f t="shared" si="1188"/>
        <v>43141</v>
      </c>
      <c r="H3110" s="2">
        <f t="shared" si="1189"/>
        <v>7.3171541249128502E-4</v>
      </c>
      <c r="I3110" s="1">
        <f t="shared" si="1190"/>
        <v>25</v>
      </c>
      <c r="J3110" s="1">
        <f t="shared" si="1191"/>
        <v>28</v>
      </c>
      <c r="K3110" s="54">
        <f t="shared" si="1192"/>
        <v>1.0006532917300821</v>
      </c>
      <c r="L3110" s="3">
        <f t="shared" si="1193"/>
        <v>1.64369699</v>
      </c>
      <c r="M3110" s="3">
        <f t="shared" si="1194"/>
        <v>1.6447708000000001</v>
      </c>
      <c r="N3110" s="3">
        <f t="shared" si="1195"/>
        <v>84497.704722950002</v>
      </c>
      <c r="O3110" s="52">
        <f t="shared" si="1203"/>
        <v>0</v>
      </c>
      <c r="P3110" s="5">
        <f t="shared" si="1184"/>
        <v>0</v>
      </c>
      <c r="Q3110" s="53">
        <f t="shared" si="1196"/>
        <v>0</v>
      </c>
      <c r="R3110" s="4">
        <f t="shared" si="1197"/>
        <v>0</v>
      </c>
      <c r="S3110" s="2">
        <f t="shared" si="1205"/>
        <v>0.14000000000000001</v>
      </c>
      <c r="T3110" s="9">
        <f t="shared" si="1198"/>
        <v>1.009796804</v>
      </c>
      <c r="U3110" s="4">
        <f t="shared" si="1199"/>
        <v>827.80745162000005</v>
      </c>
      <c r="V3110" s="4">
        <f t="shared" si="1200"/>
        <v>0</v>
      </c>
      <c r="W3110" s="1" t="str">
        <f t="shared" si="1207"/>
        <v>A+J=</v>
      </c>
      <c r="X3110" s="10">
        <f t="shared" si="1201"/>
        <v>43168</v>
      </c>
      <c r="Y3110" s="4">
        <f t="shared" si="1202"/>
        <v>0</v>
      </c>
      <c r="Z3110" s="28"/>
      <c r="AA3110" s="26"/>
      <c r="AE3110" s="5"/>
    </row>
    <row r="3111" spans="1:31" x14ac:dyDescent="0.2">
      <c r="A3111" s="127">
        <f t="shared" si="1204"/>
        <v>43166</v>
      </c>
      <c r="B3111" s="4">
        <f t="shared" si="1185"/>
        <v>85361.022626820006</v>
      </c>
      <c r="C3111" s="4">
        <f t="shared" si="1206"/>
        <v>51373.543792819997</v>
      </c>
      <c r="D3111" s="4">
        <f t="shared" si="1186"/>
        <v>51373.543792819997</v>
      </c>
      <c r="E3111" s="56">
        <f t="shared" si="1187"/>
        <v>662.82600000000002</v>
      </c>
      <c r="F3111" s="11">
        <f>IF(DAY(A3111)=F$2+1,VLOOKUP(A3111,[1]Plan1!$BN$15:$BP$255,3),F3110)</f>
        <v>663.31100000000004</v>
      </c>
      <c r="G3111" s="6">
        <f t="shared" si="1188"/>
        <v>43141</v>
      </c>
      <c r="H3111" s="2">
        <f t="shared" si="1189"/>
        <v>7.3171541249128502E-4</v>
      </c>
      <c r="I3111" s="1">
        <f t="shared" si="1190"/>
        <v>26</v>
      </c>
      <c r="J3111" s="1">
        <f t="shared" si="1191"/>
        <v>28</v>
      </c>
      <c r="K3111" s="54">
        <f t="shared" si="1192"/>
        <v>1.0006794322746639</v>
      </c>
      <c r="L3111" s="3">
        <f t="shared" si="1193"/>
        <v>1.64369699</v>
      </c>
      <c r="M3111" s="3">
        <f t="shared" si="1194"/>
        <v>1.6448137700000001</v>
      </c>
      <c r="N3111" s="3">
        <f t="shared" si="1195"/>
        <v>84499.912244120002</v>
      </c>
      <c r="O3111" s="52">
        <f t="shared" si="1203"/>
        <v>0</v>
      </c>
      <c r="P3111" s="5">
        <f t="shared" ref="P3111:P3174" si="1208">IF(DAY($A3111)=F$2,VLOOKUP($A3111,$AA$10:$AH$126,5),0)</f>
        <v>0</v>
      </c>
      <c r="Q3111" s="53">
        <f t="shared" si="1196"/>
        <v>0</v>
      </c>
      <c r="R3111" s="4">
        <f t="shared" si="1197"/>
        <v>0</v>
      </c>
      <c r="S3111" s="2">
        <f t="shared" si="1205"/>
        <v>0.14000000000000001</v>
      </c>
      <c r="T3111" s="9">
        <f t="shared" si="1198"/>
        <v>1.010190666</v>
      </c>
      <c r="U3111" s="4">
        <f t="shared" si="1199"/>
        <v>861.11038269999995</v>
      </c>
      <c r="V3111" s="4">
        <f t="shared" si="1200"/>
        <v>0</v>
      </c>
      <c r="W3111" s="1" t="str">
        <f t="shared" si="1207"/>
        <v>A+J=</v>
      </c>
      <c r="X3111" s="10">
        <f t="shared" si="1201"/>
        <v>43168</v>
      </c>
      <c r="Y3111" s="4">
        <f t="shared" si="1202"/>
        <v>0</v>
      </c>
      <c r="Z3111" s="28"/>
      <c r="AA3111" s="26"/>
      <c r="AE3111" s="5"/>
    </row>
    <row r="3112" spans="1:31" x14ac:dyDescent="0.2">
      <c r="A3112" s="127">
        <f t="shared" si="1204"/>
        <v>43167</v>
      </c>
      <c r="B3112" s="4">
        <f t="shared" si="1185"/>
        <v>85396.547312159993</v>
      </c>
      <c r="C3112" s="4">
        <f t="shared" si="1206"/>
        <v>51373.543792819997</v>
      </c>
      <c r="D3112" s="4">
        <f t="shared" si="1186"/>
        <v>51373.543792819997</v>
      </c>
      <c r="E3112" s="56">
        <f t="shared" si="1187"/>
        <v>662.82600000000002</v>
      </c>
      <c r="F3112" s="11">
        <f>IF(DAY(A3112)=F$2+1,VLOOKUP(A3112,[1]Plan1!$BN$15:$BP$255,3),F3111)</f>
        <v>663.31100000000004</v>
      </c>
      <c r="G3112" s="6">
        <f t="shared" si="1188"/>
        <v>43141</v>
      </c>
      <c r="H3112" s="2">
        <f t="shared" si="1189"/>
        <v>7.3171541249128502E-4</v>
      </c>
      <c r="I3112" s="1">
        <f t="shared" si="1190"/>
        <v>27</v>
      </c>
      <c r="J3112" s="1">
        <f t="shared" si="1191"/>
        <v>28</v>
      </c>
      <c r="K3112" s="54">
        <f t="shared" si="1192"/>
        <v>1.0007055735021277</v>
      </c>
      <c r="L3112" s="3">
        <f t="shared" si="1193"/>
        <v>1.64369699</v>
      </c>
      <c r="M3112" s="3">
        <f t="shared" si="1194"/>
        <v>1.6448567300000001</v>
      </c>
      <c r="N3112" s="3">
        <f t="shared" si="1195"/>
        <v>84502.119251559998</v>
      </c>
      <c r="O3112" s="52">
        <f t="shared" si="1203"/>
        <v>0</v>
      </c>
      <c r="P3112" s="5">
        <f t="shared" si="1208"/>
        <v>0</v>
      </c>
      <c r="Q3112" s="53">
        <f t="shared" si="1196"/>
        <v>0</v>
      </c>
      <c r="R3112" s="4">
        <f t="shared" si="1197"/>
        <v>0</v>
      </c>
      <c r="S3112" s="2">
        <f t="shared" si="1205"/>
        <v>0.14000000000000001</v>
      </c>
      <c r="T3112" s="9">
        <f t="shared" si="1198"/>
        <v>1.010584682</v>
      </c>
      <c r="U3112" s="4">
        <f t="shared" si="1199"/>
        <v>894.42806059999998</v>
      </c>
      <c r="V3112" s="4">
        <f t="shared" si="1200"/>
        <v>0</v>
      </c>
      <c r="W3112" s="1" t="str">
        <f t="shared" si="1207"/>
        <v>A+J=</v>
      </c>
      <c r="X3112" s="10">
        <f t="shared" si="1201"/>
        <v>43168</v>
      </c>
      <c r="Y3112" s="4">
        <f t="shared" si="1202"/>
        <v>0</v>
      </c>
      <c r="Z3112" s="28"/>
      <c r="AA3112" s="26"/>
      <c r="AE3112" s="5"/>
    </row>
    <row r="3113" spans="1:31" x14ac:dyDescent="0.2">
      <c r="A3113" s="127">
        <f t="shared" si="1204"/>
        <v>43168</v>
      </c>
      <c r="B3113" s="12">
        <f t="shared" si="1185"/>
        <v>85432.087269729993</v>
      </c>
      <c r="C3113" s="4">
        <f t="shared" si="1206"/>
        <v>51373.543792819997</v>
      </c>
      <c r="D3113" s="4">
        <f t="shared" si="1186"/>
        <v>51373.543792819997</v>
      </c>
      <c r="E3113" s="56">
        <f t="shared" si="1187"/>
        <v>662.82600000000002</v>
      </c>
      <c r="F3113" s="11">
        <f>IF(DAY(A3113)=F$2+1,VLOOKUP(A3113,[1]Plan1!$BN$15:$BP$255,3),F3112)</f>
        <v>663.31100000000004</v>
      </c>
      <c r="G3113" s="6">
        <f t="shared" si="1188"/>
        <v>43141</v>
      </c>
      <c r="H3113" s="2">
        <f t="shared" si="1189"/>
        <v>7.3171541249128502E-4</v>
      </c>
      <c r="I3113" s="1">
        <f t="shared" si="1190"/>
        <v>28</v>
      </c>
      <c r="J3113" s="1">
        <f t="shared" si="1191"/>
        <v>28</v>
      </c>
      <c r="K3113" s="54">
        <f t="shared" si="1192"/>
        <v>1.0007317154124913</v>
      </c>
      <c r="L3113" s="3">
        <f t="shared" si="1193"/>
        <v>1.64369699</v>
      </c>
      <c r="M3113" s="3">
        <f t="shared" si="1194"/>
        <v>1.6448997000000001</v>
      </c>
      <c r="N3113" s="3">
        <f t="shared" si="1195"/>
        <v>84504.326772739994</v>
      </c>
      <c r="O3113" s="52">
        <f t="shared" si="1203"/>
        <v>100</v>
      </c>
      <c r="P3113" s="5">
        <f t="shared" si="1208"/>
        <v>2.3523085000000002E-3</v>
      </c>
      <c r="Q3113" s="53">
        <f t="shared" si="1196"/>
        <v>120.84642373897273</v>
      </c>
      <c r="R3113" s="4">
        <f t="shared" si="1197"/>
        <v>198.78024615429388</v>
      </c>
      <c r="S3113" s="2">
        <f t="shared" si="1205"/>
        <v>0.14000000000000001</v>
      </c>
      <c r="T3113" s="9">
        <f t="shared" si="1198"/>
        <v>1.010978852</v>
      </c>
      <c r="U3113" s="4">
        <f t="shared" si="1199"/>
        <v>927.76049698999998</v>
      </c>
      <c r="V3113" s="4">
        <f t="shared" si="1200"/>
        <v>1126.5407431442939</v>
      </c>
      <c r="W3113" s="1" t="str">
        <f t="shared" si="1207"/>
        <v>A+J=</v>
      </c>
      <c r="X3113" s="10">
        <f t="shared" si="1201"/>
        <v>43168</v>
      </c>
      <c r="Y3113" s="4">
        <f t="shared" si="1202"/>
        <v>84305.546526585706</v>
      </c>
      <c r="Z3113" s="28"/>
      <c r="AA3113" s="26"/>
      <c r="AE3113" s="5"/>
    </row>
    <row r="3114" spans="1:31" x14ac:dyDescent="0.2">
      <c r="A3114" s="127">
        <f t="shared" si="1204"/>
        <v>43169</v>
      </c>
      <c r="B3114" s="4">
        <f t="shared" si="1185"/>
        <v>84352.472391839998</v>
      </c>
      <c r="C3114" s="4">
        <f t="shared" si="1206"/>
        <v>51252.697369649999</v>
      </c>
      <c r="D3114" s="4">
        <f t="shared" si="1186"/>
        <v>51252.697369649999</v>
      </c>
      <c r="E3114" s="56">
        <f t="shared" si="1187"/>
        <v>663.31100000000004</v>
      </c>
      <c r="F3114" s="11">
        <f>IF(DAY(A3114)=F$2+1,VLOOKUP(A3114,[1]Plan1!$BN$15:$BP$255,3),F3113)</f>
        <v>667.524</v>
      </c>
      <c r="G3114" s="6">
        <f t="shared" si="1188"/>
        <v>43169</v>
      </c>
      <c r="H3114" s="2">
        <f t="shared" si="1189"/>
        <v>6.3514701248734706E-3</v>
      </c>
      <c r="I3114" s="1">
        <f t="shared" si="1190"/>
        <v>1</v>
      </c>
      <c r="J3114" s="1">
        <f t="shared" si="1191"/>
        <v>31</v>
      </c>
      <c r="K3114" s="54">
        <f t="shared" si="1192"/>
        <v>1.0002042590690849</v>
      </c>
      <c r="L3114" s="3">
        <f t="shared" si="1193"/>
        <v>1.6448997000000001</v>
      </c>
      <c r="M3114" s="3">
        <f t="shared" si="1194"/>
        <v>1.6452356800000001</v>
      </c>
      <c r="N3114" s="3">
        <f t="shared" si="1195"/>
        <v>84322.766408790005</v>
      </c>
      <c r="O3114" s="52">
        <f t="shared" si="1203"/>
        <v>0</v>
      </c>
      <c r="P3114" s="5">
        <f t="shared" si="1208"/>
        <v>0</v>
      </c>
      <c r="Q3114" s="53">
        <f t="shared" si="1196"/>
        <v>0</v>
      </c>
      <c r="R3114" s="4">
        <f t="shared" si="1197"/>
        <v>0</v>
      </c>
      <c r="S3114" s="2">
        <f t="shared" si="1205"/>
        <v>0.14000000000000001</v>
      </c>
      <c r="T3114" s="9">
        <f t="shared" si="1198"/>
        <v>1.0003522890000001</v>
      </c>
      <c r="U3114" s="4">
        <f t="shared" si="1199"/>
        <v>29.70598305</v>
      </c>
      <c r="V3114" s="4">
        <f t="shared" si="1200"/>
        <v>0</v>
      </c>
      <c r="W3114" s="1" t="str">
        <f t="shared" si="1207"/>
        <v>A+J=</v>
      </c>
      <c r="X3114" s="10">
        <f t="shared" si="1201"/>
        <v>43199</v>
      </c>
      <c r="Y3114" s="4">
        <f t="shared" si="1202"/>
        <v>0</v>
      </c>
      <c r="Z3114" s="28"/>
      <c r="AA3114" s="26"/>
      <c r="AE3114" s="5"/>
    </row>
    <row r="3115" spans="1:31" x14ac:dyDescent="0.2">
      <c r="A3115" s="127">
        <f t="shared" si="1204"/>
        <v>43170</v>
      </c>
      <c r="B3115" s="4">
        <f t="shared" si="1185"/>
        <v>84399.424352939997</v>
      </c>
      <c r="C3115" s="4">
        <f t="shared" si="1206"/>
        <v>51252.697369649999</v>
      </c>
      <c r="D3115" s="4">
        <f t="shared" si="1186"/>
        <v>51252.697369649999</v>
      </c>
      <c r="E3115" s="56">
        <f t="shared" si="1187"/>
        <v>663.31100000000004</v>
      </c>
      <c r="F3115" s="11">
        <f>IF(DAY(A3115)=F$2+1,VLOOKUP(A3115,[1]Plan1!$BN$15:$BP$255,3),F3114)</f>
        <v>667.524</v>
      </c>
      <c r="G3115" s="6">
        <f t="shared" si="1188"/>
        <v>43169</v>
      </c>
      <c r="H3115" s="2">
        <f t="shared" si="1189"/>
        <v>6.3514701248734706E-3</v>
      </c>
      <c r="I3115" s="1">
        <f t="shared" si="1190"/>
        <v>2</v>
      </c>
      <c r="J3115" s="1">
        <f t="shared" si="1191"/>
        <v>31</v>
      </c>
      <c r="K3115" s="54">
        <f t="shared" si="1192"/>
        <v>1.0004085598599373</v>
      </c>
      <c r="L3115" s="3">
        <f t="shared" si="1193"/>
        <v>1.6448997000000001</v>
      </c>
      <c r="M3115" s="3">
        <f t="shared" si="1194"/>
        <v>1.6455717299999999</v>
      </c>
      <c r="N3115" s="3">
        <f t="shared" si="1195"/>
        <v>84339.989877739994</v>
      </c>
      <c r="O3115" s="52">
        <f t="shared" si="1203"/>
        <v>0</v>
      </c>
      <c r="P3115" s="5">
        <f t="shared" si="1208"/>
        <v>0</v>
      </c>
      <c r="Q3115" s="53">
        <f t="shared" si="1196"/>
        <v>0</v>
      </c>
      <c r="R3115" s="4">
        <f t="shared" si="1197"/>
        <v>0</v>
      </c>
      <c r="S3115" s="2">
        <f t="shared" si="1205"/>
        <v>0.14000000000000001</v>
      </c>
      <c r="T3115" s="9">
        <f t="shared" si="1198"/>
        <v>1.0007047010000001</v>
      </c>
      <c r="U3115" s="4">
        <f t="shared" si="1199"/>
        <v>59.434475200000001</v>
      </c>
      <c r="V3115" s="4">
        <f t="shared" si="1200"/>
        <v>0</v>
      </c>
      <c r="W3115" s="1" t="str">
        <f t="shared" si="1207"/>
        <v>A+J=</v>
      </c>
      <c r="X3115" s="10">
        <f t="shared" si="1201"/>
        <v>43199</v>
      </c>
      <c r="Y3115" s="4">
        <f t="shared" si="1202"/>
        <v>0</v>
      </c>
      <c r="Z3115" s="28"/>
      <c r="AA3115" s="26"/>
      <c r="AE3115" s="5"/>
    </row>
    <row r="3116" spans="1:31" x14ac:dyDescent="0.2">
      <c r="A3116" s="127">
        <f t="shared" si="1204"/>
        <v>43171</v>
      </c>
      <c r="B3116" s="4">
        <f t="shared" si="1185"/>
        <v>84446.403102750002</v>
      </c>
      <c r="C3116" s="4">
        <f t="shared" si="1206"/>
        <v>51252.697369649999</v>
      </c>
      <c r="D3116" s="4">
        <f t="shared" si="1186"/>
        <v>51252.697369649999</v>
      </c>
      <c r="E3116" s="56">
        <f t="shared" si="1187"/>
        <v>663.31100000000004</v>
      </c>
      <c r="F3116" s="11">
        <f>IF(DAY(A3116)=F$2+1,VLOOKUP(A3116,[1]Plan1!$BN$15:$BP$255,3),F3115)</f>
        <v>667.524</v>
      </c>
      <c r="G3116" s="6">
        <f t="shared" si="1188"/>
        <v>43169</v>
      </c>
      <c r="H3116" s="2">
        <f t="shared" si="1189"/>
        <v>6.3514701248734706E-3</v>
      </c>
      <c r="I3116" s="1">
        <f t="shared" si="1190"/>
        <v>3</v>
      </c>
      <c r="J3116" s="1">
        <f t="shared" si="1191"/>
        <v>31</v>
      </c>
      <c r="K3116" s="54">
        <f t="shared" si="1192"/>
        <v>1.0006129023810788</v>
      </c>
      <c r="L3116" s="3">
        <f t="shared" si="1193"/>
        <v>1.6448997000000001</v>
      </c>
      <c r="M3116" s="3">
        <f t="shared" si="1194"/>
        <v>1.6459078599999999</v>
      </c>
      <c r="N3116" s="3">
        <f t="shared" si="1195"/>
        <v>84357.217446900002</v>
      </c>
      <c r="O3116" s="52">
        <f t="shared" si="1203"/>
        <v>0</v>
      </c>
      <c r="P3116" s="5">
        <f t="shared" si="1208"/>
        <v>0</v>
      </c>
      <c r="Q3116" s="53">
        <f t="shared" si="1196"/>
        <v>0</v>
      </c>
      <c r="R3116" s="4">
        <f t="shared" si="1197"/>
        <v>0</v>
      </c>
      <c r="S3116" s="2">
        <f t="shared" si="1205"/>
        <v>0.14000000000000001</v>
      </c>
      <c r="T3116" s="9">
        <f t="shared" si="1198"/>
        <v>1.001057238</v>
      </c>
      <c r="U3116" s="4">
        <f t="shared" si="1199"/>
        <v>89.185655850000003</v>
      </c>
      <c r="V3116" s="4">
        <f t="shared" si="1200"/>
        <v>0</v>
      </c>
      <c r="W3116" s="1" t="str">
        <f t="shared" si="1207"/>
        <v>A+J=</v>
      </c>
      <c r="X3116" s="10">
        <f t="shared" si="1201"/>
        <v>43199</v>
      </c>
      <c r="Y3116" s="4">
        <f t="shared" si="1202"/>
        <v>0</v>
      </c>
      <c r="Z3116" s="28"/>
      <c r="AA3116" s="26"/>
      <c r="AE3116" s="5"/>
    </row>
    <row r="3117" spans="1:31" x14ac:dyDescent="0.2">
      <c r="A3117" s="127">
        <f t="shared" si="1204"/>
        <v>43172</v>
      </c>
      <c r="B3117" s="4">
        <f t="shared" si="1185"/>
        <v>84493.407541210006</v>
      </c>
      <c r="C3117" s="4">
        <f t="shared" si="1206"/>
        <v>51252.697369649999</v>
      </c>
      <c r="D3117" s="4">
        <f t="shared" si="1186"/>
        <v>51252.697369649999</v>
      </c>
      <c r="E3117" s="56">
        <f t="shared" si="1187"/>
        <v>663.31100000000004</v>
      </c>
      <c r="F3117" s="11">
        <f>IF(DAY(A3117)=F$2+1,VLOOKUP(A3117,[1]Plan1!$BN$15:$BP$255,3),F3116)</f>
        <v>667.524</v>
      </c>
      <c r="G3117" s="6">
        <f t="shared" si="1188"/>
        <v>43169</v>
      </c>
      <c r="H3117" s="2">
        <f t="shared" si="1189"/>
        <v>6.3514701248734706E-3</v>
      </c>
      <c r="I3117" s="1">
        <f t="shared" si="1190"/>
        <v>4</v>
      </c>
      <c r="J3117" s="1">
        <f t="shared" si="1191"/>
        <v>31</v>
      </c>
      <c r="K3117" s="54">
        <f t="shared" si="1192"/>
        <v>1.0008172866410336</v>
      </c>
      <c r="L3117" s="3">
        <f t="shared" si="1193"/>
        <v>1.6448997000000001</v>
      </c>
      <c r="M3117" s="3">
        <f t="shared" si="1194"/>
        <v>1.64624405</v>
      </c>
      <c r="N3117" s="3">
        <f t="shared" si="1195"/>
        <v>84374.448091230006</v>
      </c>
      <c r="O3117" s="52">
        <f t="shared" si="1203"/>
        <v>0</v>
      </c>
      <c r="P3117" s="5">
        <f t="shared" si="1208"/>
        <v>0</v>
      </c>
      <c r="Q3117" s="53">
        <f t="shared" si="1196"/>
        <v>0</v>
      </c>
      <c r="R3117" s="4">
        <f t="shared" si="1197"/>
        <v>0</v>
      </c>
      <c r="S3117" s="2">
        <f t="shared" si="1205"/>
        <v>0.14000000000000001</v>
      </c>
      <c r="T3117" s="9">
        <f t="shared" si="1198"/>
        <v>1.001409899</v>
      </c>
      <c r="U3117" s="4">
        <f t="shared" si="1199"/>
        <v>118.95944998</v>
      </c>
      <c r="V3117" s="4">
        <f t="shared" si="1200"/>
        <v>0</v>
      </c>
      <c r="W3117" s="1" t="str">
        <f t="shared" si="1207"/>
        <v>A+J=</v>
      </c>
      <c r="X3117" s="10">
        <f t="shared" si="1201"/>
        <v>43199</v>
      </c>
      <c r="Y3117" s="4">
        <f t="shared" si="1202"/>
        <v>0</v>
      </c>
      <c r="Z3117" s="28"/>
      <c r="AA3117" s="26"/>
      <c r="AE3117" s="5"/>
    </row>
    <row r="3118" spans="1:31" x14ac:dyDescent="0.2">
      <c r="A3118" s="127">
        <f t="shared" si="1204"/>
        <v>43173</v>
      </c>
      <c r="B3118" s="4">
        <f t="shared" si="1185"/>
        <v>84540.438191410009</v>
      </c>
      <c r="C3118" s="4">
        <f t="shared" si="1206"/>
        <v>51252.697369649999</v>
      </c>
      <c r="D3118" s="4">
        <f t="shared" si="1186"/>
        <v>51252.697369649999</v>
      </c>
      <c r="E3118" s="56">
        <f t="shared" si="1187"/>
        <v>663.31100000000004</v>
      </c>
      <c r="F3118" s="11">
        <f>IF(DAY(A3118)=F$2+1,VLOOKUP(A3118,[1]Plan1!$BN$15:$BP$255,3),F3117)</f>
        <v>667.524</v>
      </c>
      <c r="G3118" s="6">
        <f t="shared" si="1188"/>
        <v>43169</v>
      </c>
      <c r="H3118" s="2">
        <f t="shared" si="1189"/>
        <v>6.3514701248734706E-3</v>
      </c>
      <c r="I3118" s="1">
        <f t="shared" si="1190"/>
        <v>5</v>
      </c>
      <c r="J3118" s="1">
        <f t="shared" si="1191"/>
        <v>31</v>
      </c>
      <c r="K3118" s="54">
        <f t="shared" si="1192"/>
        <v>1.001021712648327</v>
      </c>
      <c r="L3118" s="3">
        <f t="shared" si="1193"/>
        <v>1.6448997000000001</v>
      </c>
      <c r="M3118" s="3">
        <f t="shared" si="1194"/>
        <v>1.64658031</v>
      </c>
      <c r="N3118" s="3">
        <f t="shared" si="1195"/>
        <v>84391.682323250003</v>
      </c>
      <c r="O3118" s="52">
        <f t="shared" si="1203"/>
        <v>0</v>
      </c>
      <c r="P3118" s="5">
        <f t="shared" si="1208"/>
        <v>0</v>
      </c>
      <c r="Q3118" s="53">
        <f t="shared" si="1196"/>
        <v>0</v>
      </c>
      <c r="R3118" s="4">
        <f t="shared" si="1197"/>
        <v>0</v>
      </c>
      <c r="S3118" s="2">
        <f t="shared" si="1205"/>
        <v>0.14000000000000001</v>
      </c>
      <c r="T3118" s="9">
        <f t="shared" si="1198"/>
        <v>1.001762684</v>
      </c>
      <c r="U3118" s="4">
        <f t="shared" si="1199"/>
        <v>148.75586816000001</v>
      </c>
      <c r="V3118" s="4">
        <f t="shared" si="1200"/>
        <v>0</v>
      </c>
      <c r="W3118" s="1" t="str">
        <f t="shared" si="1207"/>
        <v>A+J=</v>
      </c>
      <c r="X3118" s="10">
        <f t="shared" si="1201"/>
        <v>43199</v>
      </c>
      <c r="Y3118" s="4">
        <f t="shared" si="1202"/>
        <v>0</v>
      </c>
      <c r="Z3118" s="28"/>
      <c r="AA3118" s="26"/>
      <c r="AE3118" s="5"/>
    </row>
    <row r="3119" spans="1:31" x14ac:dyDescent="0.2">
      <c r="A3119" s="127">
        <f t="shared" si="1204"/>
        <v>43174</v>
      </c>
      <c r="B3119" s="4">
        <f t="shared" si="1185"/>
        <v>84587.495147960013</v>
      </c>
      <c r="C3119" s="4">
        <f t="shared" si="1206"/>
        <v>51252.697369649999</v>
      </c>
      <c r="D3119" s="4">
        <f t="shared" si="1186"/>
        <v>51252.697369649999</v>
      </c>
      <c r="E3119" s="56">
        <f t="shared" si="1187"/>
        <v>663.31100000000004</v>
      </c>
      <c r="F3119" s="11">
        <f>IF(DAY(A3119)=F$2+1,VLOOKUP(A3119,[1]Plan1!$BN$15:$BP$255,3),F3118)</f>
        <v>667.524</v>
      </c>
      <c r="G3119" s="6">
        <f t="shared" si="1188"/>
        <v>43169</v>
      </c>
      <c r="H3119" s="2">
        <f t="shared" si="1189"/>
        <v>6.3514701248734706E-3</v>
      </c>
      <c r="I3119" s="1">
        <f t="shared" si="1190"/>
        <v>6</v>
      </c>
      <c r="J3119" s="1">
        <f t="shared" si="1191"/>
        <v>31</v>
      </c>
      <c r="K3119" s="54">
        <f t="shared" si="1192"/>
        <v>1.0012261804114864</v>
      </c>
      <c r="L3119" s="3">
        <f t="shared" si="1193"/>
        <v>1.6448997000000001</v>
      </c>
      <c r="M3119" s="3">
        <f t="shared" si="1194"/>
        <v>1.6469166399999999</v>
      </c>
      <c r="N3119" s="3">
        <f t="shared" si="1195"/>
        <v>84408.920142960007</v>
      </c>
      <c r="O3119" s="52">
        <f t="shared" si="1203"/>
        <v>0</v>
      </c>
      <c r="P3119" s="5">
        <f t="shared" si="1208"/>
        <v>0</v>
      </c>
      <c r="Q3119" s="53">
        <f t="shared" si="1196"/>
        <v>0</v>
      </c>
      <c r="R3119" s="4">
        <f t="shared" si="1197"/>
        <v>0</v>
      </c>
      <c r="S3119" s="2">
        <f t="shared" si="1205"/>
        <v>0.14000000000000001</v>
      </c>
      <c r="T3119" s="9">
        <f t="shared" si="1198"/>
        <v>1.0021155939999999</v>
      </c>
      <c r="U3119" s="4">
        <f t="shared" si="1199"/>
        <v>178.575005</v>
      </c>
      <c r="V3119" s="4">
        <f t="shared" si="1200"/>
        <v>0</v>
      </c>
      <c r="W3119" s="1" t="str">
        <f t="shared" si="1207"/>
        <v>A+J=</v>
      </c>
      <c r="X3119" s="10">
        <f t="shared" si="1201"/>
        <v>43199</v>
      </c>
      <c r="Y3119" s="4">
        <f t="shared" si="1202"/>
        <v>0</v>
      </c>
      <c r="Z3119" s="28"/>
      <c r="AA3119" s="26"/>
      <c r="AE3119" s="5"/>
    </row>
    <row r="3120" spans="1:31" x14ac:dyDescent="0.2">
      <c r="A3120" s="127">
        <f t="shared" si="1204"/>
        <v>43175</v>
      </c>
      <c r="B3120" s="4">
        <f t="shared" si="1185"/>
        <v>84634.578336680002</v>
      </c>
      <c r="C3120" s="4">
        <f t="shared" si="1206"/>
        <v>51252.697369649999</v>
      </c>
      <c r="D3120" s="4">
        <f t="shared" si="1186"/>
        <v>51252.697369649999</v>
      </c>
      <c r="E3120" s="56">
        <f t="shared" si="1187"/>
        <v>663.31100000000004</v>
      </c>
      <c r="F3120" s="11">
        <f>IF(DAY(A3120)=F$2+1,VLOOKUP(A3120,[1]Plan1!$BN$15:$BP$255,3),F3119)</f>
        <v>667.524</v>
      </c>
      <c r="G3120" s="6">
        <f t="shared" si="1188"/>
        <v>43169</v>
      </c>
      <c r="H3120" s="2">
        <f t="shared" si="1189"/>
        <v>6.3514701248734706E-3</v>
      </c>
      <c r="I3120" s="1">
        <f t="shared" si="1190"/>
        <v>7</v>
      </c>
      <c r="J3120" s="1">
        <f t="shared" si="1191"/>
        <v>31</v>
      </c>
      <c r="K3120" s="54">
        <f t="shared" si="1192"/>
        <v>1.0014306899390408</v>
      </c>
      <c r="L3120" s="3">
        <f t="shared" si="1193"/>
        <v>1.6448997000000001</v>
      </c>
      <c r="M3120" s="3">
        <f t="shared" si="1194"/>
        <v>1.6472530400000001</v>
      </c>
      <c r="N3120" s="3">
        <f t="shared" si="1195"/>
        <v>84426.161550350007</v>
      </c>
      <c r="O3120" s="52">
        <f t="shared" si="1203"/>
        <v>0</v>
      </c>
      <c r="P3120" s="5">
        <f t="shared" si="1208"/>
        <v>0</v>
      </c>
      <c r="Q3120" s="53">
        <f t="shared" si="1196"/>
        <v>0</v>
      </c>
      <c r="R3120" s="4">
        <f t="shared" si="1197"/>
        <v>0</v>
      </c>
      <c r="S3120" s="2">
        <f t="shared" si="1205"/>
        <v>0.14000000000000001</v>
      </c>
      <c r="T3120" s="9">
        <f t="shared" si="1198"/>
        <v>1.0024686279999999</v>
      </c>
      <c r="U3120" s="4">
        <f t="shared" si="1199"/>
        <v>208.41678633000001</v>
      </c>
      <c r="V3120" s="4">
        <f t="shared" si="1200"/>
        <v>0</v>
      </c>
      <c r="W3120" s="1" t="str">
        <f t="shared" si="1207"/>
        <v>A+J=</v>
      </c>
      <c r="X3120" s="10">
        <f t="shared" si="1201"/>
        <v>43199</v>
      </c>
      <c r="Y3120" s="4">
        <f t="shared" si="1202"/>
        <v>0</v>
      </c>
      <c r="Z3120" s="28"/>
      <c r="AA3120" s="26"/>
      <c r="AE3120" s="5"/>
    </row>
    <row r="3121" spans="1:31" x14ac:dyDescent="0.2">
      <c r="A3121" s="127">
        <f t="shared" si="1204"/>
        <v>43176</v>
      </c>
      <c r="B3121" s="4">
        <f t="shared" si="1185"/>
        <v>84681.687253840006</v>
      </c>
      <c r="C3121" s="4">
        <f t="shared" si="1206"/>
        <v>51252.697369649999</v>
      </c>
      <c r="D3121" s="4">
        <f t="shared" si="1186"/>
        <v>51252.697369649999</v>
      </c>
      <c r="E3121" s="56">
        <f t="shared" si="1187"/>
        <v>663.31100000000004</v>
      </c>
      <c r="F3121" s="11">
        <f>IF(DAY(A3121)=F$2+1,VLOOKUP(A3121,[1]Plan1!$BN$15:$BP$255,3),F3120)</f>
        <v>667.524</v>
      </c>
      <c r="G3121" s="6">
        <f t="shared" si="1188"/>
        <v>43169</v>
      </c>
      <c r="H3121" s="2">
        <f t="shared" si="1189"/>
        <v>6.3514701248734706E-3</v>
      </c>
      <c r="I3121" s="1">
        <f t="shared" si="1190"/>
        <v>8</v>
      </c>
      <c r="J3121" s="1">
        <f t="shared" si="1191"/>
        <v>31</v>
      </c>
      <c r="K3121" s="54">
        <f t="shared" si="1192"/>
        <v>1.0016352412395209</v>
      </c>
      <c r="L3121" s="3">
        <f t="shared" si="1193"/>
        <v>1.6448997000000001</v>
      </c>
      <c r="M3121" s="3">
        <f t="shared" si="1194"/>
        <v>1.6475895</v>
      </c>
      <c r="N3121" s="3">
        <f t="shared" si="1195"/>
        <v>84443.406032910003</v>
      </c>
      <c r="O3121" s="52">
        <f t="shared" si="1203"/>
        <v>0</v>
      </c>
      <c r="P3121" s="5">
        <f t="shared" si="1208"/>
        <v>0</v>
      </c>
      <c r="Q3121" s="53">
        <f t="shared" si="1196"/>
        <v>0</v>
      </c>
      <c r="R3121" s="4">
        <f t="shared" si="1197"/>
        <v>0</v>
      </c>
      <c r="S3121" s="2">
        <f t="shared" si="1205"/>
        <v>0.14000000000000001</v>
      </c>
      <c r="T3121" s="9">
        <f t="shared" si="1198"/>
        <v>1.0028217859999999</v>
      </c>
      <c r="U3121" s="4">
        <f t="shared" si="1199"/>
        <v>238.28122092999999</v>
      </c>
      <c r="V3121" s="4">
        <f t="shared" si="1200"/>
        <v>0</v>
      </c>
      <c r="W3121" s="1" t="str">
        <f t="shared" si="1207"/>
        <v>A+J=</v>
      </c>
      <c r="X3121" s="10">
        <f t="shared" si="1201"/>
        <v>43199</v>
      </c>
      <c r="Y3121" s="4">
        <f t="shared" si="1202"/>
        <v>0</v>
      </c>
      <c r="Z3121" s="28"/>
      <c r="AA3121" s="26"/>
      <c r="AE3121" s="5"/>
    </row>
    <row r="3122" spans="1:31" x14ac:dyDescent="0.2">
      <c r="A3122" s="127">
        <f t="shared" si="1204"/>
        <v>43177</v>
      </c>
      <c r="B3122" s="4">
        <f t="shared" ref="B3122:B3185" si="1209">(N3122+U3122)</f>
        <v>84728.822937400008</v>
      </c>
      <c r="C3122" s="4">
        <f t="shared" si="1206"/>
        <v>51252.697369649999</v>
      </c>
      <c r="D3122" s="4">
        <f t="shared" ref="D3122:D3185" si="1210">(C3122)</f>
        <v>51252.697369649999</v>
      </c>
      <c r="E3122" s="56">
        <f t="shared" ref="E3122:E3185" si="1211">IF(F3122=F3121,E3121,F3121)</f>
        <v>663.31100000000004</v>
      </c>
      <c r="F3122" s="11">
        <f>IF(DAY(A3122)=F$2+1,VLOOKUP(A3122,[1]Plan1!$BN$15:$BP$255,3),F3121)</f>
        <v>667.524</v>
      </c>
      <c r="G3122" s="6">
        <f t="shared" ref="G3122:G3185" si="1212">IF(E3122=E3121,G3121,A3122)</f>
        <v>43169</v>
      </c>
      <c r="H3122" s="2">
        <f t="shared" ref="H3122:H3185" si="1213">(F3122/E3122)-1</f>
        <v>6.3514701248734706E-3</v>
      </c>
      <c r="I3122" s="1">
        <f t="shared" ref="I3122:I3185" si="1214">IF(DAY(A3122)=F$2+1,1,I3121+1)</f>
        <v>9</v>
      </c>
      <c r="J3122" s="1">
        <f t="shared" ref="J3122:J3185" si="1215">IF(DAY(A3122)=F$2+1,DAY(EOMONTH(A3122,0)),J3121)</f>
        <v>31</v>
      </c>
      <c r="K3122" s="54">
        <f t="shared" ref="K3122:K3185" si="1216">((F3122/E3122)^(I3122/J3122))</f>
        <v>1.0018398343214592</v>
      </c>
      <c r="L3122" s="3">
        <f t="shared" ref="L3122:L3185" si="1217">IF(DAY(A3122)=F$2+1,M3121,L3121)</f>
        <v>1.6448997000000001</v>
      </c>
      <c r="M3122" s="3">
        <f t="shared" ref="M3122:M3185" si="1218">TRUNC((K3122*L3122),8)</f>
        <v>1.64792604</v>
      </c>
      <c r="N3122" s="3">
        <f t="shared" ref="N3122:N3185" si="1219">TRUNC(D3122*M3122,8)</f>
        <v>84460.654615680003</v>
      </c>
      <c r="O3122" s="52">
        <f t="shared" si="1203"/>
        <v>0</v>
      </c>
      <c r="P3122" s="5">
        <f t="shared" si="1208"/>
        <v>0</v>
      </c>
      <c r="Q3122" s="53">
        <f t="shared" ref="Q3122:Q3185" si="1220">IF($P3122&gt;0,($P3122*D3122),0)</f>
        <v>0</v>
      </c>
      <c r="R3122" s="4">
        <f t="shared" ref="R3122:R3185" si="1221">IF(P3122&gt;0,(P3122*N3122),0)</f>
        <v>0</v>
      </c>
      <c r="S3122" s="2">
        <f t="shared" si="1205"/>
        <v>0.14000000000000001</v>
      </c>
      <c r="T3122" s="9">
        <f t="shared" ref="T3122:T3185" si="1222">ROUND((1+S3122)^(1/12)^(I3122/J3122),9)</f>
        <v>1.003175068</v>
      </c>
      <c r="U3122" s="4">
        <f t="shared" ref="U3122:U3185" si="1223">TRUNC(N3122*(T3122-1),8)</f>
        <v>268.16832171999999</v>
      </c>
      <c r="V3122" s="4">
        <f t="shared" ref="V3122:V3185" si="1224">IF(R3122&gt;0,R3122+U3122,0)</f>
        <v>0</v>
      </c>
      <c r="W3122" s="1" t="str">
        <f t="shared" si="1207"/>
        <v>A+J=</v>
      </c>
      <c r="X3122" s="10">
        <f t="shared" ref="X3122:X3185" si="1225">IF(DAY(A3122)=F$2+1,VLOOKUP(A3121,$AA$10:$AH$130,8),X3121)</f>
        <v>43199</v>
      </c>
      <c r="Y3122" s="4">
        <f t="shared" ref="Y3122:Y3185" si="1226">IF(V3122&gt;0,B3122-V3122,0)</f>
        <v>0</v>
      </c>
      <c r="Z3122" s="28"/>
      <c r="AA3122" s="26"/>
      <c r="AE3122" s="5"/>
    </row>
    <row r="3123" spans="1:31" x14ac:dyDescent="0.2">
      <c r="A3123" s="127">
        <f t="shared" si="1204"/>
        <v>43178</v>
      </c>
      <c r="B3123" s="4">
        <f t="shared" si="1209"/>
        <v>84775.984538429999</v>
      </c>
      <c r="C3123" s="4">
        <f t="shared" si="1206"/>
        <v>51252.697369649999</v>
      </c>
      <c r="D3123" s="4">
        <f t="shared" si="1210"/>
        <v>51252.697369649999</v>
      </c>
      <c r="E3123" s="56">
        <f t="shared" si="1211"/>
        <v>663.31100000000004</v>
      </c>
      <c r="F3123" s="11">
        <f>IF(DAY(A3123)=F$2+1,VLOOKUP(A3123,[1]Plan1!$BN$15:$BP$255,3),F3122)</f>
        <v>667.524</v>
      </c>
      <c r="G3123" s="6">
        <f t="shared" si="1212"/>
        <v>43169</v>
      </c>
      <c r="H3123" s="2">
        <f t="shared" si="1213"/>
        <v>6.3514701248734706E-3</v>
      </c>
      <c r="I3123" s="1">
        <f t="shared" si="1214"/>
        <v>10</v>
      </c>
      <c r="J3123" s="1">
        <f t="shared" si="1215"/>
        <v>31</v>
      </c>
      <c r="K3123" s="54">
        <f t="shared" si="1216"/>
        <v>1.0020444691933899</v>
      </c>
      <c r="L3123" s="3">
        <f t="shared" si="1217"/>
        <v>1.6448997000000001</v>
      </c>
      <c r="M3123" s="3">
        <f t="shared" si="1218"/>
        <v>1.64826264</v>
      </c>
      <c r="N3123" s="3">
        <f t="shared" si="1219"/>
        <v>84477.906273619999</v>
      </c>
      <c r="O3123" s="52">
        <f t="shared" si="1203"/>
        <v>0</v>
      </c>
      <c r="P3123" s="5">
        <f t="shared" si="1208"/>
        <v>0</v>
      </c>
      <c r="Q3123" s="53">
        <f t="shared" si="1220"/>
        <v>0</v>
      </c>
      <c r="R3123" s="4">
        <f t="shared" si="1221"/>
        <v>0</v>
      </c>
      <c r="S3123" s="2">
        <f t="shared" si="1205"/>
        <v>0.14000000000000001</v>
      </c>
      <c r="T3123" s="9">
        <f t="shared" si="1222"/>
        <v>1.0035284760000001</v>
      </c>
      <c r="U3123" s="4">
        <f t="shared" si="1223"/>
        <v>298.07826481000001</v>
      </c>
      <c r="V3123" s="4">
        <f t="shared" si="1224"/>
        <v>0</v>
      </c>
      <c r="W3123" s="1" t="str">
        <f t="shared" si="1207"/>
        <v>A+J=</v>
      </c>
      <c r="X3123" s="10">
        <f t="shared" si="1225"/>
        <v>43199</v>
      </c>
      <c r="Y3123" s="4">
        <f t="shared" si="1226"/>
        <v>0</v>
      </c>
      <c r="Z3123" s="28"/>
      <c r="AA3123" s="26"/>
      <c r="AE3123" s="5"/>
    </row>
    <row r="3124" spans="1:31" x14ac:dyDescent="0.2">
      <c r="A3124" s="127">
        <f t="shared" si="1204"/>
        <v>43179</v>
      </c>
      <c r="B3124" s="4">
        <f t="shared" si="1209"/>
        <v>84823.172327720007</v>
      </c>
      <c r="C3124" s="4">
        <f t="shared" si="1206"/>
        <v>51252.697369649999</v>
      </c>
      <c r="D3124" s="4">
        <f t="shared" si="1210"/>
        <v>51252.697369649999</v>
      </c>
      <c r="E3124" s="56">
        <f t="shared" si="1211"/>
        <v>663.31100000000004</v>
      </c>
      <c r="F3124" s="11">
        <f>IF(DAY(A3124)=F$2+1,VLOOKUP(A3124,[1]Plan1!$BN$15:$BP$255,3),F3123)</f>
        <v>667.524</v>
      </c>
      <c r="G3124" s="6">
        <f t="shared" si="1212"/>
        <v>43169</v>
      </c>
      <c r="H3124" s="2">
        <f t="shared" si="1213"/>
        <v>6.3514701248734706E-3</v>
      </c>
      <c r="I3124" s="1">
        <f t="shared" si="1214"/>
        <v>11</v>
      </c>
      <c r="J3124" s="1">
        <f t="shared" si="1215"/>
        <v>31</v>
      </c>
      <c r="K3124" s="54">
        <f t="shared" si="1216"/>
        <v>1.0022491458638489</v>
      </c>
      <c r="L3124" s="3">
        <f t="shared" si="1217"/>
        <v>1.6448997000000001</v>
      </c>
      <c r="M3124" s="3">
        <f t="shared" si="1218"/>
        <v>1.64859931</v>
      </c>
      <c r="N3124" s="3">
        <f t="shared" si="1219"/>
        <v>84495.161519240006</v>
      </c>
      <c r="O3124" s="52">
        <f t="shared" ref="O3124:O3187" si="1227">IF(DAY(A3124)=F$2,VLOOKUP(A3124,$AA$10:$AH$126,7),0)</f>
        <v>0</v>
      </c>
      <c r="P3124" s="5">
        <f t="shared" si="1208"/>
        <v>0</v>
      </c>
      <c r="Q3124" s="53">
        <f t="shared" si="1220"/>
        <v>0</v>
      </c>
      <c r="R3124" s="4">
        <f t="shared" si="1221"/>
        <v>0</v>
      </c>
      <c r="S3124" s="2">
        <f t="shared" si="1205"/>
        <v>0.14000000000000001</v>
      </c>
      <c r="T3124" s="9">
        <f t="shared" si="1222"/>
        <v>1.0038820070000001</v>
      </c>
      <c r="U3124" s="4">
        <f t="shared" si="1223"/>
        <v>328.01080847999998</v>
      </c>
      <c r="V3124" s="4">
        <f t="shared" si="1224"/>
        <v>0</v>
      </c>
      <c r="W3124" s="1" t="str">
        <f t="shared" si="1207"/>
        <v>A+J=</v>
      </c>
      <c r="X3124" s="10">
        <f t="shared" si="1225"/>
        <v>43199</v>
      </c>
      <c r="Y3124" s="4">
        <f t="shared" si="1226"/>
        <v>0</v>
      </c>
      <c r="Z3124" s="28"/>
      <c r="AA3124" s="26"/>
      <c r="AE3124" s="5"/>
    </row>
    <row r="3125" spans="1:31" x14ac:dyDescent="0.2">
      <c r="A3125" s="127">
        <f t="shared" si="1204"/>
        <v>43180</v>
      </c>
      <c r="B3125" s="4">
        <f t="shared" si="1209"/>
        <v>84870.386999170005</v>
      </c>
      <c r="C3125" s="4">
        <f t="shared" si="1206"/>
        <v>51252.697369649999</v>
      </c>
      <c r="D3125" s="4">
        <f t="shared" si="1210"/>
        <v>51252.697369649999</v>
      </c>
      <c r="E3125" s="56">
        <f t="shared" si="1211"/>
        <v>663.31100000000004</v>
      </c>
      <c r="F3125" s="11">
        <f>IF(DAY(A3125)=F$2+1,VLOOKUP(A3125,[1]Plan1!$BN$15:$BP$255,3),F3124)</f>
        <v>667.524</v>
      </c>
      <c r="G3125" s="6">
        <f t="shared" si="1212"/>
        <v>43169</v>
      </c>
      <c r="H3125" s="2">
        <f t="shared" si="1213"/>
        <v>6.3514701248734706E-3</v>
      </c>
      <c r="I3125" s="1">
        <f t="shared" si="1214"/>
        <v>12</v>
      </c>
      <c r="J3125" s="1">
        <f t="shared" si="1215"/>
        <v>31</v>
      </c>
      <c r="K3125" s="54">
        <f t="shared" si="1216"/>
        <v>1.0024538643413743</v>
      </c>
      <c r="L3125" s="3">
        <f t="shared" si="1217"/>
        <v>1.6448997000000001</v>
      </c>
      <c r="M3125" s="3">
        <f t="shared" si="1218"/>
        <v>1.64893606</v>
      </c>
      <c r="N3125" s="3">
        <f t="shared" si="1219"/>
        <v>84512.420865079999</v>
      </c>
      <c r="O3125" s="52">
        <f t="shared" si="1227"/>
        <v>0</v>
      </c>
      <c r="P3125" s="5">
        <f t="shared" si="1208"/>
        <v>0</v>
      </c>
      <c r="Q3125" s="53">
        <f t="shared" si="1220"/>
        <v>0</v>
      </c>
      <c r="R3125" s="4">
        <f t="shared" si="1221"/>
        <v>0</v>
      </c>
      <c r="S3125" s="2">
        <f t="shared" si="1205"/>
        <v>0.14000000000000001</v>
      </c>
      <c r="T3125" s="9">
        <f t="shared" si="1222"/>
        <v>1.004235663</v>
      </c>
      <c r="U3125" s="4">
        <f t="shared" si="1223"/>
        <v>357.96613409000003</v>
      </c>
      <c r="V3125" s="4">
        <f t="shared" si="1224"/>
        <v>0</v>
      </c>
      <c r="W3125" s="1" t="str">
        <f t="shared" si="1207"/>
        <v>A+J=</v>
      </c>
      <c r="X3125" s="10">
        <f t="shared" si="1225"/>
        <v>43199</v>
      </c>
      <c r="Y3125" s="4">
        <f t="shared" si="1226"/>
        <v>0</v>
      </c>
      <c r="Z3125" s="28"/>
      <c r="AA3125" s="26"/>
      <c r="AE3125" s="5"/>
    </row>
    <row r="3126" spans="1:31" x14ac:dyDescent="0.2">
      <c r="A3126" s="127">
        <f t="shared" si="1204"/>
        <v>43181</v>
      </c>
      <c r="B3126" s="4">
        <f t="shared" si="1209"/>
        <v>84917.627533850013</v>
      </c>
      <c r="C3126" s="4">
        <f t="shared" si="1206"/>
        <v>51252.697369649999</v>
      </c>
      <c r="D3126" s="4">
        <f t="shared" si="1210"/>
        <v>51252.697369649999</v>
      </c>
      <c r="E3126" s="56">
        <f t="shared" si="1211"/>
        <v>663.31100000000004</v>
      </c>
      <c r="F3126" s="11">
        <f>IF(DAY(A3126)=F$2+1,VLOOKUP(A3126,[1]Plan1!$BN$15:$BP$255,3),F3125)</f>
        <v>667.524</v>
      </c>
      <c r="G3126" s="6">
        <f t="shared" si="1212"/>
        <v>43169</v>
      </c>
      <c r="H3126" s="2">
        <f t="shared" si="1213"/>
        <v>6.3514701248734706E-3</v>
      </c>
      <c r="I3126" s="1">
        <f t="shared" si="1214"/>
        <v>13</v>
      </c>
      <c r="J3126" s="1">
        <f t="shared" si="1215"/>
        <v>31</v>
      </c>
      <c r="K3126" s="54">
        <f t="shared" si="1216"/>
        <v>1.0026586246345053</v>
      </c>
      <c r="L3126" s="3">
        <f t="shared" si="1217"/>
        <v>1.6448997000000001</v>
      </c>
      <c r="M3126" s="3">
        <f t="shared" si="1218"/>
        <v>1.6492728699999999</v>
      </c>
      <c r="N3126" s="3">
        <f t="shared" si="1219"/>
        <v>84529.683286080006</v>
      </c>
      <c r="O3126" s="52">
        <f t="shared" si="1227"/>
        <v>0</v>
      </c>
      <c r="P3126" s="5">
        <f t="shared" si="1208"/>
        <v>0</v>
      </c>
      <c r="Q3126" s="53">
        <f t="shared" si="1220"/>
        <v>0</v>
      </c>
      <c r="R3126" s="4">
        <f t="shared" si="1221"/>
        <v>0</v>
      </c>
      <c r="S3126" s="2">
        <f t="shared" si="1205"/>
        <v>0.14000000000000001</v>
      </c>
      <c r="T3126" s="9">
        <f t="shared" si="1222"/>
        <v>1.0045894440000001</v>
      </c>
      <c r="U3126" s="4">
        <f t="shared" si="1223"/>
        <v>387.94424777</v>
      </c>
      <c r="V3126" s="4">
        <f t="shared" si="1224"/>
        <v>0</v>
      </c>
      <c r="W3126" s="1" t="str">
        <f t="shared" si="1207"/>
        <v>A+J=</v>
      </c>
      <c r="X3126" s="10">
        <f t="shared" si="1225"/>
        <v>43199</v>
      </c>
      <c r="Y3126" s="4">
        <f t="shared" si="1226"/>
        <v>0</v>
      </c>
      <c r="Z3126" s="28"/>
      <c r="AA3126" s="26"/>
      <c r="AE3126" s="5"/>
    </row>
    <row r="3127" spans="1:31" x14ac:dyDescent="0.2">
      <c r="A3127" s="127">
        <f t="shared" si="1204"/>
        <v>43182</v>
      </c>
      <c r="B3127" s="4">
        <f t="shared" si="1209"/>
        <v>84964.893856950002</v>
      </c>
      <c r="C3127" s="4">
        <f t="shared" si="1206"/>
        <v>51252.697369649999</v>
      </c>
      <c r="D3127" s="4">
        <f t="shared" si="1210"/>
        <v>51252.697369649999</v>
      </c>
      <c r="E3127" s="56">
        <f t="shared" si="1211"/>
        <v>663.31100000000004</v>
      </c>
      <c r="F3127" s="11">
        <f>IF(DAY(A3127)=F$2+1,VLOOKUP(A3127,[1]Plan1!$BN$15:$BP$255,3),F3126)</f>
        <v>667.524</v>
      </c>
      <c r="G3127" s="6">
        <f t="shared" si="1212"/>
        <v>43169</v>
      </c>
      <c r="H3127" s="2">
        <f t="shared" si="1213"/>
        <v>6.3514701248734706E-3</v>
      </c>
      <c r="I3127" s="1">
        <f t="shared" si="1214"/>
        <v>14</v>
      </c>
      <c r="J3127" s="1">
        <f t="shared" si="1215"/>
        <v>31</v>
      </c>
      <c r="K3127" s="54">
        <f t="shared" si="1216"/>
        <v>1.0028634267517831</v>
      </c>
      <c r="L3127" s="3">
        <f t="shared" si="1217"/>
        <v>1.6448997000000001</v>
      </c>
      <c r="M3127" s="3">
        <f t="shared" si="1218"/>
        <v>1.64960974</v>
      </c>
      <c r="N3127" s="3">
        <f t="shared" si="1219"/>
        <v>84546.948782239997</v>
      </c>
      <c r="O3127" s="52">
        <f t="shared" si="1227"/>
        <v>0</v>
      </c>
      <c r="P3127" s="5">
        <f t="shared" si="1208"/>
        <v>0</v>
      </c>
      <c r="Q3127" s="53">
        <f t="shared" si="1220"/>
        <v>0</v>
      </c>
      <c r="R3127" s="4">
        <f t="shared" si="1221"/>
        <v>0</v>
      </c>
      <c r="S3127" s="2">
        <f t="shared" si="1205"/>
        <v>0.14000000000000001</v>
      </c>
      <c r="T3127" s="9">
        <f t="shared" si="1222"/>
        <v>1.0049433489999999</v>
      </c>
      <c r="U3127" s="4">
        <f t="shared" si="1223"/>
        <v>417.94507470999997</v>
      </c>
      <c r="V3127" s="4">
        <f t="shared" si="1224"/>
        <v>0</v>
      </c>
      <c r="W3127" s="1" t="str">
        <f t="shared" si="1207"/>
        <v>A+J=</v>
      </c>
      <c r="X3127" s="10">
        <f t="shared" si="1225"/>
        <v>43199</v>
      </c>
      <c r="Y3127" s="4">
        <f t="shared" si="1226"/>
        <v>0</v>
      </c>
      <c r="Z3127" s="28"/>
      <c r="AA3127" s="26"/>
      <c r="AE3127" s="5"/>
    </row>
    <row r="3128" spans="1:31" x14ac:dyDescent="0.2">
      <c r="A3128" s="127">
        <f t="shared" si="1204"/>
        <v>43183</v>
      </c>
      <c r="B3128" s="4">
        <f t="shared" si="1209"/>
        <v>85012.187093209999</v>
      </c>
      <c r="C3128" s="4">
        <f t="shared" si="1206"/>
        <v>51252.697369649999</v>
      </c>
      <c r="D3128" s="4">
        <f t="shared" si="1210"/>
        <v>51252.697369649999</v>
      </c>
      <c r="E3128" s="56">
        <f t="shared" si="1211"/>
        <v>663.31100000000004</v>
      </c>
      <c r="F3128" s="11">
        <f>IF(DAY(A3128)=F$2+1,VLOOKUP(A3128,[1]Plan1!$BN$15:$BP$255,3),F3127)</f>
        <v>667.524</v>
      </c>
      <c r="G3128" s="6">
        <f t="shared" si="1212"/>
        <v>43169</v>
      </c>
      <c r="H3128" s="2">
        <f t="shared" si="1213"/>
        <v>6.3514701248734706E-3</v>
      </c>
      <c r="I3128" s="1">
        <f t="shared" si="1214"/>
        <v>15</v>
      </c>
      <c r="J3128" s="1">
        <f t="shared" si="1215"/>
        <v>31</v>
      </c>
      <c r="K3128" s="54">
        <f t="shared" si="1216"/>
        <v>1.0030682707017509</v>
      </c>
      <c r="L3128" s="3">
        <f t="shared" si="1217"/>
        <v>1.6448997000000001</v>
      </c>
      <c r="M3128" s="3">
        <f t="shared" si="1218"/>
        <v>1.6499466899999999</v>
      </c>
      <c r="N3128" s="3">
        <f t="shared" si="1219"/>
        <v>84564.218378620004</v>
      </c>
      <c r="O3128" s="52">
        <f t="shared" si="1227"/>
        <v>0</v>
      </c>
      <c r="P3128" s="5">
        <f t="shared" si="1208"/>
        <v>0</v>
      </c>
      <c r="Q3128" s="53">
        <f t="shared" si="1220"/>
        <v>0</v>
      </c>
      <c r="R3128" s="4">
        <f t="shared" si="1221"/>
        <v>0</v>
      </c>
      <c r="S3128" s="2">
        <f t="shared" si="1205"/>
        <v>0.14000000000000001</v>
      </c>
      <c r="T3128" s="9">
        <f t="shared" si="1222"/>
        <v>1.0052973789999999</v>
      </c>
      <c r="U3128" s="4">
        <f t="shared" si="1223"/>
        <v>447.96871458999999</v>
      </c>
      <c r="V3128" s="4">
        <f t="shared" si="1224"/>
        <v>0</v>
      </c>
      <c r="W3128" s="1" t="str">
        <f t="shared" si="1207"/>
        <v>A+J=</v>
      </c>
      <c r="X3128" s="10">
        <f t="shared" si="1225"/>
        <v>43199</v>
      </c>
      <c r="Y3128" s="4">
        <f t="shared" si="1226"/>
        <v>0</v>
      </c>
      <c r="Z3128" s="28"/>
      <c r="AA3128" s="26"/>
      <c r="AE3128" s="5"/>
    </row>
    <row r="3129" spans="1:31" x14ac:dyDescent="0.2">
      <c r="A3129" s="127">
        <f t="shared" si="1204"/>
        <v>43184</v>
      </c>
      <c r="B3129" s="4">
        <f t="shared" si="1209"/>
        <v>85059.506738020005</v>
      </c>
      <c r="C3129" s="4">
        <f t="shared" si="1206"/>
        <v>51252.697369649999</v>
      </c>
      <c r="D3129" s="4">
        <f t="shared" si="1210"/>
        <v>51252.697369649999</v>
      </c>
      <c r="E3129" s="56">
        <f t="shared" si="1211"/>
        <v>663.31100000000004</v>
      </c>
      <c r="F3129" s="11">
        <f>IF(DAY(A3129)=F$2+1,VLOOKUP(A3129,[1]Plan1!$BN$15:$BP$255,3),F3128)</f>
        <v>667.524</v>
      </c>
      <c r="G3129" s="6">
        <f t="shared" si="1212"/>
        <v>43169</v>
      </c>
      <c r="H3129" s="2">
        <f t="shared" si="1213"/>
        <v>6.3514701248734706E-3</v>
      </c>
      <c r="I3129" s="1">
        <f t="shared" si="1214"/>
        <v>16</v>
      </c>
      <c r="J3129" s="1">
        <f t="shared" si="1215"/>
        <v>31</v>
      </c>
      <c r="K3129" s="54">
        <f t="shared" si="1216"/>
        <v>1.0032731564929531</v>
      </c>
      <c r="L3129" s="3">
        <f t="shared" si="1217"/>
        <v>1.6448997000000001</v>
      </c>
      <c r="M3129" s="3">
        <f t="shared" si="1218"/>
        <v>1.6502837100000001</v>
      </c>
      <c r="N3129" s="3">
        <f t="shared" si="1219"/>
        <v>84581.491562690004</v>
      </c>
      <c r="O3129" s="52">
        <f t="shared" si="1227"/>
        <v>0</v>
      </c>
      <c r="P3129" s="5">
        <f t="shared" si="1208"/>
        <v>0</v>
      </c>
      <c r="Q3129" s="53">
        <f t="shared" si="1220"/>
        <v>0</v>
      </c>
      <c r="R3129" s="4">
        <f t="shared" si="1221"/>
        <v>0</v>
      </c>
      <c r="S3129" s="2">
        <f t="shared" si="1205"/>
        <v>0.14000000000000001</v>
      </c>
      <c r="T3129" s="9">
        <f t="shared" si="1222"/>
        <v>1.0056515340000001</v>
      </c>
      <c r="U3129" s="4">
        <f t="shared" si="1223"/>
        <v>478.01517532999998</v>
      </c>
      <c r="V3129" s="4">
        <f t="shared" si="1224"/>
        <v>0</v>
      </c>
      <c r="W3129" s="1" t="str">
        <f t="shared" si="1207"/>
        <v>A+J=</v>
      </c>
      <c r="X3129" s="10">
        <f t="shared" si="1225"/>
        <v>43199</v>
      </c>
      <c r="Y3129" s="4">
        <f t="shared" si="1226"/>
        <v>0</v>
      </c>
      <c r="Z3129" s="28"/>
      <c r="AA3129" s="26"/>
      <c r="AE3129" s="5"/>
    </row>
    <row r="3130" spans="1:31" x14ac:dyDescent="0.2">
      <c r="A3130" s="127">
        <f t="shared" si="1204"/>
        <v>43185</v>
      </c>
      <c r="B3130" s="4">
        <f t="shared" si="1209"/>
        <v>85106.85228608</v>
      </c>
      <c r="C3130" s="4">
        <f t="shared" si="1206"/>
        <v>51252.697369649999</v>
      </c>
      <c r="D3130" s="4">
        <f t="shared" si="1210"/>
        <v>51252.697369649999</v>
      </c>
      <c r="E3130" s="56">
        <f t="shared" si="1211"/>
        <v>663.31100000000004</v>
      </c>
      <c r="F3130" s="11">
        <f>IF(DAY(A3130)=F$2+1,VLOOKUP(A3130,[1]Plan1!$BN$15:$BP$255,3),F3129)</f>
        <v>667.524</v>
      </c>
      <c r="G3130" s="6">
        <f t="shared" si="1212"/>
        <v>43169</v>
      </c>
      <c r="H3130" s="2">
        <f t="shared" si="1213"/>
        <v>6.3514701248734706E-3</v>
      </c>
      <c r="I3130" s="1">
        <f t="shared" si="1214"/>
        <v>17</v>
      </c>
      <c r="J3130" s="1">
        <f t="shared" si="1215"/>
        <v>31</v>
      </c>
      <c r="K3130" s="54">
        <f t="shared" si="1216"/>
        <v>1.0034780841339361</v>
      </c>
      <c r="L3130" s="3">
        <f t="shared" si="1217"/>
        <v>1.6448997000000001</v>
      </c>
      <c r="M3130" s="3">
        <f t="shared" si="1218"/>
        <v>1.6506207900000001</v>
      </c>
      <c r="N3130" s="3">
        <f t="shared" si="1219"/>
        <v>84598.767821920002</v>
      </c>
      <c r="O3130" s="52">
        <f t="shared" si="1227"/>
        <v>0</v>
      </c>
      <c r="P3130" s="5">
        <f t="shared" si="1208"/>
        <v>0</v>
      </c>
      <c r="Q3130" s="53">
        <f t="shared" si="1220"/>
        <v>0</v>
      </c>
      <c r="R3130" s="4">
        <f t="shared" si="1221"/>
        <v>0</v>
      </c>
      <c r="S3130" s="2">
        <f t="shared" si="1205"/>
        <v>0.14000000000000001</v>
      </c>
      <c r="T3130" s="9">
        <f t="shared" si="1222"/>
        <v>1.0060058140000001</v>
      </c>
      <c r="U3130" s="4">
        <f t="shared" si="1223"/>
        <v>508.08446415999998</v>
      </c>
      <c r="V3130" s="4">
        <f t="shared" si="1224"/>
        <v>0</v>
      </c>
      <c r="W3130" s="1" t="str">
        <f t="shared" si="1207"/>
        <v>A+J=</v>
      </c>
      <c r="X3130" s="10">
        <f t="shared" si="1225"/>
        <v>43199</v>
      </c>
      <c r="Y3130" s="4">
        <f t="shared" si="1226"/>
        <v>0</v>
      </c>
      <c r="Z3130" s="28"/>
      <c r="AA3130" s="26"/>
      <c r="AE3130" s="5"/>
    </row>
    <row r="3131" spans="1:31" x14ac:dyDescent="0.2">
      <c r="A3131" s="127">
        <f t="shared" si="1204"/>
        <v>43186</v>
      </c>
      <c r="B3131" s="4">
        <f t="shared" si="1209"/>
        <v>85154.224694090008</v>
      </c>
      <c r="C3131" s="4">
        <f t="shared" si="1206"/>
        <v>51252.697369649999</v>
      </c>
      <c r="D3131" s="4">
        <f t="shared" si="1210"/>
        <v>51252.697369649999</v>
      </c>
      <c r="E3131" s="56">
        <f t="shared" si="1211"/>
        <v>663.31100000000004</v>
      </c>
      <c r="F3131" s="11">
        <f>IF(DAY(A3131)=F$2+1,VLOOKUP(A3131,[1]Plan1!$BN$15:$BP$255,3),F3130)</f>
        <v>667.524</v>
      </c>
      <c r="G3131" s="6">
        <f t="shared" si="1212"/>
        <v>43169</v>
      </c>
      <c r="H3131" s="2">
        <f t="shared" si="1213"/>
        <v>6.3514701248734706E-3</v>
      </c>
      <c r="I3131" s="1">
        <f t="shared" si="1214"/>
        <v>18</v>
      </c>
      <c r="J3131" s="1">
        <f t="shared" si="1215"/>
        <v>31</v>
      </c>
      <c r="K3131" s="54">
        <f t="shared" si="1216"/>
        <v>1.0036830536332486</v>
      </c>
      <c r="L3131" s="3">
        <f t="shared" si="1217"/>
        <v>1.6448997000000001</v>
      </c>
      <c r="M3131" s="3">
        <f t="shared" si="1218"/>
        <v>1.65095795</v>
      </c>
      <c r="N3131" s="3">
        <f t="shared" si="1219"/>
        <v>84616.048181360005</v>
      </c>
      <c r="O3131" s="52">
        <f t="shared" si="1227"/>
        <v>0</v>
      </c>
      <c r="P3131" s="5">
        <f t="shared" si="1208"/>
        <v>0</v>
      </c>
      <c r="Q3131" s="53">
        <f t="shared" si="1220"/>
        <v>0</v>
      </c>
      <c r="R3131" s="4">
        <f t="shared" si="1221"/>
        <v>0</v>
      </c>
      <c r="S3131" s="2">
        <f t="shared" si="1205"/>
        <v>0.14000000000000001</v>
      </c>
      <c r="T3131" s="9">
        <f t="shared" si="1222"/>
        <v>1.006360218</v>
      </c>
      <c r="U3131" s="4">
        <f t="shared" si="1223"/>
        <v>538.17651273000001</v>
      </c>
      <c r="V3131" s="4">
        <f t="shared" si="1224"/>
        <v>0</v>
      </c>
      <c r="W3131" s="1" t="str">
        <f t="shared" si="1207"/>
        <v>A+J=</v>
      </c>
      <c r="X3131" s="10">
        <f t="shared" si="1225"/>
        <v>43199</v>
      </c>
      <c r="Y3131" s="4">
        <f t="shared" si="1226"/>
        <v>0</v>
      </c>
      <c r="Z3131" s="28"/>
      <c r="AA3131" s="26"/>
      <c r="AE3131" s="5"/>
    </row>
    <row r="3132" spans="1:31" x14ac:dyDescent="0.2">
      <c r="A3132" s="127">
        <f t="shared" si="1204"/>
        <v>43187</v>
      </c>
      <c r="B3132" s="4">
        <f t="shared" si="1209"/>
        <v>85201.623025530003</v>
      </c>
      <c r="C3132" s="4">
        <f t="shared" si="1206"/>
        <v>51252.697369649999</v>
      </c>
      <c r="D3132" s="4">
        <f t="shared" si="1210"/>
        <v>51252.697369649999</v>
      </c>
      <c r="E3132" s="56">
        <f t="shared" si="1211"/>
        <v>663.31100000000004</v>
      </c>
      <c r="F3132" s="11">
        <f>IF(DAY(A3132)=F$2+1,VLOOKUP(A3132,[1]Plan1!$BN$15:$BP$255,3),F3131)</f>
        <v>667.524</v>
      </c>
      <c r="G3132" s="6">
        <f t="shared" si="1212"/>
        <v>43169</v>
      </c>
      <c r="H3132" s="2">
        <f t="shared" si="1213"/>
        <v>6.3514701248734706E-3</v>
      </c>
      <c r="I3132" s="1">
        <f t="shared" si="1214"/>
        <v>19</v>
      </c>
      <c r="J3132" s="1">
        <f t="shared" si="1215"/>
        <v>31</v>
      </c>
      <c r="K3132" s="54">
        <f t="shared" si="1216"/>
        <v>1.0038880649994402</v>
      </c>
      <c r="L3132" s="3">
        <f t="shared" si="1217"/>
        <v>1.6448997000000001</v>
      </c>
      <c r="M3132" s="3">
        <f t="shared" si="1218"/>
        <v>1.65129517</v>
      </c>
      <c r="N3132" s="3">
        <f t="shared" si="1219"/>
        <v>84633.331615970004</v>
      </c>
      <c r="O3132" s="52">
        <f t="shared" si="1227"/>
        <v>0</v>
      </c>
      <c r="P3132" s="5">
        <f t="shared" si="1208"/>
        <v>0</v>
      </c>
      <c r="Q3132" s="53">
        <f t="shared" si="1220"/>
        <v>0</v>
      </c>
      <c r="R3132" s="4">
        <f t="shared" si="1221"/>
        <v>0</v>
      </c>
      <c r="S3132" s="2">
        <f t="shared" si="1205"/>
        <v>0.14000000000000001</v>
      </c>
      <c r="T3132" s="9">
        <f t="shared" si="1222"/>
        <v>1.006714747</v>
      </c>
      <c r="U3132" s="4">
        <f t="shared" si="1223"/>
        <v>568.29140956000003</v>
      </c>
      <c r="V3132" s="4">
        <f t="shared" si="1224"/>
        <v>0</v>
      </c>
      <c r="W3132" s="1" t="str">
        <f t="shared" si="1207"/>
        <v>A+J=</v>
      </c>
      <c r="X3132" s="10">
        <f t="shared" si="1225"/>
        <v>43199</v>
      </c>
      <c r="Y3132" s="4">
        <f t="shared" si="1226"/>
        <v>0</v>
      </c>
      <c r="Z3132" s="28"/>
      <c r="AA3132" s="26"/>
      <c r="AE3132" s="5"/>
    </row>
    <row r="3133" spans="1:31" x14ac:dyDescent="0.2">
      <c r="A3133" s="127">
        <f t="shared" si="1204"/>
        <v>43188</v>
      </c>
      <c r="B3133" s="4">
        <f t="shared" si="1209"/>
        <v>85249.047806319999</v>
      </c>
      <c r="C3133" s="4">
        <f t="shared" si="1206"/>
        <v>51252.697369649999</v>
      </c>
      <c r="D3133" s="4">
        <f t="shared" si="1210"/>
        <v>51252.697369649999</v>
      </c>
      <c r="E3133" s="56">
        <f t="shared" si="1211"/>
        <v>663.31100000000004</v>
      </c>
      <c r="F3133" s="11">
        <f>IF(DAY(A3133)=F$2+1,VLOOKUP(A3133,[1]Plan1!$BN$15:$BP$255,3),F3132)</f>
        <v>667.524</v>
      </c>
      <c r="G3133" s="6">
        <f t="shared" si="1212"/>
        <v>43169</v>
      </c>
      <c r="H3133" s="2">
        <f t="shared" si="1213"/>
        <v>6.3514701248734706E-3</v>
      </c>
      <c r="I3133" s="1">
        <f t="shared" si="1214"/>
        <v>20</v>
      </c>
      <c r="J3133" s="1">
        <f t="shared" si="1215"/>
        <v>31</v>
      </c>
      <c r="K3133" s="54">
        <f t="shared" si="1216"/>
        <v>1.0040931182410624</v>
      </c>
      <c r="L3133" s="3">
        <f t="shared" si="1217"/>
        <v>1.6448997000000001</v>
      </c>
      <c r="M3133" s="3">
        <f t="shared" si="1218"/>
        <v>1.6516324600000001</v>
      </c>
      <c r="N3133" s="3">
        <f t="shared" si="1219"/>
        <v>84650.618638269996</v>
      </c>
      <c r="O3133" s="52">
        <f t="shared" si="1227"/>
        <v>0</v>
      </c>
      <c r="P3133" s="5">
        <f t="shared" si="1208"/>
        <v>0</v>
      </c>
      <c r="Q3133" s="53">
        <f t="shared" si="1220"/>
        <v>0</v>
      </c>
      <c r="R3133" s="4">
        <f t="shared" si="1221"/>
        <v>0</v>
      </c>
      <c r="S3133" s="2">
        <f t="shared" si="1205"/>
        <v>0.14000000000000001</v>
      </c>
      <c r="T3133" s="9">
        <f t="shared" si="1222"/>
        <v>1.0070694010000001</v>
      </c>
      <c r="U3133" s="4">
        <f t="shared" si="1223"/>
        <v>598.42916805000004</v>
      </c>
      <c r="V3133" s="4">
        <f t="shared" si="1224"/>
        <v>0</v>
      </c>
      <c r="W3133" s="1" t="str">
        <f t="shared" si="1207"/>
        <v>A+J=</v>
      </c>
      <c r="X3133" s="10">
        <f t="shared" si="1225"/>
        <v>43199</v>
      </c>
      <c r="Y3133" s="4">
        <f t="shared" si="1226"/>
        <v>0</v>
      </c>
      <c r="Z3133" s="28"/>
      <c r="AA3133" s="26"/>
      <c r="AE3133" s="5"/>
    </row>
    <row r="3134" spans="1:31" x14ac:dyDescent="0.2">
      <c r="A3134" s="127">
        <f t="shared" si="1204"/>
        <v>43189</v>
      </c>
      <c r="B3134" s="4">
        <f t="shared" si="1209"/>
        <v>85296.499046729994</v>
      </c>
      <c r="C3134" s="4">
        <f t="shared" si="1206"/>
        <v>51252.697369649999</v>
      </c>
      <c r="D3134" s="4">
        <f t="shared" si="1210"/>
        <v>51252.697369649999</v>
      </c>
      <c r="E3134" s="56">
        <f t="shared" si="1211"/>
        <v>663.31100000000004</v>
      </c>
      <c r="F3134" s="11">
        <f>IF(DAY(A3134)=F$2+1,VLOOKUP(A3134,[1]Plan1!$BN$15:$BP$255,3),F3133)</f>
        <v>667.524</v>
      </c>
      <c r="G3134" s="6">
        <f t="shared" si="1212"/>
        <v>43169</v>
      </c>
      <c r="H3134" s="2">
        <f t="shared" si="1213"/>
        <v>6.3514701248734706E-3</v>
      </c>
      <c r="I3134" s="1">
        <f t="shared" si="1214"/>
        <v>21</v>
      </c>
      <c r="J3134" s="1">
        <f t="shared" si="1215"/>
        <v>31</v>
      </c>
      <c r="K3134" s="54">
        <f t="shared" si="1216"/>
        <v>1.0042982133666689</v>
      </c>
      <c r="L3134" s="3">
        <f t="shared" si="1217"/>
        <v>1.6448997000000001</v>
      </c>
      <c r="M3134" s="3">
        <f t="shared" si="1218"/>
        <v>1.6519698199999999</v>
      </c>
      <c r="N3134" s="3">
        <f t="shared" si="1219"/>
        <v>84667.909248249998</v>
      </c>
      <c r="O3134" s="52">
        <f t="shared" si="1227"/>
        <v>0</v>
      </c>
      <c r="P3134" s="5">
        <f t="shared" si="1208"/>
        <v>0</v>
      </c>
      <c r="Q3134" s="53">
        <f t="shared" si="1220"/>
        <v>0</v>
      </c>
      <c r="R3134" s="4">
        <f t="shared" si="1221"/>
        <v>0</v>
      </c>
      <c r="S3134" s="2">
        <f t="shared" si="1205"/>
        <v>0.14000000000000001</v>
      </c>
      <c r="T3134" s="9">
        <f t="shared" si="1222"/>
        <v>1.0074241799999999</v>
      </c>
      <c r="U3134" s="4">
        <f t="shared" si="1223"/>
        <v>628.58979848000001</v>
      </c>
      <c r="V3134" s="4">
        <f t="shared" si="1224"/>
        <v>0</v>
      </c>
      <c r="W3134" s="1" t="str">
        <f t="shared" si="1207"/>
        <v>A+J=</v>
      </c>
      <c r="X3134" s="10">
        <f t="shared" si="1225"/>
        <v>43199</v>
      </c>
      <c r="Y3134" s="4">
        <f t="shared" si="1226"/>
        <v>0</v>
      </c>
      <c r="Z3134" s="28"/>
      <c r="AA3134" s="26"/>
      <c r="AE3134" s="5"/>
    </row>
    <row r="3135" spans="1:31" x14ac:dyDescent="0.2">
      <c r="A3135" s="127">
        <f t="shared" si="1204"/>
        <v>43190</v>
      </c>
      <c r="B3135" s="4">
        <f t="shared" si="1209"/>
        <v>85343.976757079989</v>
      </c>
      <c r="C3135" s="4">
        <f t="shared" si="1206"/>
        <v>51252.697369649999</v>
      </c>
      <c r="D3135" s="4">
        <f t="shared" si="1210"/>
        <v>51252.697369649999</v>
      </c>
      <c r="E3135" s="56">
        <f t="shared" si="1211"/>
        <v>663.31100000000004</v>
      </c>
      <c r="F3135" s="11">
        <f>IF(DAY(A3135)=F$2+1,VLOOKUP(A3135,[1]Plan1!$BN$15:$BP$255,3),F3134)</f>
        <v>667.524</v>
      </c>
      <c r="G3135" s="6">
        <f t="shared" si="1212"/>
        <v>43169</v>
      </c>
      <c r="H3135" s="2">
        <f t="shared" si="1213"/>
        <v>6.3514701248734706E-3</v>
      </c>
      <c r="I3135" s="1">
        <f t="shared" si="1214"/>
        <v>22</v>
      </c>
      <c r="J3135" s="1">
        <f t="shared" si="1215"/>
        <v>31</v>
      </c>
      <c r="K3135" s="54">
        <f t="shared" si="1216"/>
        <v>1.0045033503848149</v>
      </c>
      <c r="L3135" s="3">
        <f t="shared" si="1217"/>
        <v>1.6448997000000001</v>
      </c>
      <c r="M3135" s="3">
        <f t="shared" si="1218"/>
        <v>1.65230725</v>
      </c>
      <c r="N3135" s="3">
        <f t="shared" si="1219"/>
        <v>84685.203445919993</v>
      </c>
      <c r="O3135" s="52">
        <f t="shared" si="1227"/>
        <v>0</v>
      </c>
      <c r="P3135" s="5">
        <f t="shared" si="1208"/>
        <v>0</v>
      </c>
      <c r="Q3135" s="53">
        <f t="shared" si="1220"/>
        <v>0</v>
      </c>
      <c r="R3135" s="4">
        <f t="shared" si="1221"/>
        <v>0</v>
      </c>
      <c r="S3135" s="2">
        <f t="shared" si="1205"/>
        <v>0.14000000000000001</v>
      </c>
      <c r="T3135" s="9">
        <f t="shared" si="1222"/>
        <v>1.007779084</v>
      </c>
      <c r="U3135" s="4">
        <f t="shared" si="1223"/>
        <v>658.77331116000005</v>
      </c>
      <c r="V3135" s="4">
        <f t="shared" si="1224"/>
        <v>0</v>
      </c>
      <c r="W3135" s="1" t="str">
        <f t="shared" si="1207"/>
        <v>A+J=</v>
      </c>
      <c r="X3135" s="10">
        <f t="shared" si="1225"/>
        <v>43199</v>
      </c>
      <c r="Y3135" s="4">
        <f t="shared" si="1226"/>
        <v>0</v>
      </c>
      <c r="Z3135" s="28"/>
      <c r="AA3135" s="26"/>
      <c r="AE3135" s="5"/>
    </row>
    <row r="3136" spans="1:31" x14ac:dyDescent="0.2">
      <c r="A3136" s="127">
        <f t="shared" si="1204"/>
        <v>43191</v>
      </c>
      <c r="B3136" s="4">
        <f t="shared" si="1209"/>
        <v>85391.48094768</v>
      </c>
      <c r="C3136" s="4">
        <f t="shared" si="1206"/>
        <v>51252.697369649999</v>
      </c>
      <c r="D3136" s="4">
        <f t="shared" si="1210"/>
        <v>51252.697369649999</v>
      </c>
      <c r="E3136" s="56">
        <f t="shared" si="1211"/>
        <v>663.31100000000004</v>
      </c>
      <c r="F3136" s="11">
        <f>IF(DAY(A3136)=F$2+1,VLOOKUP(A3136,[1]Plan1!$BN$15:$BP$255,3),F3135)</f>
        <v>667.524</v>
      </c>
      <c r="G3136" s="6">
        <f t="shared" si="1212"/>
        <v>43169</v>
      </c>
      <c r="H3136" s="2">
        <f t="shared" si="1213"/>
        <v>6.3514701248734706E-3</v>
      </c>
      <c r="I3136" s="1">
        <f t="shared" si="1214"/>
        <v>23</v>
      </c>
      <c r="J3136" s="1">
        <f t="shared" si="1215"/>
        <v>31</v>
      </c>
      <c r="K3136" s="54">
        <f t="shared" si="1216"/>
        <v>1.0047085293040572</v>
      </c>
      <c r="L3136" s="3">
        <f t="shared" si="1217"/>
        <v>1.6448997000000001</v>
      </c>
      <c r="M3136" s="3">
        <f t="shared" si="1218"/>
        <v>1.6526447500000001</v>
      </c>
      <c r="N3136" s="3">
        <f t="shared" si="1219"/>
        <v>84702.501231290007</v>
      </c>
      <c r="O3136" s="52">
        <f t="shared" si="1227"/>
        <v>0</v>
      </c>
      <c r="P3136" s="5">
        <f t="shared" si="1208"/>
        <v>0</v>
      </c>
      <c r="Q3136" s="53">
        <f t="shared" si="1220"/>
        <v>0</v>
      </c>
      <c r="R3136" s="4">
        <f t="shared" si="1221"/>
        <v>0</v>
      </c>
      <c r="S3136" s="2">
        <f t="shared" si="1205"/>
        <v>0.14000000000000001</v>
      </c>
      <c r="T3136" s="9">
        <f t="shared" si="1222"/>
        <v>1.0081341130000001</v>
      </c>
      <c r="U3136" s="4">
        <f t="shared" si="1223"/>
        <v>688.97971639000002</v>
      </c>
      <c r="V3136" s="4">
        <f t="shared" si="1224"/>
        <v>0</v>
      </c>
      <c r="W3136" s="1" t="str">
        <f t="shared" si="1207"/>
        <v>A+J=</v>
      </c>
      <c r="X3136" s="10">
        <f t="shared" si="1225"/>
        <v>43199</v>
      </c>
      <c r="Y3136" s="4">
        <f t="shared" si="1226"/>
        <v>0</v>
      </c>
      <c r="Z3136" s="28"/>
      <c r="AA3136" s="26"/>
      <c r="AE3136" s="5"/>
    </row>
    <row r="3137" spans="1:31" x14ac:dyDescent="0.2">
      <c r="A3137" s="127">
        <f t="shared" si="1204"/>
        <v>43192</v>
      </c>
      <c r="B3137" s="4">
        <f t="shared" si="1209"/>
        <v>85439.011628830005</v>
      </c>
      <c r="C3137" s="4">
        <f t="shared" si="1206"/>
        <v>51252.697369649999</v>
      </c>
      <c r="D3137" s="4">
        <f t="shared" si="1210"/>
        <v>51252.697369649999</v>
      </c>
      <c r="E3137" s="56">
        <f t="shared" si="1211"/>
        <v>663.31100000000004</v>
      </c>
      <c r="F3137" s="11">
        <f>IF(DAY(A3137)=F$2+1,VLOOKUP(A3137,[1]Plan1!$BN$15:$BP$255,3),F3136)</f>
        <v>667.524</v>
      </c>
      <c r="G3137" s="6">
        <f t="shared" si="1212"/>
        <v>43169</v>
      </c>
      <c r="H3137" s="2">
        <f t="shared" si="1213"/>
        <v>6.3514701248734706E-3</v>
      </c>
      <c r="I3137" s="1">
        <f t="shared" si="1214"/>
        <v>24</v>
      </c>
      <c r="J3137" s="1">
        <f t="shared" si="1215"/>
        <v>31</v>
      </c>
      <c r="K3137" s="54">
        <f t="shared" si="1216"/>
        <v>1.0049137501329546</v>
      </c>
      <c r="L3137" s="3">
        <f t="shared" si="1217"/>
        <v>1.6448997000000001</v>
      </c>
      <c r="M3137" s="3">
        <f t="shared" si="1218"/>
        <v>1.65298232</v>
      </c>
      <c r="N3137" s="3">
        <f t="shared" si="1219"/>
        <v>84719.802604340002</v>
      </c>
      <c r="O3137" s="52">
        <f t="shared" si="1227"/>
        <v>0</v>
      </c>
      <c r="P3137" s="5">
        <f t="shared" si="1208"/>
        <v>0</v>
      </c>
      <c r="Q3137" s="53">
        <f t="shared" si="1220"/>
        <v>0</v>
      </c>
      <c r="R3137" s="4">
        <f t="shared" si="1221"/>
        <v>0</v>
      </c>
      <c r="S3137" s="2">
        <f t="shared" si="1205"/>
        <v>0.14000000000000001</v>
      </c>
      <c r="T3137" s="9">
        <f t="shared" si="1222"/>
        <v>1.0084892670000001</v>
      </c>
      <c r="U3137" s="4">
        <f t="shared" si="1223"/>
        <v>719.20902449000005</v>
      </c>
      <c r="V3137" s="4">
        <f t="shared" si="1224"/>
        <v>0</v>
      </c>
      <c r="W3137" s="1" t="str">
        <f t="shared" si="1207"/>
        <v>A+J=</v>
      </c>
      <c r="X3137" s="10">
        <f t="shared" si="1225"/>
        <v>43199</v>
      </c>
      <c r="Y3137" s="4">
        <f t="shared" si="1226"/>
        <v>0</v>
      </c>
      <c r="Z3137" s="28"/>
      <c r="AA3137" s="26"/>
      <c r="AE3137" s="5"/>
    </row>
    <row r="3138" spans="1:31" x14ac:dyDescent="0.2">
      <c r="A3138" s="127">
        <f t="shared" si="1204"/>
        <v>43193</v>
      </c>
      <c r="B3138" s="4">
        <f t="shared" si="1209"/>
        <v>85486.56889558</v>
      </c>
      <c r="C3138" s="4">
        <f t="shared" si="1206"/>
        <v>51252.697369649999</v>
      </c>
      <c r="D3138" s="4">
        <f t="shared" si="1210"/>
        <v>51252.697369649999</v>
      </c>
      <c r="E3138" s="56">
        <f t="shared" si="1211"/>
        <v>663.31100000000004</v>
      </c>
      <c r="F3138" s="11">
        <f>IF(DAY(A3138)=F$2+1,VLOOKUP(A3138,[1]Plan1!$BN$15:$BP$255,3),F3137)</f>
        <v>667.524</v>
      </c>
      <c r="G3138" s="6">
        <f t="shared" si="1212"/>
        <v>43169</v>
      </c>
      <c r="H3138" s="2">
        <f t="shared" si="1213"/>
        <v>6.3514701248734706E-3</v>
      </c>
      <c r="I3138" s="1">
        <f t="shared" si="1214"/>
        <v>25</v>
      </c>
      <c r="J3138" s="1">
        <f t="shared" si="1215"/>
        <v>31</v>
      </c>
      <c r="K3138" s="54">
        <f t="shared" si="1216"/>
        <v>1.0051190128800673</v>
      </c>
      <c r="L3138" s="3">
        <f t="shared" si="1217"/>
        <v>1.6448997000000001</v>
      </c>
      <c r="M3138" s="3">
        <f t="shared" si="1218"/>
        <v>1.6533199599999999</v>
      </c>
      <c r="N3138" s="3">
        <f t="shared" si="1219"/>
        <v>84737.107565080005</v>
      </c>
      <c r="O3138" s="52">
        <f t="shared" si="1227"/>
        <v>0</v>
      </c>
      <c r="P3138" s="5">
        <f t="shared" si="1208"/>
        <v>0</v>
      </c>
      <c r="Q3138" s="53">
        <f t="shared" si="1220"/>
        <v>0</v>
      </c>
      <c r="R3138" s="4">
        <f t="shared" si="1221"/>
        <v>0</v>
      </c>
      <c r="S3138" s="2">
        <f t="shared" si="1205"/>
        <v>0.14000000000000001</v>
      </c>
      <c r="T3138" s="9">
        <f t="shared" si="1222"/>
        <v>1.008844547</v>
      </c>
      <c r="U3138" s="4">
        <f t="shared" si="1223"/>
        <v>749.46133050000003</v>
      </c>
      <c r="V3138" s="4">
        <f t="shared" si="1224"/>
        <v>0</v>
      </c>
      <c r="W3138" s="1" t="str">
        <f t="shared" si="1207"/>
        <v>A+J=</v>
      </c>
      <c r="X3138" s="10">
        <f t="shared" si="1225"/>
        <v>43199</v>
      </c>
      <c r="Y3138" s="4">
        <f t="shared" si="1226"/>
        <v>0</v>
      </c>
      <c r="Z3138" s="28"/>
      <c r="AA3138" s="26"/>
      <c r="AE3138" s="5"/>
    </row>
    <row r="3139" spans="1:31" x14ac:dyDescent="0.2">
      <c r="A3139" s="127">
        <f t="shared" si="1204"/>
        <v>43194</v>
      </c>
      <c r="B3139" s="4">
        <f t="shared" si="1209"/>
        <v>85534.152071540011</v>
      </c>
      <c r="C3139" s="4">
        <f t="shared" si="1206"/>
        <v>51252.697369649999</v>
      </c>
      <c r="D3139" s="4">
        <f t="shared" si="1210"/>
        <v>51252.697369649999</v>
      </c>
      <c r="E3139" s="56">
        <f t="shared" si="1211"/>
        <v>663.31100000000004</v>
      </c>
      <c r="F3139" s="11">
        <f>IF(DAY(A3139)=F$2+1,VLOOKUP(A3139,[1]Plan1!$BN$15:$BP$255,3),F3138)</f>
        <v>667.524</v>
      </c>
      <c r="G3139" s="6">
        <f t="shared" si="1212"/>
        <v>43169</v>
      </c>
      <c r="H3139" s="2">
        <f t="shared" si="1213"/>
        <v>6.3514701248734706E-3</v>
      </c>
      <c r="I3139" s="1">
        <f t="shared" si="1214"/>
        <v>26</v>
      </c>
      <c r="J3139" s="1">
        <f t="shared" si="1215"/>
        <v>31</v>
      </c>
      <c r="K3139" s="54">
        <f t="shared" si="1216"/>
        <v>1.0053243175539579</v>
      </c>
      <c r="L3139" s="3">
        <f t="shared" si="1217"/>
        <v>1.6448997000000001</v>
      </c>
      <c r="M3139" s="3">
        <f t="shared" si="1218"/>
        <v>1.6536576599999999</v>
      </c>
      <c r="N3139" s="3">
        <f t="shared" si="1219"/>
        <v>84754.415600980006</v>
      </c>
      <c r="O3139" s="52">
        <f t="shared" si="1227"/>
        <v>0</v>
      </c>
      <c r="P3139" s="5">
        <f t="shared" si="1208"/>
        <v>0</v>
      </c>
      <c r="Q3139" s="53">
        <f t="shared" si="1220"/>
        <v>0</v>
      </c>
      <c r="R3139" s="4">
        <f t="shared" si="1221"/>
        <v>0</v>
      </c>
      <c r="S3139" s="2">
        <f t="shared" si="1205"/>
        <v>0.14000000000000001</v>
      </c>
      <c r="T3139" s="9">
        <f t="shared" si="1222"/>
        <v>1.009199951</v>
      </c>
      <c r="U3139" s="4">
        <f t="shared" si="1223"/>
        <v>779.73647056000004</v>
      </c>
      <c r="V3139" s="4">
        <f t="shared" si="1224"/>
        <v>0</v>
      </c>
      <c r="W3139" s="1" t="str">
        <f t="shared" si="1207"/>
        <v>A+J=</v>
      </c>
      <c r="X3139" s="10">
        <f t="shared" si="1225"/>
        <v>43199</v>
      </c>
      <c r="Y3139" s="4">
        <f t="shared" si="1226"/>
        <v>0</v>
      </c>
      <c r="Z3139" s="28"/>
      <c r="AA3139" s="26"/>
      <c r="AE3139" s="5"/>
    </row>
    <row r="3140" spans="1:31" x14ac:dyDescent="0.2">
      <c r="A3140" s="127">
        <f t="shared" si="1204"/>
        <v>43195</v>
      </c>
      <c r="B3140" s="4">
        <f t="shared" si="1209"/>
        <v>85581.762370819997</v>
      </c>
      <c r="C3140" s="4">
        <f t="shared" si="1206"/>
        <v>51252.697369649999</v>
      </c>
      <c r="D3140" s="4">
        <f t="shared" si="1210"/>
        <v>51252.697369649999</v>
      </c>
      <c r="E3140" s="56">
        <f t="shared" si="1211"/>
        <v>663.31100000000004</v>
      </c>
      <c r="F3140" s="11">
        <f>IF(DAY(A3140)=F$2+1,VLOOKUP(A3140,[1]Plan1!$BN$15:$BP$255,3),F3139)</f>
        <v>667.524</v>
      </c>
      <c r="G3140" s="6">
        <f t="shared" si="1212"/>
        <v>43169</v>
      </c>
      <c r="H3140" s="2">
        <f t="shared" si="1213"/>
        <v>6.3514701248734706E-3</v>
      </c>
      <c r="I3140" s="1">
        <f t="shared" si="1214"/>
        <v>27</v>
      </c>
      <c r="J3140" s="1">
        <f t="shared" si="1215"/>
        <v>31</v>
      </c>
      <c r="K3140" s="54">
        <f t="shared" si="1216"/>
        <v>1.0055296641631899</v>
      </c>
      <c r="L3140" s="3">
        <f t="shared" si="1217"/>
        <v>1.6448997000000001</v>
      </c>
      <c r="M3140" s="3">
        <f t="shared" si="1218"/>
        <v>1.6539954400000001</v>
      </c>
      <c r="N3140" s="3">
        <f t="shared" si="1219"/>
        <v>84771.727737099995</v>
      </c>
      <c r="O3140" s="52">
        <f t="shared" si="1227"/>
        <v>0</v>
      </c>
      <c r="P3140" s="5">
        <f t="shared" si="1208"/>
        <v>0</v>
      </c>
      <c r="Q3140" s="53">
        <f t="shared" si="1220"/>
        <v>0</v>
      </c>
      <c r="R3140" s="4">
        <f t="shared" si="1221"/>
        <v>0</v>
      </c>
      <c r="S3140" s="2">
        <f t="shared" si="1205"/>
        <v>0.14000000000000001</v>
      </c>
      <c r="T3140" s="9">
        <f t="shared" si="1222"/>
        <v>1.009555481</v>
      </c>
      <c r="U3140" s="4">
        <f t="shared" si="1223"/>
        <v>810.03463371999999</v>
      </c>
      <c r="V3140" s="4">
        <f t="shared" si="1224"/>
        <v>0</v>
      </c>
      <c r="W3140" s="1" t="str">
        <f t="shared" si="1207"/>
        <v>A+J=</v>
      </c>
      <c r="X3140" s="10">
        <f t="shared" si="1225"/>
        <v>43199</v>
      </c>
      <c r="Y3140" s="4">
        <f t="shared" si="1226"/>
        <v>0</v>
      </c>
      <c r="Z3140" s="28"/>
      <c r="AA3140" s="26"/>
      <c r="AE3140" s="5"/>
    </row>
    <row r="3141" spans="1:31" x14ac:dyDescent="0.2">
      <c r="A3141" s="127">
        <f t="shared" si="1204"/>
        <v>43196</v>
      </c>
      <c r="B3141" s="4">
        <f t="shared" si="1209"/>
        <v>85629.398684350002</v>
      </c>
      <c r="C3141" s="4">
        <f t="shared" si="1206"/>
        <v>51252.697369649999</v>
      </c>
      <c r="D3141" s="4">
        <f t="shared" si="1210"/>
        <v>51252.697369649999</v>
      </c>
      <c r="E3141" s="56">
        <f t="shared" si="1211"/>
        <v>663.31100000000004</v>
      </c>
      <c r="F3141" s="11">
        <f>IF(DAY(A3141)=F$2+1,VLOOKUP(A3141,[1]Plan1!$BN$15:$BP$255,3),F3140)</f>
        <v>667.524</v>
      </c>
      <c r="G3141" s="6">
        <f t="shared" si="1212"/>
        <v>43169</v>
      </c>
      <c r="H3141" s="2">
        <f t="shared" si="1213"/>
        <v>6.3514701248734706E-3</v>
      </c>
      <c r="I3141" s="1">
        <f t="shared" si="1214"/>
        <v>28</v>
      </c>
      <c r="J3141" s="1">
        <f t="shared" si="1215"/>
        <v>31</v>
      </c>
      <c r="K3141" s="54">
        <f t="shared" si="1216"/>
        <v>1.0057350527163291</v>
      </c>
      <c r="L3141" s="3">
        <f t="shared" si="1217"/>
        <v>1.6448997000000001</v>
      </c>
      <c r="M3141" s="3">
        <f t="shared" si="1218"/>
        <v>1.6543332799999999</v>
      </c>
      <c r="N3141" s="3">
        <f t="shared" si="1219"/>
        <v>84789.042948379996</v>
      </c>
      <c r="O3141" s="52">
        <f t="shared" si="1227"/>
        <v>0</v>
      </c>
      <c r="P3141" s="5">
        <f t="shared" si="1208"/>
        <v>0</v>
      </c>
      <c r="Q3141" s="53">
        <f t="shared" si="1220"/>
        <v>0</v>
      </c>
      <c r="R3141" s="4">
        <f t="shared" si="1221"/>
        <v>0</v>
      </c>
      <c r="S3141" s="2">
        <f t="shared" si="1205"/>
        <v>0.14000000000000001</v>
      </c>
      <c r="T3141" s="9">
        <f t="shared" si="1222"/>
        <v>1.0099111359999999</v>
      </c>
      <c r="U3141" s="4">
        <f t="shared" si="1223"/>
        <v>840.35573596999996</v>
      </c>
      <c r="V3141" s="4">
        <f t="shared" si="1224"/>
        <v>0</v>
      </c>
      <c r="W3141" s="1" t="str">
        <f t="shared" si="1207"/>
        <v>A+J=</v>
      </c>
      <c r="X3141" s="10">
        <f t="shared" si="1225"/>
        <v>43199</v>
      </c>
      <c r="Y3141" s="4">
        <f t="shared" si="1226"/>
        <v>0</v>
      </c>
      <c r="Z3141" s="28"/>
      <c r="AA3141" s="26"/>
      <c r="AE3141" s="5"/>
    </row>
    <row r="3142" spans="1:31" x14ac:dyDescent="0.2">
      <c r="A3142" s="127">
        <f t="shared" si="1204"/>
        <v>43197</v>
      </c>
      <c r="B3142" s="4">
        <f t="shared" si="1209"/>
        <v>85677.06153965999</v>
      </c>
      <c r="C3142" s="4">
        <f t="shared" si="1206"/>
        <v>51252.697369649999</v>
      </c>
      <c r="D3142" s="4">
        <f t="shared" si="1210"/>
        <v>51252.697369649999</v>
      </c>
      <c r="E3142" s="56">
        <f t="shared" si="1211"/>
        <v>663.31100000000004</v>
      </c>
      <c r="F3142" s="11">
        <f>IF(DAY(A3142)=F$2+1,VLOOKUP(A3142,[1]Plan1!$BN$15:$BP$255,3),F3141)</f>
        <v>667.524</v>
      </c>
      <c r="G3142" s="6">
        <f t="shared" si="1212"/>
        <v>43169</v>
      </c>
      <c r="H3142" s="2">
        <f t="shared" si="1213"/>
        <v>6.3514701248734706E-3</v>
      </c>
      <c r="I3142" s="1">
        <f t="shared" si="1214"/>
        <v>29</v>
      </c>
      <c r="J3142" s="1">
        <f t="shared" si="1215"/>
        <v>31</v>
      </c>
      <c r="K3142" s="54">
        <f t="shared" si="1216"/>
        <v>1.0059404832219432</v>
      </c>
      <c r="L3142" s="3">
        <f t="shared" si="1217"/>
        <v>1.6448997000000001</v>
      </c>
      <c r="M3142" s="3">
        <f t="shared" si="1218"/>
        <v>1.65467119</v>
      </c>
      <c r="N3142" s="3">
        <f t="shared" si="1219"/>
        <v>84806.361747339994</v>
      </c>
      <c r="O3142" s="52">
        <f t="shared" si="1227"/>
        <v>0</v>
      </c>
      <c r="P3142" s="5">
        <f t="shared" si="1208"/>
        <v>0</v>
      </c>
      <c r="Q3142" s="53">
        <f t="shared" si="1220"/>
        <v>0</v>
      </c>
      <c r="R3142" s="4">
        <f t="shared" si="1221"/>
        <v>0</v>
      </c>
      <c r="S3142" s="2">
        <f t="shared" si="1205"/>
        <v>0.14000000000000001</v>
      </c>
      <c r="T3142" s="9">
        <f t="shared" si="1222"/>
        <v>1.010266916</v>
      </c>
      <c r="U3142" s="4">
        <f t="shared" si="1223"/>
        <v>870.69979232000003</v>
      </c>
      <c r="V3142" s="4">
        <f t="shared" si="1224"/>
        <v>0</v>
      </c>
      <c r="W3142" s="1" t="str">
        <f t="shared" si="1207"/>
        <v>A+J=</v>
      </c>
      <c r="X3142" s="10">
        <f t="shared" si="1225"/>
        <v>43199</v>
      </c>
      <c r="Y3142" s="4">
        <f t="shared" si="1226"/>
        <v>0</v>
      </c>
      <c r="Z3142" s="28"/>
      <c r="AA3142" s="26"/>
      <c r="AE3142" s="5"/>
    </row>
    <row r="3143" spans="1:31" x14ac:dyDescent="0.2">
      <c r="A3143" s="127">
        <f t="shared" si="1204"/>
        <v>43198</v>
      </c>
      <c r="B3143" s="4">
        <f t="shared" si="1209"/>
        <v>85724.751465089998</v>
      </c>
      <c r="C3143" s="4">
        <f t="shared" si="1206"/>
        <v>51252.697369649999</v>
      </c>
      <c r="D3143" s="4">
        <f t="shared" si="1210"/>
        <v>51252.697369649999</v>
      </c>
      <c r="E3143" s="56">
        <f t="shared" si="1211"/>
        <v>663.31100000000004</v>
      </c>
      <c r="F3143" s="11">
        <f>IF(DAY(A3143)=F$2+1,VLOOKUP(A3143,[1]Plan1!$BN$15:$BP$255,3),F3142)</f>
        <v>667.524</v>
      </c>
      <c r="G3143" s="6">
        <f t="shared" si="1212"/>
        <v>43169</v>
      </c>
      <c r="H3143" s="2">
        <f t="shared" si="1213"/>
        <v>6.3514701248734706E-3</v>
      </c>
      <c r="I3143" s="1">
        <f t="shared" si="1214"/>
        <v>30</v>
      </c>
      <c r="J3143" s="1">
        <f t="shared" si="1215"/>
        <v>31</v>
      </c>
      <c r="K3143" s="54">
        <f t="shared" si="1216"/>
        <v>1.006145955688601</v>
      </c>
      <c r="L3143" s="3">
        <f t="shared" si="1217"/>
        <v>1.6448997000000001</v>
      </c>
      <c r="M3143" s="3">
        <f t="shared" si="1218"/>
        <v>1.65500918</v>
      </c>
      <c r="N3143" s="3">
        <f t="shared" si="1219"/>
        <v>84823.684646530004</v>
      </c>
      <c r="O3143" s="52">
        <f t="shared" si="1227"/>
        <v>0</v>
      </c>
      <c r="P3143" s="5">
        <f t="shared" si="1208"/>
        <v>0</v>
      </c>
      <c r="Q3143" s="53">
        <f t="shared" si="1220"/>
        <v>0</v>
      </c>
      <c r="R3143" s="4">
        <f t="shared" si="1221"/>
        <v>0</v>
      </c>
      <c r="S3143" s="2">
        <f t="shared" si="1205"/>
        <v>0.14000000000000001</v>
      </c>
      <c r="T3143" s="9">
        <f t="shared" si="1222"/>
        <v>1.0106228209999999</v>
      </c>
      <c r="U3143" s="4">
        <f t="shared" si="1223"/>
        <v>901.06681856</v>
      </c>
      <c r="V3143" s="4">
        <f t="shared" si="1224"/>
        <v>0</v>
      </c>
      <c r="W3143" s="1" t="str">
        <f t="shared" si="1207"/>
        <v>A+J=</v>
      </c>
      <c r="X3143" s="10">
        <f t="shared" si="1225"/>
        <v>43199</v>
      </c>
      <c r="Y3143" s="4">
        <f t="shared" si="1226"/>
        <v>0</v>
      </c>
      <c r="Z3143" s="28"/>
      <c r="AA3143" s="26"/>
      <c r="AE3143" s="5"/>
    </row>
    <row r="3144" spans="1:31" x14ac:dyDescent="0.2">
      <c r="A3144" s="127">
        <f t="shared" si="1204"/>
        <v>43199</v>
      </c>
      <c r="B3144" s="12">
        <f t="shared" si="1209"/>
        <v>85772.467520000006</v>
      </c>
      <c r="C3144" s="4">
        <f t="shared" si="1206"/>
        <v>51252.697369649999</v>
      </c>
      <c r="D3144" s="4">
        <f t="shared" si="1210"/>
        <v>51252.697369649999</v>
      </c>
      <c r="E3144" s="56">
        <f t="shared" si="1211"/>
        <v>663.31100000000004</v>
      </c>
      <c r="F3144" s="11">
        <f>IF(DAY(A3144)=F$2+1,VLOOKUP(A3144,[1]Plan1!$BN$15:$BP$255,3),F3143)</f>
        <v>667.524</v>
      </c>
      <c r="G3144" s="6">
        <f t="shared" si="1212"/>
        <v>43169</v>
      </c>
      <c r="H3144" s="2">
        <f t="shared" si="1213"/>
        <v>6.3514701248734706E-3</v>
      </c>
      <c r="I3144" s="1">
        <f t="shared" si="1214"/>
        <v>31</v>
      </c>
      <c r="J3144" s="1">
        <f t="shared" si="1215"/>
        <v>31</v>
      </c>
      <c r="K3144" s="54">
        <f t="shared" si="1216"/>
        <v>1.0063514701248735</v>
      </c>
      <c r="L3144" s="3">
        <f t="shared" si="1217"/>
        <v>1.6448997000000001</v>
      </c>
      <c r="M3144" s="3">
        <f t="shared" si="1218"/>
        <v>1.6553472300000001</v>
      </c>
      <c r="N3144" s="3">
        <f t="shared" si="1219"/>
        <v>84841.010620870002</v>
      </c>
      <c r="O3144" s="52">
        <f t="shared" si="1227"/>
        <v>101</v>
      </c>
      <c r="P3144" s="5">
        <f t="shared" si="1208"/>
        <v>6.3688931999999997E-3</v>
      </c>
      <c r="Q3144" s="53">
        <f t="shared" si="1220"/>
        <v>326.42295575922174</v>
      </c>
      <c r="R3144" s="4">
        <f t="shared" si="1221"/>
        <v>540.34333562438667</v>
      </c>
      <c r="S3144" s="2">
        <f t="shared" si="1205"/>
        <v>0.14000000000000001</v>
      </c>
      <c r="T3144" s="9">
        <f t="shared" si="1222"/>
        <v>1.010978852</v>
      </c>
      <c r="U3144" s="4">
        <f t="shared" si="1223"/>
        <v>931.45689913000001</v>
      </c>
      <c r="V3144" s="4">
        <f t="shared" si="1224"/>
        <v>1471.8002347543866</v>
      </c>
      <c r="W3144" s="1" t="str">
        <f t="shared" si="1207"/>
        <v>A+J=</v>
      </c>
      <c r="X3144" s="10">
        <f t="shared" si="1225"/>
        <v>43199</v>
      </c>
      <c r="Y3144" s="4">
        <f t="shared" si="1226"/>
        <v>84300.667285245625</v>
      </c>
      <c r="Z3144" s="28"/>
      <c r="AA3144" s="26"/>
      <c r="AE3144" s="5"/>
    </row>
    <row r="3145" spans="1:31" x14ac:dyDescent="0.2">
      <c r="A3145" s="127">
        <f t="shared" si="1204"/>
        <v>43200</v>
      </c>
      <c r="B3145" s="4">
        <f t="shared" si="1209"/>
        <v>84347.326283140006</v>
      </c>
      <c r="C3145" s="4">
        <f t="shared" si="1206"/>
        <v>50926.274413439998</v>
      </c>
      <c r="D3145" s="4">
        <f t="shared" si="1210"/>
        <v>50926.274413439998</v>
      </c>
      <c r="E3145" s="56">
        <f t="shared" si="1211"/>
        <v>667.524</v>
      </c>
      <c r="F3145" s="11">
        <f>IF(DAY(A3145)=F$2+1,VLOOKUP(A3145,[1]Plan1!$BN$15:$BP$255,3),F3144)</f>
        <v>671.327</v>
      </c>
      <c r="G3145" s="6">
        <f t="shared" si="1212"/>
        <v>43200</v>
      </c>
      <c r="H3145" s="2">
        <f t="shared" si="1213"/>
        <v>5.6971734349626768E-3</v>
      </c>
      <c r="I3145" s="1">
        <f t="shared" si="1214"/>
        <v>1</v>
      </c>
      <c r="J3145" s="1">
        <f t="shared" si="1215"/>
        <v>30</v>
      </c>
      <c r="K3145" s="54">
        <f t="shared" si="1216"/>
        <v>1.000189384795017</v>
      </c>
      <c r="L3145" s="3">
        <f t="shared" si="1217"/>
        <v>1.6553472300000001</v>
      </c>
      <c r="M3145" s="3">
        <f t="shared" si="1218"/>
        <v>1.65566072</v>
      </c>
      <c r="N3145" s="3">
        <f t="shared" si="1219"/>
        <v>84316.632162270005</v>
      </c>
      <c r="O3145" s="52">
        <f t="shared" si="1227"/>
        <v>0</v>
      </c>
      <c r="P3145" s="5">
        <f t="shared" si="1208"/>
        <v>0</v>
      </c>
      <c r="Q3145" s="53">
        <f t="shared" si="1220"/>
        <v>0</v>
      </c>
      <c r="R3145" s="4">
        <f t="shared" si="1221"/>
        <v>0</v>
      </c>
      <c r="S3145" s="2">
        <f t="shared" si="1205"/>
        <v>0.14000000000000001</v>
      </c>
      <c r="T3145" s="9">
        <f t="shared" si="1222"/>
        <v>1.000364034</v>
      </c>
      <c r="U3145" s="4">
        <f t="shared" si="1223"/>
        <v>30.694120869999999</v>
      </c>
      <c r="V3145" s="4">
        <f t="shared" si="1224"/>
        <v>0</v>
      </c>
      <c r="W3145" s="1" t="str">
        <f t="shared" si="1207"/>
        <v>A+J=</v>
      </c>
      <c r="X3145" s="10">
        <f t="shared" si="1225"/>
        <v>43229</v>
      </c>
      <c r="Y3145" s="4">
        <f t="shared" si="1226"/>
        <v>0</v>
      </c>
      <c r="Z3145" s="28"/>
      <c r="AA3145" s="26"/>
      <c r="AE3145" s="5"/>
    </row>
    <row r="3146" spans="1:31" x14ac:dyDescent="0.2">
      <c r="A3146" s="127">
        <f t="shared" si="1204"/>
        <v>43201</v>
      </c>
      <c r="B3146" s="4">
        <f t="shared" si="1209"/>
        <v>84394.011604629995</v>
      </c>
      <c r="C3146" s="4">
        <f t="shared" si="1206"/>
        <v>50926.274413439998</v>
      </c>
      <c r="D3146" s="4">
        <f t="shared" si="1210"/>
        <v>50926.274413439998</v>
      </c>
      <c r="E3146" s="56">
        <f t="shared" si="1211"/>
        <v>667.524</v>
      </c>
      <c r="F3146" s="11">
        <f>IF(DAY(A3146)=F$2+1,VLOOKUP(A3146,[1]Plan1!$BN$15:$BP$255,3),F3145)</f>
        <v>671.327</v>
      </c>
      <c r="G3146" s="6">
        <f t="shared" si="1212"/>
        <v>43200</v>
      </c>
      <c r="H3146" s="2">
        <f t="shared" si="1213"/>
        <v>5.6971734349626768E-3</v>
      </c>
      <c r="I3146" s="1">
        <f t="shared" si="1214"/>
        <v>2</v>
      </c>
      <c r="J3146" s="1">
        <f t="shared" si="1215"/>
        <v>30</v>
      </c>
      <c r="K3146" s="54">
        <f t="shared" si="1216"/>
        <v>1.0003788054566345</v>
      </c>
      <c r="L3146" s="3">
        <f t="shared" si="1217"/>
        <v>1.6553472300000001</v>
      </c>
      <c r="M3146" s="3">
        <f t="shared" si="1218"/>
        <v>1.6559742799999999</v>
      </c>
      <c r="N3146" s="3">
        <f t="shared" si="1219"/>
        <v>84332.600604869993</v>
      </c>
      <c r="O3146" s="52">
        <f t="shared" si="1227"/>
        <v>0</v>
      </c>
      <c r="P3146" s="5">
        <f t="shared" si="1208"/>
        <v>0</v>
      </c>
      <c r="Q3146" s="53">
        <f t="shared" si="1220"/>
        <v>0</v>
      </c>
      <c r="R3146" s="4">
        <f t="shared" si="1221"/>
        <v>0</v>
      </c>
      <c r="S3146" s="2">
        <f t="shared" si="1205"/>
        <v>0.14000000000000001</v>
      </c>
      <c r="T3146" s="9">
        <f t="shared" si="1222"/>
        <v>1.0007282</v>
      </c>
      <c r="U3146" s="4">
        <f t="shared" si="1223"/>
        <v>61.410999760000003</v>
      </c>
      <c r="V3146" s="4">
        <f t="shared" si="1224"/>
        <v>0</v>
      </c>
      <c r="W3146" s="1" t="str">
        <f t="shared" si="1207"/>
        <v>A+J=</v>
      </c>
      <c r="X3146" s="10">
        <f t="shared" si="1225"/>
        <v>43229</v>
      </c>
      <c r="Y3146" s="4">
        <f t="shared" si="1226"/>
        <v>0</v>
      </c>
      <c r="Z3146" s="28"/>
      <c r="AA3146" s="26"/>
      <c r="AE3146" s="5"/>
    </row>
    <row r="3147" spans="1:31" x14ac:dyDescent="0.2">
      <c r="A3147" s="127">
        <f t="shared" ref="A3147:A3210" si="1228">(A3146+1)</f>
        <v>43202</v>
      </c>
      <c r="B3147" s="4">
        <f t="shared" si="1209"/>
        <v>84440.722833729989</v>
      </c>
      <c r="C3147" s="4">
        <f t="shared" si="1206"/>
        <v>50926.274413439998</v>
      </c>
      <c r="D3147" s="4">
        <f t="shared" si="1210"/>
        <v>50926.274413439998</v>
      </c>
      <c r="E3147" s="56">
        <f t="shared" si="1211"/>
        <v>667.524</v>
      </c>
      <c r="F3147" s="11">
        <f>IF(DAY(A3147)=F$2+1,VLOOKUP(A3147,[1]Plan1!$BN$15:$BP$255,3),F3146)</f>
        <v>671.327</v>
      </c>
      <c r="G3147" s="6">
        <f t="shared" si="1212"/>
        <v>43200</v>
      </c>
      <c r="H3147" s="2">
        <f t="shared" si="1213"/>
        <v>5.6971734349626768E-3</v>
      </c>
      <c r="I3147" s="1">
        <f t="shared" si="1214"/>
        <v>3</v>
      </c>
      <c r="J3147" s="1">
        <f t="shared" si="1215"/>
        <v>30</v>
      </c>
      <c r="K3147" s="54">
        <f t="shared" si="1216"/>
        <v>1.0005682619916452</v>
      </c>
      <c r="L3147" s="3">
        <f t="shared" si="1217"/>
        <v>1.6553472300000001</v>
      </c>
      <c r="M3147" s="3">
        <f t="shared" si="1218"/>
        <v>1.6562878999999999</v>
      </c>
      <c r="N3147" s="3">
        <f t="shared" si="1219"/>
        <v>84348.572103059996</v>
      </c>
      <c r="O3147" s="52">
        <f t="shared" si="1227"/>
        <v>0</v>
      </c>
      <c r="P3147" s="5">
        <f t="shared" si="1208"/>
        <v>0</v>
      </c>
      <c r="Q3147" s="53">
        <f t="shared" si="1220"/>
        <v>0</v>
      </c>
      <c r="R3147" s="4">
        <f t="shared" si="1221"/>
        <v>0</v>
      </c>
      <c r="S3147" s="2">
        <f t="shared" ref="S3147:S3210" si="1229">(S3146)</f>
        <v>0.14000000000000001</v>
      </c>
      <c r="T3147" s="9">
        <f t="shared" si="1222"/>
        <v>1.0010924990000001</v>
      </c>
      <c r="U3147" s="4">
        <f t="shared" si="1223"/>
        <v>92.150730670000002</v>
      </c>
      <c r="V3147" s="4">
        <f t="shared" si="1224"/>
        <v>0</v>
      </c>
      <c r="W3147" s="1" t="str">
        <f t="shared" si="1207"/>
        <v>A+J=</v>
      </c>
      <c r="X3147" s="10">
        <f t="shared" si="1225"/>
        <v>43229</v>
      </c>
      <c r="Y3147" s="4">
        <f t="shared" si="1226"/>
        <v>0</v>
      </c>
      <c r="Z3147" s="28"/>
      <c r="AA3147" s="26"/>
      <c r="AE3147" s="5"/>
    </row>
    <row r="3148" spans="1:31" x14ac:dyDescent="0.2">
      <c r="A3148" s="127">
        <f t="shared" si="1228"/>
        <v>43203</v>
      </c>
      <c r="B3148" s="4">
        <f t="shared" si="1209"/>
        <v>84487.459385760012</v>
      </c>
      <c r="C3148" s="4">
        <f t="shared" ref="C3148:C3211" si="1230">IF(DAY(A3147)=9,VLOOKUP(A3147,$AA$10:$AB$126,2),C3147)</f>
        <v>50926.274413439998</v>
      </c>
      <c r="D3148" s="4">
        <f t="shared" si="1210"/>
        <v>50926.274413439998</v>
      </c>
      <c r="E3148" s="56">
        <f t="shared" si="1211"/>
        <v>667.524</v>
      </c>
      <c r="F3148" s="11">
        <f>IF(DAY(A3148)=F$2+1,VLOOKUP(A3148,[1]Plan1!$BN$15:$BP$255,3),F3147)</f>
        <v>671.327</v>
      </c>
      <c r="G3148" s="6">
        <f t="shared" si="1212"/>
        <v>43200</v>
      </c>
      <c r="H3148" s="2">
        <f t="shared" si="1213"/>
        <v>5.6971734349626768E-3</v>
      </c>
      <c r="I3148" s="1">
        <f t="shared" si="1214"/>
        <v>4</v>
      </c>
      <c r="J3148" s="1">
        <f t="shared" si="1215"/>
        <v>30</v>
      </c>
      <c r="K3148" s="54">
        <f t="shared" si="1216"/>
        <v>1.0007577544068431</v>
      </c>
      <c r="L3148" s="3">
        <f t="shared" si="1217"/>
        <v>1.6553472300000001</v>
      </c>
      <c r="M3148" s="3">
        <f t="shared" si="1218"/>
        <v>1.6566015700000001</v>
      </c>
      <c r="N3148" s="3">
        <f t="shared" si="1219"/>
        <v>84364.546147550005</v>
      </c>
      <c r="O3148" s="52">
        <f t="shared" si="1227"/>
        <v>0</v>
      </c>
      <c r="P3148" s="5">
        <f t="shared" si="1208"/>
        <v>0</v>
      </c>
      <c r="Q3148" s="53">
        <f t="shared" si="1220"/>
        <v>0</v>
      </c>
      <c r="R3148" s="4">
        <f t="shared" si="1221"/>
        <v>0</v>
      </c>
      <c r="S3148" s="2">
        <f t="shared" si="1229"/>
        <v>0.14000000000000001</v>
      </c>
      <c r="T3148" s="9">
        <f t="shared" si="1222"/>
        <v>1.00145693</v>
      </c>
      <c r="U3148" s="4">
        <f t="shared" si="1223"/>
        <v>122.91323821</v>
      </c>
      <c r="V3148" s="4">
        <f t="shared" si="1224"/>
        <v>0</v>
      </c>
      <c r="W3148" s="1" t="str">
        <f t="shared" si="1207"/>
        <v>A+J=</v>
      </c>
      <c r="X3148" s="10">
        <f t="shared" si="1225"/>
        <v>43229</v>
      </c>
      <c r="Y3148" s="4">
        <f t="shared" si="1226"/>
        <v>0</v>
      </c>
      <c r="Z3148" s="28"/>
      <c r="AA3148" s="26"/>
      <c r="AE3148" s="5"/>
    </row>
    <row r="3149" spans="1:31" x14ac:dyDescent="0.2">
      <c r="A3149" s="127">
        <f t="shared" si="1228"/>
        <v>43204</v>
      </c>
      <c r="B3149" s="4">
        <f t="shared" si="1209"/>
        <v>84534.222374630001</v>
      </c>
      <c r="C3149" s="4">
        <f t="shared" si="1230"/>
        <v>50926.274413439998</v>
      </c>
      <c r="D3149" s="4">
        <f t="shared" si="1210"/>
        <v>50926.274413439998</v>
      </c>
      <c r="E3149" s="56">
        <f t="shared" si="1211"/>
        <v>667.524</v>
      </c>
      <c r="F3149" s="11">
        <f>IF(DAY(A3149)=F$2+1,VLOOKUP(A3149,[1]Plan1!$BN$15:$BP$255,3),F3148)</f>
        <v>671.327</v>
      </c>
      <c r="G3149" s="6">
        <f t="shared" si="1212"/>
        <v>43200</v>
      </c>
      <c r="H3149" s="2">
        <f t="shared" si="1213"/>
        <v>5.6971734349626768E-3</v>
      </c>
      <c r="I3149" s="1">
        <f t="shared" si="1214"/>
        <v>5</v>
      </c>
      <c r="J3149" s="1">
        <f t="shared" si="1215"/>
        <v>30</v>
      </c>
      <c r="K3149" s="54">
        <f t="shared" si="1216"/>
        <v>1.0009472827090231</v>
      </c>
      <c r="L3149" s="3">
        <f t="shared" si="1217"/>
        <v>1.6553472300000001</v>
      </c>
      <c r="M3149" s="3">
        <f t="shared" si="1218"/>
        <v>1.65691531</v>
      </c>
      <c r="N3149" s="3">
        <f t="shared" si="1219"/>
        <v>84380.523756890005</v>
      </c>
      <c r="O3149" s="52">
        <f t="shared" si="1227"/>
        <v>0</v>
      </c>
      <c r="P3149" s="5">
        <f t="shared" si="1208"/>
        <v>0</v>
      </c>
      <c r="Q3149" s="53">
        <f t="shared" si="1220"/>
        <v>0</v>
      </c>
      <c r="R3149" s="4">
        <f t="shared" si="1221"/>
        <v>0</v>
      </c>
      <c r="S3149" s="2">
        <f t="shared" si="1229"/>
        <v>0.14000000000000001</v>
      </c>
      <c r="T3149" s="9">
        <f t="shared" si="1222"/>
        <v>1.0018214940000001</v>
      </c>
      <c r="U3149" s="4">
        <f t="shared" si="1223"/>
        <v>153.69861774</v>
      </c>
      <c r="V3149" s="4">
        <f t="shared" si="1224"/>
        <v>0</v>
      </c>
      <c r="W3149" s="1" t="str">
        <f t="shared" si="1207"/>
        <v>A+J=</v>
      </c>
      <c r="X3149" s="10">
        <f t="shared" si="1225"/>
        <v>43229</v>
      </c>
      <c r="Y3149" s="4">
        <f t="shared" si="1226"/>
        <v>0</v>
      </c>
      <c r="Z3149" s="28"/>
      <c r="AA3149" s="26"/>
      <c r="AE3149" s="5"/>
    </row>
    <row r="3150" spans="1:31" x14ac:dyDescent="0.2">
      <c r="A3150" s="127">
        <f t="shared" si="1228"/>
        <v>43205</v>
      </c>
      <c r="B3150" s="4">
        <f t="shared" si="1209"/>
        <v>84581.010789809996</v>
      </c>
      <c r="C3150" s="4">
        <f t="shared" si="1230"/>
        <v>50926.274413439998</v>
      </c>
      <c r="D3150" s="4">
        <f t="shared" si="1210"/>
        <v>50926.274413439998</v>
      </c>
      <c r="E3150" s="56">
        <f t="shared" si="1211"/>
        <v>667.524</v>
      </c>
      <c r="F3150" s="11">
        <f>IF(DAY(A3150)=F$2+1,VLOOKUP(A3150,[1]Plan1!$BN$15:$BP$255,3),F3149)</f>
        <v>671.327</v>
      </c>
      <c r="G3150" s="6">
        <f t="shared" si="1212"/>
        <v>43200</v>
      </c>
      <c r="H3150" s="2">
        <f t="shared" si="1213"/>
        <v>5.6971734349626768E-3</v>
      </c>
      <c r="I3150" s="1">
        <f t="shared" si="1214"/>
        <v>6</v>
      </c>
      <c r="J3150" s="1">
        <f t="shared" si="1215"/>
        <v>30</v>
      </c>
      <c r="K3150" s="54">
        <f t="shared" si="1216"/>
        <v>1.0011368469049817</v>
      </c>
      <c r="L3150" s="3">
        <f t="shared" si="1217"/>
        <v>1.6553472300000001</v>
      </c>
      <c r="M3150" s="3">
        <f t="shared" si="1218"/>
        <v>1.6572290999999999</v>
      </c>
      <c r="N3150" s="3">
        <f t="shared" si="1219"/>
        <v>84396.503912529995</v>
      </c>
      <c r="O3150" s="52">
        <f t="shared" si="1227"/>
        <v>0</v>
      </c>
      <c r="P3150" s="5">
        <f t="shared" si="1208"/>
        <v>0</v>
      </c>
      <c r="Q3150" s="53">
        <f t="shared" si="1220"/>
        <v>0</v>
      </c>
      <c r="R3150" s="4">
        <f t="shared" si="1221"/>
        <v>0</v>
      </c>
      <c r="S3150" s="2">
        <f t="shared" si="1229"/>
        <v>0.14000000000000001</v>
      </c>
      <c r="T3150" s="9">
        <f t="shared" si="1222"/>
        <v>1.0021861910000001</v>
      </c>
      <c r="U3150" s="4">
        <f t="shared" si="1223"/>
        <v>184.50687728</v>
      </c>
      <c r="V3150" s="4">
        <f t="shared" si="1224"/>
        <v>0</v>
      </c>
      <c r="W3150" s="1" t="str">
        <f t="shared" si="1207"/>
        <v>A+J=</v>
      </c>
      <c r="X3150" s="10">
        <f t="shared" si="1225"/>
        <v>43229</v>
      </c>
      <c r="Y3150" s="4">
        <f t="shared" si="1226"/>
        <v>0</v>
      </c>
      <c r="Z3150" s="28"/>
      <c r="AA3150" s="26"/>
      <c r="AE3150" s="5"/>
    </row>
    <row r="3151" spans="1:31" x14ac:dyDescent="0.2">
      <c r="A3151" s="127">
        <f t="shared" si="1228"/>
        <v>43206</v>
      </c>
      <c r="B3151" s="4">
        <f t="shared" si="1209"/>
        <v>84627.825577220006</v>
      </c>
      <c r="C3151" s="4">
        <f t="shared" si="1230"/>
        <v>50926.274413439998</v>
      </c>
      <c r="D3151" s="4">
        <f t="shared" si="1210"/>
        <v>50926.274413439998</v>
      </c>
      <c r="E3151" s="56">
        <f t="shared" si="1211"/>
        <v>667.524</v>
      </c>
      <c r="F3151" s="11">
        <f>IF(DAY(A3151)=F$2+1,VLOOKUP(A3151,[1]Plan1!$BN$15:$BP$255,3),F3150)</f>
        <v>671.327</v>
      </c>
      <c r="G3151" s="6">
        <f t="shared" si="1212"/>
        <v>43200</v>
      </c>
      <c r="H3151" s="2">
        <f t="shared" si="1213"/>
        <v>5.6971734349626768E-3</v>
      </c>
      <c r="I3151" s="1">
        <f t="shared" si="1214"/>
        <v>7</v>
      </c>
      <c r="J3151" s="1">
        <f t="shared" si="1215"/>
        <v>30</v>
      </c>
      <c r="K3151" s="54">
        <f t="shared" si="1216"/>
        <v>1.0013264470015169</v>
      </c>
      <c r="L3151" s="3">
        <f t="shared" si="1217"/>
        <v>1.6553472300000001</v>
      </c>
      <c r="M3151" s="3">
        <f t="shared" si="1218"/>
        <v>1.65754296</v>
      </c>
      <c r="N3151" s="3">
        <f t="shared" si="1219"/>
        <v>84412.487633020006</v>
      </c>
      <c r="O3151" s="52">
        <f t="shared" si="1227"/>
        <v>0</v>
      </c>
      <c r="P3151" s="5">
        <f t="shared" si="1208"/>
        <v>0</v>
      </c>
      <c r="Q3151" s="53">
        <f t="shared" si="1220"/>
        <v>0</v>
      </c>
      <c r="R3151" s="4">
        <f t="shared" si="1221"/>
        <v>0</v>
      </c>
      <c r="S3151" s="2">
        <f t="shared" si="1229"/>
        <v>0.14000000000000001</v>
      </c>
      <c r="T3151" s="9">
        <f t="shared" si="1222"/>
        <v>1.0025510200000001</v>
      </c>
      <c r="U3151" s="4">
        <f t="shared" si="1223"/>
        <v>215.33794420000001</v>
      </c>
      <c r="V3151" s="4">
        <f t="shared" si="1224"/>
        <v>0</v>
      </c>
      <c r="W3151" s="1" t="str">
        <f t="shared" si="1207"/>
        <v>A+J=</v>
      </c>
      <c r="X3151" s="10">
        <f t="shared" si="1225"/>
        <v>43229</v>
      </c>
      <c r="Y3151" s="4">
        <f t="shared" si="1226"/>
        <v>0</v>
      </c>
      <c r="Z3151" s="28"/>
      <c r="AA3151" s="26"/>
      <c r="AE3151" s="5"/>
    </row>
    <row r="3152" spans="1:31" x14ac:dyDescent="0.2">
      <c r="A3152" s="127">
        <f t="shared" si="1228"/>
        <v>43207</v>
      </c>
      <c r="B3152" s="4">
        <f t="shared" si="1209"/>
        <v>84674.665809990009</v>
      </c>
      <c r="C3152" s="4">
        <f t="shared" si="1230"/>
        <v>50926.274413439998</v>
      </c>
      <c r="D3152" s="4">
        <f t="shared" si="1210"/>
        <v>50926.274413439998</v>
      </c>
      <c r="E3152" s="56">
        <f t="shared" si="1211"/>
        <v>667.524</v>
      </c>
      <c r="F3152" s="11">
        <f>IF(DAY(A3152)=F$2+1,VLOOKUP(A3152,[1]Plan1!$BN$15:$BP$255,3),F3151)</f>
        <v>671.327</v>
      </c>
      <c r="G3152" s="6">
        <f t="shared" si="1212"/>
        <v>43200</v>
      </c>
      <c r="H3152" s="2">
        <f t="shared" si="1213"/>
        <v>5.6971734349626768E-3</v>
      </c>
      <c r="I3152" s="1">
        <f t="shared" si="1214"/>
        <v>8</v>
      </c>
      <c r="J3152" s="1">
        <f t="shared" si="1215"/>
        <v>30</v>
      </c>
      <c r="K3152" s="54">
        <f t="shared" si="1216"/>
        <v>1.0015160830054273</v>
      </c>
      <c r="L3152" s="3">
        <f t="shared" si="1217"/>
        <v>1.6553472300000001</v>
      </c>
      <c r="M3152" s="3">
        <f t="shared" si="1218"/>
        <v>1.65785687</v>
      </c>
      <c r="N3152" s="3">
        <f t="shared" si="1219"/>
        <v>84428.473899820005</v>
      </c>
      <c r="O3152" s="52">
        <f t="shared" si="1227"/>
        <v>0</v>
      </c>
      <c r="P3152" s="5">
        <f t="shared" si="1208"/>
        <v>0</v>
      </c>
      <c r="Q3152" s="53">
        <f t="shared" si="1220"/>
        <v>0</v>
      </c>
      <c r="R3152" s="4">
        <f t="shared" si="1221"/>
        <v>0</v>
      </c>
      <c r="S3152" s="2">
        <f t="shared" si="1229"/>
        <v>0.14000000000000001</v>
      </c>
      <c r="T3152" s="9">
        <f t="shared" si="1222"/>
        <v>1.002915982</v>
      </c>
      <c r="U3152" s="4">
        <f t="shared" si="1223"/>
        <v>246.19191017</v>
      </c>
      <c r="V3152" s="4">
        <f t="shared" si="1224"/>
        <v>0</v>
      </c>
      <c r="W3152" s="1" t="str">
        <f t="shared" si="1207"/>
        <v>A+J=</v>
      </c>
      <c r="X3152" s="10">
        <f t="shared" si="1225"/>
        <v>43229</v>
      </c>
      <c r="Y3152" s="4">
        <f t="shared" si="1226"/>
        <v>0</v>
      </c>
      <c r="Z3152" s="28"/>
      <c r="AA3152" s="26"/>
      <c r="AE3152" s="5"/>
    </row>
    <row r="3153" spans="1:31" x14ac:dyDescent="0.2">
      <c r="A3153" s="127">
        <f t="shared" si="1228"/>
        <v>43208</v>
      </c>
      <c r="B3153" s="4">
        <f t="shared" si="1209"/>
        <v>84721.532092699999</v>
      </c>
      <c r="C3153" s="4">
        <f t="shared" si="1230"/>
        <v>50926.274413439998</v>
      </c>
      <c r="D3153" s="4">
        <f t="shared" si="1210"/>
        <v>50926.274413439998</v>
      </c>
      <c r="E3153" s="56">
        <f t="shared" si="1211"/>
        <v>667.524</v>
      </c>
      <c r="F3153" s="11">
        <f>IF(DAY(A3153)=F$2+1,VLOOKUP(A3153,[1]Plan1!$BN$15:$BP$255,3),F3152)</f>
        <v>671.327</v>
      </c>
      <c r="G3153" s="6">
        <f t="shared" si="1212"/>
        <v>43200</v>
      </c>
      <c r="H3153" s="2">
        <f t="shared" si="1213"/>
        <v>5.6971734349626768E-3</v>
      </c>
      <c r="I3153" s="1">
        <f t="shared" si="1214"/>
        <v>9</v>
      </c>
      <c r="J3153" s="1">
        <f t="shared" si="1215"/>
        <v>30</v>
      </c>
      <c r="K3153" s="54">
        <f t="shared" si="1216"/>
        <v>1.0017057549235133</v>
      </c>
      <c r="L3153" s="3">
        <f t="shared" si="1217"/>
        <v>1.6553472300000001</v>
      </c>
      <c r="M3153" s="3">
        <f t="shared" si="1218"/>
        <v>1.6581708399999999</v>
      </c>
      <c r="N3153" s="3">
        <f t="shared" si="1219"/>
        <v>84444.463222199993</v>
      </c>
      <c r="O3153" s="52">
        <f t="shared" si="1227"/>
        <v>0</v>
      </c>
      <c r="P3153" s="5">
        <f t="shared" si="1208"/>
        <v>0</v>
      </c>
      <c r="Q3153" s="53">
        <f t="shared" si="1220"/>
        <v>0</v>
      </c>
      <c r="R3153" s="4">
        <f t="shared" si="1221"/>
        <v>0</v>
      </c>
      <c r="S3153" s="2">
        <f t="shared" si="1229"/>
        <v>0.14000000000000001</v>
      </c>
      <c r="T3153" s="9">
        <f t="shared" si="1222"/>
        <v>1.0032810780000001</v>
      </c>
      <c r="U3153" s="4">
        <f t="shared" si="1223"/>
        <v>277.0688705</v>
      </c>
      <c r="V3153" s="4">
        <f t="shared" si="1224"/>
        <v>0</v>
      </c>
      <c r="W3153" s="1" t="str">
        <f t="shared" si="1207"/>
        <v>A+J=</v>
      </c>
      <c r="X3153" s="10">
        <f t="shared" si="1225"/>
        <v>43229</v>
      </c>
      <c r="Y3153" s="4">
        <f t="shared" si="1226"/>
        <v>0</v>
      </c>
      <c r="Z3153" s="28"/>
      <c r="AA3153" s="26"/>
      <c r="AE3153" s="5"/>
    </row>
    <row r="3154" spans="1:31" x14ac:dyDescent="0.2">
      <c r="A3154" s="127">
        <f t="shared" si="1228"/>
        <v>43209</v>
      </c>
      <c r="B3154" s="4">
        <f t="shared" si="1209"/>
        <v>84768.42426616</v>
      </c>
      <c r="C3154" s="4">
        <f t="shared" si="1230"/>
        <v>50926.274413439998</v>
      </c>
      <c r="D3154" s="4">
        <f t="shared" si="1210"/>
        <v>50926.274413439998</v>
      </c>
      <c r="E3154" s="56">
        <f t="shared" si="1211"/>
        <v>667.524</v>
      </c>
      <c r="F3154" s="11">
        <f>IF(DAY(A3154)=F$2+1,VLOOKUP(A3154,[1]Plan1!$BN$15:$BP$255,3),F3153)</f>
        <v>671.327</v>
      </c>
      <c r="G3154" s="6">
        <f t="shared" si="1212"/>
        <v>43200</v>
      </c>
      <c r="H3154" s="2">
        <f t="shared" si="1213"/>
        <v>5.6971734349626768E-3</v>
      </c>
      <c r="I3154" s="1">
        <f t="shared" si="1214"/>
        <v>10</v>
      </c>
      <c r="J3154" s="1">
        <f t="shared" si="1215"/>
        <v>30</v>
      </c>
      <c r="K3154" s="54">
        <f t="shared" si="1216"/>
        <v>1.0018954627625769</v>
      </c>
      <c r="L3154" s="3">
        <f t="shared" si="1217"/>
        <v>1.6553472300000001</v>
      </c>
      <c r="M3154" s="3">
        <f t="shared" si="1218"/>
        <v>1.6584848700000001</v>
      </c>
      <c r="N3154" s="3">
        <f t="shared" si="1219"/>
        <v>84460.455600150002</v>
      </c>
      <c r="O3154" s="52">
        <f t="shared" si="1227"/>
        <v>0</v>
      </c>
      <c r="P3154" s="5">
        <f t="shared" si="1208"/>
        <v>0</v>
      </c>
      <c r="Q3154" s="53">
        <f t="shared" si="1220"/>
        <v>0</v>
      </c>
      <c r="R3154" s="4">
        <f t="shared" si="1221"/>
        <v>0</v>
      </c>
      <c r="S3154" s="2">
        <f t="shared" si="1229"/>
        <v>0.14000000000000001</v>
      </c>
      <c r="T3154" s="9">
        <f t="shared" si="1222"/>
        <v>1.003646306</v>
      </c>
      <c r="U3154" s="4">
        <f t="shared" si="1223"/>
        <v>307.96866600999999</v>
      </c>
      <c r="V3154" s="4">
        <f t="shared" si="1224"/>
        <v>0</v>
      </c>
      <c r="W3154" s="1" t="str">
        <f t="shared" si="1207"/>
        <v>A+J=</v>
      </c>
      <c r="X3154" s="10">
        <f t="shared" si="1225"/>
        <v>43229</v>
      </c>
      <c r="Y3154" s="4">
        <f t="shared" si="1226"/>
        <v>0</v>
      </c>
      <c r="Z3154" s="28"/>
      <c r="AA3154" s="26"/>
      <c r="AE3154" s="5"/>
    </row>
    <row r="3155" spans="1:31" x14ac:dyDescent="0.2">
      <c r="A3155" s="127">
        <f t="shared" si="1228"/>
        <v>43210</v>
      </c>
      <c r="B3155" s="4">
        <f t="shared" si="1209"/>
        <v>84815.342935880006</v>
      </c>
      <c r="C3155" s="4">
        <f t="shared" si="1230"/>
        <v>50926.274413439998</v>
      </c>
      <c r="D3155" s="4">
        <f t="shared" si="1210"/>
        <v>50926.274413439998</v>
      </c>
      <c r="E3155" s="56">
        <f t="shared" si="1211"/>
        <v>667.524</v>
      </c>
      <c r="F3155" s="11">
        <f>IF(DAY(A3155)=F$2+1,VLOOKUP(A3155,[1]Plan1!$BN$15:$BP$255,3),F3154)</f>
        <v>671.327</v>
      </c>
      <c r="G3155" s="6">
        <f t="shared" si="1212"/>
        <v>43200</v>
      </c>
      <c r="H3155" s="2">
        <f t="shared" si="1213"/>
        <v>5.6971734349626768E-3</v>
      </c>
      <c r="I3155" s="1">
        <f t="shared" si="1214"/>
        <v>11</v>
      </c>
      <c r="J3155" s="1">
        <f t="shared" si="1215"/>
        <v>30</v>
      </c>
      <c r="K3155" s="54">
        <f t="shared" si="1216"/>
        <v>1.0020852065294206</v>
      </c>
      <c r="L3155" s="3">
        <f t="shared" si="1217"/>
        <v>1.6553472300000001</v>
      </c>
      <c r="M3155" s="3">
        <f t="shared" si="1218"/>
        <v>1.6587989700000001</v>
      </c>
      <c r="N3155" s="3">
        <f t="shared" si="1219"/>
        <v>84476.451542950002</v>
      </c>
      <c r="O3155" s="52">
        <f t="shared" si="1227"/>
        <v>0</v>
      </c>
      <c r="P3155" s="5">
        <f t="shared" si="1208"/>
        <v>0</v>
      </c>
      <c r="Q3155" s="53">
        <f t="shared" si="1220"/>
        <v>0</v>
      </c>
      <c r="R3155" s="4">
        <f t="shared" si="1221"/>
        <v>0</v>
      </c>
      <c r="S3155" s="2">
        <f t="shared" si="1229"/>
        <v>0.14000000000000001</v>
      </c>
      <c r="T3155" s="9">
        <f t="shared" si="1222"/>
        <v>1.0040116670000001</v>
      </c>
      <c r="U3155" s="4">
        <f t="shared" si="1223"/>
        <v>338.89139292999999</v>
      </c>
      <c r="V3155" s="4">
        <f t="shared" si="1224"/>
        <v>0</v>
      </c>
      <c r="W3155" s="1" t="str">
        <f t="shared" si="1207"/>
        <v>A+J=</v>
      </c>
      <c r="X3155" s="10">
        <f t="shared" si="1225"/>
        <v>43229</v>
      </c>
      <c r="Y3155" s="4">
        <f t="shared" si="1226"/>
        <v>0</v>
      </c>
      <c r="Z3155" s="28"/>
      <c r="AA3155" s="26"/>
      <c r="AE3155" s="5"/>
    </row>
    <row r="3156" spans="1:31" x14ac:dyDescent="0.2">
      <c r="A3156" s="127">
        <f t="shared" si="1228"/>
        <v>43211</v>
      </c>
      <c r="B3156" s="4">
        <f t="shared" si="1209"/>
        <v>84862.28708912</v>
      </c>
      <c r="C3156" s="4">
        <f t="shared" si="1230"/>
        <v>50926.274413439998</v>
      </c>
      <c r="D3156" s="4">
        <f t="shared" si="1210"/>
        <v>50926.274413439998</v>
      </c>
      <c r="E3156" s="56">
        <f t="shared" si="1211"/>
        <v>667.524</v>
      </c>
      <c r="F3156" s="11">
        <f>IF(DAY(A3156)=F$2+1,VLOOKUP(A3156,[1]Plan1!$BN$15:$BP$255,3),F3155)</f>
        <v>671.327</v>
      </c>
      <c r="G3156" s="6">
        <f t="shared" si="1212"/>
        <v>43200</v>
      </c>
      <c r="H3156" s="2">
        <f t="shared" si="1213"/>
        <v>5.6971734349626768E-3</v>
      </c>
      <c r="I3156" s="1">
        <f t="shared" si="1214"/>
        <v>12</v>
      </c>
      <c r="J3156" s="1">
        <f t="shared" si="1215"/>
        <v>30</v>
      </c>
      <c r="K3156" s="54">
        <f t="shared" si="1216"/>
        <v>1.0022749862308489</v>
      </c>
      <c r="L3156" s="3">
        <f t="shared" si="1217"/>
        <v>1.6553472300000001</v>
      </c>
      <c r="M3156" s="3">
        <f t="shared" si="1218"/>
        <v>1.65911312</v>
      </c>
      <c r="N3156" s="3">
        <f t="shared" si="1219"/>
        <v>84492.450032049994</v>
      </c>
      <c r="O3156" s="52">
        <f t="shared" si="1227"/>
        <v>0</v>
      </c>
      <c r="P3156" s="5">
        <f t="shared" si="1208"/>
        <v>0</v>
      </c>
      <c r="Q3156" s="53">
        <f t="shared" si="1220"/>
        <v>0</v>
      </c>
      <c r="R3156" s="4">
        <f t="shared" si="1221"/>
        <v>0</v>
      </c>
      <c r="S3156" s="2">
        <f t="shared" si="1229"/>
        <v>0.14000000000000001</v>
      </c>
      <c r="T3156" s="9">
        <f t="shared" si="1222"/>
        <v>1.0043771610000001</v>
      </c>
      <c r="U3156" s="4">
        <f t="shared" si="1223"/>
        <v>369.83705707000001</v>
      </c>
      <c r="V3156" s="4">
        <f t="shared" si="1224"/>
        <v>0</v>
      </c>
      <c r="W3156" s="1" t="str">
        <f t="shared" si="1207"/>
        <v>A+J=</v>
      </c>
      <c r="X3156" s="10">
        <f t="shared" si="1225"/>
        <v>43229</v>
      </c>
      <c r="Y3156" s="4">
        <f t="shared" si="1226"/>
        <v>0</v>
      </c>
      <c r="Z3156" s="28"/>
      <c r="AA3156" s="26"/>
      <c r="AE3156" s="5"/>
    </row>
    <row r="3157" spans="1:31" x14ac:dyDescent="0.2">
      <c r="A3157" s="127">
        <f t="shared" si="1228"/>
        <v>43212</v>
      </c>
      <c r="B3157" s="4">
        <f t="shared" si="1209"/>
        <v>84909.257246769994</v>
      </c>
      <c r="C3157" s="4">
        <f t="shared" si="1230"/>
        <v>50926.274413439998</v>
      </c>
      <c r="D3157" s="4">
        <f t="shared" si="1210"/>
        <v>50926.274413439998</v>
      </c>
      <c r="E3157" s="56">
        <f t="shared" si="1211"/>
        <v>667.524</v>
      </c>
      <c r="F3157" s="11">
        <f>IF(DAY(A3157)=F$2+1,VLOOKUP(A3157,[1]Plan1!$BN$15:$BP$255,3),F3156)</f>
        <v>671.327</v>
      </c>
      <c r="G3157" s="6">
        <f t="shared" si="1212"/>
        <v>43200</v>
      </c>
      <c r="H3157" s="2">
        <f t="shared" si="1213"/>
        <v>5.6971734349626768E-3</v>
      </c>
      <c r="I3157" s="1">
        <f t="shared" si="1214"/>
        <v>13</v>
      </c>
      <c r="J3157" s="1">
        <f t="shared" si="1215"/>
        <v>30</v>
      </c>
      <c r="K3157" s="54">
        <f t="shared" si="1216"/>
        <v>1.0024648018736668</v>
      </c>
      <c r="L3157" s="3">
        <f t="shared" si="1217"/>
        <v>1.6553472300000001</v>
      </c>
      <c r="M3157" s="3">
        <f t="shared" si="1218"/>
        <v>1.65942733</v>
      </c>
      <c r="N3157" s="3">
        <f t="shared" si="1219"/>
        <v>84508.451576740001</v>
      </c>
      <c r="O3157" s="52">
        <f t="shared" si="1227"/>
        <v>0</v>
      </c>
      <c r="P3157" s="5">
        <f t="shared" si="1208"/>
        <v>0</v>
      </c>
      <c r="Q3157" s="53">
        <f t="shared" si="1220"/>
        <v>0</v>
      </c>
      <c r="R3157" s="4">
        <f t="shared" si="1221"/>
        <v>0</v>
      </c>
      <c r="S3157" s="2">
        <f t="shared" si="1229"/>
        <v>0.14000000000000001</v>
      </c>
      <c r="T3157" s="9">
        <f t="shared" si="1222"/>
        <v>1.0047427879999999</v>
      </c>
      <c r="U3157" s="4">
        <f t="shared" si="1223"/>
        <v>400.80567002999999</v>
      </c>
      <c r="V3157" s="4">
        <f t="shared" si="1224"/>
        <v>0</v>
      </c>
      <c r="W3157" s="1" t="str">
        <f t="shared" si="1207"/>
        <v>A+J=</v>
      </c>
      <c r="X3157" s="10">
        <f t="shared" si="1225"/>
        <v>43229</v>
      </c>
      <c r="Y3157" s="4">
        <f t="shared" si="1226"/>
        <v>0</v>
      </c>
      <c r="Z3157" s="28"/>
      <c r="AA3157" s="26"/>
      <c r="AE3157" s="5"/>
    </row>
    <row r="3158" spans="1:31" x14ac:dyDescent="0.2">
      <c r="A3158" s="127">
        <f t="shared" si="1228"/>
        <v>43213</v>
      </c>
      <c r="B3158" s="4">
        <f t="shared" si="1209"/>
        <v>84956.253418549997</v>
      </c>
      <c r="C3158" s="4">
        <f t="shared" si="1230"/>
        <v>50926.274413439998</v>
      </c>
      <c r="D3158" s="4">
        <f t="shared" si="1210"/>
        <v>50926.274413439998</v>
      </c>
      <c r="E3158" s="56">
        <f t="shared" si="1211"/>
        <v>667.524</v>
      </c>
      <c r="F3158" s="11">
        <f>IF(DAY(A3158)=F$2+1,VLOOKUP(A3158,[1]Plan1!$BN$15:$BP$255,3),F3157)</f>
        <v>671.327</v>
      </c>
      <c r="G3158" s="6">
        <f t="shared" si="1212"/>
        <v>43200</v>
      </c>
      <c r="H3158" s="2">
        <f t="shared" si="1213"/>
        <v>5.6971734349626768E-3</v>
      </c>
      <c r="I3158" s="1">
        <f t="shared" si="1214"/>
        <v>14</v>
      </c>
      <c r="J3158" s="1">
        <f t="shared" si="1215"/>
        <v>30</v>
      </c>
      <c r="K3158" s="54">
        <f t="shared" si="1216"/>
        <v>1.0026546534646814</v>
      </c>
      <c r="L3158" s="3">
        <f t="shared" si="1217"/>
        <v>1.6553472300000001</v>
      </c>
      <c r="M3158" s="3">
        <f t="shared" si="1218"/>
        <v>1.6597416</v>
      </c>
      <c r="N3158" s="3">
        <f t="shared" si="1219"/>
        <v>84524.456177</v>
      </c>
      <c r="O3158" s="52">
        <f t="shared" si="1227"/>
        <v>0</v>
      </c>
      <c r="P3158" s="5">
        <f t="shared" si="1208"/>
        <v>0</v>
      </c>
      <c r="Q3158" s="53">
        <f t="shared" si="1220"/>
        <v>0</v>
      </c>
      <c r="R3158" s="4">
        <f t="shared" si="1221"/>
        <v>0</v>
      </c>
      <c r="S3158" s="2">
        <f t="shared" si="1229"/>
        <v>0.14000000000000001</v>
      </c>
      <c r="T3158" s="9">
        <f t="shared" si="1222"/>
        <v>1.0051085479999999</v>
      </c>
      <c r="U3158" s="4">
        <f t="shared" si="1223"/>
        <v>431.79724155000002</v>
      </c>
      <c r="V3158" s="4">
        <f t="shared" si="1224"/>
        <v>0</v>
      </c>
      <c r="W3158" s="1" t="str">
        <f t="shared" si="1207"/>
        <v>A+J=</v>
      </c>
      <c r="X3158" s="10">
        <f t="shared" si="1225"/>
        <v>43229</v>
      </c>
      <c r="Y3158" s="4">
        <f t="shared" si="1226"/>
        <v>0</v>
      </c>
      <c r="Z3158" s="28"/>
      <c r="AA3158" s="26"/>
      <c r="AE3158" s="5"/>
    </row>
    <row r="3159" spans="1:31" x14ac:dyDescent="0.2">
      <c r="A3159" s="127">
        <f t="shared" si="1228"/>
        <v>43214</v>
      </c>
      <c r="B3159" s="4">
        <f t="shared" si="1209"/>
        <v>85003.275614190003</v>
      </c>
      <c r="C3159" s="4">
        <f t="shared" si="1230"/>
        <v>50926.274413439998</v>
      </c>
      <c r="D3159" s="4">
        <f t="shared" si="1210"/>
        <v>50926.274413439998</v>
      </c>
      <c r="E3159" s="56">
        <f t="shared" si="1211"/>
        <v>667.524</v>
      </c>
      <c r="F3159" s="11">
        <f>IF(DAY(A3159)=F$2+1,VLOOKUP(A3159,[1]Plan1!$BN$15:$BP$255,3),F3158)</f>
        <v>671.327</v>
      </c>
      <c r="G3159" s="6">
        <f t="shared" si="1212"/>
        <v>43200</v>
      </c>
      <c r="H3159" s="2">
        <f t="shared" si="1213"/>
        <v>5.6971734349626768E-3</v>
      </c>
      <c r="I3159" s="1">
        <f t="shared" si="1214"/>
        <v>15</v>
      </c>
      <c r="J3159" s="1">
        <f t="shared" si="1215"/>
        <v>30</v>
      </c>
      <c r="K3159" s="54">
        <f t="shared" si="1216"/>
        <v>1.0028445410107005</v>
      </c>
      <c r="L3159" s="3">
        <f t="shared" si="1217"/>
        <v>1.6553472300000001</v>
      </c>
      <c r="M3159" s="3">
        <f t="shared" si="1218"/>
        <v>1.66005593</v>
      </c>
      <c r="N3159" s="3">
        <f t="shared" si="1219"/>
        <v>84540.463832830006</v>
      </c>
      <c r="O3159" s="52">
        <f t="shared" si="1227"/>
        <v>0</v>
      </c>
      <c r="P3159" s="5">
        <f t="shared" si="1208"/>
        <v>0</v>
      </c>
      <c r="Q3159" s="53">
        <f t="shared" si="1220"/>
        <v>0</v>
      </c>
      <c r="R3159" s="4">
        <f t="shared" si="1221"/>
        <v>0</v>
      </c>
      <c r="S3159" s="2">
        <f t="shared" si="1229"/>
        <v>0.14000000000000001</v>
      </c>
      <c r="T3159" s="9">
        <f t="shared" si="1222"/>
        <v>1.0054744410000001</v>
      </c>
      <c r="U3159" s="4">
        <f t="shared" si="1223"/>
        <v>462.81178136</v>
      </c>
      <c r="V3159" s="4">
        <f t="shared" si="1224"/>
        <v>0</v>
      </c>
      <c r="W3159" s="1" t="str">
        <f t="shared" si="1207"/>
        <v>A+J=</v>
      </c>
      <c r="X3159" s="10">
        <f t="shared" si="1225"/>
        <v>43229</v>
      </c>
      <c r="Y3159" s="4">
        <f t="shared" si="1226"/>
        <v>0</v>
      </c>
      <c r="Z3159" s="28"/>
      <c r="AA3159" s="26"/>
      <c r="AE3159" s="5"/>
    </row>
    <row r="3160" spans="1:31" x14ac:dyDescent="0.2">
      <c r="A3160" s="127">
        <f t="shared" si="1228"/>
        <v>43215</v>
      </c>
      <c r="B3160" s="4">
        <f t="shared" si="1209"/>
        <v>85050.323928009995</v>
      </c>
      <c r="C3160" s="4">
        <f t="shared" si="1230"/>
        <v>50926.274413439998</v>
      </c>
      <c r="D3160" s="4">
        <f t="shared" si="1210"/>
        <v>50926.274413439998</v>
      </c>
      <c r="E3160" s="56">
        <f t="shared" si="1211"/>
        <v>667.524</v>
      </c>
      <c r="F3160" s="11">
        <f>IF(DAY(A3160)=F$2+1,VLOOKUP(A3160,[1]Plan1!$BN$15:$BP$255,3),F3159)</f>
        <v>671.327</v>
      </c>
      <c r="G3160" s="6">
        <f t="shared" si="1212"/>
        <v>43200</v>
      </c>
      <c r="H3160" s="2">
        <f t="shared" si="1213"/>
        <v>5.6971734349626768E-3</v>
      </c>
      <c r="I3160" s="1">
        <f t="shared" si="1214"/>
        <v>16</v>
      </c>
      <c r="J3160" s="1">
        <f t="shared" si="1215"/>
        <v>30</v>
      </c>
      <c r="K3160" s="54">
        <f t="shared" si="1216"/>
        <v>1.0030344645185338</v>
      </c>
      <c r="L3160" s="3">
        <f t="shared" si="1217"/>
        <v>1.6553472300000001</v>
      </c>
      <c r="M3160" s="3">
        <f t="shared" si="1218"/>
        <v>1.66037032</v>
      </c>
      <c r="N3160" s="3">
        <f t="shared" si="1219"/>
        <v>84556.474544249999</v>
      </c>
      <c r="O3160" s="52">
        <f t="shared" si="1227"/>
        <v>0</v>
      </c>
      <c r="P3160" s="5">
        <f t="shared" si="1208"/>
        <v>0</v>
      </c>
      <c r="Q3160" s="53">
        <f t="shared" si="1220"/>
        <v>0</v>
      </c>
      <c r="R3160" s="4">
        <f t="shared" si="1221"/>
        <v>0</v>
      </c>
      <c r="S3160" s="2">
        <f t="shared" si="1229"/>
        <v>0.14000000000000001</v>
      </c>
      <c r="T3160" s="9">
        <f t="shared" si="1222"/>
        <v>1.0058404679999999</v>
      </c>
      <c r="U3160" s="4">
        <f t="shared" si="1223"/>
        <v>493.84938376000002</v>
      </c>
      <c r="V3160" s="4">
        <f t="shared" si="1224"/>
        <v>0</v>
      </c>
      <c r="W3160" s="1" t="str">
        <f t="shared" si="1207"/>
        <v>A+J=</v>
      </c>
      <c r="X3160" s="10">
        <f t="shared" si="1225"/>
        <v>43229</v>
      </c>
      <c r="Y3160" s="4">
        <f t="shared" si="1226"/>
        <v>0</v>
      </c>
      <c r="Z3160" s="28"/>
      <c r="AA3160" s="26"/>
      <c r="AE3160" s="5"/>
    </row>
    <row r="3161" spans="1:31" x14ac:dyDescent="0.2">
      <c r="A3161" s="127">
        <f t="shared" si="1228"/>
        <v>43216</v>
      </c>
      <c r="B3161" s="4">
        <f t="shared" si="1209"/>
        <v>85097.398285219999</v>
      </c>
      <c r="C3161" s="4">
        <f t="shared" si="1230"/>
        <v>50926.274413439998</v>
      </c>
      <c r="D3161" s="4">
        <f t="shared" si="1210"/>
        <v>50926.274413439998</v>
      </c>
      <c r="E3161" s="56">
        <f t="shared" si="1211"/>
        <v>667.524</v>
      </c>
      <c r="F3161" s="11">
        <f>IF(DAY(A3161)=F$2+1,VLOOKUP(A3161,[1]Plan1!$BN$15:$BP$255,3),F3160)</f>
        <v>671.327</v>
      </c>
      <c r="G3161" s="6">
        <f t="shared" si="1212"/>
        <v>43200</v>
      </c>
      <c r="H3161" s="2">
        <f t="shared" si="1213"/>
        <v>5.6971734349626768E-3</v>
      </c>
      <c r="I3161" s="1">
        <f t="shared" si="1214"/>
        <v>17</v>
      </c>
      <c r="J3161" s="1">
        <f t="shared" si="1215"/>
        <v>30</v>
      </c>
      <c r="K3161" s="54">
        <f t="shared" si="1216"/>
        <v>1.0032244239949917</v>
      </c>
      <c r="L3161" s="3">
        <f t="shared" si="1217"/>
        <v>1.6553472300000001</v>
      </c>
      <c r="M3161" s="3">
        <f t="shared" si="1218"/>
        <v>1.66068477</v>
      </c>
      <c r="N3161" s="3">
        <f t="shared" si="1219"/>
        <v>84572.488311239998</v>
      </c>
      <c r="O3161" s="52">
        <f t="shared" si="1227"/>
        <v>0</v>
      </c>
      <c r="P3161" s="5">
        <f t="shared" si="1208"/>
        <v>0</v>
      </c>
      <c r="Q3161" s="53">
        <f t="shared" si="1220"/>
        <v>0</v>
      </c>
      <c r="R3161" s="4">
        <f t="shared" si="1221"/>
        <v>0</v>
      </c>
      <c r="S3161" s="2">
        <f t="shared" si="1229"/>
        <v>0.14000000000000001</v>
      </c>
      <c r="T3161" s="9">
        <f t="shared" si="1222"/>
        <v>1.0062066279999999</v>
      </c>
      <c r="U3161" s="4">
        <f t="shared" si="1223"/>
        <v>524.90997398000002</v>
      </c>
      <c r="V3161" s="4">
        <f t="shared" si="1224"/>
        <v>0</v>
      </c>
      <c r="W3161" s="1" t="str">
        <f t="shared" si="1207"/>
        <v>A+J=</v>
      </c>
      <c r="X3161" s="10">
        <f t="shared" si="1225"/>
        <v>43229</v>
      </c>
      <c r="Y3161" s="4">
        <f t="shared" si="1226"/>
        <v>0</v>
      </c>
      <c r="Z3161" s="28"/>
      <c r="AA3161" s="26"/>
      <c r="AE3161" s="5"/>
    </row>
    <row r="3162" spans="1:31" x14ac:dyDescent="0.2">
      <c r="A3162" s="127">
        <f t="shared" si="1228"/>
        <v>43217</v>
      </c>
      <c r="B3162" s="4">
        <f t="shared" si="1209"/>
        <v>85144.498182940006</v>
      </c>
      <c r="C3162" s="4">
        <f t="shared" si="1230"/>
        <v>50926.274413439998</v>
      </c>
      <c r="D3162" s="4">
        <f t="shared" si="1210"/>
        <v>50926.274413439998</v>
      </c>
      <c r="E3162" s="56">
        <f t="shared" si="1211"/>
        <v>667.524</v>
      </c>
      <c r="F3162" s="11">
        <f>IF(DAY(A3162)=F$2+1,VLOOKUP(A3162,[1]Plan1!$BN$15:$BP$255,3),F3161)</f>
        <v>671.327</v>
      </c>
      <c r="G3162" s="6">
        <f t="shared" si="1212"/>
        <v>43200</v>
      </c>
      <c r="H3162" s="2">
        <f t="shared" si="1213"/>
        <v>5.6971734349626768E-3</v>
      </c>
      <c r="I3162" s="1">
        <f t="shared" si="1214"/>
        <v>18</v>
      </c>
      <c r="J3162" s="1">
        <f t="shared" si="1215"/>
        <v>30</v>
      </c>
      <c r="K3162" s="54">
        <f t="shared" si="1216"/>
        <v>1.0034144194468859</v>
      </c>
      <c r="L3162" s="3">
        <f t="shared" si="1217"/>
        <v>1.6553472300000001</v>
      </c>
      <c r="M3162" s="3">
        <f t="shared" si="1218"/>
        <v>1.66099927</v>
      </c>
      <c r="N3162" s="3">
        <f t="shared" si="1219"/>
        <v>84588.504624540001</v>
      </c>
      <c r="O3162" s="52">
        <f t="shared" si="1227"/>
        <v>0</v>
      </c>
      <c r="P3162" s="5">
        <f t="shared" si="1208"/>
        <v>0</v>
      </c>
      <c r="Q3162" s="53">
        <f t="shared" si="1220"/>
        <v>0</v>
      </c>
      <c r="R3162" s="4">
        <f t="shared" si="1221"/>
        <v>0</v>
      </c>
      <c r="S3162" s="2">
        <f t="shared" si="1229"/>
        <v>0.14000000000000001</v>
      </c>
      <c r="T3162" s="9">
        <f t="shared" si="1222"/>
        <v>1.0065729210000001</v>
      </c>
      <c r="U3162" s="4">
        <f t="shared" si="1223"/>
        <v>555.99355839999998</v>
      </c>
      <c r="V3162" s="4">
        <f t="shared" si="1224"/>
        <v>0</v>
      </c>
      <c r="W3162" s="1" t="str">
        <f t="shared" si="1207"/>
        <v>A+J=</v>
      </c>
      <c r="X3162" s="10">
        <f t="shared" si="1225"/>
        <v>43229</v>
      </c>
      <c r="Y3162" s="4">
        <f t="shared" si="1226"/>
        <v>0</v>
      </c>
      <c r="Z3162" s="28"/>
      <c r="AA3162" s="26"/>
      <c r="AE3162" s="5"/>
    </row>
    <row r="3163" spans="1:31" x14ac:dyDescent="0.2">
      <c r="A3163" s="127">
        <f t="shared" si="1228"/>
        <v>43218</v>
      </c>
      <c r="B3163" s="4">
        <f t="shared" si="1209"/>
        <v>85191.624655969994</v>
      </c>
      <c r="C3163" s="4">
        <f t="shared" si="1230"/>
        <v>50926.274413439998</v>
      </c>
      <c r="D3163" s="4">
        <f t="shared" si="1210"/>
        <v>50926.274413439998</v>
      </c>
      <c r="E3163" s="56">
        <f t="shared" si="1211"/>
        <v>667.524</v>
      </c>
      <c r="F3163" s="11">
        <f>IF(DAY(A3163)=F$2+1,VLOOKUP(A3163,[1]Plan1!$BN$15:$BP$255,3),F3162)</f>
        <v>671.327</v>
      </c>
      <c r="G3163" s="6">
        <f t="shared" si="1212"/>
        <v>43200</v>
      </c>
      <c r="H3163" s="2">
        <f t="shared" si="1213"/>
        <v>5.6971734349626768E-3</v>
      </c>
      <c r="I3163" s="1">
        <f t="shared" si="1214"/>
        <v>19</v>
      </c>
      <c r="J3163" s="1">
        <f t="shared" si="1215"/>
        <v>30</v>
      </c>
      <c r="K3163" s="54">
        <f t="shared" si="1216"/>
        <v>1.00360445088103</v>
      </c>
      <c r="L3163" s="3">
        <f t="shared" si="1217"/>
        <v>1.6553472300000001</v>
      </c>
      <c r="M3163" s="3">
        <f t="shared" si="1218"/>
        <v>1.66131384</v>
      </c>
      <c r="N3163" s="3">
        <f t="shared" si="1219"/>
        <v>84604.524502679997</v>
      </c>
      <c r="O3163" s="52">
        <f t="shared" si="1227"/>
        <v>0</v>
      </c>
      <c r="P3163" s="5">
        <f t="shared" si="1208"/>
        <v>0</v>
      </c>
      <c r="Q3163" s="53">
        <f t="shared" si="1220"/>
        <v>0</v>
      </c>
      <c r="R3163" s="4">
        <f t="shared" si="1221"/>
        <v>0</v>
      </c>
      <c r="S3163" s="2">
        <f t="shared" si="1229"/>
        <v>0.14000000000000001</v>
      </c>
      <c r="T3163" s="9">
        <f t="shared" si="1222"/>
        <v>1.0069393470000001</v>
      </c>
      <c r="U3163" s="4">
        <f t="shared" si="1223"/>
        <v>587.10015328999998</v>
      </c>
      <c r="V3163" s="4">
        <f t="shared" si="1224"/>
        <v>0</v>
      </c>
      <c r="W3163" s="1" t="str">
        <f t="shared" si="1207"/>
        <v>A+J=</v>
      </c>
      <c r="X3163" s="10">
        <f t="shared" si="1225"/>
        <v>43229</v>
      </c>
      <c r="Y3163" s="4">
        <f t="shared" si="1226"/>
        <v>0</v>
      </c>
      <c r="Z3163" s="28"/>
      <c r="AA3163" s="26"/>
      <c r="AE3163" s="5"/>
    </row>
    <row r="3164" spans="1:31" x14ac:dyDescent="0.2">
      <c r="A3164" s="127">
        <f t="shared" si="1228"/>
        <v>43219</v>
      </c>
      <c r="B3164" s="4">
        <f t="shared" si="1209"/>
        <v>85238.777286249999</v>
      </c>
      <c r="C3164" s="4">
        <f t="shared" si="1230"/>
        <v>50926.274413439998</v>
      </c>
      <c r="D3164" s="4">
        <f t="shared" si="1210"/>
        <v>50926.274413439998</v>
      </c>
      <c r="E3164" s="56">
        <f t="shared" si="1211"/>
        <v>667.524</v>
      </c>
      <c r="F3164" s="11">
        <f>IF(DAY(A3164)=F$2+1,VLOOKUP(A3164,[1]Plan1!$BN$15:$BP$255,3),F3163)</f>
        <v>671.327</v>
      </c>
      <c r="G3164" s="6">
        <f t="shared" si="1212"/>
        <v>43200</v>
      </c>
      <c r="H3164" s="2">
        <f t="shared" si="1213"/>
        <v>5.6971734349626768E-3</v>
      </c>
      <c r="I3164" s="1">
        <f t="shared" si="1214"/>
        <v>20</v>
      </c>
      <c r="J3164" s="1">
        <f t="shared" si="1215"/>
        <v>30</v>
      </c>
      <c r="K3164" s="54">
        <f t="shared" si="1216"/>
        <v>1.003794518304238</v>
      </c>
      <c r="L3164" s="3">
        <f t="shared" si="1217"/>
        <v>1.6553472300000001</v>
      </c>
      <c r="M3164" s="3">
        <f t="shared" si="1218"/>
        <v>1.6616284699999999</v>
      </c>
      <c r="N3164" s="3">
        <f t="shared" si="1219"/>
        <v>84620.547436399997</v>
      </c>
      <c r="O3164" s="52">
        <f t="shared" si="1227"/>
        <v>0</v>
      </c>
      <c r="P3164" s="5">
        <f t="shared" si="1208"/>
        <v>0</v>
      </c>
      <c r="Q3164" s="53">
        <f t="shared" si="1220"/>
        <v>0</v>
      </c>
      <c r="R3164" s="4">
        <f t="shared" si="1221"/>
        <v>0</v>
      </c>
      <c r="S3164" s="2">
        <f t="shared" si="1229"/>
        <v>0.14000000000000001</v>
      </c>
      <c r="T3164" s="9">
        <f t="shared" si="1222"/>
        <v>1.0073059069999999</v>
      </c>
      <c r="U3164" s="4">
        <f t="shared" si="1223"/>
        <v>618.22984985000005</v>
      </c>
      <c r="V3164" s="4">
        <f t="shared" si="1224"/>
        <v>0</v>
      </c>
      <c r="W3164" s="1" t="str">
        <f t="shared" si="1207"/>
        <v>A+J=</v>
      </c>
      <c r="X3164" s="10">
        <f t="shared" si="1225"/>
        <v>43229</v>
      </c>
      <c r="Y3164" s="4">
        <f t="shared" si="1226"/>
        <v>0</v>
      </c>
      <c r="Z3164" s="28"/>
      <c r="AA3164" s="26"/>
      <c r="AE3164" s="5"/>
    </row>
    <row r="3165" spans="1:31" x14ac:dyDescent="0.2">
      <c r="A3165" s="127">
        <f t="shared" si="1228"/>
        <v>43220</v>
      </c>
      <c r="B3165" s="4">
        <f t="shared" si="1209"/>
        <v>85285.955998949998</v>
      </c>
      <c r="C3165" s="4">
        <f t="shared" si="1230"/>
        <v>50926.274413439998</v>
      </c>
      <c r="D3165" s="4">
        <f t="shared" si="1210"/>
        <v>50926.274413439998</v>
      </c>
      <c r="E3165" s="56">
        <f t="shared" si="1211"/>
        <v>667.524</v>
      </c>
      <c r="F3165" s="11">
        <f>IF(DAY(A3165)=F$2+1,VLOOKUP(A3165,[1]Plan1!$BN$15:$BP$255,3),F3164)</f>
        <v>671.327</v>
      </c>
      <c r="G3165" s="6">
        <f t="shared" si="1212"/>
        <v>43200</v>
      </c>
      <c r="H3165" s="2">
        <f t="shared" si="1213"/>
        <v>5.6971734349626768E-3</v>
      </c>
      <c r="I3165" s="1">
        <f t="shared" si="1214"/>
        <v>21</v>
      </c>
      <c r="J3165" s="1">
        <f t="shared" si="1215"/>
        <v>30</v>
      </c>
      <c r="K3165" s="54">
        <f t="shared" si="1216"/>
        <v>1.0039846217233264</v>
      </c>
      <c r="L3165" s="3">
        <f t="shared" si="1217"/>
        <v>1.6553472300000001</v>
      </c>
      <c r="M3165" s="3">
        <f t="shared" si="1218"/>
        <v>1.6619431600000001</v>
      </c>
      <c r="N3165" s="3">
        <f t="shared" si="1219"/>
        <v>84636.573425690003</v>
      </c>
      <c r="O3165" s="52">
        <f t="shared" si="1227"/>
        <v>0</v>
      </c>
      <c r="P3165" s="5">
        <f t="shared" si="1208"/>
        <v>0</v>
      </c>
      <c r="Q3165" s="53">
        <f t="shared" si="1220"/>
        <v>0</v>
      </c>
      <c r="R3165" s="4">
        <f t="shared" si="1221"/>
        <v>0</v>
      </c>
      <c r="S3165" s="2">
        <f t="shared" si="1229"/>
        <v>0.14000000000000001</v>
      </c>
      <c r="T3165" s="9">
        <f t="shared" si="1222"/>
        <v>1.0076726</v>
      </c>
      <c r="U3165" s="4">
        <f t="shared" si="1223"/>
        <v>649.38257325999996</v>
      </c>
      <c r="V3165" s="4">
        <f t="shared" si="1224"/>
        <v>0</v>
      </c>
      <c r="W3165" s="1" t="str">
        <f t="shared" si="1207"/>
        <v>A+J=</v>
      </c>
      <c r="X3165" s="10">
        <f t="shared" si="1225"/>
        <v>43229</v>
      </c>
      <c r="Y3165" s="4">
        <f t="shared" si="1226"/>
        <v>0</v>
      </c>
      <c r="Z3165" s="28"/>
      <c r="AA3165" s="26"/>
      <c r="AE3165" s="5"/>
    </row>
    <row r="3166" spans="1:31" x14ac:dyDescent="0.2">
      <c r="A3166" s="127">
        <f t="shared" si="1228"/>
        <v>43221</v>
      </c>
      <c r="B3166" s="4">
        <f t="shared" si="1209"/>
        <v>85333.160375120002</v>
      </c>
      <c r="C3166" s="4">
        <f t="shared" si="1230"/>
        <v>50926.274413439998</v>
      </c>
      <c r="D3166" s="4">
        <f t="shared" si="1210"/>
        <v>50926.274413439998</v>
      </c>
      <c r="E3166" s="56">
        <f t="shared" si="1211"/>
        <v>667.524</v>
      </c>
      <c r="F3166" s="11">
        <f>IF(DAY(A3166)=F$2+1,VLOOKUP(A3166,[1]Plan1!$BN$15:$BP$255,3),F3165)</f>
        <v>671.327</v>
      </c>
      <c r="G3166" s="6">
        <f t="shared" si="1212"/>
        <v>43200</v>
      </c>
      <c r="H3166" s="2">
        <f t="shared" si="1213"/>
        <v>5.6971734349626768E-3</v>
      </c>
      <c r="I3166" s="1">
        <f t="shared" si="1214"/>
        <v>22</v>
      </c>
      <c r="J3166" s="1">
        <f t="shared" si="1215"/>
        <v>30</v>
      </c>
      <c r="K3166" s="54">
        <f t="shared" si="1216"/>
        <v>1.0041747611451117</v>
      </c>
      <c r="L3166" s="3">
        <f t="shared" si="1217"/>
        <v>1.6553472300000001</v>
      </c>
      <c r="M3166" s="3">
        <f t="shared" si="1218"/>
        <v>1.6622579</v>
      </c>
      <c r="N3166" s="3">
        <f t="shared" si="1219"/>
        <v>84652.601961299995</v>
      </c>
      <c r="O3166" s="52">
        <f t="shared" si="1227"/>
        <v>0</v>
      </c>
      <c r="P3166" s="5">
        <f t="shared" si="1208"/>
        <v>0</v>
      </c>
      <c r="Q3166" s="53">
        <f t="shared" si="1220"/>
        <v>0</v>
      </c>
      <c r="R3166" s="4">
        <f t="shared" si="1221"/>
        <v>0</v>
      </c>
      <c r="S3166" s="2">
        <f t="shared" si="1229"/>
        <v>0.14000000000000001</v>
      </c>
      <c r="T3166" s="9">
        <f t="shared" si="1222"/>
        <v>1.0080394269999999</v>
      </c>
      <c r="U3166" s="4">
        <f t="shared" si="1223"/>
        <v>680.55841382000006</v>
      </c>
      <c r="V3166" s="4">
        <f t="shared" si="1224"/>
        <v>0</v>
      </c>
      <c r="W3166" s="1" t="str">
        <f t="shared" si="1207"/>
        <v>A+J=</v>
      </c>
      <c r="X3166" s="10">
        <f t="shared" si="1225"/>
        <v>43229</v>
      </c>
      <c r="Y3166" s="4">
        <f t="shared" si="1226"/>
        <v>0</v>
      </c>
      <c r="Z3166" s="28"/>
      <c r="AA3166" s="26"/>
      <c r="AE3166" s="5"/>
    </row>
    <row r="3167" spans="1:31" x14ac:dyDescent="0.2">
      <c r="A3167" s="127">
        <f t="shared" si="1228"/>
        <v>43222</v>
      </c>
      <c r="B3167" s="4">
        <f t="shared" si="1209"/>
        <v>85380.391366429991</v>
      </c>
      <c r="C3167" s="4">
        <f t="shared" si="1230"/>
        <v>50926.274413439998</v>
      </c>
      <c r="D3167" s="4">
        <f t="shared" si="1210"/>
        <v>50926.274413439998</v>
      </c>
      <c r="E3167" s="56">
        <f t="shared" si="1211"/>
        <v>667.524</v>
      </c>
      <c r="F3167" s="11">
        <f>IF(DAY(A3167)=F$2+1,VLOOKUP(A3167,[1]Plan1!$BN$15:$BP$255,3),F3166)</f>
        <v>671.327</v>
      </c>
      <c r="G3167" s="6">
        <f t="shared" si="1212"/>
        <v>43200</v>
      </c>
      <c r="H3167" s="2">
        <f t="shared" si="1213"/>
        <v>5.6971734349626768E-3</v>
      </c>
      <c r="I3167" s="1">
        <f t="shared" si="1214"/>
        <v>23</v>
      </c>
      <c r="J3167" s="1">
        <f t="shared" si="1215"/>
        <v>30</v>
      </c>
      <c r="K3167" s="54">
        <f t="shared" si="1216"/>
        <v>1.0043649365764122</v>
      </c>
      <c r="L3167" s="3">
        <f t="shared" si="1217"/>
        <v>1.6553472300000001</v>
      </c>
      <c r="M3167" s="3">
        <f t="shared" si="1218"/>
        <v>1.6625727100000001</v>
      </c>
      <c r="N3167" s="3">
        <f t="shared" si="1219"/>
        <v>84668.634061749995</v>
      </c>
      <c r="O3167" s="52">
        <f t="shared" si="1227"/>
        <v>0</v>
      </c>
      <c r="P3167" s="5">
        <f t="shared" si="1208"/>
        <v>0</v>
      </c>
      <c r="Q3167" s="53">
        <f t="shared" si="1220"/>
        <v>0</v>
      </c>
      <c r="R3167" s="4">
        <f t="shared" si="1221"/>
        <v>0</v>
      </c>
      <c r="S3167" s="2">
        <f t="shared" si="1229"/>
        <v>0.14000000000000001</v>
      </c>
      <c r="T3167" s="9">
        <f t="shared" si="1222"/>
        <v>1.008406387</v>
      </c>
      <c r="U3167" s="4">
        <f t="shared" si="1223"/>
        <v>711.75730467999995</v>
      </c>
      <c r="V3167" s="4">
        <f t="shared" si="1224"/>
        <v>0</v>
      </c>
      <c r="W3167" s="1" t="str">
        <f t="shared" si="1207"/>
        <v>A+J=</v>
      </c>
      <c r="X3167" s="10">
        <f t="shared" si="1225"/>
        <v>43229</v>
      </c>
      <c r="Y3167" s="4">
        <f t="shared" si="1226"/>
        <v>0</v>
      </c>
      <c r="Z3167" s="28"/>
      <c r="AA3167" s="26"/>
      <c r="AE3167" s="5"/>
    </row>
    <row r="3168" spans="1:31" x14ac:dyDescent="0.2">
      <c r="A3168" s="127">
        <f t="shared" si="1228"/>
        <v>43223</v>
      </c>
      <c r="B3168" s="4">
        <f t="shared" si="1209"/>
        <v>85427.648554150001</v>
      </c>
      <c r="C3168" s="4">
        <f t="shared" si="1230"/>
        <v>50926.274413439998</v>
      </c>
      <c r="D3168" s="4">
        <f t="shared" si="1210"/>
        <v>50926.274413439998</v>
      </c>
      <c r="E3168" s="56">
        <f t="shared" si="1211"/>
        <v>667.524</v>
      </c>
      <c r="F3168" s="11">
        <f>IF(DAY(A3168)=F$2+1,VLOOKUP(A3168,[1]Plan1!$BN$15:$BP$255,3),F3167)</f>
        <v>671.327</v>
      </c>
      <c r="G3168" s="6">
        <f t="shared" si="1212"/>
        <v>43200</v>
      </c>
      <c r="H3168" s="2">
        <f t="shared" si="1213"/>
        <v>5.6971734349626768E-3</v>
      </c>
      <c r="I3168" s="1">
        <f t="shared" si="1214"/>
        <v>24</v>
      </c>
      <c r="J3168" s="1">
        <f t="shared" si="1215"/>
        <v>30</v>
      </c>
      <c r="K3168" s="54">
        <f t="shared" si="1216"/>
        <v>1.004555148024048</v>
      </c>
      <c r="L3168" s="3">
        <f t="shared" si="1217"/>
        <v>1.6553472300000001</v>
      </c>
      <c r="M3168" s="3">
        <f t="shared" si="1218"/>
        <v>1.66288758</v>
      </c>
      <c r="N3168" s="3">
        <f t="shared" si="1219"/>
        <v>84684.66921778</v>
      </c>
      <c r="O3168" s="52">
        <f t="shared" si="1227"/>
        <v>0</v>
      </c>
      <c r="P3168" s="5">
        <f t="shared" si="1208"/>
        <v>0</v>
      </c>
      <c r="Q3168" s="53">
        <f t="shared" si="1220"/>
        <v>0</v>
      </c>
      <c r="R3168" s="4">
        <f t="shared" si="1221"/>
        <v>0</v>
      </c>
      <c r="S3168" s="2">
        <f t="shared" si="1229"/>
        <v>0.14000000000000001</v>
      </c>
      <c r="T3168" s="9">
        <f t="shared" si="1222"/>
        <v>1.008773481</v>
      </c>
      <c r="U3168" s="4">
        <f t="shared" si="1223"/>
        <v>742.97933637000006</v>
      </c>
      <c r="V3168" s="4">
        <f t="shared" si="1224"/>
        <v>0</v>
      </c>
      <c r="W3168" s="1" t="str">
        <f t="shared" si="1207"/>
        <v>A+J=</v>
      </c>
      <c r="X3168" s="10">
        <f t="shared" si="1225"/>
        <v>43229</v>
      </c>
      <c r="Y3168" s="4">
        <f t="shared" si="1226"/>
        <v>0</v>
      </c>
      <c r="Z3168" s="28"/>
      <c r="AA3168" s="26"/>
      <c r="AE3168" s="5"/>
    </row>
    <row r="3169" spans="1:31" x14ac:dyDescent="0.2">
      <c r="A3169" s="127">
        <f t="shared" si="1228"/>
        <v>43224</v>
      </c>
      <c r="B3169" s="4">
        <f t="shared" si="1209"/>
        <v>85474.931349459992</v>
      </c>
      <c r="C3169" s="4">
        <f t="shared" si="1230"/>
        <v>50926.274413439998</v>
      </c>
      <c r="D3169" s="4">
        <f t="shared" si="1210"/>
        <v>50926.274413439998</v>
      </c>
      <c r="E3169" s="56">
        <f t="shared" si="1211"/>
        <v>667.524</v>
      </c>
      <c r="F3169" s="11">
        <f>IF(DAY(A3169)=F$2+1,VLOOKUP(A3169,[1]Plan1!$BN$15:$BP$255,3),F3168)</f>
        <v>671.327</v>
      </c>
      <c r="G3169" s="6">
        <f t="shared" si="1212"/>
        <v>43200</v>
      </c>
      <c r="H3169" s="2">
        <f t="shared" si="1213"/>
        <v>5.6971734349626768E-3</v>
      </c>
      <c r="I3169" s="1">
        <f t="shared" si="1214"/>
        <v>25</v>
      </c>
      <c r="J3169" s="1">
        <f t="shared" si="1215"/>
        <v>30</v>
      </c>
      <c r="K3169" s="54">
        <f t="shared" si="1216"/>
        <v>1.00474539549484</v>
      </c>
      <c r="L3169" s="3">
        <f t="shared" si="1217"/>
        <v>1.6553472300000001</v>
      </c>
      <c r="M3169" s="3">
        <f t="shared" si="1218"/>
        <v>1.6632024999999999</v>
      </c>
      <c r="N3169" s="3">
        <f t="shared" si="1219"/>
        <v>84700.706920109995</v>
      </c>
      <c r="O3169" s="52">
        <f t="shared" si="1227"/>
        <v>0</v>
      </c>
      <c r="P3169" s="5">
        <f t="shared" si="1208"/>
        <v>0</v>
      </c>
      <c r="Q3169" s="53">
        <f t="shared" si="1220"/>
        <v>0</v>
      </c>
      <c r="R3169" s="4">
        <f t="shared" si="1221"/>
        <v>0</v>
      </c>
      <c r="S3169" s="2">
        <f t="shared" si="1229"/>
        <v>0.14000000000000001</v>
      </c>
      <c r="T3169" s="9">
        <f t="shared" si="1222"/>
        <v>1.0091407080000001</v>
      </c>
      <c r="U3169" s="4">
        <f t="shared" si="1223"/>
        <v>774.22442935000004</v>
      </c>
      <c r="V3169" s="4">
        <f t="shared" si="1224"/>
        <v>0</v>
      </c>
      <c r="W3169" s="1" t="str">
        <f t="shared" si="1207"/>
        <v>A+J=</v>
      </c>
      <c r="X3169" s="10">
        <f t="shared" si="1225"/>
        <v>43229</v>
      </c>
      <c r="Y3169" s="4">
        <f t="shared" si="1226"/>
        <v>0</v>
      </c>
      <c r="Z3169" s="28"/>
      <c r="AA3169" s="26"/>
      <c r="AE3169" s="5"/>
    </row>
    <row r="3170" spans="1:31" x14ac:dyDescent="0.2">
      <c r="A3170" s="127">
        <f t="shared" si="1228"/>
        <v>43225</v>
      </c>
      <c r="B3170" s="4">
        <f t="shared" si="1209"/>
        <v>85522.240874509997</v>
      </c>
      <c r="C3170" s="4">
        <f t="shared" si="1230"/>
        <v>50926.274413439998</v>
      </c>
      <c r="D3170" s="4">
        <f t="shared" si="1210"/>
        <v>50926.274413439998</v>
      </c>
      <c r="E3170" s="56">
        <f t="shared" si="1211"/>
        <v>667.524</v>
      </c>
      <c r="F3170" s="11">
        <f>IF(DAY(A3170)=F$2+1,VLOOKUP(A3170,[1]Plan1!$BN$15:$BP$255,3),F3169)</f>
        <v>671.327</v>
      </c>
      <c r="G3170" s="6">
        <f t="shared" si="1212"/>
        <v>43200</v>
      </c>
      <c r="H3170" s="2">
        <f t="shared" si="1213"/>
        <v>5.6971734349626768E-3</v>
      </c>
      <c r="I3170" s="1">
        <f t="shared" si="1214"/>
        <v>26</v>
      </c>
      <c r="J3170" s="1">
        <f t="shared" si="1215"/>
        <v>30</v>
      </c>
      <c r="K3170" s="54">
        <f t="shared" si="1216"/>
        <v>1.0049356789956099</v>
      </c>
      <c r="L3170" s="3">
        <f t="shared" si="1217"/>
        <v>1.6553472300000001</v>
      </c>
      <c r="M3170" s="3">
        <f t="shared" si="1218"/>
        <v>1.66351749</v>
      </c>
      <c r="N3170" s="3">
        <f t="shared" si="1219"/>
        <v>84716.748187289995</v>
      </c>
      <c r="O3170" s="52">
        <f t="shared" si="1227"/>
        <v>0</v>
      </c>
      <c r="P3170" s="5">
        <f t="shared" si="1208"/>
        <v>0</v>
      </c>
      <c r="Q3170" s="53">
        <f t="shared" si="1220"/>
        <v>0</v>
      </c>
      <c r="R3170" s="4">
        <f t="shared" si="1221"/>
        <v>0</v>
      </c>
      <c r="S3170" s="2">
        <f t="shared" si="1229"/>
        <v>0.14000000000000001</v>
      </c>
      <c r="T3170" s="9">
        <f t="shared" si="1222"/>
        <v>1.009508069</v>
      </c>
      <c r="U3170" s="4">
        <f t="shared" si="1223"/>
        <v>805.49268721999999</v>
      </c>
      <c r="V3170" s="4">
        <f t="shared" si="1224"/>
        <v>0</v>
      </c>
      <c r="W3170" s="1" t="str">
        <f t="shared" si="1207"/>
        <v>A+J=</v>
      </c>
      <c r="X3170" s="10">
        <f t="shared" si="1225"/>
        <v>43229</v>
      </c>
      <c r="Y3170" s="4">
        <f t="shared" si="1226"/>
        <v>0</v>
      </c>
      <c r="Z3170" s="28"/>
      <c r="AA3170" s="26"/>
      <c r="AE3170" s="5"/>
    </row>
    <row r="3171" spans="1:31" x14ac:dyDescent="0.2">
      <c r="A3171" s="127">
        <f t="shared" si="1228"/>
        <v>43226</v>
      </c>
      <c r="B3171" s="4">
        <f t="shared" si="1209"/>
        <v>85569.576111079994</v>
      </c>
      <c r="C3171" s="4">
        <f t="shared" si="1230"/>
        <v>50926.274413439998</v>
      </c>
      <c r="D3171" s="4">
        <f t="shared" si="1210"/>
        <v>50926.274413439998</v>
      </c>
      <c r="E3171" s="56">
        <f t="shared" si="1211"/>
        <v>667.524</v>
      </c>
      <c r="F3171" s="11">
        <f>IF(DAY(A3171)=F$2+1,VLOOKUP(A3171,[1]Plan1!$BN$15:$BP$255,3),F3170)</f>
        <v>671.327</v>
      </c>
      <c r="G3171" s="6">
        <f t="shared" si="1212"/>
        <v>43200</v>
      </c>
      <c r="H3171" s="2">
        <f t="shared" si="1213"/>
        <v>5.6971734349626768E-3</v>
      </c>
      <c r="I3171" s="1">
        <f t="shared" si="1214"/>
        <v>27</v>
      </c>
      <c r="J3171" s="1">
        <f t="shared" si="1215"/>
        <v>30</v>
      </c>
      <c r="K3171" s="54">
        <f t="shared" si="1216"/>
        <v>1.0051259985331817</v>
      </c>
      <c r="L3171" s="3">
        <f t="shared" si="1217"/>
        <v>1.6553472300000001</v>
      </c>
      <c r="M3171" s="3">
        <f t="shared" si="1218"/>
        <v>1.6638325300000001</v>
      </c>
      <c r="N3171" s="3">
        <f t="shared" si="1219"/>
        <v>84732.792000779998</v>
      </c>
      <c r="O3171" s="52">
        <f t="shared" si="1227"/>
        <v>0</v>
      </c>
      <c r="P3171" s="5">
        <f t="shared" si="1208"/>
        <v>0</v>
      </c>
      <c r="Q3171" s="53">
        <f t="shared" si="1220"/>
        <v>0</v>
      </c>
      <c r="R3171" s="4">
        <f t="shared" si="1221"/>
        <v>0</v>
      </c>
      <c r="S3171" s="2">
        <f t="shared" si="1229"/>
        <v>0.14000000000000001</v>
      </c>
      <c r="T3171" s="9">
        <f t="shared" si="1222"/>
        <v>1.0098755639999999</v>
      </c>
      <c r="U3171" s="4">
        <f t="shared" si="1223"/>
        <v>836.78411029999995</v>
      </c>
      <c r="V3171" s="4">
        <f t="shared" si="1224"/>
        <v>0</v>
      </c>
      <c r="W3171" s="1" t="str">
        <f t="shared" si="1207"/>
        <v>A+J=</v>
      </c>
      <c r="X3171" s="10">
        <f t="shared" si="1225"/>
        <v>43229</v>
      </c>
      <c r="Y3171" s="4">
        <f t="shared" si="1226"/>
        <v>0</v>
      </c>
      <c r="Z3171" s="28"/>
      <c r="AA3171" s="26"/>
      <c r="AE3171" s="5"/>
    </row>
    <row r="3172" spans="1:31" x14ac:dyDescent="0.2">
      <c r="A3172" s="127">
        <f t="shared" si="1228"/>
        <v>43227</v>
      </c>
      <c r="B3172" s="4">
        <f t="shared" si="1209"/>
        <v>85616.938097389997</v>
      </c>
      <c r="C3172" s="4">
        <f t="shared" si="1230"/>
        <v>50926.274413439998</v>
      </c>
      <c r="D3172" s="4">
        <f t="shared" si="1210"/>
        <v>50926.274413439998</v>
      </c>
      <c r="E3172" s="56">
        <f t="shared" si="1211"/>
        <v>667.524</v>
      </c>
      <c r="F3172" s="11">
        <f>IF(DAY(A3172)=F$2+1,VLOOKUP(A3172,[1]Plan1!$BN$15:$BP$255,3),F3171)</f>
        <v>671.327</v>
      </c>
      <c r="G3172" s="6">
        <f t="shared" si="1212"/>
        <v>43200</v>
      </c>
      <c r="H3172" s="2">
        <f t="shared" si="1213"/>
        <v>5.6971734349626768E-3</v>
      </c>
      <c r="I3172" s="1">
        <f t="shared" si="1214"/>
        <v>28</v>
      </c>
      <c r="J3172" s="1">
        <f t="shared" si="1215"/>
        <v>30</v>
      </c>
      <c r="K3172" s="54">
        <f t="shared" si="1216"/>
        <v>1.0053163541143801</v>
      </c>
      <c r="L3172" s="3">
        <f t="shared" si="1217"/>
        <v>1.6553472300000001</v>
      </c>
      <c r="M3172" s="3">
        <f t="shared" si="1218"/>
        <v>1.6641476399999999</v>
      </c>
      <c r="N3172" s="3">
        <f t="shared" si="1219"/>
        <v>84748.839379109995</v>
      </c>
      <c r="O3172" s="52">
        <f t="shared" si="1227"/>
        <v>0</v>
      </c>
      <c r="P3172" s="5">
        <f t="shared" si="1208"/>
        <v>0</v>
      </c>
      <c r="Q3172" s="53">
        <f t="shared" si="1220"/>
        <v>0</v>
      </c>
      <c r="R3172" s="4">
        <f t="shared" si="1221"/>
        <v>0</v>
      </c>
      <c r="S3172" s="2">
        <f t="shared" si="1229"/>
        <v>0.14000000000000001</v>
      </c>
      <c r="T3172" s="9">
        <f t="shared" si="1222"/>
        <v>1.010243193</v>
      </c>
      <c r="U3172" s="4">
        <f t="shared" si="1223"/>
        <v>868.09871827999996</v>
      </c>
      <c r="V3172" s="4">
        <f t="shared" si="1224"/>
        <v>0</v>
      </c>
      <c r="W3172" s="1" t="str">
        <f t="shared" si="1207"/>
        <v>A+J=</v>
      </c>
      <c r="X3172" s="10">
        <f t="shared" si="1225"/>
        <v>43229</v>
      </c>
      <c r="Y3172" s="4">
        <f t="shared" si="1226"/>
        <v>0</v>
      </c>
      <c r="Z3172" s="28"/>
      <c r="AA3172" s="26"/>
      <c r="AE3172" s="5"/>
    </row>
    <row r="3173" spans="1:31" x14ac:dyDescent="0.2">
      <c r="A3173" s="127">
        <f t="shared" si="1228"/>
        <v>43228</v>
      </c>
      <c r="B3173" s="4">
        <f t="shared" si="1209"/>
        <v>85664.3258145</v>
      </c>
      <c r="C3173" s="4">
        <f t="shared" si="1230"/>
        <v>50926.274413439998</v>
      </c>
      <c r="D3173" s="4">
        <f t="shared" si="1210"/>
        <v>50926.274413439998</v>
      </c>
      <c r="E3173" s="56">
        <f t="shared" si="1211"/>
        <v>667.524</v>
      </c>
      <c r="F3173" s="11">
        <f>IF(DAY(A3173)=F$2+1,VLOOKUP(A3173,[1]Plan1!$BN$15:$BP$255,3),F3172)</f>
        <v>671.327</v>
      </c>
      <c r="G3173" s="6">
        <f t="shared" si="1212"/>
        <v>43200</v>
      </c>
      <c r="H3173" s="2">
        <f t="shared" si="1213"/>
        <v>5.6971734349626768E-3</v>
      </c>
      <c r="I3173" s="1">
        <f t="shared" si="1214"/>
        <v>29</v>
      </c>
      <c r="J3173" s="1">
        <f t="shared" si="1215"/>
        <v>30</v>
      </c>
      <c r="K3173" s="54">
        <f t="shared" si="1216"/>
        <v>1.0055067457460314</v>
      </c>
      <c r="L3173" s="3">
        <f t="shared" si="1217"/>
        <v>1.6553472300000001</v>
      </c>
      <c r="M3173" s="3">
        <f t="shared" si="1218"/>
        <v>1.6644627999999999</v>
      </c>
      <c r="N3173" s="3">
        <f t="shared" si="1219"/>
        <v>84764.889303760006</v>
      </c>
      <c r="O3173" s="52">
        <f t="shared" si="1227"/>
        <v>0</v>
      </c>
      <c r="P3173" s="5">
        <f t="shared" si="1208"/>
        <v>0</v>
      </c>
      <c r="Q3173" s="53">
        <f t="shared" si="1220"/>
        <v>0</v>
      </c>
      <c r="R3173" s="4">
        <f t="shared" si="1221"/>
        <v>0</v>
      </c>
      <c r="S3173" s="2">
        <f t="shared" si="1229"/>
        <v>0.14000000000000001</v>
      </c>
      <c r="T3173" s="9">
        <f t="shared" si="1222"/>
        <v>1.0106109560000001</v>
      </c>
      <c r="U3173" s="4">
        <f t="shared" si="1223"/>
        <v>899.43651074000002</v>
      </c>
      <c r="V3173" s="4">
        <f t="shared" si="1224"/>
        <v>0</v>
      </c>
      <c r="W3173" s="1" t="str">
        <f t="shared" ref="W3173:W3236" si="1231">W3172</f>
        <v>A+J=</v>
      </c>
      <c r="X3173" s="10">
        <f t="shared" si="1225"/>
        <v>43229</v>
      </c>
      <c r="Y3173" s="4">
        <f t="shared" si="1226"/>
        <v>0</v>
      </c>
      <c r="Z3173" s="28"/>
      <c r="AA3173" s="26"/>
      <c r="AE3173" s="5"/>
    </row>
    <row r="3174" spans="1:31" x14ac:dyDescent="0.2">
      <c r="A3174" s="127">
        <f t="shared" si="1228"/>
        <v>43229</v>
      </c>
      <c r="B3174" s="12">
        <f t="shared" si="1209"/>
        <v>85711.740216580001</v>
      </c>
      <c r="C3174" s="4">
        <f t="shared" si="1230"/>
        <v>50926.274413439998</v>
      </c>
      <c r="D3174" s="4">
        <f t="shared" si="1210"/>
        <v>50926.274413439998</v>
      </c>
      <c r="E3174" s="56">
        <f t="shared" si="1211"/>
        <v>667.524</v>
      </c>
      <c r="F3174" s="11">
        <f>IF(DAY(A3174)=F$2+1,VLOOKUP(A3174,[1]Plan1!$BN$15:$BP$255,3),F3173)</f>
        <v>671.327</v>
      </c>
      <c r="G3174" s="6">
        <f t="shared" si="1212"/>
        <v>43200</v>
      </c>
      <c r="H3174" s="2">
        <f t="shared" si="1213"/>
        <v>5.6971734349626768E-3</v>
      </c>
      <c r="I3174" s="1">
        <f t="shared" si="1214"/>
        <v>30</v>
      </c>
      <c r="J3174" s="1">
        <f t="shared" si="1215"/>
        <v>30</v>
      </c>
      <c r="K3174" s="54">
        <f t="shared" si="1216"/>
        <v>1.0056971734349627</v>
      </c>
      <c r="L3174" s="3">
        <f t="shared" si="1217"/>
        <v>1.6553472300000001</v>
      </c>
      <c r="M3174" s="3">
        <f t="shared" si="1218"/>
        <v>1.6647780299999999</v>
      </c>
      <c r="N3174" s="3">
        <f t="shared" si="1219"/>
        <v>84780.942793239999</v>
      </c>
      <c r="O3174" s="52">
        <f t="shared" si="1227"/>
        <v>102</v>
      </c>
      <c r="P3174" s="5">
        <f t="shared" si="1208"/>
        <v>1.0252000000000001E-2</v>
      </c>
      <c r="Q3174" s="53">
        <f t="shared" si="1220"/>
        <v>522.09616528658694</v>
      </c>
      <c r="R3174" s="4">
        <f t="shared" si="1221"/>
        <v>869.17422551629659</v>
      </c>
      <c r="S3174" s="2">
        <f t="shared" si="1229"/>
        <v>0.14000000000000001</v>
      </c>
      <c r="T3174" s="9">
        <f t="shared" si="1222"/>
        <v>1.010978852</v>
      </c>
      <c r="U3174" s="4">
        <f t="shared" si="1223"/>
        <v>930.79742334000002</v>
      </c>
      <c r="V3174" s="4">
        <f t="shared" si="1224"/>
        <v>1799.9716488562967</v>
      </c>
      <c r="W3174" s="1" t="str">
        <f t="shared" si="1231"/>
        <v>A+J=</v>
      </c>
      <c r="X3174" s="10">
        <f t="shared" si="1225"/>
        <v>43229</v>
      </c>
      <c r="Y3174" s="4">
        <f t="shared" si="1226"/>
        <v>83911.768567723702</v>
      </c>
      <c r="Z3174" s="28"/>
      <c r="AA3174" s="26"/>
      <c r="AE3174" s="5"/>
    </row>
    <row r="3175" spans="1:31" x14ac:dyDescent="0.2">
      <c r="A3175" s="127">
        <f t="shared" si="1228"/>
        <v>43230</v>
      </c>
      <c r="B3175" s="4">
        <f t="shared" si="1209"/>
        <v>83978.400473899994</v>
      </c>
      <c r="C3175" s="4">
        <f t="shared" si="1230"/>
        <v>50404.178249500001</v>
      </c>
      <c r="D3175" s="4">
        <f t="shared" si="1210"/>
        <v>50404.178249500001</v>
      </c>
      <c r="E3175" s="56">
        <f t="shared" si="1211"/>
        <v>671.327</v>
      </c>
      <c r="F3175" s="11">
        <f>IF(DAY(A3175)=F$2+1,VLOOKUP(A3175,[1]Plan1!$BN$15:$BP$255,3),F3174)</f>
        <v>680.57899999999995</v>
      </c>
      <c r="G3175" s="6">
        <f t="shared" si="1212"/>
        <v>43230</v>
      </c>
      <c r="H3175" s="2">
        <f t="shared" si="1213"/>
        <v>1.3781659310589278E-2</v>
      </c>
      <c r="I3175" s="1">
        <f t="shared" si="1214"/>
        <v>1</v>
      </c>
      <c r="J3175" s="1">
        <f t="shared" si="1215"/>
        <v>31</v>
      </c>
      <c r="K3175" s="54">
        <f t="shared" si="1216"/>
        <v>1.0004416315504889</v>
      </c>
      <c r="L3175" s="3">
        <f t="shared" si="1217"/>
        <v>1.6647780299999999</v>
      </c>
      <c r="M3175" s="3">
        <f t="shared" si="1218"/>
        <v>1.6655132399999999</v>
      </c>
      <c r="N3175" s="3">
        <f t="shared" si="1219"/>
        <v>83948.826225860001</v>
      </c>
      <c r="O3175" s="52">
        <f t="shared" si="1227"/>
        <v>0</v>
      </c>
      <c r="P3175" s="5">
        <f t="shared" ref="P3175:P3238" si="1232">IF(DAY($A3175)=F$2,VLOOKUP($A3175,$AA$10:$AH$126,5),0)</f>
        <v>0</v>
      </c>
      <c r="Q3175" s="53">
        <f t="shared" si="1220"/>
        <v>0</v>
      </c>
      <c r="R3175" s="4">
        <f t="shared" si="1221"/>
        <v>0</v>
      </c>
      <c r="S3175" s="2">
        <f t="shared" si="1229"/>
        <v>0.14000000000000001</v>
      </c>
      <c r="T3175" s="9">
        <f t="shared" si="1222"/>
        <v>1.0003522890000001</v>
      </c>
      <c r="U3175" s="4">
        <f t="shared" si="1223"/>
        <v>29.574248040000001</v>
      </c>
      <c r="V3175" s="4">
        <f t="shared" si="1224"/>
        <v>0</v>
      </c>
      <c r="W3175" s="1" t="str">
        <f t="shared" si="1231"/>
        <v>A+J=</v>
      </c>
      <c r="X3175" s="10">
        <f t="shared" si="1225"/>
        <v>43260</v>
      </c>
      <c r="Y3175" s="4">
        <f t="shared" si="1226"/>
        <v>0</v>
      </c>
      <c r="Z3175" s="28"/>
      <c r="AA3175" s="26"/>
      <c r="AE3175" s="5"/>
    </row>
    <row r="3176" spans="1:31" x14ac:dyDescent="0.2">
      <c r="A3176" s="127">
        <f t="shared" si="1228"/>
        <v>43231</v>
      </c>
      <c r="B3176" s="4">
        <f t="shared" si="1209"/>
        <v>84045.085967600011</v>
      </c>
      <c r="C3176" s="4">
        <f t="shared" si="1230"/>
        <v>50404.178249500001</v>
      </c>
      <c r="D3176" s="4">
        <f t="shared" si="1210"/>
        <v>50404.178249500001</v>
      </c>
      <c r="E3176" s="56">
        <f t="shared" si="1211"/>
        <v>671.327</v>
      </c>
      <c r="F3176" s="11">
        <f>IF(DAY(A3176)=F$2+1,VLOOKUP(A3176,[1]Plan1!$BN$15:$BP$255,3),F3175)</f>
        <v>680.57899999999995</v>
      </c>
      <c r="G3176" s="6">
        <f t="shared" si="1212"/>
        <v>43230</v>
      </c>
      <c r="H3176" s="2">
        <f t="shared" si="1213"/>
        <v>1.3781659310589278E-2</v>
      </c>
      <c r="I3176" s="1">
        <f t="shared" si="1214"/>
        <v>2</v>
      </c>
      <c r="J3176" s="1">
        <f t="shared" si="1215"/>
        <v>31</v>
      </c>
      <c r="K3176" s="54">
        <f t="shared" si="1216"/>
        <v>1.0008834581394042</v>
      </c>
      <c r="L3176" s="3">
        <f t="shared" si="1217"/>
        <v>1.6647780299999999</v>
      </c>
      <c r="M3176" s="3">
        <f t="shared" si="1218"/>
        <v>1.66624879</v>
      </c>
      <c r="N3176" s="3">
        <f t="shared" si="1219"/>
        <v>83985.901019170007</v>
      </c>
      <c r="O3176" s="52">
        <f t="shared" si="1227"/>
        <v>0</v>
      </c>
      <c r="P3176" s="5">
        <f t="shared" si="1232"/>
        <v>0</v>
      </c>
      <c r="Q3176" s="53">
        <f t="shared" si="1220"/>
        <v>0</v>
      </c>
      <c r="R3176" s="4">
        <f t="shared" si="1221"/>
        <v>0</v>
      </c>
      <c r="S3176" s="2">
        <f t="shared" si="1229"/>
        <v>0.14000000000000001</v>
      </c>
      <c r="T3176" s="9">
        <f t="shared" si="1222"/>
        <v>1.0007047010000001</v>
      </c>
      <c r="U3176" s="4">
        <f t="shared" si="1223"/>
        <v>59.184948429999999</v>
      </c>
      <c r="V3176" s="4">
        <f t="shared" si="1224"/>
        <v>0</v>
      </c>
      <c r="W3176" s="1" t="str">
        <f t="shared" si="1231"/>
        <v>A+J=</v>
      </c>
      <c r="X3176" s="10">
        <f t="shared" si="1225"/>
        <v>43260</v>
      </c>
      <c r="Y3176" s="4">
        <f t="shared" si="1226"/>
        <v>0</v>
      </c>
      <c r="Z3176" s="28"/>
      <c r="AA3176" s="26"/>
      <c r="AE3176" s="5"/>
    </row>
    <row r="3177" spans="1:31" x14ac:dyDescent="0.2">
      <c r="A3177" s="127">
        <f t="shared" si="1228"/>
        <v>43232</v>
      </c>
      <c r="B3177" s="4">
        <f t="shared" si="1209"/>
        <v>84111.8237372</v>
      </c>
      <c r="C3177" s="4">
        <f t="shared" si="1230"/>
        <v>50404.178249500001</v>
      </c>
      <c r="D3177" s="4">
        <f t="shared" si="1210"/>
        <v>50404.178249500001</v>
      </c>
      <c r="E3177" s="56">
        <f t="shared" si="1211"/>
        <v>671.327</v>
      </c>
      <c r="F3177" s="11">
        <f>IF(DAY(A3177)=F$2+1,VLOOKUP(A3177,[1]Plan1!$BN$15:$BP$255,3),F3176)</f>
        <v>680.57899999999995</v>
      </c>
      <c r="G3177" s="6">
        <f t="shared" si="1212"/>
        <v>43230</v>
      </c>
      <c r="H3177" s="2">
        <f t="shared" si="1213"/>
        <v>1.3781659310589278E-2</v>
      </c>
      <c r="I3177" s="1">
        <f t="shared" si="1214"/>
        <v>3</v>
      </c>
      <c r="J3177" s="1">
        <f t="shared" si="1215"/>
        <v>31</v>
      </c>
      <c r="K3177" s="54">
        <f t="shared" si="1216"/>
        <v>1.0013254798528808</v>
      </c>
      <c r="L3177" s="3">
        <f t="shared" si="1217"/>
        <v>1.6647780299999999</v>
      </c>
      <c r="M3177" s="3">
        <f t="shared" si="1218"/>
        <v>1.6669846500000001</v>
      </c>
      <c r="N3177" s="3">
        <f t="shared" si="1219"/>
        <v>84022.991437780001</v>
      </c>
      <c r="O3177" s="52">
        <f t="shared" si="1227"/>
        <v>0</v>
      </c>
      <c r="P3177" s="5">
        <f t="shared" si="1232"/>
        <v>0</v>
      </c>
      <c r="Q3177" s="53">
        <f t="shared" si="1220"/>
        <v>0</v>
      </c>
      <c r="R3177" s="4">
        <f t="shared" si="1221"/>
        <v>0</v>
      </c>
      <c r="S3177" s="2">
        <f t="shared" si="1229"/>
        <v>0.14000000000000001</v>
      </c>
      <c r="T3177" s="9">
        <f t="shared" si="1222"/>
        <v>1.001057238</v>
      </c>
      <c r="U3177" s="4">
        <f t="shared" si="1223"/>
        <v>88.832299419999998</v>
      </c>
      <c r="V3177" s="4">
        <f t="shared" si="1224"/>
        <v>0</v>
      </c>
      <c r="W3177" s="1" t="str">
        <f t="shared" si="1231"/>
        <v>A+J=</v>
      </c>
      <c r="X3177" s="10">
        <f t="shared" si="1225"/>
        <v>43260</v>
      </c>
      <c r="Y3177" s="4">
        <f t="shared" si="1226"/>
        <v>0</v>
      </c>
      <c r="Z3177" s="28"/>
      <c r="AA3177" s="26"/>
      <c r="AE3177" s="5"/>
    </row>
    <row r="3178" spans="1:31" x14ac:dyDescent="0.2">
      <c r="A3178" s="127">
        <f t="shared" si="1228"/>
        <v>43233</v>
      </c>
      <c r="B3178" s="4">
        <f t="shared" si="1209"/>
        <v>84178.615243309992</v>
      </c>
      <c r="C3178" s="4">
        <f t="shared" si="1230"/>
        <v>50404.178249500001</v>
      </c>
      <c r="D3178" s="4">
        <f t="shared" si="1210"/>
        <v>50404.178249500001</v>
      </c>
      <c r="E3178" s="56">
        <f t="shared" si="1211"/>
        <v>671.327</v>
      </c>
      <c r="F3178" s="11">
        <f>IF(DAY(A3178)=F$2+1,VLOOKUP(A3178,[1]Plan1!$BN$15:$BP$255,3),F3177)</f>
        <v>680.57899999999995</v>
      </c>
      <c r="G3178" s="6">
        <f t="shared" si="1212"/>
        <v>43230</v>
      </c>
      <c r="H3178" s="2">
        <f t="shared" si="1213"/>
        <v>1.3781659310589278E-2</v>
      </c>
      <c r="I3178" s="1">
        <f t="shared" si="1214"/>
        <v>4</v>
      </c>
      <c r="J3178" s="1">
        <f t="shared" si="1215"/>
        <v>31</v>
      </c>
      <c r="K3178" s="54">
        <f t="shared" si="1216"/>
        <v>1.0017676967770923</v>
      </c>
      <c r="L3178" s="3">
        <f t="shared" si="1217"/>
        <v>1.6647780299999999</v>
      </c>
      <c r="M3178" s="3">
        <f t="shared" si="1218"/>
        <v>1.66772085</v>
      </c>
      <c r="N3178" s="3">
        <f t="shared" si="1219"/>
        <v>84060.098993799998</v>
      </c>
      <c r="O3178" s="52">
        <f t="shared" si="1227"/>
        <v>0</v>
      </c>
      <c r="P3178" s="5">
        <f t="shared" si="1232"/>
        <v>0</v>
      </c>
      <c r="Q3178" s="53">
        <f t="shared" si="1220"/>
        <v>0</v>
      </c>
      <c r="R3178" s="4">
        <f t="shared" si="1221"/>
        <v>0</v>
      </c>
      <c r="S3178" s="2">
        <f t="shared" si="1229"/>
        <v>0.14000000000000001</v>
      </c>
      <c r="T3178" s="9">
        <f t="shared" si="1222"/>
        <v>1.001409899</v>
      </c>
      <c r="U3178" s="4">
        <f t="shared" si="1223"/>
        <v>118.51624950999999</v>
      </c>
      <c r="V3178" s="4">
        <f t="shared" si="1224"/>
        <v>0</v>
      </c>
      <c r="W3178" s="1" t="str">
        <f t="shared" si="1231"/>
        <v>A+J=</v>
      </c>
      <c r="X3178" s="10">
        <f t="shared" si="1225"/>
        <v>43260</v>
      </c>
      <c r="Y3178" s="4">
        <f t="shared" si="1226"/>
        <v>0</v>
      </c>
      <c r="Z3178" s="28"/>
      <c r="AA3178" s="26"/>
      <c r="AE3178" s="5"/>
    </row>
    <row r="3179" spans="1:31" x14ac:dyDescent="0.2">
      <c r="A3179" s="127">
        <f t="shared" si="1228"/>
        <v>43234</v>
      </c>
      <c r="B3179" s="4">
        <f t="shared" si="1209"/>
        <v>84245.459508029991</v>
      </c>
      <c r="C3179" s="4">
        <f t="shared" si="1230"/>
        <v>50404.178249500001</v>
      </c>
      <c r="D3179" s="4">
        <f t="shared" si="1210"/>
        <v>50404.178249500001</v>
      </c>
      <c r="E3179" s="56">
        <f t="shared" si="1211"/>
        <v>671.327</v>
      </c>
      <c r="F3179" s="11">
        <f>IF(DAY(A3179)=F$2+1,VLOOKUP(A3179,[1]Plan1!$BN$15:$BP$255,3),F3178)</f>
        <v>680.57899999999995</v>
      </c>
      <c r="G3179" s="6">
        <f t="shared" si="1212"/>
        <v>43230</v>
      </c>
      <c r="H3179" s="2">
        <f t="shared" si="1213"/>
        <v>1.3781659310589278E-2</v>
      </c>
      <c r="I3179" s="1">
        <f t="shared" si="1214"/>
        <v>5</v>
      </c>
      <c r="J3179" s="1">
        <f t="shared" si="1215"/>
        <v>31</v>
      </c>
      <c r="K3179" s="54">
        <f t="shared" si="1216"/>
        <v>1.0022101089982496</v>
      </c>
      <c r="L3179" s="3">
        <f t="shared" si="1217"/>
        <v>1.6647780299999999</v>
      </c>
      <c r="M3179" s="3">
        <f t="shared" si="1218"/>
        <v>1.6684573700000001</v>
      </c>
      <c r="N3179" s="3">
        <f t="shared" si="1219"/>
        <v>84097.222679169994</v>
      </c>
      <c r="O3179" s="52">
        <f t="shared" si="1227"/>
        <v>0</v>
      </c>
      <c r="P3179" s="5">
        <f t="shared" si="1232"/>
        <v>0</v>
      </c>
      <c r="Q3179" s="53">
        <f t="shared" si="1220"/>
        <v>0</v>
      </c>
      <c r="R3179" s="4">
        <f t="shared" si="1221"/>
        <v>0</v>
      </c>
      <c r="S3179" s="2">
        <f t="shared" si="1229"/>
        <v>0.14000000000000001</v>
      </c>
      <c r="T3179" s="9">
        <f t="shared" si="1222"/>
        <v>1.001762684</v>
      </c>
      <c r="U3179" s="4">
        <f t="shared" si="1223"/>
        <v>148.23682886</v>
      </c>
      <c r="V3179" s="4">
        <f t="shared" si="1224"/>
        <v>0</v>
      </c>
      <c r="W3179" s="1" t="str">
        <f t="shared" si="1231"/>
        <v>A+J=</v>
      </c>
      <c r="X3179" s="10">
        <f t="shared" si="1225"/>
        <v>43260</v>
      </c>
      <c r="Y3179" s="4">
        <f t="shared" si="1226"/>
        <v>0</v>
      </c>
      <c r="Z3179" s="28"/>
      <c r="AA3179" s="26"/>
      <c r="AE3179" s="5"/>
    </row>
    <row r="3180" spans="1:31" x14ac:dyDescent="0.2">
      <c r="A3180" s="127">
        <f t="shared" si="1228"/>
        <v>43235</v>
      </c>
      <c r="B3180" s="4">
        <f t="shared" si="1209"/>
        <v>84312.356646349988</v>
      </c>
      <c r="C3180" s="4">
        <f t="shared" si="1230"/>
        <v>50404.178249500001</v>
      </c>
      <c r="D3180" s="4">
        <f t="shared" si="1210"/>
        <v>50404.178249500001</v>
      </c>
      <c r="E3180" s="56">
        <f t="shared" si="1211"/>
        <v>671.327</v>
      </c>
      <c r="F3180" s="11">
        <f>IF(DAY(A3180)=F$2+1,VLOOKUP(A3180,[1]Plan1!$BN$15:$BP$255,3),F3179)</f>
        <v>680.57899999999995</v>
      </c>
      <c r="G3180" s="6">
        <f t="shared" si="1212"/>
        <v>43230</v>
      </c>
      <c r="H3180" s="2">
        <f t="shared" si="1213"/>
        <v>1.3781659310589278E-2</v>
      </c>
      <c r="I3180" s="1">
        <f t="shared" si="1214"/>
        <v>6</v>
      </c>
      <c r="J3180" s="1">
        <f t="shared" si="1215"/>
        <v>31</v>
      </c>
      <c r="K3180" s="54">
        <f t="shared" si="1216"/>
        <v>1.0026527166026022</v>
      </c>
      <c r="L3180" s="3">
        <f t="shared" si="1217"/>
        <v>1.6647780299999999</v>
      </c>
      <c r="M3180" s="3">
        <f t="shared" si="1218"/>
        <v>1.6691942099999999</v>
      </c>
      <c r="N3180" s="3">
        <f t="shared" si="1219"/>
        <v>84134.362493869994</v>
      </c>
      <c r="O3180" s="52">
        <f t="shared" si="1227"/>
        <v>0</v>
      </c>
      <c r="P3180" s="5">
        <f t="shared" si="1232"/>
        <v>0</v>
      </c>
      <c r="Q3180" s="53">
        <f t="shared" si="1220"/>
        <v>0</v>
      </c>
      <c r="R3180" s="4">
        <f t="shared" si="1221"/>
        <v>0</v>
      </c>
      <c r="S3180" s="2">
        <f t="shared" si="1229"/>
        <v>0.14000000000000001</v>
      </c>
      <c r="T3180" s="9">
        <f t="shared" si="1222"/>
        <v>1.0021155939999999</v>
      </c>
      <c r="U3180" s="4">
        <f t="shared" si="1223"/>
        <v>177.99415248</v>
      </c>
      <c r="V3180" s="4">
        <f t="shared" si="1224"/>
        <v>0</v>
      </c>
      <c r="W3180" s="1" t="str">
        <f t="shared" si="1231"/>
        <v>A+J=</v>
      </c>
      <c r="X3180" s="10">
        <f t="shared" si="1225"/>
        <v>43260</v>
      </c>
      <c r="Y3180" s="4">
        <f t="shared" si="1226"/>
        <v>0</v>
      </c>
      <c r="Z3180" s="28"/>
      <c r="AA3180" s="26"/>
      <c r="AE3180" s="5"/>
    </row>
    <row r="3181" spans="1:31" x14ac:dyDescent="0.2">
      <c r="A3181" s="127">
        <f t="shared" si="1228"/>
        <v>43236</v>
      </c>
      <c r="B3181" s="4">
        <f t="shared" si="1209"/>
        <v>84379.307110409994</v>
      </c>
      <c r="C3181" s="4">
        <f t="shared" si="1230"/>
        <v>50404.178249500001</v>
      </c>
      <c r="D3181" s="4">
        <f t="shared" si="1210"/>
        <v>50404.178249500001</v>
      </c>
      <c r="E3181" s="56">
        <f t="shared" si="1211"/>
        <v>671.327</v>
      </c>
      <c r="F3181" s="11">
        <f>IF(DAY(A3181)=F$2+1,VLOOKUP(A3181,[1]Plan1!$BN$15:$BP$255,3),F3180)</f>
        <v>680.57899999999995</v>
      </c>
      <c r="G3181" s="6">
        <f t="shared" si="1212"/>
        <v>43230</v>
      </c>
      <c r="H3181" s="2">
        <f t="shared" si="1213"/>
        <v>1.3781659310589278E-2</v>
      </c>
      <c r="I3181" s="1">
        <f t="shared" si="1214"/>
        <v>7</v>
      </c>
      <c r="J3181" s="1">
        <f t="shared" si="1215"/>
        <v>31</v>
      </c>
      <c r="K3181" s="54">
        <f t="shared" si="1216"/>
        <v>1.0030955196764373</v>
      </c>
      <c r="L3181" s="3">
        <f t="shared" si="1217"/>
        <v>1.6647780299999999</v>
      </c>
      <c r="M3181" s="3">
        <f t="shared" si="1218"/>
        <v>1.66993138</v>
      </c>
      <c r="N3181" s="3">
        <f t="shared" si="1219"/>
        <v>84171.518941949995</v>
      </c>
      <c r="O3181" s="52">
        <f t="shared" si="1227"/>
        <v>0</v>
      </c>
      <c r="P3181" s="5">
        <f t="shared" si="1232"/>
        <v>0</v>
      </c>
      <c r="Q3181" s="53">
        <f t="shared" si="1220"/>
        <v>0</v>
      </c>
      <c r="R3181" s="4">
        <f t="shared" si="1221"/>
        <v>0</v>
      </c>
      <c r="S3181" s="2">
        <f t="shared" si="1229"/>
        <v>0.14000000000000001</v>
      </c>
      <c r="T3181" s="9">
        <f t="shared" si="1222"/>
        <v>1.0024686279999999</v>
      </c>
      <c r="U3181" s="4">
        <f t="shared" si="1223"/>
        <v>207.78816846000001</v>
      </c>
      <c r="V3181" s="4">
        <f t="shared" si="1224"/>
        <v>0</v>
      </c>
      <c r="W3181" s="1" t="str">
        <f t="shared" si="1231"/>
        <v>A+J=</v>
      </c>
      <c r="X3181" s="10">
        <f t="shared" si="1225"/>
        <v>43260</v>
      </c>
      <c r="Y3181" s="4">
        <f t="shared" si="1226"/>
        <v>0</v>
      </c>
      <c r="Z3181" s="28"/>
      <c r="AA3181" s="26"/>
      <c r="AE3181" s="5"/>
    </row>
    <row r="3182" spans="1:31" x14ac:dyDescent="0.2">
      <c r="A3182" s="127">
        <f t="shared" si="1228"/>
        <v>43237</v>
      </c>
      <c r="B3182" s="4">
        <f t="shared" si="1209"/>
        <v>84446.310426169992</v>
      </c>
      <c r="C3182" s="4">
        <f t="shared" si="1230"/>
        <v>50404.178249500001</v>
      </c>
      <c r="D3182" s="4">
        <f t="shared" si="1210"/>
        <v>50404.178249500001</v>
      </c>
      <c r="E3182" s="56">
        <f t="shared" si="1211"/>
        <v>671.327</v>
      </c>
      <c r="F3182" s="11">
        <f>IF(DAY(A3182)=F$2+1,VLOOKUP(A3182,[1]Plan1!$BN$15:$BP$255,3),F3181)</f>
        <v>680.57899999999995</v>
      </c>
      <c r="G3182" s="6">
        <f t="shared" si="1212"/>
        <v>43230</v>
      </c>
      <c r="H3182" s="2">
        <f t="shared" si="1213"/>
        <v>1.3781659310589278E-2</v>
      </c>
      <c r="I3182" s="1">
        <f t="shared" si="1214"/>
        <v>8</v>
      </c>
      <c r="J3182" s="1">
        <f t="shared" si="1215"/>
        <v>31</v>
      </c>
      <c r="K3182" s="54">
        <f t="shared" si="1216"/>
        <v>1.0035385183060803</v>
      </c>
      <c r="L3182" s="3">
        <f t="shared" si="1217"/>
        <v>1.6647780299999999</v>
      </c>
      <c r="M3182" s="3">
        <f t="shared" si="1218"/>
        <v>1.6706688700000001</v>
      </c>
      <c r="N3182" s="3">
        <f t="shared" si="1219"/>
        <v>84208.691519369997</v>
      </c>
      <c r="O3182" s="52">
        <f t="shared" si="1227"/>
        <v>0</v>
      </c>
      <c r="P3182" s="5">
        <f t="shared" si="1232"/>
        <v>0</v>
      </c>
      <c r="Q3182" s="53">
        <f t="shared" si="1220"/>
        <v>0</v>
      </c>
      <c r="R3182" s="4">
        <f t="shared" si="1221"/>
        <v>0</v>
      </c>
      <c r="S3182" s="2">
        <f t="shared" si="1229"/>
        <v>0.14000000000000001</v>
      </c>
      <c r="T3182" s="9">
        <f t="shared" si="1222"/>
        <v>1.0028217859999999</v>
      </c>
      <c r="U3182" s="4">
        <f t="shared" si="1223"/>
        <v>237.61890679999999</v>
      </c>
      <c r="V3182" s="4">
        <f t="shared" si="1224"/>
        <v>0</v>
      </c>
      <c r="W3182" s="1" t="str">
        <f t="shared" si="1231"/>
        <v>A+J=</v>
      </c>
      <c r="X3182" s="10">
        <f t="shared" si="1225"/>
        <v>43260</v>
      </c>
      <c r="Y3182" s="4">
        <f t="shared" si="1226"/>
        <v>0</v>
      </c>
      <c r="Z3182" s="28"/>
      <c r="AA3182" s="26"/>
      <c r="AE3182" s="5"/>
    </row>
    <row r="3183" spans="1:31" x14ac:dyDescent="0.2">
      <c r="A3183" s="127">
        <f t="shared" si="1228"/>
        <v>43238</v>
      </c>
      <c r="B3183" s="4">
        <f t="shared" si="1209"/>
        <v>84513.367130190003</v>
      </c>
      <c r="C3183" s="4">
        <f t="shared" si="1230"/>
        <v>50404.178249500001</v>
      </c>
      <c r="D3183" s="4">
        <f t="shared" si="1210"/>
        <v>50404.178249500001</v>
      </c>
      <c r="E3183" s="56">
        <f t="shared" si="1211"/>
        <v>671.327</v>
      </c>
      <c r="F3183" s="11">
        <f>IF(DAY(A3183)=F$2+1,VLOOKUP(A3183,[1]Plan1!$BN$15:$BP$255,3),F3182)</f>
        <v>680.57899999999995</v>
      </c>
      <c r="G3183" s="6">
        <f t="shared" si="1212"/>
        <v>43230</v>
      </c>
      <c r="H3183" s="2">
        <f t="shared" si="1213"/>
        <v>1.3781659310589278E-2</v>
      </c>
      <c r="I3183" s="1">
        <f t="shared" si="1214"/>
        <v>9</v>
      </c>
      <c r="J3183" s="1">
        <f t="shared" si="1215"/>
        <v>31</v>
      </c>
      <c r="K3183" s="54">
        <f t="shared" si="1216"/>
        <v>1.0039817125778951</v>
      </c>
      <c r="L3183" s="3">
        <f t="shared" si="1217"/>
        <v>1.6647780299999999</v>
      </c>
      <c r="M3183" s="3">
        <f t="shared" si="1218"/>
        <v>1.67140669</v>
      </c>
      <c r="N3183" s="3">
        <f t="shared" si="1219"/>
        <v>84245.880730160003</v>
      </c>
      <c r="O3183" s="52">
        <f t="shared" si="1227"/>
        <v>0</v>
      </c>
      <c r="P3183" s="5">
        <f t="shared" si="1232"/>
        <v>0</v>
      </c>
      <c r="Q3183" s="53">
        <f t="shared" si="1220"/>
        <v>0</v>
      </c>
      <c r="R3183" s="4">
        <f t="shared" si="1221"/>
        <v>0</v>
      </c>
      <c r="S3183" s="2">
        <f t="shared" si="1229"/>
        <v>0.14000000000000001</v>
      </c>
      <c r="T3183" s="9">
        <f t="shared" si="1222"/>
        <v>1.003175068</v>
      </c>
      <c r="U3183" s="4">
        <f t="shared" si="1223"/>
        <v>267.48640003000003</v>
      </c>
      <c r="V3183" s="4">
        <f t="shared" si="1224"/>
        <v>0</v>
      </c>
      <c r="W3183" s="1" t="str">
        <f t="shared" si="1231"/>
        <v>A+J=</v>
      </c>
      <c r="X3183" s="10">
        <f t="shared" si="1225"/>
        <v>43260</v>
      </c>
      <c r="Y3183" s="4">
        <f t="shared" si="1226"/>
        <v>0</v>
      </c>
      <c r="Z3183" s="28"/>
      <c r="AA3183" s="26"/>
      <c r="AE3183" s="5"/>
    </row>
    <row r="3184" spans="1:31" x14ac:dyDescent="0.2">
      <c r="A3184" s="127">
        <f t="shared" si="1228"/>
        <v>43239</v>
      </c>
      <c r="B3184" s="4">
        <f t="shared" si="1209"/>
        <v>84580.477422520009</v>
      </c>
      <c r="C3184" s="4">
        <f t="shared" si="1230"/>
        <v>50404.178249500001</v>
      </c>
      <c r="D3184" s="4">
        <f t="shared" si="1210"/>
        <v>50404.178249500001</v>
      </c>
      <c r="E3184" s="56">
        <f t="shared" si="1211"/>
        <v>671.327</v>
      </c>
      <c r="F3184" s="11">
        <f>IF(DAY(A3184)=F$2+1,VLOOKUP(A3184,[1]Plan1!$BN$15:$BP$255,3),F3183)</f>
        <v>680.57899999999995</v>
      </c>
      <c r="G3184" s="6">
        <f t="shared" si="1212"/>
        <v>43230</v>
      </c>
      <c r="H3184" s="2">
        <f t="shared" si="1213"/>
        <v>1.3781659310589278E-2</v>
      </c>
      <c r="I3184" s="1">
        <f t="shared" si="1214"/>
        <v>10</v>
      </c>
      <c r="J3184" s="1">
        <f t="shared" si="1215"/>
        <v>31</v>
      </c>
      <c r="K3184" s="54">
        <f t="shared" si="1216"/>
        <v>1.0044251025782833</v>
      </c>
      <c r="L3184" s="3">
        <f t="shared" si="1217"/>
        <v>1.6647780299999999</v>
      </c>
      <c r="M3184" s="3">
        <f t="shared" si="1218"/>
        <v>1.6721448400000001</v>
      </c>
      <c r="N3184" s="3">
        <f t="shared" si="1219"/>
        <v>84283.086574340006</v>
      </c>
      <c r="O3184" s="52">
        <f t="shared" si="1227"/>
        <v>0</v>
      </c>
      <c r="P3184" s="5">
        <f t="shared" si="1232"/>
        <v>0</v>
      </c>
      <c r="Q3184" s="53">
        <f t="shared" si="1220"/>
        <v>0</v>
      </c>
      <c r="R3184" s="4">
        <f t="shared" si="1221"/>
        <v>0</v>
      </c>
      <c r="S3184" s="2">
        <f t="shared" si="1229"/>
        <v>0.14000000000000001</v>
      </c>
      <c r="T3184" s="9">
        <f t="shared" si="1222"/>
        <v>1.0035284760000001</v>
      </c>
      <c r="U3184" s="4">
        <f t="shared" si="1223"/>
        <v>297.39084817999998</v>
      </c>
      <c r="V3184" s="4">
        <f t="shared" si="1224"/>
        <v>0</v>
      </c>
      <c r="W3184" s="1" t="str">
        <f t="shared" si="1231"/>
        <v>A+J=</v>
      </c>
      <c r="X3184" s="10">
        <f t="shared" si="1225"/>
        <v>43260</v>
      </c>
      <c r="Y3184" s="4">
        <f t="shared" si="1226"/>
        <v>0</v>
      </c>
      <c r="Z3184" s="28"/>
      <c r="AA3184" s="26"/>
      <c r="AE3184" s="5"/>
    </row>
    <row r="3185" spans="1:31" x14ac:dyDescent="0.2">
      <c r="A3185" s="127">
        <f t="shared" si="1228"/>
        <v>43240</v>
      </c>
      <c r="B3185" s="4">
        <f t="shared" si="1209"/>
        <v>84647.640575869998</v>
      </c>
      <c r="C3185" s="4">
        <f t="shared" si="1230"/>
        <v>50404.178249500001</v>
      </c>
      <c r="D3185" s="4">
        <f t="shared" si="1210"/>
        <v>50404.178249500001</v>
      </c>
      <c r="E3185" s="56">
        <f t="shared" si="1211"/>
        <v>671.327</v>
      </c>
      <c r="F3185" s="11">
        <f>IF(DAY(A3185)=F$2+1,VLOOKUP(A3185,[1]Plan1!$BN$15:$BP$255,3),F3184)</f>
        <v>680.57899999999995</v>
      </c>
      <c r="G3185" s="6">
        <f t="shared" si="1212"/>
        <v>43230</v>
      </c>
      <c r="H3185" s="2">
        <f t="shared" si="1213"/>
        <v>1.3781659310589278E-2</v>
      </c>
      <c r="I3185" s="1">
        <f t="shared" si="1214"/>
        <v>11</v>
      </c>
      <c r="J3185" s="1">
        <f t="shared" si="1215"/>
        <v>31</v>
      </c>
      <c r="K3185" s="54">
        <f t="shared" si="1216"/>
        <v>1.004868688393685</v>
      </c>
      <c r="L3185" s="3">
        <f t="shared" si="1217"/>
        <v>1.6647780299999999</v>
      </c>
      <c r="M3185" s="3">
        <f t="shared" si="1218"/>
        <v>1.67288331</v>
      </c>
      <c r="N3185" s="3">
        <f t="shared" si="1219"/>
        <v>84320.30854785</v>
      </c>
      <c r="O3185" s="52">
        <f t="shared" si="1227"/>
        <v>0</v>
      </c>
      <c r="P3185" s="5">
        <f t="shared" si="1232"/>
        <v>0</v>
      </c>
      <c r="Q3185" s="53">
        <f t="shared" si="1220"/>
        <v>0</v>
      </c>
      <c r="R3185" s="4">
        <f t="shared" si="1221"/>
        <v>0</v>
      </c>
      <c r="S3185" s="2">
        <f t="shared" si="1229"/>
        <v>0.14000000000000001</v>
      </c>
      <c r="T3185" s="9">
        <f t="shared" si="1222"/>
        <v>1.0038820070000001</v>
      </c>
      <c r="U3185" s="4">
        <f t="shared" si="1223"/>
        <v>327.33202802</v>
      </c>
      <c r="V3185" s="4">
        <f t="shared" si="1224"/>
        <v>0</v>
      </c>
      <c r="W3185" s="1" t="str">
        <f t="shared" si="1231"/>
        <v>A+J=</v>
      </c>
      <c r="X3185" s="10">
        <f t="shared" si="1225"/>
        <v>43260</v>
      </c>
      <c r="Y3185" s="4">
        <f t="shared" si="1226"/>
        <v>0</v>
      </c>
      <c r="Z3185" s="28"/>
      <c r="AA3185" s="26"/>
      <c r="AE3185" s="5"/>
    </row>
    <row r="3186" spans="1:31" x14ac:dyDescent="0.2">
      <c r="A3186" s="127">
        <f t="shared" si="1228"/>
        <v>43241</v>
      </c>
      <c r="B3186" s="4">
        <f t="shared" ref="B3186:B3249" si="1233">(N3186+U3186)</f>
        <v>84714.85729598999</v>
      </c>
      <c r="C3186" s="4">
        <f t="shared" si="1230"/>
        <v>50404.178249500001</v>
      </c>
      <c r="D3186" s="4">
        <f t="shared" ref="D3186:D3249" si="1234">(C3186)</f>
        <v>50404.178249500001</v>
      </c>
      <c r="E3186" s="56">
        <f t="shared" ref="E3186:E3249" si="1235">IF(F3186=F3185,E3185,F3185)</f>
        <v>671.327</v>
      </c>
      <c r="F3186" s="11">
        <f>IF(DAY(A3186)=F$2+1,VLOOKUP(A3186,[1]Plan1!$BN$15:$BP$255,3),F3185)</f>
        <v>680.57899999999995</v>
      </c>
      <c r="G3186" s="6">
        <f t="shared" ref="G3186:G3249" si="1236">IF(E3186=E3185,G3185,A3186)</f>
        <v>43230</v>
      </c>
      <c r="H3186" s="2">
        <f t="shared" ref="H3186:H3249" si="1237">(F3186/E3186)-1</f>
        <v>1.3781659310589278E-2</v>
      </c>
      <c r="I3186" s="1">
        <f t="shared" ref="I3186:I3249" si="1238">IF(DAY(A3186)=F$2+1,1,I3185+1)</f>
        <v>12</v>
      </c>
      <c r="J3186" s="1">
        <f t="shared" ref="J3186:J3249" si="1239">IF(DAY(A3186)=F$2+1,DAY(EOMONTH(A3186,0)),J3185)</f>
        <v>31</v>
      </c>
      <c r="K3186" s="54">
        <f t="shared" ref="K3186:K3249" si="1240">((F3186/E3186)^(I3186/J3186))</f>
        <v>1.005312470110578</v>
      </c>
      <c r="L3186" s="3">
        <f t="shared" ref="L3186:L3249" si="1241">IF(DAY(A3186)=F$2+1,M3185,L3185)</f>
        <v>1.6647780299999999</v>
      </c>
      <c r="M3186" s="3">
        <f t="shared" ref="M3186:M3249" si="1242">TRUNC((K3186*L3186),8)</f>
        <v>1.6736221099999999</v>
      </c>
      <c r="N3186" s="3">
        <f t="shared" ref="N3186:N3249" si="1243">TRUNC(D3186*M3186,8)</f>
        <v>84357.547154739994</v>
      </c>
      <c r="O3186" s="52">
        <f t="shared" si="1227"/>
        <v>0</v>
      </c>
      <c r="P3186" s="5">
        <f t="shared" si="1232"/>
        <v>0</v>
      </c>
      <c r="Q3186" s="53">
        <f t="shared" ref="Q3186:Q3249" si="1244">IF($P3186&gt;0,($P3186*D3186),0)</f>
        <v>0</v>
      </c>
      <c r="R3186" s="4">
        <f t="shared" ref="R3186:R3249" si="1245">IF(P3186&gt;0,(P3186*N3186),0)</f>
        <v>0</v>
      </c>
      <c r="S3186" s="2">
        <f t="shared" si="1229"/>
        <v>0.14000000000000001</v>
      </c>
      <c r="T3186" s="9">
        <f t="shared" ref="T3186:T3249" si="1246">ROUND((1+S3186)^(1/12)^(I3186/J3186),9)</f>
        <v>1.004235663</v>
      </c>
      <c r="U3186" s="4">
        <f t="shared" ref="U3186:U3249" si="1247">TRUNC(N3186*(T3186-1),8)</f>
        <v>357.31014125000002</v>
      </c>
      <c r="V3186" s="4">
        <f t="shared" ref="V3186:V3249" si="1248">IF(R3186&gt;0,R3186+U3186,0)</f>
        <v>0</v>
      </c>
      <c r="W3186" s="1" t="str">
        <f t="shared" si="1231"/>
        <v>A+J=</v>
      </c>
      <c r="X3186" s="10">
        <f t="shared" ref="X3186:X3249" si="1249">IF(DAY(A3186)=F$2+1,VLOOKUP(A3185,$AA$10:$AH$130,8),X3185)</f>
        <v>43260</v>
      </c>
      <c r="Y3186" s="4">
        <f t="shared" ref="Y3186:Y3249" si="1250">IF(V3186&gt;0,B3186-V3186,0)</f>
        <v>0</v>
      </c>
      <c r="Z3186" s="28"/>
      <c r="AA3186" s="26"/>
      <c r="AE3186" s="5"/>
    </row>
    <row r="3187" spans="1:31" x14ac:dyDescent="0.2">
      <c r="A3187" s="127">
        <f t="shared" si="1228"/>
        <v>43242</v>
      </c>
      <c r="B3187" s="4">
        <f t="shared" si="1233"/>
        <v>84782.127108130007</v>
      </c>
      <c r="C3187" s="4">
        <f t="shared" si="1230"/>
        <v>50404.178249500001</v>
      </c>
      <c r="D3187" s="4">
        <f t="shared" si="1234"/>
        <v>50404.178249500001</v>
      </c>
      <c r="E3187" s="56">
        <f t="shared" si="1235"/>
        <v>671.327</v>
      </c>
      <c r="F3187" s="11">
        <f>IF(DAY(A3187)=F$2+1,VLOOKUP(A3187,[1]Plan1!$BN$15:$BP$255,3),F3186)</f>
        <v>680.57899999999995</v>
      </c>
      <c r="G3187" s="6">
        <f t="shared" si="1236"/>
        <v>43230</v>
      </c>
      <c r="H3187" s="2">
        <f t="shared" si="1237"/>
        <v>1.3781659310589278E-2</v>
      </c>
      <c r="I3187" s="1">
        <f t="shared" si="1238"/>
        <v>13</v>
      </c>
      <c r="J3187" s="1">
        <f t="shared" si="1239"/>
        <v>31</v>
      </c>
      <c r="K3187" s="54">
        <f t="shared" si="1240"/>
        <v>1.0057564478154788</v>
      </c>
      <c r="L3187" s="3">
        <f t="shared" si="1241"/>
        <v>1.6647780299999999</v>
      </c>
      <c r="M3187" s="3">
        <f t="shared" si="1242"/>
        <v>1.6743612299999999</v>
      </c>
      <c r="N3187" s="3">
        <f t="shared" si="1243"/>
        <v>84394.801890970004</v>
      </c>
      <c r="O3187" s="52">
        <f t="shared" si="1227"/>
        <v>0</v>
      </c>
      <c r="P3187" s="5">
        <f t="shared" si="1232"/>
        <v>0</v>
      </c>
      <c r="Q3187" s="53">
        <f t="shared" si="1244"/>
        <v>0</v>
      </c>
      <c r="R3187" s="4">
        <f t="shared" si="1245"/>
        <v>0</v>
      </c>
      <c r="S3187" s="2">
        <f t="shared" si="1229"/>
        <v>0.14000000000000001</v>
      </c>
      <c r="T3187" s="9">
        <f t="shared" si="1246"/>
        <v>1.0045894440000001</v>
      </c>
      <c r="U3187" s="4">
        <f t="shared" si="1247"/>
        <v>387.32521716000002</v>
      </c>
      <c r="V3187" s="4">
        <f t="shared" si="1248"/>
        <v>0</v>
      </c>
      <c r="W3187" s="1" t="str">
        <f t="shared" si="1231"/>
        <v>A+J=</v>
      </c>
      <c r="X3187" s="10">
        <f t="shared" si="1249"/>
        <v>43260</v>
      </c>
      <c r="Y3187" s="4">
        <f t="shared" si="1250"/>
        <v>0</v>
      </c>
      <c r="Z3187" s="28"/>
      <c r="AA3187" s="26"/>
      <c r="AE3187" s="5"/>
    </row>
    <row r="3188" spans="1:31" x14ac:dyDescent="0.2">
      <c r="A3188" s="127">
        <f t="shared" si="1228"/>
        <v>43243</v>
      </c>
      <c r="B3188" s="4">
        <f t="shared" si="1233"/>
        <v>84849.450465490008</v>
      </c>
      <c r="C3188" s="4">
        <f t="shared" si="1230"/>
        <v>50404.178249500001</v>
      </c>
      <c r="D3188" s="4">
        <f t="shared" si="1234"/>
        <v>50404.178249500001</v>
      </c>
      <c r="E3188" s="56">
        <f t="shared" si="1235"/>
        <v>671.327</v>
      </c>
      <c r="F3188" s="11">
        <f>IF(DAY(A3188)=F$2+1,VLOOKUP(A3188,[1]Plan1!$BN$15:$BP$255,3),F3187)</f>
        <v>680.57899999999995</v>
      </c>
      <c r="G3188" s="6">
        <f t="shared" si="1236"/>
        <v>43230</v>
      </c>
      <c r="H3188" s="2">
        <f t="shared" si="1237"/>
        <v>1.3781659310589278E-2</v>
      </c>
      <c r="I3188" s="1">
        <f t="shared" si="1238"/>
        <v>14</v>
      </c>
      <c r="J3188" s="1">
        <f t="shared" si="1239"/>
        <v>31</v>
      </c>
      <c r="K3188" s="54">
        <f t="shared" si="1240"/>
        <v>1.0062006215949417</v>
      </c>
      <c r="L3188" s="3">
        <f t="shared" si="1241"/>
        <v>1.6647780299999999</v>
      </c>
      <c r="M3188" s="3">
        <f t="shared" si="1242"/>
        <v>1.6751006799999999</v>
      </c>
      <c r="N3188" s="3">
        <f t="shared" si="1243"/>
        <v>84432.073260570003</v>
      </c>
      <c r="O3188" s="52">
        <f t="shared" ref="O3188:O3251" si="1251">IF(DAY(A3188)=F$2,VLOOKUP(A3188,$AA$10:$AH$126,7),0)</f>
        <v>0</v>
      </c>
      <c r="P3188" s="5">
        <f t="shared" si="1232"/>
        <v>0</v>
      </c>
      <c r="Q3188" s="53">
        <f t="shared" si="1244"/>
        <v>0</v>
      </c>
      <c r="R3188" s="4">
        <f t="shared" si="1245"/>
        <v>0</v>
      </c>
      <c r="S3188" s="2">
        <f t="shared" si="1229"/>
        <v>0.14000000000000001</v>
      </c>
      <c r="T3188" s="9">
        <f t="shared" si="1246"/>
        <v>1.0049433489999999</v>
      </c>
      <c r="U3188" s="4">
        <f t="shared" si="1247"/>
        <v>417.37720492</v>
      </c>
      <c r="V3188" s="4">
        <f t="shared" si="1248"/>
        <v>0</v>
      </c>
      <c r="W3188" s="1" t="str">
        <f t="shared" si="1231"/>
        <v>A+J=</v>
      </c>
      <c r="X3188" s="10">
        <f t="shared" si="1249"/>
        <v>43260</v>
      </c>
      <c r="Y3188" s="4">
        <f t="shared" si="1250"/>
        <v>0</v>
      </c>
      <c r="Z3188" s="28"/>
      <c r="AA3188" s="26"/>
      <c r="AE3188" s="5"/>
    </row>
    <row r="3189" spans="1:31" x14ac:dyDescent="0.2">
      <c r="A3189" s="127">
        <f t="shared" si="1228"/>
        <v>43244</v>
      </c>
      <c r="B3189" s="4">
        <f t="shared" si="1233"/>
        <v>84916.827484060006</v>
      </c>
      <c r="C3189" s="4">
        <f t="shared" si="1230"/>
        <v>50404.178249500001</v>
      </c>
      <c r="D3189" s="4">
        <f t="shared" si="1234"/>
        <v>50404.178249500001</v>
      </c>
      <c r="E3189" s="56">
        <f t="shared" si="1235"/>
        <v>671.327</v>
      </c>
      <c r="F3189" s="11">
        <f>IF(DAY(A3189)=F$2+1,VLOOKUP(A3189,[1]Plan1!$BN$15:$BP$255,3),F3188)</f>
        <v>680.57899999999995</v>
      </c>
      <c r="G3189" s="6">
        <f t="shared" si="1236"/>
        <v>43230</v>
      </c>
      <c r="H3189" s="2">
        <f t="shared" si="1237"/>
        <v>1.3781659310589278E-2</v>
      </c>
      <c r="I3189" s="1">
        <f t="shared" si="1238"/>
        <v>15</v>
      </c>
      <c r="J3189" s="1">
        <f t="shared" si="1239"/>
        <v>31</v>
      </c>
      <c r="K3189" s="54">
        <f t="shared" si="1240"/>
        <v>1.0066449915355595</v>
      </c>
      <c r="L3189" s="3">
        <f t="shared" si="1241"/>
        <v>1.6647780299999999</v>
      </c>
      <c r="M3189" s="3">
        <f t="shared" si="1242"/>
        <v>1.6758404600000001</v>
      </c>
      <c r="N3189" s="3">
        <f t="shared" si="1243"/>
        <v>84469.36126356</v>
      </c>
      <c r="O3189" s="52">
        <f t="shared" si="1251"/>
        <v>0</v>
      </c>
      <c r="P3189" s="5">
        <f t="shared" si="1232"/>
        <v>0</v>
      </c>
      <c r="Q3189" s="53">
        <f t="shared" si="1244"/>
        <v>0</v>
      </c>
      <c r="R3189" s="4">
        <f t="shared" si="1245"/>
        <v>0</v>
      </c>
      <c r="S3189" s="2">
        <f t="shared" si="1229"/>
        <v>0.14000000000000001</v>
      </c>
      <c r="T3189" s="9">
        <f t="shared" si="1246"/>
        <v>1.0052973789999999</v>
      </c>
      <c r="U3189" s="4">
        <f t="shared" si="1247"/>
        <v>447.46622050000002</v>
      </c>
      <c r="V3189" s="4">
        <f t="shared" si="1248"/>
        <v>0</v>
      </c>
      <c r="W3189" s="1" t="str">
        <f t="shared" si="1231"/>
        <v>A+J=</v>
      </c>
      <c r="X3189" s="10">
        <f t="shared" si="1249"/>
        <v>43260</v>
      </c>
      <c r="Y3189" s="4">
        <f t="shared" si="1250"/>
        <v>0</v>
      </c>
      <c r="Z3189" s="28"/>
      <c r="AA3189" s="26"/>
      <c r="AE3189" s="5"/>
    </row>
    <row r="3190" spans="1:31" x14ac:dyDescent="0.2">
      <c r="A3190" s="127">
        <f t="shared" si="1228"/>
        <v>43245</v>
      </c>
      <c r="B3190" s="4">
        <f t="shared" si="1233"/>
        <v>84984.257688590005</v>
      </c>
      <c r="C3190" s="4">
        <f t="shared" si="1230"/>
        <v>50404.178249500001</v>
      </c>
      <c r="D3190" s="4">
        <f t="shared" si="1234"/>
        <v>50404.178249500001</v>
      </c>
      <c r="E3190" s="56">
        <f t="shared" si="1235"/>
        <v>671.327</v>
      </c>
      <c r="F3190" s="11">
        <f>IF(DAY(A3190)=F$2+1,VLOOKUP(A3190,[1]Plan1!$BN$15:$BP$255,3),F3189)</f>
        <v>680.57899999999995</v>
      </c>
      <c r="G3190" s="6">
        <f t="shared" si="1236"/>
        <v>43230</v>
      </c>
      <c r="H3190" s="2">
        <f t="shared" si="1237"/>
        <v>1.3781659310589278E-2</v>
      </c>
      <c r="I3190" s="1">
        <f t="shared" si="1238"/>
        <v>16</v>
      </c>
      <c r="J3190" s="1">
        <f t="shared" si="1239"/>
        <v>31</v>
      </c>
      <c r="K3190" s="54">
        <f t="shared" si="1240"/>
        <v>1.0070895577239631</v>
      </c>
      <c r="L3190" s="3">
        <f t="shared" si="1241"/>
        <v>1.6647780299999999</v>
      </c>
      <c r="M3190" s="3">
        <f t="shared" si="1242"/>
        <v>1.6765805600000001</v>
      </c>
      <c r="N3190" s="3">
        <f t="shared" si="1243"/>
        <v>84506.665395880002</v>
      </c>
      <c r="O3190" s="52">
        <f t="shared" si="1251"/>
        <v>0</v>
      </c>
      <c r="P3190" s="5">
        <f t="shared" si="1232"/>
        <v>0</v>
      </c>
      <c r="Q3190" s="53">
        <f t="shared" si="1244"/>
        <v>0</v>
      </c>
      <c r="R3190" s="4">
        <f t="shared" si="1245"/>
        <v>0</v>
      </c>
      <c r="S3190" s="2">
        <f t="shared" si="1229"/>
        <v>0.14000000000000001</v>
      </c>
      <c r="T3190" s="9">
        <f t="shared" si="1246"/>
        <v>1.0056515340000001</v>
      </c>
      <c r="U3190" s="4">
        <f t="shared" si="1247"/>
        <v>477.59229270999998</v>
      </c>
      <c r="V3190" s="4">
        <f t="shared" si="1248"/>
        <v>0</v>
      </c>
      <c r="W3190" s="1" t="str">
        <f t="shared" si="1231"/>
        <v>A+J=</v>
      </c>
      <c r="X3190" s="10">
        <f t="shared" si="1249"/>
        <v>43260</v>
      </c>
      <c r="Y3190" s="4">
        <f t="shared" si="1250"/>
        <v>0</v>
      </c>
      <c r="Z3190" s="28"/>
      <c r="AA3190" s="26"/>
      <c r="AE3190" s="5"/>
    </row>
    <row r="3191" spans="1:31" x14ac:dyDescent="0.2">
      <c r="A3191" s="127">
        <f t="shared" si="1228"/>
        <v>43246</v>
      </c>
      <c r="B3191" s="4">
        <f t="shared" si="1233"/>
        <v>85051.742124349999</v>
      </c>
      <c r="C3191" s="4">
        <f t="shared" si="1230"/>
        <v>50404.178249500001</v>
      </c>
      <c r="D3191" s="4">
        <f t="shared" si="1234"/>
        <v>50404.178249500001</v>
      </c>
      <c r="E3191" s="56">
        <f t="shared" si="1235"/>
        <v>671.327</v>
      </c>
      <c r="F3191" s="11">
        <f>IF(DAY(A3191)=F$2+1,VLOOKUP(A3191,[1]Plan1!$BN$15:$BP$255,3),F3190)</f>
        <v>680.57899999999995</v>
      </c>
      <c r="G3191" s="6">
        <f t="shared" si="1236"/>
        <v>43230</v>
      </c>
      <c r="H3191" s="2">
        <f t="shared" si="1237"/>
        <v>1.3781659310589278E-2</v>
      </c>
      <c r="I3191" s="1">
        <f t="shared" si="1238"/>
        <v>17</v>
      </c>
      <c r="J3191" s="1">
        <f t="shared" si="1239"/>
        <v>31</v>
      </c>
      <c r="K3191" s="54">
        <f t="shared" si="1240"/>
        <v>1.0075343202468219</v>
      </c>
      <c r="L3191" s="3">
        <f t="shared" si="1241"/>
        <v>1.6647780299999999</v>
      </c>
      <c r="M3191" s="3">
        <f t="shared" si="1242"/>
        <v>1.6773210000000001</v>
      </c>
      <c r="N3191" s="3">
        <f t="shared" si="1243"/>
        <v>84543.986665620003</v>
      </c>
      <c r="O3191" s="52">
        <f t="shared" si="1251"/>
        <v>0</v>
      </c>
      <c r="P3191" s="5">
        <f t="shared" si="1232"/>
        <v>0</v>
      </c>
      <c r="Q3191" s="53">
        <f t="shared" si="1244"/>
        <v>0</v>
      </c>
      <c r="R3191" s="4">
        <f t="shared" si="1245"/>
        <v>0</v>
      </c>
      <c r="S3191" s="2">
        <f t="shared" si="1229"/>
        <v>0.14000000000000001</v>
      </c>
      <c r="T3191" s="9">
        <f t="shared" si="1246"/>
        <v>1.0060058140000001</v>
      </c>
      <c r="U3191" s="4">
        <f t="shared" si="1247"/>
        <v>507.75545872999999</v>
      </c>
      <c r="V3191" s="4">
        <f t="shared" si="1248"/>
        <v>0</v>
      </c>
      <c r="W3191" s="1" t="str">
        <f t="shared" si="1231"/>
        <v>A+J=</v>
      </c>
      <c r="X3191" s="10">
        <f t="shared" si="1249"/>
        <v>43260</v>
      </c>
      <c r="Y3191" s="4">
        <f t="shared" si="1250"/>
        <v>0</v>
      </c>
      <c r="Z3191" s="28"/>
      <c r="AA3191" s="26"/>
      <c r="AE3191" s="5"/>
    </row>
    <row r="3192" spans="1:31" x14ac:dyDescent="0.2">
      <c r="A3192" s="127">
        <f t="shared" si="1228"/>
        <v>43247</v>
      </c>
      <c r="B3192" s="4">
        <f t="shared" si="1233"/>
        <v>85119.279217230011</v>
      </c>
      <c r="C3192" s="4">
        <f t="shared" si="1230"/>
        <v>50404.178249500001</v>
      </c>
      <c r="D3192" s="4">
        <f t="shared" si="1234"/>
        <v>50404.178249500001</v>
      </c>
      <c r="E3192" s="56">
        <f t="shared" si="1235"/>
        <v>671.327</v>
      </c>
      <c r="F3192" s="11">
        <f>IF(DAY(A3192)=F$2+1,VLOOKUP(A3192,[1]Plan1!$BN$15:$BP$255,3),F3191)</f>
        <v>680.57899999999995</v>
      </c>
      <c r="G3192" s="6">
        <f t="shared" si="1236"/>
        <v>43230</v>
      </c>
      <c r="H3192" s="2">
        <f t="shared" si="1237"/>
        <v>1.3781659310589278E-2</v>
      </c>
      <c r="I3192" s="1">
        <f t="shared" si="1238"/>
        <v>18</v>
      </c>
      <c r="J3192" s="1">
        <f t="shared" si="1239"/>
        <v>31</v>
      </c>
      <c r="K3192" s="54">
        <f t="shared" si="1240"/>
        <v>1.0079792791908433</v>
      </c>
      <c r="L3192" s="3">
        <f t="shared" si="1241"/>
        <v>1.6647780299999999</v>
      </c>
      <c r="M3192" s="3">
        <f t="shared" si="1242"/>
        <v>1.6780617499999999</v>
      </c>
      <c r="N3192" s="3">
        <f t="shared" si="1243"/>
        <v>84581.323560660006</v>
      </c>
      <c r="O3192" s="52">
        <f t="shared" si="1251"/>
        <v>0</v>
      </c>
      <c r="P3192" s="5">
        <f t="shared" si="1232"/>
        <v>0</v>
      </c>
      <c r="Q3192" s="53">
        <f t="shared" si="1244"/>
        <v>0</v>
      </c>
      <c r="R3192" s="4">
        <f t="shared" si="1245"/>
        <v>0</v>
      </c>
      <c r="S3192" s="2">
        <f t="shared" si="1229"/>
        <v>0.14000000000000001</v>
      </c>
      <c r="T3192" s="9">
        <f t="shared" si="1246"/>
        <v>1.006360218</v>
      </c>
      <c r="U3192" s="4">
        <f t="shared" si="1247"/>
        <v>537.95565656999997</v>
      </c>
      <c r="V3192" s="4">
        <f t="shared" si="1248"/>
        <v>0</v>
      </c>
      <c r="W3192" s="1" t="str">
        <f t="shared" si="1231"/>
        <v>A+J=</v>
      </c>
      <c r="X3192" s="10">
        <f t="shared" si="1249"/>
        <v>43260</v>
      </c>
      <c r="Y3192" s="4">
        <f t="shared" si="1250"/>
        <v>0</v>
      </c>
      <c r="Z3192" s="28"/>
      <c r="AA3192" s="26"/>
      <c r="AE3192" s="5"/>
    </row>
    <row r="3193" spans="1:31" x14ac:dyDescent="0.2">
      <c r="A3193" s="127">
        <f t="shared" si="1228"/>
        <v>43248</v>
      </c>
      <c r="B3193" s="4">
        <f t="shared" si="1233"/>
        <v>85186.870604629992</v>
      </c>
      <c r="C3193" s="4">
        <f t="shared" si="1230"/>
        <v>50404.178249500001</v>
      </c>
      <c r="D3193" s="4">
        <f t="shared" si="1234"/>
        <v>50404.178249500001</v>
      </c>
      <c r="E3193" s="56">
        <f t="shared" si="1235"/>
        <v>671.327</v>
      </c>
      <c r="F3193" s="11">
        <f>IF(DAY(A3193)=F$2+1,VLOOKUP(A3193,[1]Plan1!$BN$15:$BP$255,3),F3192)</f>
        <v>680.57899999999995</v>
      </c>
      <c r="G3193" s="6">
        <f t="shared" si="1236"/>
        <v>43230</v>
      </c>
      <c r="H3193" s="2">
        <f t="shared" si="1237"/>
        <v>1.3781659310589278E-2</v>
      </c>
      <c r="I3193" s="1">
        <f t="shared" si="1238"/>
        <v>19</v>
      </c>
      <c r="J3193" s="1">
        <f t="shared" si="1239"/>
        <v>31</v>
      </c>
      <c r="K3193" s="54">
        <f t="shared" si="1240"/>
        <v>1.0084244346427731</v>
      </c>
      <c r="L3193" s="3">
        <f t="shared" si="1241"/>
        <v>1.6647780299999999</v>
      </c>
      <c r="M3193" s="3">
        <f t="shared" si="1242"/>
        <v>1.6788028399999999</v>
      </c>
      <c r="N3193" s="3">
        <f t="shared" si="1243"/>
        <v>84618.677593119995</v>
      </c>
      <c r="O3193" s="52">
        <f t="shared" si="1251"/>
        <v>0</v>
      </c>
      <c r="P3193" s="5">
        <f t="shared" si="1232"/>
        <v>0</v>
      </c>
      <c r="Q3193" s="53">
        <f t="shared" si="1244"/>
        <v>0</v>
      </c>
      <c r="R3193" s="4">
        <f t="shared" si="1245"/>
        <v>0</v>
      </c>
      <c r="S3193" s="2">
        <f t="shared" si="1229"/>
        <v>0.14000000000000001</v>
      </c>
      <c r="T3193" s="9">
        <f t="shared" si="1246"/>
        <v>1.006714747</v>
      </c>
      <c r="U3193" s="4">
        <f t="shared" si="1247"/>
        <v>568.19301151000002</v>
      </c>
      <c r="V3193" s="4">
        <f t="shared" si="1248"/>
        <v>0</v>
      </c>
      <c r="W3193" s="1" t="str">
        <f t="shared" si="1231"/>
        <v>A+J=</v>
      </c>
      <c r="X3193" s="10">
        <f t="shared" si="1249"/>
        <v>43260</v>
      </c>
      <c r="Y3193" s="4">
        <f t="shared" si="1250"/>
        <v>0</v>
      </c>
      <c r="Z3193" s="28"/>
      <c r="AA3193" s="26"/>
      <c r="AE3193" s="5"/>
    </row>
    <row r="3194" spans="1:31" x14ac:dyDescent="0.2">
      <c r="A3194" s="127">
        <f t="shared" si="1228"/>
        <v>43249</v>
      </c>
      <c r="B3194" s="4">
        <f t="shared" si="1233"/>
        <v>85254.515303570006</v>
      </c>
      <c r="C3194" s="4">
        <f t="shared" si="1230"/>
        <v>50404.178249500001</v>
      </c>
      <c r="D3194" s="4">
        <f t="shared" si="1234"/>
        <v>50404.178249500001</v>
      </c>
      <c r="E3194" s="56">
        <f t="shared" si="1235"/>
        <v>671.327</v>
      </c>
      <c r="F3194" s="11">
        <f>IF(DAY(A3194)=F$2+1,VLOOKUP(A3194,[1]Plan1!$BN$15:$BP$255,3),F3193)</f>
        <v>680.57899999999995</v>
      </c>
      <c r="G3194" s="6">
        <f t="shared" si="1236"/>
        <v>43230</v>
      </c>
      <c r="H3194" s="2">
        <f t="shared" si="1237"/>
        <v>1.3781659310589278E-2</v>
      </c>
      <c r="I3194" s="1">
        <f t="shared" si="1238"/>
        <v>20</v>
      </c>
      <c r="J3194" s="1">
        <f t="shared" si="1239"/>
        <v>31</v>
      </c>
      <c r="K3194" s="54">
        <f t="shared" si="1240"/>
        <v>1.0088697866893952</v>
      </c>
      <c r="L3194" s="3">
        <f t="shared" si="1241"/>
        <v>1.6647780299999999</v>
      </c>
      <c r="M3194" s="3">
        <f t="shared" si="1242"/>
        <v>1.67954425</v>
      </c>
      <c r="N3194" s="3">
        <f t="shared" si="1243"/>
        <v>84656.04775492</v>
      </c>
      <c r="O3194" s="52">
        <f t="shared" si="1251"/>
        <v>0</v>
      </c>
      <c r="P3194" s="5">
        <f t="shared" si="1232"/>
        <v>0</v>
      </c>
      <c r="Q3194" s="53">
        <f t="shared" si="1244"/>
        <v>0</v>
      </c>
      <c r="R3194" s="4">
        <f t="shared" si="1245"/>
        <v>0</v>
      </c>
      <c r="S3194" s="2">
        <f t="shared" si="1229"/>
        <v>0.14000000000000001</v>
      </c>
      <c r="T3194" s="9">
        <f t="shared" si="1246"/>
        <v>1.0070694010000001</v>
      </c>
      <c r="U3194" s="4">
        <f t="shared" si="1247"/>
        <v>598.46754865000003</v>
      </c>
      <c r="V3194" s="4">
        <f t="shared" si="1248"/>
        <v>0</v>
      </c>
      <c r="W3194" s="1" t="str">
        <f t="shared" si="1231"/>
        <v>A+J=</v>
      </c>
      <c r="X3194" s="10">
        <f t="shared" si="1249"/>
        <v>43260</v>
      </c>
      <c r="Y3194" s="4">
        <f t="shared" si="1250"/>
        <v>0</v>
      </c>
      <c r="Z3194" s="28"/>
      <c r="AA3194" s="26"/>
      <c r="AE3194" s="5"/>
    </row>
    <row r="3195" spans="1:31" x14ac:dyDescent="0.2">
      <c r="A3195" s="127">
        <f t="shared" si="1228"/>
        <v>43250</v>
      </c>
      <c r="B3195" s="4">
        <f t="shared" si="1233"/>
        <v>85322.213852999994</v>
      </c>
      <c r="C3195" s="4">
        <f t="shared" si="1230"/>
        <v>50404.178249500001</v>
      </c>
      <c r="D3195" s="4">
        <f t="shared" si="1234"/>
        <v>50404.178249500001</v>
      </c>
      <c r="E3195" s="56">
        <f t="shared" si="1235"/>
        <v>671.327</v>
      </c>
      <c r="F3195" s="11">
        <f>IF(DAY(A3195)=F$2+1,VLOOKUP(A3195,[1]Plan1!$BN$15:$BP$255,3),F3194)</f>
        <v>680.57899999999995</v>
      </c>
      <c r="G3195" s="6">
        <f t="shared" si="1236"/>
        <v>43230</v>
      </c>
      <c r="H3195" s="2">
        <f t="shared" si="1237"/>
        <v>1.3781659310589278E-2</v>
      </c>
      <c r="I3195" s="1">
        <f t="shared" si="1238"/>
        <v>21</v>
      </c>
      <c r="J3195" s="1">
        <f t="shared" si="1239"/>
        <v>31</v>
      </c>
      <c r="K3195" s="54">
        <f t="shared" si="1240"/>
        <v>1.0093153354175322</v>
      </c>
      <c r="L3195" s="3">
        <f t="shared" si="1241"/>
        <v>1.6647780299999999</v>
      </c>
      <c r="M3195" s="3">
        <f t="shared" si="1242"/>
        <v>1.68028599</v>
      </c>
      <c r="N3195" s="3">
        <f t="shared" si="1243"/>
        <v>84693.434550089994</v>
      </c>
      <c r="O3195" s="52">
        <f t="shared" si="1251"/>
        <v>0</v>
      </c>
      <c r="P3195" s="5">
        <f t="shared" si="1232"/>
        <v>0</v>
      </c>
      <c r="Q3195" s="53">
        <f t="shared" si="1244"/>
        <v>0</v>
      </c>
      <c r="R3195" s="4">
        <f t="shared" si="1245"/>
        <v>0</v>
      </c>
      <c r="S3195" s="2">
        <f t="shared" si="1229"/>
        <v>0.14000000000000001</v>
      </c>
      <c r="T3195" s="9">
        <f t="shared" si="1246"/>
        <v>1.0074241799999999</v>
      </c>
      <c r="U3195" s="4">
        <f t="shared" si="1247"/>
        <v>628.77930290999996</v>
      </c>
      <c r="V3195" s="4">
        <f t="shared" si="1248"/>
        <v>0</v>
      </c>
      <c r="W3195" s="1" t="str">
        <f t="shared" si="1231"/>
        <v>A+J=</v>
      </c>
      <c r="X3195" s="10">
        <f t="shared" si="1249"/>
        <v>43260</v>
      </c>
      <c r="Y3195" s="4">
        <f t="shared" si="1250"/>
        <v>0</v>
      </c>
      <c r="Z3195" s="28"/>
      <c r="AA3195" s="26"/>
      <c r="AE3195" s="5"/>
    </row>
    <row r="3196" spans="1:31" x14ac:dyDescent="0.2">
      <c r="A3196" s="127">
        <f t="shared" si="1228"/>
        <v>43251</v>
      </c>
      <c r="B3196" s="4">
        <f t="shared" si="1233"/>
        <v>85389.966284669994</v>
      </c>
      <c r="C3196" s="4">
        <f t="shared" si="1230"/>
        <v>50404.178249500001</v>
      </c>
      <c r="D3196" s="4">
        <f t="shared" si="1234"/>
        <v>50404.178249500001</v>
      </c>
      <c r="E3196" s="56">
        <f t="shared" si="1235"/>
        <v>671.327</v>
      </c>
      <c r="F3196" s="11">
        <f>IF(DAY(A3196)=F$2+1,VLOOKUP(A3196,[1]Plan1!$BN$15:$BP$255,3),F3195)</f>
        <v>680.57899999999995</v>
      </c>
      <c r="G3196" s="6">
        <f t="shared" si="1236"/>
        <v>43230</v>
      </c>
      <c r="H3196" s="2">
        <f t="shared" si="1237"/>
        <v>1.3781659310589278E-2</v>
      </c>
      <c r="I3196" s="1">
        <f t="shared" si="1238"/>
        <v>22</v>
      </c>
      <c r="J3196" s="1">
        <f t="shared" si="1239"/>
        <v>31</v>
      </c>
      <c r="K3196" s="54">
        <f t="shared" si="1240"/>
        <v>1.0097610809140447</v>
      </c>
      <c r="L3196" s="3">
        <f t="shared" si="1241"/>
        <v>1.6647780299999999</v>
      </c>
      <c r="M3196" s="3">
        <f t="shared" si="1242"/>
        <v>1.68102806</v>
      </c>
      <c r="N3196" s="3">
        <f t="shared" si="1243"/>
        <v>84730.837978650001</v>
      </c>
      <c r="O3196" s="52">
        <f t="shared" si="1251"/>
        <v>0</v>
      </c>
      <c r="P3196" s="5">
        <f t="shared" si="1232"/>
        <v>0</v>
      </c>
      <c r="Q3196" s="53">
        <f t="shared" si="1244"/>
        <v>0</v>
      </c>
      <c r="R3196" s="4">
        <f t="shared" si="1245"/>
        <v>0</v>
      </c>
      <c r="S3196" s="2">
        <f t="shared" si="1229"/>
        <v>0.14000000000000001</v>
      </c>
      <c r="T3196" s="9">
        <f t="shared" si="1246"/>
        <v>1.007779084</v>
      </c>
      <c r="U3196" s="4">
        <f t="shared" si="1247"/>
        <v>659.12830601999997</v>
      </c>
      <c r="V3196" s="4">
        <f t="shared" si="1248"/>
        <v>0</v>
      </c>
      <c r="W3196" s="1" t="str">
        <f t="shared" si="1231"/>
        <v>A+J=</v>
      </c>
      <c r="X3196" s="10">
        <f t="shared" si="1249"/>
        <v>43260</v>
      </c>
      <c r="Y3196" s="4">
        <f t="shared" si="1250"/>
        <v>0</v>
      </c>
      <c r="Z3196" s="28"/>
      <c r="AA3196" s="26"/>
      <c r="AE3196" s="5"/>
    </row>
    <row r="3197" spans="1:31" x14ac:dyDescent="0.2">
      <c r="A3197" s="127">
        <f t="shared" si="1228"/>
        <v>43252</v>
      </c>
      <c r="B3197" s="4">
        <f t="shared" si="1233"/>
        <v>85457.772122149996</v>
      </c>
      <c r="C3197" s="4">
        <f t="shared" si="1230"/>
        <v>50404.178249500001</v>
      </c>
      <c r="D3197" s="4">
        <f t="shared" si="1234"/>
        <v>50404.178249500001</v>
      </c>
      <c r="E3197" s="56">
        <f t="shared" si="1235"/>
        <v>671.327</v>
      </c>
      <c r="F3197" s="11">
        <f>IF(DAY(A3197)=F$2+1,VLOOKUP(A3197,[1]Plan1!$BN$15:$BP$255,3),F3196)</f>
        <v>680.57899999999995</v>
      </c>
      <c r="G3197" s="6">
        <f t="shared" si="1236"/>
        <v>43230</v>
      </c>
      <c r="H3197" s="2">
        <f t="shared" si="1237"/>
        <v>1.3781659310589278E-2</v>
      </c>
      <c r="I3197" s="1">
        <f t="shared" si="1238"/>
        <v>23</v>
      </c>
      <c r="J3197" s="1">
        <f t="shared" si="1239"/>
        <v>31</v>
      </c>
      <c r="K3197" s="54">
        <f t="shared" si="1240"/>
        <v>1.0102070232658322</v>
      </c>
      <c r="L3197" s="3">
        <f t="shared" si="1241"/>
        <v>1.6647780299999999</v>
      </c>
      <c r="M3197" s="3">
        <f t="shared" si="1242"/>
        <v>1.6817704499999999</v>
      </c>
      <c r="N3197" s="3">
        <f t="shared" si="1243"/>
        <v>84768.257536539997</v>
      </c>
      <c r="O3197" s="52">
        <f t="shared" si="1251"/>
        <v>0</v>
      </c>
      <c r="P3197" s="5">
        <f t="shared" si="1232"/>
        <v>0</v>
      </c>
      <c r="Q3197" s="53">
        <f t="shared" si="1244"/>
        <v>0</v>
      </c>
      <c r="R3197" s="4">
        <f t="shared" si="1245"/>
        <v>0</v>
      </c>
      <c r="S3197" s="2">
        <f t="shared" si="1229"/>
        <v>0.14000000000000001</v>
      </c>
      <c r="T3197" s="9">
        <f t="shared" si="1246"/>
        <v>1.0081341130000001</v>
      </c>
      <c r="U3197" s="4">
        <f t="shared" si="1247"/>
        <v>689.51458561000004</v>
      </c>
      <c r="V3197" s="4">
        <f t="shared" si="1248"/>
        <v>0</v>
      </c>
      <c r="W3197" s="1" t="str">
        <f t="shared" si="1231"/>
        <v>A+J=</v>
      </c>
      <c r="X3197" s="10">
        <f t="shared" si="1249"/>
        <v>43260</v>
      </c>
      <c r="Y3197" s="4">
        <f t="shared" si="1250"/>
        <v>0</v>
      </c>
      <c r="Z3197" s="28"/>
      <c r="AA3197" s="26"/>
      <c r="AE3197" s="5"/>
    </row>
    <row r="3198" spans="1:31" x14ac:dyDescent="0.2">
      <c r="A3198" s="127">
        <f t="shared" si="1228"/>
        <v>43253</v>
      </c>
      <c r="B3198" s="4">
        <f t="shared" si="1233"/>
        <v>85525.632413299987</v>
      </c>
      <c r="C3198" s="4">
        <f t="shared" si="1230"/>
        <v>50404.178249500001</v>
      </c>
      <c r="D3198" s="4">
        <f t="shared" si="1234"/>
        <v>50404.178249500001</v>
      </c>
      <c r="E3198" s="56">
        <f t="shared" si="1235"/>
        <v>671.327</v>
      </c>
      <c r="F3198" s="11">
        <f>IF(DAY(A3198)=F$2+1,VLOOKUP(A3198,[1]Plan1!$BN$15:$BP$255,3),F3197)</f>
        <v>680.57899999999995</v>
      </c>
      <c r="G3198" s="6">
        <f t="shared" si="1236"/>
        <v>43230</v>
      </c>
      <c r="H3198" s="2">
        <f t="shared" si="1237"/>
        <v>1.3781659310589278E-2</v>
      </c>
      <c r="I3198" s="1">
        <f t="shared" si="1238"/>
        <v>24</v>
      </c>
      <c r="J3198" s="1">
        <f t="shared" si="1239"/>
        <v>31</v>
      </c>
      <c r="K3198" s="54">
        <f t="shared" si="1240"/>
        <v>1.0106531625598318</v>
      </c>
      <c r="L3198" s="3">
        <f t="shared" si="1241"/>
        <v>1.6647780299999999</v>
      </c>
      <c r="M3198" s="3">
        <f t="shared" si="1242"/>
        <v>1.6825131799999999</v>
      </c>
      <c r="N3198" s="3">
        <f t="shared" si="1243"/>
        <v>84805.694231849993</v>
      </c>
      <c r="O3198" s="52">
        <f t="shared" si="1251"/>
        <v>0</v>
      </c>
      <c r="P3198" s="5">
        <f t="shared" si="1232"/>
        <v>0</v>
      </c>
      <c r="Q3198" s="53">
        <f t="shared" si="1244"/>
        <v>0</v>
      </c>
      <c r="R3198" s="4">
        <f t="shared" si="1245"/>
        <v>0</v>
      </c>
      <c r="S3198" s="2">
        <f t="shared" si="1229"/>
        <v>0.14000000000000001</v>
      </c>
      <c r="T3198" s="9">
        <f t="shared" si="1246"/>
        <v>1.0084892670000001</v>
      </c>
      <c r="U3198" s="4">
        <f t="shared" si="1247"/>
        <v>719.93818145</v>
      </c>
      <c r="V3198" s="4">
        <f t="shared" si="1248"/>
        <v>0</v>
      </c>
      <c r="W3198" s="1" t="str">
        <f t="shared" si="1231"/>
        <v>A+J=</v>
      </c>
      <c r="X3198" s="10">
        <f t="shared" si="1249"/>
        <v>43260</v>
      </c>
      <c r="Y3198" s="4">
        <f t="shared" si="1250"/>
        <v>0</v>
      </c>
      <c r="Z3198" s="28"/>
      <c r="AA3198" s="26"/>
      <c r="AE3198" s="5"/>
    </row>
    <row r="3199" spans="1:31" x14ac:dyDescent="0.2">
      <c r="A3199" s="127">
        <f t="shared" si="1228"/>
        <v>43254</v>
      </c>
      <c r="B3199" s="4">
        <f t="shared" si="1233"/>
        <v>85593.546258260001</v>
      </c>
      <c r="C3199" s="4">
        <f t="shared" si="1230"/>
        <v>50404.178249500001</v>
      </c>
      <c r="D3199" s="4">
        <f t="shared" si="1234"/>
        <v>50404.178249500001</v>
      </c>
      <c r="E3199" s="56">
        <f t="shared" si="1235"/>
        <v>671.327</v>
      </c>
      <c r="F3199" s="11">
        <f>IF(DAY(A3199)=F$2+1,VLOOKUP(A3199,[1]Plan1!$BN$15:$BP$255,3),F3198)</f>
        <v>680.57899999999995</v>
      </c>
      <c r="G3199" s="6">
        <f t="shared" si="1236"/>
        <v>43230</v>
      </c>
      <c r="H3199" s="2">
        <f t="shared" si="1237"/>
        <v>1.3781659310589278E-2</v>
      </c>
      <c r="I3199" s="1">
        <f t="shared" si="1238"/>
        <v>25</v>
      </c>
      <c r="J3199" s="1">
        <f t="shared" si="1239"/>
        <v>31</v>
      </c>
      <c r="K3199" s="54">
        <f t="shared" si="1240"/>
        <v>1.0110994988830195</v>
      </c>
      <c r="L3199" s="3">
        <f t="shared" si="1241"/>
        <v>1.6647780299999999</v>
      </c>
      <c r="M3199" s="3">
        <f t="shared" si="1242"/>
        <v>1.68325623</v>
      </c>
      <c r="N3199" s="3">
        <f t="shared" si="1243"/>
        <v>84843.147056500005</v>
      </c>
      <c r="O3199" s="52">
        <f t="shared" si="1251"/>
        <v>0</v>
      </c>
      <c r="P3199" s="5">
        <f t="shared" si="1232"/>
        <v>0</v>
      </c>
      <c r="Q3199" s="53">
        <f t="shared" si="1244"/>
        <v>0</v>
      </c>
      <c r="R3199" s="4">
        <f t="shared" si="1245"/>
        <v>0</v>
      </c>
      <c r="S3199" s="2">
        <f t="shared" si="1229"/>
        <v>0.14000000000000001</v>
      </c>
      <c r="T3199" s="9">
        <f t="shared" si="1246"/>
        <v>1.008844547</v>
      </c>
      <c r="U3199" s="4">
        <f t="shared" si="1247"/>
        <v>750.39920175999998</v>
      </c>
      <c r="V3199" s="4">
        <f t="shared" si="1248"/>
        <v>0</v>
      </c>
      <c r="W3199" s="1" t="str">
        <f t="shared" si="1231"/>
        <v>A+J=</v>
      </c>
      <c r="X3199" s="10">
        <f t="shared" si="1249"/>
        <v>43260</v>
      </c>
      <c r="Y3199" s="4">
        <f t="shared" si="1250"/>
        <v>0</v>
      </c>
      <c r="Z3199" s="28"/>
      <c r="AA3199" s="26"/>
      <c r="AE3199" s="5"/>
    </row>
    <row r="3200" spans="1:31" x14ac:dyDescent="0.2">
      <c r="A3200" s="127">
        <f t="shared" si="1228"/>
        <v>43255</v>
      </c>
      <c r="B3200" s="4">
        <f t="shared" si="1233"/>
        <v>85661.5140273</v>
      </c>
      <c r="C3200" s="4">
        <f t="shared" si="1230"/>
        <v>50404.178249500001</v>
      </c>
      <c r="D3200" s="4">
        <f t="shared" si="1234"/>
        <v>50404.178249500001</v>
      </c>
      <c r="E3200" s="56">
        <f t="shared" si="1235"/>
        <v>671.327</v>
      </c>
      <c r="F3200" s="11">
        <f>IF(DAY(A3200)=F$2+1,VLOOKUP(A3200,[1]Plan1!$BN$15:$BP$255,3),F3199)</f>
        <v>680.57899999999995</v>
      </c>
      <c r="G3200" s="6">
        <f t="shared" si="1236"/>
        <v>43230</v>
      </c>
      <c r="H3200" s="2">
        <f t="shared" si="1237"/>
        <v>1.3781659310589278E-2</v>
      </c>
      <c r="I3200" s="1">
        <f t="shared" si="1238"/>
        <v>26</v>
      </c>
      <c r="J3200" s="1">
        <f t="shared" si="1239"/>
        <v>31</v>
      </c>
      <c r="K3200" s="54">
        <f t="shared" si="1240"/>
        <v>1.0115460323224097</v>
      </c>
      <c r="L3200" s="3">
        <f t="shared" si="1241"/>
        <v>1.6647780299999999</v>
      </c>
      <c r="M3200" s="3">
        <f t="shared" si="1242"/>
        <v>1.6839996100000001</v>
      </c>
      <c r="N3200" s="3">
        <f t="shared" si="1243"/>
        <v>84880.616514520007</v>
      </c>
      <c r="O3200" s="52">
        <f t="shared" si="1251"/>
        <v>0</v>
      </c>
      <c r="P3200" s="5">
        <f t="shared" si="1232"/>
        <v>0</v>
      </c>
      <c r="Q3200" s="53">
        <f t="shared" si="1244"/>
        <v>0</v>
      </c>
      <c r="R3200" s="4">
        <f t="shared" si="1245"/>
        <v>0</v>
      </c>
      <c r="S3200" s="2">
        <f t="shared" si="1229"/>
        <v>0.14000000000000001</v>
      </c>
      <c r="T3200" s="9">
        <f t="shared" si="1246"/>
        <v>1.009199951</v>
      </c>
      <c r="U3200" s="4">
        <f t="shared" si="1247"/>
        <v>780.89751278000006</v>
      </c>
      <c r="V3200" s="4">
        <f t="shared" si="1248"/>
        <v>0</v>
      </c>
      <c r="W3200" s="1" t="str">
        <f t="shared" si="1231"/>
        <v>A+J=</v>
      </c>
      <c r="X3200" s="10">
        <f t="shared" si="1249"/>
        <v>43260</v>
      </c>
      <c r="Y3200" s="4">
        <f t="shared" si="1250"/>
        <v>0</v>
      </c>
      <c r="Z3200" s="28"/>
      <c r="AA3200" s="26"/>
      <c r="AE3200" s="5"/>
    </row>
    <row r="3201" spans="1:31" x14ac:dyDescent="0.2">
      <c r="A3201" s="127">
        <f t="shared" si="1228"/>
        <v>43256</v>
      </c>
      <c r="B3201" s="4">
        <f t="shared" si="1233"/>
        <v>85729.535413080011</v>
      </c>
      <c r="C3201" s="4">
        <f t="shared" si="1230"/>
        <v>50404.178249500001</v>
      </c>
      <c r="D3201" s="4">
        <f t="shared" si="1234"/>
        <v>50404.178249500001</v>
      </c>
      <c r="E3201" s="56">
        <f t="shared" si="1235"/>
        <v>671.327</v>
      </c>
      <c r="F3201" s="11">
        <f>IF(DAY(A3201)=F$2+1,VLOOKUP(A3201,[1]Plan1!$BN$15:$BP$255,3),F3200)</f>
        <v>680.57899999999995</v>
      </c>
      <c r="G3201" s="6">
        <f t="shared" si="1236"/>
        <v>43230</v>
      </c>
      <c r="H3201" s="2">
        <f t="shared" si="1237"/>
        <v>1.3781659310589278E-2</v>
      </c>
      <c r="I3201" s="1">
        <f t="shared" si="1238"/>
        <v>27</v>
      </c>
      <c r="J3201" s="1">
        <f t="shared" si="1239"/>
        <v>31</v>
      </c>
      <c r="K3201" s="54">
        <f t="shared" si="1240"/>
        <v>1.0119927629650551</v>
      </c>
      <c r="L3201" s="3">
        <f t="shared" si="1241"/>
        <v>1.6647780299999999</v>
      </c>
      <c r="M3201" s="3">
        <f t="shared" si="1242"/>
        <v>1.68474331</v>
      </c>
      <c r="N3201" s="3">
        <f t="shared" si="1243"/>
        <v>84918.102101890006</v>
      </c>
      <c r="O3201" s="52">
        <f t="shared" si="1251"/>
        <v>0</v>
      </c>
      <c r="P3201" s="5">
        <f t="shared" si="1232"/>
        <v>0</v>
      </c>
      <c r="Q3201" s="53">
        <f t="shared" si="1244"/>
        <v>0</v>
      </c>
      <c r="R3201" s="4">
        <f t="shared" si="1245"/>
        <v>0</v>
      </c>
      <c r="S3201" s="2">
        <f t="shared" si="1229"/>
        <v>0.14000000000000001</v>
      </c>
      <c r="T3201" s="9">
        <f t="shared" si="1246"/>
        <v>1.009555481</v>
      </c>
      <c r="U3201" s="4">
        <f t="shared" si="1247"/>
        <v>811.43331119000004</v>
      </c>
      <c r="V3201" s="4">
        <f t="shared" si="1248"/>
        <v>0</v>
      </c>
      <c r="W3201" s="1" t="str">
        <f t="shared" si="1231"/>
        <v>A+J=</v>
      </c>
      <c r="X3201" s="10">
        <f t="shared" si="1249"/>
        <v>43260</v>
      </c>
      <c r="Y3201" s="4">
        <f t="shared" si="1250"/>
        <v>0</v>
      </c>
      <c r="Z3201" s="28"/>
      <c r="AA3201" s="26"/>
      <c r="AE3201" s="5"/>
    </row>
    <row r="3202" spans="1:31" x14ac:dyDescent="0.2">
      <c r="A3202" s="127">
        <f t="shared" si="1228"/>
        <v>43257</v>
      </c>
      <c r="B3202" s="4">
        <f t="shared" si="1233"/>
        <v>85797.61138006</v>
      </c>
      <c r="C3202" s="4">
        <f t="shared" si="1230"/>
        <v>50404.178249500001</v>
      </c>
      <c r="D3202" s="4">
        <f t="shared" si="1234"/>
        <v>50404.178249500001</v>
      </c>
      <c r="E3202" s="56">
        <f t="shared" si="1235"/>
        <v>671.327</v>
      </c>
      <c r="F3202" s="11">
        <f>IF(DAY(A3202)=F$2+1,VLOOKUP(A3202,[1]Plan1!$BN$15:$BP$255,3),F3201)</f>
        <v>680.57899999999995</v>
      </c>
      <c r="G3202" s="6">
        <f t="shared" si="1236"/>
        <v>43230</v>
      </c>
      <c r="H3202" s="2">
        <f t="shared" si="1237"/>
        <v>1.3781659310589278E-2</v>
      </c>
      <c r="I3202" s="1">
        <f t="shared" si="1238"/>
        <v>28</v>
      </c>
      <c r="J3202" s="1">
        <f t="shared" si="1239"/>
        <v>31</v>
      </c>
      <c r="K3202" s="54">
        <f t="shared" si="1240"/>
        <v>1.0124396908980471</v>
      </c>
      <c r="L3202" s="3">
        <f t="shared" si="1241"/>
        <v>1.6647780299999999</v>
      </c>
      <c r="M3202" s="3">
        <f t="shared" si="1242"/>
        <v>1.6854873500000001</v>
      </c>
      <c r="N3202" s="3">
        <f t="shared" si="1243"/>
        <v>84955.604826669995</v>
      </c>
      <c r="O3202" s="52">
        <f t="shared" si="1251"/>
        <v>0</v>
      </c>
      <c r="P3202" s="5">
        <f t="shared" si="1232"/>
        <v>0</v>
      </c>
      <c r="Q3202" s="53">
        <f t="shared" si="1244"/>
        <v>0</v>
      </c>
      <c r="R3202" s="4">
        <f t="shared" si="1245"/>
        <v>0</v>
      </c>
      <c r="S3202" s="2">
        <f t="shared" si="1229"/>
        <v>0.14000000000000001</v>
      </c>
      <c r="T3202" s="9">
        <f t="shared" si="1246"/>
        <v>1.0099111359999999</v>
      </c>
      <c r="U3202" s="4">
        <f t="shared" si="1247"/>
        <v>842.00655339000002</v>
      </c>
      <c r="V3202" s="4">
        <f t="shared" si="1248"/>
        <v>0</v>
      </c>
      <c r="W3202" s="1" t="str">
        <f t="shared" si="1231"/>
        <v>A+J=</v>
      </c>
      <c r="X3202" s="10">
        <f t="shared" si="1249"/>
        <v>43260</v>
      </c>
      <c r="Y3202" s="4">
        <f t="shared" si="1250"/>
        <v>0</v>
      </c>
      <c r="Z3202" s="28"/>
      <c r="AA3202" s="26"/>
      <c r="AE3202" s="5"/>
    </row>
    <row r="3203" spans="1:31" x14ac:dyDescent="0.2">
      <c r="A3203" s="127">
        <f t="shared" si="1228"/>
        <v>43258</v>
      </c>
      <c r="B3203" s="4">
        <f t="shared" si="1233"/>
        <v>85865.740942189994</v>
      </c>
      <c r="C3203" s="4">
        <f t="shared" si="1230"/>
        <v>50404.178249500001</v>
      </c>
      <c r="D3203" s="4">
        <f t="shared" si="1234"/>
        <v>50404.178249500001</v>
      </c>
      <c r="E3203" s="56">
        <f t="shared" si="1235"/>
        <v>671.327</v>
      </c>
      <c r="F3203" s="11">
        <f>IF(DAY(A3203)=F$2+1,VLOOKUP(A3203,[1]Plan1!$BN$15:$BP$255,3),F3202)</f>
        <v>680.57899999999995</v>
      </c>
      <c r="G3203" s="6">
        <f t="shared" si="1236"/>
        <v>43230</v>
      </c>
      <c r="H3203" s="2">
        <f t="shared" si="1237"/>
        <v>1.3781659310589278E-2</v>
      </c>
      <c r="I3203" s="1">
        <f t="shared" si="1238"/>
        <v>29</v>
      </c>
      <c r="J3203" s="1">
        <f t="shared" si="1239"/>
        <v>31</v>
      </c>
      <c r="K3203" s="54">
        <f t="shared" si="1240"/>
        <v>1.0128868162085147</v>
      </c>
      <c r="L3203" s="3">
        <f t="shared" si="1241"/>
        <v>1.6647780299999999</v>
      </c>
      <c r="M3203" s="3">
        <f t="shared" si="1242"/>
        <v>1.6862317099999999</v>
      </c>
      <c r="N3203" s="3">
        <f t="shared" si="1243"/>
        <v>84993.123680789999</v>
      </c>
      <c r="O3203" s="52">
        <f t="shared" si="1251"/>
        <v>0</v>
      </c>
      <c r="P3203" s="5">
        <f t="shared" si="1232"/>
        <v>0</v>
      </c>
      <c r="Q3203" s="53">
        <f t="shared" si="1244"/>
        <v>0</v>
      </c>
      <c r="R3203" s="4">
        <f t="shared" si="1245"/>
        <v>0</v>
      </c>
      <c r="S3203" s="2">
        <f t="shared" si="1229"/>
        <v>0.14000000000000001</v>
      </c>
      <c r="T3203" s="9">
        <f t="shared" si="1246"/>
        <v>1.010266916</v>
      </c>
      <c r="U3203" s="4">
        <f t="shared" si="1247"/>
        <v>872.61726139999996</v>
      </c>
      <c r="V3203" s="4">
        <f t="shared" si="1248"/>
        <v>0</v>
      </c>
      <c r="W3203" s="1" t="str">
        <f t="shared" si="1231"/>
        <v>A+J=</v>
      </c>
      <c r="X3203" s="10">
        <f t="shared" si="1249"/>
        <v>43260</v>
      </c>
      <c r="Y3203" s="4">
        <f t="shared" si="1250"/>
        <v>0</v>
      </c>
      <c r="Z3203" s="28"/>
      <c r="AA3203" s="26"/>
      <c r="AE3203" s="5"/>
    </row>
    <row r="3204" spans="1:31" x14ac:dyDescent="0.2">
      <c r="A3204" s="127">
        <f t="shared" si="1228"/>
        <v>43259</v>
      </c>
      <c r="B3204" s="4">
        <f t="shared" si="1233"/>
        <v>85933.925149550007</v>
      </c>
      <c r="C3204" s="4">
        <f t="shared" si="1230"/>
        <v>50404.178249500001</v>
      </c>
      <c r="D3204" s="4">
        <f t="shared" si="1234"/>
        <v>50404.178249500001</v>
      </c>
      <c r="E3204" s="56">
        <f t="shared" si="1235"/>
        <v>671.327</v>
      </c>
      <c r="F3204" s="11">
        <f>IF(DAY(A3204)=F$2+1,VLOOKUP(A3204,[1]Plan1!$BN$15:$BP$255,3),F3203)</f>
        <v>680.57899999999995</v>
      </c>
      <c r="G3204" s="6">
        <f t="shared" si="1236"/>
        <v>43230</v>
      </c>
      <c r="H3204" s="2">
        <f t="shared" si="1237"/>
        <v>1.3781659310589278E-2</v>
      </c>
      <c r="I3204" s="1">
        <f t="shared" si="1238"/>
        <v>30</v>
      </c>
      <c r="J3204" s="1">
        <f t="shared" si="1239"/>
        <v>31</v>
      </c>
      <c r="K3204" s="54">
        <f t="shared" si="1240"/>
        <v>1.0133341389836266</v>
      </c>
      <c r="L3204" s="3">
        <f t="shared" si="1241"/>
        <v>1.6647780299999999</v>
      </c>
      <c r="M3204" s="3">
        <f t="shared" si="1242"/>
        <v>1.68697641</v>
      </c>
      <c r="N3204" s="3">
        <f t="shared" si="1243"/>
        <v>85030.65967234</v>
      </c>
      <c r="O3204" s="52">
        <f t="shared" si="1251"/>
        <v>0</v>
      </c>
      <c r="P3204" s="5">
        <f t="shared" si="1232"/>
        <v>0</v>
      </c>
      <c r="Q3204" s="53">
        <f t="shared" si="1244"/>
        <v>0</v>
      </c>
      <c r="R3204" s="4">
        <f t="shared" si="1245"/>
        <v>0</v>
      </c>
      <c r="S3204" s="2">
        <f t="shared" si="1229"/>
        <v>0.14000000000000001</v>
      </c>
      <c r="T3204" s="9">
        <f t="shared" si="1246"/>
        <v>1.0106228209999999</v>
      </c>
      <c r="U3204" s="4">
        <f t="shared" si="1247"/>
        <v>903.26547720999997</v>
      </c>
      <c r="V3204" s="4">
        <f t="shared" si="1248"/>
        <v>0</v>
      </c>
      <c r="W3204" s="1" t="str">
        <f t="shared" si="1231"/>
        <v>A+J=</v>
      </c>
      <c r="X3204" s="10">
        <f t="shared" si="1249"/>
        <v>43260</v>
      </c>
      <c r="Y3204" s="4">
        <f t="shared" si="1250"/>
        <v>0</v>
      </c>
      <c r="Z3204" s="28"/>
      <c r="AA3204" s="26"/>
      <c r="AE3204" s="5"/>
    </row>
    <row r="3205" spans="1:31" x14ac:dyDescent="0.2">
      <c r="A3205" s="127">
        <f t="shared" si="1228"/>
        <v>43260</v>
      </c>
      <c r="B3205" s="4">
        <f t="shared" si="1233"/>
        <v>86002.163100400008</v>
      </c>
      <c r="C3205" s="4">
        <f t="shared" si="1230"/>
        <v>50404.178249500001</v>
      </c>
      <c r="D3205" s="4">
        <f t="shared" si="1234"/>
        <v>50404.178249500001</v>
      </c>
      <c r="E3205" s="56">
        <f t="shared" si="1235"/>
        <v>671.327</v>
      </c>
      <c r="F3205" s="11">
        <f>IF(DAY(A3205)=F$2+1,VLOOKUP(A3205,[1]Plan1!$BN$15:$BP$255,3),F3204)</f>
        <v>680.57899999999995</v>
      </c>
      <c r="G3205" s="6">
        <f t="shared" si="1236"/>
        <v>43230</v>
      </c>
      <c r="H3205" s="2">
        <f t="shared" si="1237"/>
        <v>1.3781659310589278E-2</v>
      </c>
      <c r="I3205" s="1">
        <f t="shared" si="1238"/>
        <v>31</v>
      </c>
      <c r="J3205" s="1">
        <f t="shared" si="1239"/>
        <v>31</v>
      </c>
      <c r="K3205" s="54">
        <f t="shared" si="1240"/>
        <v>1.0137816593105893</v>
      </c>
      <c r="L3205" s="3">
        <f t="shared" si="1241"/>
        <v>1.6647780299999999</v>
      </c>
      <c r="M3205" s="3">
        <f t="shared" si="1242"/>
        <v>1.6877214300000001</v>
      </c>
      <c r="N3205" s="3">
        <f t="shared" si="1243"/>
        <v>85068.211793220005</v>
      </c>
      <c r="O3205" s="52">
        <f t="shared" si="1251"/>
        <v>103</v>
      </c>
      <c r="P3205" s="5">
        <f t="shared" si="1232"/>
        <v>0</v>
      </c>
      <c r="Q3205" s="53">
        <f t="shared" si="1244"/>
        <v>0</v>
      </c>
      <c r="R3205" s="4">
        <f t="shared" si="1245"/>
        <v>0</v>
      </c>
      <c r="S3205" s="2">
        <f t="shared" si="1229"/>
        <v>0.14000000000000001</v>
      </c>
      <c r="T3205" s="9">
        <f t="shared" si="1246"/>
        <v>1.010978852</v>
      </c>
      <c r="U3205" s="4">
        <f t="shared" si="1247"/>
        <v>933.95130717999996</v>
      </c>
      <c r="V3205" s="4">
        <f t="shared" si="1248"/>
        <v>0</v>
      </c>
      <c r="W3205" s="1" t="str">
        <f t="shared" si="1231"/>
        <v>A+J=</v>
      </c>
      <c r="X3205" s="10">
        <f t="shared" si="1249"/>
        <v>43260</v>
      </c>
      <c r="Y3205" s="4">
        <f t="shared" si="1250"/>
        <v>0</v>
      </c>
      <c r="Z3205" s="28"/>
      <c r="AA3205" s="26"/>
      <c r="AE3205" s="5"/>
    </row>
    <row r="3206" spans="1:31" x14ac:dyDescent="0.2">
      <c r="A3206" s="127">
        <f t="shared" si="1228"/>
        <v>43261</v>
      </c>
      <c r="B3206" s="4">
        <f t="shared" si="1233"/>
        <v>85473.682385330001</v>
      </c>
      <c r="C3206" s="4">
        <f t="shared" si="1230"/>
        <v>50594.786045920002</v>
      </c>
      <c r="D3206" s="4">
        <f t="shared" si="1234"/>
        <v>50594.786045920002</v>
      </c>
      <c r="E3206" s="56">
        <f t="shared" si="1235"/>
        <v>680.57899999999995</v>
      </c>
      <c r="F3206" s="11">
        <f>IF(DAY(A3206)=F$2+1,VLOOKUP(A3206,[1]Plan1!$BN$15:$BP$255,3),F3205)</f>
        <v>693.28700000000003</v>
      </c>
      <c r="G3206" s="6">
        <f t="shared" si="1236"/>
        <v>43261</v>
      </c>
      <c r="H3206" s="2">
        <f t="shared" si="1237"/>
        <v>1.8672336348902974E-2</v>
      </c>
      <c r="I3206" s="1">
        <f t="shared" si="1238"/>
        <v>1</v>
      </c>
      <c r="J3206" s="1">
        <f t="shared" si="1239"/>
        <v>30</v>
      </c>
      <c r="K3206" s="54">
        <f t="shared" si="1240"/>
        <v>1.0006168617946376</v>
      </c>
      <c r="L3206" s="3">
        <f t="shared" si="1241"/>
        <v>1.6877214300000001</v>
      </c>
      <c r="M3206" s="3">
        <f t="shared" si="1242"/>
        <v>1.68876252</v>
      </c>
      <c r="N3206" s="3">
        <f t="shared" si="1243"/>
        <v>85442.578381760002</v>
      </c>
      <c r="O3206" s="52">
        <f t="shared" si="1251"/>
        <v>0</v>
      </c>
      <c r="P3206" s="5">
        <f t="shared" si="1232"/>
        <v>0</v>
      </c>
      <c r="Q3206" s="53">
        <f t="shared" si="1244"/>
        <v>0</v>
      </c>
      <c r="R3206" s="4">
        <f t="shared" si="1245"/>
        <v>0</v>
      </c>
      <c r="S3206" s="2">
        <f t="shared" si="1229"/>
        <v>0.14000000000000001</v>
      </c>
      <c r="T3206" s="9">
        <f t="shared" si="1246"/>
        <v>1.000364034</v>
      </c>
      <c r="U3206" s="4">
        <f t="shared" si="1247"/>
        <v>31.10400357</v>
      </c>
      <c r="V3206" s="4">
        <f t="shared" si="1248"/>
        <v>0</v>
      </c>
      <c r="W3206" s="1" t="str">
        <f t="shared" si="1231"/>
        <v>A+J=</v>
      </c>
      <c r="X3206" s="10">
        <f t="shared" si="1249"/>
        <v>43290</v>
      </c>
      <c r="Y3206" s="4">
        <f t="shared" si="1250"/>
        <v>0</v>
      </c>
      <c r="Z3206" s="28"/>
      <c r="AA3206" s="26"/>
      <c r="AE3206" s="5"/>
    </row>
    <row r="3207" spans="1:31" x14ac:dyDescent="0.2">
      <c r="A3207" s="127">
        <f t="shared" si="1228"/>
        <v>43262</v>
      </c>
      <c r="B3207" s="4">
        <f t="shared" si="1233"/>
        <v>85557.542154390001</v>
      </c>
      <c r="C3207" s="4">
        <f t="shared" si="1230"/>
        <v>50594.786045920002</v>
      </c>
      <c r="D3207" s="4">
        <f t="shared" si="1234"/>
        <v>50594.786045920002</v>
      </c>
      <c r="E3207" s="56">
        <f t="shared" si="1235"/>
        <v>680.57899999999995</v>
      </c>
      <c r="F3207" s="11">
        <f>IF(DAY(A3207)=F$2+1,VLOOKUP(A3207,[1]Plan1!$BN$15:$BP$255,3),F3206)</f>
        <v>693.28700000000003</v>
      </c>
      <c r="G3207" s="6">
        <f t="shared" si="1236"/>
        <v>43261</v>
      </c>
      <c r="H3207" s="2">
        <f t="shared" si="1237"/>
        <v>1.8672336348902974E-2</v>
      </c>
      <c r="I3207" s="1">
        <f t="shared" si="1238"/>
        <v>2</v>
      </c>
      <c r="J3207" s="1">
        <f t="shared" si="1239"/>
        <v>30</v>
      </c>
      <c r="K3207" s="54">
        <f t="shared" si="1240"/>
        <v>1.0012341041077488</v>
      </c>
      <c r="L3207" s="3">
        <f t="shared" si="1241"/>
        <v>1.6877214300000001</v>
      </c>
      <c r="M3207" s="3">
        <f t="shared" si="1242"/>
        <v>1.6898042499999999</v>
      </c>
      <c r="N3207" s="3">
        <f t="shared" si="1243"/>
        <v>85495.284488229998</v>
      </c>
      <c r="O3207" s="52">
        <f t="shared" si="1251"/>
        <v>0</v>
      </c>
      <c r="P3207" s="5">
        <f t="shared" si="1232"/>
        <v>0</v>
      </c>
      <c r="Q3207" s="53">
        <f t="shared" si="1244"/>
        <v>0</v>
      </c>
      <c r="R3207" s="4">
        <f t="shared" si="1245"/>
        <v>0</v>
      </c>
      <c r="S3207" s="2">
        <f t="shared" si="1229"/>
        <v>0.14000000000000001</v>
      </c>
      <c r="T3207" s="9">
        <f t="shared" si="1246"/>
        <v>1.0007282</v>
      </c>
      <c r="U3207" s="4">
        <f t="shared" si="1247"/>
        <v>62.257666159999999</v>
      </c>
      <c r="V3207" s="4">
        <f t="shared" si="1248"/>
        <v>0</v>
      </c>
      <c r="W3207" s="1" t="str">
        <f t="shared" si="1231"/>
        <v>A+J=</v>
      </c>
      <c r="X3207" s="10">
        <f t="shared" si="1249"/>
        <v>43290</v>
      </c>
      <c r="Y3207" s="4">
        <f t="shared" si="1250"/>
        <v>0</v>
      </c>
      <c r="Z3207" s="28"/>
      <c r="AA3207" s="26"/>
      <c r="AE3207" s="5"/>
    </row>
    <row r="3208" spans="1:31" x14ac:dyDescent="0.2">
      <c r="A3208" s="127">
        <f t="shared" si="1228"/>
        <v>43263</v>
      </c>
      <c r="B3208" s="4">
        <f t="shared" si="1233"/>
        <v>85641.484104910007</v>
      </c>
      <c r="C3208" s="4">
        <f t="shared" si="1230"/>
        <v>50594.786045920002</v>
      </c>
      <c r="D3208" s="4">
        <f t="shared" si="1234"/>
        <v>50594.786045920002</v>
      </c>
      <c r="E3208" s="56">
        <f t="shared" si="1235"/>
        <v>680.57899999999995</v>
      </c>
      <c r="F3208" s="11">
        <f>IF(DAY(A3208)=F$2+1,VLOOKUP(A3208,[1]Plan1!$BN$15:$BP$255,3),F3207)</f>
        <v>693.28700000000003</v>
      </c>
      <c r="G3208" s="6">
        <f t="shared" si="1236"/>
        <v>43261</v>
      </c>
      <c r="H3208" s="2">
        <f t="shared" si="1237"/>
        <v>1.8672336348902974E-2</v>
      </c>
      <c r="I3208" s="1">
        <f t="shared" si="1238"/>
        <v>3</v>
      </c>
      <c r="J3208" s="1">
        <f t="shared" si="1239"/>
        <v>30</v>
      </c>
      <c r="K3208" s="54">
        <f t="shared" si="1240"/>
        <v>1.0018517271740612</v>
      </c>
      <c r="L3208" s="3">
        <f t="shared" si="1241"/>
        <v>1.6877214300000001</v>
      </c>
      <c r="M3208" s="3">
        <f t="shared" si="1242"/>
        <v>1.6908466200000001</v>
      </c>
      <c r="N3208" s="3">
        <f t="shared" si="1243"/>
        <v>85548.02297536</v>
      </c>
      <c r="O3208" s="52">
        <f t="shared" si="1251"/>
        <v>0</v>
      </c>
      <c r="P3208" s="5">
        <f t="shared" si="1232"/>
        <v>0</v>
      </c>
      <c r="Q3208" s="53">
        <f t="shared" si="1244"/>
        <v>0</v>
      </c>
      <c r="R3208" s="4">
        <f t="shared" si="1245"/>
        <v>0</v>
      </c>
      <c r="S3208" s="2">
        <f t="shared" si="1229"/>
        <v>0.14000000000000001</v>
      </c>
      <c r="T3208" s="9">
        <f t="shared" si="1246"/>
        <v>1.0010924990000001</v>
      </c>
      <c r="U3208" s="4">
        <f t="shared" si="1247"/>
        <v>93.461129549999995</v>
      </c>
      <c r="V3208" s="4">
        <f t="shared" si="1248"/>
        <v>0</v>
      </c>
      <c r="W3208" s="1" t="str">
        <f t="shared" si="1231"/>
        <v>A+J=</v>
      </c>
      <c r="X3208" s="10">
        <f t="shared" si="1249"/>
        <v>43290</v>
      </c>
      <c r="Y3208" s="4">
        <f t="shared" si="1250"/>
        <v>0</v>
      </c>
      <c r="Z3208" s="28"/>
      <c r="AA3208" s="26"/>
      <c r="AE3208" s="5"/>
    </row>
    <row r="3209" spans="1:31" x14ac:dyDescent="0.2">
      <c r="A3209" s="127">
        <f t="shared" si="1228"/>
        <v>43264</v>
      </c>
      <c r="B3209" s="4">
        <f t="shared" si="1233"/>
        <v>85725.508714410011</v>
      </c>
      <c r="C3209" s="4">
        <f t="shared" si="1230"/>
        <v>50594.786045920002</v>
      </c>
      <c r="D3209" s="4">
        <f t="shared" si="1234"/>
        <v>50594.786045920002</v>
      </c>
      <c r="E3209" s="56">
        <f t="shared" si="1235"/>
        <v>680.57899999999995</v>
      </c>
      <c r="F3209" s="11">
        <f>IF(DAY(A3209)=F$2+1,VLOOKUP(A3209,[1]Plan1!$BN$15:$BP$255,3),F3208)</f>
        <v>693.28700000000003</v>
      </c>
      <c r="G3209" s="6">
        <f t="shared" si="1236"/>
        <v>43261</v>
      </c>
      <c r="H3209" s="2">
        <f t="shared" si="1237"/>
        <v>1.8672336348902974E-2</v>
      </c>
      <c r="I3209" s="1">
        <f t="shared" si="1238"/>
        <v>4</v>
      </c>
      <c r="J3209" s="1">
        <f t="shared" si="1239"/>
        <v>30</v>
      </c>
      <c r="K3209" s="54">
        <f t="shared" si="1240"/>
        <v>1.0024697312284465</v>
      </c>
      <c r="L3209" s="3">
        <f t="shared" si="1241"/>
        <v>1.6877214300000001</v>
      </c>
      <c r="M3209" s="3">
        <f t="shared" si="1242"/>
        <v>1.6918896400000001</v>
      </c>
      <c r="N3209" s="3">
        <f t="shared" si="1243"/>
        <v>85600.794349100004</v>
      </c>
      <c r="O3209" s="52">
        <f t="shared" si="1251"/>
        <v>0</v>
      </c>
      <c r="P3209" s="5">
        <f t="shared" si="1232"/>
        <v>0</v>
      </c>
      <c r="Q3209" s="53">
        <f t="shared" si="1244"/>
        <v>0</v>
      </c>
      <c r="R3209" s="4">
        <f t="shared" si="1245"/>
        <v>0</v>
      </c>
      <c r="S3209" s="2">
        <f t="shared" si="1229"/>
        <v>0.14000000000000001</v>
      </c>
      <c r="T3209" s="9">
        <f t="shared" si="1246"/>
        <v>1.00145693</v>
      </c>
      <c r="U3209" s="4">
        <f t="shared" si="1247"/>
        <v>124.71436531000001</v>
      </c>
      <c r="V3209" s="4">
        <f t="shared" si="1248"/>
        <v>0</v>
      </c>
      <c r="W3209" s="1" t="str">
        <f t="shared" si="1231"/>
        <v>A+J=</v>
      </c>
      <c r="X3209" s="10">
        <f t="shared" si="1249"/>
        <v>43290</v>
      </c>
      <c r="Y3209" s="4">
        <f t="shared" si="1250"/>
        <v>0</v>
      </c>
      <c r="Z3209" s="28"/>
      <c r="AA3209" s="26"/>
      <c r="AE3209" s="5"/>
    </row>
    <row r="3210" spans="1:31" x14ac:dyDescent="0.2">
      <c r="A3210" s="127">
        <f t="shared" si="1228"/>
        <v>43265</v>
      </c>
      <c r="B3210" s="4">
        <f t="shared" si="1233"/>
        <v>85809.616125399989</v>
      </c>
      <c r="C3210" s="4">
        <f t="shared" si="1230"/>
        <v>50594.786045920002</v>
      </c>
      <c r="D3210" s="4">
        <f t="shared" si="1234"/>
        <v>50594.786045920002</v>
      </c>
      <c r="E3210" s="56">
        <f t="shared" si="1235"/>
        <v>680.57899999999995</v>
      </c>
      <c r="F3210" s="11">
        <f>IF(DAY(A3210)=F$2+1,VLOOKUP(A3210,[1]Plan1!$BN$15:$BP$255,3),F3209)</f>
        <v>693.28700000000003</v>
      </c>
      <c r="G3210" s="6">
        <f t="shared" si="1236"/>
        <v>43261</v>
      </c>
      <c r="H3210" s="2">
        <f t="shared" si="1237"/>
        <v>1.8672336348902974E-2</v>
      </c>
      <c r="I3210" s="1">
        <f t="shared" si="1238"/>
        <v>5</v>
      </c>
      <c r="J3210" s="1">
        <f t="shared" si="1239"/>
        <v>30</v>
      </c>
      <c r="K3210" s="54">
        <f t="shared" si="1240"/>
        <v>1.003088116505922</v>
      </c>
      <c r="L3210" s="3">
        <f t="shared" si="1241"/>
        <v>1.6877214300000001</v>
      </c>
      <c r="M3210" s="3">
        <f t="shared" si="1242"/>
        <v>1.6929333099999999</v>
      </c>
      <c r="N3210" s="3">
        <f t="shared" si="1243"/>
        <v>85653.598609459994</v>
      </c>
      <c r="O3210" s="52">
        <f t="shared" si="1251"/>
        <v>0</v>
      </c>
      <c r="P3210" s="5">
        <f t="shared" si="1232"/>
        <v>0</v>
      </c>
      <c r="Q3210" s="53">
        <f t="shared" si="1244"/>
        <v>0</v>
      </c>
      <c r="R3210" s="4">
        <f t="shared" si="1245"/>
        <v>0</v>
      </c>
      <c r="S3210" s="2">
        <f t="shared" si="1229"/>
        <v>0.14000000000000001</v>
      </c>
      <c r="T3210" s="9">
        <f t="shared" si="1246"/>
        <v>1.0018214940000001</v>
      </c>
      <c r="U3210" s="4">
        <f t="shared" si="1247"/>
        <v>156.01751594000001</v>
      </c>
      <c r="V3210" s="4">
        <f t="shared" si="1248"/>
        <v>0</v>
      </c>
      <c r="W3210" s="1" t="str">
        <f t="shared" si="1231"/>
        <v>A+J=</v>
      </c>
      <c r="X3210" s="10">
        <f t="shared" si="1249"/>
        <v>43290</v>
      </c>
      <c r="Y3210" s="4">
        <f t="shared" si="1250"/>
        <v>0</v>
      </c>
      <c r="Z3210" s="28"/>
      <c r="AA3210" s="26"/>
      <c r="AE3210" s="5"/>
    </row>
    <row r="3211" spans="1:31" x14ac:dyDescent="0.2">
      <c r="A3211" s="127">
        <f t="shared" ref="A3211:A3274" si="1252">(A3210+1)</f>
        <v>43266</v>
      </c>
      <c r="B3211" s="4">
        <f t="shared" si="1233"/>
        <v>85893.805380799997</v>
      </c>
      <c r="C3211" s="4">
        <f t="shared" si="1230"/>
        <v>50594.786045920002</v>
      </c>
      <c r="D3211" s="4">
        <f t="shared" si="1234"/>
        <v>50594.786045920002</v>
      </c>
      <c r="E3211" s="56">
        <f t="shared" si="1235"/>
        <v>680.57899999999995</v>
      </c>
      <c r="F3211" s="11">
        <f>IF(DAY(A3211)=F$2+1,VLOOKUP(A3211,[1]Plan1!$BN$15:$BP$255,3),F3210)</f>
        <v>693.28700000000003</v>
      </c>
      <c r="G3211" s="6">
        <f t="shared" si="1236"/>
        <v>43261</v>
      </c>
      <c r="H3211" s="2">
        <f t="shared" si="1237"/>
        <v>1.8672336348902974E-2</v>
      </c>
      <c r="I3211" s="1">
        <f t="shared" si="1238"/>
        <v>6</v>
      </c>
      <c r="J3211" s="1">
        <f t="shared" si="1239"/>
        <v>30</v>
      </c>
      <c r="K3211" s="54">
        <f t="shared" si="1240"/>
        <v>1.0037068832416496</v>
      </c>
      <c r="L3211" s="3">
        <f t="shared" si="1241"/>
        <v>1.6877214300000001</v>
      </c>
      <c r="M3211" s="3">
        <f t="shared" si="1242"/>
        <v>1.6939776099999999</v>
      </c>
      <c r="N3211" s="3">
        <f t="shared" si="1243"/>
        <v>85706.434744519996</v>
      </c>
      <c r="O3211" s="52">
        <f t="shared" si="1251"/>
        <v>0</v>
      </c>
      <c r="P3211" s="5">
        <f t="shared" si="1232"/>
        <v>0</v>
      </c>
      <c r="Q3211" s="53">
        <f t="shared" si="1244"/>
        <v>0</v>
      </c>
      <c r="R3211" s="4">
        <f t="shared" si="1245"/>
        <v>0</v>
      </c>
      <c r="S3211" s="2">
        <f t="shared" ref="S3211:S3274" si="1253">(S3210)</f>
        <v>0.14000000000000001</v>
      </c>
      <c r="T3211" s="9">
        <f t="shared" si="1246"/>
        <v>1.0021861910000001</v>
      </c>
      <c r="U3211" s="4">
        <f t="shared" si="1247"/>
        <v>187.37063628000001</v>
      </c>
      <c r="V3211" s="4">
        <f t="shared" si="1248"/>
        <v>0</v>
      </c>
      <c r="W3211" s="1" t="str">
        <f t="shared" si="1231"/>
        <v>A+J=</v>
      </c>
      <c r="X3211" s="10">
        <f t="shared" si="1249"/>
        <v>43290</v>
      </c>
      <c r="Y3211" s="4">
        <f t="shared" si="1250"/>
        <v>0</v>
      </c>
      <c r="Z3211" s="28"/>
      <c r="AA3211" s="26"/>
      <c r="AE3211" s="5"/>
    </row>
    <row r="3212" spans="1:31" x14ac:dyDescent="0.2">
      <c r="A3212" s="127">
        <f t="shared" si="1252"/>
        <v>43267</v>
      </c>
      <c r="B3212" s="4">
        <f t="shared" si="1233"/>
        <v>85978.07746529</v>
      </c>
      <c r="C3212" s="4">
        <f t="shared" ref="C3212:C3275" si="1254">IF(DAY(A3211)=9,VLOOKUP(A3211,$AA$10:$AB$126,2),C3211)</f>
        <v>50594.786045920002</v>
      </c>
      <c r="D3212" s="4">
        <f t="shared" si="1234"/>
        <v>50594.786045920002</v>
      </c>
      <c r="E3212" s="56">
        <f t="shared" si="1235"/>
        <v>680.57899999999995</v>
      </c>
      <c r="F3212" s="11">
        <f>IF(DAY(A3212)=F$2+1,VLOOKUP(A3212,[1]Plan1!$BN$15:$BP$255,3),F3211)</f>
        <v>693.28700000000003</v>
      </c>
      <c r="G3212" s="6">
        <f t="shared" si="1236"/>
        <v>43261</v>
      </c>
      <c r="H3212" s="2">
        <f t="shared" si="1237"/>
        <v>1.8672336348902974E-2</v>
      </c>
      <c r="I3212" s="1">
        <f t="shared" si="1238"/>
        <v>7</v>
      </c>
      <c r="J3212" s="1">
        <f t="shared" si="1239"/>
        <v>30</v>
      </c>
      <c r="K3212" s="54">
        <f t="shared" si="1240"/>
        <v>1.0043260316709361</v>
      </c>
      <c r="L3212" s="3">
        <f t="shared" si="1241"/>
        <v>1.6877214300000001</v>
      </c>
      <c r="M3212" s="3">
        <f t="shared" si="1242"/>
        <v>1.69502256</v>
      </c>
      <c r="N3212" s="3">
        <f t="shared" si="1243"/>
        <v>85759.303766199999</v>
      </c>
      <c r="O3212" s="52">
        <f t="shared" si="1251"/>
        <v>0</v>
      </c>
      <c r="P3212" s="5">
        <f t="shared" si="1232"/>
        <v>0</v>
      </c>
      <c r="Q3212" s="53">
        <f t="shared" si="1244"/>
        <v>0</v>
      </c>
      <c r="R3212" s="4">
        <f t="shared" si="1245"/>
        <v>0</v>
      </c>
      <c r="S3212" s="2">
        <f t="shared" si="1253"/>
        <v>0.14000000000000001</v>
      </c>
      <c r="T3212" s="9">
        <f t="shared" si="1246"/>
        <v>1.0025510200000001</v>
      </c>
      <c r="U3212" s="4">
        <f t="shared" si="1247"/>
        <v>218.77369909000001</v>
      </c>
      <c r="V3212" s="4">
        <f t="shared" si="1248"/>
        <v>0</v>
      </c>
      <c r="W3212" s="1" t="str">
        <f t="shared" si="1231"/>
        <v>A+J=</v>
      </c>
      <c r="X3212" s="10">
        <f t="shared" si="1249"/>
        <v>43290</v>
      </c>
      <c r="Y3212" s="4">
        <f t="shared" si="1250"/>
        <v>0</v>
      </c>
      <c r="Z3212" s="28"/>
      <c r="AA3212" s="26"/>
      <c r="AE3212" s="5"/>
    </row>
    <row r="3213" spans="1:31" x14ac:dyDescent="0.2">
      <c r="A3213" s="127">
        <f t="shared" si="1252"/>
        <v>43268</v>
      </c>
      <c r="B3213" s="4">
        <f t="shared" si="1233"/>
        <v>86062.432521609997</v>
      </c>
      <c r="C3213" s="4">
        <f t="shared" si="1254"/>
        <v>50594.786045920002</v>
      </c>
      <c r="D3213" s="4">
        <f t="shared" si="1234"/>
        <v>50594.786045920002</v>
      </c>
      <c r="E3213" s="56">
        <f t="shared" si="1235"/>
        <v>680.57899999999995</v>
      </c>
      <c r="F3213" s="11">
        <f>IF(DAY(A3213)=F$2+1,VLOOKUP(A3213,[1]Plan1!$BN$15:$BP$255,3),F3212)</f>
        <v>693.28700000000003</v>
      </c>
      <c r="G3213" s="6">
        <f t="shared" si="1236"/>
        <v>43261</v>
      </c>
      <c r="H3213" s="2">
        <f t="shared" si="1237"/>
        <v>1.8672336348902974E-2</v>
      </c>
      <c r="I3213" s="1">
        <f t="shared" si="1238"/>
        <v>8</v>
      </c>
      <c r="J3213" s="1">
        <f t="shared" si="1239"/>
        <v>30</v>
      </c>
      <c r="K3213" s="54">
        <f t="shared" si="1240"/>
        <v>1.004945562029234</v>
      </c>
      <c r="L3213" s="3">
        <f t="shared" si="1241"/>
        <v>1.6877214300000001</v>
      </c>
      <c r="M3213" s="3">
        <f t="shared" si="1242"/>
        <v>1.69606816</v>
      </c>
      <c r="N3213" s="3">
        <f t="shared" si="1243"/>
        <v>85812.205674490004</v>
      </c>
      <c r="O3213" s="52">
        <f t="shared" si="1251"/>
        <v>0</v>
      </c>
      <c r="P3213" s="5">
        <f t="shared" si="1232"/>
        <v>0</v>
      </c>
      <c r="Q3213" s="53">
        <f t="shared" si="1244"/>
        <v>0</v>
      </c>
      <c r="R3213" s="4">
        <f t="shared" si="1245"/>
        <v>0</v>
      </c>
      <c r="S3213" s="2">
        <f t="shared" si="1253"/>
        <v>0.14000000000000001</v>
      </c>
      <c r="T3213" s="9">
        <f t="shared" si="1246"/>
        <v>1.002915982</v>
      </c>
      <c r="U3213" s="4">
        <f t="shared" si="1247"/>
        <v>250.22684712</v>
      </c>
      <c r="V3213" s="4">
        <f t="shared" si="1248"/>
        <v>0</v>
      </c>
      <c r="W3213" s="1" t="str">
        <f t="shared" si="1231"/>
        <v>A+J=</v>
      </c>
      <c r="X3213" s="10">
        <f t="shared" si="1249"/>
        <v>43290</v>
      </c>
      <c r="Y3213" s="4">
        <f t="shared" si="1250"/>
        <v>0</v>
      </c>
      <c r="Z3213" s="28"/>
      <c r="AA3213" s="26"/>
      <c r="AE3213" s="5"/>
    </row>
    <row r="3214" spans="1:31" x14ac:dyDescent="0.2">
      <c r="A3214" s="127">
        <f t="shared" si="1252"/>
        <v>43269</v>
      </c>
      <c r="B3214" s="4">
        <f t="shared" si="1233"/>
        <v>86146.870185139996</v>
      </c>
      <c r="C3214" s="4">
        <f t="shared" si="1254"/>
        <v>50594.786045920002</v>
      </c>
      <c r="D3214" s="4">
        <f t="shared" si="1234"/>
        <v>50594.786045920002</v>
      </c>
      <c r="E3214" s="56">
        <f t="shared" si="1235"/>
        <v>680.57899999999995</v>
      </c>
      <c r="F3214" s="11">
        <f>IF(DAY(A3214)=F$2+1,VLOOKUP(A3214,[1]Plan1!$BN$15:$BP$255,3),F3213)</f>
        <v>693.28700000000003</v>
      </c>
      <c r="G3214" s="6">
        <f t="shared" si="1236"/>
        <v>43261</v>
      </c>
      <c r="H3214" s="2">
        <f t="shared" si="1237"/>
        <v>1.8672336348902974E-2</v>
      </c>
      <c r="I3214" s="1">
        <f t="shared" si="1238"/>
        <v>9</v>
      </c>
      <c r="J3214" s="1">
        <f t="shared" si="1239"/>
        <v>30</v>
      </c>
      <c r="K3214" s="54">
        <f t="shared" si="1240"/>
        <v>1.0055654745521405</v>
      </c>
      <c r="L3214" s="3">
        <f t="shared" si="1241"/>
        <v>1.6877214300000001</v>
      </c>
      <c r="M3214" s="3">
        <f t="shared" si="1242"/>
        <v>1.6971144</v>
      </c>
      <c r="N3214" s="3">
        <f t="shared" si="1243"/>
        <v>85865.13996344</v>
      </c>
      <c r="O3214" s="52">
        <f t="shared" si="1251"/>
        <v>0</v>
      </c>
      <c r="P3214" s="5">
        <f t="shared" si="1232"/>
        <v>0</v>
      </c>
      <c r="Q3214" s="53">
        <f t="shared" si="1244"/>
        <v>0</v>
      </c>
      <c r="R3214" s="4">
        <f t="shared" si="1245"/>
        <v>0</v>
      </c>
      <c r="S3214" s="2">
        <f t="shared" si="1253"/>
        <v>0.14000000000000001</v>
      </c>
      <c r="T3214" s="9">
        <f t="shared" si="1246"/>
        <v>1.0032810780000001</v>
      </c>
      <c r="U3214" s="4">
        <f t="shared" si="1247"/>
        <v>281.73022170000002</v>
      </c>
      <c r="V3214" s="4">
        <f t="shared" si="1248"/>
        <v>0</v>
      </c>
      <c r="W3214" s="1" t="str">
        <f t="shared" si="1231"/>
        <v>A+J=</v>
      </c>
      <c r="X3214" s="10">
        <f t="shared" si="1249"/>
        <v>43290</v>
      </c>
      <c r="Y3214" s="4">
        <f t="shared" si="1250"/>
        <v>0</v>
      </c>
      <c r="Z3214" s="28"/>
      <c r="AA3214" s="26"/>
      <c r="AE3214" s="5"/>
    </row>
    <row r="3215" spans="1:31" x14ac:dyDescent="0.2">
      <c r="A3215" s="127">
        <f t="shared" si="1252"/>
        <v>43270</v>
      </c>
      <c r="B3215" s="4">
        <f t="shared" si="1233"/>
        <v>86231.390340779995</v>
      </c>
      <c r="C3215" s="4">
        <f t="shared" si="1254"/>
        <v>50594.786045920002</v>
      </c>
      <c r="D3215" s="4">
        <f t="shared" si="1234"/>
        <v>50594.786045920002</v>
      </c>
      <c r="E3215" s="56">
        <f t="shared" si="1235"/>
        <v>680.57899999999995</v>
      </c>
      <c r="F3215" s="11">
        <f>IF(DAY(A3215)=F$2+1,VLOOKUP(A3215,[1]Plan1!$BN$15:$BP$255,3),F3214)</f>
        <v>693.28700000000003</v>
      </c>
      <c r="G3215" s="6">
        <f t="shared" si="1236"/>
        <v>43261</v>
      </c>
      <c r="H3215" s="2">
        <f t="shared" si="1237"/>
        <v>1.8672336348902974E-2</v>
      </c>
      <c r="I3215" s="1">
        <f t="shared" si="1238"/>
        <v>10</v>
      </c>
      <c r="J3215" s="1">
        <f t="shared" si="1239"/>
        <v>30</v>
      </c>
      <c r="K3215" s="54">
        <f t="shared" si="1240"/>
        <v>1.0061857694753984</v>
      </c>
      <c r="L3215" s="3">
        <f t="shared" si="1241"/>
        <v>1.6877214300000001</v>
      </c>
      <c r="M3215" s="3">
        <f t="shared" si="1242"/>
        <v>1.6981612800000001</v>
      </c>
      <c r="N3215" s="3">
        <f t="shared" si="1243"/>
        <v>85918.106633060001</v>
      </c>
      <c r="O3215" s="52">
        <f t="shared" si="1251"/>
        <v>0</v>
      </c>
      <c r="P3215" s="5">
        <f t="shared" si="1232"/>
        <v>0</v>
      </c>
      <c r="Q3215" s="53">
        <f t="shared" si="1244"/>
        <v>0</v>
      </c>
      <c r="R3215" s="4">
        <f t="shared" si="1245"/>
        <v>0</v>
      </c>
      <c r="S3215" s="2">
        <f t="shared" si="1253"/>
        <v>0.14000000000000001</v>
      </c>
      <c r="T3215" s="9">
        <f t="shared" si="1246"/>
        <v>1.003646306</v>
      </c>
      <c r="U3215" s="4">
        <f t="shared" si="1247"/>
        <v>313.28370772</v>
      </c>
      <c r="V3215" s="4">
        <f t="shared" si="1248"/>
        <v>0</v>
      </c>
      <c r="W3215" s="1" t="str">
        <f t="shared" si="1231"/>
        <v>A+J=</v>
      </c>
      <c r="X3215" s="10">
        <f t="shared" si="1249"/>
        <v>43290</v>
      </c>
      <c r="Y3215" s="4">
        <f t="shared" si="1250"/>
        <v>0</v>
      </c>
      <c r="Z3215" s="28"/>
      <c r="AA3215" s="26"/>
      <c r="AE3215" s="5"/>
    </row>
    <row r="3216" spans="1:31" x14ac:dyDescent="0.2">
      <c r="A3216" s="127">
        <f t="shared" si="1252"/>
        <v>43271</v>
      </c>
      <c r="B3216" s="4">
        <f t="shared" si="1233"/>
        <v>86315.99363894001</v>
      </c>
      <c r="C3216" s="4">
        <f t="shared" si="1254"/>
        <v>50594.786045920002</v>
      </c>
      <c r="D3216" s="4">
        <f t="shared" si="1234"/>
        <v>50594.786045920002</v>
      </c>
      <c r="E3216" s="56">
        <f t="shared" si="1235"/>
        <v>680.57899999999995</v>
      </c>
      <c r="F3216" s="11">
        <f>IF(DAY(A3216)=F$2+1,VLOOKUP(A3216,[1]Plan1!$BN$15:$BP$255,3),F3215)</f>
        <v>693.28700000000003</v>
      </c>
      <c r="G3216" s="6">
        <f t="shared" si="1236"/>
        <v>43261</v>
      </c>
      <c r="H3216" s="2">
        <f t="shared" si="1237"/>
        <v>1.8672336348902974E-2</v>
      </c>
      <c r="I3216" s="1">
        <f t="shared" si="1238"/>
        <v>11</v>
      </c>
      <c r="J3216" s="1">
        <f t="shared" si="1239"/>
        <v>30</v>
      </c>
      <c r="K3216" s="54">
        <f t="shared" si="1240"/>
        <v>1.0068064470348959</v>
      </c>
      <c r="L3216" s="3">
        <f t="shared" si="1241"/>
        <v>1.6877214300000001</v>
      </c>
      <c r="M3216" s="3">
        <f t="shared" si="1242"/>
        <v>1.69920881</v>
      </c>
      <c r="N3216" s="3">
        <f t="shared" si="1243"/>
        <v>85971.106189290003</v>
      </c>
      <c r="O3216" s="52">
        <f t="shared" si="1251"/>
        <v>0</v>
      </c>
      <c r="P3216" s="5">
        <f t="shared" si="1232"/>
        <v>0</v>
      </c>
      <c r="Q3216" s="53">
        <f t="shared" si="1244"/>
        <v>0</v>
      </c>
      <c r="R3216" s="4">
        <f t="shared" si="1245"/>
        <v>0</v>
      </c>
      <c r="S3216" s="2">
        <f t="shared" si="1253"/>
        <v>0.14000000000000001</v>
      </c>
      <c r="T3216" s="9">
        <f t="shared" si="1246"/>
        <v>1.0040116670000001</v>
      </c>
      <c r="U3216" s="4">
        <f t="shared" si="1247"/>
        <v>344.88744965000001</v>
      </c>
      <c r="V3216" s="4">
        <f t="shared" si="1248"/>
        <v>0</v>
      </c>
      <c r="W3216" s="1" t="str">
        <f t="shared" si="1231"/>
        <v>A+J=</v>
      </c>
      <c r="X3216" s="10">
        <f t="shared" si="1249"/>
        <v>43290</v>
      </c>
      <c r="Y3216" s="4">
        <f t="shared" si="1250"/>
        <v>0</v>
      </c>
      <c r="Z3216" s="28"/>
      <c r="AA3216" s="26"/>
      <c r="AE3216" s="5"/>
    </row>
    <row r="3217" spans="1:31" x14ac:dyDescent="0.2">
      <c r="A3217" s="127">
        <f t="shared" si="1252"/>
        <v>43272</v>
      </c>
      <c r="B3217" s="4">
        <f t="shared" si="1233"/>
        <v>86400.680136790004</v>
      </c>
      <c r="C3217" s="4">
        <f t="shared" si="1254"/>
        <v>50594.786045920002</v>
      </c>
      <c r="D3217" s="4">
        <f t="shared" si="1234"/>
        <v>50594.786045920002</v>
      </c>
      <c r="E3217" s="56">
        <f t="shared" si="1235"/>
        <v>680.57899999999995</v>
      </c>
      <c r="F3217" s="11">
        <f>IF(DAY(A3217)=F$2+1,VLOOKUP(A3217,[1]Plan1!$BN$15:$BP$255,3),F3216)</f>
        <v>693.28700000000003</v>
      </c>
      <c r="G3217" s="6">
        <f t="shared" si="1236"/>
        <v>43261</v>
      </c>
      <c r="H3217" s="2">
        <f t="shared" si="1237"/>
        <v>1.8672336348902974E-2</v>
      </c>
      <c r="I3217" s="1">
        <f t="shared" si="1238"/>
        <v>12</v>
      </c>
      <c r="J3217" s="1">
        <f t="shared" si="1239"/>
        <v>30</v>
      </c>
      <c r="K3217" s="54">
        <f t="shared" si="1240"/>
        <v>1.0074275074666665</v>
      </c>
      <c r="L3217" s="3">
        <f t="shared" si="1241"/>
        <v>1.6877214300000001</v>
      </c>
      <c r="M3217" s="3">
        <f t="shared" si="1242"/>
        <v>1.70025699</v>
      </c>
      <c r="N3217" s="3">
        <f t="shared" si="1243"/>
        <v>86024.138632119997</v>
      </c>
      <c r="O3217" s="52">
        <f t="shared" si="1251"/>
        <v>0</v>
      </c>
      <c r="P3217" s="5">
        <f t="shared" si="1232"/>
        <v>0</v>
      </c>
      <c r="Q3217" s="53">
        <f t="shared" si="1244"/>
        <v>0</v>
      </c>
      <c r="R3217" s="4">
        <f t="shared" si="1245"/>
        <v>0</v>
      </c>
      <c r="S3217" s="2">
        <f t="shared" si="1253"/>
        <v>0.14000000000000001</v>
      </c>
      <c r="T3217" s="9">
        <f t="shared" si="1246"/>
        <v>1.0043771610000001</v>
      </c>
      <c r="U3217" s="4">
        <f t="shared" si="1247"/>
        <v>376.54150466999999</v>
      </c>
      <c r="V3217" s="4">
        <f t="shared" si="1248"/>
        <v>0</v>
      </c>
      <c r="W3217" s="1" t="str">
        <f t="shared" si="1231"/>
        <v>A+J=</v>
      </c>
      <c r="X3217" s="10">
        <f t="shared" si="1249"/>
        <v>43290</v>
      </c>
      <c r="Y3217" s="4">
        <f t="shared" si="1250"/>
        <v>0</v>
      </c>
      <c r="Z3217" s="28"/>
      <c r="AA3217" s="26"/>
      <c r="AE3217" s="5"/>
    </row>
    <row r="3218" spans="1:31" x14ac:dyDescent="0.2">
      <c r="A3218" s="127">
        <f t="shared" si="1252"/>
        <v>43273</v>
      </c>
      <c r="B3218" s="4">
        <f t="shared" si="1233"/>
        <v>86485.449383250001</v>
      </c>
      <c r="C3218" s="4">
        <f t="shared" si="1254"/>
        <v>50594.786045920002</v>
      </c>
      <c r="D3218" s="4">
        <f t="shared" si="1234"/>
        <v>50594.786045920002</v>
      </c>
      <c r="E3218" s="56">
        <f t="shared" si="1235"/>
        <v>680.57899999999995</v>
      </c>
      <c r="F3218" s="11">
        <f>IF(DAY(A3218)=F$2+1,VLOOKUP(A3218,[1]Plan1!$BN$15:$BP$255,3),F3217)</f>
        <v>693.28700000000003</v>
      </c>
      <c r="G3218" s="6">
        <f t="shared" si="1236"/>
        <v>43261</v>
      </c>
      <c r="H3218" s="2">
        <f t="shared" si="1237"/>
        <v>1.8672336348902974E-2</v>
      </c>
      <c r="I3218" s="1">
        <f t="shared" si="1238"/>
        <v>13</v>
      </c>
      <c r="J3218" s="1">
        <f t="shared" si="1239"/>
        <v>30</v>
      </c>
      <c r="K3218" s="54">
        <f t="shared" si="1240"/>
        <v>1.0080489510068897</v>
      </c>
      <c r="L3218" s="3">
        <f t="shared" si="1241"/>
        <v>1.6877214300000001</v>
      </c>
      <c r="M3218" s="3">
        <f t="shared" si="1242"/>
        <v>1.70130581</v>
      </c>
      <c r="N3218" s="3">
        <f t="shared" si="1243"/>
        <v>86077.203455630006</v>
      </c>
      <c r="O3218" s="52">
        <f t="shared" si="1251"/>
        <v>0</v>
      </c>
      <c r="P3218" s="5">
        <f t="shared" si="1232"/>
        <v>0</v>
      </c>
      <c r="Q3218" s="53">
        <f t="shared" si="1244"/>
        <v>0</v>
      </c>
      <c r="R3218" s="4">
        <f t="shared" si="1245"/>
        <v>0</v>
      </c>
      <c r="S3218" s="2">
        <f t="shared" si="1253"/>
        <v>0.14000000000000001</v>
      </c>
      <c r="T3218" s="9">
        <f t="shared" si="1246"/>
        <v>1.0047427879999999</v>
      </c>
      <c r="U3218" s="4">
        <f t="shared" si="1247"/>
        <v>408.24592761999997</v>
      </c>
      <c r="V3218" s="4">
        <f t="shared" si="1248"/>
        <v>0</v>
      </c>
      <c r="W3218" s="1" t="str">
        <f t="shared" si="1231"/>
        <v>A+J=</v>
      </c>
      <c r="X3218" s="10">
        <f t="shared" si="1249"/>
        <v>43290</v>
      </c>
      <c r="Y3218" s="4">
        <f t="shared" si="1250"/>
        <v>0</v>
      </c>
      <c r="Z3218" s="28"/>
      <c r="AA3218" s="26"/>
      <c r="AE3218" s="5"/>
    </row>
    <row r="3219" spans="1:31" x14ac:dyDescent="0.2">
      <c r="A3219" s="127">
        <f t="shared" si="1252"/>
        <v>43274</v>
      </c>
      <c r="B3219" s="4">
        <f t="shared" si="1233"/>
        <v>86570.301943490005</v>
      </c>
      <c r="C3219" s="4">
        <f t="shared" si="1254"/>
        <v>50594.786045920002</v>
      </c>
      <c r="D3219" s="4">
        <f t="shared" si="1234"/>
        <v>50594.786045920002</v>
      </c>
      <c r="E3219" s="56">
        <f t="shared" si="1235"/>
        <v>680.57899999999995</v>
      </c>
      <c r="F3219" s="11">
        <f>IF(DAY(A3219)=F$2+1,VLOOKUP(A3219,[1]Plan1!$BN$15:$BP$255,3),F3218)</f>
        <v>693.28700000000003</v>
      </c>
      <c r="G3219" s="6">
        <f t="shared" si="1236"/>
        <v>43261</v>
      </c>
      <c r="H3219" s="2">
        <f t="shared" si="1237"/>
        <v>1.8672336348902974E-2</v>
      </c>
      <c r="I3219" s="1">
        <f t="shared" si="1238"/>
        <v>14</v>
      </c>
      <c r="J3219" s="1">
        <f t="shared" si="1239"/>
        <v>30</v>
      </c>
      <c r="K3219" s="54">
        <f t="shared" si="1240"/>
        <v>1.0086707778918904</v>
      </c>
      <c r="L3219" s="3">
        <f t="shared" si="1241"/>
        <v>1.6877214300000001</v>
      </c>
      <c r="M3219" s="3">
        <f t="shared" si="1242"/>
        <v>1.7023552799999999</v>
      </c>
      <c r="N3219" s="3">
        <f t="shared" si="1243"/>
        <v>86130.301165740006</v>
      </c>
      <c r="O3219" s="52">
        <f t="shared" si="1251"/>
        <v>0</v>
      </c>
      <c r="P3219" s="5">
        <f t="shared" si="1232"/>
        <v>0</v>
      </c>
      <c r="Q3219" s="53">
        <f t="shared" si="1244"/>
        <v>0</v>
      </c>
      <c r="R3219" s="4">
        <f t="shared" si="1245"/>
        <v>0</v>
      </c>
      <c r="S3219" s="2">
        <f t="shared" si="1253"/>
        <v>0.14000000000000001</v>
      </c>
      <c r="T3219" s="9">
        <f t="shared" si="1246"/>
        <v>1.0051085479999999</v>
      </c>
      <c r="U3219" s="4">
        <f t="shared" si="1247"/>
        <v>440.00077775</v>
      </c>
      <c r="V3219" s="4">
        <f t="shared" si="1248"/>
        <v>0</v>
      </c>
      <c r="W3219" s="1" t="str">
        <f t="shared" si="1231"/>
        <v>A+J=</v>
      </c>
      <c r="X3219" s="10">
        <f t="shared" si="1249"/>
        <v>43290</v>
      </c>
      <c r="Y3219" s="4">
        <f t="shared" si="1250"/>
        <v>0</v>
      </c>
      <c r="Z3219" s="28"/>
      <c r="AA3219" s="26"/>
      <c r="AE3219" s="5"/>
    </row>
    <row r="3220" spans="1:31" x14ac:dyDescent="0.2">
      <c r="A3220" s="127">
        <f t="shared" si="1252"/>
        <v>43275</v>
      </c>
      <c r="B3220" s="4">
        <f t="shared" si="1233"/>
        <v>86655.237874819999</v>
      </c>
      <c r="C3220" s="4">
        <f t="shared" si="1254"/>
        <v>50594.786045920002</v>
      </c>
      <c r="D3220" s="4">
        <f t="shared" si="1234"/>
        <v>50594.786045920002</v>
      </c>
      <c r="E3220" s="56">
        <f t="shared" si="1235"/>
        <v>680.57899999999995</v>
      </c>
      <c r="F3220" s="11">
        <f>IF(DAY(A3220)=F$2+1,VLOOKUP(A3220,[1]Plan1!$BN$15:$BP$255,3),F3219)</f>
        <v>693.28700000000003</v>
      </c>
      <c r="G3220" s="6">
        <f t="shared" si="1236"/>
        <v>43261</v>
      </c>
      <c r="H3220" s="2">
        <f t="shared" si="1237"/>
        <v>1.8672336348902974E-2</v>
      </c>
      <c r="I3220" s="1">
        <f t="shared" si="1238"/>
        <v>15</v>
      </c>
      <c r="J3220" s="1">
        <f t="shared" si="1239"/>
        <v>30</v>
      </c>
      <c r="K3220" s="54">
        <f t="shared" si="1240"/>
        <v>1.0092929883581392</v>
      </c>
      <c r="L3220" s="3">
        <f t="shared" si="1241"/>
        <v>1.6877214300000001</v>
      </c>
      <c r="M3220" s="3">
        <f t="shared" si="1242"/>
        <v>1.7034054000000001</v>
      </c>
      <c r="N3220" s="3">
        <f t="shared" si="1243"/>
        <v>86183.431762459993</v>
      </c>
      <c r="O3220" s="52">
        <f t="shared" si="1251"/>
        <v>0</v>
      </c>
      <c r="P3220" s="5">
        <f t="shared" si="1232"/>
        <v>0</v>
      </c>
      <c r="Q3220" s="53">
        <f t="shared" si="1244"/>
        <v>0</v>
      </c>
      <c r="R3220" s="4">
        <f t="shared" si="1245"/>
        <v>0</v>
      </c>
      <c r="S3220" s="2">
        <f t="shared" si="1253"/>
        <v>0.14000000000000001</v>
      </c>
      <c r="T3220" s="9">
        <f t="shared" si="1246"/>
        <v>1.0054744410000001</v>
      </c>
      <c r="U3220" s="4">
        <f t="shared" si="1247"/>
        <v>471.80611235999999</v>
      </c>
      <c r="V3220" s="4">
        <f t="shared" si="1248"/>
        <v>0</v>
      </c>
      <c r="W3220" s="1" t="str">
        <f t="shared" si="1231"/>
        <v>A+J=</v>
      </c>
      <c r="X3220" s="10">
        <f t="shared" si="1249"/>
        <v>43290</v>
      </c>
      <c r="Y3220" s="4">
        <f t="shared" si="1250"/>
        <v>0</v>
      </c>
      <c r="Z3220" s="28"/>
      <c r="AA3220" s="26"/>
      <c r="AE3220" s="5"/>
    </row>
    <row r="3221" spans="1:31" x14ac:dyDescent="0.2">
      <c r="A3221" s="127">
        <f t="shared" si="1252"/>
        <v>43276</v>
      </c>
      <c r="B3221" s="4">
        <f t="shared" si="1233"/>
        <v>86740.257320749995</v>
      </c>
      <c r="C3221" s="4">
        <f t="shared" si="1254"/>
        <v>50594.786045920002</v>
      </c>
      <c r="D3221" s="4">
        <f t="shared" si="1234"/>
        <v>50594.786045920002</v>
      </c>
      <c r="E3221" s="56">
        <f t="shared" si="1235"/>
        <v>680.57899999999995</v>
      </c>
      <c r="F3221" s="11">
        <f>IF(DAY(A3221)=F$2+1,VLOOKUP(A3221,[1]Plan1!$BN$15:$BP$255,3),F3220)</f>
        <v>693.28700000000003</v>
      </c>
      <c r="G3221" s="6">
        <f t="shared" si="1236"/>
        <v>43261</v>
      </c>
      <c r="H3221" s="2">
        <f t="shared" si="1237"/>
        <v>1.8672336348902974E-2</v>
      </c>
      <c r="I3221" s="1">
        <f t="shared" si="1238"/>
        <v>16</v>
      </c>
      <c r="J3221" s="1">
        <f t="shared" si="1239"/>
        <v>30</v>
      </c>
      <c r="K3221" s="54">
        <f t="shared" si="1240"/>
        <v>1.009915582642253</v>
      </c>
      <c r="L3221" s="3">
        <f t="shared" si="1241"/>
        <v>1.6877214300000001</v>
      </c>
      <c r="M3221" s="3">
        <f t="shared" si="1242"/>
        <v>1.70445617</v>
      </c>
      <c r="N3221" s="3">
        <f t="shared" si="1243"/>
        <v>86236.595245789998</v>
      </c>
      <c r="O3221" s="52">
        <f t="shared" si="1251"/>
        <v>0</v>
      </c>
      <c r="P3221" s="5">
        <f t="shared" si="1232"/>
        <v>0</v>
      </c>
      <c r="Q3221" s="53">
        <f t="shared" si="1244"/>
        <v>0</v>
      </c>
      <c r="R3221" s="4">
        <f t="shared" si="1245"/>
        <v>0</v>
      </c>
      <c r="S3221" s="2">
        <f t="shared" si="1253"/>
        <v>0.14000000000000001</v>
      </c>
      <c r="T3221" s="9">
        <f t="shared" si="1246"/>
        <v>1.0058404679999999</v>
      </c>
      <c r="U3221" s="4">
        <f t="shared" si="1247"/>
        <v>503.66207495999998</v>
      </c>
      <c r="V3221" s="4">
        <f t="shared" si="1248"/>
        <v>0</v>
      </c>
      <c r="W3221" s="1" t="str">
        <f t="shared" si="1231"/>
        <v>A+J=</v>
      </c>
      <c r="X3221" s="10">
        <f t="shared" si="1249"/>
        <v>43290</v>
      </c>
      <c r="Y3221" s="4">
        <f t="shared" si="1250"/>
        <v>0</v>
      </c>
      <c r="Z3221" s="28"/>
      <c r="AA3221" s="26"/>
      <c r="AE3221" s="5"/>
    </row>
    <row r="3222" spans="1:31" x14ac:dyDescent="0.2">
      <c r="A3222" s="127">
        <f t="shared" si="1252"/>
        <v>43277</v>
      </c>
      <c r="B3222" s="4">
        <f t="shared" si="1233"/>
        <v>86825.359743400011</v>
      </c>
      <c r="C3222" s="4">
        <f t="shared" si="1254"/>
        <v>50594.786045920002</v>
      </c>
      <c r="D3222" s="4">
        <f t="shared" si="1234"/>
        <v>50594.786045920002</v>
      </c>
      <c r="E3222" s="56">
        <f t="shared" si="1235"/>
        <v>680.57899999999995</v>
      </c>
      <c r="F3222" s="11">
        <f>IF(DAY(A3222)=F$2+1,VLOOKUP(A3222,[1]Plan1!$BN$15:$BP$255,3),F3221)</f>
        <v>693.28700000000003</v>
      </c>
      <c r="G3222" s="6">
        <f t="shared" si="1236"/>
        <v>43261</v>
      </c>
      <c r="H3222" s="2">
        <f t="shared" si="1237"/>
        <v>1.8672336348902974E-2</v>
      </c>
      <c r="I3222" s="1">
        <f t="shared" si="1238"/>
        <v>17</v>
      </c>
      <c r="J3222" s="1">
        <f t="shared" si="1239"/>
        <v>30</v>
      </c>
      <c r="K3222" s="54">
        <f t="shared" si="1240"/>
        <v>1.0105385609809943</v>
      </c>
      <c r="L3222" s="3">
        <f t="shared" si="1241"/>
        <v>1.6877214300000001</v>
      </c>
      <c r="M3222" s="3">
        <f t="shared" si="1242"/>
        <v>1.7055075799999999</v>
      </c>
      <c r="N3222" s="3">
        <f t="shared" si="1243"/>
        <v>86289.791109790007</v>
      </c>
      <c r="O3222" s="52">
        <f t="shared" si="1251"/>
        <v>0</v>
      </c>
      <c r="P3222" s="5">
        <f t="shared" si="1232"/>
        <v>0</v>
      </c>
      <c r="Q3222" s="53">
        <f t="shared" si="1244"/>
        <v>0</v>
      </c>
      <c r="R3222" s="4">
        <f t="shared" si="1245"/>
        <v>0</v>
      </c>
      <c r="S3222" s="2">
        <f t="shared" si="1253"/>
        <v>0.14000000000000001</v>
      </c>
      <c r="T3222" s="9">
        <f t="shared" si="1246"/>
        <v>1.0062066279999999</v>
      </c>
      <c r="U3222" s="4">
        <f t="shared" si="1247"/>
        <v>535.56863361000001</v>
      </c>
      <c r="V3222" s="4">
        <f t="shared" si="1248"/>
        <v>0</v>
      </c>
      <c r="W3222" s="1" t="str">
        <f t="shared" si="1231"/>
        <v>A+J=</v>
      </c>
      <c r="X3222" s="10">
        <f t="shared" si="1249"/>
        <v>43290</v>
      </c>
      <c r="Y3222" s="4">
        <f t="shared" si="1250"/>
        <v>0</v>
      </c>
      <c r="Z3222" s="28"/>
      <c r="AA3222" s="26"/>
      <c r="AE3222" s="5"/>
    </row>
    <row r="3223" spans="1:31" x14ac:dyDescent="0.2">
      <c r="A3223" s="127">
        <f t="shared" si="1252"/>
        <v>43278</v>
      </c>
      <c r="B3223" s="4">
        <f t="shared" si="1233"/>
        <v>86910.54570884</v>
      </c>
      <c r="C3223" s="4">
        <f t="shared" si="1254"/>
        <v>50594.786045920002</v>
      </c>
      <c r="D3223" s="4">
        <f t="shared" si="1234"/>
        <v>50594.786045920002</v>
      </c>
      <c r="E3223" s="56">
        <f t="shared" si="1235"/>
        <v>680.57899999999995</v>
      </c>
      <c r="F3223" s="11">
        <f>IF(DAY(A3223)=F$2+1,VLOOKUP(A3223,[1]Plan1!$BN$15:$BP$255,3),F3222)</f>
        <v>693.28700000000003</v>
      </c>
      <c r="G3223" s="6">
        <f t="shared" si="1236"/>
        <v>43261</v>
      </c>
      <c r="H3223" s="2">
        <f t="shared" si="1237"/>
        <v>1.8672336348902974E-2</v>
      </c>
      <c r="I3223" s="1">
        <f t="shared" si="1238"/>
        <v>18</v>
      </c>
      <c r="J3223" s="1">
        <f t="shared" si="1239"/>
        <v>30</v>
      </c>
      <c r="K3223" s="54">
        <f t="shared" si="1240"/>
        <v>1.0111619236112714</v>
      </c>
      <c r="L3223" s="3">
        <f t="shared" si="1241"/>
        <v>1.6877214300000001</v>
      </c>
      <c r="M3223" s="3">
        <f t="shared" si="1242"/>
        <v>1.70655964</v>
      </c>
      <c r="N3223" s="3">
        <f t="shared" si="1243"/>
        <v>86343.019860400003</v>
      </c>
      <c r="O3223" s="52">
        <f t="shared" si="1251"/>
        <v>0</v>
      </c>
      <c r="P3223" s="5">
        <f t="shared" si="1232"/>
        <v>0</v>
      </c>
      <c r="Q3223" s="53">
        <f t="shared" si="1244"/>
        <v>0</v>
      </c>
      <c r="R3223" s="4">
        <f t="shared" si="1245"/>
        <v>0</v>
      </c>
      <c r="S3223" s="2">
        <f t="shared" si="1253"/>
        <v>0.14000000000000001</v>
      </c>
      <c r="T3223" s="9">
        <f t="shared" si="1246"/>
        <v>1.0065729210000001</v>
      </c>
      <c r="U3223" s="4">
        <f t="shared" si="1247"/>
        <v>567.52584844</v>
      </c>
      <c r="V3223" s="4">
        <f t="shared" si="1248"/>
        <v>0</v>
      </c>
      <c r="W3223" s="1" t="str">
        <f t="shared" si="1231"/>
        <v>A+J=</v>
      </c>
      <c r="X3223" s="10">
        <f t="shared" si="1249"/>
        <v>43290</v>
      </c>
      <c r="Y3223" s="4">
        <f t="shared" si="1250"/>
        <v>0</v>
      </c>
      <c r="Z3223" s="28"/>
      <c r="AA3223" s="26"/>
      <c r="AE3223" s="5"/>
    </row>
    <row r="3224" spans="1:31" x14ac:dyDescent="0.2">
      <c r="A3224" s="127">
        <f t="shared" si="1252"/>
        <v>43279</v>
      </c>
      <c r="B3224" s="4">
        <f t="shared" si="1233"/>
        <v>86995.815274439999</v>
      </c>
      <c r="C3224" s="4">
        <f t="shared" si="1254"/>
        <v>50594.786045920002</v>
      </c>
      <c r="D3224" s="4">
        <f t="shared" si="1234"/>
        <v>50594.786045920002</v>
      </c>
      <c r="E3224" s="56">
        <f t="shared" si="1235"/>
        <v>680.57899999999995</v>
      </c>
      <c r="F3224" s="11">
        <f>IF(DAY(A3224)=F$2+1,VLOOKUP(A3224,[1]Plan1!$BN$15:$BP$255,3),F3223)</f>
        <v>693.28700000000003</v>
      </c>
      <c r="G3224" s="6">
        <f t="shared" si="1236"/>
        <v>43261</v>
      </c>
      <c r="H3224" s="2">
        <f t="shared" si="1237"/>
        <v>1.8672336348902974E-2</v>
      </c>
      <c r="I3224" s="1">
        <f t="shared" si="1238"/>
        <v>19</v>
      </c>
      <c r="J3224" s="1">
        <f t="shared" si="1239"/>
        <v>30</v>
      </c>
      <c r="K3224" s="54">
        <f t="shared" si="1240"/>
        <v>1.0117856707701396</v>
      </c>
      <c r="L3224" s="3">
        <f t="shared" si="1241"/>
        <v>1.6877214300000001</v>
      </c>
      <c r="M3224" s="3">
        <f t="shared" si="1242"/>
        <v>1.70761235</v>
      </c>
      <c r="N3224" s="3">
        <f t="shared" si="1243"/>
        <v>86396.281497620002</v>
      </c>
      <c r="O3224" s="52">
        <f t="shared" si="1251"/>
        <v>0</v>
      </c>
      <c r="P3224" s="5">
        <f t="shared" si="1232"/>
        <v>0</v>
      </c>
      <c r="Q3224" s="53">
        <f t="shared" si="1244"/>
        <v>0</v>
      </c>
      <c r="R3224" s="4">
        <f t="shared" si="1245"/>
        <v>0</v>
      </c>
      <c r="S3224" s="2">
        <f t="shared" si="1253"/>
        <v>0.14000000000000001</v>
      </c>
      <c r="T3224" s="9">
        <f t="shared" si="1246"/>
        <v>1.0069393470000001</v>
      </c>
      <c r="U3224" s="4">
        <f t="shared" si="1247"/>
        <v>599.53377681999996</v>
      </c>
      <c r="V3224" s="4">
        <f t="shared" si="1248"/>
        <v>0</v>
      </c>
      <c r="W3224" s="1" t="str">
        <f t="shared" si="1231"/>
        <v>A+J=</v>
      </c>
      <c r="X3224" s="10">
        <f t="shared" si="1249"/>
        <v>43290</v>
      </c>
      <c r="Y3224" s="4">
        <f t="shared" si="1250"/>
        <v>0</v>
      </c>
      <c r="Z3224" s="28"/>
      <c r="AA3224" s="26"/>
      <c r="AE3224" s="5"/>
    </row>
    <row r="3225" spans="1:31" x14ac:dyDescent="0.2">
      <c r="A3225" s="127">
        <f t="shared" si="1252"/>
        <v>43280</v>
      </c>
      <c r="B3225" s="4">
        <f t="shared" si="1233"/>
        <v>87081.168584049999</v>
      </c>
      <c r="C3225" s="4">
        <f t="shared" si="1254"/>
        <v>50594.786045920002</v>
      </c>
      <c r="D3225" s="4">
        <f t="shared" si="1234"/>
        <v>50594.786045920002</v>
      </c>
      <c r="E3225" s="56">
        <f t="shared" si="1235"/>
        <v>680.57899999999995</v>
      </c>
      <c r="F3225" s="11">
        <f>IF(DAY(A3225)=F$2+1,VLOOKUP(A3225,[1]Plan1!$BN$15:$BP$255,3),F3224)</f>
        <v>693.28700000000003</v>
      </c>
      <c r="G3225" s="6">
        <f t="shared" si="1236"/>
        <v>43261</v>
      </c>
      <c r="H3225" s="2">
        <f t="shared" si="1237"/>
        <v>1.8672336348902974E-2</v>
      </c>
      <c r="I3225" s="1">
        <f t="shared" si="1238"/>
        <v>20</v>
      </c>
      <c r="J3225" s="1">
        <f t="shared" si="1239"/>
        <v>30</v>
      </c>
      <c r="K3225" s="54">
        <f t="shared" si="1240"/>
        <v>1.0124098026947994</v>
      </c>
      <c r="L3225" s="3">
        <f t="shared" si="1241"/>
        <v>1.6877214300000001</v>
      </c>
      <c r="M3225" s="3">
        <f t="shared" si="1242"/>
        <v>1.70866571</v>
      </c>
      <c r="N3225" s="3">
        <f t="shared" si="1243"/>
        <v>86449.576021450004</v>
      </c>
      <c r="O3225" s="52">
        <f t="shared" si="1251"/>
        <v>0</v>
      </c>
      <c r="P3225" s="5">
        <f t="shared" si="1232"/>
        <v>0</v>
      </c>
      <c r="Q3225" s="53">
        <f t="shared" si="1244"/>
        <v>0</v>
      </c>
      <c r="R3225" s="4">
        <f t="shared" si="1245"/>
        <v>0</v>
      </c>
      <c r="S3225" s="2">
        <f t="shared" si="1253"/>
        <v>0.14000000000000001</v>
      </c>
      <c r="T3225" s="9">
        <f t="shared" si="1246"/>
        <v>1.0073059069999999</v>
      </c>
      <c r="U3225" s="4">
        <f t="shared" si="1247"/>
        <v>631.59256259999995</v>
      </c>
      <c r="V3225" s="4">
        <f t="shared" si="1248"/>
        <v>0</v>
      </c>
      <c r="W3225" s="1" t="str">
        <f t="shared" si="1231"/>
        <v>A+J=</v>
      </c>
      <c r="X3225" s="10">
        <f t="shared" si="1249"/>
        <v>43290</v>
      </c>
      <c r="Y3225" s="4">
        <f t="shared" si="1250"/>
        <v>0</v>
      </c>
      <c r="Z3225" s="28"/>
      <c r="AA3225" s="26"/>
      <c r="AE3225" s="5"/>
    </row>
    <row r="3226" spans="1:31" x14ac:dyDescent="0.2">
      <c r="A3226" s="127">
        <f t="shared" si="1252"/>
        <v>43281</v>
      </c>
      <c r="B3226" s="4">
        <f t="shared" si="1233"/>
        <v>87166.606118579992</v>
      </c>
      <c r="C3226" s="4">
        <f t="shared" si="1254"/>
        <v>50594.786045920002</v>
      </c>
      <c r="D3226" s="4">
        <f t="shared" si="1234"/>
        <v>50594.786045920002</v>
      </c>
      <c r="E3226" s="56">
        <f t="shared" si="1235"/>
        <v>680.57899999999995</v>
      </c>
      <c r="F3226" s="11">
        <f>IF(DAY(A3226)=F$2+1,VLOOKUP(A3226,[1]Plan1!$BN$15:$BP$255,3),F3225)</f>
        <v>693.28700000000003</v>
      </c>
      <c r="G3226" s="6">
        <f t="shared" si="1236"/>
        <v>43261</v>
      </c>
      <c r="H3226" s="2">
        <f t="shared" si="1237"/>
        <v>1.8672336348902974E-2</v>
      </c>
      <c r="I3226" s="1">
        <f t="shared" si="1238"/>
        <v>21</v>
      </c>
      <c r="J3226" s="1">
        <f t="shared" si="1239"/>
        <v>30</v>
      </c>
      <c r="K3226" s="54">
        <f t="shared" si="1240"/>
        <v>1.0130343196225984</v>
      </c>
      <c r="L3226" s="3">
        <f t="shared" si="1241"/>
        <v>1.6877214300000001</v>
      </c>
      <c r="M3226" s="3">
        <f t="shared" si="1242"/>
        <v>1.70971973</v>
      </c>
      <c r="N3226" s="3">
        <f t="shared" si="1243"/>
        <v>86502.903937829993</v>
      </c>
      <c r="O3226" s="52">
        <f t="shared" si="1251"/>
        <v>0</v>
      </c>
      <c r="P3226" s="5">
        <f t="shared" si="1232"/>
        <v>0</v>
      </c>
      <c r="Q3226" s="53">
        <f t="shared" si="1244"/>
        <v>0</v>
      </c>
      <c r="R3226" s="4">
        <f t="shared" si="1245"/>
        <v>0</v>
      </c>
      <c r="S3226" s="2">
        <f t="shared" si="1253"/>
        <v>0.14000000000000001</v>
      </c>
      <c r="T3226" s="9">
        <f t="shared" si="1246"/>
        <v>1.0076726</v>
      </c>
      <c r="U3226" s="4">
        <f t="shared" si="1247"/>
        <v>663.70218075000003</v>
      </c>
      <c r="V3226" s="4">
        <f t="shared" si="1248"/>
        <v>0</v>
      </c>
      <c r="W3226" s="1" t="str">
        <f t="shared" si="1231"/>
        <v>A+J=</v>
      </c>
      <c r="X3226" s="10">
        <f t="shared" si="1249"/>
        <v>43290</v>
      </c>
      <c r="Y3226" s="4">
        <f t="shared" si="1250"/>
        <v>0</v>
      </c>
      <c r="Z3226" s="28"/>
      <c r="AA3226" s="26"/>
      <c r="AE3226" s="5"/>
    </row>
    <row r="3227" spans="1:31" x14ac:dyDescent="0.2">
      <c r="A3227" s="127">
        <f t="shared" si="1252"/>
        <v>43282</v>
      </c>
      <c r="B3227" s="4">
        <f t="shared" si="1233"/>
        <v>87252.127002580004</v>
      </c>
      <c r="C3227" s="4">
        <f t="shared" si="1254"/>
        <v>50594.786045920002</v>
      </c>
      <c r="D3227" s="4">
        <f t="shared" si="1234"/>
        <v>50594.786045920002</v>
      </c>
      <c r="E3227" s="56">
        <f t="shared" si="1235"/>
        <v>680.57899999999995</v>
      </c>
      <c r="F3227" s="11">
        <f>IF(DAY(A3227)=F$2+1,VLOOKUP(A3227,[1]Plan1!$BN$15:$BP$255,3),F3226)</f>
        <v>693.28700000000003</v>
      </c>
      <c r="G3227" s="6">
        <f t="shared" si="1236"/>
        <v>43261</v>
      </c>
      <c r="H3227" s="2">
        <f t="shared" si="1237"/>
        <v>1.8672336348902974E-2</v>
      </c>
      <c r="I3227" s="1">
        <f t="shared" si="1238"/>
        <v>22</v>
      </c>
      <c r="J3227" s="1">
        <f t="shared" si="1239"/>
        <v>30</v>
      </c>
      <c r="K3227" s="54">
        <f t="shared" si="1240"/>
        <v>1.0136592217910303</v>
      </c>
      <c r="L3227" s="3">
        <f t="shared" si="1241"/>
        <v>1.6877214300000001</v>
      </c>
      <c r="M3227" s="3">
        <f t="shared" si="1242"/>
        <v>1.7107743900000001</v>
      </c>
      <c r="N3227" s="3">
        <f t="shared" si="1243"/>
        <v>86556.26423488</v>
      </c>
      <c r="O3227" s="52">
        <f t="shared" si="1251"/>
        <v>0</v>
      </c>
      <c r="P3227" s="5">
        <f t="shared" si="1232"/>
        <v>0</v>
      </c>
      <c r="Q3227" s="53">
        <f t="shared" si="1244"/>
        <v>0</v>
      </c>
      <c r="R3227" s="4">
        <f t="shared" si="1245"/>
        <v>0</v>
      </c>
      <c r="S3227" s="2">
        <f t="shared" si="1253"/>
        <v>0.14000000000000001</v>
      </c>
      <c r="T3227" s="9">
        <f t="shared" si="1246"/>
        <v>1.0080394269999999</v>
      </c>
      <c r="U3227" s="4">
        <f t="shared" si="1247"/>
        <v>695.86276769999995</v>
      </c>
      <c r="V3227" s="4">
        <f t="shared" si="1248"/>
        <v>0</v>
      </c>
      <c r="W3227" s="1" t="str">
        <f t="shared" si="1231"/>
        <v>A+J=</v>
      </c>
      <c r="X3227" s="10">
        <f t="shared" si="1249"/>
        <v>43290</v>
      </c>
      <c r="Y3227" s="4">
        <f t="shared" si="1250"/>
        <v>0</v>
      </c>
      <c r="Z3227" s="28"/>
      <c r="AA3227" s="26"/>
      <c r="AE3227" s="5"/>
    </row>
    <row r="3228" spans="1:31" x14ac:dyDescent="0.2">
      <c r="A3228" s="127">
        <f t="shared" si="1252"/>
        <v>43283</v>
      </c>
      <c r="B3228" s="4">
        <f t="shared" si="1233"/>
        <v>87337.731716740003</v>
      </c>
      <c r="C3228" s="4">
        <f t="shared" si="1254"/>
        <v>50594.786045920002</v>
      </c>
      <c r="D3228" s="4">
        <f t="shared" si="1234"/>
        <v>50594.786045920002</v>
      </c>
      <c r="E3228" s="56">
        <f t="shared" si="1235"/>
        <v>680.57899999999995</v>
      </c>
      <c r="F3228" s="11">
        <f>IF(DAY(A3228)=F$2+1,VLOOKUP(A3228,[1]Plan1!$BN$15:$BP$255,3),F3227)</f>
        <v>693.28700000000003</v>
      </c>
      <c r="G3228" s="6">
        <f t="shared" si="1236"/>
        <v>43261</v>
      </c>
      <c r="H3228" s="2">
        <f t="shared" si="1237"/>
        <v>1.8672336348902974E-2</v>
      </c>
      <c r="I3228" s="1">
        <f t="shared" si="1238"/>
        <v>23</v>
      </c>
      <c r="J3228" s="1">
        <f t="shared" si="1239"/>
        <v>30</v>
      </c>
      <c r="K3228" s="54">
        <f t="shared" si="1240"/>
        <v>1.0142845094377353</v>
      </c>
      <c r="L3228" s="3">
        <f t="shared" si="1241"/>
        <v>1.6877214300000001</v>
      </c>
      <c r="M3228" s="3">
        <f t="shared" si="1242"/>
        <v>1.7118297</v>
      </c>
      <c r="N3228" s="3">
        <f t="shared" si="1243"/>
        <v>86609.657418550007</v>
      </c>
      <c r="O3228" s="52">
        <f t="shared" si="1251"/>
        <v>0</v>
      </c>
      <c r="P3228" s="5">
        <f t="shared" si="1232"/>
        <v>0</v>
      </c>
      <c r="Q3228" s="53">
        <f t="shared" si="1244"/>
        <v>0</v>
      </c>
      <c r="R3228" s="4">
        <f t="shared" si="1245"/>
        <v>0</v>
      </c>
      <c r="S3228" s="2">
        <f t="shared" si="1253"/>
        <v>0.14000000000000001</v>
      </c>
      <c r="T3228" s="9">
        <f t="shared" si="1246"/>
        <v>1.008406387</v>
      </c>
      <c r="U3228" s="4">
        <f t="shared" si="1247"/>
        <v>728.07429819000004</v>
      </c>
      <c r="V3228" s="4">
        <f t="shared" si="1248"/>
        <v>0</v>
      </c>
      <c r="W3228" s="1" t="str">
        <f t="shared" si="1231"/>
        <v>A+J=</v>
      </c>
      <c r="X3228" s="10">
        <f t="shared" si="1249"/>
        <v>43290</v>
      </c>
      <c r="Y3228" s="4">
        <f t="shared" si="1250"/>
        <v>0</v>
      </c>
      <c r="Z3228" s="28"/>
      <c r="AA3228" s="26"/>
      <c r="AE3228" s="5"/>
    </row>
    <row r="3229" spans="1:31" x14ac:dyDescent="0.2">
      <c r="A3229" s="127">
        <f t="shared" si="1252"/>
        <v>43284</v>
      </c>
      <c r="B3229" s="4">
        <f t="shared" si="1233"/>
        <v>87423.42040521001</v>
      </c>
      <c r="C3229" s="4">
        <f t="shared" si="1254"/>
        <v>50594.786045920002</v>
      </c>
      <c r="D3229" s="4">
        <f t="shared" si="1234"/>
        <v>50594.786045920002</v>
      </c>
      <c r="E3229" s="56">
        <f t="shared" si="1235"/>
        <v>680.57899999999995</v>
      </c>
      <c r="F3229" s="11">
        <f>IF(DAY(A3229)=F$2+1,VLOOKUP(A3229,[1]Plan1!$BN$15:$BP$255,3),F3228)</f>
        <v>693.28700000000003</v>
      </c>
      <c r="G3229" s="6">
        <f t="shared" si="1236"/>
        <v>43261</v>
      </c>
      <c r="H3229" s="2">
        <f t="shared" si="1237"/>
        <v>1.8672336348902974E-2</v>
      </c>
      <c r="I3229" s="1">
        <f t="shared" si="1238"/>
        <v>24</v>
      </c>
      <c r="J3229" s="1">
        <f t="shared" si="1239"/>
        <v>30</v>
      </c>
      <c r="K3229" s="54">
        <f t="shared" si="1240"/>
        <v>1.0149101828005003</v>
      </c>
      <c r="L3229" s="3">
        <f t="shared" si="1241"/>
        <v>1.6877214300000001</v>
      </c>
      <c r="M3229" s="3">
        <f t="shared" si="1242"/>
        <v>1.71288566</v>
      </c>
      <c r="N3229" s="3">
        <f t="shared" si="1243"/>
        <v>86663.083488820004</v>
      </c>
      <c r="O3229" s="52">
        <f t="shared" si="1251"/>
        <v>0</v>
      </c>
      <c r="P3229" s="5">
        <f t="shared" si="1232"/>
        <v>0</v>
      </c>
      <c r="Q3229" s="53">
        <f t="shared" si="1244"/>
        <v>0</v>
      </c>
      <c r="R3229" s="4">
        <f t="shared" si="1245"/>
        <v>0</v>
      </c>
      <c r="S3229" s="2">
        <f t="shared" si="1253"/>
        <v>0.14000000000000001</v>
      </c>
      <c r="T3229" s="9">
        <f t="shared" si="1246"/>
        <v>1.008773481</v>
      </c>
      <c r="U3229" s="4">
        <f t="shared" si="1247"/>
        <v>760.33691639000006</v>
      </c>
      <c r="V3229" s="4">
        <f t="shared" si="1248"/>
        <v>0</v>
      </c>
      <c r="W3229" s="1" t="str">
        <f t="shared" si="1231"/>
        <v>A+J=</v>
      </c>
      <c r="X3229" s="10">
        <f t="shared" si="1249"/>
        <v>43290</v>
      </c>
      <c r="Y3229" s="4">
        <f t="shared" si="1250"/>
        <v>0</v>
      </c>
      <c r="Z3229" s="28"/>
      <c r="AA3229" s="26"/>
      <c r="AE3229" s="5"/>
    </row>
    <row r="3230" spans="1:31" x14ac:dyDescent="0.2">
      <c r="A3230" s="127">
        <f t="shared" si="1252"/>
        <v>43285</v>
      </c>
      <c r="B3230" s="4">
        <f t="shared" si="1233"/>
        <v>87509.193038960002</v>
      </c>
      <c r="C3230" s="4">
        <f t="shared" si="1254"/>
        <v>50594.786045920002</v>
      </c>
      <c r="D3230" s="4">
        <f t="shared" si="1234"/>
        <v>50594.786045920002</v>
      </c>
      <c r="E3230" s="56">
        <f t="shared" si="1235"/>
        <v>680.57899999999995</v>
      </c>
      <c r="F3230" s="11">
        <f>IF(DAY(A3230)=F$2+1,VLOOKUP(A3230,[1]Plan1!$BN$15:$BP$255,3),F3229)</f>
        <v>693.28700000000003</v>
      </c>
      <c r="G3230" s="6">
        <f t="shared" si="1236"/>
        <v>43261</v>
      </c>
      <c r="H3230" s="2">
        <f t="shared" si="1237"/>
        <v>1.8672336348902974E-2</v>
      </c>
      <c r="I3230" s="1">
        <f t="shared" si="1238"/>
        <v>25</v>
      </c>
      <c r="J3230" s="1">
        <f t="shared" si="1239"/>
        <v>30</v>
      </c>
      <c r="K3230" s="54">
        <f t="shared" si="1240"/>
        <v>1.0155362421172587</v>
      </c>
      <c r="L3230" s="3">
        <f t="shared" si="1241"/>
        <v>1.6877214300000001</v>
      </c>
      <c r="M3230" s="3">
        <f t="shared" si="1242"/>
        <v>1.71394227</v>
      </c>
      <c r="N3230" s="3">
        <f t="shared" si="1243"/>
        <v>86716.542445700004</v>
      </c>
      <c r="O3230" s="52">
        <f t="shared" si="1251"/>
        <v>0</v>
      </c>
      <c r="P3230" s="5">
        <f t="shared" si="1232"/>
        <v>0</v>
      </c>
      <c r="Q3230" s="53">
        <f t="shared" si="1244"/>
        <v>0</v>
      </c>
      <c r="R3230" s="4">
        <f t="shared" si="1245"/>
        <v>0</v>
      </c>
      <c r="S3230" s="2">
        <f t="shared" si="1253"/>
        <v>0.14000000000000001</v>
      </c>
      <c r="T3230" s="9">
        <f t="shared" si="1246"/>
        <v>1.0091407080000001</v>
      </c>
      <c r="U3230" s="4">
        <f t="shared" si="1247"/>
        <v>792.65059326000005</v>
      </c>
      <c r="V3230" s="4">
        <f t="shared" si="1248"/>
        <v>0</v>
      </c>
      <c r="W3230" s="1" t="str">
        <f t="shared" si="1231"/>
        <v>A+J=</v>
      </c>
      <c r="X3230" s="10">
        <f t="shared" si="1249"/>
        <v>43290</v>
      </c>
      <c r="Y3230" s="4">
        <f t="shared" si="1250"/>
        <v>0</v>
      </c>
      <c r="Z3230" s="28"/>
      <c r="AA3230" s="26"/>
      <c r="AE3230" s="5"/>
    </row>
    <row r="3231" spans="1:31" x14ac:dyDescent="0.2">
      <c r="A3231" s="127">
        <f t="shared" si="1252"/>
        <v>43286</v>
      </c>
      <c r="B3231" s="4">
        <f t="shared" si="1233"/>
        <v>87595.050273109999</v>
      </c>
      <c r="C3231" s="4">
        <f t="shared" si="1254"/>
        <v>50594.786045920002</v>
      </c>
      <c r="D3231" s="4">
        <f t="shared" si="1234"/>
        <v>50594.786045920002</v>
      </c>
      <c r="E3231" s="56">
        <f t="shared" si="1235"/>
        <v>680.57899999999995</v>
      </c>
      <c r="F3231" s="11">
        <f>IF(DAY(A3231)=F$2+1,VLOOKUP(A3231,[1]Plan1!$BN$15:$BP$255,3),F3230)</f>
        <v>693.28700000000003</v>
      </c>
      <c r="G3231" s="6">
        <f t="shared" si="1236"/>
        <v>43261</v>
      </c>
      <c r="H3231" s="2">
        <f t="shared" si="1237"/>
        <v>1.8672336348902974E-2</v>
      </c>
      <c r="I3231" s="1">
        <f t="shared" si="1238"/>
        <v>26</v>
      </c>
      <c r="J3231" s="1">
        <f t="shared" si="1239"/>
        <v>30</v>
      </c>
      <c r="K3231" s="54">
        <f t="shared" si="1240"/>
        <v>1.0161626876260905</v>
      </c>
      <c r="L3231" s="3">
        <f t="shared" si="1241"/>
        <v>1.6877214300000001</v>
      </c>
      <c r="M3231" s="3">
        <f t="shared" si="1242"/>
        <v>1.71499954</v>
      </c>
      <c r="N3231" s="3">
        <f t="shared" si="1243"/>
        <v>86770.034795150001</v>
      </c>
      <c r="O3231" s="52">
        <f t="shared" si="1251"/>
        <v>0</v>
      </c>
      <c r="P3231" s="5">
        <f t="shared" si="1232"/>
        <v>0</v>
      </c>
      <c r="Q3231" s="53">
        <f t="shared" si="1244"/>
        <v>0</v>
      </c>
      <c r="R3231" s="4">
        <f t="shared" si="1245"/>
        <v>0</v>
      </c>
      <c r="S3231" s="2">
        <f t="shared" si="1253"/>
        <v>0.14000000000000001</v>
      </c>
      <c r="T3231" s="9">
        <f t="shared" si="1246"/>
        <v>1.009508069</v>
      </c>
      <c r="U3231" s="4">
        <f t="shared" si="1247"/>
        <v>825.01547796</v>
      </c>
      <c r="V3231" s="4">
        <f t="shared" si="1248"/>
        <v>0</v>
      </c>
      <c r="W3231" s="1" t="str">
        <f t="shared" si="1231"/>
        <v>A+J=</v>
      </c>
      <c r="X3231" s="10">
        <f t="shared" si="1249"/>
        <v>43290</v>
      </c>
      <c r="Y3231" s="4">
        <f t="shared" si="1250"/>
        <v>0</v>
      </c>
      <c r="Z3231" s="28"/>
      <c r="AA3231" s="26"/>
      <c r="AE3231" s="5"/>
    </row>
    <row r="3232" spans="1:31" x14ac:dyDescent="0.2">
      <c r="A3232" s="127">
        <f t="shared" si="1252"/>
        <v>43287</v>
      </c>
      <c r="B3232" s="4">
        <f t="shared" si="1233"/>
        <v>87680.991654990008</v>
      </c>
      <c r="C3232" s="4">
        <f t="shared" si="1254"/>
        <v>50594.786045920002</v>
      </c>
      <c r="D3232" s="4">
        <f t="shared" si="1234"/>
        <v>50594.786045920002</v>
      </c>
      <c r="E3232" s="56">
        <f t="shared" si="1235"/>
        <v>680.57899999999995</v>
      </c>
      <c r="F3232" s="11">
        <f>IF(DAY(A3232)=F$2+1,VLOOKUP(A3232,[1]Plan1!$BN$15:$BP$255,3),F3231)</f>
        <v>693.28700000000003</v>
      </c>
      <c r="G3232" s="6">
        <f t="shared" si="1236"/>
        <v>43261</v>
      </c>
      <c r="H3232" s="2">
        <f t="shared" si="1237"/>
        <v>1.8672336348902974E-2</v>
      </c>
      <c r="I3232" s="1">
        <f t="shared" si="1238"/>
        <v>27</v>
      </c>
      <c r="J3232" s="1">
        <f t="shared" si="1239"/>
        <v>30</v>
      </c>
      <c r="K3232" s="54">
        <f t="shared" si="1240"/>
        <v>1.0167895195652235</v>
      </c>
      <c r="L3232" s="3">
        <f t="shared" si="1241"/>
        <v>1.6877214300000001</v>
      </c>
      <c r="M3232" s="3">
        <f t="shared" si="1242"/>
        <v>1.71605746</v>
      </c>
      <c r="N3232" s="3">
        <f t="shared" si="1243"/>
        <v>86823.560031200002</v>
      </c>
      <c r="O3232" s="52">
        <f t="shared" si="1251"/>
        <v>0</v>
      </c>
      <c r="P3232" s="5">
        <f t="shared" si="1232"/>
        <v>0</v>
      </c>
      <c r="Q3232" s="53">
        <f t="shared" si="1244"/>
        <v>0</v>
      </c>
      <c r="R3232" s="4">
        <f t="shared" si="1245"/>
        <v>0</v>
      </c>
      <c r="S3232" s="2">
        <f t="shared" si="1253"/>
        <v>0.14000000000000001</v>
      </c>
      <c r="T3232" s="9">
        <f t="shared" si="1246"/>
        <v>1.0098755639999999</v>
      </c>
      <c r="U3232" s="4">
        <f t="shared" si="1247"/>
        <v>857.43162379</v>
      </c>
      <c r="V3232" s="4">
        <f t="shared" si="1248"/>
        <v>0</v>
      </c>
      <c r="W3232" s="1" t="str">
        <f t="shared" si="1231"/>
        <v>A+J=</v>
      </c>
      <c r="X3232" s="10">
        <f t="shared" si="1249"/>
        <v>43290</v>
      </c>
      <c r="Y3232" s="4">
        <f t="shared" si="1250"/>
        <v>0</v>
      </c>
      <c r="Z3232" s="28"/>
      <c r="AA3232" s="26"/>
      <c r="AE3232" s="5"/>
    </row>
    <row r="3233" spans="1:31" x14ac:dyDescent="0.2">
      <c r="A3233" s="127">
        <f t="shared" si="1252"/>
        <v>43288</v>
      </c>
      <c r="B3233" s="4">
        <f t="shared" si="1233"/>
        <v>87767.017242390008</v>
      </c>
      <c r="C3233" s="4">
        <f t="shared" si="1254"/>
        <v>50594.786045920002</v>
      </c>
      <c r="D3233" s="4">
        <f t="shared" si="1234"/>
        <v>50594.786045920002</v>
      </c>
      <c r="E3233" s="56">
        <f t="shared" si="1235"/>
        <v>680.57899999999995</v>
      </c>
      <c r="F3233" s="11">
        <f>IF(DAY(A3233)=F$2+1,VLOOKUP(A3233,[1]Plan1!$BN$15:$BP$255,3),F3232)</f>
        <v>693.28700000000003</v>
      </c>
      <c r="G3233" s="6">
        <f t="shared" si="1236"/>
        <v>43261</v>
      </c>
      <c r="H3233" s="2">
        <f t="shared" si="1237"/>
        <v>1.8672336348902974E-2</v>
      </c>
      <c r="I3233" s="1">
        <f t="shared" si="1238"/>
        <v>28</v>
      </c>
      <c r="J3233" s="1">
        <f t="shared" si="1239"/>
        <v>30</v>
      </c>
      <c r="K3233" s="54">
        <f t="shared" si="1240"/>
        <v>1.017416738173031</v>
      </c>
      <c r="L3233" s="3">
        <f t="shared" si="1241"/>
        <v>1.6877214300000001</v>
      </c>
      <c r="M3233" s="3">
        <f t="shared" si="1242"/>
        <v>1.7171160299999999</v>
      </c>
      <c r="N3233" s="3">
        <f t="shared" si="1243"/>
        <v>86877.118153860007</v>
      </c>
      <c r="O3233" s="52">
        <f t="shared" si="1251"/>
        <v>0</v>
      </c>
      <c r="P3233" s="5">
        <f t="shared" si="1232"/>
        <v>0</v>
      </c>
      <c r="Q3233" s="53">
        <f t="shared" si="1244"/>
        <v>0</v>
      </c>
      <c r="R3233" s="4">
        <f t="shared" si="1245"/>
        <v>0</v>
      </c>
      <c r="S3233" s="2">
        <f t="shared" si="1253"/>
        <v>0.14000000000000001</v>
      </c>
      <c r="T3233" s="9">
        <f t="shared" si="1246"/>
        <v>1.010243193</v>
      </c>
      <c r="U3233" s="4">
        <f t="shared" si="1247"/>
        <v>889.89908852999997</v>
      </c>
      <c r="V3233" s="4">
        <f t="shared" si="1248"/>
        <v>0</v>
      </c>
      <c r="W3233" s="1" t="str">
        <f t="shared" si="1231"/>
        <v>A+J=</v>
      </c>
      <c r="X3233" s="10">
        <f t="shared" si="1249"/>
        <v>43290</v>
      </c>
      <c r="Y3233" s="4">
        <f t="shared" si="1250"/>
        <v>0</v>
      </c>
      <c r="Z3233" s="28"/>
      <c r="AA3233" s="26"/>
      <c r="AE3233" s="5"/>
    </row>
    <row r="3234" spans="1:31" x14ac:dyDescent="0.2">
      <c r="A3234" s="127">
        <f t="shared" si="1252"/>
        <v>43289</v>
      </c>
      <c r="B3234" s="4">
        <f t="shared" si="1233"/>
        <v>87853.127093110001</v>
      </c>
      <c r="C3234" s="4">
        <f t="shared" si="1254"/>
        <v>50594.786045920002</v>
      </c>
      <c r="D3234" s="4">
        <f t="shared" si="1234"/>
        <v>50594.786045920002</v>
      </c>
      <c r="E3234" s="56">
        <f t="shared" si="1235"/>
        <v>680.57899999999995</v>
      </c>
      <c r="F3234" s="11">
        <f>IF(DAY(A3234)=F$2+1,VLOOKUP(A3234,[1]Plan1!$BN$15:$BP$255,3),F3233)</f>
        <v>693.28700000000003</v>
      </c>
      <c r="G3234" s="6">
        <f t="shared" si="1236"/>
        <v>43261</v>
      </c>
      <c r="H3234" s="2">
        <f t="shared" si="1237"/>
        <v>1.8672336348902974E-2</v>
      </c>
      <c r="I3234" s="1">
        <f t="shared" si="1238"/>
        <v>29</v>
      </c>
      <c r="J3234" s="1">
        <f t="shared" si="1239"/>
        <v>30</v>
      </c>
      <c r="K3234" s="54">
        <f t="shared" si="1240"/>
        <v>1.0180443436880349</v>
      </c>
      <c r="L3234" s="3">
        <f t="shared" si="1241"/>
        <v>1.6877214300000001</v>
      </c>
      <c r="M3234" s="3">
        <f t="shared" si="1242"/>
        <v>1.71817525</v>
      </c>
      <c r="N3234" s="3">
        <f t="shared" si="1243"/>
        <v>86930.709163139996</v>
      </c>
      <c r="O3234" s="52">
        <f t="shared" si="1251"/>
        <v>0</v>
      </c>
      <c r="P3234" s="5">
        <f t="shared" si="1232"/>
        <v>0</v>
      </c>
      <c r="Q3234" s="53">
        <f t="shared" si="1244"/>
        <v>0</v>
      </c>
      <c r="R3234" s="4">
        <f t="shared" si="1245"/>
        <v>0</v>
      </c>
      <c r="S3234" s="2">
        <f t="shared" si="1253"/>
        <v>0.14000000000000001</v>
      </c>
      <c r="T3234" s="9">
        <f t="shared" si="1246"/>
        <v>1.0106109560000001</v>
      </c>
      <c r="U3234" s="4">
        <f t="shared" si="1247"/>
        <v>922.41792997000005</v>
      </c>
      <c r="V3234" s="4">
        <f t="shared" si="1248"/>
        <v>0</v>
      </c>
      <c r="W3234" s="1" t="str">
        <f t="shared" si="1231"/>
        <v>A+J=</v>
      </c>
      <c r="X3234" s="10">
        <f t="shared" si="1249"/>
        <v>43290</v>
      </c>
      <c r="Y3234" s="4">
        <f t="shared" si="1250"/>
        <v>0</v>
      </c>
      <c r="Z3234" s="184" t="s">
        <v>63</v>
      </c>
      <c r="AA3234" s="184" t="s">
        <v>64</v>
      </c>
      <c r="AE3234" s="5"/>
    </row>
    <row r="3235" spans="1:31" x14ac:dyDescent="0.2">
      <c r="A3235" s="161">
        <f t="shared" si="1252"/>
        <v>43290</v>
      </c>
      <c r="B3235" s="162">
        <f t="shared" si="1233"/>
        <v>87939.321689489996</v>
      </c>
      <c r="C3235" s="162">
        <f t="shared" si="1254"/>
        <v>50594.786045920002</v>
      </c>
      <c r="D3235" s="162">
        <f t="shared" si="1234"/>
        <v>50594.786045920002</v>
      </c>
      <c r="E3235" s="163">
        <f t="shared" si="1235"/>
        <v>680.57899999999995</v>
      </c>
      <c r="F3235" s="164">
        <f>IF(DAY(A3235)=F$2+1,VLOOKUP(A3235,[1]Plan1!$BN$15:$BP$255,3),F3234)</f>
        <v>693.28700000000003</v>
      </c>
      <c r="G3235" s="165">
        <f t="shared" si="1236"/>
        <v>43261</v>
      </c>
      <c r="H3235" s="166">
        <f t="shared" si="1237"/>
        <v>1.8672336348902974E-2</v>
      </c>
      <c r="I3235" s="167">
        <f t="shared" si="1238"/>
        <v>30</v>
      </c>
      <c r="J3235" s="167">
        <f t="shared" si="1239"/>
        <v>30</v>
      </c>
      <c r="K3235" s="168">
        <f t="shared" si="1240"/>
        <v>1.018672336348903</v>
      </c>
      <c r="L3235" s="169">
        <f t="shared" si="1241"/>
        <v>1.6877214300000001</v>
      </c>
      <c r="M3235" s="169">
        <f t="shared" si="1242"/>
        <v>1.7192351299999999</v>
      </c>
      <c r="N3235" s="169">
        <f t="shared" si="1243"/>
        <v>86984.333564970002</v>
      </c>
      <c r="O3235" s="170">
        <f t="shared" si="1251"/>
        <v>104</v>
      </c>
      <c r="P3235" s="171">
        <f t="shared" si="1232"/>
        <v>0</v>
      </c>
      <c r="Q3235" s="162">
        <f t="shared" si="1244"/>
        <v>0</v>
      </c>
      <c r="R3235" s="162">
        <f t="shared" si="1245"/>
        <v>0</v>
      </c>
      <c r="S3235" s="166">
        <f t="shared" si="1253"/>
        <v>0.14000000000000001</v>
      </c>
      <c r="T3235" s="172">
        <f t="shared" si="1246"/>
        <v>1.010978852</v>
      </c>
      <c r="U3235" s="169">
        <f t="shared" si="1247"/>
        <v>954.98812452000004</v>
      </c>
      <c r="V3235" s="162">
        <f t="shared" si="1248"/>
        <v>0</v>
      </c>
      <c r="W3235" s="167" t="str">
        <f t="shared" si="1231"/>
        <v>A+J=</v>
      </c>
      <c r="X3235" s="165">
        <f t="shared" si="1249"/>
        <v>43290</v>
      </c>
      <c r="Y3235" s="162">
        <f t="shared" si="1250"/>
        <v>0</v>
      </c>
      <c r="Z3235" s="189">
        <v>436.166</v>
      </c>
      <c r="AA3235" s="185">
        <f>(U3235-Z3235)</f>
        <v>518.82212451999999</v>
      </c>
      <c r="AE3235" s="5"/>
    </row>
    <row r="3236" spans="1:31" x14ac:dyDescent="0.2">
      <c r="A3236" s="127">
        <f t="shared" si="1252"/>
        <v>43291</v>
      </c>
      <c r="B3236" s="4">
        <f t="shared" si="1233"/>
        <v>87548.254948050002</v>
      </c>
      <c r="C3236" s="162">
        <f>IF(DAY(A3235)=9,VLOOKUP(A3235,$AA$10:$AB$126,2),C3235)+(AA3235/M3235)</f>
        <v>50896.561012861261</v>
      </c>
      <c r="D3236" s="4">
        <f t="shared" si="1234"/>
        <v>50896.561012861261</v>
      </c>
      <c r="E3236" s="56">
        <f t="shared" si="1235"/>
        <v>693.28700000000003</v>
      </c>
      <c r="F3236" s="11">
        <f>IF(DAY(A3236)=F$2+1,VLOOKUP(A3236,[1]Plan1!$BN$15:$BP$255,3),F3235)</f>
        <v>696.8</v>
      </c>
      <c r="G3236" s="6">
        <f t="shared" si="1236"/>
        <v>43291</v>
      </c>
      <c r="H3236" s="2">
        <f t="shared" si="1237"/>
        <v>5.067165546158936E-3</v>
      </c>
      <c r="I3236" s="1">
        <f t="shared" si="1238"/>
        <v>1</v>
      </c>
      <c r="J3236" s="1">
        <f t="shared" si="1239"/>
        <v>31</v>
      </c>
      <c r="K3236" s="54">
        <f t="shared" si="1240"/>
        <v>1.0001630575074993</v>
      </c>
      <c r="L3236" s="3">
        <f t="shared" si="1241"/>
        <v>1.7192351299999999</v>
      </c>
      <c r="M3236" s="3">
        <f t="shared" si="1242"/>
        <v>1.71951546</v>
      </c>
      <c r="N3236" s="3">
        <f t="shared" si="1243"/>
        <v>87517.423522440004</v>
      </c>
      <c r="O3236" s="52">
        <f t="shared" si="1251"/>
        <v>0</v>
      </c>
      <c r="P3236" s="5">
        <f t="shared" si="1232"/>
        <v>0</v>
      </c>
      <c r="Q3236" s="53">
        <f t="shared" si="1244"/>
        <v>0</v>
      </c>
      <c r="R3236" s="4">
        <f t="shared" si="1245"/>
        <v>0</v>
      </c>
      <c r="S3236" s="2">
        <f t="shared" si="1253"/>
        <v>0.14000000000000001</v>
      </c>
      <c r="T3236" s="9">
        <f t="shared" si="1246"/>
        <v>1.0003522890000001</v>
      </c>
      <c r="U3236" s="4">
        <f t="shared" si="1247"/>
        <v>30.83142561</v>
      </c>
      <c r="V3236" s="4">
        <f t="shared" si="1248"/>
        <v>0</v>
      </c>
      <c r="W3236" s="1" t="str">
        <f t="shared" si="1231"/>
        <v>A+J=</v>
      </c>
      <c r="X3236" s="10">
        <f t="shared" si="1249"/>
        <v>43321</v>
      </c>
      <c r="Y3236" s="4">
        <f t="shared" si="1250"/>
        <v>0</v>
      </c>
      <c r="Z3236" s="28"/>
      <c r="AA3236" s="26"/>
      <c r="AE3236" s="5"/>
    </row>
    <row r="3237" spans="1:31" x14ac:dyDescent="0.2">
      <c r="A3237" s="127">
        <f t="shared" si="1252"/>
        <v>43292</v>
      </c>
      <c r="B3237" s="4">
        <f t="shared" si="1233"/>
        <v>87593.377572439989</v>
      </c>
      <c r="C3237" s="4">
        <f t="shared" si="1254"/>
        <v>50896.561012861261</v>
      </c>
      <c r="D3237" s="4">
        <f t="shared" si="1234"/>
        <v>50896.561012861261</v>
      </c>
      <c r="E3237" s="56">
        <f t="shared" si="1235"/>
        <v>693.28700000000003</v>
      </c>
      <c r="F3237" s="11">
        <f>IF(DAY(A3237)=F$2+1,VLOOKUP(A3237,[1]Plan1!$BN$15:$BP$255,3),F3236)</f>
        <v>696.8</v>
      </c>
      <c r="G3237" s="6">
        <f t="shared" si="1236"/>
        <v>43291</v>
      </c>
      <c r="H3237" s="2">
        <f t="shared" si="1237"/>
        <v>5.067165546158936E-3</v>
      </c>
      <c r="I3237" s="1">
        <f t="shared" si="1238"/>
        <v>2</v>
      </c>
      <c r="J3237" s="1">
        <f t="shared" si="1239"/>
        <v>31</v>
      </c>
      <c r="K3237" s="54">
        <f t="shared" si="1240"/>
        <v>1.0003261416027494</v>
      </c>
      <c r="L3237" s="3">
        <f t="shared" si="1241"/>
        <v>1.7192351299999999</v>
      </c>
      <c r="M3237" s="3">
        <f t="shared" si="1242"/>
        <v>1.71979584</v>
      </c>
      <c r="N3237" s="3">
        <f t="shared" si="1243"/>
        <v>87531.693900219994</v>
      </c>
      <c r="O3237" s="52">
        <f t="shared" si="1251"/>
        <v>0</v>
      </c>
      <c r="P3237" s="5">
        <f t="shared" si="1232"/>
        <v>0</v>
      </c>
      <c r="Q3237" s="53">
        <f t="shared" si="1244"/>
        <v>0</v>
      </c>
      <c r="R3237" s="4">
        <f t="shared" si="1245"/>
        <v>0</v>
      </c>
      <c r="S3237" s="2">
        <f t="shared" si="1253"/>
        <v>0.14000000000000001</v>
      </c>
      <c r="T3237" s="9">
        <f t="shared" si="1246"/>
        <v>1.0007047010000001</v>
      </c>
      <c r="U3237" s="4">
        <f t="shared" si="1247"/>
        <v>61.683672219999998</v>
      </c>
      <c r="V3237" s="4">
        <f t="shared" si="1248"/>
        <v>0</v>
      </c>
      <c r="W3237" s="1" t="str">
        <f t="shared" ref="W3237:W3300" si="1255">W3236</f>
        <v>A+J=</v>
      </c>
      <c r="X3237" s="10">
        <f t="shared" si="1249"/>
        <v>43321</v>
      </c>
      <c r="Y3237" s="4">
        <f t="shared" si="1250"/>
        <v>0</v>
      </c>
      <c r="Z3237" s="28"/>
      <c r="AA3237" s="26"/>
      <c r="AE3237" s="5"/>
    </row>
    <row r="3238" spans="1:31" x14ac:dyDescent="0.2">
      <c r="A3238" s="127">
        <f t="shared" si="1252"/>
        <v>43293</v>
      </c>
      <c r="B3238" s="4">
        <f t="shared" si="1233"/>
        <v>87638.523236189998</v>
      </c>
      <c r="C3238" s="4">
        <f t="shared" si="1254"/>
        <v>50896.561012861261</v>
      </c>
      <c r="D3238" s="4">
        <f t="shared" si="1234"/>
        <v>50896.561012861261</v>
      </c>
      <c r="E3238" s="56">
        <f t="shared" si="1235"/>
        <v>693.28700000000003</v>
      </c>
      <c r="F3238" s="11">
        <f>IF(DAY(A3238)=F$2+1,VLOOKUP(A3238,[1]Plan1!$BN$15:$BP$255,3),F3237)</f>
        <v>696.8</v>
      </c>
      <c r="G3238" s="6">
        <f t="shared" si="1236"/>
        <v>43291</v>
      </c>
      <c r="H3238" s="2">
        <f t="shared" si="1237"/>
        <v>5.067165546158936E-3</v>
      </c>
      <c r="I3238" s="1">
        <f t="shared" si="1238"/>
        <v>3</v>
      </c>
      <c r="J3238" s="1">
        <f t="shared" si="1239"/>
        <v>31</v>
      </c>
      <c r="K3238" s="54">
        <f t="shared" si="1240"/>
        <v>1.0004892522900855</v>
      </c>
      <c r="L3238" s="3">
        <f t="shared" si="1241"/>
        <v>1.7192351299999999</v>
      </c>
      <c r="M3238" s="3">
        <f t="shared" si="1242"/>
        <v>1.7200762599999999</v>
      </c>
      <c r="N3238" s="3">
        <f t="shared" si="1243"/>
        <v>87545.966313860001</v>
      </c>
      <c r="O3238" s="52">
        <f t="shared" si="1251"/>
        <v>0</v>
      </c>
      <c r="P3238" s="5">
        <f t="shared" si="1232"/>
        <v>0</v>
      </c>
      <c r="Q3238" s="53">
        <f t="shared" si="1244"/>
        <v>0</v>
      </c>
      <c r="R3238" s="4">
        <f t="shared" si="1245"/>
        <v>0</v>
      </c>
      <c r="S3238" s="2">
        <f t="shared" si="1253"/>
        <v>0.14000000000000001</v>
      </c>
      <c r="T3238" s="9">
        <f t="shared" si="1246"/>
        <v>1.001057238</v>
      </c>
      <c r="U3238" s="4">
        <f t="shared" si="1247"/>
        <v>92.556922330000006</v>
      </c>
      <c r="V3238" s="4">
        <f t="shared" si="1248"/>
        <v>0</v>
      </c>
      <c r="W3238" s="1" t="str">
        <f t="shared" si="1255"/>
        <v>A+J=</v>
      </c>
      <c r="X3238" s="10">
        <f t="shared" si="1249"/>
        <v>43321</v>
      </c>
      <c r="Y3238" s="4">
        <f t="shared" si="1250"/>
        <v>0</v>
      </c>
      <c r="Z3238" s="28"/>
      <c r="AA3238" s="26"/>
      <c r="AE3238" s="5"/>
    </row>
    <row r="3239" spans="1:31" x14ac:dyDescent="0.2">
      <c r="A3239" s="127">
        <f t="shared" si="1252"/>
        <v>43294</v>
      </c>
      <c r="B3239" s="4">
        <f t="shared" si="1233"/>
        <v>87683.692878609989</v>
      </c>
      <c r="C3239" s="4">
        <f t="shared" si="1254"/>
        <v>50896.561012861261</v>
      </c>
      <c r="D3239" s="4">
        <f t="shared" si="1234"/>
        <v>50896.561012861261</v>
      </c>
      <c r="E3239" s="56">
        <f t="shared" si="1235"/>
        <v>693.28700000000003</v>
      </c>
      <c r="F3239" s="11">
        <f>IF(DAY(A3239)=F$2+1,VLOOKUP(A3239,[1]Plan1!$BN$15:$BP$255,3),F3238)</f>
        <v>696.8</v>
      </c>
      <c r="G3239" s="6">
        <f t="shared" si="1236"/>
        <v>43291</v>
      </c>
      <c r="H3239" s="2">
        <f t="shared" si="1237"/>
        <v>5.067165546158936E-3</v>
      </c>
      <c r="I3239" s="1">
        <f t="shared" si="1238"/>
        <v>4</v>
      </c>
      <c r="J3239" s="1">
        <f t="shared" si="1239"/>
        <v>31</v>
      </c>
      <c r="K3239" s="54">
        <f t="shared" si="1240"/>
        <v>1.0006523895738437</v>
      </c>
      <c r="L3239" s="3">
        <f t="shared" si="1241"/>
        <v>1.7192351299999999</v>
      </c>
      <c r="M3239" s="3">
        <f t="shared" si="1242"/>
        <v>1.7203567399999999</v>
      </c>
      <c r="N3239" s="3">
        <f t="shared" si="1243"/>
        <v>87560.241781289995</v>
      </c>
      <c r="O3239" s="52">
        <f t="shared" si="1251"/>
        <v>0</v>
      </c>
      <c r="P3239" s="5">
        <f t="shared" ref="P3239:P3302" si="1256">IF(DAY($A3239)=F$2,VLOOKUP($A3239,$AA$10:$AH$126,5),0)</f>
        <v>0</v>
      </c>
      <c r="Q3239" s="53">
        <f t="shared" si="1244"/>
        <v>0</v>
      </c>
      <c r="R3239" s="4">
        <f t="shared" si="1245"/>
        <v>0</v>
      </c>
      <c r="S3239" s="2">
        <f t="shared" si="1253"/>
        <v>0.14000000000000001</v>
      </c>
      <c r="T3239" s="9">
        <f t="shared" si="1246"/>
        <v>1.001409899</v>
      </c>
      <c r="U3239" s="4">
        <f t="shared" si="1247"/>
        <v>123.45109732</v>
      </c>
      <c r="V3239" s="4">
        <f t="shared" si="1248"/>
        <v>0</v>
      </c>
      <c r="W3239" s="1" t="str">
        <f t="shared" si="1255"/>
        <v>A+J=</v>
      </c>
      <c r="X3239" s="10">
        <f t="shared" si="1249"/>
        <v>43321</v>
      </c>
      <c r="Y3239" s="4">
        <f t="shared" si="1250"/>
        <v>0</v>
      </c>
      <c r="Z3239" s="28"/>
      <c r="AA3239" s="26"/>
      <c r="AE3239" s="5"/>
    </row>
    <row r="3240" spans="1:31" x14ac:dyDescent="0.2">
      <c r="A3240" s="127">
        <f t="shared" si="1252"/>
        <v>43295</v>
      </c>
      <c r="B3240" s="4">
        <f t="shared" si="1233"/>
        <v>87728.884978670001</v>
      </c>
      <c r="C3240" s="4">
        <f t="shared" si="1254"/>
        <v>50896.561012861261</v>
      </c>
      <c r="D3240" s="4">
        <f t="shared" si="1234"/>
        <v>50896.561012861261</v>
      </c>
      <c r="E3240" s="56">
        <f t="shared" si="1235"/>
        <v>693.28700000000003</v>
      </c>
      <c r="F3240" s="11">
        <f>IF(DAY(A3240)=F$2+1,VLOOKUP(A3240,[1]Plan1!$BN$15:$BP$255,3),F3239)</f>
        <v>696.8</v>
      </c>
      <c r="G3240" s="6">
        <f t="shared" si="1236"/>
        <v>43291</v>
      </c>
      <c r="H3240" s="2">
        <f t="shared" si="1237"/>
        <v>5.067165546158936E-3</v>
      </c>
      <c r="I3240" s="1">
        <f t="shared" si="1238"/>
        <v>5</v>
      </c>
      <c r="J3240" s="1">
        <f t="shared" si="1239"/>
        <v>31</v>
      </c>
      <c r="K3240" s="54">
        <f t="shared" si="1240"/>
        <v>1.0008155534583607</v>
      </c>
      <c r="L3240" s="3">
        <f t="shared" si="1241"/>
        <v>1.7192351299999999</v>
      </c>
      <c r="M3240" s="3">
        <f t="shared" si="1242"/>
        <v>1.72063725</v>
      </c>
      <c r="N3240" s="3">
        <f t="shared" si="1243"/>
        <v>87574.518775620003</v>
      </c>
      <c r="O3240" s="52">
        <f t="shared" si="1251"/>
        <v>0</v>
      </c>
      <c r="P3240" s="5">
        <f t="shared" si="1256"/>
        <v>0</v>
      </c>
      <c r="Q3240" s="53">
        <f t="shared" si="1244"/>
        <v>0</v>
      </c>
      <c r="R3240" s="4">
        <f t="shared" si="1245"/>
        <v>0</v>
      </c>
      <c r="S3240" s="2">
        <f t="shared" si="1253"/>
        <v>0.14000000000000001</v>
      </c>
      <c r="T3240" s="9">
        <f t="shared" si="1246"/>
        <v>1.001762684</v>
      </c>
      <c r="U3240" s="4">
        <f t="shared" si="1247"/>
        <v>154.36620305</v>
      </c>
      <c r="V3240" s="4">
        <f t="shared" si="1248"/>
        <v>0</v>
      </c>
      <c r="W3240" s="1" t="str">
        <f t="shared" si="1255"/>
        <v>A+J=</v>
      </c>
      <c r="X3240" s="10">
        <f t="shared" si="1249"/>
        <v>43321</v>
      </c>
      <c r="Y3240" s="4">
        <f t="shared" si="1250"/>
        <v>0</v>
      </c>
      <c r="Z3240" s="28"/>
      <c r="AA3240" s="26"/>
      <c r="AE3240" s="5"/>
    </row>
    <row r="3241" spans="1:31" x14ac:dyDescent="0.2">
      <c r="A3241" s="127">
        <f t="shared" si="1252"/>
        <v>43296</v>
      </c>
      <c r="B3241" s="4">
        <f t="shared" si="1233"/>
        <v>87774.101160999999</v>
      </c>
      <c r="C3241" s="4">
        <f t="shared" si="1254"/>
        <v>50896.561012861261</v>
      </c>
      <c r="D3241" s="4">
        <f t="shared" si="1234"/>
        <v>50896.561012861261</v>
      </c>
      <c r="E3241" s="56">
        <f t="shared" si="1235"/>
        <v>693.28700000000003</v>
      </c>
      <c r="F3241" s="11">
        <f>IF(DAY(A3241)=F$2+1,VLOOKUP(A3241,[1]Plan1!$BN$15:$BP$255,3),F3240)</f>
        <v>696.8</v>
      </c>
      <c r="G3241" s="6">
        <f t="shared" si="1236"/>
        <v>43291</v>
      </c>
      <c r="H3241" s="2">
        <f t="shared" si="1237"/>
        <v>5.067165546158936E-3</v>
      </c>
      <c r="I3241" s="1">
        <f t="shared" si="1238"/>
        <v>6</v>
      </c>
      <c r="J3241" s="1">
        <f t="shared" si="1239"/>
        <v>31</v>
      </c>
      <c r="K3241" s="54">
        <f t="shared" si="1240"/>
        <v>1.0009787439479743</v>
      </c>
      <c r="L3241" s="3">
        <f t="shared" si="1241"/>
        <v>1.7192351299999999</v>
      </c>
      <c r="M3241" s="3">
        <f t="shared" si="1242"/>
        <v>1.7209178199999999</v>
      </c>
      <c r="N3241" s="3">
        <f t="shared" si="1243"/>
        <v>87588.798823749996</v>
      </c>
      <c r="O3241" s="52">
        <f t="shared" si="1251"/>
        <v>0</v>
      </c>
      <c r="P3241" s="5">
        <f t="shared" si="1256"/>
        <v>0</v>
      </c>
      <c r="Q3241" s="53">
        <f t="shared" si="1244"/>
        <v>0</v>
      </c>
      <c r="R3241" s="4">
        <f t="shared" si="1245"/>
        <v>0</v>
      </c>
      <c r="S3241" s="2">
        <f t="shared" si="1253"/>
        <v>0.14000000000000001</v>
      </c>
      <c r="T3241" s="9">
        <f t="shared" si="1246"/>
        <v>1.0021155939999999</v>
      </c>
      <c r="U3241" s="4">
        <f t="shared" si="1247"/>
        <v>185.30233724999999</v>
      </c>
      <c r="V3241" s="4">
        <f t="shared" si="1248"/>
        <v>0</v>
      </c>
      <c r="W3241" s="1" t="str">
        <f t="shared" si="1255"/>
        <v>A+J=</v>
      </c>
      <c r="X3241" s="10">
        <f t="shared" si="1249"/>
        <v>43321</v>
      </c>
      <c r="Y3241" s="4">
        <f t="shared" si="1250"/>
        <v>0</v>
      </c>
      <c r="Z3241" s="28"/>
      <c r="AA3241" s="26"/>
      <c r="AE3241" s="5"/>
    </row>
    <row r="3242" spans="1:31" x14ac:dyDescent="0.2">
      <c r="A3242" s="127">
        <f t="shared" si="1252"/>
        <v>43297</v>
      </c>
      <c r="B3242" s="4">
        <f t="shared" si="1233"/>
        <v>87819.339815920001</v>
      </c>
      <c r="C3242" s="4">
        <f t="shared" si="1254"/>
        <v>50896.561012861261</v>
      </c>
      <c r="D3242" s="4">
        <f t="shared" si="1234"/>
        <v>50896.561012861261</v>
      </c>
      <c r="E3242" s="56">
        <f t="shared" si="1235"/>
        <v>693.28700000000003</v>
      </c>
      <c r="F3242" s="11">
        <f>IF(DAY(A3242)=F$2+1,VLOOKUP(A3242,[1]Plan1!$BN$15:$BP$255,3),F3241)</f>
        <v>696.8</v>
      </c>
      <c r="G3242" s="6">
        <f t="shared" si="1236"/>
        <v>43291</v>
      </c>
      <c r="H3242" s="2">
        <f t="shared" si="1237"/>
        <v>5.067165546158936E-3</v>
      </c>
      <c r="I3242" s="1">
        <f t="shared" si="1238"/>
        <v>7</v>
      </c>
      <c r="J3242" s="1">
        <f t="shared" si="1239"/>
        <v>31</v>
      </c>
      <c r="K3242" s="54">
        <f t="shared" si="1240"/>
        <v>1.0011419610470222</v>
      </c>
      <c r="L3242" s="3">
        <f t="shared" si="1241"/>
        <v>1.7192351299999999</v>
      </c>
      <c r="M3242" s="3">
        <f t="shared" si="1242"/>
        <v>1.7211984199999999</v>
      </c>
      <c r="N3242" s="3">
        <f t="shared" si="1243"/>
        <v>87603.080398770006</v>
      </c>
      <c r="O3242" s="52">
        <f t="shared" si="1251"/>
        <v>0</v>
      </c>
      <c r="P3242" s="5">
        <f t="shared" si="1256"/>
        <v>0</v>
      </c>
      <c r="Q3242" s="53">
        <f t="shared" si="1244"/>
        <v>0</v>
      </c>
      <c r="R3242" s="4">
        <f t="shared" si="1245"/>
        <v>0</v>
      </c>
      <c r="S3242" s="2">
        <f t="shared" si="1253"/>
        <v>0.14000000000000001</v>
      </c>
      <c r="T3242" s="9">
        <f t="shared" si="1246"/>
        <v>1.0024686279999999</v>
      </c>
      <c r="U3242" s="4">
        <f t="shared" si="1247"/>
        <v>216.25941714999999</v>
      </c>
      <c r="V3242" s="4">
        <f t="shared" si="1248"/>
        <v>0</v>
      </c>
      <c r="W3242" s="1" t="str">
        <f t="shared" si="1255"/>
        <v>A+J=</v>
      </c>
      <c r="X3242" s="10">
        <f t="shared" si="1249"/>
        <v>43321</v>
      </c>
      <c r="Y3242" s="4">
        <f t="shared" si="1250"/>
        <v>0</v>
      </c>
      <c r="Z3242" s="28"/>
      <c r="AA3242" s="26"/>
      <c r="AE3242" s="5"/>
    </row>
    <row r="3243" spans="1:31" x14ac:dyDescent="0.2">
      <c r="A3243" s="127">
        <f t="shared" si="1252"/>
        <v>43298</v>
      </c>
      <c r="B3243" s="4">
        <f t="shared" si="1233"/>
        <v>87864.602481570008</v>
      </c>
      <c r="C3243" s="4">
        <f t="shared" si="1254"/>
        <v>50896.561012861261</v>
      </c>
      <c r="D3243" s="4">
        <f t="shared" si="1234"/>
        <v>50896.561012861261</v>
      </c>
      <c r="E3243" s="56">
        <f t="shared" si="1235"/>
        <v>693.28700000000003</v>
      </c>
      <c r="F3243" s="11">
        <f>IF(DAY(A3243)=F$2+1,VLOOKUP(A3243,[1]Plan1!$BN$15:$BP$255,3),F3242)</f>
        <v>696.8</v>
      </c>
      <c r="G3243" s="6">
        <f t="shared" si="1236"/>
        <v>43291</v>
      </c>
      <c r="H3243" s="2">
        <f t="shared" si="1237"/>
        <v>5.067165546158936E-3</v>
      </c>
      <c r="I3243" s="1">
        <f t="shared" si="1238"/>
        <v>8</v>
      </c>
      <c r="J3243" s="1">
        <f t="shared" si="1239"/>
        <v>31</v>
      </c>
      <c r="K3243" s="54">
        <f t="shared" si="1240"/>
        <v>1.0013052047598434</v>
      </c>
      <c r="L3243" s="3">
        <f t="shared" si="1241"/>
        <v>1.7192351299999999</v>
      </c>
      <c r="M3243" s="3">
        <f t="shared" si="1242"/>
        <v>1.7214790799999999</v>
      </c>
      <c r="N3243" s="3">
        <f t="shared" si="1243"/>
        <v>87617.365027580003</v>
      </c>
      <c r="O3243" s="52">
        <f t="shared" si="1251"/>
        <v>0</v>
      </c>
      <c r="P3243" s="5">
        <f t="shared" si="1256"/>
        <v>0</v>
      </c>
      <c r="Q3243" s="53">
        <f t="shared" si="1244"/>
        <v>0</v>
      </c>
      <c r="R3243" s="4">
        <f t="shared" si="1245"/>
        <v>0</v>
      </c>
      <c r="S3243" s="2">
        <f t="shared" si="1253"/>
        <v>0.14000000000000001</v>
      </c>
      <c r="T3243" s="9">
        <f t="shared" si="1246"/>
        <v>1.0028217859999999</v>
      </c>
      <c r="U3243" s="4">
        <f t="shared" si="1247"/>
        <v>247.23745399000001</v>
      </c>
      <c r="V3243" s="4">
        <f t="shared" si="1248"/>
        <v>0</v>
      </c>
      <c r="W3243" s="1" t="str">
        <f t="shared" si="1255"/>
        <v>A+J=</v>
      </c>
      <c r="X3243" s="10">
        <f t="shared" si="1249"/>
        <v>43321</v>
      </c>
      <c r="Y3243" s="4">
        <f t="shared" si="1250"/>
        <v>0</v>
      </c>
      <c r="Z3243" s="28"/>
      <c r="AA3243" s="26"/>
      <c r="AE3243" s="5"/>
    </row>
    <row r="3244" spans="1:31" x14ac:dyDescent="0.2">
      <c r="A3244" s="127">
        <f t="shared" si="1252"/>
        <v>43299</v>
      </c>
      <c r="B3244" s="4">
        <f t="shared" si="1233"/>
        <v>87909.888145329998</v>
      </c>
      <c r="C3244" s="4">
        <f t="shared" si="1254"/>
        <v>50896.561012861261</v>
      </c>
      <c r="D3244" s="4">
        <f t="shared" si="1234"/>
        <v>50896.561012861261</v>
      </c>
      <c r="E3244" s="56">
        <f t="shared" si="1235"/>
        <v>693.28700000000003</v>
      </c>
      <c r="F3244" s="11">
        <f>IF(DAY(A3244)=F$2+1,VLOOKUP(A3244,[1]Plan1!$BN$15:$BP$255,3),F3243)</f>
        <v>696.8</v>
      </c>
      <c r="G3244" s="6">
        <f t="shared" si="1236"/>
        <v>43291</v>
      </c>
      <c r="H3244" s="2">
        <f t="shared" si="1237"/>
        <v>5.067165546158936E-3</v>
      </c>
      <c r="I3244" s="1">
        <f t="shared" si="1238"/>
        <v>9</v>
      </c>
      <c r="J3244" s="1">
        <f t="shared" si="1239"/>
        <v>31</v>
      </c>
      <c r="K3244" s="54">
        <f t="shared" si="1240"/>
        <v>1.0014684750907776</v>
      </c>
      <c r="L3244" s="3">
        <f t="shared" si="1241"/>
        <v>1.7192351299999999</v>
      </c>
      <c r="M3244" s="3">
        <f t="shared" si="1242"/>
        <v>1.72175978</v>
      </c>
      <c r="N3244" s="3">
        <f t="shared" si="1243"/>
        <v>87631.651692259999</v>
      </c>
      <c r="O3244" s="52">
        <f t="shared" si="1251"/>
        <v>0</v>
      </c>
      <c r="P3244" s="5">
        <f t="shared" si="1256"/>
        <v>0</v>
      </c>
      <c r="Q3244" s="53">
        <f t="shared" si="1244"/>
        <v>0</v>
      </c>
      <c r="R3244" s="4">
        <f t="shared" si="1245"/>
        <v>0</v>
      </c>
      <c r="S3244" s="2">
        <f t="shared" si="1253"/>
        <v>0.14000000000000001</v>
      </c>
      <c r="T3244" s="9">
        <f t="shared" si="1246"/>
        <v>1.003175068</v>
      </c>
      <c r="U3244" s="4">
        <f t="shared" si="1247"/>
        <v>278.23645306999998</v>
      </c>
      <c r="V3244" s="4">
        <f t="shared" si="1248"/>
        <v>0</v>
      </c>
      <c r="W3244" s="1" t="str">
        <f t="shared" si="1255"/>
        <v>A+J=</v>
      </c>
      <c r="X3244" s="10">
        <f t="shared" si="1249"/>
        <v>43321</v>
      </c>
      <c r="Y3244" s="4">
        <f t="shared" si="1250"/>
        <v>0</v>
      </c>
      <c r="Z3244" s="28"/>
      <c r="AA3244" s="26"/>
      <c r="AE3244" s="5"/>
    </row>
    <row r="3245" spans="1:31" x14ac:dyDescent="0.2">
      <c r="A3245" s="127">
        <f t="shared" si="1252"/>
        <v>43300</v>
      </c>
      <c r="B3245" s="4">
        <f t="shared" si="1233"/>
        <v>87955.196989959994</v>
      </c>
      <c r="C3245" s="4">
        <f t="shared" si="1254"/>
        <v>50896.561012861261</v>
      </c>
      <c r="D3245" s="4">
        <f t="shared" si="1234"/>
        <v>50896.561012861261</v>
      </c>
      <c r="E3245" s="56">
        <f t="shared" si="1235"/>
        <v>693.28700000000003</v>
      </c>
      <c r="F3245" s="11">
        <f>IF(DAY(A3245)=F$2+1,VLOOKUP(A3245,[1]Plan1!$BN$15:$BP$255,3),F3244)</f>
        <v>696.8</v>
      </c>
      <c r="G3245" s="6">
        <f t="shared" si="1236"/>
        <v>43291</v>
      </c>
      <c r="H3245" s="2">
        <f t="shared" si="1237"/>
        <v>5.067165546158936E-3</v>
      </c>
      <c r="I3245" s="1">
        <f t="shared" si="1238"/>
        <v>10</v>
      </c>
      <c r="J3245" s="1">
        <f t="shared" si="1239"/>
        <v>31</v>
      </c>
      <c r="K3245" s="54">
        <f t="shared" si="1240"/>
        <v>1.001631772044165</v>
      </c>
      <c r="L3245" s="3">
        <f t="shared" si="1241"/>
        <v>1.7192351299999999</v>
      </c>
      <c r="M3245" s="3">
        <f t="shared" si="1242"/>
        <v>1.72204052</v>
      </c>
      <c r="N3245" s="3">
        <f t="shared" si="1243"/>
        <v>87645.940392789998</v>
      </c>
      <c r="O3245" s="52">
        <f t="shared" si="1251"/>
        <v>0</v>
      </c>
      <c r="P3245" s="5">
        <f t="shared" si="1256"/>
        <v>0</v>
      </c>
      <c r="Q3245" s="53">
        <f t="shared" si="1244"/>
        <v>0</v>
      </c>
      <c r="R3245" s="4">
        <f t="shared" si="1245"/>
        <v>0</v>
      </c>
      <c r="S3245" s="2">
        <f t="shared" si="1253"/>
        <v>0.14000000000000001</v>
      </c>
      <c r="T3245" s="9">
        <f t="shared" si="1246"/>
        <v>1.0035284760000001</v>
      </c>
      <c r="U3245" s="4">
        <f t="shared" si="1247"/>
        <v>309.25659717000002</v>
      </c>
      <c r="V3245" s="4">
        <f t="shared" si="1248"/>
        <v>0</v>
      </c>
      <c r="W3245" s="1" t="str">
        <f t="shared" si="1255"/>
        <v>A+J=</v>
      </c>
      <c r="X3245" s="10">
        <f t="shared" si="1249"/>
        <v>43321</v>
      </c>
      <c r="Y3245" s="4">
        <f t="shared" si="1250"/>
        <v>0</v>
      </c>
      <c r="Z3245" s="28"/>
      <c r="AA3245" s="26"/>
      <c r="AE3245" s="5"/>
    </row>
    <row r="3246" spans="1:31" x14ac:dyDescent="0.2">
      <c r="A3246" s="127">
        <f t="shared" si="1252"/>
        <v>43301</v>
      </c>
      <c r="B3246" s="4">
        <f t="shared" si="1233"/>
        <v>88000.52978194</v>
      </c>
      <c r="C3246" s="4">
        <f t="shared" si="1254"/>
        <v>50896.561012861261</v>
      </c>
      <c r="D3246" s="4">
        <f t="shared" si="1234"/>
        <v>50896.561012861261</v>
      </c>
      <c r="E3246" s="56">
        <f t="shared" si="1235"/>
        <v>693.28700000000003</v>
      </c>
      <c r="F3246" s="11">
        <f>IF(DAY(A3246)=F$2+1,VLOOKUP(A3246,[1]Plan1!$BN$15:$BP$255,3),F3245)</f>
        <v>696.8</v>
      </c>
      <c r="G3246" s="6">
        <f t="shared" si="1236"/>
        <v>43291</v>
      </c>
      <c r="H3246" s="2">
        <f t="shared" si="1237"/>
        <v>5.067165546158936E-3</v>
      </c>
      <c r="I3246" s="1">
        <f t="shared" si="1238"/>
        <v>11</v>
      </c>
      <c r="J3246" s="1">
        <f t="shared" si="1239"/>
        <v>31</v>
      </c>
      <c r="K3246" s="54">
        <f t="shared" si="1240"/>
        <v>1.0017950956243467</v>
      </c>
      <c r="L3246" s="3">
        <f t="shared" si="1241"/>
        <v>1.7192351299999999</v>
      </c>
      <c r="M3246" s="3">
        <f t="shared" si="1242"/>
        <v>1.72232132</v>
      </c>
      <c r="N3246" s="3">
        <f t="shared" si="1243"/>
        <v>87660.232147129995</v>
      </c>
      <c r="O3246" s="52">
        <f t="shared" si="1251"/>
        <v>0</v>
      </c>
      <c r="P3246" s="5">
        <f t="shared" si="1256"/>
        <v>0</v>
      </c>
      <c r="Q3246" s="53">
        <f t="shared" si="1244"/>
        <v>0</v>
      </c>
      <c r="R3246" s="4">
        <f t="shared" si="1245"/>
        <v>0</v>
      </c>
      <c r="S3246" s="2">
        <f t="shared" si="1253"/>
        <v>0.14000000000000001</v>
      </c>
      <c r="T3246" s="9">
        <f t="shared" si="1246"/>
        <v>1.0038820070000001</v>
      </c>
      <c r="U3246" s="4">
        <f t="shared" si="1247"/>
        <v>340.29763480999998</v>
      </c>
      <c r="V3246" s="4">
        <f t="shared" si="1248"/>
        <v>0</v>
      </c>
      <c r="W3246" s="1" t="str">
        <f t="shared" si="1255"/>
        <v>A+J=</v>
      </c>
      <c r="X3246" s="10">
        <f t="shared" si="1249"/>
        <v>43321</v>
      </c>
      <c r="Y3246" s="4">
        <f t="shared" si="1250"/>
        <v>0</v>
      </c>
      <c r="Z3246" s="28"/>
      <c r="AA3246" s="26"/>
      <c r="AE3246" s="5"/>
    </row>
    <row r="3247" spans="1:31" x14ac:dyDescent="0.2">
      <c r="A3247" s="127">
        <f t="shared" si="1252"/>
        <v>43302</v>
      </c>
      <c r="B3247" s="4">
        <f t="shared" si="1233"/>
        <v>88045.885171749993</v>
      </c>
      <c r="C3247" s="4">
        <f t="shared" si="1254"/>
        <v>50896.561012861261</v>
      </c>
      <c r="D3247" s="4">
        <f t="shared" si="1234"/>
        <v>50896.561012861261</v>
      </c>
      <c r="E3247" s="56">
        <f t="shared" si="1235"/>
        <v>693.28700000000003</v>
      </c>
      <c r="F3247" s="11">
        <f>IF(DAY(A3247)=F$2+1,VLOOKUP(A3247,[1]Plan1!$BN$15:$BP$255,3),F3246)</f>
        <v>696.8</v>
      </c>
      <c r="G3247" s="6">
        <f t="shared" si="1236"/>
        <v>43291</v>
      </c>
      <c r="H3247" s="2">
        <f t="shared" si="1237"/>
        <v>5.067165546158936E-3</v>
      </c>
      <c r="I3247" s="1">
        <f t="shared" si="1238"/>
        <v>12</v>
      </c>
      <c r="J3247" s="1">
        <f t="shared" si="1239"/>
        <v>31</v>
      </c>
      <c r="K3247" s="54">
        <f t="shared" si="1240"/>
        <v>1.0019584458356641</v>
      </c>
      <c r="L3247" s="3">
        <f t="shared" si="1241"/>
        <v>1.7192351299999999</v>
      </c>
      <c r="M3247" s="3">
        <f t="shared" si="1242"/>
        <v>1.7226021499999999</v>
      </c>
      <c r="N3247" s="3">
        <f t="shared" si="1243"/>
        <v>87674.525428359993</v>
      </c>
      <c r="O3247" s="52">
        <f t="shared" si="1251"/>
        <v>0</v>
      </c>
      <c r="P3247" s="5">
        <f t="shared" si="1256"/>
        <v>0</v>
      </c>
      <c r="Q3247" s="53">
        <f t="shared" si="1244"/>
        <v>0</v>
      </c>
      <c r="R3247" s="4">
        <f t="shared" si="1245"/>
        <v>0</v>
      </c>
      <c r="S3247" s="2">
        <f t="shared" si="1253"/>
        <v>0.14000000000000001</v>
      </c>
      <c r="T3247" s="9">
        <f t="shared" si="1246"/>
        <v>1.004235663</v>
      </c>
      <c r="U3247" s="4">
        <f t="shared" si="1247"/>
        <v>371.35974339000001</v>
      </c>
      <c r="V3247" s="4">
        <f t="shared" si="1248"/>
        <v>0</v>
      </c>
      <c r="W3247" s="1" t="str">
        <f t="shared" si="1255"/>
        <v>A+J=</v>
      </c>
      <c r="X3247" s="10">
        <f t="shared" si="1249"/>
        <v>43321</v>
      </c>
      <c r="Y3247" s="4">
        <f t="shared" si="1250"/>
        <v>0</v>
      </c>
      <c r="Z3247" s="28"/>
      <c r="AA3247" s="26"/>
      <c r="AE3247" s="5"/>
    </row>
    <row r="3248" spans="1:31" x14ac:dyDescent="0.2">
      <c r="A3248" s="127">
        <f t="shared" si="1252"/>
        <v>43303</v>
      </c>
      <c r="B3248" s="4">
        <f t="shared" si="1233"/>
        <v>88091.264700279993</v>
      </c>
      <c r="C3248" s="4">
        <f t="shared" si="1254"/>
        <v>50896.561012861261</v>
      </c>
      <c r="D3248" s="4">
        <f t="shared" si="1234"/>
        <v>50896.561012861261</v>
      </c>
      <c r="E3248" s="56">
        <f t="shared" si="1235"/>
        <v>693.28700000000003</v>
      </c>
      <c r="F3248" s="11">
        <f>IF(DAY(A3248)=F$2+1,VLOOKUP(A3248,[1]Plan1!$BN$15:$BP$255,3),F3247)</f>
        <v>696.8</v>
      </c>
      <c r="G3248" s="6">
        <f t="shared" si="1236"/>
        <v>43291</v>
      </c>
      <c r="H3248" s="2">
        <f t="shared" si="1237"/>
        <v>5.067165546158936E-3</v>
      </c>
      <c r="I3248" s="1">
        <f t="shared" si="1238"/>
        <v>13</v>
      </c>
      <c r="J3248" s="1">
        <f t="shared" si="1239"/>
        <v>31</v>
      </c>
      <c r="K3248" s="54">
        <f t="shared" si="1240"/>
        <v>1.00212182268246</v>
      </c>
      <c r="L3248" s="3">
        <f t="shared" si="1241"/>
        <v>1.7192351299999999</v>
      </c>
      <c r="M3248" s="3">
        <f t="shared" si="1242"/>
        <v>1.7228830399999999</v>
      </c>
      <c r="N3248" s="3">
        <f t="shared" si="1243"/>
        <v>87688.821763379994</v>
      </c>
      <c r="O3248" s="52">
        <f t="shared" si="1251"/>
        <v>0</v>
      </c>
      <c r="P3248" s="5">
        <f t="shared" si="1256"/>
        <v>0</v>
      </c>
      <c r="Q3248" s="53">
        <f t="shared" si="1244"/>
        <v>0</v>
      </c>
      <c r="R3248" s="4">
        <f t="shared" si="1245"/>
        <v>0</v>
      </c>
      <c r="S3248" s="2">
        <f t="shared" si="1253"/>
        <v>0.14000000000000001</v>
      </c>
      <c r="T3248" s="9">
        <f t="shared" si="1246"/>
        <v>1.0045894440000001</v>
      </c>
      <c r="U3248" s="4">
        <f t="shared" si="1247"/>
        <v>402.44293690000001</v>
      </c>
      <c r="V3248" s="4">
        <f t="shared" si="1248"/>
        <v>0</v>
      </c>
      <c r="W3248" s="1" t="str">
        <f t="shared" si="1255"/>
        <v>A+J=</v>
      </c>
      <c r="X3248" s="10">
        <f t="shared" si="1249"/>
        <v>43321</v>
      </c>
      <c r="Y3248" s="4">
        <f t="shared" si="1250"/>
        <v>0</v>
      </c>
      <c r="Z3248" s="28"/>
      <c r="AA3248" s="26"/>
      <c r="AE3248" s="5"/>
    </row>
    <row r="3249" spans="1:31" x14ac:dyDescent="0.2">
      <c r="A3249" s="127">
        <f t="shared" si="1252"/>
        <v>43304</v>
      </c>
      <c r="B3249" s="4">
        <f t="shared" si="1233"/>
        <v>88136.667265469994</v>
      </c>
      <c r="C3249" s="4">
        <f t="shared" si="1254"/>
        <v>50896.561012861261</v>
      </c>
      <c r="D3249" s="4">
        <f t="shared" si="1234"/>
        <v>50896.561012861261</v>
      </c>
      <c r="E3249" s="56">
        <f t="shared" si="1235"/>
        <v>693.28700000000003</v>
      </c>
      <c r="F3249" s="11">
        <f>IF(DAY(A3249)=F$2+1,VLOOKUP(A3249,[1]Plan1!$BN$15:$BP$255,3),F3248)</f>
        <v>696.8</v>
      </c>
      <c r="G3249" s="6">
        <f t="shared" si="1236"/>
        <v>43291</v>
      </c>
      <c r="H3249" s="2">
        <f t="shared" si="1237"/>
        <v>5.067165546158936E-3</v>
      </c>
      <c r="I3249" s="1">
        <f t="shared" si="1238"/>
        <v>14</v>
      </c>
      <c r="J3249" s="1">
        <f t="shared" si="1239"/>
        <v>31</v>
      </c>
      <c r="K3249" s="54">
        <f t="shared" si="1240"/>
        <v>1.0022852261690773</v>
      </c>
      <c r="L3249" s="3">
        <f t="shared" si="1241"/>
        <v>1.7192351299999999</v>
      </c>
      <c r="M3249" s="3">
        <f t="shared" si="1242"/>
        <v>1.7231639700000001</v>
      </c>
      <c r="N3249" s="3">
        <f t="shared" si="1243"/>
        <v>87703.120134259996</v>
      </c>
      <c r="O3249" s="52">
        <f t="shared" si="1251"/>
        <v>0</v>
      </c>
      <c r="P3249" s="5">
        <f t="shared" si="1256"/>
        <v>0</v>
      </c>
      <c r="Q3249" s="53">
        <f t="shared" si="1244"/>
        <v>0</v>
      </c>
      <c r="R3249" s="4">
        <f t="shared" si="1245"/>
        <v>0</v>
      </c>
      <c r="S3249" s="2">
        <f t="shared" si="1253"/>
        <v>0.14000000000000001</v>
      </c>
      <c r="T3249" s="9">
        <f t="shared" si="1246"/>
        <v>1.0049433489999999</v>
      </c>
      <c r="U3249" s="4">
        <f t="shared" si="1247"/>
        <v>433.54713120999997</v>
      </c>
      <c r="V3249" s="4">
        <f t="shared" si="1248"/>
        <v>0</v>
      </c>
      <c r="W3249" s="1" t="str">
        <f t="shared" si="1255"/>
        <v>A+J=</v>
      </c>
      <c r="X3249" s="10">
        <f t="shared" si="1249"/>
        <v>43321</v>
      </c>
      <c r="Y3249" s="4">
        <f t="shared" si="1250"/>
        <v>0</v>
      </c>
      <c r="Z3249" s="28"/>
      <c r="AA3249" s="26"/>
      <c r="AE3249" s="5"/>
    </row>
    <row r="3250" spans="1:31" x14ac:dyDescent="0.2">
      <c r="A3250" s="127">
        <f t="shared" si="1252"/>
        <v>43305</v>
      </c>
      <c r="B3250" s="4">
        <f t="shared" ref="B3250:B3313" si="1257">(N3250+U3250)</f>
        <v>88182.092962509996</v>
      </c>
      <c r="C3250" s="4">
        <f t="shared" si="1254"/>
        <v>50896.561012861261</v>
      </c>
      <c r="D3250" s="4">
        <f t="shared" ref="D3250:D3313" si="1258">(C3250)</f>
        <v>50896.561012861261</v>
      </c>
      <c r="E3250" s="56">
        <f t="shared" ref="E3250:E3313" si="1259">IF(F3250=F3249,E3249,F3249)</f>
        <v>693.28700000000003</v>
      </c>
      <c r="F3250" s="11">
        <f>IF(DAY(A3250)=F$2+1,VLOOKUP(A3250,[1]Plan1!$BN$15:$BP$255,3),F3249)</f>
        <v>696.8</v>
      </c>
      <c r="G3250" s="6">
        <f t="shared" ref="G3250:G3313" si="1260">IF(E3250=E3249,G3249,A3250)</f>
        <v>43291</v>
      </c>
      <c r="H3250" s="2">
        <f t="shared" ref="H3250:H3313" si="1261">(F3250/E3250)-1</f>
        <v>5.067165546158936E-3</v>
      </c>
      <c r="I3250" s="1">
        <f t="shared" ref="I3250:I3313" si="1262">IF(DAY(A3250)=F$2+1,1,I3249+1)</f>
        <v>15</v>
      </c>
      <c r="J3250" s="1">
        <f t="shared" ref="J3250:J3313" si="1263">IF(DAY(A3250)=F$2+1,DAY(EOMONTH(A3250,0)),J3249)</f>
        <v>31</v>
      </c>
      <c r="K3250" s="54">
        <f t="shared" ref="K3250:K3313" si="1264">((F3250/E3250)^(I3250/J3250))</f>
        <v>1.0024486562998598</v>
      </c>
      <c r="L3250" s="3">
        <f t="shared" ref="L3250:L3313" si="1265">IF(DAY(A3250)=F$2+1,M3249,L3249)</f>
        <v>1.7192351299999999</v>
      </c>
      <c r="M3250" s="3">
        <f t="shared" ref="M3250:M3313" si="1266">TRUNC((K3250*L3250),8)</f>
        <v>1.72344494</v>
      </c>
      <c r="N3250" s="3">
        <f t="shared" ref="N3250:N3313" si="1267">TRUNC(D3250*M3250,8)</f>
        <v>87717.420541009997</v>
      </c>
      <c r="O3250" s="52">
        <f t="shared" si="1251"/>
        <v>0</v>
      </c>
      <c r="P3250" s="5">
        <f t="shared" si="1256"/>
        <v>0</v>
      </c>
      <c r="Q3250" s="53">
        <f t="shared" ref="Q3250:Q3313" si="1268">IF($P3250&gt;0,($P3250*D3250),0)</f>
        <v>0</v>
      </c>
      <c r="R3250" s="4">
        <f t="shared" ref="R3250:R3313" si="1269">IF(P3250&gt;0,(P3250*N3250),0)</f>
        <v>0</v>
      </c>
      <c r="S3250" s="2">
        <f t="shared" si="1253"/>
        <v>0.14000000000000001</v>
      </c>
      <c r="T3250" s="9">
        <f t="shared" ref="T3250:T3313" si="1270">ROUND((1+S3250)^(1/12)^(I3250/J3250),9)</f>
        <v>1.0052973789999999</v>
      </c>
      <c r="U3250" s="4">
        <f t="shared" ref="U3250:U3313" si="1271">TRUNC(N3250*(T3250-1),8)</f>
        <v>464.67242149999998</v>
      </c>
      <c r="V3250" s="4">
        <f t="shared" ref="V3250:V3313" si="1272">IF(R3250&gt;0,R3250+U3250,0)</f>
        <v>0</v>
      </c>
      <c r="W3250" s="1" t="str">
        <f t="shared" si="1255"/>
        <v>A+J=</v>
      </c>
      <c r="X3250" s="10">
        <f t="shared" ref="X3250:X3313" si="1273">IF(DAY(A3250)=F$2+1,VLOOKUP(A3249,$AA$10:$AH$130,8),X3249)</f>
        <v>43321</v>
      </c>
      <c r="Y3250" s="4">
        <f t="shared" ref="Y3250:Y3313" si="1274">IF(V3250&gt;0,B3250-V3250,0)</f>
        <v>0</v>
      </c>
      <c r="Z3250" s="28"/>
      <c r="AA3250" s="26"/>
      <c r="AE3250" s="5"/>
    </row>
    <row r="3251" spans="1:31" x14ac:dyDescent="0.2">
      <c r="A3251" s="127">
        <f t="shared" si="1252"/>
        <v>43306</v>
      </c>
      <c r="B3251" s="4">
        <f t="shared" si="1257"/>
        <v>88227.542310780002</v>
      </c>
      <c r="C3251" s="4">
        <f t="shared" si="1254"/>
        <v>50896.561012861261</v>
      </c>
      <c r="D3251" s="4">
        <f t="shared" si="1258"/>
        <v>50896.561012861261</v>
      </c>
      <c r="E3251" s="56">
        <f t="shared" si="1259"/>
        <v>693.28700000000003</v>
      </c>
      <c r="F3251" s="11">
        <f>IF(DAY(A3251)=F$2+1,VLOOKUP(A3251,[1]Plan1!$BN$15:$BP$255,3),F3250)</f>
        <v>696.8</v>
      </c>
      <c r="G3251" s="6">
        <f t="shared" si="1260"/>
        <v>43291</v>
      </c>
      <c r="H3251" s="2">
        <f t="shared" si="1261"/>
        <v>5.067165546158936E-3</v>
      </c>
      <c r="I3251" s="1">
        <f t="shared" si="1262"/>
        <v>16</v>
      </c>
      <c r="J3251" s="1">
        <f t="shared" si="1263"/>
        <v>31</v>
      </c>
      <c r="K3251" s="54">
        <f t="shared" si="1264"/>
        <v>1.0026121130791521</v>
      </c>
      <c r="L3251" s="3">
        <f t="shared" si="1265"/>
        <v>1.7192351299999999</v>
      </c>
      <c r="M3251" s="3">
        <f t="shared" si="1266"/>
        <v>1.7237259599999999</v>
      </c>
      <c r="N3251" s="3">
        <f t="shared" si="1267"/>
        <v>87731.723492589997</v>
      </c>
      <c r="O3251" s="52">
        <f t="shared" si="1251"/>
        <v>0</v>
      </c>
      <c r="P3251" s="5">
        <f t="shared" si="1256"/>
        <v>0</v>
      </c>
      <c r="Q3251" s="53">
        <f t="shared" si="1268"/>
        <v>0</v>
      </c>
      <c r="R3251" s="4">
        <f t="shared" si="1269"/>
        <v>0</v>
      </c>
      <c r="S3251" s="2">
        <f t="shared" si="1253"/>
        <v>0.14000000000000001</v>
      </c>
      <c r="T3251" s="9">
        <f t="shared" si="1270"/>
        <v>1.0056515340000001</v>
      </c>
      <c r="U3251" s="4">
        <f t="shared" si="1271"/>
        <v>495.81881819</v>
      </c>
      <c r="V3251" s="4">
        <f t="shared" si="1272"/>
        <v>0</v>
      </c>
      <c r="W3251" s="1" t="str">
        <f t="shared" si="1255"/>
        <v>A+J=</v>
      </c>
      <c r="X3251" s="10">
        <f t="shared" si="1273"/>
        <v>43321</v>
      </c>
      <c r="Y3251" s="4">
        <f t="shared" si="1274"/>
        <v>0</v>
      </c>
      <c r="Z3251" s="28"/>
      <c r="AA3251" s="26"/>
      <c r="AE3251" s="5"/>
    </row>
    <row r="3252" spans="1:31" x14ac:dyDescent="0.2">
      <c r="A3252" s="127">
        <f t="shared" si="1252"/>
        <v>43307</v>
      </c>
      <c r="B3252" s="4">
        <f t="shared" si="1257"/>
        <v>88273.015318329999</v>
      </c>
      <c r="C3252" s="4">
        <f t="shared" si="1254"/>
        <v>50896.561012861261</v>
      </c>
      <c r="D3252" s="4">
        <f t="shared" si="1258"/>
        <v>50896.561012861261</v>
      </c>
      <c r="E3252" s="56">
        <f t="shared" si="1259"/>
        <v>693.28700000000003</v>
      </c>
      <c r="F3252" s="11">
        <f>IF(DAY(A3252)=F$2+1,VLOOKUP(A3252,[1]Plan1!$BN$15:$BP$255,3),F3251)</f>
        <v>696.8</v>
      </c>
      <c r="G3252" s="6">
        <f t="shared" si="1260"/>
        <v>43291</v>
      </c>
      <c r="H3252" s="2">
        <f t="shared" si="1261"/>
        <v>5.067165546158936E-3</v>
      </c>
      <c r="I3252" s="1">
        <f t="shared" si="1262"/>
        <v>17</v>
      </c>
      <c r="J3252" s="1">
        <f t="shared" si="1263"/>
        <v>31</v>
      </c>
      <c r="K3252" s="54">
        <f t="shared" si="1264"/>
        <v>1.0027755965112992</v>
      </c>
      <c r="L3252" s="3">
        <f t="shared" si="1265"/>
        <v>1.7192351299999999</v>
      </c>
      <c r="M3252" s="3">
        <f t="shared" si="1266"/>
        <v>1.7240070300000001</v>
      </c>
      <c r="N3252" s="3">
        <f t="shared" si="1267"/>
        <v>87746.028988990001</v>
      </c>
      <c r="O3252" s="52">
        <f t="shared" ref="O3252:O3315" si="1275">IF(DAY(A3252)=F$2,VLOOKUP(A3252,$AA$10:$AH$126,7),0)</f>
        <v>0</v>
      </c>
      <c r="P3252" s="5">
        <f t="shared" si="1256"/>
        <v>0</v>
      </c>
      <c r="Q3252" s="53">
        <f t="shared" si="1268"/>
        <v>0</v>
      </c>
      <c r="R3252" s="4">
        <f t="shared" si="1269"/>
        <v>0</v>
      </c>
      <c r="S3252" s="2">
        <f t="shared" si="1253"/>
        <v>0.14000000000000001</v>
      </c>
      <c r="T3252" s="9">
        <f t="shared" si="1270"/>
        <v>1.0060058140000001</v>
      </c>
      <c r="U3252" s="4">
        <f t="shared" si="1271"/>
        <v>526.98632934</v>
      </c>
      <c r="V3252" s="4">
        <f t="shared" si="1272"/>
        <v>0</v>
      </c>
      <c r="W3252" s="1" t="str">
        <f t="shared" si="1255"/>
        <v>A+J=</v>
      </c>
      <c r="X3252" s="10">
        <f t="shared" si="1273"/>
        <v>43321</v>
      </c>
      <c r="Y3252" s="4">
        <f t="shared" si="1274"/>
        <v>0</v>
      </c>
      <c r="Z3252" s="28"/>
      <c r="AA3252" s="26"/>
      <c r="AE3252" s="5"/>
    </row>
    <row r="3253" spans="1:31" x14ac:dyDescent="0.2">
      <c r="A3253" s="127">
        <f t="shared" si="1252"/>
        <v>43308</v>
      </c>
      <c r="B3253" s="4">
        <f t="shared" si="1257"/>
        <v>88318.511393280001</v>
      </c>
      <c r="C3253" s="4">
        <f t="shared" si="1254"/>
        <v>50896.561012861261</v>
      </c>
      <c r="D3253" s="4">
        <f t="shared" si="1258"/>
        <v>50896.561012861261</v>
      </c>
      <c r="E3253" s="56">
        <f t="shared" si="1259"/>
        <v>693.28700000000003</v>
      </c>
      <c r="F3253" s="11">
        <f>IF(DAY(A3253)=F$2+1,VLOOKUP(A3253,[1]Plan1!$BN$15:$BP$255,3),F3252)</f>
        <v>696.8</v>
      </c>
      <c r="G3253" s="6">
        <f t="shared" si="1260"/>
        <v>43291</v>
      </c>
      <c r="H3253" s="2">
        <f t="shared" si="1261"/>
        <v>5.067165546158936E-3</v>
      </c>
      <c r="I3253" s="1">
        <f t="shared" si="1262"/>
        <v>18</v>
      </c>
      <c r="J3253" s="1">
        <f t="shared" si="1263"/>
        <v>31</v>
      </c>
      <c r="K3253" s="54">
        <f t="shared" si="1264"/>
        <v>1.0029391066006474</v>
      </c>
      <c r="L3253" s="3">
        <f t="shared" si="1265"/>
        <v>1.7192351299999999</v>
      </c>
      <c r="M3253" s="3">
        <f t="shared" si="1266"/>
        <v>1.7242881400000001</v>
      </c>
      <c r="N3253" s="3">
        <f t="shared" si="1267"/>
        <v>87760.336521260004</v>
      </c>
      <c r="O3253" s="52">
        <f t="shared" si="1275"/>
        <v>0</v>
      </c>
      <c r="P3253" s="5">
        <f t="shared" si="1256"/>
        <v>0</v>
      </c>
      <c r="Q3253" s="53">
        <f t="shared" si="1268"/>
        <v>0</v>
      </c>
      <c r="R3253" s="4">
        <f t="shared" si="1269"/>
        <v>0</v>
      </c>
      <c r="S3253" s="2">
        <f t="shared" si="1253"/>
        <v>0.14000000000000001</v>
      </c>
      <c r="T3253" s="9">
        <f t="shared" si="1270"/>
        <v>1.006360218</v>
      </c>
      <c r="U3253" s="4">
        <f t="shared" si="1271"/>
        <v>558.17487201999995</v>
      </c>
      <c r="V3253" s="4">
        <f t="shared" si="1272"/>
        <v>0</v>
      </c>
      <c r="W3253" s="1" t="str">
        <f t="shared" si="1255"/>
        <v>A+J=</v>
      </c>
      <c r="X3253" s="10">
        <f t="shared" si="1273"/>
        <v>43321</v>
      </c>
      <c r="Y3253" s="4">
        <f t="shared" si="1274"/>
        <v>0</v>
      </c>
      <c r="Z3253" s="28"/>
      <c r="AA3253" s="26"/>
      <c r="AE3253" s="5"/>
    </row>
    <row r="3254" spans="1:31" x14ac:dyDescent="0.2">
      <c r="A3254" s="127">
        <f t="shared" si="1252"/>
        <v>43309</v>
      </c>
      <c r="B3254" s="4">
        <f t="shared" si="1257"/>
        <v>88364.031143269996</v>
      </c>
      <c r="C3254" s="4">
        <f t="shared" si="1254"/>
        <v>50896.561012861261</v>
      </c>
      <c r="D3254" s="4">
        <f t="shared" si="1258"/>
        <v>50896.561012861261</v>
      </c>
      <c r="E3254" s="56">
        <f t="shared" si="1259"/>
        <v>693.28700000000003</v>
      </c>
      <c r="F3254" s="11">
        <f>IF(DAY(A3254)=F$2+1,VLOOKUP(A3254,[1]Plan1!$BN$15:$BP$255,3),F3253)</f>
        <v>696.8</v>
      </c>
      <c r="G3254" s="6">
        <f t="shared" si="1260"/>
        <v>43291</v>
      </c>
      <c r="H3254" s="2">
        <f t="shared" si="1261"/>
        <v>5.067165546158936E-3</v>
      </c>
      <c r="I3254" s="1">
        <f t="shared" si="1262"/>
        <v>19</v>
      </c>
      <c r="J3254" s="1">
        <f t="shared" si="1263"/>
        <v>31</v>
      </c>
      <c r="K3254" s="54">
        <f t="shared" si="1264"/>
        <v>1.0031026433515433</v>
      </c>
      <c r="L3254" s="3">
        <f t="shared" si="1265"/>
        <v>1.7192351299999999</v>
      </c>
      <c r="M3254" s="3">
        <f t="shared" si="1266"/>
        <v>1.7245693</v>
      </c>
      <c r="N3254" s="3">
        <f t="shared" si="1267"/>
        <v>87774.646598349995</v>
      </c>
      <c r="O3254" s="52">
        <f t="shared" si="1275"/>
        <v>0</v>
      </c>
      <c r="P3254" s="5">
        <f t="shared" si="1256"/>
        <v>0</v>
      </c>
      <c r="Q3254" s="53">
        <f t="shared" si="1268"/>
        <v>0</v>
      </c>
      <c r="R3254" s="4">
        <f t="shared" si="1269"/>
        <v>0</v>
      </c>
      <c r="S3254" s="2">
        <f t="shared" si="1253"/>
        <v>0.14000000000000001</v>
      </c>
      <c r="T3254" s="9">
        <f t="shared" si="1270"/>
        <v>1.006714747</v>
      </c>
      <c r="U3254" s="4">
        <f t="shared" si="1271"/>
        <v>589.38454492000005</v>
      </c>
      <c r="V3254" s="4">
        <f t="shared" si="1272"/>
        <v>0</v>
      </c>
      <c r="W3254" s="1" t="str">
        <f t="shared" si="1255"/>
        <v>A+J=</v>
      </c>
      <c r="X3254" s="10">
        <f t="shared" si="1273"/>
        <v>43321</v>
      </c>
      <c r="Y3254" s="4">
        <f t="shared" si="1274"/>
        <v>0</v>
      </c>
      <c r="Z3254" s="28"/>
      <c r="AA3254" s="26"/>
      <c r="AE3254" s="5"/>
    </row>
    <row r="3255" spans="1:31" x14ac:dyDescent="0.2">
      <c r="A3255" s="127">
        <f t="shared" si="1252"/>
        <v>43310</v>
      </c>
      <c r="B3255" s="4">
        <f t="shared" si="1257"/>
        <v>88409.574063809996</v>
      </c>
      <c r="C3255" s="4">
        <f t="shared" si="1254"/>
        <v>50896.561012861261</v>
      </c>
      <c r="D3255" s="4">
        <f t="shared" si="1258"/>
        <v>50896.561012861261</v>
      </c>
      <c r="E3255" s="56">
        <f t="shared" si="1259"/>
        <v>693.28700000000003</v>
      </c>
      <c r="F3255" s="11">
        <f>IF(DAY(A3255)=F$2+1,VLOOKUP(A3255,[1]Plan1!$BN$15:$BP$255,3),F3254)</f>
        <v>696.8</v>
      </c>
      <c r="G3255" s="6">
        <f t="shared" si="1260"/>
        <v>43291</v>
      </c>
      <c r="H3255" s="2">
        <f t="shared" si="1261"/>
        <v>5.067165546158936E-3</v>
      </c>
      <c r="I3255" s="1">
        <f t="shared" si="1262"/>
        <v>20</v>
      </c>
      <c r="J3255" s="1">
        <f t="shared" si="1263"/>
        <v>31</v>
      </c>
      <c r="K3255" s="54">
        <f t="shared" si="1264"/>
        <v>1.0032662067683342</v>
      </c>
      <c r="L3255" s="3">
        <f t="shared" si="1265"/>
        <v>1.7192351299999999</v>
      </c>
      <c r="M3255" s="3">
        <f t="shared" si="1266"/>
        <v>1.7248505000000001</v>
      </c>
      <c r="N3255" s="3">
        <f t="shared" si="1267"/>
        <v>87788.958711309999</v>
      </c>
      <c r="O3255" s="52">
        <f t="shared" si="1275"/>
        <v>0</v>
      </c>
      <c r="P3255" s="5">
        <f t="shared" si="1256"/>
        <v>0</v>
      </c>
      <c r="Q3255" s="53">
        <f t="shared" si="1268"/>
        <v>0</v>
      </c>
      <c r="R3255" s="4">
        <f t="shared" si="1269"/>
        <v>0</v>
      </c>
      <c r="S3255" s="2">
        <f t="shared" si="1253"/>
        <v>0.14000000000000001</v>
      </c>
      <c r="T3255" s="9">
        <f t="shared" si="1270"/>
        <v>1.0070694010000001</v>
      </c>
      <c r="U3255" s="4">
        <f t="shared" si="1271"/>
        <v>620.61535249999997</v>
      </c>
      <c r="V3255" s="4">
        <f t="shared" si="1272"/>
        <v>0</v>
      </c>
      <c r="W3255" s="1" t="str">
        <f t="shared" si="1255"/>
        <v>A+J=</v>
      </c>
      <c r="X3255" s="10">
        <f t="shared" si="1273"/>
        <v>43321</v>
      </c>
      <c r="Y3255" s="4">
        <f t="shared" si="1274"/>
        <v>0</v>
      </c>
      <c r="Z3255" s="28"/>
      <c r="AA3255" s="26"/>
      <c r="AE3255" s="5"/>
    </row>
    <row r="3256" spans="1:31" x14ac:dyDescent="0.2">
      <c r="A3256" s="127">
        <f t="shared" si="1252"/>
        <v>43311</v>
      </c>
      <c r="B3256" s="4">
        <f t="shared" si="1257"/>
        <v>88455.140675170012</v>
      </c>
      <c r="C3256" s="4">
        <f t="shared" si="1254"/>
        <v>50896.561012861261</v>
      </c>
      <c r="D3256" s="4">
        <f t="shared" si="1258"/>
        <v>50896.561012861261</v>
      </c>
      <c r="E3256" s="56">
        <f t="shared" si="1259"/>
        <v>693.28700000000003</v>
      </c>
      <c r="F3256" s="11">
        <f>IF(DAY(A3256)=F$2+1,VLOOKUP(A3256,[1]Plan1!$BN$15:$BP$255,3),F3255)</f>
        <v>696.8</v>
      </c>
      <c r="G3256" s="6">
        <f t="shared" si="1260"/>
        <v>43291</v>
      </c>
      <c r="H3256" s="2">
        <f t="shared" si="1261"/>
        <v>5.067165546158936E-3</v>
      </c>
      <c r="I3256" s="1">
        <f t="shared" si="1262"/>
        <v>21</v>
      </c>
      <c r="J3256" s="1">
        <f t="shared" si="1263"/>
        <v>31</v>
      </c>
      <c r="K3256" s="54">
        <f t="shared" si="1264"/>
        <v>1.003429796855368</v>
      </c>
      <c r="L3256" s="3">
        <f t="shared" si="1265"/>
        <v>1.7192351299999999</v>
      </c>
      <c r="M3256" s="3">
        <f t="shared" si="1266"/>
        <v>1.7251317500000001</v>
      </c>
      <c r="N3256" s="3">
        <f t="shared" si="1267"/>
        <v>87803.273369090006</v>
      </c>
      <c r="O3256" s="52">
        <f t="shared" si="1275"/>
        <v>0</v>
      </c>
      <c r="P3256" s="5">
        <f t="shared" si="1256"/>
        <v>0</v>
      </c>
      <c r="Q3256" s="53">
        <f t="shared" si="1268"/>
        <v>0</v>
      </c>
      <c r="R3256" s="4">
        <f t="shared" si="1269"/>
        <v>0</v>
      </c>
      <c r="S3256" s="2">
        <f t="shared" si="1253"/>
        <v>0.14000000000000001</v>
      </c>
      <c r="T3256" s="9">
        <f t="shared" si="1270"/>
        <v>1.0074241799999999</v>
      </c>
      <c r="U3256" s="4">
        <f t="shared" si="1271"/>
        <v>651.86730608000005</v>
      </c>
      <c r="V3256" s="4">
        <f t="shared" si="1272"/>
        <v>0</v>
      </c>
      <c r="W3256" s="1" t="str">
        <f t="shared" si="1255"/>
        <v>A+J=</v>
      </c>
      <c r="X3256" s="10">
        <f t="shared" si="1273"/>
        <v>43321</v>
      </c>
      <c r="Y3256" s="4">
        <f t="shared" si="1274"/>
        <v>0</v>
      </c>
      <c r="Z3256" s="28"/>
      <c r="AA3256" s="26"/>
      <c r="AE3256" s="5"/>
    </row>
    <row r="3257" spans="1:31" x14ac:dyDescent="0.2">
      <c r="A3257" s="127">
        <f t="shared" si="1252"/>
        <v>43312</v>
      </c>
      <c r="B3257" s="4">
        <f t="shared" si="1257"/>
        <v>88500.730985439994</v>
      </c>
      <c r="C3257" s="4">
        <f t="shared" si="1254"/>
        <v>50896.561012861261</v>
      </c>
      <c r="D3257" s="4">
        <f t="shared" si="1258"/>
        <v>50896.561012861261</v>
      </c>
      <c r="E3257" s="56">
        <f t="shared" si="1259"/>
        <v>693.28700000000003</v>
      </c>
      <c r="F3257" s="11">
        <f>IF(DAY(A3257)=F$2+1,VLOOKUP(A3257,[1]Plan1!$BN$15:$BP$255,3),F3256)</f>
        <v>696.8</v>
      </c>
      <c r="G3257" s="6">
        <f t="shared" si="1260"/>
        <v>43291</v>
      </c>
      <c r="H3257" s="2">
        <f t="shared" si="1261"/>
        <v>5.067165546158936E-3</v>
      </c>
      <c r="I3257" s="1">
        <f t="shared" si="1262"/>
        <v>22</v>
      </c>
      <c r="J3257" s="1">
        <f t="shared" si="1263"/>
        <v>31</v>
      </c>
      <c r="K3257" s="54">
        <f t="shared" si="1264"/>
        <v>1.0035934136169939</v>
      </c>
      <c r="L3257" s="3">
        <f t="shared" si="1265"/>
        <v>1.7192351299999999</v>
      </c>
      <c r="M3257" s="3">
        <f t="shared" si="1266"/>
        <v>1.72541305</v>
      </c>
      <c r="N3257" s="3">
        <f t="shared" si="1267"/>
        <v>87817.590571709996</v>
      </c>
      <c r="O3257" s="52">
        <f t="shared" si="1275"/>
        <v>0</v>
      </c>
      <c r="P3257" s="5">
        <f t="shared" si="1256"/>
        <v>0</v>
      </c>
      <c r="Q3257" s="53">
        <f t="shared" si="1268"/>
        <v>0</v>
      </c>
      <c r="R3257" s="4">
        <f t="shared" si="1269"/>
        <v>0</v>
      </c>
      <c r="S3257" s="2">
        <f t="shared" si="1253"/>
        <v>0.14000000000000001</v>
      </c>
      <c r="T3257" s="9">
        <f t="shared" si="1270"/>
        <v>1.007779084</v>
      </c>
      <c r="U3257" s="4">
        <f t="shared" si="1271"/>
        <v>683.14041372999998</v>
      </c>
      <c r="V3257" s="4">
        <f t="shared" si="1272"/>
        <v>0</v>
      </c>
      <c r="W3257" s="1" t="str">
        <f t="shared" si="1255"/>
        <v>A+J=</v>
      </c>
      <c r="X3257" s="10">
        <f t="shared" si="1273"/>
        <v>43321</v>
      </c>
      <c r="Y3257" s="4">
        <f t="shared" si="1274"/>
        <v>0</v>
      </c>
      <c r="Z3257" s="28"/>
      <c r="AA3257" s="26"/>
      <c r="AE3257" s="5"/>
    </row>
    <row r="3258" spans="1:31" x14ac:dyDescent="0.2">
      <c r="A3258" s="127">
        <f t="shared" si="1252"/>
        <v>43313</v>
      </c>
      <c r="B3258" s="4">
        <f t="shared" si="1257"/>
        <v>88546.344489580006</v>
      </c>
      <c r="C3258" s="4">
        <f t="shared" si="1254"/>
        <v>50896.561012861261</v>
      </c>
      <c r="D3258" s="4">
        <f t="shared" si="1258"/>
        <v>50896.561012861261</v>
      </c>
      <c r="E3258" s="56">
        <f t="shared" si="1259"/>
        <v>693.28700000000003</v>
      </c>
      <c r="F3258" s="11">
        <f>IF(DAY(A3258)=F$2+1,VLOOKUP(A3258,[1]Plan1!$BN$15:$BP$255,3),F3257)</f>
        <v>696.8</v>
      </c>
      <c r="G3258" s="6">
        <f t="shared" si="1260"/>
        <v>43291</v>
      </c>
      <c r="H3258" s="2">
        <f t="shared" si="1261"/>
        <v>5.067165546158936E-3</v>
      </c>
      <c r="I3258" s="1">
        <f t="shared" si="1262"/>
        <v>23</v>
      </c>
      <c r="J3258" s="1">
        <f t="shared" si="1263"/>
        <v>31</v>
      </c>
      <c r="K3258" s="54">
        <f t="shared" si="1264"/>
        <v>1.0037570570575609</v>
      </c>
      <c r="L3258" s="3">
        <f t="shared" si="1265"/>
        <v>1.7192351299999999</v>
      </c>
      <c r="M3258" s="3">
        <f t="shared" si="1266"/>
        <v>1.7256943899999999</v>
      </c>
      <c r="N3258" s="3">
        <f t="shared" si="1267"/>
        <v>87831.909810180005</v>
      </c>
      <c r="O3258" s="52">
        <f t="shared" si="1275"/>
        <v>0</v>
      </c>
      <c r="P3258" s="5">
        <f t="shared" si="1256"/>
        <v>0</v>
      </c>
      <c r="Q3258" s="53">
        <f t="shared" si="1268"/>
        <v>0</v>
      </c>
      <c r="R3258" s="4">
        <f t="shared" si="1269"/>
        <v>0</v>
      </c>
      <c r="S3258" s="2">
        <f t="shared" si="1253"/>
        <v>0.14000000000000001</v>
      </c>
      <c r="T3258" s="9">
        <f t="shared" si="1270"/>
        <v>1.0081341130000001</v>
      </c>
      <c r="U3258" s="4">
        <f t="shared" si="1271"/>
        <v>714.43467940000005</v>
      </c>
      <c r="V3258" s="4">
        <f t="shared" si="1272"/>
        <v>0</v>
      </c>
      <c r="W3258" s="1" t="str">
        <f t="shared" si="1255"/>
        <v>A+J=</v>
      </c>
      <c r="X3258" s="10">
        <f t="shared" si="1273"/>
        <v>43321</v>
      </c>
      <c r="Y3258" s="4">
        <f t="shared" si="1274"/>
        <v>0</v>
      </c>
      <c r="Z3258" s="28"/>
      <c r="AA3258" s="26"/>
      <c r="AE3258" s="5"/>
    </row>
    <row r="3259" spans="1:31" x14ac:dyDescent="0.2">
      <c r="A3259" s="127">
        <f t="shared" si="1252"/>
        <v>43314</v>
      </c>
      <c r="B3259" s="4">
        <f t="shared" si="1257"/>
        <v>88591.981708430001</v>
      </c>
      <c r="C3259" s="4">
        <f t="shared" si="1254"/>
        <v>50896.561012861261</v>
      </c>
      <c r="D3259" s="4">
        <f t="shared" si="1258"/>
        <v>50896.561012861261</v>
      </c>
      <c r="E3259" s="56">
        <f t="shared" si="1259"/>
        <v>693.28700000000003</v>
      </c>
      <c r="F3259" s="11">
        <f>IF(DAY(A3259)=F$2+1,VLOOKUP(A3259,[1]Plan1!$BN$15:$BP$255,3),F3258)</f>
        <v>696.8</v>
      </c>
      <c r="G3259" s="6">
        <f t="shared" si="1260"/>
        <v>43291</v>
      </c>
      <c r="H3259" s="2">
        <f t="shared" si="1261"/>
        <v>5.067165546158936E-3</v>
      </c>
      <c r="I3259" s="1">
        <f t="shared" si="1262"/>
        <v>24</v>
      </c>
      <c r="J3259" s="1">
        <f t="shared" si="1263"/>
        <v>31</v>
      </c>
      <c r="K3259" s="54">
        <f t="shared" si="1264"/>
        <v>1.0039207271814197</v>
      </c>
      <c r="L3259" s="3">
        <f t="shared" si="1265"/>
        <v>1.7192351299999999</v>
      </c>
      <c r="M3259" s="3">
        <f t="shared" si="1266"/>
        <v>1.72597578</v>
      </c>
      <c r="N3259" s="3">
        <f t="shared" si="1267"/>
        <v>87846.231593489996</v>
      </c>
      <c r="O3259" s="52">
        <f t="shared" si="1275"/>
        <v>0</v>
      </c>
      <c r="P3259" s="5">
        <f t="shared" si="1256"/>
        <v>0</v>
      </c>
      <c r="Q3259" s="53">
        <f t="shared" si="1268"/>
        <v>0</v>
      </c>
      <c r="R3259" s="4">
        <f t="shared" si="1269"/>
        <v>0</v>
      </c>
      <c r="S3259" s="2">
        <f t="shared" si="1253"/>
        <v>0.14000000000000001</v>
      </c>
      <c r="T3259" s="9">
        <f t="shared" si="1270"/>
        <v>1.0084892670000001</v>
      </c>
      <c r="U3259" s="4">
        <f t="shared" si="1271"/>
        <v>745.75011494</v>
      </c>
      <c r="V3259" s="4">
        <f t="shared" si="1272"/>
        <v>0</v>
      </c>
      <c r="W3259" s="1" t="str">
        <f t="shared" si="1255"/>
        <v>A+J=</v>
      </c>
      <c r="X3259" s="10">
        <f t="shared" si="1273"/>
        <v>43321</v>
      </c>
      <c r="Y3259" s="4">
        <f t="shared" si="1274"/>
        <v>0</v>
      </c>
      <c r="Z3259" s="28"/>
      <c r="AA3259" s="26"/>
      <c r="AE3259" s="5"/>
    </row>
    <row r="3260" spans="1:31" x14ac:dyDescent="0.2">
      <c r="A3260" s="127">
        <f t="shared" si="1252"/>
        <v>43315</v>
      </c>
      <c r="B3260" s="4">
        <f t="shared" si="1257"/>
        <v>88637.642224440002</v>
      </c>
      <c r="C3260" s="4">
        <f t="shared" si="1254"/>
        <v>50896.561012861261</v>
      </c>
      <c r="D3260" s="4">
        <f t="shared" si="1258"/>
        <v>50896.561012861261</v>
      </c>
      <c r="E3260" s="56">
        <f t="shared" si="1259"/>
        <v>693.28700000000003</v>
      </c>
      <c r="F3260" s="11">
        <f>IF(DAY(A3260)=F$2+1,VLOOKUP(A3260,[1]Plan1!$BN$15:$BP$255,3),F3259)</f>
        <v>696.8</v>
      </c>
      <c r="G3260" s="6">
        <f t="shared" si="1260"/>
        <v>43291</v>
      </c>
      <c r="H3260" s="2">
        <f t="shared" si="1261"/>
        <v>5.067165546158936E-3</v>
      </c>
      <c r="I3260" s="1">
        <f t="shared" si="1262"/>
        <v>25</v>
      </c>
      <c r="J3260" s="1">
        <f t="shared" si="1263"/>
        <v>31</v>
      </c>
      <c r="K3260" s="54">
        <f t="shared" si="1264"/>
        <v>1.0040844239929207</v>
      </c>
      <c r="L3260" s="3">
        <f t="shared" si="1265"/>
        <v>1.7192351299999999</v>
      </c>
      <c r="M3260" s="3">
        <f t="shared" si="1266"/>
        <v>1.72625721</v>
      </c>
      <c r="N3260" s="3">
        <f t="shared" si="1267"/>
        <v>87860.555412650006</v>
      </c>
      <c r="O3260" s="52">
        <f t="shared" si="1275"/>
        <v>0</v>
      </c>
      <c r="P3260" s="5">
        <f t="shared" si="1256"/>
        <v>0</v>
      </c>
      <c r="Q3260" s="53">
        <f t="shared" si="1268"/>
        <v>0</v>
      </c>
      <c r="R3260" s="4">
        <f t="shared" si="1269"/>
        <v>0</v>
      </c>
      <c r="S3260" s="2">
        <f t="shared" si="1253"/>
        <v>0.14000000000000001</v>
      </c>
      <c r="T3260" s="9">
        <f t="shared" si="1270"/>
        <v>1.008844547</v>
      </c>
      <c r="U3260" s="4">
        <f t="shared" si="1271"/>
        <v>777.08681178999996</v>
      </c>
      <c r="V3260" s="4">
        <f t="shared" si="1272"/>
        <v>0</v>
      </c>
      <c r="W3260" s="1" t="str">
        <f t="shared" si="1255"/>
        <v>A+J=</v>
      </c>
      <c r="X3260" s="10">
        <f t="shared" si="1273"/>
        <v>43321</v>
      </c>
      <c r="Y3260" s="4">
        <f t="shared" si="1274"/>
        <v>0</v>
      </c>
      <c r="Z3260" s="28"/>
      <c r="AA3260" s="26"/>
      <c r="AE3260" s="5"/>
    </row>
    <row r="3261" spans="1:31" x14ac:dyDescent="0.2">
      <c r="A3261" s="127">
        <f t="shared" si="1252"/>
        <v>43316</v>
      </c>
      <c r="B3261" s="4">
        <f t="shared" si="1257"/>
        <v>88683.326383120002</v>
      </c>
      <c r="C3261" s="4">
        <f t="shared" si="1254"/>
        <v>50896.561012861261</v>
      </c>
      <c r="D3261" s="4">
        <f t="shared" si="1258"/>
        <v>50896.561012861261</v>
      </c>
      <c r="E3261" s="56">
        <f t="shared" si="1259"/>
        <v>693.28700000000003</v>
      </c>
      <c r="F3261" s="11">
        <f>IF(DAY(A3261)=F$2+1,VLOOKUP(A3261,[1]Plan1!$BN$15:$BP$255,3),F3260)</f>
        <v>696.8</v>
      </c>
      <c r="G3261" s="6">
        <f t="shared" si="1260"/>
        <v>43291</v>
      </c>
      <c r="H3261" s="2">
        <f t="shared" si="1261"/>
        <v>5.067165546158936E-3</v>
      </c>
      <c r="I3261" s="1">
        <f t="shared" si="1262"/>
        <v>26</v>
      </c>
      <c r="J3261" s="1">
        <f t="shared" si="1263"/>
        <v>31</v>
      </c>
      <c r="K3261" s="54">
        <f t="shared" si="1264"/>
        <v>1.0042481474964158</v>
      </c>
      <c r="L3261" s="3">
        <f t="shared" si="1265"/>
        <v>1.7192351299999999</v>
      </c>
      <c r="M3261" s="3">
        <f t="shared" si="1266"/>
        <v>1.7265386899999999</v>
      </c>
      <c r="N3261" s="3">
        <f t="shared" si="1267"/>
        <v>87874.88177665</v>
      </c>
      <c r="O3261" s="52">
        <f t="shared" si="1275"/>
        <v>0</v>
      </c>
      <c r="P3261" s="5">
        <f t="shared" si="1256"/>
        <v>0</v>
      </c>
      <c r="Q3261" s="53">
        <f t="shared" si="1268"/>
        <v>0</v>
      </c>
      <c r="R3261" s="4">
        <f t="shared" si="1269"/>
        <v>0</v>
      </c>
      <c r="S3261" s="2">
        <f t="shared" si="1253"/>
        <v>0.14000000000000001</v>
      </c>
      <c r="T3261" s="9">
        <f t="shared" si="1270"/>
        <v>1.009199951</v>
      </c>
      <c r="U3261" s="4">
        <f t="shared" si="1271"/>
        <v>808.44460647000005</v>
      </c>
      <c r="V3261" s="4">
        <f t="shared" si="1272"/>
        <v>0</v>
      </c>
      <c r="W3261" s="1" t="str">
        <f t="shared" si="1255"/>
        <v>A+J=</v>
      </c>
      <c r="X3261" s="10">
        <f t="shared" si="1273"/>
        <v>43321</v>
      </c>
      <c r="Y3261" s="4">
        <f t="shared" si="1274"/>
        <v>0</v>
      </c>
      <c r="Z3261" s="28"/>
      <c r="AA3261" s="26"/>
      <c r="AE3261" s="5"/>
    </row>
    <row r="3262" spans="1:31" x14ac:dyDescent="0.2">
      <c r="A3262" s="127">
        <f t="shared" si="1252"/>
        <v>43317</v>
      </c>
      <c r="B3262" s="4">
        <f t="shared" si="1257"/>
        <v>88729.03385444</v>
      </c>
      <c r="C3262" s="4">
        <f t="shared" si="1254"/>
        <v>50896.561012861261</v>
      </c>
      <c r="D3262" s="4">
        <f t="shared" si="1258"/>
        <v>50896.561012861261</v>
      </c>
      <c r="E3262" s="56">
        <f t="shared" si="1259"/>
        <v>693.28700000000003</v>
      </c>
      <c r="F3262" s="11">
        <f>IF(DAY(A3262)=F$2+1,VLOOKUP(A3262,[1]Plan1!$BN$15:$BP$255,3),F3261)</f>
        <v>696.8</v>
      </c>
      <c r="G3262" s="6">
        <f t="shared" si="1260"/>
        <v>43291</v>
      </c>
      <c r="H3262" s="2">
        <f t="shared" si="1261"/>
        <v>5.067165546158936E-3</v>
      </c>
      <c r="I3262" s="1">
        <f t="shared" si="1262"/>
        <v>27</v>
      </c>
      <c r="J3262" s="1">
        <f t="shared" si="1263"/>
        <v>31</v>
      </c>
      <c r="K3262" s="54">
        <f t="shared" si="1264"/>
        <v>1.0044118976962573</v>
      </c>
      <c r="L3262" s="3">
        <f t="shared" si="1265"/>
        <v>1.7192351299999999</v>
      </c>
      <c r="M3262" s="3">
        <f t="shared" si="1266"/>
        <v>1.7268202100000001</v>
      </c>
      <c r="N3262" s="3">
        <f t="shared" si="1267"/>
        <v>87889.210176499997</v>
      </c>
      <c r="O3262" s="52">
        <f t="shared" si="1275"/>
        <v>0</v>
      </c>
      <c r="P3262" s="5">
        <f t="shared" si="1256"/>
        <v>0</v>
      </c>
      <c r="Q3262" s="53">
        <f t="shared" si="1268"/>
        <v>0</v>
      </c>
      <c r="R3262" s="4">
        <f t="shared" si="1269"/>
        <v>0</v>
      </c>
      <c r="S3262" s="2">
        <f t="shared" si="1253"/>
        <v>0.14000000000000001</v>
      </c>
      <c r="T3262" s="9">
        <f t="shared" si="1270"/>
        <v>1.009555481</v>
      </c>
      <c r="U3262" s="4">
        <f t="shared" si="1271"/>
        <v>839.82367794000004</v>
      </c>
      <c r="V3262" s="4">
        <f t="shared" si="1272"/>
        <v>0</v>
      </c>
      <c r="W3262" s="1" t="str">
        <f t="shared" si="1255"/>
        <v>A+J=</v>
      </c>
      <c r="X3262" s="10">
        <f t="shared" si="1273"/>
        <v>43321</v>
      </c>
      <c r="Y3262" s="4">
        <f t="shared" si="1274"/>
        <v>0</v>
      </c>
      <c r="Z3262" s="28"/>
      <c r="AA3262" s="26"/>
      <c r="AE3262" s="5"/>
    </row>
    <row r="3263" spans="1:31" x14ac:dyDescent="0.2">
      <c r="A3263" s="127">
        <f t="shared" si="1252"/>
        <v>43318</v>
      </c>
      <c r="B3263" s="4">
        <f t="shared" si="1257"/>
        <v>88774.765586119989</v>
      </c>
      <c r="C3263" s="4">
        <f t="shared" si="1254"/>
        <v>50896.561012861261</v>
      </c>
      <c r="D3263" s="4">
        <f t="shared" si="1258"/>
        <v>50896.561012861261</v>
      </c>
      <c r="E3263" s="56">
        <f t="shared" si="1259"/>
        <v>693.28700000000003</v>
      </c>
      <c r="F3263" s="11">
        <f>IF(DAY(A3263)=F$2+1,VLOOKUP(A3263,[1]Plan1!$BN$15:$BP$255,3),F3262)</f>
        <v>696.8</v>
      </c>
      <c r="G3263" s="6">
        <f t="shared" si="1260"/>
        <v>43291</v>
      </c>
      <c r="H3263" s="2">
        <f t="shared" si="1261"/>
        <v>5.067165546158936E-3</v>
      </c>
      <c r="I3263" s="1">
        <f t="shared" si="1262"/>
        <v>28</v>
      </c>
      <c r="J3263" s="1">
        <f t="shared" si="1263"/>
        <v>31</v>
      </c>
      <c r="K3263" s="54">
        <f t="shared" si="1264"/>
        <v>1.0045756745967984</v>
      </c>
      <c r="L3263" s="3">
        <f t="shared" si="1265"/>
        <v>1.7192351299999999</v>
      </c>
      <c r="M3263" s="3">
        <f t="shared" si="1266"/>
        <v>1.7271017900000001</v>
      </c>
      <c r="N3263" s="3">
        <f t="shared" si="1267"/>
        <v>87903.541630149994</v>
      </c>
      <c r="O3263" s="52">
        <f t="shared" si="1275"/>
        <v>0</v>
      </c>
      <c r="P3263" s="5">
        <f t="shared" si="1256"/>
        <v>0</v>
      </c>
      <c r="Q3263" s="53">
        <f t="shared" si="1268"/>
        <v>0</v>
      </c>
      <c r="R3263" s="4">
        <f t="shared" si="1269"/>
        <v>0</v>
      </c>
      <c r="S3263" s="2">
        <f t="shared" si="1253"/>
        <v>0.14000000000000001</v>
      </c>
      <c r="T3263" s="9">
        <f t="shared" si="1270"/>
        <v>1.0099111359999999</v>
      </c>
      <c r="U3263" s="4">
        <f t="shared" si="1271"/>
        <v>871.22395597000002</v>
      </c>
      <c r="V3263" s="4">
        <f t="shared" si="1272"/>
        <v>0</v>
      </c>
      <c r="W3263" s="1" t="str">
        <f t="shared" si="1255"/>
        <v>A+J=</v>
      </c>
      <c r="X3263" s="10">
        <f t="shared" si="1273"/>
        <v>43321</v>
      </c>
      <c r="Y3263" s="4">
        <f t="shared" si="1274"/>
        <v>0</v>
      </c>
      <c r="Z3263" s="28"/>
      <c r="AA3263" s="26"/>
      <c r="AE3263" s="5"/>
    </row>
    <row r="3264" spans="1:31" x14ac:dyDescent="0.2">
      <c r="A3264" s="127">
        <f t="shared" si="1252"/>
        <v>43319</v>
      </c>
      <c r="B3264" s="4">
        <f t="shared" si="1257"/>
        <v>88820.52004422</v>
      </c>
      <c r="C3264" s="4">
        <f t="shared" si="1254"/>
        <v>50896.561012861261</v>
      </c>
      <c r="D3264" s="4">
        <f t="shared" si="1258"/>
        <v>50896.561012861261</v>
      </c>
      <c r="E3264" s="56">
        <f t="shared" si="1259"/>
        <v>693.28700000000003</v>
      </c>
      <c r="F3264" s="11">
        <f>IF(DAY(A3264)=F$2+1,VLOOKUP(A3264,[1]Plan1!$BN$15:$BP$255,3),F3263)</f>
        <v>696.8</v>
      </c>
      <c r="G3264" s="6">
        <f t="shared" si="1260"/>
        <v>43291</v>
      </c>
      <c r="H3264" s="2">
        <f t="shared" si="1261"/>
        <v>5.067165546158936E-3</v>
      </c>
      <c r="I3264" s="1">
        <f t="shared" si="1262"/>
        <v>29</v>
      </c>
      <c r="J3264" s="1">
        <f t="shared" si="1263"/>
        <v>31</v>
      </c>
      <c r="K3264" s="54">
        <f t="shared" si="1264"/>
        <v>1.0047394782023924</v>
      </c>
      <c r="L3264" s="3">
        <f t="shared" si="1265"/>
        <v>1.7192351299999999</v>
      </c>
      <c r="M3264" s="3">
        <f t="shared" si="1266"/>
        <v>1.7273833999999999</v>
      </c>
      <c r="N3264" s="3">
        <f t="shared" si="1267"/>
        <v>87917.874610700004</v>
      </c>
      <c r="O3264" s="52">
        <f t="shared" si="1275"/>
        <v>0</v>
      </c>
      <c r="P3264" s="5">
        <f t="shared" si="1256"/>
        <v>0</v>
      </c>
      <c r="Q3264" s="53">
        <f t="shared" si="1268"/>
        <v>0</v>
      </c>
      <c r="R3264" s="4">
        <f t="shared" si="1269"/>
        <v>0</v>
      </c>
      <c r="S3264" s="2">
        <f t="shared" si="1253"/>
        <v>0.14000000000000001</v>
      </c>
      <c r="T3264" s="9">
        <f t="shared" si="1270"/>
        <v>1.010266916</v>
      </c>
      <c r="U3264" s="4">
        <f t="shared" si="1271"/>
        <v>902.64543351999998</v>
      </c>
      <c r="V3264" s="4">
        <f t="shared" si="1272"/>
        <v>0</v>
      </c>
      <c r="W3264" s="1" t="str">
        <f t="shared" si="1255"/>
        <v>A+J=</v>
      </c>
      <c r="X3264" s="10">
        <f t="shared" si="1273"/>
        <v>43321</v>
      </c>
      <c r="Y3264" s="4">
        <f t="shared" si="1274"/>
        <v>0</v>
      </c>
      <c r="Z3264" s="28"/>
      <c r="AA3264" s="26"/>
      <c r="AE3264" s="5"/>
    </row>
    <row r="3265" spans="1:31" ht="25.5" x14ac:dyDescent="0.2">
      <c r="A3265" s="127">
        <f t="shared" si="1252"/>
        <v>43320</v>
      </c>
      <c r="B3265" s="4">
        <f t="shared" si="1257"/>
        <v>88866.298778850003</v>
      </c>
      <c r="C3265" s="4">
        <f t="shared" si="1254"/>
        <v>50896.561012861261</v>
      </c>
      <c r="D3265" s="4">
        <f t="shared" si="1258"/>
        <v>50896.561012861261</v>
      </c>
      <c r="E3265" s="56">
        <f t="shared" si="1259"/>
        <v>693.28700000000003</v>
      </c>
      <c r="F3265" s="11">
        <f>IF(DAY(A3265)=F$2+1,VLOOKUP(A3265,[1]Plan1!$BN$15:$BP$255,3),F3264)</f>
        <v>696.8</v>
      </c>
      <c r="G3265" s="6">
        <f t="shared" si="1260"/>
        <v>43291</v>
      </c>
      <c r="H3265" s="2">
        <f t="shared" si="1261"/>
        <v>5.067165546158936E-3</v>
      </c>
      <c r="I3265" s="1">
        <f t="shared" si="1262"/>
        <v>30</v>
      </c>
      <c r="J3265" s="1">
        <f t="shared" si="1263"/>
        <v>31</v>
      </c>
      <c r="K3265" s="54">
        <f t="shared" si="1264"/>
        <v>1.0049033085173944</v>
      </c>
      <c r="L3265" s="3">
        <f t="shared" si="1265"/>
        <v>1.7192351299999999</v>
      </c>
      <c r="M3265" s="3">
        <f t="shared" si="1266"/>
        <v>1.72766507</v>
      </c>
      <c r="N3265" s="3">
        <f t="shared" si="1267"/>
        <v>87932.210645040002</v>
      </c>
      <c r="O3265" s="52">
        <f t="shared" si="1275"/>
        <v>0</v>
      </c>
      <c r="P3265" s="5">
        <f t="shared" si="1256"/>
        <v>0</v>
      </c>
      <c r="Q3265" s="53">
        <f t="shared" si="1268"/>
        <v>0</v>
      </c>
      <c r="R3265" s="4">
        <f t="shared" si="1269"/>
        <v>0</v>
      </c>
      <c r="S3265" s="2">
        <f t="shared" si="1253"/>
        <v>0.14000000000000001</v>
      </c>
      <c r="T3265" s="9">
        <f t="shared" si="1270"/>
        <v>1.0106228209999999</v>
      </c>
      <c r="U3265" s="4">
        <f t="shared" si="1271"/>
        <v>934.08813381000004</v>
      </c>
      <c r="V3265" s="4">
        <f t="shared" si="1272"/>
        <v>0</v>
      </c>
      <c r="W3265" s="1" t="str">
        <f t="shared" si="1255"/>
        <v>A+J=</v>
      </c>
      <c r="X3265" s="10">
        <f t="shared" si="1273"/>
        <v>43321</v>
      </c>
      <c r="Y3265" s="4">
        <f t="shared" si="1274"/>
        <v>0</v>
      </c>
      <c r="Z3265" s="190" t="s">
        <v>63</v>
      </c>
      <c r="AA3265" s="190" t="s">
        <v>64</v>
      </c>
      <c r="AE3265" s="5"/>
    </row>
    <row r="3266" spans="1:31" x14ac:dyDescent="0.2">
      <c r="A3266" s="161">
        <f t="shared" si="1252"/>
        <v>43321</v>
      </c>
      <c r="B3266" s="162">
        <f t="shared" si="1257"/>
        <v>88912.100342940001</v>
      </c>
      <c r="C3266" s="162">
        <f t="shared" si="1254"/>
        <v>50896.561012861261</v>
      </c>
      <c r="D3266" s="162">
        <f t="shared" si="1258"/>
        <v>50896.561012861261</v>
      </c>
      <c r="E3266" s="163">
        <f t="shared" si="1259"/>
        <v>693.28700000000003</v>
      </c>
      <c r="F3266" s="164">
        <f>IF(DAY(A3266)=F$2+1,VLOOKUP(A3266,[1]Plan1!$BN$15:$BP$255,3),F3265)</f>
        <v>696.8</v>
      </c>
      <c r="G3266" s="165">
        <f t="shared" si="1260"/>
        <v>43291</v>
      </c>
      <c r="H3266" s="166">
        <f t="shared" si="1261"/>
        <v>5.067165546158936E-3</v>
      </c>
      <c r="I3266" s="167">
        <f t="shared" si="1262"/>
        <v>31</v>
      </c>
      <c r="J3266" s="167">
        <f t="shared" si="1263"/>
        <v>31</v>
      </c>
      <c r="K3266" s="168">
        <f t="shared" si="1264"/>
        <v>1.0050671655461589</v>
      </c>
      <c r="L3266" s="169">
        <f t="shared" si="1265"/>
        <v>1.7192351299999999</v>
      </c>
      <c r="M3266" s="169">
        <f t="shared" si="1266"/>
        <v>1.72794677</v>
      </c>
      <c r="N3266" s="169">
        <f t="shared" si="1267"/>
        <v>87946.54820628</v>
      </c>
      <c r="O3266" s="170">
        <f t="shared" si="1275"/>
        <v>105</v>
      </c>
      <c r="P3266" s="171">
        <f t="shared" si="1256"/>
        <v>0</v>
      </c>
      <c r="Q3266" s="162">
        <f t="shared" si="1268"/>
        <v>0</v>
      </c>
      <c r="R3266" s="162">
        <f t="shared" si="1269"/>
        <v>0</v>
      </c>
      <c r="S3266" s="166">
        <f t="shared" si="1253"/>
        <v>0.14000000000000001</v>
      </c>
      <c r="T3266" s="172">
        <f t="shared" si="1270"/>
        <v>1.010978852</v>
      </c>
      <c r="U3266" s="162">
        <f t="shared" si="1271"/>
        <v>965.55213665999997</v>
      </c>
      <c r="V3266" s="162">
        <f t="shared" si="1272"/>
        <v>0</v>
      </c>
      <c r="W3266" s="167" t="str">
        <f t="shared" si="1255"/>
        <v>A+J=</v>
      </c>
      <c r="X3266" s="165">
        <f t="shared" si="1273"/>
        <v>43321</v>
      </c>
      <c r="Y3266" s="162">
        <f t="shared" si="1274"/>
        <v>0</v>
      </c>
      <c r="Z3266" s="191">
        <v>306.20355555999998</v>
      </c>
      <c r="AA3266" s="185">
        <f>U3266-Z3266</f>
        <v>659.34858110000005</v>
      </c>
      <c r="AE3266" s="5"/>
    </row>
    <row r="3267" spans="1:31" x14ac:dyDescent="0.2">
      <c r="A3267" s="127">
        <f t="shared" si="1252"/>
        <v>43322</v>
      </c>
      <c r="B3267" s="4">
        <f t="shared" si="1257"/>
        <v>88657.056147590003</v>
      </c>
      <c r="C3267" s="162">
        <f>C3266+(AA3266/M3266)</f>
        <v>51278.140233093836</v>
      </c>
      <c r="D3267" s="4">
        <f t="shared" si="1258"/>
        <v>51278.140233093836</v>
      </c>
      <c r="E3267" s="56">
        <f t="shared" si="1259"/>
        <v>696.8</v>
      </c>
      <c r="F3267" s="11">
        <f>IF(DAY(A3267)=F$2+1,VLOOKUP(A3267,[1]Plan1!$BN$15:$BP$255,3),F3266)</f>
        <v>701.67700000000002</v>
      </c>
      <c r="G3267" s="6">
        <f t="shared" si="1260"/>
        <v>43322</v>
      </c>
      <c r="H3267" s="2">
        <f t="shared" si="1261"/>
        <v>6.9991389207808563E-3</v>
      </c>
      <c r="I3267" s="1">
        <f t="shared" si="1262"/>
        <v>1</v>
      </c>
      <c r="J3267" s="1">
        <f t="shared" si="1263"/>
        <v>31</v>
      </c>
      <c r="K3267" s="54">
        <f t="shared" si="1264"/>
        <v>1.0002250175269207</v>
      </c>
      <c r="L3267" s="3">
        <f t="shared" si="1265"/>
        <v>1.72794677</v>
      </c>
      <c r="M3267" s="3">
        <f t="shared" si="1266"/>
        <v>1.72833558</v>
      </c>
      <c r="N3267" s="3">
        <f t="shared" si="1267"/>
        <v>88625.834241079996</v>
      </c>
      <c r="O3267" s="52">
        <f t="shared" si="1275"/>
        <v>0</v>
      </c>
      <c r="P3267" s="5">
        <f t="shared" si="1256"/>
        <v>0</v>
      </c>
      <c r="Q3267" s="53">
        <f t="shared" si="1268"/>
        <v>0</v>
      </c>
      <c r="R3267" s="4">
        <f t="shared" si="1269"/>
        <v>0</v>
      </c>
      <c r="S3267" s="2">
        <f t="shared" si="1253"/>
        <v>0.14000000000000001</v>
      </c>
      <c r="T3267" s="9">
        <f t="shared" si="1270"/>
        <v>1.0003522890000001</v>
      </c>
      <c r="U3267" s="4">
        <f t="shared" si="1271"/>
        <v>31.22190651</v>
      </c>
      <c r="V3267" s="4">
        <f t="shared" si="1272"/>
        <v>0</v>
      </c>
      <c r="W3267" s="1" t="str">
        <f t="shared" si="1255"/>
        <v>A+J=</v>
      </c>
      <c r="X3267" s="10">
        <f t="shared" si="1273"/>
        <v>43352</v>
      </c>
      <c r="Y3267" s="4">
        <f t="shared" si="1274"/>
        <v>0</v>
      </c>
      <c r="Z3267" s="28"/>
      <c r="AA3267" s="26"/>
      <c r="AE3267" s="5"/>
    </row>
    <row r="3268" spans="1:31" x14ac:dyDescent="0.2">
      <c r="A3268" s="127">
        <f t="shared" si="1252"/>
        <v>43323</v>
      </c>
      <c r="B3268" s="4">
        <f t="shared" si="1257"/>
        <v>88708.245590170001</v>
      </c>
      <c r="C3268" s="4">
        <f t="shared" si="1254"/>
        <v>51278.140233093836</v>
      </c>
      <c r="D3268" s="4">
        <f t="shared" si="1258"/>
        <v>51278.140233093836</v>
      </c>
      <c r="E3268" s="56">
        <f t="shared" si="1259"/>
        <v>696.8</v>
      </c>
      <c r="F3268" s="11">
        <f>IF(DAY(A3268)=F$2+1,VLOOKUP(A3268,[1]Plan1!$BN$15:$BP$255,3),F3267)</f>
        <v>701.67700000000002</v>
      </c>
      <c r="G3268" s="6">
        <f t="shared" si="1260"/>
        <v>43322</v>
      </c>
      <c r="H3268" s="2">
        <f t="shared" si="1261"/>
        <v>6.9991389207808563E-3</v>
      </c>
      <c r="I3268" s="1">
        <f t="shared" si="1262"/>
        <v>2</v>
      </c>
      <c r="J3268" s="1">
        <f t="shared" si="1263"/>
        <v>31</v>
      </c>
      <c r="K3268" s="54">
        <f t="shared" si="1264"/>
        <v>1.0004500856867287</v>
      </c>
      <c r="L3268" s="3">
        <f t="shared" si="1265"/>
        <v>1.72794677</v>
      </c>
      <c r="M3268" s="3">
        <f t="shared" si="1266"/>
        <v>1.7287244900000001</v>
      </c>
      <c r="N3268" s="3">
        <f t="shared" si="1267"/>
        <v>88645.776822600004</v>
      </c>
      <c r="O3268" s="52">
        <f t="shared" si="1275"/>
        <v>0</v>
      </c>
      <c r="P3268" s="5">
        <f t="shared" si="1256"/>
        <v>0</v>
      </c>
      <c r="Q3268" s="53">
        <f t="shared" si="1268"/>
        <v>0</v>
      </c>
      <c r="R3268" s="4">
        <f t="shared" si="1269"/>
        <v>0</v>
      </c>
      <c r="S3268" s="2">
        <f t="shared" si="1253"/>
        <v>0.14000000000000001</v>
      </c>
      <c r="T3268" s="9">
        <f t="shared" si="1270"/>
        <v>1.0007047010000001</v>
      </c>
      <c r="U3268" s="4">
        <f t="shared" si="1271"/>
        <v>62.468767569999997</v>
      </c>
      <c r="V3268" s="4">
        <f t="shared" si="1272"/>
        <v>0</v>
      </c>
      <c r="W3268" s="1" t="str">
        <f t="shared" si="1255"/>
        <v>A+J=</v>
      </c>
      <c r="X3268" s="10">
        <f t="shared" si="1273"/>
        <v>43352</v>
      </c>
      <c r="Y3268" s="4">
        <f t="shared" si="1274"/>
        <v>0</v>
      </c>
      <c r="Z3268" s="28"/>
      <c r="AA3268" s="26"/>
      <c r="AE3268" s="5"/>
    </row>
    <row r="3269" spans="1:31" x14ac:dyDescent="0.2">
      <c r="A3269" s="127">
        <f t="shared" si="1252"/>
        <v>43324</v>
      </c>
      <c r="B3269" s="4">
        <f t="shared" si="1257"/>
        <v>88759.464278550004</v>
      </c>
      <c r="C3269" s="4">
        <f t="shared" si="1254"/>
        <v>51278.140233093836</v>
      </c>
      <c r="D3269" s="4">
        <f t="shared" si="1258"/>
        <v>51278.140233093836</v>
      </c>
      <c r="E3269" s="56">
        <f t="shared" si="1259"/>
        <v>696.8</v>
      </c>
      <c r="F3269" s="11">
        <f>IF(DAY(A3269)=F$2+1,VLOOKUP(A3269,[1]Plan1!$BN$15:$BP$255,3),F3268)</f>
        <v>701.67700000000002</v>
      </c>
      <c r="G3269" s="6">
        <f t="shared" si="1260"/>
        <v>43322</v>
      </c>
      <c r="H3269" s="2">
        <f t="shared" si="1261"/>
        <v>6.9991389207808563E-3</v>
      </c>
      <c r="I3269" s="1">
        <f t="shared" si="1262"/>
        <v>3</v>
      </c>
      <c r="J3269" s="1">
        <f t="shared" si="1263"/>
        <v>31</v>
      </c>
      <c r="K3269" s="54">
        <f t="shared" si="1264"/>
        <v>1.0006752044908174</v>
      </c>
      <c r="L3269" s="3">
        <f t="shared" si="1265"/>
        <v>1.72794677</v>
      </c>
      <c r="M3269" s="3">
        <f t="shared" si="1266"/>
        <v>1.7291134800000001</v>
      </c>
      <c r="N3269" s="3">
        <f t="shared" si="1267"/>
        <v>88665.723506370006</v>
      </c>
      <c r="O3269" s="52">
        <f t="shared" si="1275"/>
        <v>0</v>
      </c>
      <c r="P3269" s="5">
        <f t="shared" si="1256"/>
        <v>0</v>
      </c>
      <c r="Q3269" s="53">
        <f t="shared" si="1268"/>
        <v>0</v>
      </c>
      <c r="R3269" s="4">
        <f t="shared" si="1269"/>
        <v>0</v>
      </c>
      <c r="S3269" s="2">
        <f t="shared" si="1253"/>
        <v>0.14000000000000001</v>
      </c>
      <c r="T3269" s="9">
        <f t="shared" si="1270"/>
        <v>1.001057238</v>
      </c>
      <c r="U3269" s="4">
        <f t="shared" si="1271"/>
        <v>93.740772179999993</v>
      </c>
      <c r="V3269" s="4">
        <f t="shared" si="1272"/>
        <v>0</v>
      </c>
      <c r="W3269" s="1" t="str">
        <f t="shared" si="1255"/>
        <v>A+J=</v>
      </c>
      <c r="X3269" s="10">
        <f t="shared" si="1273"/>
        <v>43352</v>
      </c>
      <c r="Y3269" s="4">
        <f t="shared" si="1274"/>
        <v>0</v>
      </c>
      <c r="Z3269" s="28"/>
      <c r="AA3269" s="26"/>
      <c r="AE3269" s="5"/>
    </row>
    <row r="3270" spans="1:31" x14ac:dyDescent="0.2">
      <c r="A3270" s="127">
        <f t="shared" si="1252"/>
        <v>43325</v>
      </c>
      <c r="B3270" s="4">
        <f t="shared" si="1257"/>
        <v>88810.71264939</v>
      </c>
      <c r="C3270" s="4">
        <f t="shared" si="1254"/>
        <v>51278.140233093836</v>
      </c>
      <c r="D3270" s="4">
        <f t="shared" si="1258"/>
        <v>51278.140233093836</v>
      </c>
      <c r="E3270" s="56">
        <f t="shared" si="1259"/>
        <v>696.8</v>
      </c>
      <c r="F3270" s="11">
        <f>IF(DAY(A3270)=F$2+1,VLOOKUP(A3270,[1]Plan1!$BN$15:$BP$255,3),F3269)</f>
        <v>701.67700000000002</v>
      </c>
      <c r="G3270" s="6">
        <f t="shared" si="1260"/>
        <v>43322</v>
      </c>
      <c r="H3270" s="2">
        <f t="shared" si="1261"/>
        <v>6.9991389207808563E-3</v>
      </c>
      <c r="I3270" s="1">
        <f t="shared" si="1262"/>
        <v>4</v>
      </c>
      <c r="J3270" s="1">
        <f t="shared" si="1263"/>
        <v>31</v>
      </c>
      <c r="K3270" s="54">
        <f t="shared" si="1264"/>
        <v>1.0009003739505828</v>
      </c>
      <c r="L3270" s="3">
        <f t="shared" si="1265"/>
        <v>1.72794677</v>
      </c>
      <c r="M3270" s="3">
        <f t="shared" si="1266"/>
        <v>1.72950256</v>
      </c>
      <c r="N3270" s="3">
        <f t="shared" si="1267"/>
        <v>88685.674805169998</v>
      </c>
      <c r="O3270" s="52">
        <f t="shared" si="1275"/>
        <v>0</v>
      </c>
      <c r="P3270" s="5">
        <f t="shared" si="1256"/>
        <v>0</v>
      </c>
      <c r="Q3270" s="53">
        <f t="shared" si="1268"/>
        <v>0</v>
      </c>
      <c r="R3270" s="4">
        <f t="shared" si="1269"/>
        <v>0</v>
      </c>
      <c r="S3270" s="2">
        <f t="shared" si="1253"/>
        <v>0.14000000000000001</v>
      </c>
      <c r="T3270" s="9">
        <f t="shared" si="1270"/>
        <v>1.001409899</v>
      </c>
      <c r="U3270" s="4">
        <f t="shared" si="1271"/>
        <v>125.03784422</v>
      </c>
      <c r="V3270" s="4">
        <f t="shared" si="1272"/>
        <v>0</v>
      </c>
      <c r="W3270" s="1" t="str">
        <f t="shared" si="1255"/>
        <v>A+J=</v>
      </c>
      <c r="X3270" s="10">
        <f t="shared" si="1273"/>
        <v>43352</v>
      </c>
      <c r="Y3270" s="4">
        <f t="shared" si="1274"/>
        <v>0</v>
      </c>
      <c r="Z3270" s="28"/>
      <c r="AA3270" s="26"/>
      <c r="AE3270" s="5"/>
    </row>
    <row r="3271" spans="1:31" x14ac:dyDescent="0.2">
      <c r="A3271" s="127">
        <f t="shared" si="1252"/>
        <v>43326</v>
      </c>
      <c r="B3271" s="4">
        <f t="shared" si="1257"/>
        <v>88861.990714969987</v>
      </c>
      <c r="C3271" s="4">
        <f t="shared" si="1254"/>
        <v>51278.140233093836</v>
      </c>
      <c r="D3271" s="4">
        <f t="shared" si="1258"/>
        <v>51278.140233093836</v>
      </c>
      <c r="E3271" s="56">
        <f t="shared" si="1259"/>
        <v>696.8</v>
      </c>
      <c r="F3271" s="11">
        <f>IF(DAY(A3271)=F$2+1,VLOOKUP(A3271,[1]Plan1!$BN$15:$BP$255,3),F3270)</f>
        <v>701.67700000000002</v>
      </c>
      <c r="G3271" s="6">
        <f t="shared" si="1260"/>
        <v>43322</v>
      </c>
      <c r="H3271" s="2">
        <f t="shared" si="1261"/>
        <v>6.9991389207808563E-3</v>
      </c>
      <c r="I3271" s="1">
        <f t="shared" si="1262"/>
        <v>5</v>
      </c>
      <c r="J3271" s="1">
        <f t="shared" si="1263"/>
        <v>31</v>
      </c>
      <c r="K3271" s="54">
        <f t="shared" si="1264"/>
        <v>1.0011255940774231</v>
      </c>
      <c r="L3271" s="3">
        <f t="shared" si="1265"/>
        <v>1.72794677</v>
      </c>
      <c r="M3271" s="3">
        <f t="shared" si="1266"/>
        <v>1.7298917300000001</v>
      </c>
      <c r="N3271" s="3">
        <f t="shared" si="1267"/>
        <v>88705.630718999993</v>
      </c>
      <c r="O3271" s="52">
        <f t="shared" si="1275"/>
        <v>0</v>
      </c>
      <c r="P3271" s="5">
        <f t="shared" si="1256"/>
        <v>0</v>
      </c>
      <c r="Q3271" s="53">
        <f t="shared" si="1268"/>
        <v>0</v>
      </c>
      <c r="R3271" s="4">
        <f t="shared" si="1269"/>
        <v>0</v>
      </c>
      <c r="S3271" s="2">
        <f t="shared" si="1253"/>
        <v>0.14000000000000001</v>
      </c>
      <c r="T3271" s="9">
        <f t="shared" si="1270"/>
        <v>1.001762684</v>
      </c>
      <c r="U3271" s="4">
        <f t="shared" si="1271"/>
        <v>156.35999597</v>
      </c>
      <c r="V3271" s="4">
        <f t="shared" si="1272"/>
        <v>0</v>
      </c>
      <c r="W3271" s="1" t="str">
        <f t="shared" si="1255"/>
        <v>A+J=</v>
      </c>
      <c r="X3271" s="10">
        <f t="shared" si="1273"/>
        <v>43352</v>
      </c>
      <c r="Y3271" s="4">
        <f t="shared" si="1274"/>
        <v>0</v>
      </c>
      <c r="Z3271" s="28"/>
      <c r="AA3271" s="26"/>
      <c r="AE3271" s="5"/>
    </row>
    <row r="3272" spans="1:31" x14ac:dyDescent="0.2">
      <c r="A3272" s="127">
        <f t="shared" si="1252"/>
        <v>43327</v>
      </c>
      <c r="B3272" s="4">
        <f t="shared" si="1257"/>
        <v>88913.298576360001</v>
      </c>
      <c r="C3272" s="4">
        <f t="shared" si="1254"/>
        <v>51278.140233093836</v>
      </c>
      <c r="D3272" s="4">
        <f t="shared" si="1258"/>
        <v>51278.140233093836</v>
      </c>
      <c r="E3272" s="56">
        <f t="shared" si="1259"/>
        <v>696.8</v>
      </c>
      <c r="F3272" s="11">
        <f>IF(DAY(A3272)=F$2+1,VLOOKUP(A3272,[1]Plan1!$BN$15:$BP$255,3),F3271)</f>
        <v>701.67700000000002</v>
      </c>
      <c r="G3272" s="6">
        <f t="shared" si="1260"/>
        <v>43322</v>
      </c>
      <c r="H3272" s="2">
        <f t="shared" si="1261"/>
        <v>6.9991389207808563E-3</v>
      </c>
      <c r="I3272" s="1">
        <f t="shared" si="1262"/>
        <v>6</v>
      </c>
      <c r="J3272" s="1">
        <f t="shared" si="1263"/>
        <v>31</v>
      </c>
      <c r="K3272" s="54">
        <f t="shared" si="1264"/>
        <v>1.0013508648827394</v>
      </c>
      <c r="L3272" s="3">
        <f t="shared" si="1265"/>
        <v>1.72794677</v>
      </c>
      <c r="M3272" s="3">
        <f t="shared" si="1266"/>
        <v>1.73028099</v>
      </c>
      <c r="N3272" s="3">
        <f t="shared" si="1267"/>
        <v>88725.591247870005</v>
      </c>
      <c r="O3272" s="52">
        <f t="shared" si="1275"/>
        <v>0</v>
      </c>
      <c r="P3272" s="5">
        <f t="shared" si="1256"/>
        <v>0</v>
      </c>
      <c r="Q3272" s="53">
        <f t="shared" si="1268"/>
        <v>0</v>
      </c>
      <c r="R3272" s="4">
        <f t="shared" si="1269"/>
        <v>0</v>
      </c>
      <c r="S3272" s="2">
        <f t="shared" si="1253"/>
        <v>0.14000000000000001</v>
      </c>
      <c r="T3272" s="9">
        <f t="shared" si="1270"/>
        <v>1.0021155939999999</v>
      </c>
      <c r="U3272" s="4">
        <f t="shared" si="1271"/>
        <v>187.70732849000001</v>
      </c>
      <c r="V3272" s="4">
        <f t="shared" si="1272"/>
        <v>0</v>
      </c>
      <c r="W3272" s="1" t="str">
        <f t="shared" si="1255"/>
        <v>A+J=</v>
      </c>
      <c r="X3272" s="10">
        <f t="shared" si="1273"/>
        <v>43352</v>
      </c>
      <c r="Y3272" s="4">
        <f t="shared" si="1274"/>
        <v>0</v>
      </c>
      <c r="Z3272" s="28"/>
      <c r="AA3272" s="26"/>
      <c r="AE3272" s="5"/>
    </row>
    <row r="3273" spans="1:31" x14ac:dyDescent="0.2">
      <c r="A3273" s="127">
        <f t="shared" si="1252"/>
        <v>43328</v>
      </c>
      <c r="B3273" s="4">
        <f t="shared" si="1257"/>
        <v>88964.635643100002</v>
      </c>
      <c r="C3273" s="4">
        <f t="shared" si="1254"/>
        <v>51278.140233093836</v>
      </c>
      <c r="D3273" s="4">
        <f t="shared" si="1258"/>
        <v>51278.140233093836</v>
      </c>
      <c r="E3273" s="56">
        <f t="shared" si="1259"/>
        <v>696.8</v>
      </c>
      <c r="F3273" s="11">
        <f>IF(DAY(A3273)=F$2+1,VLOOKUP(A3273,[1]Plan1!$BN$15:$BP$255,3),F3272)</f>
        <v>701.67700000000002</v>
      </c>
      <c r="G3273" s="6">
        <f t="shared" si="1260"/>
        <v>43322</v>
      </c>
      <c r="H3273" s="2">
        <f t="shared" si="1261"/>
        <v>6.9991389207808563E-3</v>
      </c>
      <c r="I3273" s="1">
        <f t="shared" si="1262"/>
        <v>7</v>
      </c>
      <c r="J3273" s="1">
        <f t="shared" si="1263"/>
        <v>31</v>
      </c>
      <c r="K3273" s="54">
        <f t="shared" si="1264"/>
        <v>1.0015761863779351</v>
      </c>
      <c r="L3273" s="3">
        <f t="shared" si="1265"/>
        <v>1.72794677</v>
      </c>
      <c r="M3273" s="3">
        <f t="shared" si="1266"/>
        <v>1.7306703299999999</v>
      </c>
      <c r="N3273" s="3">
        <f t="shared" si="1267"/>
        <v>88745.555878989995</v>
      </c>
      <c r="O3273" s="52">
        <f t="shared" si="1275"/>
        <v>0</v>
      </c>
      <c r="P3273" s="5">
        <f t="shared" si="1256"/>
        <v>0</v>
      </c>
      <c r="Q3273" s="53">
        <f t="shared" si="1268"/>
        <v>0</v>
      </c>
      <c r="R3273" s="4">
        <f t="shared" si="1269"/>
        <v>0</v>
      </c>
      <c r="S3273" s="2">
        <f t="shared" si="1253"/>
        <v>0.14000000000000001</v>
      </c>
      <c r="T3273" s="9">
        <f t="shared" si="1270"/>
        <v>1.0024686279999999</v>
      </c>
      <c r="U3273" s="4">
        <f t="shared" si="1271"/>
        <v>219.07976411000001</v>
      </c>
      <c r="V3273" s="4">
        <f t="shared" si="1272"/>
        <v>0</v>
      </c>
      <c r="W3273" s="1" t="str">
        <f t="shared" si="1255"/>
        <v>A+J=</v>
      </c>
      <c r="X3273" s="10">
        <f t="shared" si="1273"/>
        <v>43352</v>
      </c>
      <c r="Y3273" s="4">
        <f t="shared" si="1274"/>
        <v>0</v>
      </c>
      <c r="Z3273" s="28"/>
      <c r="AA3273" s="26"/>
      <c r="AE3273" s="5"/>
    </row>
    <row r="3274" spans="1:31" x14ac:dyDescent="0.2">
      <c r="A3274" s="127">
        <f t="shared" si="1252"/>
        <v>43329</v>
      </c>
      <c r="B3274" s="4">
        <f t="shared" si="1257"/>
        <v>89016.00244122</v>
      </c>
      <c r="C3274" s="4">
        <f t="shared" si="1254"/>
        <v>51278.140233093836</v>
      </c>
      <c r="D3274" s="4">
        <f t="shared" si="1258"/>
        <v>51278.140233093836</v>
      </c>
      <c r="E3274" s="56">
        <f t="shared" si="1259"/>
        <v>696.8</v>
      </c>
      <c r="F3274" s="11">
        <f>IF(DAY(A3274)=F$2+1,VLOOKUP(A3274,[1]Plan1!$BN$15:$BP$255,3),F3273)</f>
        <v>701.67700000000002</v>
      </c>
      <c r="G3274" s="6">
        <f t="shared" si="1260"/>
        <v>43322</v>
      </c>
      <c r="H3274" s="2">
        <f t="shared" si="1261"/>
        <v>6.9991389207808563E-3</v>
      </c>
      <c r="I3274" s="1">
        <f t="shared" si="1262"/>
        <v>8</v>
      </c>
      <c r="J3274" s="1">
        <f t="shared" si="1263"/>
        <v>31</v>
      </c>
      <c r="K3274" s="54">
        <f t="shared" si="1264"/>
        <v>1.0018015585744164</v>
      </c>
      <c r="L3274" s="3">
        <f t="shared" si="1265"/>
        <v>1.72794677</v>
      </c>
      <c r="M3274" s="3">
        <f t="shared" si="1266"/>
        <v>1.7310597599999999</v>
      </c>
      <c r="N3274" s="3">
        <f t="shared" si="1267"/>
        <v>88765.525125140004</v>
      </c>
      <c r="O3274" s="52">
        <f t="shared" si="1275"/>
        <v>0</v>
      </c>
      <c r="P3274" s="5">
        <f t="shared" si="1256"/>
        <v>0</v>
      </c>
      <c r="Q3274" s="53">
        <f t="shared" si="1268"/>
        <v>0</v>
      </c>
      <c r="R3274" s="4">
        <f t="shared" si="1269"/>
        <v>0</v>
      </c>
      <c r="S3274" s="2">
        <f t="shared" si="1253"/>
        <v>0.14000000000000001</v>
      </c>
      <c r="T3274" s="9">
        <f t="shared" si="1270"/>
        <v>1.0028217859999999</v>
      </c>
      <c r="U3274" s="4">
        <f t="shared" si="1271"/>
        <v>250.47731608000001</v>
      </c>
      <c r="V3274" s="4">
        <f t="shared" si="1272"/>
        <v>0</v>
      </c>
      <c r="W3274" s="1" t="str">
        <f t="shared" si="1255"/>
        <v>A+J=</v>
      </c>
      <c r="X3274" s="10">
        <f t="shared" si="1273"/>
        <v>43352</v>
      </c>
      <c r="Y3274" s="4">
        <f t="shared" si="1274"/>
        <v>0</v>
      </c>
      <c r="Z3274" s="28"/>
      <c r="AA3274" s="26"/>
      <c r="AE3274" s="5"/>
    </row>
    <row r="3275" spans="1:31" x14ac:dyDescent="0.2">
      <c r="A3275" s="127">
        <f t="shared" ref="A3275:A3338" si="1276">(A3274+1)</f>
        <v>43330</v>
      </c>
      <c r="B3275" s="4">
        <f t="shared" si="1257"/>
        <v>89067.398983010004</v>
      </c>
      <c r="C3275" s="4">
        <f t="shared" si="1254"/>
        <v>51278.140233093836</v>
      </c>
      <c r="D3275" s="4">
        <f t="shared" si="1258"/>
        <v>51278.140233093836</v>
      </c>
      <c r="E3275" s="56">
        <f t="shared" si="1259"/>
        <v>696.8</v>
      </c>
      <c r="F3275" s="11">
        <f>IF(DAY(A3275)=F$2+1,VLOOKUP(A3275,[1]Plan1!$BN$15:$BP$255,3),F3274)</f>
        <v>701.67700000000002</v>
      </c>
      <c r="G3275" s="6">
        <f t="shared" si="1260"/>
        <v>43322</v>
      </c>
      <c r="H3275" s="2">
        <f t="shared" si="1261"/>
        <v>6.9991389207808563E-3</v>
      </c>
      <c r="I3275" s="1">
        <f t="shared" si="1262"/>
        <v>9</v>
      </c>
      <c r="J3275" s="1">
        <f t="shared" si="1263"/>
        <v>31</v>
      </c>
      <c r="K3275" s="54">
        <f t="shared" si="1264"/>
        <v>1.002026981483592</v>
      </c>
      <c r="L3275" s="3">
        <f t="shared" si="1265"/>
        <v>1.72794677</v>
      </c>
      <c r="M3275" s="3">
        <f t="shared" si="1266"/>
        <v>1.7314492800000001</v>
      </c>
      <c r="N3275" s="3">
        <f t="shared" si="1267"/>
        <v>88785.498986320003</v>
      </c>
      <c r="O3275" s="52">
        <f t="shared" si="1275"/>
        <v>0</v>
      </c>
      <c r="P3275" s="5">
        <f t="shared" si="1256"/>
        <v>0</v>
      </c>
      <c r="Q3275" s="53">
        <f t="shared" si="1268"/>
        <v>0</v>
      </c>
      <c r="R3275" s="4">
        <f t="shared" si="1269"/>
        <v>0</v>
      </c>
      <c r="S3275" s="2">
        <f t="shared" ref="S3275:S3338" si="1277">(S3274)</f>
        <v>0.14000000000000001</v>
      </c>
      <c r="T3275" s="9">
        <f t="shared" si="1270"/>
        <v>1.003175068</v>
      </c>
      <c r="U3275" s="4">
        <f t="shared" si="1271"/>
        <v>281.89999669000002</v>
      </c>
      <c r="V3275" s="4">
        <f t="shared" si="1272"/>
        <v>0</v>
      </c>
      <c r="W3275" s="1" t="str">
        <f t="shared" si="1255"/>
        <v>A+J=</v>
      </c>
      <c r="X3275" s="10">
        <f t="shared" si="1273"/>
        <v>43352</v>
      </c>
      <c r="Y3275" s="4">
        <f t="shared" si="1274"/>
        <v>0</v>
      </c>
      <c r="Z3275" s="28"/>
      <c r="AA3275" s="26"/>
      <c r="AE3275" s="5"/>
    </row>
    <row r="3276" spans="1:31" x14ac:dyDescent="0.2">
      <c r="A3276" s="127">
        <f t="shared" si="1276"/>
        <v>43331</v>
      </c>
      <c r="B3276" s="4">
        <f t="shared" si="1257"/>
        <v>89118.825458430001</v>
      </c>
      <c r="C3276" s="4">
        <f t="shared" ref="C3276:C3339" si="1278">IF(DAY(A3275)=9,VLOOKUP(A3275,$AA$10:$AB$126,2),C3275)</f>
        <v>51278.140233093836</v>
      </c>
      <c r="D3276" s="4">
        <f t="shared" si="1258"/>
        <v>51278.140233093836</v>
      </c>
      <c r="E3276" s="56">
        <f t="shared" si="1259"/>
        <v>696.8</v>
      </c>
      <c r="F3276" s="11">
        <f>IF(DAY(A3276)=F$2+1,VLOOKUP(A3276,[1]Plan1!$BN$15:$BP$255,3),F3275)</f>
        <v>701.67700000000002</v>
      </c>
      <c r="G3276" s="6">
        <f t="shared" si="1260"/>
        <v>43322</v>
      </c>
      <c r="H3276" s="2">
        <f t="shared" si="1261"/>
        <v>6.9991389207808563E-3</v>
      </c>
      <c r="I3276" s="1">
        <f t="shared" si="1262"/>
        <v>10</v>
      </c>
      <c r="J3276" s="1">
        <f t="shared" si="1263"/>
        <v>31</v>
      </c>
      <c r="K3276" s="54">
        <f t="shared" si="1264"/>
        <v>1.0022524551168732</v>
      </c>
      <c r="L3276" s="3">
        <f t="shared" si="1265"/>
        <v>1.72794677</v>
      </c>
      <c r="M3276" s="3">
        <f t="shared" si="1266"/>
        <v>1.7318388899999999</v>
      </c>
      <c r="N3276" s="3">
        <f t="shared" si="1267"/>
        <v>88805.477462540002</v>
      </c>
      <c r="O3276" s="52">
        <f t="shared" si="1275"/>
        <v>0</v>
      </c>
      <c r="P3276" s="5">
        <f t="shared" si="1256"/>
        <v>0</v>
      </c>
      <c r="Q3276" s="53">
        <f t="shared" si="1268"/>
        <v>0</v>
      </c>
      <c r="R3276" s="4">
        <f t="shared" si="1269"/>
        <v>0</v>
      </c>
      <c r="S3276" s="2">
        <f t="shared" si="1277"/>
        <v>0.14000000000000001</v>
      </c>
      <c r="T3276" s="9">
        <f t="shared" si="1270"/>
        <v>1.0035284760000001</v>
      </c>
      <c r="U3276" s="4">
        <f t="shared" si="1271"/>
        <v>313.34799588999999</v>
      </c>
      <c r="V3276" s="4">
        <f t="shared" si="1272"/>
        <v>0</v>
      </c>
      <c r="W3276" s="1" t="str">
        <f t="shared" si="1255"/>
        <v>A+J=</v>
      </c>
      <c r="X3276" s="10">
        <f t="shared" si="1273"/>
        <v>43352</v>
      </c>
      <c r="Y3276" s="4">
        <f t="shared" si="1274"/>
        <v>0</v>
      </c>
      <c r="Z3276" s="28"/>
      <c r="AA3276" s="26"/>
      <c r="AE3276" s="5"/>
    </row>
    <row r="3277" spans="1:31" x14ac:dyDescent="0.2">
      <c r="A3277" s="127">
        <f t="shared" si="1276"/>
        <v>43332</v>
      </c>
      <c r="B3277" s="4">
        <f t="shared" si="1257"/>
        <v>89170.281098659994</v>
      </c>
      <c r="C3277" s="4">
        <f t="shared" si="1278"/>
        <v>51278.140233093836</v>
      </c>
      <c r="D3277" s="4">
        <f t="shared" si="1258"/>
        <v>51278.140233093836</v>
      </c>
      <c r="E3277" s="56">
        <f t="shared" si="1259"/>
        <v>696.8</v>
      </c>
      <c r="F3277" s="11">
        <f>IF(DAY(A3277)=F$2+1,VLOOKUP(A3277,[1]Plan1!$BN$15:$BP$255,3),F3276)</f>
        <v>701.67700000000002</v>
      </c>
      <c r="G3277" s="6">
        <f t="shared" si="1260"/>
        <v>43322</v>
      </c>
      <c r="H3277" s="2">
        <f t="shared" si="1261"/>
        <v>6.9991389207808563E-3</v>
      </c>
      <c r="I3277" s="1">
        <f t="shared" si="1262"/>
        <v>11</v>
      </c>
      <c r="J3277" s="1">
        <f t="shared" si="1263"/>
        <v>31</v>
      </c>
      <c r="K3277" s="54">
        <f t="shared" si="1264"/>
        <v>1.0024779794856737</v>
      </c>
      <c r="L3277" s="3">
        <f t="shared" si="1265"/>
        <v>1.72794677</v>
      </c>
      <c r="M3277" s="3">
        <f t="shared" si="1266"/>
        <v>1.7322285799999999</v>
      </c>
      <c r="N3277" s="3">
        <f t="shared" si="1267"/>
        <v>88825.460041009996</v>
      </c>
      <c r="O3277" s="52">
        <f t="shared" si="1275"/>
        <v>0</v>
      </c>
      <c r="P3277" s="5">
        <f t="shared" si="1256"/>
        <v>0</v>
      </c>
      <c r="Q3277" s="53">
        <f t="shared" si="1268"/>
        <v>0</v>
      </c>
      <c r="R3277" s="4">
        <f t="shared" si="1269"/>
        <v>0</v>
      </c>
      <c r="S3277" s="2">
        <f t="shared" si="1277"/>
        <v>0.14000000000000001</v>
      </c>
      <c r="T3277" s="9">
        <f t="shared" si="1270"/>
        <v>1.0038820070000001</v>
      </c>
      <c r="U3277" s="4">
        <f t="shared" si="1271"/>
        <v>344.82105765</v>
      </c>
      <c r="V3277" s="4">
        <f t="shared" si="1272"/>
        <v>0</v>
      </c>
      <c r="W3277" s="1" t="str">
        <f t="shared" si="1255"/>
        <v>A+J=</v>
      </c>
      <c r="X3277" s="10">
        <f t="shared" si="1273"/>
        <v>43352</v>
      </c>
      <c r="Y3277" s="4">
        <f t="shared" si="1274"/>
        <v>0</v>
      </c>
      <c r="Z3277" s="28"/>
      <c r="AA3277" s="26"/>
      <c r="AE3277" s="5"/>
    </row>
    <row r="3278" spans="1:31" x14ac:dyDescent="0.2">
      <c r="A3278" s="127">
        <f t="shared" si="1276"/>
        <v>43333</v>
      </c>
      <c r="B3278" s="4">
        <f t="shared" si="1257"/>
        <v>89221.76660807</v>
      </c>
      <c r="C3278" s="4">
        <f t="shared" si="1278"/>
        <v>51278.140233093836</v>
      </c>
      <c r="D3278" s="4">
        <f t="shared" si="1258"/>
        <v>51278.140233093836</v>
      </c>
      <c r="E3278" s="56">
        <f t="shared" si="1259"/>
        <v>696.8</v>
      </c>
      <c r="F3278" s="11">
        <f>IF(DAY(A3278)=F$2+1,VLOOKUP(A3278,[1]Plan1!$BN$15:$BP$255,3),F3277)</f>
        <v>701.67700000000002</v>
      </c>
      <c r="G3278" s="6">
        <f t="shared" si="1260"/>
        <v>43322</v>
      </c>
      <c r="H3278" s="2">
        <f t="shared" si="1261"/>
        <v>6.9991389207808563E-3</v>
      </c>
      <c r="I3278" s="1">
        <f t="shared" si="1262"/>
        <v>12</v>
      </c>
      <c r="J3278" s="1">
        <f t="shared" si="1263"/>
        <v>31</v>
      </c>
      <c r="K3278" s="54">
        <f t="shared" si="1264"/>
        <v>1.00270355460141</v>
      </c>
      <c r="L3278" s="3">
        <f t="shared" si="1265"/>
        <v>1.72794677</v>
      </c>
      <c r="M3278" s="3">
        <f t="shared" si="1266"/>
        <v>1.73261836</v>
      </c>
      <c r="N3278" s="3">
        <f t="shared" si="1267"/>
        <v>88845.447234509993</v>
      </c>
      <c r="O3278" s="52">
        <f t="shared" si="1275"/>
        <v>0</v>
      </c>
      <c r="P3278" s="5">
        <f t="shared" si="1256"/>
        <v>0</v>
      </c>
      <c r="Q3278" s="53">
        <f t="shared" si="1268"/>
        <v>0</v>
      </c>
      <c r="R3278" s="4">
        <f t="shared" si="1269"/>
        <v>0</v>
      </c>
      <c r="S3278" s="2">
        <f t="shared" si="1277"/>
        <v>0.14000000000000001</v>
      </c>
      <c r="T3278" s="9">
        <f t="shared" si="1270"/>
        <v>1.004235663</v>
      </c>
      <c r="U3278" s="4">
        <f t="shared" si="1271"/>
        <v>376.31937355999997</v>
      </c>
      <c r="V3278" s="4">
        <f t="shared" si="1272"/>
        <v>0</v>
      </c>
      <c r="W3278" s="1" t="str">
        <f t="shared" si="1255"/>
        <v>A+J=</v>
      </c>
      <c r="X3278" s="10">
        <f t="shared" si="1273"/>
        <v>43352</v>
      </c>
      <c r="Y3278" s="4">
        <f t="shared" si="1274"/>
        <v>0</v>
      </c>
      <c r="Z3278" s="28"/>
      <c r="AA3278" s="26"/>
      <c r="AE3278" s="5"/>
    </row>
    <row r="3279" spans="1:31" x14ac:dyDescent="0.2">
      <c r="A3279" s="127">
        <f t="shared" si="1276"/>
        <v>43334</v>
      </c>
      <c r="B3279" s="4">
        <f t="shared" si="1257"/>
        <v>89273.281999059996</v>
      </c>
      <c r="C3279" s="4">
        <f t="shared" si="1278"/>
        <v>51278.140233093836</v>
      </c>
      <c r="D3279" s="4">
        <f t="shared" si="1258"/>
        <v>51278.140233093836</v>
      </c>
      <c r="E3279" s="56">
        <f t="shared" si="1259"/>
        <v>696.8</v>
      </c>
      <c r="F3279" s="11">
        <f>IF(DAY(A3279)=F$2+1,VLOOKUP(A3279,[1]Plan1!$BN$15:$BP$255,3),F3278)</f>
        <v>701.67700000000002</v>
      </c>
      <c r="G3279" s="6">
        <f t="shared" si="1260"/>
        <v>43322</v>
      </c>
      <c r="H3279" s="2">
        <f t="shared" si="1261"/>
        <v>6.9991389207808563E-3</v>
      </c>
      <c r="I3279" s="1">
        <f t="shared" si="1262"/>
        <v>13</v>
      </c>
      <c r="J3279" s="1">
        <f t="shared" si="1263"/>
        <v>31</v>
      </c>
      <c r="K3279" s="54">
        <f t="shared" si="1264"/>
        <v>1.0029291804755009</v>
      </c>
      <c r="L3279" s="3">
        <f t="shared" si="1265"/>
        <v>1.72794677</v>
      </c>
      <c r="M3279" s="3">
        <f t="shared" si="1266"/>
        <v>1.73300823</v>
      </c>
      <c r="N3279" s="3">
        <f t="shared" si="1267"/>
        <v>88865.439043039994</v>
      </c>
      <c r="O3279" s="52">
        <f t="shared" si="1275"/>
        <v>0</v>
      </c>
      <c r="P3279" s="5">
        <f t="shared" si="1256"/>
        <v>0</v>
      </c>
      <c r="Q3279" s="53">
        <f t="shared" si="1268"/>
        <v>0</v>
      </c>
      <c r="R3279" s="4">
        <f t="shared" si="1269"/>
        <v>0</v>
      </c>
      <c r="S3279" s="2">
        <f t="shared" si="1277"/>
        <v>0.14000000000000001</v>
      </c>
      <c r="T3279" s="9">
        <f t="shared" si="1270"/>
        <v>1.0045894440000001</v>
      </c>
      <c r="U3279" s="4">
        <f t="shared" si="1271"/>
        <v>407.84295601999997</v>
      </c>
      <c r="V3279" s="4">
        <f t="shared" si="1272"/>
        <v>0</v>
      </c>
      <c r="W3279" s="1" t="str">
        <f t="shared" si="1255"/>
        <v>A+J=</v>
      </c>
      <c r="X3279" s="10">
        <f t="shared" si="1273"/>
        <v>43352</v>
      </c>
      <c r="Y3279" s="4">
        <f t="shared" si="1274"/>
        <v>0</v>
      </c>
      <c r="Z3279" s="28"/>
      <c r="AA3279" s="26"/>
      <c r="AE3279" s="5"/>
    </row>
    <row r="3280" spans="1:31" x14ac:dyDescent="0.2">
      <c r="A3280" s="127">
        <f t="shared" si="1276"/>
        <v>43335</v>
      </c>
      <c r="B3280" s="4">
        <f t="shared" si="1257"/>
        <v>89324.827195129998</v>
      </c>
      <c r="C3280" s="4">
        <f t="shared" si="1278"/>
        <v>51278.140233093836</v>
      </c>
      <c r="D3280" s="4">
        <f t="shared" si="1258"/>
        <v>51278.140233093836</v>
      </c>
      <c r="E3280" s="56">
        <f t="shared" si="1259"/>
        <v>696.8</v>
      </c>
      <c r="F3280" s="11">
        <f>IF(DAY(A3280)=F$2+1,VLOOKUP(A3280,[1]Plan1!$BN$15:$BP$255,3),F3279)</f>
        <v>701.67700000000002</v>
      </c>
      <c r="G3280" s="6">
        <f t="shared" si="1260"/>
        <v>43322</v>
      </c>
      <c r="H3280" s="2">
        <f t="shared" si="1261"/>
        <v>6.9991389207808563E-3</v>
      </c>
      <c r="I3280" s="1">
        <f t="shared" si="1262"/>
        <v>14</v>
      </c>
      <c r="J3280" s="1">
        <f t="shared" si="1263"/>
        <v>31</v>
      </c>
      <c r="K3280" s="54">
        <f t="shared" si="1264"/>
        <v>1.0031548571193682</v>
      </c>
      <c r="L3280" s="3">
        <f t="shared" si="1265"/>
        <v>1.72794677</v>
      </c>
      <c r="M3280" s="3">
        <f t="shared" si="1266"/>
        <v>1.7333981899999999</v>
      </c>
      <c r="N3280" s="3">
        <f t="shared" si="1267"/>
        <v>88885.435466609997</v>
      </c>
      <c r="O3280" s="52">
        <f t="shared" si="1275"/>
        <v>0</v>
      </c>
      <c r="P3280" s="5">
        <f t="shared" si="1256"/>
        <v>0</v>
      </c>
      <c r="Q3280" s="53">
        <f t="shared" si="1268"/>
        <v>0</v>
      </c>
      <c r="R3280" s="4">
        <f t="shared" si="1269"/>
        <v>0</v>
      </c>
      <c r="S3280" s="2">
        <f t="shared" si="1277"/>
        <v>0.14000000000000001</v>
      </c>
      <c r="T3280" s="9">
        <f t="shared" si="1270"/>
        <v>1.0049433489999999</v>
      </c>
      <c r="U3280" s="4">
        <f t="shared" si="1271"/>
        <v>439.39172852000002</v>
      </c>
      <c r="V3280" s="4">
        <f t="shared" si="1272"/>
        <v>0</v>
      </c>
      <c r="W3280" s="1" t="str">
        <f t="shared" si="1255"/>
        <v>A+J=</v>
      </c>
      <c r="X3280" s="10">
        <f t="shared" si="1273"/>
        <v>43352</v>
      </c>
      <c r="Y3280" s="4">
        <f t="shared" si="1274"/>
        <v>0</v>
      </c>
      <c r="Z3280" s="28"/>
      <c r="AA3280" s="26"/>
      <c r="AE3280" s="5"/>
    </row>
    <row r="3281" spans="1:31" x14ac:dyDescent="0.2">
      <c r="A3281" s="127">
        <f t="shared" si="1276"/>
        <v>43336</v>
      </c>
      <c r="B3281" s="4">
        <f t="shared" si="1257"/>
        <v>89376.402297520006</v>
      </c>
      <c r="C3281" s="4">
        <f t="shared" si="1278"/>
        <v>51278.140233093836</v>
      </c>
      <c r="D3281" s="4">
        <f t="shared" si="1258"/>
        <v>51278.140233093836</v>
      </c>
      <c r="E3281" s="56">
        <f t="shared" si="1259"/>
        <v>696.8</v>
      </c>
      <c r="F3281" s="11">
        <f>IF(DAY(A3281)=F$2+1,VLOOKUP(A3281,[1]Plan1!$BN$15:$BP$255,3),F3280)</f>
        <v>701.67700000000002</v>
      </c>
      <c r="G3281" s="6">
        <f t="shared" si="1260"/>
        <v>43322</v>
      </c>
      <c r="H3281" s="2">
        <f t="shared" si="1261"/>
        <v>6.9991389207808563E-3</v>
      </c>
      <c r="I3281" s="1">
        <f t="shared" si="1262"/>
        <v>15</v>
      </c>
      <c r="J3281" s="1">
        <f t="shared" si="1263"/>
        <v>31</v>
      </c>
      <c r="K3281" s="54">
        <f t="shared" si="1264"/>
        <v>1.0033805845444357</v>
      </c>
      <c r="L3281" s="3">
        <f t="shared" si="1265"/>
        <v>1.72794677</v>
      </c>
      <c r="M3281" s="3">
        <f t="shared" si="1266"/>
        <v>1.73378824</v>
      </c>
      <c r="N3281" s="3">
        <f t="shared" si="1267"/>
        <v>88905.436505200007</v>
      </c>
      <c r="O3281" s="52">
        <f t="shared" si="1275"/>
        <v>0</v>
      </c>
      <c r="P3281" s="5">
        <f t="shared" si="1256"/>
        <v>0</v>
      </c>
      <c r="Q3281" s="53">
        <f t="shared" si="1268"/>
        <v>0</v>
      </c>
      <c r="R3281" s="4">
        <f t="shared" si="1269"/>
        <v>0</v>
      </c>
      <c r="S3281" s="2">
        <f t="shared" si="1277"/>
        <v>0.14000000000000001</v>
      </c>
      <c r="T3281" s="9">
        <f t="shared" si="1270"/>
        <v>1.0052973789999999</v>
      </c>
      <c r="U3281" s="4">
        <f t="shared" si="1271"/>
        <v>470.96579231999999</v>
      </c>
      <c r="V3281" s="4">
        <f t="shared" si="1272"/>
        <v>0</v>
      </c>
      <c r="W3281" s="1" t="str">
        <f t="shared" si="1255"/>
        <v>A+J=</v>
      </c>
      <c r="X3281" s="10">
        <f t="shared" si="1273"/>
        <v>43352</v>
      </c>
      <c r="Y3281" s="4">
        <f t="shared" si="1274"/>
        <v>0</v>
      </c>
      <c r="Z3281" s="28"/>
      <c r="AA3281" s="26"/>
      <c r="AE3281" s="5"/>
    </row>
    <row r="3282" spans="1:31" x14ac:dyDescent="0.2">
      <c r="A3282" s="127">
        <f t="shared" si="1276"/>
        <v>43337</v>
      </c>
      <c r="B3282" s="4">
        <f t="shared" si="1257"/>
        <v>89428.006802970005</v>
      </c>
      <c r="C3282" s="4">
        <f t="shared" si="1278"/>
        <v>51278.140233093836</v>
      </c>
      <c r="D3282" s="4">
        <f t="shared" si="1258"/>
        <v>51278.140233093836</v>
      </c>
      <c r="E3282" s="56">
        <f t="shared" si="1259"/>
        <v>696.8</v>
      </c>
      <c r="F3282" s="11">
        <f>IF(DAY(A3282)=F$2+1,VLOOKUP(A3282,[1]Plan1!$BN$15:$BP$255,3),F3281)</f>
        <v>701.67700000000002</v>
      </c>
      <c r="G3282" s="6">
        <f t="shared" si="1260"/>
        <v>43322</v>
      </c>
      <c r="H3282" s="2">
        <f t="shared" si="1261"/>
        <v>6.9991389207808563E-3</v>
      </c>
      <c r="I3282" s="1">
        <f t="shared" si="1262"/>
        <v>16</v>
      </c>
      <c r="J3282" s="1">
        <f t="shared" si="1263"/>
        <v>31</v>
      </c>
      <c r="K3282" s="54">
        <f t="shared" si="1264"/>
        <v>1.0036063627621299</v>
      </c>
      <c r="L3282" s="3">
        <f t="shared" si="1265"/>
        <v>1.72794677</v>
      </c>
      <c r="M3282" s="3">
        <f t="shared" si="1266"/>
        <v>1.73417837</v>
      </c>
      <c r="N3282" s="3">
        <f t="shared" si="1267"/>
        <v>88925.441646050007</v>
      </c>
      <c r="O3282" s="52">
        <f t="shared" si="1275"/>
        <v>0</v>
      </c>
      <c r="P3282" s="5">
        <f t="shared" si="1256"/>
        <v>0</v>
      </c>
      <c r="Q3282" s="53">
        <f t="shared" si="1268"/>
        <v>0</v>
      </c>
      <c r="R3282" s="4">
        <f t="shared" si="1269"/>
        <v>0</v>
      </c>
      <c r="S3282" s="2">
        <f t="shared" si="1277"/>
        <v>0.14000000000000001</v>
      </c>
      <c r="T3282" s="9">
        <f t="shared" si="1270"/>
        <v>1.0056515340000001</v>
      </c>
      <c r="U3282" s="4">
        <f t="shared" si="1271"/>
        <v>502.56515691999999</v>
      </c>
      <c r="V3282" s="4">
        <f t="shared" si="1272"/>
        <v>0</v>
      </c>
      <c r="W3282" s="1" t="str">
        <f t="shared" si="1255"/>
        <v>A+J=</v>
      </c>
      <c r="X3282" s="10">
        <f t="shared" si="1273"/>
        <v>43352</v>
      </c>
      <c r="Y3282" s="4">
        <f t="shared" si="1274"/>
        <v>0</v>
      </c>
      <c r="Z3282" s="28"/>
      <c r="AA3282" s="26"/>
      <c r="AE3282" s="5"/>
    </row>
    <row r="3283" spans="1:31" x14ac:dyDescent="0.2">
      <c r="A3283" s="127">
        <f t="shared" si="1276"/>
        <v>43338</v>
      </c>
      <c r="B3283" s="4">
        <f t="shared" si="1257"/>
        <v>89479.641239189994</v>
      </c>
      <c r="C3283" s="4">
        <f t="shared" si="1278"/>
        <v>51278.140233093836</v>
      </c>
      <c r="D3283" s="4">
        <f t="shared" si="1258"/>
        <v>51278.140233093836</v>
      </c>
      <c r="E3283" s="56">
        <f t="shared" si="1259"/>
        <v>696.8</v>
      </c>
      <c r="F3283" s="11">
        <f>IF(DAY(A3283)=F$2+1,VLOOKUP(A3283,[1]Plan1!$BN$15:$BP$255,3),F3282)</f>
        <v>701.67700000000002</v>
      </c>
      <c r="G3283" s="6">
        <f t="shared" si="1260"/>
        <v>43322</v>
      </c>
      <c r="H3283" s="2">
        <f t="shared" si="1261"/>
        <v>6.9991389207808563E-3</v>
      </c>
      <c r="I3283" s="1">
        <f t="shared" si="1262"/>
        <v>17</v>
      </c>
      <c r="J3283" s="1">
        <f t="shared" si="1263"/>
        <v>31</v>
      </c>
      <c r="K3283" s="54">
        <f t="shared" si="1264"/>
        <v>1.0038321917838806</v>
      </c>
      <c r="L3283" s="3">
        <f t="shared" si="1265"/>
        <v>1.72794677</v>
      </c>
      <c r="M3283" s="3">
        <f t="shared" si="1266"/>
        <v>1.7345685900000001</v>
      </c>
      <c r="N3283" s="3">
        <f t="shared" si="1267"/>
        <v>88945.451401929997</v>
      </c>
      <c r="O3283" s="52">
        <f t="shared" si="1275"/>
        <v>0</v>
      </c>
      <c r="P3283" s="5">
        <f t="shared" si="1256"/>
        <v>0</v>
      </c>
      <c r="Q3283" s="53">
        <f t="shared" si="1268"/>
        <v>0</v>
      </c>
      <c r="R3283" s="4">
        <f t="shared" si="1269"/>
        <v>0</v>
      </c>
      <c r="S3283" s="2">
        <f t="shared" si="1277"/>
        <v>0.14000000000000001</v>
      </c>
      <c r="T3283" s="9">
        <f t="shared" si="1270"/>
        <v>1.0060058140000001</v>
      </c>
      <c r="U3283" s="4">
        <f t="shared" si="1271"/>
        <v>534.18983725999999</v>
      </c>
      <c r="V3283" s="4">
        <f t="shared" si="1272"/>
        <v>0</v>
      </c>
      <c r="W3283" s="1" t="str">
        <f t="shared" si="1255"/>
        <v>A+J=</v>
      </c>
      <c r="X3283" s="10">
        <f t="shared" si="1273"/>
        <v>43352</v>
      </c>
      <c r="Y3283" s="4">
        <f t="shared" si="1274"/>
        <v>0</v>
      </c>
      <c r="Z3283" s="28"/>
      <c r="AA3283" s="26"/>
      <c r="AE3283" s="5"/>
    </row>
    <row r="3284" spans="1:31" x14ac:dyDescent="0.2">
      <c r="A3284" s="127">
        <f t="shared" si="1276"/>
        <v>43339</v>
      </c>
      <c r="B3284" s="4">
        <f t="shared" si="1257"/>
        <v>89531.305529630001</v>
      </c>
      <c r="C3284" s="4">
        <f t="shared" si="1278"/>
        <v>51278.140233093836</v>
      </c>
      <c r="D3284" s="4">
        <f t="shared" si="1258"/>
        <v>51278.140233093836</v>
      </c>
      <c r="E3284" s="56">
        <f t="shared" si="1259"/>
        <v>696.8</v>
      </c>
      <c r="F3284" s="11">
        <f>IF(DAY(A3284)=F$2+1,VLOOKUP(A3284,[1]Plan1!$BN$15:$BP$255,3),F3283)</f>
        <v>701.67700000000002</v>
      </c>
      <c r="G3284" s="6">
        <f t="shared" si="1260"/>
        <v>43322</v>
      </c>
      <c r="H3284" s="2">
        <f t="shared" si="1261"/>
        <v>6.9991389207808563E-3</v>
      </c>
      <c r="I3284" s="1">
        <f t="shared" si="1262"/>
        <v>18</v>
      </c>
      <c r="J3284" s="1">
        <f t="shared" si="1263"/>
        <v>31</v>
      </c>
      <c r="K3284" s="54">
        <f t="shared" si="1264"/>
        <v>1.0040580716211192</v>
      </c>
      <c r="L3284" s="3">
        <f t="shared" si="1265"/>
        <v>1.72794677</v>
      </c>
      <c r="M3284" s="3">
        <f t="shared" si="1266"/>
        <v>1.7349589000000001</v>
      </c>
      <c r="N3284" s="3">
        <f t="shared" si="1267"/>
        <v>88965.465772850002</v>
      </c>
      <c r="O3284" s="52">
        <f t="shared" si="1275"/>
        <v>0</v>
      </c>
      <c r="P3284" s="5">
        <f t="shared" si="1256"/>
        <v>0</v>
      </c>
      <c r="Q3284" s="53">
        <f t="shared" si="1268"/>
        <v>0</v>
      </c>
      <c r="R3284" s="4">
        <f t="shared" si="1269"/>
        <v>0</v>
      </c>
      <c r="S3284" s="2">
        <f t="shared" si="1277"/>
        <v>0.14000000000000001</v>
      </c>
      <c r="T3284" s="9">
        <f t="shared" si="1270"/>
        <v>1.006360218</v>
      </c>
      <c r="U3284" s="4">
        <f t="shared" si="1271"/>
        <v>565.83975678000002</v>
      </c>
      <c r="V3284" s="4">
        <f t="shared" si="1272"/>
        <v>0</v>
      </c>
      <c r="W3284" s="1" t="str">
        <f t="shared" si="1255"/>
        <v>A+J=</v>
      </c>
      <c r="X3284" s="10">
        <f t="shared" si="1273"/>
        <v>43352</v>
      </c>
      <c r="Y3284" s="4">
        <f t="shared" si="1274"/>
        <v>0</v>
      </c>
      <c r="Z3284" s="28"/>
      <c r="AA3284" s="26"/>
      <c r="AE3284" s="5"/>
    </row>
    <row r="3285" spans="1:31" x14ac:dyDescent="0.2">
      <c r="A3285" s="127">
        <f t="shared" si="1276"/>
        <v>43340</v>
      </c>
      <c r="B3285" s="4">
        <f t="shared" si="1257"/>
        <v>89582.99925939001</v>
      </c>
      <c r="C3285" s="4">
        <f t="shared" si="1278"/>
        <v>51278.140233093836</v>
      </c>
      <c r="D3285" s="4">
        <f t="shared" si="1258"/>
        <v>51278.140233093836</v>
      </c>
      <c r="E3285" s="56">
        <f t="shared" si="1259"/>
        <v>696.8</v>
      </c>
      <c r="F3285" s="11">
        <f>IF(DAY(A3285)=F$2+1,VLOOKUP(A3285,[1]Plan1!$BN$15:$BP$255,3),F3284)</f>
        <v>701.67700000000002</v>
      </c>
      <c r="G3285" s="6">
        <f t="shared" si="1260"/>
        <v>43322</v>
      </c>
      <c r="H3285" s="2">
        <f t="shared" si="1261"/>
        <v>6.9991389207808563E-3</v>
      </c>
      <c r="I3285" s="1">
        <f t="shared" si="1262"/>
        <v>19</v>
      </c>
      <c r="J3285" s="1">
        <f t="shared" si="1263"/>
        <v>31</v>
      </c>
      <c r="K3285" s="54">
        <f t="shared" si="1264"/>
        <v>1.0042840022852799</v>
      </c>
      <c r="L3285" s="3">
        <f t="shared" si="1265"/>
        <v>1.72794677</v>
      </c>
      <c r="M3285" s="3">
        <f t="shared" si="1266"/>
        <v>1.73534929</v>
      </c>
      <c r="N3285" s="3">
        <f t="shared" si="1267"/>
        <v>88985.484246010004</v>
      </c>
      <c r="O3285" s="52">
        <f t="shared" si="1275"/>
        <v>0</v>
      </c>
      <c r="P3285" s="5">
        <f t="shared" si="1256"/>
        <v>0</v>
      </c>
      <c r="Q3285" s="53">
        <f t="shared" si="1268"/>
        <v>0</v>
      </c>
      <c r="R3285" s="4">
        <f t="shared" si="1269"/>
        <v>0</v>
      </c>
      <c r="S3285" s="2">
        <f t="shared" si="1277"/>
        <v>0.14000000000000001</v>
      </c>
      <c r="T3285" s="9">
        <f t="shared" si="1270"/>
        <v>1.006714747</v>
      </c>
      <c r="U3285" s="4">
        <f t="shared" si="1271"/>
        <v>597.51501338000003</v>
      </c>
      <c r="V3285" s="4">
        <f t="shared" si="1272"/>
        <v>0</v>
      </c>
      <c r="W3285" s="1" t="str">
        <f t="shared" si="1255"/>
        <v>A+J=</v>
      </c>
      <c r="X3285" s="10">
        <f t="shared" si="1273"/>
        <v>43352</v>
      </c>
      <c r="Y3285" s="4">
        <f t="shared" si="1274"/>
        <v>0</v>
      </c>
      <c r="Z3285" s="28"/>
      <c r="AA3285" s="26"/>
      <c r="AE3285" s="5"/>
    </row>
    <row r="3286" spans="1:31" x14ac:dyDescent="0.2">
      <c r="A3286" s="127">
        <f t="shared" si="1276"/>
        <v>43341</v>
      </c>
      <c r="B3286" s="4">
        <f t="shared" si="1257"/>
        <v>89634.723473160004</v>
      </c>
      <c r="C3286" s="4">
        <f t="shared" si="1278"/>
        <v>51278.140233093836</v>
      </c>
      <c r="D3286" s="4">
        <f t="shared" si="1258"/>
        <v>51278.140233093836</v>
      </c>
      <c r="E3286" s="56">
        <f t="shared" si="1259"/>
        <v>696.8</v>
      </c>
      <c r="F3286" s="11">
        <f>IF(DAY(A3286)=F$2+1,VLOOKUP(A3286,[1]Plan1!$BN$15:$BP$255,3),F3285)</f>
        <v>701.67700000000002</v>
      </c>
      <c r="G3286" s="6">
        <f t="shared" si="1260"/>
        <v>43322</v>
      </c>
      <c r="H3286" s="2">
        <f t="shared" si="1261"/>
        <v>6.9991389207808563E-3</v>
      </c>
      <c r="I3286" s="1">
        <f t="shared" si="1262"/>
        <v>20</v>
      </c>
      <c r="J3286" s="1">
        <f t="shared" si="1263"/>
        <v>31</v>
      </c>
      <c r="K3286" s="54">
        <f t="shared" si="1264"/>
        <v>1.0045099837878002</v>
      </c>
      <c r="L3286" s="3">
        <f t="shared" si="1265"/>
        <v>1.72794677</v>
      </c>
      <c r="M3286" s="3">
        <f t="shared" si="1266"/>
        <v>1.7357397800000001</v>
      </c>
      <c r="N3286" s="3">
        <f t="shared" si="1267"/>
        <v>89005.507846990004</v>
      </c>
      <c r="O3286" s="52">
        <f t="shared" si="1275"/>
        <v>0</v>
      </c>
      <c r="P3286" s="5">
        <f t="shared" si="1256"/>
        <v>0</v>
      </c>
      <c r="Q3286" s="53">
        <f t="shared" si="1268"/>
        <v>0</v>
      </c>
      <c r="R3286" s="4">
        <f t="shared" si="1269"/>
        <v>0</v>
      </c>
      <c r="S3286" s="2">
        <f t="shared" si="1277"/>
        <v>0.14000000000000001</v>
      </c>
      <c r="T3286" s="9">
        <f t="shared" si="1270"/>
        <v>1.0070694010000001</v>
      </c>
      <c r="U3286" s="4">
        <f t="shared" si="1271"/>
        <v>629.21562616999995</v>
      </c>
      <c r="V3286" s="4">
        <f t="shared" si="1272"/>
        <v>0</v>
      </c>
      <c r="W3286" s="1" t="str">
        <f t="shared" si="1255"/>
        <v>A+J=</v>
      </c>
      <c r="X3286" s="10">
        <f t="shared" si="1273"/>
        <v>43352</v>
      </c>
      <c r="Y3286" s="4">
        <f t="shared" si="1274"/>
        <v>0</v>
      </c>
      <c r="Z3286" s="28"/>
      <c r="AA3286" s="26"/>
      <c r="AE3286" s="5"/>
    </row>
    <row r="3287" spans="1:31" x14ac:dyDescent="0.2">
      <c r="A3287" s="127">
        <f t="shared" si="1276"/>
        <v>43342</v>
      </c>
      <c r="B3287" s="4">
        <f t="shared" si="1257"/>
        <v>89686.477150749997</v>
      </c>
      <c r="C3287" s="4">
        <f t="shared" si="1278"/>
        <v>51278.140233093836</v>
      </c>
      <c r="D3287" s="4">
        <f t="shared" si="1258"/>
        <v>51278.140233093836</v>
      </c>
      <c r="E3287" s="56">
        <f t="shared" si="1259"/>
        <v>696.8</v>
      </c>
      <c r="F3287" s="11">
        <f>IF(DAY(A3287)=F$2+1,VLOOKUP(A3287,[1]Plan1!$BN$15:$BP$255,3),F3286)</f>
        <v>701.67700000000002</v>
      </c>
      <c r="G3287" s="6">
        <f t="shared" si="1260"/>
        <v>43322</v>
      </c>
      <c r="H3287" s="2">
        <f t="shared" si="1261"/>
        <v>6.9991389207808563E-3</v>
      </c>
      <c r="I3287" s="1">
        <f t="shared" si="1262"/>
        <v>21</v>
      </c>
      <c r="J3287" s="1">
        <f t="shared" si="1263"/>
        <v>31</v>
      </c>
      <c r="K3287" s="54">
        <f t="shared" si="1264"/>
        <v>1.0047360161401191</v>
      </c>
      <c r="L3287" s="3">
        <f t="shared" si="1265"/>
        <v>1.72794677</v>
      </c>
      <c r="M3287" s="3">
        <f t="shared" si="1266"/>
        <v>1.73613035</v>
      </c>
      <c r="N3287" s="3">
        <f t="shared" si="1267"/>
        <v>89025.535550229994</v>
      </c>
      <c r="O3287" s="52">
        <f t="shared" si="1275"/>
        <v>0</v>
      </c>
      <c r="P3287" s="5">
        <f t="shared" si="1256"/>
        <v>0</v>
      </c>
      <c r="Q3287" s="53">
        <f t="shared" si="1268"/>
        <v>0</v>
      </c>
      <c r="R3287" s="4">
        <f t="shared" si="1269"/>
        <v>0</v>
      </c>
      <c r="S3287" s="2">
        <f t="shared" si="1277"/>
        <v>0.14000000000000001</v>
      </c>
      <c r="T3287" s="9">
        <f t="shared" si="1270"/>
        <v>1.0074241799999999</v>
      </c>
      <c r="U3287" s="4">
        <f t="shared" si="1271"/>
        <v>660.94160051999995</v>
      </c>
      <c r="V3287" s="4">
        <f t="shared" si="1272"/>
        <v>0</v>
      </c>
      <c r="W3287" s="1" t="str">
        <f t="shared" si="1255"/>
        <v>A+J=</v>
      </c>
      <c r="X3287" s="10">
        <f t="shared" si="1273"/>
        <v>43352</v>
      </c>
      <c r="Y3287" s="4">
        <f t="shared" si="1274"/>
        <v>0</v>
      </c>
      <c r="Z3287" s="28"/>
      <c r="AA3287" s="26"/>
      <c r="AE3287" s="5"/>
    </row>
    <row r="3288" spans="1:31" x14ac:dyDescent="0.2">
      <c r="A3288" s="127">
        <f t="shared" si="1276"/>
        <v>43343</v>
      </c>
      <c r="B3288" s="4">
        <f t="shared" si="1257"/>
        <v>89738.260820759999</v>
      </c>
      <c r="C3288" s="4">
        <f t="shared" si="1278"/>
        <v>51278.140233093836</v>
      </c>
      <c r="D3288" s="4">
        <f t="shared" si="1258"/>
        <v>51278.140233093836</v>
      </c>
      <c r="E3288" s="56">
        <f t="shared" si="1259"/>
        <v>696.8</v>
      </c>
      <c r="F3288" s="11">
        <f>IF(DAY(A3288)=F$2+1,VLOOKUP(A3288,[1]Plan1!$BN$15:$BP$255,3),F3287)</f>
        <v>701.67700000000002</v>
      </c>
      <c r="G3288" s="6">
        <f t="shared" si="1260"/>
        <v>43322</v>
      </c>
      <c r="H3288" s="2">
        <f t="shared" si="1261"/>
        <v>6.9991389207808563E-3</v>
      </c>
      <c r="I3288" s="1">
        <f t="shared" si="1262"/>
        <v>22</v>
      </c>
      <c r="J3288" s="1">
        <f t="shared" si="1263"/>
        <v>31</v>
      </c>
      <c r="K3288" s="54">
        <f t="shared" si="1264"/>
        <v>1.0049620993536792</v>
      </c>
      <c r="L3288" s="3">
        <f t="shared" si="1265"/>
        <v>1.72794677</v>
      </c>
      <c r="M3288" s="3">
        <f t="shared" si="1266"/>
        <v>1.7365210099999999</v>
      </c>
      <c r="N3288" s="3">
        <f t="shared" si="1267"/>
        <v>89045.567868490005</v>
      </c>
      <c r="O3288" s="52">
        <f t="shared" si="1275"/>
        <v>0</v>
      </c>
      <c r="P3288" s="5">
        <f t="shared" si="1256"/>
        <v>0</v>
      </c>
      <c r="Q3288" s="53">
        <f t="shared" si="1268"/>
        <v>0</v>
      </c>
      <c r="R3288" s="4">
        <f t="shared" si="1269"/>
        <v>0</v>
      </c>
      <c r="S3288" s="2">
        <f t="shared" si="1277"/>
        <v>0.14000000000000001</v>
      </c>
      <c r="T3288" s="9">
        <f t="shared" si="1270"/>
        <v>1.007779084</v>
      </c>
      <c r="U3288" s="4">
        <f t="shared" si="1271"/>
        <v>692.69295226999998</v>
      </c>
      <c r="V3288" s="4">
        <f t="shared" si="1272"/>
        <v>0</v>
      </c>
      <c r="W3288" s="1" t="str">
        <f t="shared" si="1255"/>
        <v>A+J=</v>
      </c>
      <c r="X3288" s="10">
        <f t="shared" si="1273"/>
        <v>43352</v>
      </c>
      <c r="Y3288" s="4">
        <f t="shared" si="1274"/>
        <v>0</v>
      </c>
      <c r="Z3288" s="28"/>
      <c r="AA3288" s="26"/>
      <c r="AE3288" s="5"/>
    </row>
    <row r="3289" spans="1:31" x14ac:dyDescent="0.2">
      <c r="A3289" s="127">
        <f t="shared" si="1276"/>
        <v>43344</v>
      </c>
      <c r="B3289" s="4">
        <f t="shared" si="1257"/>
        <v>89790.074495650013</v>
      </c>
      <c r="C3289" s="4">
        <f t="shared" si="1278"/>
        <v>51278.140233093836</v>
      </c>
      <c r="D3289" s="4">
        <f t="shared" si="1258"/>
        <v>51278.140233093836</v>
      </c>
      <c r="E3289" s="56">
        <f t="shared" si="1259"/>
        <v>696.8</v>
      </c>
      <c r="F3289" s="11">
        <f>IF(DAY(A3289)=F$2+1,VLOOKUP(A3289,[1]Plan1!$BN$15:$BP$255,3),F3288)</f>
        <v>701.67700000000002</v>
      </c>
      <c r="G3289" s="6">
        <f t="shared" si="1260"/>
        <v>43322</v>
      </c>
      <c r="H3289" s="2">
        <f t="shared" si="1261"/>
        <v>6.9991389207808563E-3</v>
      </c>
      <c r="I3289" s="1">
        <f t="shared" si="1262"/>
        <v>23</v>
      </c>
      <c r="J3289" s="1">
        <f t="shared" si="1263"/>
        <v>31</v>
      </c>
      <c r="K3289" s="54">
        <f t="shared" si="1264"/>
        <v>1.0051882334399247</v>
      </c>
      <c r="L3289" s="3">
        <f t="shared" si="1265"/>
        <v>1.72794677</v>
      </c>
      <c r="M3289" s="3">
        <f t="shared" si="1266"/>
        <v>1.7369117599999999</v>
      </c>
      <c r="N3289" s="3">
        <f t="shared" si="1267"/>
        <v>89065.604801780006</v>
      </c>
      <c r="O3289" s="52">
        <f t="shared" si="1275"/>
        <v>0</v>
      </c>
      <c r="P3289" s="5">
        <f t="shared" si="1256"/>
        <v>0</v>
      </c>
      <c r="Q3289" s="53">
        <f t="shared" si="1268"/>
        <v>0</v>
      </c>
      <c r="R3289" s="4">
        <f t="shared" si="1269"/>
        <v>0</v>
      </c>
      <c r="S3289" s="2">
        <f t="shared" si="1277"/>
        <v>0.14000000000000001</v>
      </c>
      <c r="T3289" s="9">
        <f t="shared" si="1270"/>
        <v>1.0081341130000001</v>
      </c>
      <c r="U3289" s="4">
        <f t="shared" si="1271"/>
        <v>724.46969387000001</v>
      </c>
      <c r="V3289" s="4">
        <f t="shared" si="1272"/>
        <v>0</v>
      </c>
      <c r="W3289" s="1" t="str">
        <f t="shared" si="1255"/>
        <v>A+J=</v>
      </c>
      <c r="X3289" s="10">
        <f t="shared" si="1273"/>
        <v>43352</v>
      </c>
      <c r="Y3289" s="4">
        <f t="shared" si="1274"/>
        <v>0</v>
      </c>
      <c r="Z3289" s="28"/>
      <c r="AA3289" s="26"/>
      <c r="AE3289" s="5"/>
    </row>
    <row r="3290" spans="1:31" x14ac:dyDescent="0.2">
      <c r="A3290" s="127">
        <f t="shared" si="1276"/>
        <v>43345</v>
      </c>
      <c r="B3290" s="4">
        <f t="shared" si="1257"/>
        <v>89841.917670709998</v>
      </c>
      <c r="C3290" s="4">
        <f t="shared" si="1278"/>
        <v>51278.140233093836</v>
      </c>
      <c r="D3290" s="4">
        <f t="shared" si="1258"/>
        <v>51278.140233093836</v>
      </c>
      <c r="E3290" s="56">
        <f t="shared" si="1259"/>
        <v>696.8</v>
      </c>
      <c r="F3290" s="11">
        <f>IF(DAY(A3290)=F$2+1,VLOOKUP(A3290,[1]Plan1!$BN$15:$BP$255,3),F3289)</f>
        <v>701.67700000000002</v>
      </c>
      <c r="G3290" s="6">
        <f t="shared" si="1260"/>
        <v>43322</v>
      </c>
      <c r="H3290" s="2">
        <f t="shared" si="1261"/>
        <v>6.9991389207808563E-3</v>
      </c>
      <c r="I3290" s="1">
        <f t="shared" si="1262"/>
        <v>24</v>
      </c>
      <c r="J3290" s="1">
        <f t="shared" si="1263"/>
        <v>31</v>
      </c>
      <c r="K3290" s="54">
        <f t="shared" si="1264"/>
        <v>1.0054144184103031</v>
      </c>
      <c r="L3290" s="3">
        <f t="shared" si="1265"/>
        <v>1.72794677</v>
      </c>
      <c r="M3290" s="3">
        <f t="shared" si="1266"/>
        <v>1.7373025900000001</v>
      </c>
      <c r="N3290" s="3">
        <f t="shared" si="1267"/>
        <v>89085.645837329997</v>
      </c>
      <c r="O3290" s="52">
        <f t="shared" si="1275"/>
        <v>0</v>
      </c>
      <c r="P3290" s="5">
        <f t="shared" si="1256"/>
        <v>0</v>
      </c>
      <c r="Q3290" s="53">
        <f t="shared" si="1268"/>
        <v>0</v>
      </c>
      <c r="R3290" s="4">
        <f t="shared" si="1269"/>
        <v>0</v>
      </c>
      <c r="S3290" s="2">
        <f t="shared" si="1277"/>
        <v>0.14000000000000001</v>
      </c>
      <c r="T3290" s="9">
        <f t="shared" si="1270"/>
        <v>1.0084892670000001</v>
      </c>
      <c r="U3290" s="4">
        <f t="shared" si="1271"/>
        <v>756.27183337999998</v>
      </c>
      <c r="V3290" s="4">
        <f t="shared" si="1272"/>
        <v>0</v>
      </c>
      <c r="W3290" s="1" t="str">
        <f t="shared" si="1255"/>
        <v>A+J=</v>
      </c>
      <c r="X3290" s="10">
        <f t="shared" si="1273"/>
        <v>43352</v>
      </c>
      <c r="Y3290" s="4">
        <f t="shared" si="1274"/>
        <v>0</v>
      </c>
      <c r="Z3290" s="28"/>
      <c r="AA3290" s="26"/>
      <c r="AE3290" s="5"/>
    </row>
    <row r="3291" spans="1:31" x14ac:dyDescent="0.2">
      <c r="A3291" s="127">
        <f t="shared" si="1276"/>
        <v>43346</v>
      </c>
      <c r="B3291" s="4">
        <f t="shared" si="1257"/>
        <v>89893.791481549997</v>
      </c>
      <c r="C3291" s="4">
        <f t="shared" si="1278"/>
        <v>51278.140233093836</v>
      </c>
      <c r="D3291" s="4">
        <f t="shared" si="1258"/>
        <v>51278.140233093836</v>
      </c>
      <c r="E3291" s="56">
        <f t="shared" si="1259"/>
        <v>696.8</v>
      </c>
      <c r="F3291" s="11">
        <f>IF(DAY(A3291)=F$2+1,VLOOKUP(A3291,[1]Plan1!$BN$15:$BP$255,3),F3290)</f>
        <v>701.67700000000002</v>
      </c>
      <c r="G3291" s="6">
        <f t="shared" si="1260"/>
        <v>43322</v>
      </c>
      <c r="H3291" s="2">
        <f t="shared" si="1261"/>
        <v>6.9991389207808563E-3</v>
      </c>
      <c r="I3291" s="1">
        <f t="shared" si="1262"/>
        <v>25</v>
      </c>
      <c r="J3291" s="1">
        <f t="shared" si="1263"/>
        <v>31</v>
      </c>
      <c r="K3291" s="54">
        <f t="shared" si="1264"/>
        <v>1.0056406542762641</v>
      </c>
      <c r="L3291" s="3">
        <f t="shared" si="1265"/>
        <v>1.72794677</v>
      </c>
      <c r="M3291" s="3">
        <f t="shared" si="1266"/>
        <v>1.7376935200000001</v>
      </c>
      <c r="N3291" s="3">
        <f t="shared" si="1267"/>
        <v>89105.692000690004</v>
      </c>
      <c r="O3291" s="52">
        <f t="shared" si="1275"/>
        <v>0</v>
      </c>
      <c r="P3291" s="5">
        <f t="shared" si="1256"/>
        <v>0</v>
      </c>
      <c r="Q3291" s="53">
        <f t="shared" si="1268"/>
        <v>0</v>
      </c>
      <c r="R3291" s="4">
        <f t="shared" si="1269"/>
        <v>0</v>
      </c>
      <c r="S3291" s="2">
        <f t="shared" si="1277"/>
        <v>0.14000000000000001</v>
      </c>
      <c r="T3291" s="9">
        <f t="shared" si="1270"/>
        <v>1.008844547</v>
      </c>
      <c r="U3291" s="4">
        <f t="shared" si="1271"/>
        <v>788.09948085999997</v>
      </c>
      <c r="V3291" s="4">
        <f t="shared" si="1272"/>
        <v>0</v>
      </c>
      <c r="W3291" s="1" t="str">
        <f t="shared" si="1255"/>
        <v>A+J=</v>
      </c>
      <c r="X3291" s="10">
        <f t="shared" si="1273"/>
        <v>43352</v>
      </c>
      <c r="Y3291" s="4">
        <f t="shared" si="1274"/>
        <v>0</v>
      </c>
      <c r="Z3291" s="28"/>
      <c r="AA3291" s="26"/>
      <c r="AE3291" s="5"/>
    </row>
    <row r="3292" spans="1:31" x14ac:dyDescent="0.2">
      <c r="A3292" s="127">
        <f t="shared" si="1276"/>
        <v>43347</v>
      </c>
      <c r="B3292" s="4">
        <f t="shared" si="1257"/>
        <v>89945.694727990005</v>
      </c>
      <c r="C3292" s="4">
        <f t="shared" si="1278"/>
        <v>51278.140233093836</v>
      </c>
      <c r="D3292" s="4">
        <f t="shared" si="1258"/>
        <v>51278.140233093836</v>
      </c>
      <c r="E3292" s="56">
        <f t="shared" si="1259"/>
        <v>696.8</v>
      </c>
      <c r="F3292" s="11">
        <f>IF(DAY(A3292)=F$2+1,VLOOKUP(A3292,[1]Plan1!$BN$15:$BP$255,3),F3291)</f>
        <v>701.67700000000002</v>
      </c>
      <c r="G3292" s="6">
        <f t="shared" si="1260"/>
        <v>43322</v>
      </c>
      <c r="H3292" s="2">
        <f t="shared" si="1261"/>
        <v>6.9991389207808563E-3</v>
      </c>
      <c r="I3292" s="1">
        <f t="shared" si="1262"/>
        <v>26</v>
      </c>
      <c r="J3292" s="1">
        <f t="shared" si="1263"/>
        <v>31</v>
      </c>
      <c r="K3292" s="54">
        <f t="shared" si="1264"/>
        <v>1.0058669410492602</v>
      </c>
      <c r="L3292" s="3">
        <f t="shared" si="1265"/>
        <v>1.72794677</v>
      </c>
      <c r="M3292" s="3">
        <f t="shared" si="1266"/>
        <v>1.7380845300000001</v>
      </c>
      <c r="N3292" s="3">
        <f t="shared" si="1267"/>
        <v>89125.742266310001</v>
      </c>
      <c r="O3292" s="52">
        <f t="shared" si="1275"/>
        <v>0</v>
      </c>
      <c r="P3292" s="5">
        <f t="shared" si="1256"/>
        <v>0</v>
      </c>
      <c r="Q3292" s="53">
        <f t="shared" si="1268"/>
        <v>0</v>
      </c>
      <c r="R3292" s="4">
        <f t="shared" si="1269"/>
        <v>0</v>
      </c>
      <c r="S3292" s="2">
        <f t="shared" si="1277"/>
        <v>0.14000000000000001</v>
      </c>
      <c r="T3292" s="9">
        <f t="shared" si="1270"/>
        <v>1.009199951</v>
      </c>
      <c r="U3292" s="4">
        <f t="shared" si="1271"/>
        <v>819.95246168000006</v>
      </c>
      <c r="V3292" s="4">
        <f t="shared" si="1272"/>
        <v>0</v>
      </c>
      <c r="W3292" s="1" t="str">
        <f t="shared" si="1255"/>
        <v>A+J=</v>
      </c>
      <c r="X3292" s="10">
        <f t="shared" si="1273"/>
        <v>43352</v>
      </c>
      <c r="Y3292" s="4">
        <f t="shared" si="1274"/>
        <v>0</v>
      </c>
      <c r="Z3292" s="28"/>
      <c r="AA3292" s="26"/>
      <c r="AE3292" s="5"/>
    </row>
    <row r="3293" spans="1:31" x14ac:dyDescent="0.2">
      <c r="A3293" s="127">
        <f t="shared" si="1276"/>
        <v>43348</v>
      </c>
      <c r="B3293" s="4">
        <f t="shared" si="1257"/>
        <v>89997.628117810003</v>
      </c>
      <c r="C3293" s="4">
        <f t="shared" si="1278"/>
        <v>51278.140233093836</v>
      </c>
      <c r="D3293" s="4">
        <f t="shared" si="1258"/>
        <v>51278.140233093836</v>
      </c>
      <c r="E3293" s="56">
        <f t="shared" si="1259"/>
        <v>696.8</v>
      </c>
      <c r="F3293" s="11">
        <f>IF(DAY(A3293)=F$2+1,VLOOKUP(A3293,[1]Plan1!$BN$15:$BP$255,3),F3292)</f>
        <v>701.67700000000002</v>
      </c>
      <c r="G3293" s="6">
        <f t="shared" si="1260"/>
        <v>43322</v>
      </c>
      <c r="H3293" s="2">
        <f t="shared" si="1261"/>
        <v>6.9991389207808563E-3</v>
      </c>
      <c r="I3293" s="1">
        <f t="shared" si="1262"/>
        <v>27</v>
      </c>
      <c r="J3293" s="1">
        <f t="shared" si="1263"/>
        <v>31</v>
      </c>
      <c r="K3293" s="54">
        <f t="shared" si="1264"/>
        <v>1.0060932787407462</v>
      </c>
      <c r="L3293" s="3">
        <f t="shared" si="1265"/>
        <v>1.72794677</v>
      </c>
      <c r="M3293" s="3">
        <f t="shared" si="1266"/>
        <v>1.7384756299999999</v>
      </c>
      <c r="N3293" s="3">
        <f t="shared" si="1267"/>
        <v>89145.797146950004</v>
      </c>
      <c r="O3293" s="52">
        <f t="shared" si="1275"/>
        <v>0</v>
      </c>
      <c r="P3293" s="5">
        <f t="shared" si="1256"/>
        <v>0</v>
      </c>
      <c r="Q3293" s="53">
        <f t="shared" si="1268"/>
        <v>0</v>
      </c>
      <c r="R3293" s="4">
        <f t="shared" si="1269"/>
        <v>0</v>
      </c>
      <c r="S3293" s="2">
        <f t="shared" si="1277"/>
        <v>0.14000000000000001</v>
      </c>
      <c r="T3293" s="9">
        <f t="shared" si="1270"/>
        <v>1.009555481</v>
      </c>
      <c r="U3293" s="4">
        <f t="shared" si="1271"/>
        <v>851.83097085999998</v>
      </c>
      <c r="V3293" s="4">
        <f t="shared" si="1272"/>
        <v>0</v>
      </c>
      <c r="W3293" s="1" t="str">
        <f t="shared" si="1255"/>
        <v>A+J=</v>
      </c>
      <c r="X3293" s="10">
        <f t="shared" si="1273"/>
        <v>43352</v>
      </c>
      <c r="Y3293" s="4">
        <f t="shared" si="1274"/>
        <v>0</v>
      </c>
      <c r="Z3293" s="28"/>
      <c r="AA3293" s="26"/>
      <c r="AE3293" s="5"/>
    </row>
    <row r="3294" spans="1:31" x14ac:dyDescent="0.2">
      <c r="A3294" s="127">
        <f t="shared" si="1276"/>
        <v>43349</v>
      </c>
      <c r="B3294" s="4">
        <f t="shared" si="1257"/>
        <v>90049.591056499994</v>
      </c>
      <c r="C3294" s="4">
        <f t="shared" si="1278"/>
        <v>51278.140233093836</v>
      </c>
      <c r="D3294" s="4">
        <f t="shared" si="1258"/>
        <v>51278.140233093836</v>
      </c>
      <c r="E3294" s="56">
        <f t="shared" si="1259"/>
        <v>696.8</v>
      </c>
      <c r="F3294" s="11">
        <f>IF(DAY(A3294)=F$2+1,VLOOKUP(A3294,[1]Plan1!$BN$15:$BP$255,3),F3293)</f>
        <v>701.67700000000002</v>
      </c>
      <c r="G3294" s="6">
        <f t="shared" si="1260"/>
        <v>43322</v>
      </c>
      <c r="H3294" s="2">
        <f t="shared" si="1261"/>
        <v>6.9991389207808563E-3</v>
      </c>
      <c r="I3294" s="1">
        <f t="shared" si="1262"/>
        <v>28</v>
      </c>
      <c r="J3294" s="1">
        <f t="shared" si="1263"/>
        <v>31</v>
      </c>
      <c r="K3294" s="54">
        <f t="shared" si="1264"/>
        <v>1.0063196673621799</v>
      </c>
      <c r="L3294" s="3">
        <f t="shared" si="1265"/>
        <v>1.72794677</v>
      </c>
      <c r="M3294" s="3">
        <f t="shared" si="1266"/>
        <v>1.73886681</v>
      </c>
      <c r="N3294" s="3">
        <f t="shared" si="1267"/>
        <v>89165.856129849999</v>
      </c>
      <c r="O3294" s="52">
        <f t="shared" si="1275"/>
        <v>0</v>
      </c>
      <c r="P3294" s="5">
        <f t="shared" si="1256"/>
        <v>0</v>
      </c>
      <c r="Q3294" s="53">
        <f t="shared" si="1268"/>
        <v>0</v>
      </c>
      <c r="R3294" s="4">
        <f t="shared" si="1269"/>
        <v>0</v>
      </c>
      <c r="S3294" s="2">
        <f t="shared" si="1277"/>
        <v>0.14000000000000001</v>
      </c>
      <c r="T3294" s="9">
        <f t="shared" si="1270"/>
        <v>1.0099111359999999</v>
      </c>
      <c r="U3294" s="4">
        <f t="shared" si="1271"/>
        <v>883.73492665000003</v>
      </c>
      <c r="V3294" s="4">
        <f t="shared" si="1272"/>
        <v>0</v>
      </c>
      <c r="W3294" s="1" t="str">
        <f t="shared" si="1255"/>
        <v>A+J=</v>
      </c>
      <c r="X3294" s="10">
        <f t="shared" si="1273"/>
        <v>43352</v>
      </c>
      <c r="Y3294" s="4">
        <f t="shared" si="1274"/>
        <v>0</v>
      </c>
      <c r="Z3294" s="28"/>
      <c r="AA3294" s="26"/>
      <c r="AE3294" s="5"/>
    </row>
    <row r="3295" spans="1:31" x14ac:dyDescent="0.2">
      <c r="A3295" s="127">
        <f t="shared" si="1276"/>
        <v>43350</v>
      </c>
      <c r="B3295" s="4">
        <f t="shared" si="1257"/>
        <v>90101.58459205</v>
      </c>
      <c r="C3295" s="4">
        <f t="shared" si="1278"/>
        <v>51278.140233093836</v>
      </c>
      <c r="D3295" s="4">
        <f t="shared" si="1258"/>
        <v>51278.140233093836</v>
      </c>
      <c r="E3295" s="56">
        <f t="shared" si="1259"/>
        <v>696.8</v>
      </c>
      <c r="F3295" s="11">
        <f>IF(DAY(A3295)=F$2+1,VLOOKUP(A3295,[1]Plan1!$BN$15:$BP$255,3),F3294)</f>
        <v>701.67700000000002</v>
      </c>
      <c r="G3295" s="6">
        <f t="shared" si="1260"/>
        <v>43322</v>
      </c>
      <c r="H3295" s="2">
        <f t="shared" si="1261"/>
        <v>6.9991389207808563E-3</v>
      </c>
      <c r="I3295" s="1">
        <f t="shared" si="1262"/>
        <v>29</v>
      </c>
      <c r="J3295" s="1">
        <f t="shared" si="1263"/>
        <v>31</v>
      </c>
      <c r="K3295" s="54">
        <f t="shared" si="1264"/>
        <v>1.0065461069250214</v>
      </c>
      <c r="L3295" s="3">
        <f t="shared" si="1265"/>
        <v>1.72794677</v>
      </c>
      <c r="M3295" s="3">
        <f t="shared" si="1266"/>
        <v>1.7392580900000001</v>
      </c>
      <c r="N3295" s="3">
        <f t="shared" si="1267"/>
        <v>89185.920240559994</v>
      </c>
      <c r="O3295" s="52">
        <f t="shared" si="1275"/>
        <v>0</v>
      </c>
      <c r="P3295" s="5">
        <f t="shared" si="1256"/>
        <v>0</v>
      </c>
      <c r="Q3295" s="53">
        <f t="shared" si="1268"/>
        <v>0</v>
      </c>
      <c r="R3295" s="4">
        <f t="shared" si="1269"/>
        <v>0</v>
      </c>
      <c r="S3295" s="2">
        <f t="shared" si="1277"/>
        <v>0.14000000000000001</v>
      </c>
      <c r="T3295" s="9">
        <f t="shared" si="1270"/>
        <v>1.010266916</v>
      </c>
      <c r="U3295" s="4">
        <f t="shared" si="1271"/>
        <v>915.66435148999994</v>
      </c>
      <c r="V3295" s="4">
        <f t="shared" si="1272"/>
        <v>0</v>
      </c>
      <c r="W3295" s="1" t="str">
        <f t="shared" si="1255"/>
        <v>A+J=</v>
      </c>
      <c r="X3295" s="10">
        <f t="shared" si="1273"/>
        <v>43352</v>
      </c>
      <c r="Y3295" s="4">
        <f t="shared" si="1274"/>
        <v>0</v>
      </c>
      <c r="Z3295" s="28"/>
      <c r="AA3295" s="26"/>
      <c r="AE3295" s="5"/>
    </row>
    <row r="3296" spans="1:31" ht="25.5" x14ac:dyDescent="0.2">
      <c r="A3296" s="127">
        <f t="shared" si="1276"/>
        <v>43351</v>
      </c>
      <c r="B3296" s="4">
        <f t="shared" si="1257"/>
        <v>90153.607700979992</v>
      </c>
      <c r="C3296" s="4">
        <f t="shared" si="1278"/>
        <v>51278.140233093836</v>
      </c>
      <c r="D3296" s="4">
        <f t="shared" si="1258"/>
        <v>51278.140233093836</v>
      </c>
      <c r="E3296" s="56">
        <f t="shared" si="1259"/>
        <v>696.8</v>
      </c>
      <c r="F3296" s="11">
        <f>IF(DAY(A3296)=F$2+1,VLOOKUP(A3296,[1]Plan1!$BN$15:$BP$255,3),F3295)</f>
        <v>701.67700000000002</v>
      </c>
      <c r="G3296" s="6">
        <f t="shared" si="1260"/>
        <v>43322</v>
      </c>
      <c r="H3296" s="2">
        <f t="shared" si="1261"/>
        <v>6.9991389207808563E-3</v>
      </c>
      <c r="I3296" s="1">
        <f t="shared" si="1262"/>
        <v>30</v>
      </c>
      <c r="J3296" s="1">
        <f t="shared" si="1263"/>
        <v>31</v>
      </c>
      <c r="K3296" s="54">
        <f t="shared" si="1264"/>
        <v>1.0067725974407333</v>
      </c>
      <c r="L3296" s="3">
        <f t="shared" si="1265"/>
        <v>1.72794677</v>
      </c>
      <c r="M3296" s="3">
        <f t="shared" si="1266"/>
        <v>1.7396494499999999</v>
      </c>
      <c r="N3296" s="3">
        <f t="shared" si="1267"/>
        <v>89205.988453519996</v>
      </c>
      <c r="O3296" s="52">
        <f t="shared" si="1275"/>
        <v>0</v>
      </c>
      <c r="P3296" s="5">
        <f t="shared" si="1256"/>
        <v>0</v>
      </c>
      <c r="Q3296" s="53">
        <f t="shared" si="1268"/>
        <v>0</v>
      </c>
      <c r="R3296" s="4">
        <f t="shared" si="1269"/>
        <v>0</v>
      </c>
      <c r="S3296" s="2">
        <f t="shared" si="1277"/>
        <v>0.14000000000000001</v>
      </c>
      <c r="T3296" s="9">
        <f t="shared" si="1270"/>
        <v>1.0106228209999999</v>
      </c>
      <c r="U3296" s="4">
        <f t="shared" si="1271"/>
        <v>947.61924746</v>
      </c>
      <c r="V3296" s="4">
        <f t="shared" si="1272"/>
        <v>0</v>
      </c>
      <c r="W3296" s="1" t="str">
        <f t="shared" si="1255"/>
        <v>A+J=</v>
      </c>
      <c r="X3296" s="10">
        <f t="shared" si="1273"/>
        <v>43352</v>
      </c>
      <c r="Y3296" s="4">
        <f t="shared" si="1274"/>
        <v>0</v>
      </c>
      <c r="Z3296" s="190" t="s">
        <v>63</v>
      </c>
      <c r="AA3296" s="190" t="s">
        <v>64</v>
      </c>
      <c r="AE3296" s="5"/>
    </row>
    <row r="3297" spans="1:31" x14ac:dyDescent="0.2">
      <c r="A3297" s="161">
        <f t="shared" si="1276"/>
        <v>43352</v>
      </c>
      <c r="B3297" s="162">
        <f t="shared" si="1257"/>
        <v>90205.661002859997</v>
      </c>
      <c r="C3297" s="162">
        <f t="shared" si="1278"/>
        <v>51278.140233093836</v>
      </c>
      <c r="D3297" s="162">
        <f t="shared" si="1258"/>
        <v>51278.140233093836</v>
      </c>
      <c r="E3297" s="163">
        <f t="shared" si="1259"/>
        <v>696.8</v>
      </c>
      <c r="F3297" s="164">
        <f>IF(DAY(A3297)=F$2+1,VLOOKUP(A3297,[1]Plan1!$BN$15:$BP$255,3),F3296)</f>
        <v>701.67700000000002</v>
      </c>
      <c r="G3297" s="165">
        <f t="shared" si="1260"/>
        <v>43322</v>
      </c>
      <c r="H3297" s="166">
        <f t="shared" si="1261"/>
        <v>6.9991389207808563E-3</v>
      </c>
      <c r="I3297" s="167">
        <f t="shared" si="1262"/>
        <v>31</v>
      </c>
      <c r="J3297" s="167">
        <f t="shared" si="1263"/>
        <v>31</v>
      </c>
      <c r="K3297" s="168">
        <f t="shared" si="1264"/>
        <v>1.0069991389207809</v>
      </c>
      <c r="L3297" s="169">
        <f t="shared" si="1265"/>
        <v>1.72794677</v>
      </c>
      <c r="M3297" s="169">
        <f t="shared" si="1266"/>
        <v>1.7400408999999999</v>
      </c>
      <c r="N3297" s="169">
        <f t="shared" si="1267"/>
        <v>89226.061281510003</v>
      </c>
      <c r="O3297" s="170">
        <f t="shared" si="1275"/>
        <v>106</v>
      </c>
      <c r="P3297" s="171">
        <f t="shared" si="1256"/>
        <v>0</v>
      </c>
      <c r="Q3297" s="162">
        <f t="shared" si="1268"/>
        <v>0</v>
      </c>
      <c r="R3297" s="162">
        <f t="shared" si="1269"/>
        <v>0</v>
      </c>
      <c r="S3297" s="166">
        <f t="shared" si="1277"/>
        <v>0.14000000000000001</v>
      </c>
      <c r="T3297" s="172">
        <f t="shared" si="1270"/>
        <v>1.010978852</v>
      </c>
      <c r="U3297" s="162">
        <f t="shared" si="1271"/>
        <v>979.59972134999998</v>
      </c>
      <c r="V3297" s="162">
        <f t="shared" si="1272"/>
        <v>0</v>
      </c>
      <c r="W3297" s="167" t="str">
        <f t="shared" si="1255"/>
        <v>A+J=</v>
      </c>
      <c r="X3297" s="165">
        <f t="shared" si="1273"/>
        <v>43352</v>
      </c>
      <c r="Y3297" s="162">
        <f t="shared" si="1274"/>
        <v>0</v>
      </c>
      <c r="Z3297" s="191">
        <v>290.64933332999999</v>
      </c>
      <c r="AA3297" s="191">
        <v>688.95038801999999</v>
      </c>
      <c r="AE3297" s="5"/>
    </row>
    <row r="3298" spans="1:31" x14ac:dyDescent="0.2">
      <c r="A3298" s="127">
        <f t="shared" si="1276"/>
        <v>43353</v>
      </c>
      <c r="B3298" s="4">
        <f t="shared" si="1257"/>
        <v>89993.114123990003</v>
      </c>
      <c r="C3298" s="162">
        <f>C3297+(AA3297/M3297)</f>
        <v>51674.079425109383</v>
      </c>
      <c r="D3298" s="4">
        <f t="shared" si="1258"/>
        <v>51674.079425109383</v>
      </c>
      <c r="E3298" s="56">
        <f t="shared" si="1259"/>
        <v>701.67700000000002</v>
      </c>
      <c r="F3298" s="11">
        <f>IF(DAY(A3298)=F$2+1,VLOOKUP(A3298,[1]Plan1!$BN$15:$BP$255,3),F3297)</f>
        <v>712.37300000000005</v>
      </c>
      <c r="G3298" s="6">
        <f t="shared" si="1260"/>
        <v>43353</v>
      </c>
      <c r="H3298" s="2">
        <f t="shared" si="1261"/>
        <v>1.5243480974864498E-2</v>
      </c>
      <c r="I3298" s="1">
        <f t="shared" si="1262"/>
        <v>1</v>
      </c>
      <c r="J3298" s="1">
        <f t="shared" si="1263"/>
        <v>30</v>
      </c>
      <c r="K3298" s="54">
        <f t="shared" si="1264"/>
        <v>1.000504409386997</v>
      </c>
      <c r="L3298" s="3">
        <f t="shared" si="1265"/>
        <v>1.7400408999999999</v>
      </c>
      <c r="M3298" s="3">
        <f t="shared" si="1266"/>
        <v>1.7409185899999999</v>
      </c>
      <c r="N3298" s="3">
        <f t="shared" si="1267"/>
        <v>89960.365492299999</v>
      </c>
      <c r="O3298" s="52">
        <f t="shared" si="1275"/>
        <v>0</v>
      </c>
      <c r="P3298" s="5">
        <f t="shared" si="1256"/>
        <v>0</v>
      </c>
      <c r="Q3298" s="53">
        <f t="shared" si="1268"/>
        <v>0</v>
      </c>
      <c r="R3298" s="4">
        <f t="shared" si="1269"/>
        <v>0</v>
      </c>
      <c r="S3298" s="2">
        <f t="shared" si="1277"/>
        <v>0.14000000000000001</v>
      </c>
      <c r="T3298" s="9">
        <f t="shared" si="1270"/>
        <v>1.000364034</v>
      </c>
      <c r="U3298" s="4">
        <f t="shared" si="1271"/>
        <v>32.748631690000003</v>
      </c>
      <c r="V3298" s="4">
        <f t="shared" si="1272"/>
        <v>0</v>
      </c>
      <c r="W3298" s="1" t="str">
        <f t="shared" si="1255"/>
        <v>A+J=</v>
      </c>
      <c r="X3298" s="10">
        <f t="shared" si="1273"/>
        <v>43382</v>
      </c>
      <c r="Y3298" s="4">
        <f t="shared" si="1274"/>
        <v>0</v>
      </c>
      <c r="Z3298" s="28"/>
      <c r="AA3298" s="26"/>
      <c r="AE3298" s="5"/>
    </row>
    <row r="3299" spans="1:31" x14ac:dyDescent="0.2">
      <c r="A3299" s="127">
        <f t="shared" si="1276"/>
        <v>43354</v>
      </c>
      <c r="B3299" s="4">
        <f t="shared" si="1257"/>
        <v>90071.28423302999</v>
      </c>
      <c r="C3299" s="4">
        <f t="shared" si="1278"/>
        <v>51674.079425109383</v>
      </c>
      <c r="D3299" s="4">
        <f t="shared" si="1258"/>
        <v>51674.079425109383</v>
      </c>
      <c r="E3299" s="56">
        <f t="shared" si="1259"/>
        <v>701.67700000000002</v>
      </c>
      <c r="F3299" s="11">
        <f>IF(DAY(A3299)=F$2+1,VLOOKUP(A3299,[1]Plan1!$BN$15:$BP$255,3),F3298)</f>
        <v>712.37300000000005</v>
      </c>
      <c r="G3299" s="6">
        <f t="shared" si="1260"/>
        <v>43353</v>
      </c>
      <c r="H3299" s="2">
        <f t="shared" si="1261"/>
        <v>1.5243480974864498E-2</v>
      </c>
      <c r="I3299" s="1">
        <f t="shared" si="1262"/>
        <v>2</v>
      </c>
      <c r="J3299" s="1">
        <f t="shared" si="1263"/>
        <v>30</v>
      </c>
      <c r="K3299" s="54">
        <f t="shared" si="1264"/>
        <v>1.0010090732028238</v>
      </c>
      <c r="L3299" s="3">
        <f t="shared" si="1265"/>
        <v>1.7400408999999999</v>
      </c>
      <c r="M3299" s="3">
        <f t="shared" si="1266"/>
        <v>1.74179672</v>
      </c>
      <c r="N3299" s="3">
        <f t="shared" si="1267"/>
        <v>90005.742051669993</v>
      </c>
      <c r="O3299" s="52">
        <f t="shared" si="1275"/>
        <v>0</v>
      </c>
      <c r="P3299" s="5">
        <f t="shared" si="1256"/>
        <v>0</v>
      </c>
      <c r="Q3299" s="53">
        <f t="shared" si="1268"/>
        <v>0</v>
      </c>
      <c r="R3299" s="4">
        <f t="shared" si="1269"/>
        <v>0</v>
      </c>
      <c r="S3299" s="2">
        <f t="shared" si="1277"/>
        <v>0.14000000000000001</v>
      </c>
      <c r="T3299" s="9">
        <f t="shared" si="1270"/>
        <v>1.0007282</v>
      </c>
      <c r="U3299" s="4">
        <f t="shared" si="1271"/>
        <v>65.542181360000001</v>
      </c>
      <c r="V3299" s="4">
        <f t="shared" si="1272"/>
        <v>0</v>
      </c>
      <c r="W3299" s="1" t="str">
        <f t="shared" si="1255"/>
        <v>A+J=</v>
      </c>
      <c r="X3299" s="10">
        <f t="shared" si="1273"/>
        <v>43382</v>
      </c>
      <c r="Y3299" s="4">
        <f t="shared" si="1274"/>
        <v>0</v>
      </c>
      <c r="Z3299" s="28"/>
      <c r="AA3299" s="26"/>
      <c r="AE3299" s="5"/>
    </row>
    <row r="3300" spans="1:31" x14ac:dyDescent="0.2">
      <c r="A3300" s="127">
        <f t="shared" si="1276"/>
        <v>43355</v>
      </c>
      <c r="B3300" s="4">
        <f t="shared" si="1257"/>
        <v>90149.522646800004</v>
      </c>
      <c r="C3300" s="4">
        <f t="shared" si="1278"/>
        <v>51674.079425109383</v>
      </c>
      <c r="D3300" s="4">
        <f t="shared" si="1258"/>
        <v>51674.079425109383</v>
      </c>
      <c r="E3300" s="56">
        <f t="shared" si="1259"/>
        <v>701.67700000000002</v>
      </c>
      <c r="F3300" s="11">
        <f>IF(DAY(A3300)=F$2+1,VLOOKUP(A3300,[1]Plan1!$BN$15:$BP$255,3),F3299)</f>
        <v>712.37300000000005</v>
      </c>
      <c r="G3300" s="6">
        <f t="shared" si="1260"/>
        <v>43353</v>
      </c>
      <c r="H3300" s="2">
        <f t="shared" si="1261"/>
        <v>1.5243480974864498E-2</v>
      </c>
      <c r="I3300" s="1">
        <f t="shared" si="1262"/>
        <v>3</v>
      </c>
      <c r="J3300" s="1">
        <f t="shared" si="1263"/>
        <v>30</v>
      </c>
      <c r="K3300" s="54">
        <f t="shared" si="1264"/>
        <v>1.0015139915758167</v>
      </c>
      <c r="L3300" s="3">
        <f t="shared" si="1265"/>
        <v>1.7400408999999999</v>
      </c>
      <c r="M3300" s="3">
        <f t="shared" si="1266"/>
        <v>1.7426752999999999</v>
      </c>
      <c r="N3300" s="3">
        <f t="shared" si="1267"/>
        <v>90051.141864370002</v>
      </c>
      <c r="O3300" s="52">
        <f t="shared" si="1275"/>
        <v>0</v>
      </c>
      <c r="P3300" s="5">
        <f t="shared" si="1256"/>
        <v>0</v>
      </c>
      <c r="Q3300" s="53">
        <f t="shared" si="1268"/>
        <v>0</v>
      </c>
      <c r="R3300" s="4">
        <f t="shared" si="1269"/>
        <v>0</v>
      </c>
      <c r="S3300" s="2">
        <f t="shared" si="1277"/>
        <v>0.14000000000000001</v>
      </c>
      <c r="T3300" s="9">
        <f t="shared" si="1270"/>
        <v>1.0010924990000001</v>
      </c>
      <c r="U3300" s="4">
        <f t="shared" si="1271"/>
        <v>98.380782429999996</v>
      </c>
      <c r="V3300" s="4">
        <f t="shared" si="1272"/>
        <v>0</v>
      </c>
      <c r="W3300" s="1" t="str">
        <f t="shared" si="1255"/>
        <v>A+J=</v>
      </c>
      <c r="X3300" s="10">
        <f t="shared" si="1273"/>
        <v>43382</v>
      </c>
      <c r="Y3300" s="4">
        <f t="shared" si="1274"/>
        <v>0</v>
      </c>
      <c r="Z3300" s="28"/>
      <c r="AA3300" s="26"/>
      <c r="AE3300" s="5"/>
    </row>
    <row r="3301" spans="1:31" x14ac:dyDescent="0.2">
      <c r="A3301" s="127">
        <f t="shared" si="1276"/>
        <v>43356</v>
      </c>
      <c r="B3301" s="4">
        <f t="shared" si="1257"/>
        <v>90227.828801259995</v>
      </c>
      <c r="C3301" s="4">
        <f t="shared" si="1278"/>
        <v>51674.079425109383</v>
      </c>
      <c r="D3301" s="4">
        <f t="shared" si="1258"/>
        <v>51674.079425109383</v>
      </c>
      <c r="E3301" s="56">
        <f t="shared" si="1259"/>
        <v>701.67700000000002</v>
      </c>
      <c r="F3301" s="11">
        <f>IF(DAY(A3301)=F$2+1,VLOOKUP(A3301,[1]Plan1!$BN$15:$BP$255,3),F3300)</f>
        <v>712.37300000000005</v>
      </c>
      <c r="G3301" s="6">
        <f t="shared" si="1260"/>
        <v>43353</v>
      </c>
      <c r="H3301" s="2">
        <f t="shared" si="1261"/>
        <v>1.5243480974864498E-2</v>
      </c>
      <c r="I3301" s="1">
        <f t="shared" si="1262"/>
        <v>4</v>
      </c>
      <c r="J3301" s="1">
        <f t="shared" si="1263"/>
        <v>30</v>
      </c>
      <c r="K3301" s="54">
        <f t="shared" si="1264"/>
        <v>1.0020191646343763</v>
      </c>
      <c r="L3301" s="3">
        <f t="shared" si="1265"/>
        <v>1.7400408999999999</v>
      </c>
      <c r="M3301" s="3">
        <f t="shared" si="1266"/>
        <v>1.7435543200000001</v>
      </c>
      <c r="N3301" s="3">
        <f t="shared" si="1267"/>
        <v>90096.564413669999</v>
      </c>
      <c r="O3301" s="52">
        <f t="shared" si="1275"/>
        <v>0</v>
      </c>
      <c r="P3301" s="5">
        <f t="shared" si="1256"/>
        <v>0</v>
      </c>
      <c r="Q3301" s="53">
        <f t="shared" si="1268"/>
        <v>0</v>
      </c>
      <c r="R3301" s="4">
        <f t="shared" si="1269"/>
        <v>0</v>
      </c>
      <c r="S3301" s="2">
        <f t="shared" si="1277"/>
        <v>0.14000000000000001</v>
      </c>
      <c r="T3301" s="9">
        <f t="shared" si="1270"/>
        <v>1.00145693</v>
      </c>
      <c r="U3301" s="4">
        <f t="shared" si="1271"/>
        <v>131.26438759000001</v>
      </c>
      <c r="V3301" s="4">
        <f t="shared" si="1272"/>
        <v>0</v>
      </c>
      <c r="W3301" s="1" t="str">
        <f t="shared" ref="W3301:W3364" si="1279">W3300</f>
        <v>A+J=</v>
      </c>
      <c r="X3301" s="10">
        <f t="shared" si="1273"/>
        <v>43382</v>
      </c>
      <c r="Y3301" s="4">
        <f t="shared" si="1274"/>
        <v>0</v>
      </c>
      <c r="Z3301" s="28"/>
      <c r="AA3301" s="26"/>
      <c r="AE3301" s="5"/>
    </row>
    <row r="3302" spans="1:31" x14ac:dyDescent="0.2">
      <c r="A3302" s="127">
        <f t="shared" si="1276"/>
        <v>43357</v>
      </c>
      <c r="B3302" s="4">
        <f t="shared" si="1257"/>
        <v>90306.203347050003</v>
      </c>
      <c r="C3302" s="4">
        <f t="shared" si="1278"/>
        <v>51674.079425109383</v>
      </c>
      <c r="D3302" s="4">
        <f t="shared" si="1258"/>
        <v>51674.079425109383</v>
      </c>
      <c r="E3302" s="56">
        <f t="shared" si="1259"/>
        <v>701.67700000000002</v>
      </c>
      <c r="F3302" s="11">
        <f>IF(DAY(A3302)=F$2+1,VLOOKUP(A3302,[1]Plan1!$BN$15:$BP$255,3),F3301)</f>
        <v>712.37300000000005</v>
      </c>
      <c r="G3302" s="6">
        <f t="shared" si="1260"/>
        <v>43353</v>
      </c>
      <c r="H3302" s="2">
        <f t="shared" si="1261"/>
        <v>1.5243480974864498E-2</v>
      </c>
      <c r="I3302" s="1">
        <f t="shared" si="1262"/>
        <v>5</v>
      </c>
      <c r="J3302" s="1">
        <f t="shared" si="1263"/>
        <v>30</v>
      </c>
      <c r="K3302" s="54">
        <f t="shared" si="1264"/>
        <v>1.002524592506969</v>
      </c>
      <c r="L3302" s="3">
        <f t="shared" si="1265"/>
        <v>1.7400408999999999</v>
      </c>
      <c r="M3302" s="3">
        <f t="shared" si="1266"/>
        <v>1.74443379</v>
      </c>
      <c r="N3302" s="3">
        <f t="shared" si="1267"/>
        <v>90142.010216299997</v>
      </c>
      <c r="O3302" s="52">
        <f t="shared" si="1275"/>
        <v>0</v>
      </c>
      <c r="P3302" s="5">
        <f t="shared" si="1256"/>
        <v>0</v>
      </c>
      <c r="Q3302" s="53">
        <f t="shared" si="1268"/>
        <v>0</v>
      </c>
      <c r="R3302" s="4">
        <f t="shared" si="1269"/>
        <v>0</v>
      </c>
      <c r="S3302" s="2">
        <f t="shared" si="1277"/>
        <v>0.14000000000000001</v>
      </c>
      <c r="T3302" s="9">
        <f t="shared" si="1270"/>
        <v>1.0018214940000001</v>
      </c>
      <c r="U3302" s="4">
        <f t="shared" si="1271"/>
        <v>164.19313074999999</v>
      </c>
      <c r="V3302" s="4">
        <f t="shared" si="1272"/>
        <v>0</v>
      </c>
      <c r="W3302" s="1" t="str">
        <f t="shared" si="1279"/>
        <v>A+J=</v>
      </c>
      <c r="X3302" s="10">
        <f t="shared" si="1273"/>
        <v>43382</v>
      </c>
      <c r="Y3302" s="4">
        <f t="shared" si="1274"/>
        <v>0</v>
      </c>
      <c r="Z3302" s="28"/>
      <c r="AA3302" s="26"/>
      <c r="AE3302" s="5"/>
    </row>
    <row r="3303" spans="1:31" x14ac:dyDescent="0.2">
      <c r="A3303" s="127">
        <f t="shared" si="1276"/>
        <v>43358</v>
      </c>
      <c r="B3303" s="4">
        <f t="shared" si="1257"/>
        <v>90384.645809890004</v>
      </c>
      <c r="C3303" s="4">
        <f t="shared" si="1278"/>
        <v>51674.079425109383</v>
      </c>
      <c r="D3303" s="4">
        <f t="shared" si="1258"/>
        <v>51674.079425109383</v>
      </c>
      <c r="E3303" s="56">
        <f t="shared" si="1259"/>
        <v>701.67700000000002</v>
      </c>
      <c r="F3303" s="11">
        <f>IF(DAY(A3303)=F$2+1,VLOOKUP(A3303,[1]Plan1!$BN$15:$BP$255,3),F3302)</f>
        <v>712.37300000000005</v>
      </c>
      <c r="G3303" s="6">
        <f t="shared" si="1260"/>
        <v>43353</v>
      </c>
      <c r="H3303" s="2">
        <f t="shared" si="1261"/>
        <v>1.5243480974864498E-2</v>
      </c>
      <c r="I3303" s="1">
        <f t="shared" si="1262"/>
        <v>6</v>
      </c>
      <c r="J3303" s="1">
        <f t="shared" si="1263"/>
        <v>30</v>
      </c>
      <c r="K3303" s="54">
        <f t="shared" si="1264"/>
        <v>1.003030275322125</v>
      </c>
      <c r="L3303" s="3">
        <f t="shared" si="1265"/>
        <v>1.7400408999999999</v>
      </c>
      <c r="M3303" s="3">
        <f t="shared" si="1266"/>
        <v>1.7453137000000001</v>
      </c>
      <c r="N3303" s="3">
        <f t="shared" si="1267"/>
        <v>90187.478755529999</v>
      </c>
      <c r="O3303" s="52">
        <f t="shared" si="1275"/>
        <v>0</v>
      </c>
      <c r="P3303" s="5">
        <f t="shared" ref="P3303:P3366" si="1280">IF(DAY($A3303)=F$2,VLOOKUP($A3303,$AA$10:$AH$126,5),0)</f>
        <v>0</v>
      </c>
      <c r="Q3303" s="53">
        <f t="shared" si="1268"/>
        <v>0</v>
      </c>
      <c r="R3303" s="4">
        <f t="shared" si="1269"/>
        <v>0</v>
      </c>
      <c r="S3303" s="2">
        <f t="shared" si="1277"/>
        <v>0.14000000000000001</v>
      </c>
      <c r="T3303" s="9">
        <f t="shared" si="1270"/>
        <v>1.0021861910000001</v>
      </c>
      <c r="U3303" s="4">
        <f t="shared" si="1271"/>
        <v>197.16705436000001</v>
      </c>
      <c r="V3303" s="4">
        <f t="shared" si="1272"/>
        <v>0</v>
      </c>
      <c r="W3303" s="1" t="str">
        <f t="shared" si="1279"/>
        <v>A+J=</v>
      </c>
      <c r="X3303" s="10">
        <f t="shared" si="1273"/>
        <v>43382</v>
      </c>
      <c r="Y3303" s="4">
        <f t="shared" si="1274"/>
        <v>0</v>
      </c>
      <c r="Z3303" s="28"/>
      <c r="AA3303" s="26"/>
      <c r="AE3303" s="5"/>
    </row>
    <row r="3304" spans="1:31" x14ac:dyDescent="0.2">
      <c r="A3304" s="127">
        <f t="shared" si="1276"/>
        <v>43359</v>
      </c>
      <c r="B3304" s="4">
        <f t="shared" si="1257"/>
        <v>90463.156142550011</v>
      </c>
      <c r="C3304" s="4">
        <f t="shared" si="1278"/>
        <v>51674.079425109383</v>
      </c>
      <c r="D3304" s="4">
        <f t="shared" si="1258"/>
        <v>51674.079425109383</v>
      </c>
      <c r="E3304" s="56">
        <f t="shared" si="1259"/>
        <v>701.67700000000002</v>
      </c>
      <c r="F3304" s="11">
        <f>IF(DAY(A3304)=F$2+1,VLOOKUP(A3304,[1]Plan1!$BN$15:$BP$255,3),F3303)</f>
        <v>712.37300000000005</v>
      </c>
      <c r="G3304" s="6">
        <f t="shared" si="1260"/>
        <v>43353</v>
      </c>
      <c r="H3304" s="2">
        <f t="shared" si="1261"/>
        <v>1.5243480974864498E-2</v>
      </c>
      <c r="I3304" s="1">
        <f t="shared" si="1262"/>
        <v>7</v>
      </c>
      <c r="J3304" s="1">
        <f t="shared" si="1263"/>
        <v>30</v>
      </c>
      <c r="K3304" s="54">
        <f t="shared" si="1264"/>
        <v>1.0035362132084396</v>
      </c>
      <c r="L3304" s="3">
        <f t="shared" si="1265"/>
        <v>1.7400408999999999</v>
      </c>
      <c r="M3304" s="3">
        <f t="shared" si="1266"/>
        <v>1.7461940499999999</v>
      </c>
      <c r="N3304" s="3">
        <f t="shared" si="1267"/>
        <v>90232.970031350007</v>
      </c>
      <c r="O3304" s="52">
        <f t="shared" si="1275"/>
        <v>0</v>
      </c>
      <c r="P3304" s="5">
        <f t="shared" si="1280"/>
        <v>0</v>
      </c>
      <c r="Q3304" s="53">
        <f t="shared" si="1268"/>
        <v>0</v>
      </c>
      <c r="R3304" s="4">
        <f t="shared" si="1269"/>
        <v>0</v>
      </c>
      <c r="S3304" s="2">
        <f t="shared" si="1277"/>
        <v>0.14000000000000001</v>
      </c>
      <c r="T3304" s="9">
        <f t="shared" si="1270"/>
        <v>1.0025510200000001</v>
      </c>
      <c r="U3304" s="4">
        <f t="shared" si="1271"/>
        <v>230.1861112</v>
      </c>
      <c r="V3304" s="4">
        <f t="shared" si="1272"/>
        <v>0</v>
      </c>
      <c r="W3304" s="1" t="str">
        <f t="shared" si="1279"/>
        <v>A+J=</v>
      </c>
      <c r="X3304" s="10">
        <f t="shared" si="1273"/>
        <v>43382</v>
      </c>
      <c r="Y3304" s="4">
        <f t="shared" si="1274"/>
        <v>0</v>
      </c>
      <c r="Z3304" s="28"/>
      <c r="AA3304" s="26"/>
      <c r="AE3304" s="5"/>
    </row>
    <row r="3305" spans="1:31" x14ac:dyDescent="0.2">
      <c r="A3305" s="127">
        <f t="shared" si="1276"/>
        <v>43360</v>
      </c>
      <c r="B3305" s="4">
        <f t="shared" si="1257"/>
        <v>90541.734996469997</v>
      </c>
      <c r="C3305" s="4">
        <f t="shared" si="1278"/>
        <v>51674.079425109383</v>
      </c>
      <c r="D3305" s="4">
        <f t="shared" si="1258"/>
        <v>51674.079425109383</v>
      </c>
      <c r="E3305" s="56">
        <f t="shared" si="1259"/>
        <v>701.67700000000002</v>
      </c>
      <c r="F3305" s="11">
        <f>IF(DAY(A3305)=F$2+1,VLOOKUP(A3305,[1]Plan1!$BN$15:$BP$255,3),F3304)</f>
        <v>712.37300000000005</v>
      </c>
      <c r="G3305" s="6">
        <f t="shared" si="1260"/>
        <v>43353</v>
      </c>
      <c r="H3305" s="2">
        <f t="shared" si="1261"/>
        <v>1.5243480974864498E-2</v>
      </c>
      <c r="I3305" s="1">
        <f t="shared" si="1262"/>
        <v>8</v>
      </c>
      <c r="J3305" s="1">
        <f t="shared" si="1263"/>
        <v>30</v>
      </c>
      <c r="K3305" s="54">
        <f t="shared" si="1264"/>
        <v>1.0040424062945734</v>
      </c>
      <c r="L3305" s="3">
        <f t="shared" si="1265"/>
        <v>1.7400408999999999</v>
      </c>
      <c r="M3305" s="3">
        <f t="shared" si="1266"/>
        <v>1.74707485</v>
      </c>
      <c r="N3305" s="3">
        <f t="shared" si="1267"/>
        <v>90278.484560509998</v>
      </c>
      <c r="O3305" s="52">
        <f t="shared" si="1275"/>
        <v>0</v>
      </c>
      <c r="P3305" s="5">
        <f t="shared" si="1280"/>
        <v>0</v>
      </c>
      <c r="Q3305" s="53">
        <f t="shared" si="1268"/>
        <v>0</v>
      </c>
      <c r="R3305" s="4">
        <f t="shared" si="1269"/>
        <v>0</v>
      </c>
      <c r="S3305" s="2">
        <f t="shared" si="1277"/>
        <v>0.14000000000000001</v>
      </c>
      <c r="T3305" s="9">
        <f t="shared" si="1270"/>
        <v>1.002915982</v>
      </c>
      <c r="U3305" s="4">
        <f t="shared" si="1271"/>
        <v>263.25043596</v>
      </c>
      <c r="V3305" s="4">
        <f t="shared" si="1272"/>
        <v>0</v>
      </c>
      <c r="W3305" s="1" t="str">
        <f t="shared" si="1279"/>
        <v>A+J=</v>
      </c>
      <c r="X3305" s="10">
        <f t="shared" si="1273"/>
        <v>43382</v>
      </c>
      <c r="Y3305" s="4">
        <f t="shared" si="1274"/>
        <v>0</v>
      </c>
      <c r="Z3305" s="28"/>
      <c r="AA3305" s="26"/>
      <c r="AE3305" s="5"/>
    </row>
    <row r="3306" spans="1:31" x14ac:dyDescent="0.2">
      <c r="A3306" s="127">
        <f t="shared" si="1276"/>
        <v>43361</v>
      </c>
      <c r="B3306" s="4">
        <f t="shared" si="1257"/>
        <v>90620.38198713999</v>
      </c>
      <c r="C3306" s="4">
        <f t="shared" si="1278"/>
        <v>51674.079425109383</v>
      </c>
      <c r="D3306" s="4">
        <f t="shared" si="1258"/>
        <v>51674.079425109383</v>
      </c>
      <c r="E3306" s="56">
        <f t="shared" si="1259"/>
        <v>701.67700000000002</v>
      </c>
      <c r="F3306" s="11">
        <f>IF(DAY(A3306)=F$2+1,VLOOKUP(A3306,[1]Plan1!$BN$15:$BP$255,3),F3305)</f>
        <v>712.37300000000005</v>
      </c>
      <c r="G3306" s="6">
        <f t="shared" si="1260"/>
        <v>43353</v>
      </c>
      <c r="H3306" s="2">
        <f t="shared" si="1261"/>
        <v>1.5243480974864498E-2</v>
      </c>
      <c r="I3306" s="1">
        <f t="shared" si="1262"/>
        <v>9</v>
      </c>
      <c r="J3306" s="1">
        <f t="shared" si="1263"/>
        <v>30</v>
      </c>
      <c r="K3306" s="54">
        <f t="shared" si="1264"/>
        <v>1.0045488547092516</v>
      </c>
      <c r="L3306" s="3">
        <f t="shared" si="1265"/>
        <v>1.7400408999999999</v>
      </c>
      <c r="M3306" s="3">
        <f t="shared" si="1266"/>
        <v>1.74795609</v>
      </c>
      <c r="N3306" s="3">
        <f t="shared" si="1267"/>
        <v>90324.021826259996</v>
      </c>
      <c r="O3306" s="52">
        <f t="shared" si="1275"/>
        <v>0</v>
      </c>
      <c r="P3306" s="5">
        <f t="shared" si="1280"/>
        <v>0</v>
      </c>
      <c r="Q3306" s="53">
        <f t="shared" si="1268"/>
        <v>0</v>
      </c>
      <c r="R3306" s="4">
        <f t="shared" si="1269"/>
        <v>0</v>
      </c>
      <c r="S3306" s="2">
        <f t="shared" si="1277"/>
        <v>0.14000000000000001</v>
      </c>
      <c r="T3306" s="9">
        <f t="shared" si="1270"/>
        <v>1.0032810780000001</v>
      </c>
      <c r="U3306" s="4">
        <f t="shared" si="1271"/>
        <v>296.36016088000002</v>
      </c>
      <c r="V3306" s="4">
        <f t="shared" si="1272"/>
        <v>0</v>
      </c>
      <c r="W3306" s="1" t="str">
        <f t="shared" si="1279"/>
        <v>A+J=</v>
      </c>
      <c r="X3306" s="10">
        <f t="shared" si="1273"/>
        <v>43382</v>
      </c>
      <c r="Y3306" s="4">
        <f t="shared" si="1274"/>
        <v>0</v>
      </c>
      <c r="Z3306" s="28"/>
      <c r="AA3306" s="26"/>
      <c r="AE3306" s="5"/>
    </row>
    <row r="3307" spans="1:31" x14ac:dyDescent="0.2">
      <c r="A3307" s="127">
        <f t="shared" si="1276"/>
        <v>43362</v>
      </c>
      <c r="B3307" s="4">
        <f t="shared" si="1257"/>
        <v>90699.096977039997</v>
      </c>
      <c r="C3307" s="4">
        <f t="shared" si="1278"/>
        <v>51674.079425109383</v>
      </c>
      <c r="D3307" s="4">
        <f t="shared" si="1258"/>
        <v>51674.079425109383</v>
      </c>
      <c r="E3307" s="56">
        <f t="shared" si="1259"/>
        <v>701.67700000000002</v>
      </c>
      <c r="F3307" s="11">
        <f>IF(DAY(A3307)=F$2+1,VLOOKUP(A3307,[1]Plan1!$BN$15:$BP$255,3),F3306)</f>
        <v>712.37300000000005</v>
      </c>
      <c r="G3307" s="6">
        <f t="shared" si="1260"/>
        <v>43353</v>
      </c>
      <c r="H3307" s="2">
        <f t="shared" si="1261"/>
        <v>1.5243480974864498E-2</v>
      </c>
      <c r="I3307" s="1">
        <f t="shared" si="1262"/>
        <v>10</v>
      </c>
      <c r="J3307" s="1">
        <f t="shared" si="1263"/>
        <v>30</v>
      </c>
      <c r="K3307" s="54">
        <f t="shared" si="1264"/>
        <v>1.0050555585812642</v>
      </c>
      <c r="L3307" s="3">
        <f t="shared" si="1265"/>
        <v>1.7400408999999999</v>
      </c>
      <c r="M3307" s="3">
        <f t="shared" si="1266"/>
        <v>1.74883777</v>
      </c>
      <c r="N3307" s="3">
        <f t="shared" si="1267"/>
        <v>90369.581828609997</v>
      </c>
      <c r="O3307" s="52">
        <f t="shared" si="1275"/>
        <v>0</v>
      </c>
      <c r="P3307" s="5">
        <f t="shared" si="1280"/>
        <v>0</v>
      </c>
      <c r="Q3307" s="53">
        <f t="shared" si="1268"/>
        <v>0</v>
      </c>
      <c r="R3307" s="4">
        <f t="shared" si="1269"/>
        <v>0</v>
      </c>
      <c r="S3307" s="2">
        <f t="shared" si="1277"/>
        <v>0.14000000000000001</v>
      </c>
      <c r="T3307" s="9">
        <f t="shared" si="1270"/>
        <v>1.003646306</v>
      </c>
      <c r="U3307" s="4">
        <f t="shared" si="1271"/>
        <v>329.51514843000001</v>
      </c>
      <c r="V3307" s="4">
        <f t="shared" si="1272"/>
        <v>0</v>
      </c>
      <c r="W3307" s="1" t="str">
        <f t="shared" si="1279"/>
        <v>A+J=</v>
      </c>
      <c r="X3307" s="10">
        <f t="shared" si="1273"/>
        <v>43382</v>
      </c>
      <c r="Y3307" s="4">
        <f t="shared" si="1274"/>
        <v>0</v>
      </c>
      <c r="Z3307" s="28"/>
      <c r="AA3307" s="26"/>
      <c r="AE3307" s="5"/>
    </row>
    <row r="3308" spans="1:31" x14ac:dyDescent="0.2">
      <c r="A3308" s="127">
        <f t="shared" si="1276"/>
        <v>43363</v>
      </c>
      <c r="B3308" s="4">
        <f t="shared" si="1257"/>
        <v>90777.880618349998</v>
      </c>
      <c r="C3308" s="4">
        <f t="shared" si="1278"/>
        <v>51674.079425109383</v>
      </c>
      <c r="D3308" s="4">
        <f t="shared" si="1258"/>
        <v>51674.079425109383</v>
      </c>
      <c r="E3308" s="56">
        <f t="shared" si="1259"/>
        <v>701.67700000000002</v>
      </c>
      <c r="F3308" s="11">
        <f>IF(DAY(A3308)=F$2+1,VLOOKUP(A3308,[1]Plan1!$BN$15:$BP$255,3),F3307)</f>
        <v>712.37300000000005</v>
      </c>
      <c r="G3308" s="6">
        <f t="shared" si="1260"/>
        <v>43353</v>
      </c>
      <c r="H3308" s="2">
        <f t="shared" si="1261"/>
        <v>1.5243480974864498E-2</v>
      </c>
      <c r="I3308" s="1">
        <f t="shared" si="1262"/>
        <v>11</v>
      </c>
      <c r="J3308" s="1">
        <f t="shared" si="1263"/>
        <v>30</v>
      </c>
      <c r="K3308" s="54">
        <f t="shared" si="1264"/>
        <v>1.0055625180394661</v>
      </c>
      <c r="L3308" s="3">
        <f t="shared" si="1265"/>
        <v>1.7400408999999999</v>
      </c>
      <c r="M3308" s="3">
        <f t="shared" si="1266"/>
        <v>1.7497199000000001</v>
      </c>
      <c r="N3308" s="3">
        <f t="shared" si="1267"/>
        <v>90415.165084289998</v>
      </c>
      <c r="O3308" s="52">
        <f t="shared" si="1275"/>
        <v>0</v>
      </c>
      <c r="P3308" s="5">
        <f t="shared" si="1280"/>
        <v>0</v>
      </c>
      <c r="Q3308" s="53">
        <f t="shared" si="1268"/>
        <v>0</v>
      </c>
      <c r="R3308" s="4">
        <f t="shared" si="1269"/>
        <v>0</v>
      </c>
      <c r="S3308" s="2">
        <f t="shared" si="1277"/>
        <v>0.14000000000000001</v>
      </c>
      <c r="T3308" s="9">
        <f t="shared" si="1270"/>
        <v>1.0040116670000001</v>
      </c>
      <c r="U3308" s="4">
        <f t="shared" si="1271"/>
        <v>362.71553405999998</v>
      </c>
      <c r="V3308" s="4">
        <f t="shared" si="1272"/>
        <v>0</v>
      </c>
      <c r="W3308" s="1" t="str">
        <f t="shared" si="1279"/>
        <v>A+J=</v>
      </c>
      <c r="X3308" s="10">
        <f t="shared" si="1273"/>
        <v>43382</v>
      </c>
      <c r="Y3308" s="4">
        <f t="shared" si="1274"/>
        <v>0</v>
      </c>
      <c r="Z3308" s="28"/>
      <c r="AA3308" s="26"/>
      <c r="AE3308" s="5"/>
    </row>
    <row r="3309" spans="1:31" x14ac:dyDescent="0.2">
      <c r="A3309" s="127">
        <f t="shared" si="1276"/>
        <v>43364</v>
      </c>
      <c r="B3309" s="4">
        <f t="shared" si="1257"/>
        <v>90856.732954749998</v>
      </c>
      <c r="C3309" s="4">
        <f t="shared" si="1278"/>
        <v>51674.079425109383</v>
      </c>
      <c r="D3309" s="4">
        <f t="shared" si="1258"/>
        <v>51674.079425109383</v>
      </c>
      <c r="E3309" s="56">
        <f t="shared" si="1259"/>
        <v>701.67700000000002</v>
      </c>
      <c r="F3309" s="11">
        <f>IF(DAY(A3309)=F$2+1,VLOOKUP(A3309,[1]Plan1!$BN$15:$BP$255,3),F3308)</f>
        <v>712.37300000000005</v>
      </c>
      <c r="G3309" s="6">
        <f t="shared" si="1260"/>
        <v>43353</v>
      </c>
      <c r="H3309" s="2">
        <f t="shared" si="1261"/>
        <v>1.5243480974864498E-2</v>
      </c>
      <c r="I3309" s="1">
        <f t="shared" si="1262"/>
        <v>12</v>
      </c>
      <c r="J3309" s="1">
        <f t="shared" si="1263"/>
        <v>30</v>
      </c>
      <c r="K3309" s="54">
        <f t="shared" si="1264"/>
        <v>1.0060697332127777</v>
      </c>
      <c r="L3309" s="3">
        <f t="shared" si="1265"/>
        <v>1.7400408999999999</v>
      </c>
      <c r="M3309" s="3">
        <f t="shared" si="1266"/>
        <v>1.75060248</v>
      </c>
      <c r="N3309" s="3">
        <f t="shared" si="1267"/>
        <v>90460.771593309997</v>
      </c>
      <c r="O3309" s="52">
        <f t="shared" si="1275"/>
        <v>0</v>
      </c>
      <c r="P3309" s="5">
        <f t="shared" si="1280"/>
        <v>0</v>
      </c>
      <c r="Q3309" s="53">
        <f t="shared" si="1268"/>
        <v>0</v>
      </c>
      <c r="R3309" s="4">
        <f t="shared" si="1269"/>
        <v>0</v>
      </c>
      <c r="S3309" s="2">
        <f t="shared" si="1277"/>
        <v>0.14000000000000001</v>
      </c>
      <c r="T3309" s="9">
        <f t="shared" si="1270"/>
        <v>1.0043771610000001</v>
      </c>
      <c r="U3309" s="4">
        <f t="shared" si="1271"/>
        <v>395.96136144000002</v>
      </c>
      <c r="V3309" s="4">
        <f t="shared" si="1272"/>
        <v>0</v>
      </c>
      <c r="W3309" s="1" t="str">
        <f t="shared" si="1279"/>
        <v>A+J=</v>
      </c>
      <c r="X3309" s="10">
        <f t="shared" si="1273"/>
        <v>43382</v>
      </c>
      <c r="Y3309" s="4">
        <f t="shared" si="1274"/>
        <v>0</v>
      </c>
      <c r="Z3309" s="28"/>
      <c r="AA3309" s="26"/>
      <c r="AE3309" s="5"/>
    </row>
    <row r="3310" spans="1:31" x14ac:dyDescent="0.2">
      <c r="A3310" s="127">
        <f t="shared" si="1276"/>
        <v>43365</v>
      </c>
      <c r="B3310" s="4">
        <f t="shared" si="1257"/>
        <v>90935.653510739998</v>
      </c>
      <c r="C3310" s="4">
        <f t="shared" si="1278"/>
        <v>51674.079425109383</v>
      </c>
      <c r="D3310" s="4">
        <f t="shared" si="1258"/>
        <v>51674.079425109383</v>
      </c>
      <c r="E3310" s="56">
        <f t="shared" si="1259"/>
        <v>701.67700000000002</v>
      </c>
      <c r="F3310" s="11">
        <f>IF(DAY(A3310)=F$2+1,VLOOKUP(A3310,[1]Plan1!$BN$15:$BP$255,3),F3309)</f>
        <v>712.37300000000005</v>
      </c>
      <c r="G3310" s="6">
        <f t="shared" si="1260"/>
        <v>43353</v>
      </c>
      <c r="H3310" s="2">
        <f t="shared" si="1261"/>
        <v>1.5243480974864498E-2</v>
      </c>
      <c r="I3310" s="1">
        <f t="shared" si="1262"/>
        <v>13</v>
      </c>
      <c r="J3310" s="1">
        <f t="shared" si="1263"/>
        <v>30</v>
      </c>
      <c r="K3310" s="54">
        <f t="shared" si="1264"/>
        <v>1.0065772042301837</v>
      </c>
      <c r="L3310" s="3">
        <f t="shared" si="1265"/>
        <v>1.7400408999999999</v>
      </c>
      <c r="M3310" s="3">
        <f t="shared" si="1266"/>
        <v>1.7514855</v>
      </c>
      <c r="N3310" s="3">
        <f t="shared" si="1267"/>
        <v>90506.400838920003</v>
      </c>
      <c r="O3310" s="52">
        <f t="shared" si="1275"/>
        <v>0</v>
      </c>
      <c r="P3310" s="5">
        <f t="shared" si="1280"/>
        <v>0</v>
      </c>
      <c r="Q3310" s="53">
        <f t="shared" si="1268"/>
        <v>0</v>
      </c>
      <c r="R3310" s="4">
        <f t="shared" si="1269"/>
        <v>0</v>
      </c>
      <c r="S3310" s="2">
        <f t="shared" si="1277"/>
        <v>0.14000000000000001</v>
      </c>
      <c r="T3310" s="9">
        <f t="shared" si="1270"/>
        <v>1.0047427879999999</v>
      </c>
      <c r="U3310" s="4">
        <f t="shared" si="1271"/>
        <v>429.25267181999999</v>
      </c>
      <c r="V3310" s="4">
        <f t="shared" si="1272"/>
        <v>0</v>
      </c>
      <c r="W3310" s="1" t="str">
        <f t="shared" si="1279"/>
        <v>A+J=</v>
      </c>
      <c r="X3310" s="10">
        <f t="shared" si="1273"/>
        <v>43382</v>
      </c>
      <c r="Y3310" s="4">
        <f t="shared" si="1274"/>
        <v>0</v>
      </c>
      <c r="Z3310" s="28"/>
      <c r="AA3310" s="26"/>
      <c r="AE3310" s="5"/>
    </row>
    <row r="3311" spans="1:31" x14ac:dyDescent="0.2">
      <c r="A3311" s="127">
        <f t="shared" si="1276"/>
        <v>43366</v>
      </c>
      <c r="B3311" s="4">
        <f t="shared" si="1257"/>
        <v>91014.642848840012</v>
      </c>
      <c r="C3311" s="4">
        <f t="shared" si="1278"/>
        <v>51674.079425109383</v>
      </c>
      <c r="D3311" s="4">
        <f t="shared" si="1258"/>
        <v>51674.079425109383</v>
      </c>
      <c r="E3311" s="56">
        <f t="shared" si="1259"/>
        <v>701.67700000000002</v>
      </c>
      <c r="F3311" s="11">
        <f>IF(DAY(A3311)=F$2+1,VLOOKUP(A3311,[1]Plan1!$BN$15:$BP$255,3),F3310)</f>
        <v>712.37300000000005</v>
      </c>
      <c r="G3311" s="6">
        <f t="shared" si="1260"/>
        <v>43353</v>
      </c>
      <c r="H3311" s="2">
        <f t="shared" si="1261"/>
        <v>1.5243480974864498E-2</v>
      </c>
      <c r="I3311" s="1">
        <f t="shared" si="1262"/>
        <v>14</v>
      </c>
      <c r="J3311" s="1">
        <f t="shared" si="1263"/>
        <v>30</v>
      </c>
      <c r="K3311" s="54">
        <f t="shared" si="1264"/>
        <v>1.0070849312207348</v>
      </c>
      <c r="L3311" s="3">
        <f t="shared" si="1265"/>
        <v>1.7400408999999999</v>
      </c>
      <c r="M3311" s="3">
        <f t="shared" si="1266"/>
        <v>1.75236897</v>
      </c>
      <c r="N3311" s="3">
        <f t="shared" si="1267"/>
        <v>90552.053337870006</v>
      </c>
      <c r="O3311" s="52">
        <f t="shared" si="1275"/>
        <v>0</v>
      </c>
      <c r="P3311" s="5">
        <f t="shared" si="1280"/>
        <v>0</v>
      </c>
      <c r="Q3311" s="53">
        <f t="shared" si="1268"/>
        <v>0</v>
      </c>
      <c r="R3311" s="4">
        <f t="shared" si="1269"/>
        <v>0</v>
      </c>
      <c r="S3311" s="2">
        <f t="shared" si="1277"/>
        <v>0.14000000000000001</v>
      </c>
      <c r="T3311" s="9">
        <f t="shared" si="1270"/>
        <v>1.0051085479999999</v>
      </c>
      <c r="U3311" s="4">
        <f t="shared" si="1271"/>
        <v>462.58951096999999</v>
      </c>
      <c r="V3311" s="4">
        <f t="shared" si="1272"/>
        <v>0</v>
      </c>
      <c r="W3311" s="1" t="str">
        <f t="shared" si="1279"/>
        <v>A+J=</v>
      </c>
      <c r="X3311" s="10">
        <f t="shared" si="1273"/>
        <v>43382</v>
      </c>
      <c r="Y3311" s="4">
        <f t="shared" si="1274"/>
        <v>0</v>
      </c>
      <c r="Z3311" s="28"/>
      <c r="AA3311" s="26"/>
      <c r="AE3311" s="5"/>
    </row>
    <row r="3312" spans="1:31" x14ac:dyDescent="0.2">
      <c r="A3312" s="127">
        <f t="shared" si="1276"/>
        <v>43367</v>
      </c>
      <c r="B3312" s="4">
        <f t="shared" si="1257"/>
        <v>91093.700493219992</v>
      </c>
      <c r="C3312" s="4">
        <f t="shared" si="1278"/>
        <v>51674.079425109383</v>
      </c>
      <c r="D3312" s="4">
        <f t="shared" si="1258"/>
        <v>51674.079425109383</v>
      </c>
      <c r="E3312" s="56">
        <f t="shared" si="1259"/>
        <v>701.67700000000002</v>
      </c>
      <c r="F3312" s="11">
        <f>IF(DAY(A3312)=F$2+1,VLOOKUP(A3312,[1]Plan1!$BN$15:$BP$255,3),F3311)</f>
        <v>712.37300000000005</v>
      </c>
      <c r="G3312" s="6">
        <f t="shared" si="1260"/>
        <v>43353</v>
      </c>
      <c r="H3312" s="2">
        <f t="shared" si="1261"/>
        <v>1.5243480974864498E-2</v>
      </c>
      <c r="I3312" s="1">
        <f t="shared" si="1262"/>
        <v>15</v>
      </c>
      <c r="J3312" s="1">
        <f t="shared" si="1263"/>
        <v>30</v>
      </c>
      <c r="K3312" s="54">
        <f t="shared" si="1264"/>
        <v>1.0075929143135458</v>
      </c>
      <c r="L3312" s="3">
        <f t="shared" si="1265"/>
        <v>1.7400408999999999</v>
      </c>
      <c r="M3312" s="3">
        <f t="shared" si="1266"/>
        <v>1.75325288</v>
      </c>
      <c r="N3312" s="3">
        <f t="shared" si="1267"/>
        <v>90597.728573419998</v>
      </c>
      <c r="O3312" s="52">
        <f t="shared" si="1275"/>
        <v>0</v>
      </c>
      <c r="P3312" s="5">
        <f t="shared" si="1280"/>
        <v>0</v>
      </c>
      <c r="Q3312" s="53">
        <f t="shared" si="1268"/>
        <v>0</v>
      </c>
      <c r="R3312" s="4">
        <f t="shared" si="1269"/>
        <v>0</v>
      </c>
      <c r="S3312" s="2">
        <f t="shared" si="1277"/>
        <v>0.14000000000000001</v>
      </c>
      <c r="T3312" s="9">
        <f t="shared" si="1270"/>
        <v>1.0054744410000001</v>
      </c>
      <c r="U3312" s="4">
        <f t="shared" si="1271"/>
        <v>495.97191980000002</v>
      </c>
      <c r="V3312" s="4">
        <f t="shared" si="1272"/>
        <v>0</v>
      </c>
      <c r="W3312" s="1" t="str">
        <f t="shared" si="1279"/>
        <v>A+J=</v>
      </c>
      <c r="X3312" s="10">
        <f t="shared" si="1273"/>
        <v>43382</v>
      </c>
      <c r="Y3312" s="4">
        <f t="shared" si="1274"/>
        <v>0</v>
      </c>
      <c r="Z3312" s="28"/>
      <c r="AA3312" s="26"/>
      <c r="AE3312" s="5"/>
    </row>
    <row r="3313" spans="1:31" x14ac:dyDescent="0.2">
      <c r="A3313" s="127">
        <f t="shared" si="1276"/>
        <v>43368</v>
      </c>
      <c r="B3313" s="4">
        <f t="shared" si="1257"/>
        <v>91172.826577699991</v>
      </c>
      <c r="C3313" s="4">
        <f t="shared" si="1278"/>
        <v>51674.079425109383</v>
      </c>
      <c r="D3313" s="4">
        <f t="shared" si="1258"/>
        <v>51674.079425109383</v>
      </c>
      <c r="E3313" s="56">
        <f t="shared" si="1259"/>
        <v>701.67700000000002</v>
      </c>
      <c r="F3313" s="11">
        <f>IF(DAY(A3313)=F$2+1,VLOOKUP(A3313,[1]Plan1!$BN$15:$BP$255,3),F3312)</f>
        <v>712.37300000000005</v>
      </c>
      <c r="G3313" s="6">
        <f t="shared" si="1260"/>
        <v>43353</v>
      </c>
      <c r="H3313" s="2">
        <f t="shared" si="1261"/>
        <v>1.5243480974864498E-2</v>
      </c>
      <c r="I3313" s="1">
        <f t="shared" si="1262"/>
        <v>16</v>
      </c>
      <c r="J3313" s="1">
        <f t="shared" si="1263"/>
        <v>30</v>
      </c>
      <c r="K3313" s="54">
        <f t="shared" si="1264"/>
        <v>1.0081011536377973</v>
      </c>
      <c r="L3313" s="3">
        <f t="shared" si="1265"/>
        <v>1.7400408999999999</v>
      </c>
      <c r="M3313" s="3">
        <f t="shared" si="1266"/>
        <v>1.75413723</v>
      </c>
      <c r="N3313" s="3">
        <f t="shared" si="1267"/>
        <v>90643.426545559996</v>
      </c>
      <c r="O3313" s="52">
        <f t="shared" si="1275"/>
        <v>0</v>
      </c>
      <c r="P3313" s="5">
        <f t="shared" si="1280"/>
        <v>0</v>
      </c>
      <c r="Q3313" s="53">
        <f t="shared" si="1268"/>
        <v>0</v>
      </c>
      <c r="R3313" s="4">
        <f t="shared" si="1269"/>
        <v>0</v>
      </c>
      <c r="S3313" s="2">
        <f t="shared" si="1277"/>
        <v>0.14000000000000001</v>
      </c>
      <c r="T3313" s="9">
        <f t="shared" si="1270"/>
        <v>1.0058404679999999</v>
      </c>
      <c r="U3313" s="4">
        <f t="shared" si="1271"/>
        <v>529.40003214000001</v>
      </c>
      <c r="V3313" s="4">
        <f t="shared" si="1272"/>
        <v>0</v>
      </c>
      <c r="W3313" s="1" t="str">
        <f t="shared" si="1279"/>
        <v>A+J=</v>
      </c>
      <c r="X3313" s="10">
        <f t="shared" si="1273"/>
        <v>43382</v>
      </c>
      <c r="Y3313" s="4">
        <f t="shared" si="1274"/>
        <v>0</v>
      </c>
      <c r="Z3313" s="28"/>
      <c r="AA3313" s="26"/>
      <c r="AE3313" s="5"/>
    </row>
    <row r="3314" spans="1:31" x14ac:dyDescent="0.2">
      <c r="A3314" s="127">
        <f t="shared" si="1276"/>
        <v>43369</v>
      </c>
      <c r="B3314" s="4">
        <f t="shared" ref="B3314:B3377" si="1281">(N3314+U3314)</f>
        <v>91252.02209482</v>
      </c>
      <c r="C3314" s="4">
        <f t="shared" si="1278"/>
        <v>51674.079425109383</v>
      </c>
      <c r="D3314" s="4">
        <f t="shared" ref="D3314:D3377" si="1282">(C3314)</f>
        <v>51674.079425109383</v>
      </c>
      <c r="E3314" s="56">
        <f t="shared" ref="E3314:E3377" si="1283">IF(F3314=F3313,E3313,F3313)</f>
        <v>701.67700000000002</v>
      </c>
      <c r="F3314" s="11">
        <f>IF(DAY(A3314)=F$2+1,VLOOKUP(A3314,[1]Plan1!$BN$15:$BP$255,3),F3313)</f>
        <v>712.37300000000005</v>
      </c>
      <c r="G3314" s="6">
        <f t="shared" ref="G3314:G3377" si="1284">IF(E3314=E3313,G3313,A3314)</f>
        <v>43353</v>
      </c>
      <c r="H3314" s="2">
        <f t="shared" ref="H3314:H3377" si="1285">(F3314/E3314)-1</f>
        <v>1.5243480974864498E-2</v>
      </c>
      <c r="I3314" s="1">
        <f t="shared" ref="I3314:I3377" si="1286">IF(DAY(A3314)=F$2+1,1,I3313+1)</f>
        <v>17</v>
      </c>
      <c r="J3314" s="1">
        <f t="shared" ref="J3314:J3377" si="1287">IF(DAY(A3314)=F$2+1,DAY(EOMONTH(A3314,0)),J3313)</f>
        <v>30</v>
      </c>
      <c r="K3314" s="54">
        <f t="shared" ref="K3314:K3377" si="1288">((F3314/E3314)^(I3314/J3314))</f>
        <v>1.0086096493227348</v>
      </c>
      <c r="L3314" s="3">
        <f t="shared" ref="L3314:L3377" si="1289">IF(DAY(A3314)=F$2+1,M3313,L3313)</f>
        <v>1.7400408999999999</v>
      </c>
      <c r="M3314" s="3">
        <f t="shared" ref="M3314:M3377" si="1290">TRUNC((K3314*L3314),8)</f>
        <v>1.7550220400000001</v>
      </c>
      <c r="N3314" s="3">
        <f t="shared" ref="N3314:N3377" si="1291">TRUNC(D3314*M3314,8)</f>
        <v>90689.148287770004</v>
      </c>
      <c r="O3314" s="52">
        <f t="shared" si="1275"/>
        <v>0</v>
      </c>
      <c r="P3314" s="5">
        <f t="shared" si="1280"/>
        <v>0</v>
      </c>
      <c r="Q3314" s="53">
        <f t="shared" ref="Q3314:Q3377" si="1292">IF($P3314&gt;0,($P3314*D3314),0)</f>
        <v>0</v>
      </c>
      <c r="R3314" s="4">
        <f t="shared" ref="R3314:R3377" si="1293">IF(P3314&gt;0,(P3314*N3314),0)</f>
        <v>0</v>
      </c>
      <c r="S3314" s="2">
        <f t="shared" si="1277"/>
        <v>0.14000000000000001</v>
      </c>
      <c r="T3314" s="9">
        <f t="shared" ref="T3314:T3377" si="1294">ROUND((1+S3314)^(1/12)^(I3314/J3314),9)</f>
        <v>1.0062066279999999</v>
      </c>
      <c r="U3314" s="4">
        <f t="shared" ref="U3314:U3377" si="1295">TRUNC(N3314*(T3314-1),8)</f>
        <v>562.87380704999998</v>
      </c>
      <c r="V3314" s="4">
        <f t="shared" ref="V3314:V3377" si="1296">IF(R3314&gt;0,R3314+U3314,0)</f>
        <v>0</v>
      </c>
      <c r="W3314" s="1" t="str">
        <f t="shared" si="1279"/>
        <v>A+J=</v>
      </c>
      <c r="X3314" s="10">
        <f t="shared" ref="X3314:X3377" si="1297">IF(DAY(A3314)=F$2+1,VLOOKUP(A3313,$AA$10:$AH$130,8),X3313)</f>
        <v>43382</v>
      </c>
      <c r="Y3314" s="4">
        <f t="shared" ref="Y3314:Y3377" si="1298">IF(V3314&gt;0,B3314-V3314,0)</f>
        <v>0</v>
      </c>
      <c r="Z3314" s="28"/>
      <c r="AA3314" s="26"/>
      <c r="AE3314" s="5"/>
    </row>
    <row r="3315" spans="1:31" x14ac:dyDescent="0.2">
      <c r="A3315" s="127">
        <f t="shared" si="1276"/>
        <v>43370</v>
      </c>
      <c r="B3315" s="4">
        <f t="shared" si="1281"/>
        <v>91331.286048669994</v>
      </c>
      <c r="C3315" s="4">
        <f t="shared" si="1278"/>
        <v>51674.079425109383</v>
      </c>
      <c r="D3315" s="4">
        <f t="shared" si="1282"/>
        <v>51674.079425109383</v>
      </c>
      <c r="E3315" s="56">
        <f t="shared" si="1283"/>
        <v>701.67700000000002</v>
      </c>
      <c r="F3315" s="11">
        <f>IF(DAY(A3315)=F$2+1,VLOOKUP(A3315,[1]Plan1!$BN$15:$BP$255,3),F3314)</f>
        <v>712.37300000000005</v>
      </c>
      <c r="G3315" s="6">
        <f t="shared" si="1284"/>
        <v>43353</v>
      </c>
      <c r="H3315" s="2">
        <f t="shared" si="1285"/>
        <v>1.5243480974864498E-2</v>
      </c>
      <c r="I3315" s="1">
        <f t="shared" si="1286"/>
        <v>18</v>
      </c>
      <c r="J3315" s="1">
        <f t="shared" si="1287"/>
        <v>30</v>
      </c>
      <c r="K3315" s="54">
        <f t="shared" si="1288"/>
        <v>1.0091184014976691</v>
      </c>
      <c r="L3315" s="3">
        <f t="shared" si="1289"/>
        <v>1.7400408999999999</v>
      </c>
      <c r="M3315" s="3">
        <f t="shared" si="1290"/>
        <v>1.7559072899999999</v>
      </c>
      <c r="N3315" s="3">
        <f t="shared" si="1291"/>
        <v>90734.89276658</v>
      </c>
      <c r="O3315" s="52">
        <f t="shared" si="1275"/>
        <v>0</v>
      </c>
      <c r="P3315" s="5">
        <f t="shared" si="1280"/>
        <v>0</v>
      </c>
      <c r="Q3315" s="53">
        <f t="shared" si="1292"/>
        <v>0</v>
      </c>
      <c r="R3315" s="4">
        <f t="shared" si="1293"/>
        <v>0</v>
      </c>
      <c r="S3315" s="2">
        <f t="shared" si="1277"/>
        <v>0.14000000000000001</v>
      </c>
      <c r="T3315" s="9">
        <f t="shared" si="1294"/>
        <v>1.0065729210000001</v>
      </c>
      <c r="U3315" s="4">
        <f t="shared" si="1295"/>
        <v>596.39328208999996</v>
      </c>
      <c r="V3315" s="4">
        <f t="shared" si="1296"/>
        <v>0</v>
      </c>
      <c r="W3315" s="1" t="str">
        <f t="shared" si="1279"/>
        <v>A+J=</v>
      </c>
      <c r="X3315" s="10">
        <f t="shared" si="1297"/>
        <v>43382</v>
      </c>
      <c r="Y3315" s="4">
        <f t="shared" si="1298"/>
        <v>0</v>
      </c>
      <c r="Z3315" s="28"/>
      <c r="AA3315" s="26"/>
      <c r="AE3315" s="5"/>
    </row>
    <row r="3316" spans="1:31" x14ac:dyDescent="0.2">
      <c r="A3316" s="127">
        <f t="shared" si="1276"/>
        <v>43371</v>
      </c>
      <c r="B3316" s="4">
        <f t="shared" si="1281"/>
        <v>91410.618482489997</v>
      </c>
      <c r="C3316" s="4">
        <f t="shared" si="1278"/>
        <v>51674.079425109383</v>
      </c>
      <c r="D3316" s="4">
        <f t="shared" si="1282"/>
        <v>51674.079425109383</v>
      </c>
      <c r="E3316" s="56">
        <f t="shared" si="1283"/>
        <v>701.67700000000002</v>
      </c>
      <c r="F3316" s="11">
        <f>IF(DAY(A3316)=F$2+1,VLOOKUP(A3316,[1]Plan1!$BN$15:$BP$255,3),F3315)</f>
        <v>712.37300000000005</v>
      </c>
      <c r="G3316" s="6">
        <f t="shared" si="1284"/>
        <v>43353</v>
      </c>
      <c r="H3316" s="2">
        <f t="shared" si="1285"/>
        <v>1.5243480974864498E-2</v>
      </c>
      <c r="I3316" s="1">
        <f t="shared" si="1286"/>
        <v>19</v>
      </c>
      <c r="J3316" s="1">
        <f t="shared" si="1287"/>
        <v>30</v>
      </c>
      <c r="K3316" s="54">
        <f t="shared" si="1288"/>
        <v>1.009627410291976</v>
      </c>
      <c r="L3316" s="3">
        <f t="shared" si="1289"/>
        <v>1.7400408999999999</v>
      </c>
      <c r="M3316" s="3">
        <f t="shared" si="1290"/>
        <v>1.7567929799999999</v>
      </c>
      <c r="N3316" s="3">
        <f t="shared" si="1291"/>
        <v>90780.65998199</v>
      </c>
      <c r="O3316" s="52">
        <f t="shared" ref="O3316:O3379" si="1299">IF(DAY(A3316)=F$2,VLOOKUP(A3316,$AA$10:$AH$126,7),0)</f>
        <v>0</v>
      </c>
      <c r="P3316" s="5">
        <f t="shared" si="1280"/>
        <v>0</v>
      </c>
      <c r="Q3316" s="53">
        <f t="shared" si="1292"/>
        <v>0</v>
      </c>
      <c r="R3316" s="4">
        <f t="shared" si="1293"/>
        <v>0</v>
      </c>
      <c r="S3316" s="2">
        <f t="shared" si="1277"/>
        <v>0.14000000000000001</v>
      </c>
      <c r="T3316" s="9">
        <f t="shared" si="1294"/>
        <v>1.0069393470000001</v>
      </c>
      <c r="U3316" s="4">
        <f t="shared" si="1295"/>
        <v>629.95850050000001</v>
      </c>
      <c r="V3316" s="4">
        <f t="shared" si="1296"/>
        <v>0</v>
      </c>
      <c r="W3316" s="1" t="str">
        <f t="shared" si="1279"/>
        <v>A+J=</v>
      </c>
      <c r="X3316" s="10">
        <f t="shared" si="1297"/>
        <v>43382</v>
      </c>
      <c r="Y3316" s="4">
        <f t="shared" si="1298"/>
        <v>0</v>
      </c>
      <c r="Z3316" s="28"/>
      <c r="AA3316" s="26"/>
      <c r="AE3316" s="5"/>
    </row>
    <row r="3317" spans="1:31" x14ac:dyDescent="0.2">
      <c r="A3317" s="127">
        <f t="shared" si="1276"/>
        <v>43372</v>
      </c>
      <c r="B3317" s="4">
        <f t="shared" si="1281"/>
        <v>91490.020571369998</v>
      </c>
      <c r="C3317" s="4">
        <f t="shared" si="1278"/>
        <v>51674.079425109383</v>
      </c>
      <c r="D3317" s="4">
        <f t="shared" si="1282"/>
        <v>51674.079425109383</v>
      </c>
      <c r="E3317" s="56">
        <f t="shared" si="1283"/>
        <v>701.67700000000002</v>
      </c>
      <c r="F3317" s="11">
        <f>IF(DAY(A3317)=F$2+1,VLOOKUP(A3317,[1]Plan1!$BN$15:$BP$255,3),F3316)</f>
        <v>712.37300000000005</v>
      </c>
      <c r="G3317" s="6">
        <f t="shared" si="1284"/>
        <v>43353</v>
      </c>
      <c r="H3317" s="2">
        <f t="shared" si="1285"/>
        <v>1.5243480974864498E-2</v>
      </c>
      <c r="I3317" s="1">
        <f t="shared" si="1286"/>
        <v>20</v>
      </c>
      <c r="J3317" s="1">
        <f t="shared" si="1287"/>
        <v>30</v>
      </c>
      <c r="K3317" s="54">
        <f t="shared" si="1288"/>
        <v>1.0101366758350967</v>
      </c>
      <c r="L3317" s="3">
        <f t="shared" si="1289"/>
        <v>1.7400408999999999</v>
      </c>
      <c r="M3317" s="3">
        <f t="shared" si="1290"/>
        <v>1.7576791300000001</v>
      </c>
      <c r="N3317" s="3">
        <f t="shared" si="1291"/>
        <v>90826.450967469995</v>
      </c>
      <c r="O3317" s="52">
        <f t="shared" si="1299"/>
        <v>0</v>
      </c>
      <c r="P3317" s="5">
        <f t="shared" si="1280"/>
        <v>0</v>
      </c>
      <c r="Q3317" s="53">
        <f t="shared" si="1292"/>
        <v>0</v>
      </c>
      <c r="R3317" s="4">
        <f t="shared" si="1293"/>
        <v>0</v>
      </c>
      <c r="S3317" s="2">
        <f t="shared" si="1277"/>
        <v>0.14000000000000001</v>
      </c>
      <c r="T3317" s="9">
        <f t="shared" si="1294"/>
        <v>1.0073059069999999</v>
      </c>
      <c r="U3317" s="4">
        <f t="shared" si="1295"/>
        <v>663.56960389999995</v>
      </c>
      <c r="V3317" s="4">
        <f t="shared" si="1296"/>
        <v>0</v>
      </c>
      <c r="W3317" s="1" t="str">
        <f t="shared" si="1279"/>
        <v>A+J=</v>
      </c>
      <c r="X3317" s="10">
        <f t="shared" si="1297"/>
        <v>43382</v>
      </c>
      <c r="Y3317" s="4">
        <f t="shared" si="1298"/>
        <v>0</v>
      </c>
      <c r="Z3317" s="28"/>
      <c r="AA3317" s="26"/>
      <c r="AE3317" s="5"/>
    </row>
    <row r="3318" spans="1:31" x14ac:dyDescent="0.2">
      <c r="A3318" s="127">
        <f t="shared" si="1276"/>
        <v>43373</v>
      </c>
      <c r="B3318" s="4">
        <f t="shared" si="1281"/>
        <v>91569.491227599996</v>
      </c>
      <c r="C3318" s="4">
        <f t="shared" si="1278"/>
        <v>51674.079425109383</v>
      </c>
      <c r="D3318" s="4">
        <f t="shared" si="1282"/>
        <v>51674.079425109383</v>
      </c>
      <c r="E3318" s="56">
        <f t="shared" si="1283"/>
        <v>701.67700000000002</v>
      </c>
      <c r="F3318" s="11">
        <f>IF(DAY(A3318)=F$2+1,VLOOKUP(A3318,[1]Plan1!$BN$15:$BP$255,3),F3317)</f>
        <v>712.37300000000005</v>
      </c>
      <c r="G3318" s="6">
        <f t="shared" si="1284"/>
        <v>43353</v>
      </c>
      <c r="H3318" s="2">
        <f t="shared" si="1285"/>
        <v>1.5243480974864498E-2</v>
      </c>
      <c r="I3318" s="1">
        <f t="shared" si="1286"/>
        <v>21</v>
      </c>
      <c r="J3318" s="1">
        <f t="shared" si="1287"/>
        <v>30</v>
      </c>
      <c r="K3318" s="54">
        <f t="shared" si="1288"/>
        <v>1.010646198256538</v>
      </c>
      <c r="L3318" s="3">
        <f t="shared" si="1289"/>
        <v>1.7400408999999999</v>
      </c>
      <c r="M3318" s="3">
        <f t="shared" si="1290"/>
        <v>1.75856572</v>
      </c>
      <c r="N3318" s="3">
        <f t="shared" si="1291"/>
        <v>90872.264689549993</v>
      </c>
      <c r="O3318" s="52">
        <f t="shared" si="1299"/>
        <v>0</v>
      </c>
      <c r="P3318" s="5">
        <f t="shared" si="1280"/>
        <v>0</v>
      </c>
      <c r="Q3318" s="53">
        <f t="shared" si="1292"/>
        <v>0</v>
      </c>
      <c r="R3318" s="4">
        <f t="shared" si="1293"/>
        <v>0</v>
      </c>
      <c r="S3318" s="2">
        <f t="shared" si="1277"/>
        <v>0.14000000000000001</v>
      </c>
      <c r="T3318" s="9">
        <f t="shared" si="1294"/>
        <v>1.0076726</v>
      </c>
      <c r="U3318" s="4">
        <f t="shared" si="1295"/>
        <v>697.22653805000004</v>
      </c>
      <c r="V3318" s="4">
        <f t="shared" si="1296"/>
        <v>0</v>
      </c>
      <c r="W3318" s="1" t="str">
        <f t="shared" si="1279"/>
        <v>A+J=</v>
      </c>
      <c r="X3318" s="10">
        <f t="shared" si="1297"/>
        <v>43382</v>
      </c>
      <c r="Y3318" s="4">
        <f t="shared" si="1298"/>
        <v>0</v>
      </c>
      <c r="Z3318" s="28"/>
      <c r="AA3318" s="26"/>
      <c r="AE3318" s="5"/>
    </row>
    <row r="3319" spans="1:31" x14ac:dyDescent="0.2">
      <c r="A3319" s="127">
        <f t="shared" si="1276"/>
        <v>43374</v>
      </c>
      <c r="B3319" s="4">
        <f t="shared" si="1281"/>
        <v>91649.030585369997</v>
      </c>
      <c r="C3319" s="4">
        <f t="shared" si="1278"/>
        <v>51674.079425109383</v>
      </c>
      <c r="D3319" s="4">
        <f t="shared" si="1282"/>
        <v>51674.079425109383</v>
      </c>
      <c r="E3319" s="56">
        <f t="shared" si="1283"/>
        <v>701.67700000000002</v>
      </c>
      <c r="F3319" s="11">
        <f>IF(DAY(A3319)=F$2+1,VLOOKUP(A3319,[1]Plan1!$BN$15:$BP$255,3),F3318)</f>
        <v>712.37300000000005</v>
      </c>
      <c r="G3319" s="6">
        <f t="shared" si="1284"/>
        <v>43353</v>
      </c>
      <c r="H3319" s="2">
        <f t="shared" si="1285"/>
        <v>1.5243480974864498E-2</v>
      </c>
      <c r="I3319" s="1">
        <f t="shared" si="1286"/>
        <v>22</v>
      </c>
      <c r="J3319" s="1">
        <f t="shared" si="1287"/>
        <v>30</v>
      </c>
      <c r="K3319" s="54">
        <f t="shared" si="1288"/>
        <v>1.0111559776858716</v>
      </c>
      <c r="L3319" s="3">
        <f t="shared" si="1289"/>
        <v>1.7400408999999999</v>
      </c>
      <c r="M3319" s="3">
        <f t="shared" si="1290"/>
        <v>1.7594527499999999</v>
      </c>
      <c r="N3319" s="3">
        <f t="shared" si="1291"/>
        <v>90918.101148219997</v>
      </c>
      <c r="O3319" s="52">
        <f t="shared" si="1299"/>
        <v>0</v>
      </c>
      <c r="P3319" s="5">
        <f t="shared" si="1280"/>
        <v>0</v>
      </c>
      <c r="Q3319" s="53">
        <f t="shared" si="1292"/>
        <v>0</v>
      </c>
      <c r="R3319" s="4">
        <f t="shared" si="1293"/>
        <v>0</v>
      </c>
      <c r="S3319" s="2">
        <f t="shared" si="1277"/>
        <v>0.14000000000000001</v>
      </c>
      <c r="T3319" s="9">
        <f t="shared" si="1294"/>
        <v>1.0080394269999999</v>
      </c>
      <c r="U3319" s="4">
        <f t="shared" si="1295"/>
        <v>730.92943715000001</v>
      </c>
      <c r="V3319" s="4">
        <f t="shared" si="1296"/>
        <v>0</v>
      </c>
      <c r="W3319" s="1" t="str">
        <f t="shared" si="1279"/>
        <v>A+J=</v>
      </c>
      <c r="X3319" s="10">
        <f t="shared" si="1297"/>
        <v>43382</v>
      </c>
      <c r="Y3319" s="4">
        <f t="shared" si="1298"/>
        <v>0</v>
      </c>
      <c r="Z3319" s="28"/>
      <c r="AA3319" s="26"/>
      <c r="AE3319" s="5"/>
    </row>
    <row r="3320" spans="1:31" x14ac:dyDescent="0.2">
      <c r="A3320" s="127">
        <f t="shared" si="1276"/>
        <v>43375</v>
      </c>
      <c r="B3320" s="4">
        <f t="shared" si="1281"/>
        <v>91728.639639349989</v>
      </c>
      <c r="C3320" s="4">
        <f t="shared" si="1278"/>
        <v>51674.079425109383</v>
      </c>
      <c r="D3320" s="4">
        <f t="shared" si="1282"/>
        <v>51674.079425109383</v>
      </c>
      <c r="E3320" s="56">
        <f t="shared" si="1283"/>
        <v>701.67700000000002</v>
      </c>
      <c r="F3320" s="11">
        <f>IF(DAY(A3320)=F$2+1,VLOOKUP(A3320,[1]Plan1!$BN$15:$BP$255,3),F3319)</f>
        <v>712.37300000000005</v>
      </c>
      <c r="G3320" s="6">
        <f t="shared" si="1284"/>
        <v>43353</v>
      </c>
      <c r="H3320" s="2">
        <f t="shared" si="1285"/>
        <v>1.5243480974864498E-2</v>
      </c>
      <c r="I3320" s="1">
        <f t="shared" si="1286"/>
        <v>23</v>
      </c>
      <c r="J3320" s="1">
        <f t="shared" si="1287"/>
        <v>30</v>
      </c>
      <c r="K3320" s="54">
        <f t="shared" si="1288"/>
        <v>1.0116660142527345</v>
      </c>
      <c r="L3320" s="3">
        <f t="shared" si="1289"/>
        <v>1.7400408999999999</v>
      </c>
      <c r="M3320" s="3">
        <f t="shared" si="1290"/>
        <v>1.7603402399999999</v>
      </c>
      <c r="N3320" s="3">
        <f t="shared" si="1291"/>
        <v>90963.961376969994</v>
      </c>
      <c r="O3320" s="52">
        <f t="shared" si="1299"/>
        <v>0</v>
      </c>
      <c r="P3320" s="5">
        <f t="shared" si="1280"/>
        <v>0</v>
      </c>
      <c r="Q3320" s="53">
        <f t="shared" si="1292"/>
        <v>0</v>
      </c>
      <c r="R3320" s="4">
        <f t="shared" si="1293"/>
        <v>0</v>
      </c>
      <c r="S3320" s="2">
        <f t="shared" si="1277"/>
        <v>0.14000000000000001</v>
      </c>
      <c r="T3320" s="9">
        <f t="shared" si="1294"/>
        <v>1.008406387</v>
      </c>
      <c r="U3320" s="4">
        <f t="shared" si="1295"/>
        <v>764.67826237999998</v>
      </c>
      <c r="V3320" s="4">
        <f t="shared" si="1296"/>
        <v>0</v>
      </c>
      <c r="W3320" s="1" t="str">
        <f t="shared" si="1279"/>
        <v>A+J=</v>
      </c>
      <c r="X3320" s="10">
        <f t="shared" si="1297"/>
        <v>43382</v>
      </c>
      <c r="Y3320" s="4">
        <f t="shared" si="1298"/>
        <v>0</v>
      </c>
      <c r="Z3320" s="28"/>
      <c r="AA3320" s="26"/>
      <c r="AE3320" s="5"/>
    </row>
    <row r="3321" spans="1:31" x14ac:dyDescent="0.2">
      <c r="A3321" s="127">
        <f t="shared" si="1276"/>
        <v>43376</v>
      </c>
      <c r="B3321" s="4">
        <f t="shared" si="1281"/>
        <v>91808.317482469996</v>
      </c>
      <c r="C3321" s="4">
        <f t="shared" si="1278"/>
        <v>51674.079425109383</v>
      </c>
      <c r="D3321" s="4">
        <f t="shared" si="1282"/>
        <v>51674.079425109383</v>
      </c>
      <c r="E3321" s="56">
        <f t="shared" si="1283"/>
        <v>701.67700000000002</v>
      </c>
      <c r="F3321" s="11">
        <f>IF(DAY(A3321)=F$2+1,VLOOKUP(A3321,[1]Plan1!$BN$15:$BP$255,3),F3320)</f>
        <v>712.37300000000005</v>
      </c>
      <c r="G3321" s="6">
        <f t="shared" si="1284"/>
        <v>43353</v>
      </c>
      <c r="H3321" s="2">
        <f t="shared" si="1285"/>
        <v>1.5243480974864498E-2</v>
      </c>
      <c r="I3321" s="1">
        <f t="shared" si="1286"/>
        <v>24</v>
      </c>
      <c r="J3321" s="1">
        <f t="shared" si="1287"/>
        <v>30</v>
      </c>
      <c r="K3321" s="54">
        <f t="shared" si="1288"/>
        <v>1.0121763080868296</v>
      </c>
      <c r="L3321" s="3">
        <f t="shared" si="1289"/>
        <v>1.7400408999999999</v>
      </c>
      <c r="M3321" s="3">
        <f t="shared" si="1290"/>
        <v>1.7612281700000001</v>
      </c>
      <c r="N3321" s="3">
        <f t="shared" si="1291"/>
        <v>91009.844342319993</v>
      </c>
      <c r="O3321" s="52">
        <f t="shared" si="1299"/>
        <v>0</v>
      </c>
      <c r="P3321" s="5">
        <f t="shared" si="1280"/>
        <v>0</v>
      </c>
      <c r="Q3321" s="53">
        <f t="shared" si="1292"/>
        <v>0</v>
      </c>
      <c r="R3321" s="4">
        <f t="shared" si="1293"/>
        <v>0</v>
      </c>
      <c r="S3321" s="2">
        <f t="shared" si="1277"/>
        <v>0.14000000000000001</v>
      </c>
      <c r="T3321" s="9">
        <f t="shared" si="1294"/>
        <v>1.008773481</v>
      </c>
      <c r="U3321" s="4">
        <f t="shared" si="1295"/>
        <v>798.47314014999995</v>
      </c>
      <c r="V3321" s="4">
        <f t="shared" si="1296"/>
        <v>0</v>
      </c>
      <c r="W3321" s="1" t="str">
        <f t="shared" si="1279"/>
        <v>A+J=</v>
      </c>
      <c r="X3321" s="10">
        <f t="shared" si="1297"/>
        <v>43382</v>
      </c>
      <c r="Y3321" s="4">
        <f t="shared" si="1298"/>
        <v>0</v>
      </c>
      <c r="Z3321" s="28"/>
      <c r="AA3321" s="26"/>
      <c r="AE3321" s="5"/>
    </row>
    <row r="3322" spans="1:31" x14ac:dyDescent="0.2">
      <c r="A3322" s="127">
        <f t="shared" si="1276"/>
        <v>43377</v>
      </c>
      <c r="B3322" s="4">
        <f t="shared" si="1281"/>
        <v>91888.06458857999</v>
      </c>
      <c r="C3322" s="4">
        <f t="shared" si="1278"/>
        <v>51674.079425109383</v>
      </c>
      <c r="D3322" s="4">
        <f t="shared" si="1282"/>
        <v>51674.079425109383</v>
      </c>
      <c r="E3322" s="56">
        <f t="shared" si="1283"/>
        <v>701.67700000000002</v>
      </c>
      <c r="F3322" s="11">
        <f>IF(DAY(A3322)=F$2+1,VLOOKUP(A3322,[1]Plan1!$BN$15:$BP$255,3),F3321)</f>
        <v>712.37300000000005</v>
      </c>
      <c r="G3322" s="6">
        <f t="shared" si="1284"/>
        <v>43353</v>
      </c>
      <c r="H3322" s="2">
        <f t="shared" si="1285"/>
        <v>1.5243480974864498E-2</v>
      </c>
      <c r="I3322" s="1">
        <f t="shared" si="1286"/>
        <v>25</v>
      </c>
      <c r="J3322" s="1">
        <f t="shared" si="1287"/>
        <v>30</v>
      </c>
      <c r="K3322" s="54">
        <f t="shared" si="1288"/>
        <v>1.0126868593179246</v>
      </c>
      <c r="L3322" s="3">
        <f t="shared" si="1289"/>
        <v>1.7400408999999999</v>
      </c>
      <c r="M3322" s="3">
        <f t="shared" si="1290"/>
        <v>1.76211655</v>
      </c>
      <c r="N3322" s="3">
        <f t="shared" si="1291"/>
        <v>91055.750560989996</v>
      </c>
      <c r="O3322" s="52">
        <f t="shared" si="1299"/>
        <v>0</v>
      </c>
      <c r="P3322" s="5">
        <f t="shared" si="1280"/>
        <v>0</v>
      </c>
      <c r="Q3322" s="53">
        <f t="shared" si="1292"/>
        <v>0</v>
      </c>
      <c r="R3322" s="4">
        <f t="shared" si="1293"/>
        <v>0</v>
      </c>
      <c r="S3322" s="2">
        <f t="shared" si="1277"/>
        <v>0.14000000000000001</v>
      </c>
      <c r="T3322" s="9">
        <f t="shared" si="1294"/>
        <v>1.0091407080000001</v>
      </c>
      <c r="U3322" s="4">
        <f t="shared" si="1295"/>
        <v>832.31402759000002</v>
      </c>
      <c r="V3322" s="4">
        <f t="shared" si="1296"/>
        <v>0</v>
      </c>
      <c r="W3322" s="1" t="str">
        <f t="shared" si="1279"/>
        <v>A+J=</v>
      </c>
      <c r="X3322" s="10">
        <f t="shared" si="1297"/>
        <v>43382</v>
      </c>
      <c r="Y3322" s="4">
        <f t="shared" si="1298"/>
        <v>0</v>
      </c>
      <c r="Z3322" s="28"/>
      <c r="AA3322" s="26"/>
      <c r="AE3322" s="5"/>
    </row>
    <row r="3323" spans="1:31" x14ac:dyDescent="0.2">
      <c r="A3323" s="127">
        <f t="shared" si="1276"/>
        <v>43378</v>
      </c>
      <c r="B3323" s="4">
        <f t="shared" si="1281"/>
        <v>91967.881092769996</v>
      </c>
      <c r="C3323" s="4">
        <f t="shared" si="1278"/>
        <v>51674.079425109383</v>
      </c>
      <c r="D3323" s="4">
        <f t="shared" si="1282"/>
        <v>51674.079425109383</v>
      </c>
      <c r="E3323" s="56">
        <f t="shared" si="1283"/>
        <v>701.67700000000002</v>
      </c>
      <c r="F3323" s="11">
        <f>IF(DAY(A3323)=F$2+1,VLOOKUP(A3323,[1]Plan1!$BN$15:$BP$255,3),F3322)</f>
        <v>712.37300000000005</v>
      </c>
      <c r="G3323" s="6">
        <f t="shared" si="1284"/>
        <v>43353</v>
      </c>
      <c r="H3323" s="2">
        <f t="shared" si="1285"/>
        <v>1.5243480974864498E-2</v>
      </c>
      <c r="I3323" s="1">
        <f t="shared" si="1286"/>
        <v>26</v>
      </c>
      <c r="J3323" s="1">
        <f t="shared" si="1287"/>
        <v>30</v>
      </c>
      <c r="K3323" s="54">
        <f t="shared" si="1288"/>
        <v>1.0131976680758532</v>
      </c>
      <c r="L3323" s="3">
        <f t="shared" si="1289"/>
        <v>1.7400408999999999</v>
      </c>
      <c r="M3323" s="3">
        <f t="shared" si="1290"/>
        <v>1.7630053800000001</v>
      </c>
      <c r="N3323" s="3">
        <f t="shared" si="1291"/>
        <v>91101.680033009994</v>
      </c>
      <c r="O3323" s="52">
        <f t="shared" si="1299"/>
        <v>0</v>
      </c>
      <c r="P3323" s="5">
        <f t="shared" si="1280"/>
        <v>0</v>
      </c>
      <c r="Q3323" s="53">
        <f t="shared" si="1292"/>
        <v>0</v>
      </c>
      <c r="R3323" s="4">
        <f t="shared" si="1293"/>
        <v>0</v>
      </c>
      <c r="S3323" s="2">
        <f t="shared" si="1277"/>
        <v>0.14000000000000001</v>
      </c>
      <c r="T3323" s="9">
        <f t="shared" si="1294"/>
        <v>1.009508069</v>
      </c>
      <c r="U3323" s="4">
        <f t="shared" si="1295"/>
        <v>866.20105976000002</v>
      </c>
      <c r="V3323" s="4">
        <f t="shared" si="1296"/>
        <v>0</v>
      </c>
      <c r="W3323" s="1" t="str">
        <f t="shared" si="1279"/>
        <v>A+J=</v>
      </c>
      <c r="X3323" s="10">
        <f t="shared" si="1297"/>
        <v>43382</v>
      </c>
      <c r="Y3323" s="4">
        <f t="shared" si="1298"/>
        <v>0</v>
      </c>
      <c r="Z3323" s="28"/>
      <c r="AA3323" s="26"/>
      <c r="AE3323" s="5"/>
    </row>
    <row r="3324" spans="1:31" x14ac:dyDescent="0.2">
      <c r="A3324" s="127">
        <f t="shared" si="1276"/>
        <v>43379</v>
      </c>
      <c r="B3324" s="4">
        <f t="shared" si="1281"/>
        <v>92047.766517269993</v>
      </c>
      <c r="C3324" s="4">
        <f t="shared" si="1278"/>
        <v>51674.079425109383</v>
      </c>
      <c r="D3324" s="4">
        <f t="shared" si="1282"/>
        <v>51674.079425109383</v>
      </c>
      <c r="E3324" s="56">
        <f t="shared" si="1283"/>
        <v>701.67700000000002</v>
      </c>
      <c r="F3324" s="11">
        <f>IF(DAY(A3324)=F$2+1,VLOOKUP(A3324,[1]Plan1!$BN$15:$BP$255,3),F3323)</f>
        <v>712.37300000000005</v>
      </c>
      <c r="G3324" s="6">
        <f t="shared" si="1284"/>
        <v>43353</v>
      </c>
      <c r="H3324" s="2">
        <f t="shared" si="1285"/>
        <v>1.5243480974864498E-2</v>
      </c>
      <c r="I3324" s="1">
        <f t="shared" si="1286"/>
        <v>27</v>
      </c>
      <c r="J3324" s="1">
        <f t="shared" si="1287"/>
        <v>30</v>
      </c>
      <c r="K3324" s="54">
        <f t="shared" si="1288"/>
        <v>1.0137087344905142</v>
      </c>
      <c r="L3324" s="3">
        <f t="shared" si="1289"/>
        <v>1.7400408999999999</v>
      </c>
      <c r="M3324" s="3">
        <f t="shared" si="1290"/>
        <v>1.7638946499999999</v>
      </c>
      <c r="N3324" s="3">
        <f t="shared" si="1291"/>
        <v>91147.632241619998</v>
      </c>
      <c r="O3324" s="52">
        <f t="shared" si="1299"/>
        <v>0</v>
      </c>
      <c r="P3324" s="5">
        <f t="shared" si="1280"/>
        <v>0</v>
      </c>
      <c r="Q3324" s="53">
        <f t="shared" si="1292"/>
        <v>0</v>
      </c>
      <c r="R3324" s="4">
        <f t="shared" si="1293"/>
        <v>0</v>
      </c>
      <c r="S3324" s="2">
        <f t="shared" si="1277"/>
        <v>0.14000000000000001</v>
      </c>
      <c r="T3324" s="9">
        <f t="shared" si="1294"/>
        <v>1.0098755639999999</v>
      </c>
      <c r="U3324" s="4">
        <f t="shared" si="1295"/>
        <v>900.13427564999995</v>
      </c>
      <c r="V3324" s="4">
        <f t="shared" si="1296"/>
        <v>0</v>
      </c>
      <c r="W3324" s="1" t="str">
        <f t="shared" si="1279"/>
        <v>A+J=</v>
      </c>
      <c r="X3324" s="10">
        <f t="shared" si="1297"/>
        <v>43382</v>
      </c>
      <c r="Y3324" s="4">
        <f t="shared" si="1298"/>
        <v>0</v>
      </c>
      <c r="Z3324" s="28"/>
      <c r="AA3324" s="26"/>
      <c r="AE3324" s="5"/>
    </row>
    <row r="3325" spans="1:31" x14ac:dyDescent="0.2">
      <c r="A3325" s="127">
        <f t="shared" si="1276"/>
        <v>43380</v>
      </c>
      <c r="B3325" s="4">
        <f t="shared" si="1281"/>
        <v>92127.721949669998</v>
      </c>
      <c r="C3325" s="4">
        <f t="shared" si="1278"/>
        <v>51674.079425109383</v>
      </c>
      <c r="D3325" s="4">
        <f t="shared" si="1282"/>
        <v>51674.079425109383</v>
      </c>
      <c r="E3325" s="56">
        <f t="shared" si="1283"/>
        <v>701.67700000000002</v>
      </c>
      <c r="F3325" s="11">
        <f>IF(DAY(A3325)=F$2+1,VLOOKUP(A3325,[1]Plan1!$BN$15:$BP$255,3),F3324)</f>
        <v>712.37300000000005</v>
      </c>
      <c r="G3325" s="6">
        <f t="shared" si="1284"/>
        <v>43353</v>
      </c>
      <c r="H3325" s="2">
        <f t="shared" si="1285"/>
        <v>1.5243480974864498E-2</v>
      </c>
      <c r="I3325" s="1">
        <f t="shared" si="1286"/>
        <v>28</v>
      </c>
      <c r="J3325" s="1">
        <f t="shared" si="1287"/>
        <v>30</v>
      </c>
      <c r="K3325" s="54">
        <f t="shared" si="1288"/>
        <v>1.0142200586918722</v>
      </c>
      <c r="L3325" s="3">
        <f t="shared" si="1289"/>
        <v>1.7400408999999999</v>
      </c>
      <c r="M3325" s="3">
        <f t="shared" si="1290"/>
        <v>1.76478438</v>
      </c>
      <c r="N3325" s="3">
        <f t="shared" si="1291"/>
        <v>91193.608220309994</v>
      </c>
      <c r="O3325" s="52">
        <f t="shared" si="1299"/>
        <v>0</v>
      </c>
      <c r="P3325" s="5">
        <f t="shared" si="1280"/>
        <v>0</v>
      </c>
      <c r="Q3325" s="53">
        <f t="shared" si="1292"/>
        <v>0</v>
      </c>
      <c r="R3325" s="4">
        <f t="shared" si="1293"/>
        <v>0</v>
      </c>
      <c r="S3325" s="2">
        <f t="shared" si="1277"/>
        <v>0.14000000000000001</v>
      </c>
      <c r="T3325" s="9">
        <f t="shared" si="1294"/>
        <v>1.010243193</v>
      </c>
      <c r="U3325" s="4">
        <f t="shared" si="1295"/>
        <v>934.11372935999998</v>
      </c>
      <c r="V3325" s="4">
        <f t="shared" si="1296"/>
        <v>0</v>
      </c>
      <c r="W3325" s="1" t="str">
        <f t="shared" si="1279"/>
        <v>A+J=</v>
      </c>
      <c r="X3325" s="10">
        <f t="shared" si="1297"/>
        <v>43382</v>
      </c>
      <c r="Y3325" s="4">
        <f t="shared" si="1298"/>
        <v>0</v>
      </c>
      <c r="Z3325" s="28"/>
      <c r="AA3325" s="26"/>
      <c r="AE3325" s="5"/>
    </row>
    <row r="3326" spans="1:31" ht="25.5" x14ac:dyDescent="0.2">
      <c r="A3326" s="127">
        <f t="shared" si="1276"/>
        <v>43381</v>
      </c>
      <c r="B3326" s="4">
        <f t="shared" si="1281"/>
        <v>92207.74639023999</v>
      </c>
      <c r="C3326" s="4">
        <f t="shared" si="1278"/>
        <v>51674.079425109383</v>
      </c>
      <c r="D3326" s="4">
        <f t="shared" si="1282"/>
        <v>51674.079425109383</v>
      </c>
      <c r="E3326" s="56">
        <f t="shared" si="1283"/>
        <v>701.67700000000002</v>
      </c>
      <c r="F3326" s="11">
        <f>IF(DAY(A3326)=F$2+1,VLOOKUP(A3326,[1]Plan1!$BN$15:$BP$255,3),F3325)</f>
        <v>712.37300000000005</v>
      </c>
      <c r="G3326" s="6">
        <f t="shared" si="1284"/>
        <v>43353</v>
      </c>
      <c r="H3326" s="2">
        <f t="shared" si="1285"/>
        <v>1.5243480974864498E-2</v>
      </c>
      <c r="I3326" s="1">
        <f t="shared" si="1286"/>
        <v>29</v>
      </c>
      <c r="J3326" s="1">
        <f t="shared" si="1287"/>
        <v>30</v>
      </c>
      <c r="K3326" s="54">
        <f t="shared" si="1288"/>
        <v>1.0147316408099569</v>
      </c>
      <c r="L3326" s="3">
        <f t="shared" si="1289"/>
        <v>1.7400408999999999</v>
      </c>
      <c r="M3326" s="3">
        <f t="shared" si="1290"/>
        <v>1.76567455</v>
      </c>
      <c r="N3326" s="3">
        <f t="shared" si="1291"/>
        <v>91239.606935589996</v>
      </c>
      <c r="O3326" s="52">
        <f t="shared" si="1299"/>
        <v>0</v>
      </c>
      <c r="P3326" s="5">
        <f t="shared" si="1280"/>
        <v>0</v>
      </c>
      <c r="Q3326" s="53">
        <f t="shared" si="1292"/>
        <v>0</v>
      </c>
      <c r="R3326" s="4">
        <f t="shared" si="1293"/>
        <v>0</v>
      </c>
      <c r="S3326" s="2">
        <f t="shared" si="1277"/>
        <v>0.14000000000000001</v>
      </c>
      <c r="T3326" s="9">
        <f t="shared" si="1294"/>
        <v>1.0106109560000001</v>
      </c>
      <c r="U3326" s="4">
        <f t="shared" si="1295"/>
        <v>968.13945464999995</v>
      </c>
      <c r="V3326" s="4">
        <f t="shared" si="1296"/>
        <v>0</v>
      </c>
      <c r="W3326" s="1" t="str">
        <f t="shared" si="1279"/>
        <v>A+J=</v>
      </c>
      <c r="X3326" s="10">
        <f t="shared" si="1297"/>
        <v>43382</v>
      </c>
      <c r="Y3326" s="4">
        <f t="shared" si="1298"/>
        <v>0</v>
      </c>
      <c r="Z3326" s="190" t="s">
        <v>63</v>
      </c>
      <c r="AA3326" s="190" t="s">
        <v>64</v>
      </c>
      <c r="AE3326" s="5"/>
    </row>
    <row r="3327" spans="1:31" x14ac:dyDescent="0.2">
      <c r="A3327" s="161">
        <f t="shared" si="1276"/>
        <v>43382</v>
      </c>
      <c r="B3327" s="162">
        <f t="shared" si="1281"/>
        <v>92287.840836080009</v>
      </c>
      <c r="C3327" s="162">
        <f t="shared" si="1278"/>
        <v>51674.079425109383</v>
      </c>
      <c r="D3327" s="162">
        <f t="shared" si="1282"/>
        <v>51674.079425109383</v>
      </c>
      <c r="E3327" s="163">
        <f t="shared" si="1283"/>
        <v>701.67700000000002</v>
      </c>
      <c r="F3327" s="164">
        <f>IF(DAY(A3327)=F$2+1,VLOOKUP(A3327,[1]Plan1!$BN$15:$BP$255,3),F3326)</f>
        <v>712.37300000000005</v>
      </c>
      <c r="G3327" s="165">
        <f t="shared" si="1284"/>
        <v>43353</v>
      </c>
      <c r="H3327" s="166">
        <f t="shared" si="1285"/>
        <v>1.5243480974864498E-2</v>
      </c>
      <c r="I3327" s="167">
        <f t="shared" si="1286"/>
        <v>30</v>
      </c>
      <c r="J3327" s="167">
        <f t="shared" si="1287"/>
        <v>30</v>
      </c>
      <c r="K3327" s="168">
        <f t="shared" si="1288"/>
        <v>1.0152434809748645</v>
      </c>
      <c r="L3327" s="169">
        <f t="shared" si="1289"/>
        <v>1.7400408999999999</v>
      </c>
      <c r="M3327" s="169">
        <f t="shared" si="1290"/>
        <v>1.76656518</v>
      </c>
      <c r="N3327" s="169">
        <f t="shared" si="1291"/>
        <v>91285.629420950005</v>
      </c>
      <c r="O3327" s="170">
        <f t="shared" si="1299"/>
        <v>107</v>
      </c>
      <c r="P3327" s="171">
        <f t="shared" si="1280"/>
        <v>0</v>
      </c>
      <c r="Q3327" s="162">
        <f t="shared" si="1292"/>
        <v>0</v>
      </c>
      <c r="R3327" s="162">
        <f t="shared" si="1293"/>
        <v>0</v>
      </c>
      <c r="S3327" s="166">
        <f t="shared" si="1277"/>
        <v>0.14000000000000001</v>
      </c>
      <c r="T3327" s="172">
        <f t="shared" si="1294"/>
        <v>1.010978852</v>
      </c>
      <c r="U3327" s="162">
        <f t="shared" si="1295"/>
        <v>1002.21141513</v>
      </c>
      <c r="V3327" s="162">
        <f t="shared" si="1296"/>
        <v>0</v>
      </c>
      <c r="W3327" s="167" t="str">
        <f t="shared" si="1279"/>
        <v>A+J=</v>
      </c>
      <c r="X3327" s="165">
        <f t="shared" si="1297"/>
        <v>43382</v>
      </c>
      <c r="Y3327" s="162">
        <f t="shared" si="1298"/>
        <v>0</v>
      </c>
      <c r="Z3327" s="191">
        <v>0</v>
      </c>
      <c r="AA3327" s="192">
        <v>1002.21141513</v>
      </c>
      <c r="AE3327" s="5"/>
    </row>
    <row r="3328" spans="1:31" x14ac:dyDescent="0.2">
      <c r="A3328" s="127">
        <f t="shared" si="1276"/>
        <v>43383</v>
      </c>
      <c r="B3328" s="4">
        <f t="shared" si="1281"/>
        <v>92346.623308899987</v>
      </c>
      <c r="C3328" s="162">
        <f>C3327+(AA3327/M3327)</f>
        <v>52241.401495348538</v>
      </c>
      <c r="D3328" s="4">
        <f t="shared" si="1282"/>
        <v>52241.401495348538</v>
      </c>
      <c r="E3328" s="56">
        <f t="shared" si="1283"/>
        <v>712.37300000000005</v>
      </c>
      <c r="F3328" s="11">
        <f>IF(DAY(A3328)=F$2+1,VLOOKUP(A3328,[1]Plan1!$BN$15:$BP$255,3),F3327)</f>
        <v>718.68399999999997</v>
      </c>
      <c r="G3328" s="6">
        <f t="shared" si="1284"/>
        <v>43383</v>
      </c>
      <c r="H3328" s="2">
        <f t="shared" si="1285"/>
        <v>8.8591229594607857E-3</v>
      </c>
      <c r="I3328" s="1">
        <f t="shared" si="1286"/>
        <v>1</v>
      </c>
      <c r="J3328" s="1">
        <f t="shared" si="1287"/>
        <v>31</v>
      </c>
      <c r="K3328" s="54">
        <f t="shared" si="1288"/>
        <v>1.000284560194644</v>
      </c>
      <c r="L3328" s="3">
        <f t="shared" si="1289"/>
        <v>1.76656518</v>
      </c>
      <c r="M3328" s="3">
        <f t="shared" si="1290"/>
        <v>1.76706787</v>
      </c>
      <c r="N3328" s="3">
        <f t="shared" si="1291"/>
        <v>92314.102066199994</v>
      </c>
      <c r="O3328" s="52">
        <f t="shared" si="1299"/>
        <v>0</v>
      </c>
      <c r="P3328" s="5">
        <f t="shared" si="1280"/>
        <v>0</v>
      </c>
      <c r="Q3328" s="53">
        <f t="shared" si="1292"/>
        <v>0</v>
      </c>
      <c r="R3328" s="4">
        <f t="shared" si="1293"/>
        <v>0</v>
      </c>
      <c r="S3328" s="2">
        <f t="shared" si="1277"/>
        <v>0.14000000000000001</v>
      </c>
      <c r="T3328" s="9">
        <f t="shared" si="1294"/>
        <v>1.0003522890000001</v>
      </c>
      <c r="U3328" s="4">
        <f t="shared" si="1295"/>
        <v>32.521242700000002</v>
      </c>
      <c r="V3328" s="4">
        <f t="shared" si="1296"/>
        <v>0</v>
      </c>
      <c r="W3328" s="1" t="str">
        <f t="shared" si="1279"/>
        <v>A+J=</v>
      </c>
      <c r="X3328" s="10">
        <f t="shared" si="1297"/>
        <v>43413</v>
      </c>
      <c r="Y3328" s="4">
        <f t="shared" si="1298"/>
        <v>0</v>
      </c>
      <c r="Z3328" s="28"/>
      <c r="AA3328" s="26"/>
      <c r="AE3328" s="5"/>
    </row>
    <row r="3329" spans="1:31" x14ac:dyDescent="0.2">
      <c r="A3329" s="127">
        <f t="shared" si="1276"/>
        <v>43384</v>
      </c>
      <c r="B3329" s="4">
        <f t="shared" si="1281"/>
        <v>92405.443484389994</v>
      </c>
      <c r="C3329" s="4">
        <f t="shared" si="1278"/>
        <v>52241.401495348538</v>
      </c>
      <c r="D3329" s="4">
        <f t="shared" si="1282"/>
        <v>52241.401495348538</v>
      </c>
      <c r="E3329" s="56">
        <f t="shared" si="1283"/>
        <v>712.37300000000005</v>
      </c>
      <c r="F3329" s="11">
        <f>IF(DAY(A3329)=F$2+1,VLOOKUP(A3329,[1]Plan1!$BN$15:$BP$255,3),F3328)</f>
        <v>718.68399999999997</v>
      </c>
      <c r="G3329" s="6">
        <f t="shared" si="1284"/>
        <v>43383</v>
      </c>
      <c r="H3329" s="2">
        <f t="shared" si="1285"/>
        <v>8.8591229594607857E-3</v>
      </c>
      <c r="I3329" s="1">
        <f t="shared" si="1286"/>
        <v>2</v>
      </c>
      <c r="J3329" s="1">
        <f t="shared" si="1287"/>
        <v>31</v>
      </c>
      <c r="K3329" s="54">
        <f t="shared" si="1288"/>
        <v>1.0005692013637923</v>
      </c>
      <c r="L3329" s="3">
        <f t="shared" si="1289"/>
        <v>1.76656518</v>
      </c>
      <c r="M3329" s="3">
        <f t="shared" si="1290"/>
        <v>1.76757071</v>
      </c>
      <c r="N3329" s="3">
        <f t="shared" si="1291"/>
        <v>92340.371132519998</v>
      </c>
      <c r="O3329" s="52">
        <f t="shared" si="1299"/>
        <v>0</v>
      </c>
      <c r="P3329" s="5">
        <f t="shared" si="1280"/>
        <v>0</v>
      </c>
      <c r="Q3329" s="53">
        <f t="shared" si="1292"/>
        <v>0</v>
      </c>
      <c r="R3329" s="4">
        <f t="shared" si="1293"/>
        <v>0</v>
      </c>
      <c r="S3329" s="2">
        <f t="shared" si="1277"/>
        <v>0.14000000000000001</v>
      </c>
      <c r="T3329" s="9">
        <f t="shared" si="1294"/>
        <v>1.0007047010000001</v>
      </c>
      <c r="U3329" s="4">
        <f t="shared" si="1295"/>
        <v>65.072351870000006</v>
      </c>
      <c r="V3329" s="4">
        <f t="shared" si="1296"/>
        <v>0</v>
      </c>
      <c r="W3329" s="1" t="str">
        <f t="shared" si="1279"/>
        <v>A+J=</v>
      </c>
      <c r="X3329" s="10">
        <f t="shared" si="1297"/>
        <v>43413</v>
      </c>
      <c r="Y3329" s="4">
        <f t="shared" si="1298"/>
        <v>0</v>
      </c>
      <c r="Z3329" s="28"/>
      <c r="AA3329" s="26"/>
      <c r="AE3329" s="5"/>
    </row>
    <row r="3330" spans="1:31" x14ac:dyDescent="0.2">
      <c r="A3330" s="127">
        <f t="shared" si="1276"/>
        <v>43385</v>
      </c>
      <c r="B3330" s="4">
        <f t="shared" si="1281"/>
        <v>92464.30104233</v>
      </c>
      <c r="C3330" s="4">
        <f t="shared" si="1278"/>
        <v>52241.401495348538</v>
      </c>
      <c r="D3330" s="4">
        <f t="shared" si="1282"/>
        <v>52241.401495348538</v>
      </c>
      <c r="E3330" s="56">
        <f t="shared" si="1283"/>
        <v>712.37300000000005</v>
      </c>
      <c r="F3330" s="11">
        <f>IF(DAY(A3330)=F$2+1,VLOOKUP(A3330,[1]Plan1!$BN$15:$BP$255,3),F3329)</f>
        <v>718.68399999999997</v>
      </c>
      <c r="G3330" s="6">
        <f t="shared" si="1284"/>
        <v>43383</v>
      </c>
      <c r="H3330" s="2">
        <f t="shared" si="1285"/>
        <v>8.8591229594607857E-3</v>
      </c>
      <c r="I3330" s="1">
        <f t="shared" si="1286"/>
        <v>3</v>
      </c>
      <c r="J3330" s="1">
        <f t="shared" si="1287"/>
        <v>31</v>
      </c>
      <c r="K3330" s="54">
        <f t="shared" si="1288"/>
        <v>1.0008539235304872</v>
      </c>
      <c r="L3330" s="3">
        <f t="shared" si="1289"/>
        <v>1.76656518</v>
      </c>
      <c r="M3330" s="3">
        <f t="shared" si="1290"/>
        <v>1.76807369</v>
      </c>
      <c r="N3330" s="3">
        <f t="shared" si="1291"/>
        <v>92366.647512650001</v>
      </c>
      <c r="O3330" s="52">
        <f t="shared" si="1299"/>
        <v>0</v>
      </c>
      <c r="P3330" s="5">
        <f t="shared" si="1280"/>
        <v>0</v>
      </c>
      <c r="Q3330" s="53">
        <f t="shared" si="1292"/>
        <v>0</v>
      </c>
      <c r="R3330" s="4">
        <f t="shared" si="1293"/>
        <v>0</v>
      </c>
      <c r="S3330" s="2">
        <f t="shared" si="1277"/>
        <v>0.14000000000000001</v>
      </c>
      <c r="T3330" s="9">
        <f t="shared" si="1294"/>
        <v>1.001057238</v>
      </c>
      <c r="U3330" s="4">
        <f t="shared" si="1295"/>
        <v>97.653529680000005</v>
      </c>
      <c r="V3330" s="4">
        <f t="shared" si="1296"/>
        <v>0</v>
      </c>
      <c r="W3330" s="1" t="str">
        <f t="shared" si="1279"/>
        <v>A+J=</v>
      </c>
      <c r="X3330" s="10">
        <f t="shared" si="1297"/>
        <v>43413</v>
      </c>
      <c r="Y3330" s="4">
        <f t="shared" si="1298"/>
        <v>0</v>
      </c>
      <c r="Z3330" s="28"/>
      <c r="AA3330" s="26"/>
      <c r="AE3330" s="5"/>
    </row>
    <row r="3331" spans="1:31" x14ac:dyDescent="0.2">
      <c r="A3331" s="127">
        <f t="shared" si="1276"/>
        <v>43386</v>
      </c>
      <c r="B3331" s="4">
        <f t="shared" si="1281"/>
        <v>92523.195907880014</v>
      </c>
      <c r="C3331" s="4">
        <f t="shared" si="1278"/>
        <v>52241.401495348538</v>
      </c>
      <c r="D3331" s="4">
        <f t="shared" si="1282"/>
        <v>52241.401495348538</v>
      </c>
      <c r="E3331" s="56">
        <f t="shared" si="1283"/>
        <v>712.37300000000005</v>
      </c>
      <c r="F3331" s="11">
        <f>IF(DAY(A3331)=F$2+1,VLOOKUP(A3331,[1]Plan1!$BN$15:$BP$255,3),F3330)</f>
        <v>718.68399999999997</v>
      </c>
      <c r="G3331" s="6">
        <f t="shared" si="1284"/>
        <v>43383</v>
      </c>
      <c r="H3331" s="2">
        <f t="shared" si="1285"/>
        <v>8.8591229594607857E-3</v>
      </c>
      <c r="I3331" s="1">
        <f t="shared" si="1286"/>
        <v>4</v>
      </c>
      <c r="J3331" s="1">
        <f t="shared" si="1287"/>
        <v>31</v>
      </c>
      <c r="K3331" s="54">
        <f t="shared" si="1288"/>
        <v>1.0011387267177774</v>
      </c>
      <c r="L3331" s="3">
        <f t="shared" si="1289"/>
        <v>1.76656518</v>
      </c>
      <c r="M3331" s="3">
        <f t="shared" si="1290"/>
        <v>1.7685768100000001</v>
      </c>
      <c r="N3331" s="3">
        <f t="shared" si="1291"/>
        <v>92392.931206570007</v>
      </c>
      <c r="O3331" s="52">
        <f t="shared" si="1299"/>
        <v>0</v>
      </c>
      <c r="P3331" s="5">
        <f t="shared" si="1280"/>
        <v>0</v>
      </c>
      <c r="Q3331" s="53">
        <f t="shared" si="1292"/>
        <v>0</v>
      </c>
      <c r="R3331" s="4">
        <f t="shared" si="1293"/>
        <v>0</v>
      </c>
      <c r="S3331" s="2">
        <f t="shared" si="1277"/>
        <v>0.14000000000000001</v>
      </c>
      <c r="T3331" s="9">
        <f t="shared" si="1294"/>
        <v>1.001409899</v>
      </c>
      <c r="U3331" s="4">
        <f t="shared" si="1295"/>
        <v>130.26470130999999</v>
      </c>
      <c r="V3331" s="4">
        <f t="shared" si="1296"/>
        <v>0</v>
      </c>
      <c r="W3331" s="1" t="str">
        <f t="shared" si="1279"/>
        <v>A+J=</v>
      </c>
      <c r="X3331" s="10">
        <f t="shared" si="1297"/>
        <v>43413</v>
      </c>
      <c r="Y3331" s="4">
        <f t="shared" si="1298"/>
        <v>0</v>
      </c>
      <c r="Z3331" s="28"/>
      <c r="AA3331" s="26"/>
      <c r="AE3331" s="5"/>
    </row>
    <row r="3332" spans="1:31" x14ac:dyDescent="0.2">
      <c r="A3332" s="127">
        <f t="shared" si="1276"/>
        <v>43387</v>
      </c>
      <c r="B3332" s="4">
        <f t="shared" si="1281"/>
        <v>92582.12862191</v>
      </c>
      <c r="C3332" s="4">
        <f t="shared" si="1278"/>
        <v>52241.401495348538</v>
      </c>
      <c r="D3332" s="4">
        <f t="shared" si="1282"/>
        <v>52241.401495348538</v>
      </c>
      <c r="E3332" s="56">
        <f t="shared" si="1283"/>
        <v>712.37300000000005</v>
      </c>
      <c r="F3332" s="11">
        <f>IF(DAY(A3332)=F$2+1,VLOOKUP(A3332,[1]Plan1!$BN$15:$BP$255,3),F3331)</f>
        <v>718.68399999999997</v>
      </c>
      <c r="G3332" s="6">
        <f t="shared" si="1284"/>
        <v>43383</v>
      </c>
      <c r="H3332" s="2">
        <f t="shared" si="1285"/>
        <v>8.8591229594607857E-3</v>
      </c>
      <c r="I3332" s="1">
        <f t="shared" si="1286"/>
        <v>5</v>
      </c>
      <c r="J3332" s="1">
        <f t="shared" si="1287"/>
        <v>31</v>
      </c>
      <c r="K3332" s="54">
        <f t="shared" si="1288"/>
        <v>1.0014236109487178</v>
      </c>
      <c r="L3332" s="3">
        <f t="shared" si="1289"/>
        <v>1.76656518</v>
      </c>
      <c r="M3332" s="3">
        <f t="shared" si="1290"/>
        <v>1.7690800799999999</v>
      </c>
      <c r="N3332" s="3">
        <f t="shared" si="1291"/>
        <v>92419.222736700001</v>
      </c>
      <c r="O3332" s="52">
        <f t="shared" si="1299"/>
        <v>0</v>
      </c>
      <c r="P3332" s="5">
        <f t="shared" si="1280"/>
        <v>0</v>
      </c>
      <c r="Q3332" s="53">
        <f t="shared" si="1292"/>
        <v>0</v>
      </c>
      <c r="R3332" s="4">
        <f t="shared" si="1293"/>
        <v>0</v>
      </c>
      <c r="S3332" s="2">
        <f t="shared" si="1277"/>
        <v>0.14000000000000001</v>
      </c>
      <c r="T3332" s="9">
        <f t="shared" si="1294"/>
        <v>1.001762684</v>
      </c>
      <c r="U3332" s="4">
        <f t="shared" si="1295"/>
        <v>162.90588521000001</v>
      </c>
      <c r="V3332" s="4">
        <f t="shared" si="1296"/>
        <v>0</v>
      </c>
      <c r="W3332" s="1" t="str">
        <f t="shared" si="1279"/>
        <v>A+J=</v>
      </c>
      <c r="X3332" s="10">
        <f t="shared" si="1297"/>
        <v>43413</v>
      </c>
      <c r="Y3332" s="4">
        <f t="shared" si="1298"/>
        <v>0</v>
      </c>
      <c r="Z3332" s="28"/>
      <c r="AA3332" s="26"/>
      <c r="AE3332" s="5"/>
    </row>
    <row r="3333" spans="1:31" x14ac:dyDescent="0.2">
      <c r="A3333" s="127">
        <f t="shared" si="1276"/>
        <v>43388</v>
      </c>
      <c r="B3333" s="4">
        <f t="shared" si="1281"/>
        <v>92641.09877140999</v>
      </c>
      <c r="C3333" s="4">
        <f t="shared" si="1278"/>
        <v>52241.401495348538</v>
      </c>
      <c r="D3333" s="4">
        <f t="shared" si="1282"/>
        <v>52241.401495348538</v>
      </c>
      <c r="E3333" s="56">
        <f t="shared" si="1283"/>
        <v>712.37300000000005</v>
      </c>
      <c r="F3333" s="11">
        <f>IF(DAY(A3333)=F$2+1,VLOOKUP(A3333,[1]Plan1!$BN$15:$BP$255,3),F3332)</f>
        <v>718.68399999999997</v>
      </c>
      <c r="G3333" s="6">
        <f t="shared" si="1284"/>
        <v>43383</v>
      </c>
      <c r="H3333" s="2">
        <f t="shared" si="1285"/>
        <v>8.8591229594607857E-3</v>
      </c>
      <c r="I3333" s="1">
        <f t="shared" si="1286"/>
        <v>6</v>
      </c>
      <c r="J3333" s="1">
        <f t="shared" si="1287"/>
        <v>31</v>
      </c>
      <c r="K3333" s="54">
        <f t="shared" si="1288"/>
        <v>1.0017085762463704</v>
      </c>
      <c r="L3333" s="3">
        <f t="shared" si="1289"/>
        <v>1.76656518</v>
      </c>
      <c r="M3333" s="3">
        <f t="shared" si="1290"/>
        <v>1.76958349</v>
      </c>
      <c r="N3333" s="3">
        <f t="shared" si="1291"/>
        <v>92445.521580629997</v>
      </c>
      <c r="O3333" s="52">
        <f t="shared" si="1299"/>
        <v>0</v>
      </c>
      <c r="P3333" s="5">
        <f t="shared" si="1280"/>
        <v>0</v>
      </c>
      <c r="Q3333" s="53">
        <f t="shared" si="1292"/>
        <v>0</v>
      </c>
      <c r="R3333" s="4">
        <f t="shared" si="1293"/>
        <v>0</v>
      </c>
      <c r="S3333" s="2">
        <f t="shared" si="1277"/>
        <v>0.14000000000000001</v>
      </c>
      <c r="T3333" s="9">
        <f t="shared" si="1294"/>
        <v>1.0021155939999999</v>
      </c>
      <c r="U3333" s="4">
        <f t="shared" si="1295"/>
        <v>195.57719078</v>
      </c>
      <c r="V3333" s="4">
        <f t="shared" si="1296"/>
        <v>0</v>
      </c>
      <c r="W3333" s="1" t="str">
        <f t="shared" si="1279"/>
        <v>A+J=</v>
      </c>
      <c r="X3333" s="10">
        <f t="shared" si="1297"/>
        <v>43413</v>
      </c>
      <c r="Y3333" s="4">
        <f t="shared" si="1298"/>
        <v>0</v>
      </c>
      <c r="Z3333" s="28"/>
      <c r="AA3333" s="26"/>
      <c r="AE3333" s="5"/>
    </row>
    <row r="3334" spans="1:31" x14ac:dyDescent="0.2">
      <c r="A3334" s="127">
        <f t="shared" si="1276"/>
        <v>43389</v>
      </c>
      <c r="B3334" s="4">
        <f t="shared" si="1281"/>
        <v>92700.106281510001</v>
      </c>
      <c r="C3334" s="4">
        <f t="shared" si="1278"/>
        <v>52241.401495348538</v>
      </c>
      <c r="D3334" s="4">
        <f t="shared" si="1282"/>
        <v>52241.401495348538</v>
      </c>
      <c r="E3334" s="56">
        <f t="shared" si="1283"/>
        <v>712.37300000000005</v>
      </c>
      <c r="F3334" s="11">
        <f>IF(DAY(A3334)=F$2+1,VLOOKUP(A3334,[1]Plan1!$BN$15:$BP$255,3),F3333)</f>
        <v>718.68399999999997</v>
      </c>
      <c r="G3334" s="6">
        <f t="shared" si="1284"/>
        <v>43383</v>
      </c>
      <c r="H3334" s="2">
        <f t="shared" si="1285"/>
        <v>8.8591229594607857E-3</v>
      </c>
      <c r="I3334" s="1">
        <f t="shared" si="1286"/>
        <v>7</v>
      </c>
      <c r="J3334" s="1">
        <f t="shared" si="1287"/>
        <v>31</v>
      </c>
      <c r="K3334" s="54">
        <f t="shared" si="1288"/>
        <v>1.0019936226338038</v>
      </c>
      <c r="L3334" s="3">
        <f t="shared" si="1289"/>
        <v>1.76656518</v>
      </c>
      <c r="M3334" s="3">
        <f t="shared" si="1290"/>
        <v>1.7700870399999999</v>
      </c>
      <c r="N3334" s="3">
        <f t="shared" si="1291"/>
        <v>92471.827738349995</v>
      </c>
      <c r="O3334" s="52">
        <f t="shared" si="1299"/>
        <v>0</v>
      </c>
      <c r="P3334" s="5">
        <f t="shared" si="1280"/>
        <v>0</v>
      </c>
      <c r="Q3334" s="53">
        <f t="shared" si="1292"/>
        <v>0</v>
      </c>
      <c r="R3334" s="4">
        <f t="shared" si="1293"/>
        <v>0</v>
      </c>
      <c r="S3334" s="2">
        <f t="shared" si="1277"/>
        <v>0.14000000000000001</v>
      </c>
      <c r="T3334" s="9">
        <f t="shared" si="1294"/>
        <v>1.0024686279999999</v>
      </c>
      <c r="U3334" s="4">
        <f t="shared" si="1295"/>
        <v>228.27854316</v>
      </c>
      <c r="V3334" s="4">
        <f t="shared" si="1296"/>
        <v>0</v>
      </c>
      <c r="W3334" s="1" t="str">
        <f t="shared" si="1279"/>
        <v>A+J=</v>
      </c>
      <c r="X3334" s="10">
        <f t="shared" si="1297"/>
        <v>43413</v>
      </c>
      <c r="Y3334" s="4">
        <f t="shared" si="1298"/>
        <v>0</v>
      </c>
      <c r="Z3334" s="28"/>
      <c r="AA3334" s="26"/>
      <c r="AE3334" s="5"/>
    </row>
    <row r="3335" spans="1:31" x14ac:dyDescent="0.2">
      <c r="A3335" s="127">
        <f t="shared" si="1276"/>
        <v>43390</v>
      </c>
      <c r="B3335" s="4">
        <f t="shared" si="1281"/>
        <v>92759.15169364</v>
      </c>
      <c r="C3335" s="4">
        <f t="shared" si="1278"/>
        <v>52241.401495348538</v>
      </c>
      <c r="D3335" s="4">
        <f t="shared" si="1282"/>
        <v>52241.401495348538</v>
      </c>
      <c r="E3335" s="56">
        <f t="shared" si="1283"/>
        <v>712.37300000000005</v>
      </c>
      <c r="F3335" s="11">
        <f>IF(DAY(A3335)=F$2+1,VLOOKUP(A3335,[1]Plan1!$BN$15:$BP$255,3),F3334)</f>
        <v>718.68399999999997</v>
      </c>
      <c r="G3335" s="6">
        <f t="shared" si="1284"/>
        <v>43383</v>
      </c>
      <c r="H3335" s="2">
        <f t="shared" si="1285"/>
        <v>8.8591229594607857E-3</v>
      </c>
      <c r="I3335" s="1">
        <f t="shared" si="1286"/>
        <v>8</v>
      </c>
      <c r="J3335" s="1">
        <f t="shared" si="1287"/>
        <v>31</v>
      </c>
      <c r="K3335" s="54">
        <f t="shared" si="1288"/>
        <v>1.0022787501340924</v>
      </c>
      <c r="L3335" s="3">
        <f t="shared" si="1289"/>
        <v>1.76656518</v>
      </c>
      <c r="M3335" s="3">
        <f t="shared" si="1290"/>
        <v>1.7705907400000001</v>
      </c>
      <c r="N3335" s="3">
        <f t="shared" si="1291"/>
        <v>92498.141732279997</v>
      </c>
      <c r="O3335" s="52">
        <f t="shared" si="1299"/>
        <v>0</v>
      </c>
      <c r="P3335" s="5">
        <f t="shared" si="1280"/>
        <v>0</v>
      </c>
      <c r="Q3335" s="53">
        <f t="shared" si="1292"/>
        <v>0</v>
      </c>
      <c r="R3335" s="4">
        <f t="shared" si="1293"/>
        <v>0</v>
      </c>
      <c r="S3335" s="2">
        <f t="shared" si="1277"/>
        <v>0.14000000000000001</v>
      </c>
      <c r="T3335" s="9">
        <f t="shared" si="1294"/>
        <v>1.0028217859999999</v>
      </c>
      <c r="U3335" s="4">
        <f t="shared" si="1295"/>
        <v>261.00996135999998</v>
      </c>
      <c r="V3335" s="4">
        <f t="shared" si="1296"/>
        <v>0</v>
      </c>
      <c r="W3335" s="1" t="str">
        <f t="shared" si="1279"/>
        <v>A+J=</v>
      </c>
      <c r="X3335" s="10">
        <f t="shared" si="1297"/>
        <v>43413</v>
      </c>
      <c r="Y3335" s="4">
        <f t="shared" si="1298"/>
        <v>0</v>
      </c>
      <c r="Z3335" s="28"/>
      <c r="AA3335" s="26"/>
      <c r="AE3335" s="5"/>
    </row>
    <row r="3336" spans="1:31" x14ac:dyDescent="0.2">
      <c r="A3336" s="127">
        <f t="shared" si="1276"/>
        <v>43391</v>
      </c>
      <c r="B3336" s="4">
        <f t="shared" si="1281"/>
        <v>92818.234501819999</v>
      </c>
      <c r="C3336" s="4">
        <f t="shared" si="1278"/>
        <v>52241.401495348538</v>
      </c>
      <c r="D3336" s="4">
        <f t="shared" si="1282"/>
        <v>52241.401495348538</v>
      </c>
      <c r="E3336" s="56">
        <f t="shared" si="1283"/>
        <v>712.37300000000005</v>
      </c>
      <c r="F3336" s="11">
        <f>IF(DAY(A3336)=F$2+1,VLOOKUP(A3336,[1]Plan1!$BN$15:$BP$255,3),F3335)</f>
        <v>718.68399999999997</v>
      </c>
      <c r="G3336" s="6">
        <f t="shared" si="1284"/>
        <v>43383</v>
      </c>
      <c r="H3336" s="2">
        <f t="shared" si="1285"/>
        <v>8.8591229594607857E-3</v>
      </c>
      <c r="I3336" s="1">
        <f t="shared" si="1286"/>
        <v>9</v>
      </c>
      <c r="J3336" s="1">
        <f t="shared" si="1287"/>
        <v>31</v>
      </c>
      <c r="K3336" s="54">
        <f t="shared" si="1288"/>
        <v>1.0025639587703181</v>
      </c>
      <c r="L3336" s="3">
        <f t="shared" si="1289"/>
        <v>1.76656518</v>
      </c>
      <c r="M3336" s="3">
        <f t="shared" si="1290"/>
        <v>1.77109458</v>
      </c>
      <c r="N3336" s="3">
        <f t="shared" si="1291"/>
        <v>92524.46304001</v>
      </c>
      <c r="O3336" s="52">
        <f t="shared" si="1299"/>
        <v>0</v>
      </c>
      <c r="P3336" s="5">
        <f t="shared" si="1280"/>
        <v>0</v>
      </c>
      <c r="Q3336" s="53">
        <f t="shared" si="1292"/>
        <v>0</v>
      </c>
      <c r="R3336" s="4">
        <f t="shared" si="1293"/>
        <v>0</v>
      </c>
      <c r="S3336" s="2">
        <f t="shared" si="1277"/>
        <v>0.14000000000000001</v>
      </c>
      <c r="T3336" s="9">
        <f t="shared" si="1294"/>
        <v>1.003175068</v>
      </c>
      <c r="U3336" s="4">
        <f t="shared" si="1295"/>
        <v>293.77146181000001</v>
      </c>
      <c r="V3336" s="4">
        <f t="shared" si="1296"/>
        <v>0</v>
      </c>
      <c r="W3336" s="1" t="str">
        <f t="shared" si="1279"/>
        <v>A+J=</v>
      </c>
      <c r="X3336" s="10">
        <f t="shared" si="1297"/>
        <v>43413</v>
      </c>
      <c r="Y3336" s="4">
        <f t="shared" si="1298"/>
        <v>0</v>
      </c>
      <c r="Z3336" s="28"/>
      <c r="AA3336" s="26"/>
      <c r="AE3336" s="5"/>
    </row>
    <row r="3337" spans="1:31" x14ac:dyDescent="0.2">
      <c r="A3337" s="127">
        <f t="shared" si="1276"/>
        <v>43392</v>
      </c>
      <c r="B3337" s="4">
        <f t="shared" si="1281"/>
        <v>92877.354908690002</v>
      </c>
      <c r="C3337" s="4">
        <f t="shared" si="1278"/>
        <v>52241.401495348538</v>
      </c>
      <c r="D3337" s="4">
        <f t="shared" si="1282"/>
        <v>52241.401495348538</v>
      </c>
      <c r="E3337" s="56">
        <f t="shared" si="1283"/>
        <v>712.37300000000005</v>
      </c>
      <c r="F3337" s="11">
        <f>IF(DAY(A3337)=F$2+1,VLOOKUP(A3337,[1]Plan1!$BN$15:$BP$255,3),F3336)</f>
        <v>718.68399999999997</v>
      </c>
      <c r="G3337" s="6">
        <f t="shared" si="1284"/>
        <v>43383</v>
      </c>
      <c r="H3337" s="2">
        <f t="shared" si="1285"/>
        <v>8.8591229594607857E-3</v>
      </c>
      <c r="I3337" s="1">
        <f t="shared" si="1286"/>
        <v>10</v>
      </c>
      <c r="J3337" s="1">
        <f t="shared" si="1287"/>
        <v>31</v>
      </c>
      <c r="K3337" s="54">
        <f t="shared" si="1288"/>
        <v>1.0028492485655689</v>
      </c>
      <c r="L3337" s="3">
        <f t="shared" si="1289"/>
        <v>1.76656518</v>
      </c>
      <c r="M3337" s="3">
        <f t="shared" si="1290"/>
        <v>1.7715985599999999</v>
      </c>
      <c r="N3337" s="3">
        <f t="shared" si="1291"/>
        <v>92550.791661540003</v>
      </c>
      <c r="O3337" s="52">
        <f t="shared" si="1299"/>
        <v>0</v>
      </c>
      <c r="P3337" s="5">
        <f t="shared" si="1280"/>
        <v>0</v>
      </c>
      <c r="Q3337" s="53">
        <f t="shared" si="1292"/>
        <v>0</v>
      </c>
      <c r="R3337" s="4">
        <f t="shared" si="1293"/>
        <v>0</v>
      </c>
      <c r="S3337" s="2">
        <f t="shared" si="1277"/>
        <v>0.14000000000000001</v>
      </c>
      <c r="T3337" s="9">
        <f t="shared" si="1294"/>
        <v>1.0035284760000001</v>
      </c>
      <c r="U3337" s="4">
        <f t="shared" si="1295"/>
        <v>326.56324715</v>
      </c>
      <c r="V3337" s="4">
        <f t="shared" si="1296"/>
        <v>0</v>
      </c>
      <c r="W3337" s="1" t="str">
        <f t="shared" si="1279"/>
        <v>A+J=</v>
      </c>
      <c r="X3337" s="10">
        <f t="shared" si="1297"/>
        <v>43413</v>
      </c>
      <c r="Y3337" s="4">
        <f t="shared" si="1298"/>
        <v>0</v>
      </c>
      <c r="Z3337" s="28"/>
      <c r="AA3337" s="26"/>
      <c r="AE3337" s="5"/>
    </row>
    <row r="3338" spans="1:31" x14ac:dyDescent="0.2">
      <c r="A3338" s="127">
        <f t="shared" si="1276"/>
        <v>43393</v>
      </c>
      <c r="B3338" s="4">
        <f t="shared" si="1281"/>
        <v>92936.512654229999</v>
      </c>
      <c r="C3338" s="4">
        <f t="shared" si="1278"/>
        <v>52241.401495348538</v>
      </c>
      <c r="D3338" s="4">
        <f t="shared" si="1282"/>
        <v>52241.401495348538</v>
      </c>
      <c r="E3338" s="56">
        <f t="shared" si="1283"/>
        <v>712.37300000000005</v>
      </c>
      <c r="F3338" s="11">
        <f>IF(DAY(A3338)=F$2+1,VLOOKUP(A3338,[1]Plan1!$BN$15:$BP$255,3),F3337)</f>
        <v>718.68399999999997</v>
      </c>
      <c r="G3338" s="6">
        <f t="shared" si="1284"/>
        <v>43383</v>
      </c>
      <c r="H3338" s="2">
        <f t="shared" si="1285"/>
        <v>8.8591229594607857E-3</v>
      </c>
      <c r="I3338" s="1">
        <f t="shared" si="1286"/>
        <v>11</v>
      </c>
      <c r="J3338" s="1">
        <f t="shared" si="1287"/>
        <v>31</v>
      </c>
      <c r="K3338" s="54">
        <f t="shared" si="1288"/>
        <v>1.0031346195429391</v>
      </c>
      <c r="L3338" s="3">
        <f t="shared" si="1289"/>
        <v>1.76656518</v>
      </c>
      <c r="M3338" s="3">
        <f t="shared" si="1290"/>
        <v>1.7721026799999999</v>
      </c>
      <c r="N3338" s="3">
        <f t="shared" si="1291"/>
        <v>92577.127596859995</v>
      </c>
      <c r="O3338" s="52">
        <f t="shared" si="1299"/>
        <v>0</v>
      </c>
      <c r="P3338" s="5">
        <f t="shared" si="1280"/>
        <v>0</v>
      </c>
      <c r="Q3338" s="53">
        <f t="shared" si="1292"/>
        <v>0</v>
      </c>
      <c r="R3338" s="4">
        <f t="shared" si="1293"/>
        <v>0</v>
      </c>
      <c r="S3338" s="2">
        <f t="shared" si="1277"/>
        <v>0.14000000000000001</v>
      </c>
      <c r="T3338" s="9">
        <f t="shared" si="1294"/>
        <v>1.0038820070000001</v>
      </c>
      <c r="U3338" s="4">
        <f t="shared" si="1295"/>
        <v>359.38505737000003</v>
      </c>
      <c r="V3338" s="4">
        <f t="shared" si="1296"/>
        <v>0</v>
      </c>
      <c r="W3338" s="1" t="str">
        <f t="shared" si="1279"/>
        <v>A+J=</v>
      </c>
      <c r="X3338" s="10">
        <f t="shared" si="1297"/>
        <v>43413</v>
      </c>
      <c r="Y3338" s="4">
        <f t="shared" si="1298"/>
        <v>0</v>
      </c>
      <c r="Z3338" s="28"/>
      <c r="AA3338" s="26"/>
      <c r="AE3338" s="5"/>
    </row>
    <row r="3339" spans="1:31" x14ac:dyDescent="0.2">
      <c r="A3339" s="127">
        <f t="shared" ref="A3339:A3402" si="1300">(A3338+1)</f>
        <v>43394</v>
      </c>
      <c r="B3339" s="4">
        <f t="shared" si="1281"/>
        <v>92995.70846573</v>
      </c>
      <c r="C3339" s="4">
        <f t="shared" si="1278"/>
        <v>52241.401495348538</v>
      </c>
      <c r="D3339" s="4">
        <f t="shared" si="1282"/>
        <v>52241.401495348538</v>
      </c>
      <c r="E3339" s="56">
        <f t="shared" si="1283"/>
        <v>712.37300000000005</v>
      </c>
      <c r="F3339" s="11">
        <f>IF(DAY(A3339)=F$2+1,VLOOKUP(A3339,[1]Plan1!$BN$15:$BP$255,3),F3338)</f>
        <v>718.68399999999997</v>
      </c>
      <c r="G3339" s="6">
        <f t="shared" si="1284"/>
        <v>43383</v>
      </c>
      <c r="H3339" s="2">
        <f t="shared" si="1285"/>
        <v>8.8591229594607857E-3</v>
      </c>
      <c r="I3339" s="1">
        <f t="shared" si="1286"/>
        <v>12</v>
      </c>
      <c r="J3339" s="1">
        <f t="shared" si="1287"/>
        <v>31</v>
      </c>
      <c r="K3339" s="54">
        <f t="shared" si="1288"/>
        <v>1.0034200717255306</v>
      </c>
      <c r="L3339" s="3">
        <f t="shared" si="1289"/>
        <v>1.76656518</v>
      </c>
      <c r="M3339" s="3">
        <f t="shared" si="1290"/>
        <v>1.7726069499999999</v>
      </c>
      <c r="N3339" s="3">
        <f t="shared" si="1291"/>
        <v>92603.471368390004</v>
      </c>
      <c r="O3339" s="52">
        <f t="shared" si="1299"/>
        <v>0</v>
      </c>
      <c r="P3339" s="5">
        <f t="shared" si="1280"/>
        <v>0</v>
      </c>
      <c r="Q3339" s="53">
        <f t="shared" si="1292"/>
        <v>0</v>
      </c>
      <c r="R3339" s="4">
        <f t="shared" si="1293"/>
        <v>0</v>
      </c>
      <c r="S3339" s="2">
        <f t="shared" ref="S3339:S3402" si="1301">(S3338)</f>
        <v>0.14000000000000001</v>
      </c>
      <c r="T3339" s="9">
        <f t="shared" si="1294"/>
        <v>1.004235663</v>
      </c>
      <c r="U3339" s="4">
        <f t="shared" si="1295"/>
        <v>392.23709733999999</v>
      </c>
      <c r="V3339" s="4">
        <f t="shared" si="1296"/>
        <v>0</v>
      </c>
      <c r="W3339" s="1" t="str">
        <f t="shared" si="1279"/>
        <v>A+J=</v>
      </c>
      <c r="X3339" s="10">
        <f t="shared" si="1297"/>
        <v>43413</v>
      </c>
      <c r="Y3339" s="4">
        <f t="shared" si="1298"/>
        <v>0</v>
      </c>
      <c r="Z3339" s="28"/>
      <c r="AA3339" s="26"/>
      <c r="AE3339" s="5"/>
    </row>
    <row r="3340" spans="1:31" x14ac:dyDescent="0.2">
      <c r="A3340" s="127">
        <f t="shared" si="1300"/>
        <v>43395</v>
      </c>
      <c r="B3340" s="4">
        <f t="shared" si="1281"/>
        <v>93054.942361399997</v>
      </c>
      <c r="C3340" s="4">
        <f t="shared" ref="C3340:C3403" si="1302">IF(DAY(A3339)=9,VLOOKUP(A3339,$AA$10:$AB$126,2),C3339)</f>
        <v>52241.401495348538</v>
      </c>
      <c r="D3340" s="4">
        <f t="shared" si="1282"/>
        <v>52241.401495348538</v>
      </c>
      <c r="E3340" s="56">
        <f t="shared" si="1283"/>
        <v>712.37300000000005</v>
      </c>
      <c r="F3340" s="11">
        <f>IF(DAY(A3340)=F$2+1,VLOOKUP(A3340,[1]Plan1!$BN$15:$BP$255,3),F3339)</f>
        <v>718.68399999999997</v>
      </c>
      <c r="G3340" s="6">
        <f t="shared" si="1284"/>
        <v>43383</v>
      </c>
      <c r="H3340" s="2">
        <f t="shared" si="1285"/>
        <v>8.8591229594607857E-3</v>
      </c>
      <c r="I3340" s="1">
        <f t="shared" si="1286"/>
        <v>13</v>
      </c>
      <c r="J3340" s="1">
        <f t="shared" si="1287"/>
        <v>31</v>
      </c>
      <c r="K3340" s="54">
        <f t="shared" si="1288"/>
        <v>1.0037056051364504</v>
      </c>
      <c r="L3340" s="3">
        <f t="shared" si="1289"/>
        <v>1.76656518</v>
      </c>
      <c r="M3340" s="3">
        <f t="shared" si="1290"/>
        <v>1.7731113700000001</v>
      </c>
      <c r="N3340" s="3">
        <f t="shared" si="1291"/>
        <v>92629.822976130003</v>
      </c>
      <c r="O3340" s="52">
        <f t="shared" si="1299"/>
        <v>0</v>
      </c>
      <c r="P3340" s="5">
        <f t="shared" si="1280"/>
        <v>0</v>
      </c>
      <c r="Q3340" s="53">
        <f t="shared" si="1292"/>
        <v>0</v>
      </c>
      <c r="R3340" s="4">
        <f t="shared" si="1293"/>
        <v>0</v>
      </c>
      <c r="S3340" s="2">
        <f t="shared" si="1301"/>
        <v>0.14000000000000001</v>
      </c>
      <c r="T3340" s="9">
        <f t="shared" si="1294"/>
        <v>1.0045894440000001</v>
      </c>
      <c r="U3340" s="4">
        <f t="shared" si="1295"/>
        <v>425.11938527000001</v>
      </c>
      <c r="V3340" s="4">
        <f t="shared" si="1296"/>
        <v>0</v>
      </c>
      <c r="W3340" s="1" t="str">
        <f t="shared" si="1279"/>
        <v>A+J=</v>
      </c>
      <c r="X3340" s="10">
        <f t="shared" si="1297"/>
        <v>43413</v>
      </c>
      <c r="Y3340" s="4">
        <f t="shared" si="1298"/>
        <v>0</v>
      </c>
      <c r="Z3340" s="28"/>
      <c r="AA3340" s="26"/>
      <c r="AE3340" s="5"/>
    </row>
    <row r="3341" spans="1:31" x14ac:dyDescent="0.2">
      <c r="A3341" s="127">
        <f t="shared" si="1300"/>
        <v>43396</v>
      </c>
      <c r="B3341" s="4">
        <f t="shared" si="1281"/>
        <v>93114.213216799995</v>
      </c>
      <c r="C3341" s="4">
        <f t="shared" si="1302"/>
        <v>52241.401495348538</v>
      </c>
      <c r="D3341" s="4">
        <f t="shared" si="1282"/>
        <v>52241.401495348538</v>
      </c>
      <c r="E3341" s="56">
        <f t="shared" si="1283"/>
        <v>712.37300000000005</v>
      </c>
      <c r="F3341" s="11">
        <f>IF(DAY(A3341)=F$2+1,VLOOKUP(A3341,[1]Plan1!$BN$15:$BP$255,3),F3340)</f>
        <v>718.68399999999997</v>
      </c>
      <c r="G3341" s="6">
        <f t="shared" si="1284"/>
        <v>43383</v>
      </c>
      <c r="H3341" s="2">
        <f t="shared" si="1285"/>
        <v>8.8591229594607857E-3</v>
      </c>
      <c r="I3341" s="1">
        <f t="shared" si="1286"/>
        <v>14</v>
      </c>
      <c r="J3341" s="1">
        <f t="shared" si="1287"/>
        <v>31</v>
      </c>
      <c r="K3341" s="54">
        <f t="shared" si="1288"/>
        <v>1.0039912197988132</v>
      </c>
      <c r="L3341" s="3">
        <f t="shared" si="1289"/>
        <v>1.76656518</v>
      </c>
      <c r="M3341" s="3">
        <f t="shared" si="1290"/>
        <v>1.7736159199999999</v>
      </c>
      <c r="N3341" s="3">
        <f t="shared" si="1291"/>
        <v>92656.181375259999</v>
      </c>
      <c r="O3341" s="52">
        <f t="shared" si="1299"/>
        <v>0</v>
      </c>
      <c r="P3341" s="5">
        <f t="shared" si="1280"/>
        <v>0</v>
      </c>
      <c r="Q3341" s="53">
        <f t="shared" si="1292"/>
        <v>0</v>
      </c>
      <c r="R3341" s="4">
        <f t="shared" si="1293"/>
        <v>0</v>
      </c>
      <c r="S3341" s="2">
        <f t="shared" si="1301"/>
        <v>0.14000000000000001</v>
      </c>
      <c r="T3341" s="9">
        <f t="shared" si="1294"/>
        <v>1.0049433489999999</v>
      </c>
      <c r="U3341" s="4">
        <f t="shared" si="1295"/>
        <v>458.03184154000002</v>
      </c>
      <c r="V3341" s="4">
        <f t="shared" si="1296"/>
        <v>0</v>
      </c>
      <c r="W3341" s="1" t="str">
        <f t="shared" si="1279"/>
        <v>A+J=</v>
      </c>
      <c r="X3341" s="10">
        <f t="shared" si="1297"/>
        <v>43413</v>
      </c>
      <c r="Y3341" s="4">
        <f t="shared" si="1298"/>
        <v>0</v>
      </c>
      <c r="Z3341" s="28"/>
      <c r="AA3341" s="26"/>
      <c r="AE3341" s="5"/>
    </row>
    <row r="3342" spans="1:31" x14ac:dyDescent="0.2">
      <c r="A3342" s="127">
        <f t="shared" si="1300"/>
        <v>43397</v>
      </c>
      <c r="B3342" s="4">
        <f t="shared" si="1281"/>
        <v>93173.522717150001</v>
      </c>
      <c r="C3342" s="4">
        <f t="shared" si="1302"/>
        <v>52241.401495348538</v>
      </c>
      <c r="D3342" s="4">
        <f t="shared" si="1282"/>
        <v>52241.401495348538</v>
      </c>
      <c r="E3342" s="56">
        <f t="shared" si="1283"/>
        <v>712.37300000000005</v>
      </c>
      <c r="F3342" s="11">
        <f>IF(DAY(A3342)=F$2+1,VLOOKUP(A3342,[1]Plan1!$BN$15:$BP$255,3),F3341)</f>
        <v>718.68399999999997</v>
      </c>
      <c r="G3342" s="6">
        <f t="shared" si="1284"/>
        <v>43383</v>
      </c>
      <c r="H3342" s="2">
        <f t="shared" si="1285"/>
        <v>8.8591229594607857E-3</v>
      </c>
      <c r="I3342" s="1">
        <f t="shared" si="1286"/>
        <v>15</v>
      </c>
      <c r="J3342" s="1">
        <f t="shared" si="1287"/>
        <v>31</v>
      </c>
      <c r="K3342" s="54">
        <f t="shared" si="1288"/>
        <v>1.0042769157357401</v>
      </c>
      <c r="L3342" s="3">
        <f t="shared" si="1289"/>
        <v>1.76656518</v>
      </c>
      <c r="M3342" s="3">
        <f t="shared" si="1290"/>
        <v>1.7741206300000001</v>
      </c>
      <c r="N3342" s="3">
        <f t="shared" si="1291"/>
        <v>92682.548133010001</v>
      </c>
      <c r="O3342" s="52">
        <f t="shared" si="1299"/>
        <v>0</v>
      </c>
      <c r="P3342" s="5">
        <f t="shared" si="1280"/>
        <v>0</v>
      </c>
      <c r="Q3342" s="53">
        <f t="shared" si="1292"/>
        <v>0</v>
      </c>
      <c r="R3342" s="4">
        <f t="shared" si="1293"/>
        <v>0</v>
      </c>
      <c r="S3342" s="2">
        <f t="shared" si="1301"/>
        <v>0.14000000000000001</v>
      </c>
      <c r="T3342" s="9">
        <f t="shared" si="1294"/>
        <v>1.0052973789999999</v>
      </c>
      <c r="U3342" s="4">
        <f t="shared" si="1295"/>
        <v>490.97458413999999</v>
      </c>
      <c r="V3342" s="4">
        <f t="shared" si="1296"/>
        <v>0</v>
      </c>
      <c r="W3342" s="1" t="str">
        <f t="shared" si="1279"/>
        <v>A+J=</v>
      </c>
      <c r="X3342" s="10">
        <f t="shared" si="1297"/>
        <v>43413</v>
      </c>
      <c r="Y3342" s="4">
        <f t="shared" si="1298"/>
        <v>0</v>
      </c>
      <c r="Z3342" s="28"/>
      <c r="AA3342" s="26"/>
      <c r="AE3342" s="5"/>
    </row>
    <row r="3343" spans="1:31" x14ac:dyDescent="0.2">
      <c r="A3343" s="127">
        <f t="shared" si="1300"/>
        <v>43398</v>
      </c>
      <c r="B3343" s="4">
        <f t="shared" si="1281"/>
        <v>93232.86930512001</v>
      </c>
      <c r="C3343" s="4">
        <f t="shared" si="1302"/>
        <v>52241.401495348538</v>
      </c>
      <c r="D3343" s="4">
        <f t="shared" si="1282"/>
        <v>52241.401495348538</v>
      </c>
      <c r="E3343" s="56">
        <f t="shared" si="1283"/>
        <v>712.37300000000005</v>
      </c>
      <c r="F3343" s="11">
        <f>IF(DAY(A3343)=F$2+1,VLOOKUP(A3343,[1]Plan1!$BN$15:$BP$255,3),F3342)</f>
        <v>718.68399999999997</v>
      </c>
      <c r="G3343" s="6">
        <f t="shared" si="1284"/>
        <v>43383</v>
      </c>
      <c r="H3343" s="2">
        <f t="shared" si="1285"/>
        <v>8.8591229594607857E-3</v>
      </c>
      <c r="I3343" s="1">
        <f t="shared" si="1286"/>
        <v>16</v>
      </c>
      <c r="J3343" s="1">
        <f t="shared" si="1287"/>
        <v>31</v>
      </c>
      <c r="K3343" s="54">
        <f t="shared" si="1288"/>
        <v>1.0045626929703584</v>
      </c>
      <c r="L3343" s="3">
        <f t="shared" si="1289"/>
        <v>1.76656518</v>
      </c>
      <c r="M3343" s="3">
        <f t="shared" si="1290"/>
        <v>1.7746254699999999</v>
      </c>
      <c r="N3343" s="3">
        <f t="shared" si="1291"/>
        <v>92708.921682140004</v>
      </c>
      <c r="O3343" s="52">
        <f t="shared" si="1299"/>
        <v>0</v>
      </c>
      <c r="P3343" s="5">
        <f t="shared" si="1280"/>
        <v>0</v>
      </c>
      <c r="Q3343" s="53">
        <f t="shared" si="1292"/>
        <v>0</v>
      </c>
      <c r="R3343" s="4">
        <f t="shared" si="1293"/>
        <v>0</v>
      </c>
      <c r="S3343" s="2">
        <f t="shared" si="1301"/>
        <v>0.14000000000000001</v>
      </c>
      <c r="T3343" s="9">
        <f t="shared" si="1294"/>
        <v>1.0056515340000001</v>
      </c>
      <c r="U3343" s="4">
        <f t="shared" si="1295"/>
        <v>523.94762298000001</v>
      </c>
      <c r="V3343" s="4">
        <f t="shared" si="1296"/>
        <v>0</v>
      </c>
      <c r="W3343" s="1" t="str">
        <f t="shared" si="1279"/>
        <v>A+J=</v>
      </c>
      <c r="X3343" s="10">
        <f t="shared" si="1297"/>
        <v>43413</v>
      </c>
      <c r="Y3343" s="4">
        <f t="shared" si="1298"/>
        <v>0</v>
      </c>
      <c r="Z3343" s="28"/>
      <c r="AA3343" s="26"/>
      <c r="AE3343" s="5"/>
    </row>
    <row r="3344" spans="1:31" x14ac:dyDescent="0.2">
      <c r="A3344" s="127">
        <f t="shared" si="1300"/>
        <v>43399</v>
      </c>
      <c r="B3344" s="4">
        <f t="shared" si="1281"/>
        <v>93292.254048930001</v>
      </c>
      <c r="C3344" s="4">
        <f t="shared" si="1302"/>
        <v>52241.401495348538</v>
      </c>
      <c r="D3344" s="4">
        <f t="shared" si="1282"/>
        <v>52241.401495348538</v>
      </c>
      <c r="E3344" s="56">
        <f t="shared" si="1283"/>
        <v>712.37300000000005</v>
      </c>
      <c r="F3344" s="11">
        <f>IF(DAY(A3344)=F$2+1,VLOOKUP(A3344,[1]Plan1!$BN$15:$BP$255,3),F3343)</f>
        <v>718.68399999999997</v>
      </c>
      <c r="G3344" s="6">
        <f t="shared" si="1284"/>
        <v>43383</v>
      </c>
      <c r="H3344" s="2">
        <f t="shared" si="1285"/>
        <v>8.8591229594607857E-3</v>
      </c>
      <c r="I3344" s="1">
        <f t="shared" si="1286"/>
        <v>17</v>
      </c>
      <c r="J3344" s="1">
        <f t="shared" si="1287"/>
        <v>31</v>
      </c>
      <c r="K3344" s="54">
        <f t="shared" si="1288"/>
        <v>1.0048485515258021</v>
      </c>
      <c r="L3344" s="3">
        <f t="shared" si="1289"/>
        <v>1.76656518</v>
      </c>
      <c r="M3344" s="3">
        <f t="shared" si="1290"/>
        <v>1.77513046</v>
      </c>
      <c r="N3344" s="3">
        <f t="shared" si="1291"/>
        <v>92735.303067479996</v>
      </c>
      <c r="O3344" s="52">
        <f t="shared" si="1299"/>
        <v>0</v>
      </c>
      <c r="P3344" s="5">
        <f t="shared" si="1280"/>
        <v>0</v>
      </c>
      <c r="Q3344" s="53">
        <f t="shared" si="1292"/>
        <v>0</v>
      </c>
      <c r="R3344" s="4">
        <f t="shared" si="1293"/>
        <v>0</v>
      </c>
      <c r="S3344" s="2">
        <f t="shared" si="1301"/>
        <v>0.14000000000000001</v>
      </c>
      <c r="T3344" s="9">
        <f t="shared" si="1294"/>
        <v>1.0060058140000001</v>
      </c>
      <c r="U3344" s="4">
        <f t="shared" si="1295"/>
        <v>556.95098144999997</v>
      </c>
      <c r="V3344" s="4">
        <f t="shared" si="1296"/>
        <v>0</v>
      </c>
      <c r="W3344" s="1" t="str">
        <f t="shared" si="1279"/>
        <v>A+J=</v>
      </c>
      <c r="X3344" s="10">
        <f t="shared" si="1297"/>
        <v>43413</v>
      </c>
      <c r="Y3344" s="4">
        <f t="shared" si="1298"/>
        <v>0</v>
      </c>
      <c r="Z3344" s="28"/>
      <c r="AA3344" s="26"/>
      <c r="AE3344" s="5"/>
    </row>
    <row r="3345" spans="1:31" x14ac:dyDescent="0.2">
      <c r="A3345" s="127">
        <f t="shared" si="1300"/>
        <v>43400</v>
      </c>
      <c r="B3345" s="4">
        <f t="shared" si="1281"/>
        <v>93351.676348299996</v>
      </c>
      <c r="C3345" s="4">
        <f t="shared" si="1302"/>
        <v>52241.401495348538</v>
      </c>
      <c r="D3345" s="4">
        <f t="shared" si="1282"/>
        <v>52241.401495348538</v>
      </c>
      <c r="E3345" s="56">
        <f t="shared" si="1283"/>
        <v>712.37300000000005</v>
      </c>
      <c r="F3345" s="11">
        <f>IF(DAY(A3345)=F$2+1,VLOOKUP(A3345,[1]Plan1!$BN$15:$BP$255,3),F3344)</f>
        <v>718.68399999999997</v>
      </c>
      <c r="G3345" s="6">
        <f t="shared" si="1284"/>
        <v>43383</v>
      </c>
      <c r="H3345" s="2">
        <f t="shared" si="1285"/>
        <v>8.8591229594607857E-3</v>
      </c>
      <c r="I3345" s="1">
        <f t="shared" si="1286"/>
        <v>18</v>
      </c>
      <c r="J3345" s="1">
        <f t="shared" si="1287"/>
        <v>31</v>
      </c>
      <c r="K3345" s="54">
        <f t="shared" si="1288"/>
        <v>1.0051344914252121</v>
      </c>
      <c r="L3345" s="3">
        <f t="shared" si="1289"/>
        <v>1.76656518</v>
      </c>
      <c r="M3345" s="3">
        <f t="shared" si="1290"/>
        <v>1.77563559</v>
      </c>
      <c r="N3345" s="3">
        <f t="shared" si="1291"/>
        <v>92761.691766620002</v>
      </c>
      <c r="O3345" s="52">
        <f t="shared" si="1299"/>
        <v>0</v>
      </c>
      <c r="P3345" s="5">
        <f t="shared" si="1280"/>
        <v>0</v>
      </c>
      <c r="Q3345" s="53">
        <f t="shared" si="1292"/>
        <v>0</v>
      </c>
      <c r="R3345" s="4">
        <f t="shared" si="1293"/>
        <v>0</v>
      </c>
      <c r="S3345" s="2">
        <f t="shared" si="1301"/>
        <v>0.14000000000000001</v>
      </c>
      <c r="T3345" s="9">
        <f t="shared" si="1294"/>
        <v>1.006360218</v>
      </c>
      <c r="U3345" s="4">
        <f t="shared" si="1295"/>
        <v>589.98458168000002</v>
      </c>
      <c r="V3345" s="4">
        <f t="shared" si="1296"/>
        <v>0</v>
      </c>
      <c r="W3345" s="1" t="str">
        <f t="shared" si="1279"/>
        <v>A+J=</v>
      </c>
      <c r="X3345" s="10">
        <f t="shared" si="1297"/>
        <v>43413</v>
      </c>
      <c r="Y3345" s="4">
        <f t="shared" si="1298"/>
        <v>0</v>
      </c>
      <c r="Z3345" s="28"/>
      <c r="AA3345" s="26"/>
      <c r="AE3345" s="5"/>
    </row>
    <row r="3346" spans="1:31" x14ac:dyDescent="0.2">
      <c r="A3346" s="127">
        <f t="shared" si="1300"/>
        <v>43401</v>
      </c>
      <c r="B3346" s="4">
        <f t="shared" si="1281"/>
        <v>93411.1363136</v>
      </c>
      <c r="C3346" s="4">
        <f t="shared" si="1302"/>
        <v>52241.401495348538</v>
      </c>
      <c r="D3346" s="4">
        <f t="shared" si="1282"/>
        <v>52241.401495348538</v>
      </c>
      <c r="E3346" s="56">
        <f t="shared" si="1283"/>
        <v>712.37300000000005</v>
      </c>
      <c r="F3346" s="11">
        <f>IF(DAY(A3346)=F$2+1,VLOOKUP(A3346,[1]Plan1!$BN$15:$BP$255,3),F3345)</f>
        <v>718.68399999999997</v>
      </c>
      <c r="G3346" s="6">
        <f t="shared" si="1284"/>
        <v>43383</v>
      </c>
      <c r="H3346" s="2">
        <f t="shared" si="1285"/>
        <v>8.8591229594607857E-3</v>
      </c>
      <c r="I3346" s="1">
        <f t="shared" si="1286"/>
        <v>19</v>
      </c>
      <c r="J3346" s="1">
        <f t="shared" si="1287"/>
        <v>31</v>
      </c>
      <c r="K3346" s="54">
        <f t="shared" si="1288"/>
        <v>1.0054205126917355</v>
      </c>
      <c r="L3346" s="3">
        <f t="shared" si="1289"/>
        <v>1.76656518</v>
      </c>
      <c r="M3346" s="3">
        <f t="shared" si="1290"/>
        <v>1.7761408599999999</v>
      </c>
      <c r="N3346" s="3">
        <f t="shared" si="1291"/>
        <v>92788.087779549998</v>
      </c>
      <c r="O3346" s="52">
        <f t="shared" si="1299"/>
        <v>0</v>
      </c>
      <c r="P3346" s="5">
        <f t="shared" si="1280"/>
        <v>0</v>
      </c>
      <c r="Q3346" s="53">
        <f t="shared" si="1292"/>
        <v>0</v>
      </c>
      <c r="R3346" s="4">
        <f t="shared" si="1293"/>
        <v>0</v>
      </c>
      <c r="S3346" s="2">
        <f t="shared" si="1301"/>
        <v>0.14000000000000001</v>
      </c>
      <c r="T3346" s="9">
        <f t="shared" si="1294"/>
        <v>1.006714747</v>
      </c>
      <c r="U3346" s="4">
        <f t="shared" si="1295"/>
        <v>623.04853404999994</v>
      </c>
      <c r="V3346" s="4">
        <f t="shared" si="1296"/>
        <v>0</v>
      </c>
      <c r="W3346" s="1" t="str">
        <f t="shared" si="1279"/>
        <v>A+J=</v>
      </c>
      <c r="X3346" s="10">
        <f t="shared" si="1297"/>
        <v>43413</v>
      </c>
      <c r="Y3346" s="4">
        <f t="shared" si="1298"/>
        <v>0</v>
      </c>
      <c r="Z3346" s="28"/>
      <c r="AA3346" s="26"/>
      <c r="AE3346" s="5"/>
    </row>
    <row r="3347" spans="1:31" x14ac:dyDescent="0.2">
      <c r="A3347" s="127">
        <f t="shared" si="1300"/>
        <v>43402</v>
      </c>
      <c r="B3347" s="4">
        <f t="shared" si="1281"/>
        <v>93470.634488619995</v>
      </c>
      <c r="C3347" s="4">
        <f t="shared" si="1302"/>
        <v>52241.401495348538</v>
      </c>
      <c r="D3347" s="4">
        <f t="shared" si="1282"/>
        <v>52241.401495348538</v>
      </c>
      <c r="E3347" s="56">
        <f t="shared" si="1283"/>
        <v>712.37300000000005</v>
      </c>
      <c r="F3347" s="11">
        <f>IF(DAY(A3347)=F$2+1,VLOOKUP(A3347,[1]Plan1!$BN$15:$BP$255,3),F3346)</f>
        <v>718.68399999999997</v>
      </c>
      <c r="G3347" s="6">
        <f t="shared" si="1284"/>
        <v>43383</v>
      </c>
      <c r="H3347" s="2">
        <f t="shared" si="1285"/>
        <v>8.8591229594607857E-3</v>
      </c>
      <c r="I3347" s="1">
        <f t="shared" si="1286"/>
        <v>20</v>
      </c>
      <c r="J3347" s="1">
        <f t="shared" si="1287"/>
        <v>31</v>
      </c>
      <c r="K3347" s="54">
        <f t="shared" si="1288"/>
        <v>1.0057066153485261</v>
      </c>
      <c r="L3347" s="3">
        <f t="shared" si="1289"/>
        <v>1.76656518</v>
      </c>
      <c r="M3347" s="3">
        <f t="shared" si="1290"/>
        <v>1.77664628</v>
      </c>
      <c r="N3347" s="3">
        <f t="shared" si="1291"/>
        <v>92814.491628689997</v>
      </c>
      <c r="O3347" s="52">
        <f t="shared" si="1299"/>
        <v>0</v>
      </c>
      <c r="P3347" s="5">
        <f t="shared" si="1280"/>
        <v>0</v>
      </c>
      <c r="Q3347" s="53">
        <f t="shared" si="1292"/>
        <v>0</v>
      </c>
      <c r="R3347" s="4">
        <f t="shared" si="1293"/>
        <v>0</v>
      </c>
      <c r="S3347" s="2">
        <f t="shared" si="1301"/>
        <v>0.14000000000000001</v>
      </c>
      <c r="T3347" s="9">
        <f t="shared" si="1294"/>
        <v>1.0070694010000001</v>
      </c>
      <c r="U3347" s="4">
        <f t="shared" si="1295"/>
        <v>656.14285992999999</v>
      </c>
      <c r="V3347" s="4">
        <f t="shared" si="1296"/>
        <v>0</v>
      </c>
      <c r="W3347" s="1" t="str">
        <f t="shared" si="1279"/>
        <v>A+J=</v>
      </c>
      <c r="X3347" s="10">
        <f t="shared" si="1297"/>
        <v>43413</v>
      </c>
      <c r="Y3347" s="4">
        <f t="shared" si="1298"/>
        <v>0</v>
      </c>
      <c r="Z3347" s="28"/>
      <c r="AA3347" s="26"/>
      <c r="AE3347" s="5"/>
    </row>
    <row r="3348" spans="1:31" x14ac:dyDescent="0.2">
      <c r="A3348" s="127">
        <f t="shared" si="1300"/>
        <v>43403</v>
      </c>
      <c r="B3348" s="4">
        <f t="shared" si="1281"/>
        <v>93530.170891609989</v>
      </c>
      <c r="C3348" s="4">
        <f t="shared" si="1302"/>
        <v>52241.401495348538</v>
      </c>
      <c r="D3348" s="4">
        <f t="shared" si="1282"/>
        <v>52241.401495348538</v>
      </c>
      <c r="E3348" s="56">
        <f t="shared" si="1283"/>
        <v>712.37300000000005</v>
      </c>
      <c r="F3348" s="11">
        <f>IF(DAY(A3348)=F$2+1,VLOOKUP(A3348,[1]Plan1!$BN$15:$BP$255,3),F3347)</f>
        <v>718.68399999999997</v>
      </c>
      <c r="G3348" s="6">
        <f t="shared" si="1284"/>
        <v>43383</v>
      </c>
      <c r="H3348" s="2">
        <f t="shared" si="1285"/>
        <v>8.8591229594607857E-3</v>
      </c>
      <c r="I3348" s="1">
        <f t="shared" si="1286"/>
        <v>21</v>
      </c>
      <c r="J3348" s="1">
        <f t="shared" si="1287"/>
        <v>31</v>
      </c>
      <c r="K3348" s="54">
        <f t="shared" si="1288"/>
        <v>1.0059927994187443</v>
      </c>
      <c r="L3348" s="3">
        <f t="shared" si="1289"/>
        <v>1.76656518</v>
      </c>
      <c r="M3348" s="3">
        <f t="shared" si="1290"/>
        <v>1.7771518500000001</v>
      </c>
      <c r="N3348" s="3">
        <f t="shared" si="1291"/>
        <v>92840.903314049996</v>
      </c>
      <c r="O3348" s="52">
        <f t="shared" si="1299"/>
        <v>0</v>
      </c>
      <c r="P3348" s="5">
        <f t="shared" si="1280"/>
        <v>0</v>
      </c>
      <c r="Q3348" s="53">
        <f t="shared" si="1292"/>
        <v>0</v>
      </c>
      <c r="R3348" s="4">
        <f t="shared" si="1293"/>
        <v>0</v>
      </c>
      <c r="S3348" s="2">
        <f t="shared" si="1301"/>
        <v>0.14000000000000001</v>
      </c>
      <c r="T3348" s="9">
        <f t="shared" si="1294"/>
        <v>1.0074241799999999</v>
      </c>
      <c r="U3348" s="4">
        <f t="shared" si="1295"/>
        <v>689.26757755999995</v>
      </c>
      <c r="V3348" s="4">
        <f t="shared" si="1296"/>
        <v>0</v>
      </c>
      <c r="W3348" s="1" t="str">
        <f t="shared" si="1279"/>
        <v>A+J=</v>
      </c>
      <c r="X3348" s="10">
        <f t="shared" si="1297"/>
        <v>43413</v>
      </c>
      <c r="Y3348" s="4">
        <f t="shared" si="1298"/>
        <v>0</v>
      </c>
      <c r="Z3348" s="28"/>
      <c r="AA3348" s="26"/>
      <c r="AE3348" s="5"/>
    </row>
    <row r="3349" spans="1:31" x14ac:dyDescent="0.2">
      <c r="A3349" s="127">
        <f t="shared" si="1300"/>
        <v>43404</v>
      </c>
      <c r="B3349" s="4">
        <f t="shared" si="1281"/>
        <v>93589.744487839998</v>
      </c>
      <c r="C3349" s="4">
        <f t="shared" si="1302"/>
        <v>52241.401495348538</v>
      </c>
      <c r="D3349" s="4">
        <f t="shared" si="1282"/>
        <v>52241.401495348538</v>
      </c>
      <c r="E3349" s="56">
        <f t="shared" si="1283"/>
        <v>712.37300000000005</v>
      </c>
      <c r="F3349" s="11">
        <f>IF(DAY(A3349)=F$2+1,VLOOKUP(A3349,[1]Plan1!$BN$15:$BP$255,3),F3348)</f>
        <v>718.68399999999997</v>
      </c>
      <c r="G3349" s="6">
        <f t="shared" si="1284"/>
        <v>43383</v>
      </c>
      <c r="H3349" s="2">
        <f t="shared" si="1285"/>
        <v>8.8591229594607857E-3</v>
      </c>
      <c r="I3349" s="1">
        <f t="shared" si="1286"/>
        <v>22</v>
      </c>
      <c r="J3349" s="1">
        <f t="shared" si="1287"/>
        <v>31</v>
      </c>
      <c r="K3349" s="54">
        <f t="shared" si="1288"/>
        <v>1.0062790649255575</v>
      </c>
      <c r="L3349" s="3">
        <f t="shared" si="1289"/>
        <v>1.76656518</v>
      </c>
      <c r="M3349" s="3">
        <f t="shared" si="1290"/>
        <v>1.77765755</v>
      </c>
      <c r="N3349" s="3">
        <f t="shared" si="1291"/>
        <v>92867.321790779999</v>
      </c>
      <c r="O3349" s="52">
        <f t="shared" si="1299"/>
        <v>0</v>
      </c>
      <c r="P3349" s="5">
        <f t="shared" si="1280"/>
        <v>0</v>
      </c>
      <c r="Q3349" s="53">
        <f t="shared" si="1292"/>
        <v>0</v>
      </c>
      <c r="R3349" s="4">
        <f t="shared" si="1293"/>
        <v>0</v>
      </c>
      <c r="S3349" s="2">
        <f t="shared" si="1301"/>
        <v>0.14000000000000001</v>
      </c>
      <c r="T3349" s="9">
        <f t="shared" si="1294"/>
        <v>1.007779084</v>
      </c>
      <c r="U3349" s="4">
        <f t="shared" si="1295"/>
        <v>722.42269706000002</v>
      </c>
      <c r="V3349" s="4">
        <f t="shared" si="1296"/>
        <v>0</v>
      </c>
      <c r="W3349" s="1" t="str">
        <f t="shared" si="1279"/>
        <v>A+J=</v>
      </c>
      <c r="X3349" s="10">
        <f t="shared" si="1297"/>
        <v>43413</v>
      </c>
      <c r="Y3349" s="4">
        <f t="shared" si="1298"/>
        <v>0</v>
      </c>
      <c r="Z3349" s="28"/>
      <c r="AA3349" s="26"/>
      <c r="AE3349" s="5"/>
    </row>
    <row r="3350" spans="1:31" x14ac:dyDescent="0.2">
      <c r="A3350" s="127">
        <f t="shared" si="1300"/>
        <v>43405</v>
      </c>
      <c r="B3350" s="4">
        <f t="shared" si="1281"/>
        <v>93649.356347790002</v>
      </c>
      <c r="C3350" s="4">
        <f t="shared" si="1302"/>
        <v>52241.401495348538</v>
      </c>
      <c r="D3350" s="4">
        <f t="shared" si="1282"/>
        <v>52241.401495348538</v>
      </c>
      <c r="E3350" s="56">
        <f t="shared" si="1283"/>
        <v>712.37300000000005</v>
      </c>
      <c r="F3350" s="11">
        <f>IF(DAY(A3350)=F$2+1,VLOOKUP(A3350,[1]Plan1!$BN$15:$BP$255,3),F3349)</f>
        <v>718.68399999999997</v>
      </c>
      <c r="G3350" s="6">
        <f t="shared" si="1284"/>
        <v>43383</v>
      </c>
      <c r="H3350" s="2">
        <f t="shared" si="1285"/>
        <v>8.8591229594607857E-3</v>
      </c>
      <c r="I3350" s="1">
        <f t="shared" si="1286"/>
        <v>23</v>
      </c>
      <c r="J3350" s="1">
        <f t="shared" si="1287"/>
        <v>31</v>
      </c>
      <c r="K3350" s="54">
        <f t="shared" si="1288"/>
        <v>1.0065654118921388</v>
      </c>
      <c r="L3350" s="3">
        <f t="shared" si="1289"/>
        <v>1.76656518</v>
      </c>
      <c r="M3350" s="3">
        <f t="shared" si="1290"/>
        <v>1.7781633999999999</v>
      </c>
      <c r="N3350" s="3">
        <f t="shared" si="1291"/>
        <v>92893.748103730002</v>
      </c>
      <c r="O3350" s="52">
        <f t="shared" si="1299"/>
        <v>0</v>
      </c>
      <c r="P3350" s="5">
        <f t="shared" si="1280"/>
        <v>0</v>
      </c>
      <c r="Q3350" s="53">
        <f t="shared" si="1292"/>
        <v>0</v>
      </c>
      <c r="R3350" s="4">
        <f t="shared" si="1293"/>
        <v>0</v>
      </c>
      <c r="S3350" s="2">
        <f t="shared" si="1301"/>
        <v>0.14000000000000001</v>
      </c>
      <c r="T3350" s="9">
        <f t="shared" si="1294"/>
        <v>1.0081341130000001</v>
      </c>
      <c r="U3350" s="4">
        <f t="shared" si="1295"/>
        <v>755.60824405999995</v>
      </c>
      <c r="V3350" s="4">
        <f t="shared" si="1296"/>
        <v>0</v>
      </c>
      <c r="W3350" s="1" t="str">
        <f t="shared" si="1279"/>
        <v>A+J=</v>
      </c>
      <c r="X3350" s="10">
        <f t="shared" si="1297"/>
        <v>43413</v>
      </c>
      <c r="Y3350" s="4">
        <f t="shared" si="1298"/>
        <v>0</v>
      </c>
      <c r="Z3350" s="28"/>
      <c r="AA3350" s="26"/>
      <c r="AE3350" s="5"/>
    </row>
    <row r="3351" spans="1:31" x14ac:dyDescent="0.2">
      <c r="A3351" s="127">
        <f t="shared" si="1300"/>
        <v>43406</v>
      </c>
      <c r="B3351" s="4">
        <f t="shared" si="1281"/>
        <v>93709.006489719992</v>
      </c>
      <c r="C3351" s="4">
        <f t="shared" si="1302"/>
        <v>52241.401495348538</v>
      </c>
      <c r="D3351" s="4">
        <f t="shared" si="1282"/>
        <v>52241.401495348538</v>
      </c>
      <c r="E3351" s="56">
        <f t="shared" si="1283"/>
        <v>712.37300000000005</v>
      </c>
      <c r="F3351" s="11">
        <f>IF(DAY(A3351)=F$2+1,VLOOKUP(A3351,[1]Plan1!$BN$15:$BP$255,3),F3350)</f>
        <v>718.68399999999997</v>
      </c>
      <c r="G3351" s="6">
        <f t="shared" si="1284"/>
        <v>43383</v>
      </c>
      <c r="H3351" s="2">
        <f t="shared" si="1285"/>
        <v>8.8591229594607857E-3</v>
      </c>
      <c r="I3351" s="1">
        <f t="shared" si="1286"/>
        <v>24</v>
      </c>
      <c r="J3351" s="1">
        <f t="shared" si="1287"/>
        <v>31</v>
      </c>
      <c r="K3351" s="54">
        <f t="shared" si="1288"/>
        <v>1.0068518403416689</v>
      </c>
      <c r="L3351" s="3">
        <f t="shared" si="1289"/>
        <v>1.76656518</v>
      </c>
      <c r="M3351" s="3">
        <f t="shared" si="1290"/>
        <v>1.7786694000000001</v>
      </c>
      <c r="N3351" s="3">
        <f t="shared" si="1291"/>
        <v>92920.182252889994</v>
      </c>
      <c r="O3351" s="52">
        <f t="shared" si="1299"/>
        <v>0</v>
      </c>
      <c r="P3351" s="5">
        <f t="shared" si="1280"/>
        <v>0</v>
      </c>
      <c r="Q3351" s="53">
        <f t="shared" si="1292"/>
        <v>0</v>
      </c>
      <c r="R3351" s="4">
        <f t="shared" si="1293"/>
        <v>0</v>
      </c>
      <c r="S3351" s="2">
        <f t="shared" si="1301"/>
        <v>0.14000000000000001</v>
      </c>
      <c r="T3351" s="9">
        <f t="shared" si="1294"/>
        <v>1.0084892670000001</v>
      </c>
      <c r="U3351" s="4">
        <f t="shared" si="1295"/>
        <v>788.82423683000002</v>
      </c>
      <c r="V3351" s="4">
        <f t="shared" si="1296"/>
        <v>0</v>
      </c>
      <c r="W3351" s="1" t="str">
        <f t="shared" si="1279"/>
        <v>A+J=</v>
      </c>
      <c r="X3351" s="10">
        <f t="shared" si="1297"/>
        <v>43413</v>
      </c>
      <c r="Y3351" s="4">
        <f t="shared" si="1298"/>
        <v>0</v>
      </c>
      <c r="Z3351" s="28"/>
      <c r="AA3351" s="26"/>
      <c r="AE3351" s="5"/>
    </row>
    <row r="3352" spans="1:31" x14ac:dyDescent="0.2">
      <c r="A3352" s="127">
        <f t="shared" si="1300"/>
        <v>43407</v>
      </c>
      <c r="B3352" s="4">
        <f t="shared" si="1281"/>
        <v>93768.694497780001</v>
      </c>
      <c r="C3352" s="4">
        <f t="shared" si="1302"/>
        <v>52241.401495348538</v>
      </c>
      <c r="D3352" s="4">
        <f t="shared" si="1282"/>
        <v>52241.401495348538</v>
      </c>
      <c r="E3352" s="56">
        <f t="shared" si="1283"/>
        <v>712.37300000000005</v>
      </c>
      <c r="F3352" s="11">
        <f>IF(DAY(A3352)=F$2+1,VLOOKUP(A3352,[1]Plan1!$BN$15:$BP$255,3),F3351)</f>
        <v>718.68399999999997</v>
      </c>
      <c r="G3352" s="6">
        <f t="shared" si="1284"/>
        <v>43383</v>
      </c>
      <c r="H3352" s="2">
        <f t="shared" si="1285"/>
        <v>8.8591229594607857E-3</v>
      </c>
      <c r="I3352" s="1">
        <f t="shared" si="1286"/>
        <v>25</v>
      </c>
      <c r="J3352" s="1">
        <f t="shared" si="1287"/>
        <v>31</v>
      </c>
      <c r="K3352" s="54">
        <f t="shared" si="1288"/>
        <v>1.0071383502973341</v>
      </c>
      <c r="L3352" s="3">
        <f t="shared" si="1289"/>
        <v>1.76656518</v>
      </c>
      <c r="M3352" s="3">
        <f t="shared" si="1290"/>
        <v>1.77917554</v>
      </c>
      <c r="N3352" s="3">
        <f t="shared" si="1291"/>
        <v>92946.623715840004</v>
      </c>
      <c r="O3352" s="52">
        <f t="shared" si="1299"/>
        <v>0</v>
      </c>
      <c r="P3352" s="5">
        <f t="shared" si="1280"/>
        <v>0</v>
      </c>
      <c r="Q3352" s="53">
        <f t="shared" si="1292"/>
        <v>0</v>
      </c>
      <c r="R3352" s="4">
        <f t="shared" si="1293"/>
        <v>0</v>
      </c>
      <c r="S3352" s="2">
        <f t="shared" si="1301"/>
        <v>0.14000000000000001</v>
      </c>
      <c r="T3352" s="9">
        <f t="shared" si="1294"/>
        <v>1.008844547</v>
      </c>
      <c r="U3352" s="4">
        <f t="shared" si="1295"/>
        <v>822.07078193999996</v>
      </c>
      <c r="V3352" s="4">
        <f t="shared" si="1296"/>
        <v>0</v>
      </c>
      <c r="W3352" s="1" t="str">
        <f t="shared" si="1279"/>
        <v>A+J=</v>
      </c>
      <c r="X3352" s="10">
        <f t="shared" si="1297"/>
        <v>43413</v>
      </c>
      <c r="Y3352" s="4">
        <f t="shared" si="1298"/>
        <v>0</v>
      </c>
      <c r="Z3352" s="28"/>
      <c r="AA3352" s="26"/>
      <c r="AE3352" s="5"/>
    </row>
    <row r="3353" spans="1:31" x14ac:dyDescent="0.2">
      <c r="A3353" s="127">
        <f t="shared" si="1300"/>
        <v>43408</v>
      </c>
      <c r="B3353" s="4">
        <f t="shared" si="1281"/>
        <v>93828.420203839996</v>
      </c>
      <c r="C3353" s="4">
        <f t="shared" si="1302"/>
        <v>52241.401495348538</v>
      </c>
      <c r="D3353" s="4">
        <f t="shared" si="1282"/>
        <v>52241.401495348538</v>
      </c>
      <c r="E3353" s="56">
        <f t="shared" si="1283"/>
        <v>712.37300000000005</v>
      </c>
      <c r="F3353" s="11">
        <f>IF(DAY(A3353)=F$2+1,VLOOKUP(A3353,[1]Plan1!$BN$15:$BP$255,3),F3352)</f>
        <v>718.68399999999997</v>
      </c>
      <c r="G3353" s="6">
        <f t="shared" si="1284"/>
        <v>43383</v>
      </c>
      <c r="H3353" s="2">
        <f t="shared" si="1285"/>
        <v>8.8591229594607857E-3</v>
      </c>
      <c r="I3353" s="1">
        <f t="shared" si="1286"/>
        <v>26</v>
      </c>
      <c r="J3353" s="1">
        <f t="shared" si="1287"/>
        <v>31</v>
      </c>
      <c r="K3353" s="54">
        <f t="shared" si="1288"/>
        <v>1.0074249417823282</v>
      </c>
      <c r="L3353" s="3">
        <f t="shared" si="1289"/>
        <v>1.76656518</v>
      </c>
      <c r="M3353" s="3">
        <f t="shared" si="1290"/>
        <v>1.77968182</v>
      </c>
      <c r="N3353" s="3">
        <f t="shared" si="1291"/>
        <v>92973.072492589999</v>
      </c>
      <c r="O3353" s="52">
        <f t="shared" si="1299"/>
        <v>0</v>
      </c>
      <c r="P3353" s="5">
        <f t="shared" si="1280"/>
        <v>0</v>
      </c>
      <c r="Q3353" s="53">
        <f t="shared" si="1292"/>
        <v>0</v>
      </c>
      <c r="R3353" s="4">
        <f t="shared" si="1293"/>
        <v>0</v>
      </c>
      <c r="S3353" s="2">
        <f t="shared" si="1301"/>
        <v>0.14000000000000001</v>
      </c>
      <c r="T3353" s="9">
        <f t="shared" si="1294"/>
        <v>1.009199951</v>
      </c>
      <c r="U3353" s="4">
        <f t="shared" si="1295"/>
        <v>855.34771124999997</v>
      </c>
      <c r="V3353" s="4">
        <f t="shared" si="1296"/>
        <v>0</v>
      </c>
      <c r="W3353" s="1" t="str">
        <f t="shared" si="1279"/>
        <v>A+J=</v>
      </c>
      <c r="X3353" s="10">
        <f t="shared" si="1297"/>
        <v>43413</v>
      </c>
      <c r="Y3353" s="4">
        <f t="shared" si="1298"/>
        <v>0</v>
      </c>
      <c r="Z3353" s="28"/>
      <c r="AA3353" s="26"/>
      <c r="AE3353" s="5"/>
    </row>
    <row r="3354" spans="1:31" x14ac:dyDescent="0.2">
      <c r="A3354" s="127">
        <f t="shared" si="1300"/>
        <v>43409</v>
      </c>
      <c r="B3354" s="4">
        <f t="shared" si="1281"/>
        <v>93888.184338919993</v>
      </c>
      <c r="C3354" s="4">
        <f t="shared" si="1302"/>
        <v>52241.401495348538</v>
      </c>
      <c r="D3354" s="4">
        <f t="shared" si="1282"/>
        <v>52241.401495348538</v>
      </c>
      <c r="E3354" s="56">
        <f t="shared" si="1283"/>
        <v>712.37300000000005</v>
      </c>
      <c r="F3354" s="11">
        <f>IF(DAY(A3354)=F$2+1,VLOOKUP(A3354,[1]Plan1!$BN$15:$BP$255,3),F3353)</f>
        <v>718.68399999999997</v>
      </c>
      <c r="G3354" s="6">
        <f t="shared" si="1284"/>
        <v>43383</v>
      </c>
      <c r="H3354" s="2">
        <f t="shared" si="1285"/>
        <v>8.8591229594607857E-3</v>
      </c>
      <c r="I3354" s="1">
        <f t="shared" si="1286"/>
        <v>27</v>
      </c>
      <c r="J3354" s="1">
        <f t="shared" si="1287"/>
        <v>31</v>
      </c>
      <c r="K3354" s="54">
        <f t="shared" si="1288"/>
        <v>1.0077116148198508</v>
      </c>
      <c r="L3354" s="3">
        <f t="shared" si="1289"/>
        <v>1.76656518</v>
      </c>
      <c r="M3354" s="3">
        <f t="shared" si="1290"/>
        <v>1.7801882499999999</v>
      </c>
      <c r="N3354" s="3">
        <f t="shared" si="1291"/>
        <v>92999.529105549998</v>
      </c>
      <c r="O3354" s="52">
        <f t="shared" si="1299"/>
        <v>0</v>
      </c>
      <c r="P3354" s="5">
        <f t="shared" si="1280"/>
        <v>0</v>
      </c>
      <c r="Q3354" s="53">
        <f t="shared" si="1292"/>
        <v>0</v>
      </c>
      <c r="R3354" s="4">
        <f t="shared" si="1293"/>
        <v>0</v>
      </c>
      <c r="S3354" s="2">
        <f t="shared" si="1301"/>
        <v>0.14000000000000001</v>
      </c>
      <c r="T3354" s="9">
        <f t="shared" si="1294"/>
        <v>1.009555481</v>
      </c>
      <c r="U3354" s="4">
        <f t="shared" si="1295"/>
        <v>888.65523337000002</v>
      </c>
      <c r="V3354" s="4">
        <f t="shared" si="1296"/>
        <v>0</v>
      </c>
      <c r="W3354" s="1" t="str">
        <f t="shared" si="1279"/>
        <v>A+J=</v>
      </c>
      <c r="X3354" s="10">
        <f t="shared" si="1297"/>
        <v>43413</v>
      </c>
      <c r="Y3354" s="4">
        <f t="shared" si="1298"/>
        <v>0</v>
      </c>
      <c r="Z3354" s="28"/>
      <c r="AA3354" s="26"/>
      <c r="AE3354" s="5"/>
    </row>
    <row r="3355" spans="1:31" x14ac:dyDescent="0.2">
      <c r="A3355" s="127">
        <f t="shared" si="1300"/>
        <v>43410</v>
      </c>
      <c r="B3355" s="4">
        <f t="shared" si="1281"/>
        <v>93947.986300770004</v>
      </c>
      <c r="C3355" s="4">
        <f t="shared" si="1302"/>
        <v>52241.401495348538</v>
      </c>
      <c r="D3355" s="4">
        <f t="shared" si="1282"/>
        <v>52241.401495348538</v>
      </c>
      <c r="E3355" s="56">
        <f t="shared" si="1283"/>
        <v>712.37300000000005</v>
      </c>
      <c r="F3355" s="11">
        <f>IF(DAY(A3355)=F$2+1,VLOOKUP(A3355,[1]Plan1!$BN$15:$BP$255,3),F3354)</f>
        <v>718.68399999999997</v>
      </c>
      <c r="G3355" s="6">
        <f t="shared" si="1284"/>
        <v>43383</v>
      </c>
      <c r="H3355" s="2">
        <f t="shared" si="1285"/>
        <v>8.8591229594607857E-3</v>
      </c>
      <c r="I3355" s="1">
        <f t="shared" si="1286"/>
        <v>28</v>
      </c>
      <c r="J3355" s="1">
        <f t="shared" si="1287"/>
        <v>31</v>
      </c>
      <c r="K3355" s="54">
        <f t="shared" si="1288"/>
        <v>1.0079983694331092</v>
      </c>
      <c r="L3355" s="3">
        <f t="shared" si="1289"/>
        <v>1.76656518</v>
      </c>
      <c r="M3355" s="3">
        <f t="shared" si="1290"/>
        <v>1.7806948199999999</v>
      </c>
      <c r="N3355" s="3">
        <f t="shared" si="1291"/>
        <v>93025.993032300001</v>
      </c>
      <c r="O3355" s="52">
        <f t="shared" si="1299"/>
        <v>0</v>
      </c>
      <c r="P3355" s="5">
        <f t="shared" si="1280"/>
        <v>0</v>
      </c>
      <c r="Q3355" s="53">
        <f t="shared" si="1292"/>
        <v>0</v>
      </c>
      <c r="R3355" s="4">
        <f t="shared" si="1293"/>
        <v>0</v>
      </c>
      <c r="S3355" s="2">
        <f t="shared" si="1301"/>
        <v>0.14000000000000001</v>
      </c>
      <c r="T3355" s="9">
        <f t="shared" si="1294"/>
        <v>1.0099111359999999</v>
      </c>
      <c r="U3355" s="4">
        <f t="shared" si="1295"/>
        <v>921.99326846999998</v>
      </c>
      <c r="V3355" s="4">
        <f t="shared" si="1296"/>
        <v>0</v>
      </c>
      <c r="W3355" s="1" t="str">
        <f t="shared" si="1279"/>
        <v>A+J=</v>
      </c>
      <c r="X3355" s="10">
        <f t="shared" si="1297"/>
        <v>43413</v>
      </c>
      <c r="Y3355" s="4">
        <f t="shared" si="1298"/>
        <v>0</v>
      </c>
      <c r="Z3355" s="28"/>
      <c r="AA3355" s="26"/>
      <c r="AE3355" s="5"/>
    </row>
    <row r="3356" spans="1:31" x14ac:dyDescent="0.2">
      <c r="A3356" s="127">
        <f t="shared" si="1300"/>
        <v>43411</v>
      </c>
      <c r="B3356" s="4">
        <f t="shared" si="1281"/>
        <v>94007.826107130008</v>
      </c>
      <c r="C3356" s="4">
        <f t="shared" si="1302"/>
        <v>52241.401495348538</v>
      </c>
      <c r="D3356" s="4">
        <f t="shared" si="1282"/>
        <v>52241.401495348538</v>
      </c>
      <c r="E3356" s="56">
        <f t="shared" si="1283"/>
        <v>712.37300000000005</v>
      </c>
      <c r="F3356" s="11">
        <f>IF(DAY(A3356)=F$2+1,VLOOKUP(A3356,[1]Plan1!$BN$15:$BP$255,3),F3355)</f>
        <v>718.68399999999997</v>
      </c>
      <c r="G3356" s="6">
        <f t="shared" si="1284"/>
        <v>43383</v>
      </c>
      <c r="H3356" s="2">
        <f t="shared" si="1285"/>
        <v>8.8591229594607857E-3</v>
      </c>
      <c r="I3356" s="1">
        <f t="shared" si="1286"/>
        <v>29</v>
      </c>
      <c r="J3356" s="1">
        <f t="shared" si="1287"/>
        <v>31</v>
      </c>
      <c r="K3356" s="54">
        <f t="shared" si="1288"/>
        <v>1.0082852056453158</v>
      </c>
      <c r="L3356" s="3">
        <f t="shared" si="1289"/>
        <v>1.76656518</v>
      </c>
      <c r="M3356" s="3">
        <f t="shared" si="1290"/>
        <v>1.7812015299999999</v>
      </c>
      <c r="N3356" s="3">
        <f t="shared" si="1291"/>
        <v>93052.464272850004</v>
      </c>
      <c r="O3356" s="52">
        <f t="shared" si="1299"/>
        <v>0</v>
      </c>
      <c r="P3356" s="5">
        <f t="shared" si="1280"/>
        <v>0</v>
      </c>
      <c r="Q3356" s="53">
        <f t="shared" si="1292"/>
        <v>0</v>
      </c>
      <c r="R3356" s="4">
        <f t="shared" si="1293"/>
        <v>0</v>
      </c>
      <c r="S3356" s="2">
        <f t="shared" si="1301"/>
        <v>0.14000000000000001</v>
      </c>
      <c r="T3356" s="9">
        <f t="shared" si="1294"/>
        <v>1.010266916</v>
      </c>
      <c r="U3356" s="4">
        <f t="shared" si="1295"/>
        <v>955.36183428000004</v>
      </c>
      <c r="V3356" s="4">
        <f t="shared" si="1296"/>
        <v>0</v>
      </c>
      <c r="W3356" s="1" t="str">
        <f t="shared" si="1279"/>
        <v>A+J=</v>
      </c>
      <c r="X3356" s="10">
        <f t="shared" si="1297"/>
        <v>43413</v>
      </c>
      <c r="Y3356" s="4">
        <f t="shared" si="1298"/>
        <v>0</v>
      </c>
      <c r="Z3356" s="28"/>
      <c r="AA3356" s="26"/>
      <c r="AE3356" s="5"/>
    </row>
    <row r="3357" spans="1:31" ht="25.5" x14ac:dyDescent="0.2">
      <c r="A3357" s="127">
        <f t="shared" si="1300"/>
        <v>43412</v>
      </c>
      <c r="B3357" s="4">
        <f t="shared" si="1281"/>
        <v>94067.704303690014</v>
      </c>
      <c r="C3357" s="4">
        <f t="shared" si="1302"/>
        <v>52241.401495348538</v>
      </c>
      <c r="D3357" s="4">
        <f t="shared" si="1282"/>
        <v>52241.401495348538</v>
      </c>
      <c r="E3357" s="56">
        <f t="shared" si="1283"/>
        <v>712.37300000000005</v>
      </c>
      <c r="F3357" s="11">
        <f>IF(DAY(A3357)=F$2+1,VLOOKUP(A3357,[1]Plan1!$BN$15:$BP$255,3),F3356)</f>
        <v>718.68399999999997</v>
      </c>
      <c r="G3357" s="6">
        <f t="shared" si="1284"/>
        <v>43383</v>
      </c>
      <c r="H3357" s="2">
        <f t="shared" si="1285"/>
        <v>8.8591229594607857E-3</v>
      </c>
      <c r="I3357" s="1">
        <f t="shared" si="1286"/>
        <v>30</v>
      </c>
      <c r="J3357" s="1">
        <f t="shared" si="1287"/>
        <v>31</v>
      </c>
      <c r="K3357" s="54">
        <f t="shared" si="1288"/>
        <v>1.0085721234796909</v>
      </c>
      <c r="L3357" s="3">
        <f t="shared" si="1289"/>
        <v>1.76656518</v>
      </c>
      <c r="M3357" s="3">
        <f t="shared" si="1290"/>
        <v>1.7817083899999999</v>
      </c>
      <c r="N3357" s="3">
        <f t="shared" si="1291"/>
        <v>93078.943349620007</v>
      </c>
      <c r="O3357" s="52">
        <f t="shared" si="1299"/>
        <v>0</v>
      </c>
      <c r="P3357" s="5">
        <f t="shared" si="1280"/>
        <v>0</v>
      </c>
      <c r="Q3357" s="53">
        <f t="shared" si="1292"/>
        <v>0</v>
      </c>
      <c r="R3357" s="4">
        <f t="shared" si="1293"/>
        <v>0</v>
      </c>
      <c r="S3357" s="2">
        <f t="shared" si="1301"/>
        <v>0.14000000000000001</v>
      </c>
      <c r="T3357" s="9">
        <f t="shared" si="1294"/>
        <v>1.0106228209999999</v>
      </c>
      <c r="U3357" s="4">
        <f t="shared" si="1295"/>
        <v>988.76095407000003</v>
      </c>
      <c r="V3357" s="4">
        <f t="shared" si="1296"/>
        <v>0</v>
      </c>
      <c r="W3357" s="1" t="str">
        <f t="shared" si="1279"/>
        <v>A+J=</v>
      </c>
      <c r="X3357" s="10">
        <f t="shared" si="1297"/>
        <v>43413</v>
      </c>
      <c r="Y3357" s="4">
        <f t="shared" si="1298"/>
        <v>0</v>
      </c>
      <c r="Z3357" s="190" t="s">
        <v>63</v>
      </c>
      <c r="AA3357" s="190" t="s">
        <v>64</v>
      </c>
      <c r="AE3357" s="5"/>
    </row>
    <row r="3358" spans="1:31" x14ac:dyDescent="0.2">
      <c r="A3358" s="161">
        <f t="shared" si="1300"/>
        <v>43413</v>
      </c>
      <c r="B3358" s="162">
        <f t="shared" si="1281"/>
        <v>94127.620473679999</v>
      </c>
      <c r="C3358" s="162">
        <f t="shared" si="1302"/>
        <v>52241.401495348538</v>
      </c>
      <c r="D3358" s="162">
        <f t="shared" si="1282"/>
        <v>52241.401495348538</v>
      </c>
      <c r="E3358" s="163">
        <f t="shared" si="1283"/>
        <v>712.37300000000005</v>
      </c>
      <c r="F3358" s="164">
        <f>IF(DAY(A3358)=F$2+1,VLOOKUP(A3358,[1]Plan1!$BN$15:$BP$255,3),F3357)</f>
        <v>718.68399999999997</v>
      </c>
      <c r="G3358" s="165">
        <f t="shared" si="1284"/>
        <v>43383</v>
      </c>
      <c r="H3358" s="166">
        <f t="shared" si="1285"/>
        <v>8.8591229594607857E-3</v>
      </c>
      <c r="I3358" s="167">
        <f t="shared" si="1286"/>
        <v>31</v>
      </c>
      <c r="J3358" s="167">
        <f t="shared" si="1287"/>
        <v>31</v>
      </c>
      <c r="K3358" s="168">
        <f t="shared" si="1288"/>
        <v>1.0088591229594608</v>
      </c>
      <c r="L3358" s="169">
        <f t="shared" si="1289"/>
        <v>1.76656518</v>
      </c>
      <c r="M3358" s="169">
        <f t="shared" si="1290"/>
        <v>1.78221539</v>
      </c>
      <c r="N3358" s="169">
        <f t="shared" si="1291"/>
        <v>93105.429740170002</v>
      </c>
      <c r="O3358" s="170">
        <f t="shared" si="1299"/>
        <v>108</v>
      </c>
      <c r="P3358" s="171">
        <f t="shared" si="1280"/>
        <v>0</v>
      </c>
      <c r="Q3358" s="162">
        <f t="shared" si="1292"/>
        <v>0</v>
      </c>
      <c r="R3358" s="162">
        <f t="shared" si="1293"/>
        <v>0</v>
      </c>
      <c r="S3358" s="166">
        <f t="shared" si="1301"/>
        <v>0.14000000000000001</v>
      </c>
      <c r="T3358" s="172">
        <f t="shared" si="1294"/>
        <v>1.010978852</v>
      </c>
      <c r="U3358" s="162">
        <f t="shared" si="1295"/>
        <v>1022.19073351</v>
      </c>
      <c r="V3358" s="162">
        <f t="shared" si="1296"/>
        <v>0</v>
      </c>
      <c r="W3358" s="167" t="str">
        <f t="shared" si="1279"/>
        <v>A+J=</v>
      </c>
      <c r="X3358" s="165">
        <f t="shared" si="1297"/>
        <v>43413</v>
      </c>
      <c r="Y3358" s="162">
        <f t="shared" si="1298"/>
        <v>0</v>
      </c>
      <c r="Z3358" s="191">
        <v>0</v>
      </c>
      <c r="AA3358" s="194">
        <v>1022.19073351</v>
      </c>
      <c r="AE3358" s="5"/>
    </row>
    <row r="3359" spans="1:31" x14ac:dyDescent="0.2">
      <c r="A3359" s="127">
        <f t="shared" si="1300"/>
        <v>43414</v>
      </c>
      <c r="B3359" s="4">
        <f t="shared" si="1281"/>
        <v>94146.484964820003</v>
      </c>
      <c r="C3359" s="162">
        <f>C3358+(AA3358/M3358)</f>
        <v>52814.952110636405</v>
      </c>
      <c r="D3359" s="4">
        <f t="shared" si="1282"/>
        <v>52814.952110636405</v>
      </c>
      <c r="E3359" s="56">
        <f t="shared" si="1283"/>
        <v>718.68399999999997</v>
      </c>
      <c r="F3359" s="11">
        <f>IF(DAY(A3359)=F$2+1,VLOOKUP(A3359,[1]Plan1!$BN$15:$BP$255,3),F3358)</f>
        <v>715.16600000000005</v>
      </c>
      <c r="G3359" s="6">
        <f t="shared" si="1284"/>
        <v>43414</v>
      </c>
      <c r="H3359" s="2">
        <f t="shared" si="1285"/>
        <v>-4.8950581896910483E-3</v>
      </c>
      <c r="I3359" s="1">
        <f t="shared" si="1286"/>
        <v>1</v>
      </c>
      <c r="J3359" s="1">
        <f t="shared" si="1287"/>
        <v>30</v>
      </c>
      <c r="K3359" s="54">
        <f t="shared" si="1288"/>
        <v>0.99983644410242656</v>
      </c>
      <c r="L3359" s="3">
        <f t="shared" si="1289"/>
        <v>1.78221539</v>
      </c>
      <c r="M3359" s="3">
        <f t="shared" si="1290"/>
        <v>1.7819238900000001</v>
      </c>
      <c r="N3359" s="3">
        <f t="shared" si="1291"/>
        <v>94112.224915140003</v>
      </c>
      <c r="O3359" s="52">
        <f t="shared" si="1299"/>
        <v>0</v>
      </c>
      <c r="P3359" s="5">
        <f t="shared" si="1280"/>
        <v>0</v>
      </c>
      <c r="Q3359" s="53">
        <f t="shared" si="1292"/>
        <v>0</v>
      </c>
      <c r="R3359" s="4">
        <f t="shared" si="1293"/>
        <v>0</v>
      </c>
      <c r="S3359" s="2">
        <f t="shared" si="1301"/>
        <v>0.14000000000000001</v>
      </c>
      <c r="T3359" s="9">
        <f t="shared" si="1294"/>
        <v>1.000364034</v>
      </c>
      <c r="U3359" s="4">
        <f t="shared" si="1295"/>
        <v>34.260049680000002</v>
      </c>
      <c r="V3359" s="4">
        <f t="shared" si="1296"/>
        <v>0</v>
      </c>
      <c r="W3359" s="1" t="str">
        <f t="shared" si="1279"/>
        <v>A+J=</v>
      </c>
      <c r="X3359" s="10">
        <f t="shared" si="1297"/>
        <v>43443</v>
      </c>
      <c r="Y3359" s="4">
        <f t="shared" si="1298"/>
        <v>0</v>
      </c>
      <c r="Z3359" s="28"/>
      <c r="AA3359" s="26"/>
      <c r="AE3359" s="5"/>
    </row>
    <row r="3360" spans="1:31" x14ac:dyDescent="0.2">
      <c r="A3360" s="127">
        <f t="shared" si="1300"/>
        <v>43415</v>
      </c>
      <c r="B3360" s="4">
        <f t="shared" si="1281"/>
        <v>94165.353838939991</v>
      </c>
      <c r="C3360" s="4">
        <f t="shared" si="1302"/>
        <v>52814.952110636405</v>
      </c>
      <c r="D3360" s="4">
        <f t="shared" si="1282"/>
        <v>52814.952110636405</v>
      </c>
      <c r="E3360" s="56">
        <f t="shared" si="1283"/>
        <v>718.68399999999997</v>
      </c>
      <c r="F3360" s="11">
        <f>IF(DAY(A3360)=F$2+1,VLOOKUP(A3360,[1]Plan1!$BN$15:$BP$255,3),F3359)</f>
        <v>715.16600000000005</v>
      </c>
      <c r="G3360" s="6">
        <f t="shared" si="1284"/>
        <v>43414</v>
      </c>
      <c r="H3360" s="2">
        <f t="shared" si="1285"/>
        <v>-4.8950581896910483E-3</v>
      </c>
      <c r="I3360" s="1">
        <f t="shared" si="1286"/>
        <v>2</v>
      </c>
      <c r="J3360" s="1">
        <f t="shared" si="1287"/>
        <v>30</v>
      </c>
      <c r="K3360" s="54">
        <f t="shared" si="1288"/>
        <v>0.99967291495538468</v>
      </c>
      <c r="L3360" s="3">
        <f t="shared" si="1289"/>
        <v>1.78221539</v>
      </c>
      <c r="M3360" s="3">
        <f t="shared" si="1290"/>
        <v>1.78163245</v>
      </c>
      <c r="N3360" s="3">
        <f t="shared" si="1291"/>
        <v>94096.832525499995</v>
      </c>
      <c r="O3360" s="52">
        <f t="shared" si="1299"/>
        <v>0</v>
      </c>
      <c r="P3360" s="5">
        <f t="shared" si="1280"/>
        <v>0</v>
      </c>
      <c r="Q3360" s="53">
        <f t="shared" si="1292"/>
        <v>0</v>
      </c>
      <c r="R3360" s="4">
        <f t="shared" si="1293"/>
        <v>0</v>
      </c>
      <c r="S3360" s="2">
        <f t="shared" si="1301"/>
        <v>0.14000000000000001</v>
      </c>
      <c r="T3360" s="9">
        <f t="shared" si="1294"/>
        <v>1.0007282</v>
      </c>
      <c r="U3360" s="4">
        <f t="shared" si="1295"/>
        <v>68.52131344</v>
      </c>
      <c r="V3360" s="4">
        <f t="shared" si="1296"/>
        <v>0</v>
      </c>
      <c r="W3360" s="1" t="str">
        <f t="shared" si="1279"/>
        <v>A+J=</v>
      </c>
      <c r="X3360" s="10">
        <f t="shared" si="1297"/>
        <v>43443</v>
      </c>
      <c r="Y3360" s="4">
        <f t="shared" si="1298"/>
        <v>0</v>
      </c>
      <c r="Z3360" s="28"/>
      <c r="AA3360" s="26"/>
      <c r="AE3360" s="5"/>
    </row>
    <row r="3361" spans="1:31" x14ac:dyDescent="0.2">
      <c r="A3361" s="127">
        <f t="shared" si="1300"/>
        <v>43416</v>
      </c>
      <c r="B3361" s="4">
        <f t="shared" si="1281"/>
        <v>94184.226130030002</v>
      </c>
      <c r="C3361" s="4">
        <f t="shared" si="1302"/>
        <v>52814.952110636405</v>
      </c>
      <c r="D3361" s="4">
        <f t="shared" si="1282"/>
        <v>52814.952110636405</v>
      </c>
      <c r="E3361" s="56">
        <f t="shared" si="1283"/>
        <v>718.68399999999997</v>
      </c>
      <c r="F3361" s="11">
        <f>IF(DAY(A3361)=F$2+1,VLOOKUP(A3361,[1]Plan1!$BN$15:$BP$255,3),F3360)</f>
        <v>715.16600000000005</v>
      </c>
      <c r="G3361" s="6">
        <f t="shared" si="1284"/>
        <v>43414</v>
      </c>
      <c r="H3361" s="2">
        <f t="shared" si="1285"/>
        <v>-4.8950581896910483E-3</v>
      </c>
      <c r="I3361" s="1">
        <f t="shared" si="1286"/>
        <v>3</v>
      </c>
      <c r="J3361" s="1">
        <f t="shared" si="1287"/>
        <v>30</v>
      </c>
      <c r="K3361" s="54">
        <f t="shared" si="1288"/>
        <v>0.99950941255449932</v>
      </c>
      <c r="L3361" s="3">
        <f t="shared" si="1289"/>
        <v>1.78221539</v>
      </c>
      <c r="M3361" s="3">
        <f t="shared" si="1290"/>
        <v>1.78134105</v>
      </c>
      <c r="N3361" s="3">
        <f t="shared" si="1291"/>
        <v>94081.442248460007</v>
      </c>
      <c r="O3361" s="52">
        <f t="shared" si="1299"/>
        <v>0</v>
      </c>
      <c r="P3361" s="5">
        <f t="shared" si="1280"/>
        <v>0</v>
      </c>
      <c r="Q3361" s="53">
        <f t="shared" si="1292"/>
        <v>0</v>
      </c>
      <c r="R3361" s="4">
        <f t="shared" si="1293"/>
        <v>0</v>
      </c>
      <c r="S3361" s="2">
        <f t="shared" si="1301"/>
        <v>0.14000000000000001</v>
      </c>
      <c r="T3361" s="9">
        <f t="shared" si="1294"/>
        <v>1.0010924990000001</v>
      </c>
      <c r="U3361" s="4">
        <f t="shared" si="1295"/>
        <v>102.78388157000001</v>
      </c>
      <c r="V3361" s="4">
        <f t="shared" si="1296"/>
        <v>0</v>
      </c>
      <c r="W3361" s="1" t="str">
        <f t="shared" si="1279"/>
        <v>A+J=</v>
      </c>
      <c r="X3361" s="10">
        <f t="shared" si="1297"/>
        <v>43443</v>
      </c>
      <c r="Y3361" s="4">
        <f t="shared" si="1298"/>
        <v>0</v>
      </c>
      <c r="Z3361" s="28"/>
      <c r="AA3361" s="26"/>
      <c r="AE3361" s="5"/>
    </row>
    <row r="3362" spans="1:31" x14ac:dyDescent="0.2">
      <c r="A3362" s="127">
        <f t="shared" si="1300"/>
        <v>43417</v>
      </c>
      <c r="B3362" s="4">
        <f t="shared" si="1281"/>
        <v>94203.102269100011</v>
      </c>
      <c r="C3362" s="4">
        <f t="shared" si="1302"/>
        <v>52814.952110636405</v>
      </c>
      <c r="D3362" s="4">
        <f t="shared" si="1282"/>
        <v>52814.952110636405</v>
      </c>
      <c r="E3362" s="56">
        <f t="shared" si="1283"/>
        <v>718.68399999999997</v>
      </c>
      <c r="F3362" s="11">
        <f>IF(DAY(A3362)=F$2+1,VLOOKUP(A3362,[1]Plan1!$BN$15:$BP$255,3),F3361)</f>
        <v>715.16600000000005</v>
      </c>
      <c r="G3362" s="6">
        <f t="shared" si="1284"/>
        <v>43414</v>
      </c>
      <c r="H3362" s="2">
        <f t="shared" si="1285"/>
        <v>-4.8950581896910483E-3</v>
      </c>
      <c r="I3362" s="1">
        <f t="shared" si="1286"/>
        <v>4</v>
      </c>
      <c r="J3362" s="1">
        <f t="shared" si="1287"/>
        <v>30</v>
      </c>
      <c r="K3362" s="54">
        <f t="shared" si="1288"/>
        <v>0.99934593689539586</v>
      </c>
      <c r="L3362" s="3">
        <f t="shared" si="1289"/>
        <v>1.78221539</v>
      </c>
      <c r="M3362" s="3">
        <f t="shared" si="1290"/>
        <v>1.7810497000000001</v>
      </c>
      <c r="N3362" s="3">
        <f t="shared" si="1291"/>
        <v>94066.054612160005</v>
      </c>
      <c r="O3362" s="52">
        <f t="shared" si="1299"/>
        <v>0</v>
      </c>
      <c r="P3362" s="5">
        <f t="shared" si="1280"/>
        <v>0</v>
      </c>
      <c r="Q3362" s="53">
        <f t="shared" si="1292"/>
        <v>0</v>
      </c>
      <c r="R3362" s="4">
        <f t="shared" si="1293"/>
        <v>0</v>
      </c>
      <c r="S3362" s="2">
        <f t="shared" si="1301"/>
        <v>0.14000000000000001</v>
      </c>
      <c r="T3362" s="9">
        <f t="shared" si="1294"/>
        <v>1.00145693</v>
      </c>
      <c r="U3362" s="4">
        <f t="shared" si="1295"/>
        <v>137.04765694</v>
      </c>
      <c r="V3362" s="4">
        <f t="shared" si="1296"/>
        <v>0</v>
      </c>
      <c r="W3362" s="1" t="str">
        <f t="shared" si="1279"/>
        <v>A+J=</v>
      </c>
      <c r="X3362" s="10">
        <f t="shared" si="1297"/>
        <v>43443</v>
      </c>
      <c r="Y3362" s="4">
        <f t="shared" si="1298"/>
        <v>0</v>
      </c>
      <c r="Z3362" s="28"/>
      <c r="AA3362" s="26"/>
      <c r="AE3362" s="5"/>
    </row>
    <row r="3363" spans="1:31" x14ac:dyDescent="0.2">
      <c r="A3363" s="127">
        <f t="shared" si="1300"/>
        <v>43418</v>
      </c>
      <c r="B3363" s="4">
        <f t="shared" si="1281"/>
        <v>94221.982347009995</v>
      </c>
      <c r="C3363" s="4">
        <f t="shared" si="1302"/>
        <v>52814.952110636405</v>
      </c>
      <c r="D3363" s="4">
        <f t="shared" si="1282"/>
        <v>52814.952110636405</v>
      </c>
      <c r="E3363" s="56">
        <f t="shared" si="1283"/>
        <v>718.68399999999997</v>
      </c>
      <c r="F3363" s="11">
        <f>IF(DAY(A3363)=F$2+1,VLOOKUP(A3363,[1]Plan1!$BN$15:$BP$255,3),F3362)</f>
        <v>715.16600000000005</v>
      </c>
      <c r="G3363" s="6">
        <f t="shared" si="1284"/>
        <v>43414</v>
      </c>
      <c r="H3363" s="2">
        <f t="shared" si="1285"/>
        <v>-4.8950581896910483E-3</v>
      </c>
      <c r="I3363" s="1">
        <f t="shared" si="1286"/>
        <v>5</v>
      </c>
      <c r="J3363" s="1">
        <f t="shared" si="1287"/>
        <v>30</v>
      </c>
      <c r="K3363" s="54">
        <f t="shared" si="1288"/>
        <v>0.99918248797370057</v>
      </c>
      <c r="L3363" s="3">
        <f t="shared" si="1289"/>
        <v>1.78221539</v>
      </c>
      <c r="M3363" s="3">
        <f t="shared" si="1290"/>
        <v>1.7807584000000001</v>
      </c>
      <c r="N3363" s="3">
        <f t="shared" si="1291"/>
        <v>94050.669616610001</v>
      </c>
      <c r="O3363" s="52">
        <f t="shared" si="1299"/>
        <v>0</v>
      </c>
      <c r="P3363" s="5">
        <f t="shared" si="1280"/>
        <v>0</v>
      </c>
      <c r="Q3363" s="53">
        <f t="shared" si="1292"/>
        <v>0</v>
      </c>
      <c r="R3363" s="4">
        <f t="shared" si="1293"/>
        <v>0</v>
      </c>
      <c r="S3363" s="2">
        <f t="shared" si="1301"/>
        <v>0.14000000000000001</v>
      </c>
      <c r="T3363" s="9">
        <f t="shared" si="1294"/>
        <v>1.0018214940000001</v>
      </c>
      <c r="U3363" s="4">
        <f t="shared" si="1295"/>
        <v>171.31273039999999</v>
      </c>
      <c r="V3363" s="4">
        <f t="shared" si="1296"/>
        <v>0</v>
      </c>
      <c r="W3363" s="1" t="str">
        <f t="shared" si="1279"/>
        <v>A+J=</v>
      </c>
      <c r="X3363" s="10">
        <f t="shared" si="1297"/>
        <v>43443</v>
      </c>
      <c r="Y3363" s="4">
        <f t="shared" si="1298"/>
        <v>0</v>
      </c>
      <c r="Z3363" s="28"/>
      <c r="AA3363" s="26"/>
      <c r="AE3363" s="5"/>
    </row>
    <row r="3364" spans="1:31" x14ac:dyDescent="0.2">
      <c r="A3364" s="127">
        <f t="shared" si="1300"/>
        <v>43419</v>
      </c>
      <c r="B3364" s="4">
        <f t="shared" si="1281"/>
        <v>94240.866360499989</v>
      </c>
      <c r="C3364" s="4">
        <f t="shared" si="1302"/>
        <v>52814.952110636405</v>
      </c>
      <c r="D3364" s="4">
        <f t="shared" si="1282"/>
        <v>52814.952110636405</v>
      </c>
      <c r="E3364" s="56">
        <f t="shared" si="1283"/>
        <v>718.68399999999997</v>
      </c>
      <c r="F3364" s="11">
        <f>IF(DAY(A3364)=F$2+1,VLOOKUP(A3364,[1]Plan1!$BN$15:$BP$255,3),F3363)</f>
        <v>715.16600000000005</v>
      </c>
      <c r="G3364" s="6">
        <f t="shared" si="1284"/>
        <v>43414</v>
      </c>
      <c r="H3364" s="2">
        <f t="shared" si="1285"/>
        <v>-4.8950581896910483E-3</v>
      </c>
      <c r="I3364" s="1">
        <f t="shared" si="1286"/>
        <v>6</v>
      </c>
      <c r="J3364" s="1">
        <f t="shared" si="1287"/>
        <v>30</v>
      </c>
      <c r="K3364" s="54">
        <f t="shared" si="1288"/>
        <v>0.99901906578504041</v>
      </c>
      <c r="L3364" s="3">
        <f t="shared" si="1289"/>
        <v>1.78221539</v>
      </c>
      <c r="M3364" s="3">
        <f t="shared" si="1290"/>
        <v>1.78046715</v>
      </c>
      <c r="N3364" s="3">
        <f t="shared" si="1291"/>
        <v>94035.287261809994</v>
      </c>
      <c r="O3364" s="52">
        <f t="shared" si="1299"/>
        <v>0</v>
      </c>
      <c r="P3364" s="5">
        <f t="shared" si="1280"/>
        <v>0</v>
      </c>
      <c r="Q3364" s="53">
        <f t="shared" si="1292"/>
        <v>0</v>
      </c>
      <c r="R3364" s="4">
        <f t="shared" si="1293"/>
        <v>0</v>
      </c>
      <c r="S3364" s="2">
        <f t="shared" si="1301"/>
        <v>0.14000000000000001</v>
      </c>
      <c r="T3364" s="9">
        <f t="shared" si="1294"/>
        <v>1.0021861910000001</v>
      </c>
      <c r="U3364" s="4">
        <f t="shared" si="1295"/>
        <v>205.57909869</v>
      </c>
      <c r="V3364" s="4">
        <f t="shared" si="1296"/>
        <v>0</v>
      </c>
      <c r="W3364" s="1" t="str">
        <f t="shared" si="1279"/>
        <v>A+J=</v>
      </c>
      <c r="X3364" s="10">
        <f t="shared" si="1297"/>
        <v>43443</v>
      </c>
      <c r="Y3364" s="4">
        <f t="shared" si="1298"/>
        <v>0</v>
      </c>
      <c r="Z3364" s="28"/>
      <c r="AA3364" s="26"/>
      <c r="AE3364" s="5"/>
    </row>
    <row r="3365" spans="1:31" x14ac:dyDescent="0.2">
      <c r="A3365" s="127">
        <f t="shared" si="1300"/>
        <v>43420</v>
      </c>
      <c r="B3365" s="4">
        <f t="shared" si="1281"/>
        <v>94259.753682800001</v>
      </c>
      <c r="C3365" s="4">
        <f t="shared" si="1302"/>
        <v>52814.952110636405</v>
      </c>
      <c r="D3365" s="4">
        <f t="shared" si="1282"/>
        <v>52814.952110636405</v>
      </c>
      <c r="E3365" s="56">
        <f t="shared" si="1283"/>
        <v>718.68399999999997</v>
      </c>
      <c r="F3365" s="11">
        <f>IF(DAY(A3365)=F$2+1,VLOOKUP(A3365,[1]Plan1!$BN$15:$BP$255,3),F3364)</f>
        <v>715.16600000000005</v>
      </c>
      <c r="G3365" s="6">
        <f t="shared" si="1284"/>
        <v>43414</v>
      </c>
      <c r="H3365" s="2">
        <f t="shared" si="1285"/>
        <v>-4.8950581896910483E-3</v>
      </c>
      <c r="I3365" s="1">
        <f t="shared" si="1286"/>
        <v>7</v>
      </c>
      <c r="J3365" s="1">
        <f t="shared" si="1287"/>
        <v>30</v>
      </c>
      <c r="K3365" s="54">
        <f t="shared" si="1288"/>
        <v>0.99885567032504297</v>
      </c>
      <c r="L3365" s="3">
        <f t="shared" si="1289"/>
        <v>1.78221539</v>
      </c>
      <c r="M3365" s="3">
        <f t="shared" si="1290"/>
        <v>1.7801759399999999</v>
      </c>
      <c r="N3365" s="3">
        <f t="shared" si="1291"/>
        <v>94019.907019599996</v>
      </c>
      <c r="O3365" s="52">
        <f t="shared" si="1299"/>
        <v>0</v>
      </c>
      <c r="P3365" s="5">
        <f t="shared" si="1280"/>
        <v>0</v>
      </c>
      <c r="Q3365" s="53">
        <f t="shared" si="1292"/>
        <v>0</v>
      </c>
      <c r="R3365" s="4">
        <f t="shared" si="1293"/>
        <v>0</v>
      </c>
      <c r="S3365" s="2">
        <f t="shared" si="1301"/>
        <v>0.14000000000000001</v>
      </c>
      <c r="T3365" s="9">
        <f t="shared" si="1294"/>
        <v>1.0025510200000001</v>
      </c>
      <c r="U3365" s="4">
        <f t="shared" si="1295"/>
        <v>239.84666319999999</v>
      </c>
      <c r="V3365" s="4">
        <f t="shared" si="1296"/>
        <v>0</v>
      </c>
      <c r="W3365" s="1" t="str">
        <f t="shared" ref="W3365:W3428" si="1303">W3364</f>
        <v>A+J=</v>
      </c>
      <c r="X3365" s="10">
        <f t="shared" si="1297"/>
        <v>43443</v>
      </c>
      <c r="Y3365" s="4">
        <f t="shared" si="1298"/>
        <v>0</v>
      </c>
      <c r="Z3365" s="28"/>
      <c r="AA3365" s="26"/>
      <c r="AE3365" s="5"/>
    </row>
    <row r="3366" spans="1:31" x14ac:dyDescent="0.2">
      <c r="A3366" s="127">
        <f t="shared" si="1300"/>
        <v>43421</v>
      </c>
      <c r="B3366" s="4">
        <f t="shared" si="1281"/>
        <v>94278.64493385001</v>
      </c>
      <c r="C3366" s="4">
        <f t="shared" si="1302"/>
        <v>52814.952110636405</v>
      </c>
      <c r="D3366" s="4">
        <f t="shared" si="1282"/>
        <v>52814.952110636405</v>
      </c>
      <c r="E3366" s="56">
        <f t="shared" si="1283"/>
        <v>718.68399999999997</v>
      </c>
      <c r="F3366" s="11">
        <f>IF(DAY(A3366)=F$2+1,VLOOKUP(A3366,[1]Plan1!$BN$15:$BP$255,3),F3365)</f>
        <v>715.16600000000005</v>
      </c>
      <c r="G3366" s="6">
        <f t="shared" si="1284"/>
        <v>43414</v>
      </c>
      <c r="H3366" s="2">
        <f t="shared" si="1285"/>
        <v>-4.8950581896910483E-3</v>
      </c>
      <c r="I3366" s="1">
        <f t="shared" si="1286"/>
        <v>8</v>
      </c>
      <c r="J3366" s="1">
        <f t="shared" si="1287"/>
        <v>30</v>
      </c>
      <c r="K3366" s="54">
        <f t="shared" si="1288"/>
        <v>0.99869230158933653</v>
      </c>
      <c r="L3366" s="3">
        <f t="shared" si="1289"/>
        <v>1.78221539</v>
      </c>
      <c r="M3366" s="3">
        <f t="shared" si="1290"/>
        <v>1.7798847799999999</v>
      </c>
      <c r="N3366" s="3">
        <f t="shared" si="1291"/>
        <v>94004.529418150007</v>
      </c>
      <c r="O3366" s="52">
        <f t="shared" si="1299"/>
        <v>0</v>
      </c>
      <c r="P3366" s="5">
        <f t="shared" si="1280"/>
        <v>0</v>
      </c>
      <c r="Q3366" s="53">
        <f t="shared" si="1292"/>
        <v>0</v>
      </c>
      <c r="R3366" s="4">
        <f t="shared" si="1293"/>
        <v>0</v>
      </c>
      <c r="S3366" s="2">
        <f t="shared" si="1301"/>
        <v>0.14000000000000001</v>
      </c>
      <c r="T3366" s="9">
        <f t="shared" si="1294"/>
        <v>1.002915982</v>
      </c>
      <c r="U3366" s="4">
        <f t="shared" si="1295"/>
        <v>274.1155157</v>
      </c>
      <c r="V3366" s="4">
        <f t="shared" si="1296"/>
        <v>0</v>
      </c>
      <c r="W3366" s="1" t="str">
        <f t="shared" si="1303"/>
        <v>A+J=</v>
      </c>
      <c r="X3366" s="10">
        <f t="shared" si="1297"/>
        <v>43443</v>
      </c>
      <c r="Y3366" s="4">
        <f t="shared" si="1298"/>
        <v>0</v>
      </c>
      <c r="Z3366" s="28"/>
      <c r="AA3366" s="26"/>
      <c r="AE3366" s="5"/>
    </row>
    <row r="3367" spans="1:31" x14ac:dyDescent="0.2">
      <c r="A3367" s="127">
        <f t="shared" si="1300"/>
        <v>43422</v>
      </c>
      <c r="B3367" s="4">
        <f t="shared" si="1281"/>
        <v>94297.540204360004</v>
      </c>
      <c r="C3367" s="4">
        <f t="shared" si="1302"/>
        <v>52814.952110636405</v>
      </c>
      <c r="D3367" s="4">
        <f t="shared" si="1282"/>
        <v>52814.952110636405</v>
      </c>
      <c r="E3367" s="56">
        <f t="shared" si="1283"/>
        <v>718.68399999999997</v>
      </c>
      <c r="F3367" s="11">
        <f>IF(DAY(A3367)=F$2+1,VLOOKUP(A3367,[1]Plan1!$BN$15:$BP$255,3),F3366)</f>
        <v>715.16600000000005</v>
      </c>
      <c r="G3367" s="6">
        <f t="shared" si="1284"/>
        <v>43414</v>
      </c>
      <c r="H3367" s="2">
        <f t="shared" si="1285"/>
        <v>-4.8950581896910483E-3</v>
      </c>
      <c r="I3367" s="1">
        <f t="shared" si="1286"/>
        <v>9</v>
      </c>
      <c r="J3367" s="1">
        <f t="shared" si="1287"/>
        <v>30</v>
      </c>
      <c r="K3367" s="54">
        <f t="shared" si="1288"/>
        <v>0.99852895957355048</v>
      </c>
      <c r="L3367" s="3">
        <f t="shared" si="1289"/>
        <v>1.78221539</v>
      </c>
      <c r="M3367" s="3">
        <f t="shared" si="1290"/>
        <v>1.7795936699999999</v>
      </c>
      <c r="N3367" s="3">
        <f t="shared" si="1291"/>
        <v>93989.154457440003</v>
      </c>
      <c r="O3367" s="52">
        <f t="shared" si="1299"/>
        <v>0</v>
      </c>
      <c r="P3367" s="5">
        <f t="shared" ref="P3367:P3430" si="1304">IF(DAY($A3367)=F$2,VLOOKUP($A3367,$AA$10:$AH$126,5),0)</f>
        <v>0</v>
      </c>
      <c r="Q3367" s="53">
        <f t="shared" si="1292"/>
        <v>0</v>
      </c>
      <c r="R3367" s="4">
        <f t="shared" si="1293"/>
        <v>0</v>
      </c>
      <c r="S3367" s="2">
        <f t="shared" si="1301"/>
        <v>0.14000000000000001</v>
      </c>
      <c r="T3367" s="9">
        <f t="shared" si="1294"/>
        <v>1.0032810780000001</v>
      </c>
      <c r="U3367" s="4">
        <f t="shared" si="1295"/>
        <v>308.38574691999997</v>
      </c>
      <c r="V3367" s="4">
        <f t="shared" si="1296"/>
        <v>0</v>
      </c>
      <c r="W3367" s="1" t="str">
        <f t="shared" si="1303"/>
        <v>A+J=</v>
      </c>
      <c r="X3367" s="10">
        <f t="shared" si="1297"/>
        <v>43443</v>
      </c>
      <c r="Y3367" s="4">
        <f t="shared" si="1298"/>
        <v>0</v>
      </c>
      <c r="Z3367" s="28"/>
      <c r="AA3367" s="26"/>
      <c r="AE3367" s="5"/>
    </row>
    <row r="3368" spans="1:31" x14ac:dyDescent="0.2">
      <c r="A3368" s="127">
        <f t="shared" si="1300"/>
        <v>43423</v>
      </c>
      <c r="B3368" s="4">
        <f t="shared" si="1281"/>
        <v>94316.439303129999</v>
      </c>
      <c r="C3368" s="4">
        <f t="shared" si="1302"/>
        <v>52814.952110636405</v>
      </c>
      <c r="D3368" s="4">
        <f t="shared" si="1282"/>
        <v>52814.952110636405</v>
      </c>
      <c r="E3368" s="56">
        <f t="shared" si="1283"/>
        <v>718.68399999999997</v>
      </c>
      <c r="F3368" s="11">
        <f>IF(DAY(A3368)=F$2+1,VLOOKUP(A3368,[1]Plan1!$BN$15:$BP$255,3),F3367)</f>
        <v>715.16600000000005</v>
      </c>
      <c r="G3368" s="6">
        <f t="shared" si="1284"/>
        <v>43414</v>
      </c>
      <c r="H3368" s="2">
        <f t="shared" si="1285"/>
        <v>-4.8950581896910483E-3</v>
      </c>
      <c r="I3368" s="1">
        <f t="shared" si="1286"/>
        <v>10</v>
      </c>
      <c r="J3368" s="1">
        <f t="shared" si="1287"/>
        <v>30</v>
      </c>
      <c r="K3368" s="54">
        <f t="shared" si="1288"/>
        <v>0.99836564427331431</v>
      </c>
      <c r="L3368" s="3">
        <f t="shared" si="1289"/>
        <v>1.78221539</v>
      </c>
      <c r="M3368" s="3">
        <f t="shared" si="1290"/>
        <v>1.77930261</v>
      </c>
      <c r="N3368" s="3">
        <f t="shared" si="1291"/>
        <v>93973.782137479997</v>
      </c>
      <c r="O3368" s="52">
        <f t="shared" si="1299"/>
        <v>0</v>
      </c>
      <c r="P3368" s="5">
        <f t="shared" si="1304"/>
        <v>0</v>
      </c>
      <c r="Q3368" s="53">
        <f t="shared" si="1292"/>
        <v>0</v>
      </c>
      <c r="R3368" s="4">
        <f t="shared" si="1293"/>
        <v>0</v>
      </c>
      <c r="S3368" s="2">
        <f t="shared" si="1301"/>
        <v>0.14000000000000001</v>
      </c>
      <c r="T3368" s="9">
        <f t="shared" si="1294"/>
        <v>1.003646306</v>
      </c>
      <c r="U3368" s="4">
        <f t="shared" si="1295"/>
        <v>342.65716565000002</v>
      </c>
      <c r="V3368" s="4">
        <f t="shared" si="1296"/>
        <v>0</v>
      </c>
      <c r="W3368" s="1" t="str">
        <f t="shared" si="1303"/>
        <v>A+J=</v>
      </c>
      <c r="X3368" s="10">
        <f t="shared" si="1297"/>
        <v>43443</v>
      </c>
      <c r="Y3368" s="4">
        <f t="shared" si="1298"/>
        <v>0</v>
      </c>
      <c r="Z3368" s="28"/>
      <c r="AA3368" s="26"/>
      <c r="AE3368" s="5"/>
    </row>
    <row r="3369" spans="1:31" x14ac:dyDescent="0.2">
      <c r="A3369" s="127">
        <f t="shared" si="1300"/>
        <v>43424</v>
      </c>
      <c r="B3369" s="4">
        <f t="shared" si="1281"/>
        <v>94335.342320890006</v>
      </c>
      <c r="C3369" s="4">
        <f t="shared" si="1302"/>
        <v>52814.952110636405</v>
      </c>
      <c r="D3369" s="4">
        <f t="shared" si="1282"/>
        <v>52814.952110636405</v>
      </c>
      <c r="E3369" s="56">
        <f t="shared" si="1283"/>
        <v>718.68399999999997</v>
      </c>
      <c r="F3369" s="11">
        <f>IF(DAY(A3369)=F$2+1,VLOOKUP(A3369,[1]Plan1!$BN$15:$BP$255,3),F3368)</f>
        <v>715.16600000000005</v>
      </c>
      <c r="G3369" s="6">
        <f t="shared" si="1284"/>
        <v>43414</v>
      </c>
      <c r="H3369" s="2">
        <f t="shared" si="1285"/>
        <v>-4.8950581896910483E-3</v>
      </c>
      <c r="I3369" s="1">
        <f t="shared" si="1286"/>
        <v>11</v>
      </c>
      <c r="J3369" s="1">
        <f t="shared" si="1287"/>
        <v>30</v>
      </c>
      <c r="K3369" s="54">
        <f t="shared" si="1288"/>
        <v>0.99820235568425875</v>
      </c>
      <c r="L3369" s="3">
        <f t="shared" si="1289"/>
        <v>1.78221539</v>
      </c>
      <c r="M3369" s="3">
        <f t="shared" si="1290"/>
        <v>1.7790116</v>
      </c>
      <c r="N3369" s="3">
        <f t="shared" si="1291"/>
        <v>93958.412458260005</v>
      </c>
      <c r="O3369" s="52">
        <f t="shared" si="1299"/>
        <v>0</v>
      </c>
      <c r="P3369" s="5">
        <f t="shared" si="1304"/>
        <v>0</v>
      </c>
      <c r="Q3369" s="53">
        <f t="shared" si="1292"/>
        <v>0</v>
      </c>
      <c r="R3369" s="4">
        <f t="shared" si="1293"/>
        <v>0</v>
      </c>
      <c r="S3369" s="2">
        <f t="shared" si="1301"/>
        <v>0.14000000000000001</v>
      </c>
      <c r="T3369" s="9">
        <f t="shared" si="1294"/>
        <v>1.0040116670000001</v>
      </c>
      <c r="U3369" s="4">
        <f t="shared" si="1295"/>
        <v>376.92986263</v>
      </c>
      <c r="V3369" s="4">
        <f t="shared" si="1296"/>
        <v>0</v>
      </c>
      <c r="W3369" s="1" t="str">
        <f t="shared" si="1303"/>
        <v>A+J=</v>
      </c>
      <c r="X3369" s="10">
        <f t="shared" si="1297"/>
        <v>43443</v>
      </c>
      <c r="Y3369" s="4">
        <f t="shared" si="1298"/>
        <v>0</v>
      </c>
      <c r="Z3369" s="28"/>
      <c r="AA3369" s="26"/>
      <c r="AE3369" s="5"/>
    </row>
    <row r="3370" spans="1:31" x14ac:dyDescent="0.2">
      <c r="A3370" s="127">
        <f t="shared" si="1300"/>
        <v>43425</v>
      </c>
      <c r="B3370" s="4">
        <f t="shared" si="1281"/>
        <v>94354.248723969999</v>
      </c>
      <c r="C3370" s="4">
        <f t="shared" si="1302"/>
        <v>52814.952110636405</v>
      </c>
      <c r="D3370" s="4">
        <f t="shared" si="1282"/>
        <v>52814.952110636405</v>
      </c>
      <c r="E3370" s="56">
        <f t="shared" si="1283"/>
        <v>718.68399999999997</v>
      </c>
      <c r="F3370" s="11">
        <f>IF(DAY(A3370)=F$2+1,VLOOKUP(A3370,[1]Plan1!$BN$15:$BP$255,3),F3369)</f>
        <v>715.16600000000005</v>
      </c>
      <c r="G3370" s="6">
        <f t="shared" si="1284"/>
        <v>43414</v>
      </c>
      <c r="H3370" s="2">
        <f t="shared" si="1285"/>
        <v>-4.8950581896910483E-3</v>
      </c>
      <c r="I3370" s="1">
        <f t="shared" si="1286"/>
        <v>12</v>
      </c>
      <c r="J3370" s="1">
        <f t="shared" si="1287"/>
        <v>30</v>
      </c>
      <c r="K3370" s="54">
        <f t="shared" si="1288"/>
        <v>0.99803909380201483</v>
      </c>
      <c r="L3370" s="3">
        <f t="shared" si="1289"/>
        <v>1.78221539</v>
      </c>
      <c r="M3370" s="3">
        <f t="shared" si="1290"/>
        <v>1.77872063</v>
      </c>
      <c r="N3370" s="3">
        <f t="shared" si="1291"/>
        <v>93943.044891650003</v>
      </c>
      <c r="O3370" s="52">
        <f t="shared" si="1299"/>
        <v>0</v>
      </c>
      <c r="P3370" s="5">
        <f t="shared" si="1304"/>
        <v>0</v>
      </c>
      <c r="Q3370" s="53">
        <f t="shared" si="1292"/>
        <v>0</v>
      </c>
      <c r="R3370" s="4">
        <f t="shared" si="1293"/>
        <v>0</v>
      </c>
      <c r="S3370" s="2">
        <f t="shared" si="1301"/>
        <v>0.14000000000000001</v>
      </c>
      <c r="T3370" s="9">
        <f t="shared" si="1294"/>
        <v>1.0043771610000001</v>
      </c>
      <c r="U3370" s="4">
        <f t="shared" si="1295"/>
        <v>411.20383232</v>
      </c>
      <c r="V3370" s="4">
        <f t="shared" si="1296"/>
        <v>0</v>
      </c>
      <c r="W3370" s="1" t="str">
        <f t="shared" si="1303"/>
        <v>A+J=</v>
      </c>
      <c r="X3370" s="10">
        <f t="shared" si="1297"/>
        <v>43443</v>
      </c>
      <c r="Y3370" s="4">
        <f t="shared" si="1298"/>
        <v>0</v>
      </c>
      <c r="Z3370" s="28"/>
      <c r="AA3370" s="26"/>
      <c r="AE3370" s="5"/>
    </row>
    <row r="3371" spans="1:31" x14ac:dyDescent="0.2">
      <c r="A3371" s="127">
        <f t="shared" si="1300"/>
        <v>43426</v>
      </c>
      <c r="B3371" s="4">
        <f t="shared" si="1281"/>
        <v>94373.159039179998</v>
      </c>
      <c r="C3371" s="4">
        <f t="shared" si="1302"/>
        <v>52814.952110636405</v>
      </c>
      <c r="D3371" s="4">
        <f t="shared" si="1282"/>
        <v>52814.952110636405</v>
      </c>
      <c r="E3371" s="56">
        <f t="shared" si="1283"/>
        <v>718.68399999999997</v>
      </c>
      <c r="F3371" s="11">
        <f>IF(DAY(A3371)=F$2+1,VLOOKUP(A3371,[1]Plan1!$BN$15:$BP$255,3),F3370)</f>
        <v>715.16600000000005</v>
      </c>
      <c r="G3371" s="6">
        <f t="shared" si="1284"/>
        <v>43414</v>
      </c>
      <c r="H3371" s="2">
        <f t="shared" si="1285"/>
        <v>-4.8950581896910483E-3</v>
      </c>
      <c r="I3371" s="1">
        <f t="shared" si="1286"/>
        <v>13</v>
      </c>
      <c r="J3371" s="1">
        <f t="shared" si="1287"/>
        <v>30</v>
      </c>
      <c r="K3371" s="54">
        <f t="shared" si="1288"/>
        <v>0.99787585862221462</v>
      </c>
      <c r="L3371" s="3">
        <f t="shared" si="1289"/>
        <v>1.78221539</v>
      </c>
      <c r="M3371" s="3">
        <f t="shared" si="1290"/>
        <v>1.7784297099999999</v>
      </c>
      <c r="N3371" s="3">
        <f t="shared" si="1291"/>
        <v>93927.67996578</v>
      </c>
      <c r="O3371" s="52">
        <f t="shared" si="1299"/>
        <v>0</v>
      </c>
      <c r="P3371" s="5">
        <f t="shared" si="1304"/>
        <v>0</v>
      </c>
      <c r="Q3371" s="53">
        <f t="shared" si="1292"/>
        <v>0</v>
      </c>
      <c r="R3371" s="4">
        <f t="shared" si="1293"/>
        <v>0</v>
      </c>
      <c r="S3371" s="2">
        <f t="shared" si="1301"/>
        <v>0.14000000000000001</v>
      </c>
      <c r="T3371" s="9">
        <f t="shared" si="1294"/>
        <v>1.0047427879999999</v>
      </c>
      <c r="U3371" s="4">
        <f t="shared" si="1295"/>
        <v>445.4790734</v>
      </c>
      <c r="V3371" s="4">
        <f t="shared" si="1296"/>
        <v>0</v>
      </c>
      <c r="W3371" s="1" t="str">
        <f t="shared" si="1303"/>
        <v>A+J=</v>
      </c>
      <c r="X3371" s="10">
        <f t="shared" si="1297"/>
        <v>43443</v>
      </c>
      <c r="Y3371" s="4">
        <f t="shared" si="1298"/>
        <v>0</v>
      </c>
      <c r="Z3371" s="28"/>
      <c r="AA3371" s="26"/>
      <c r="AE3371" s="5"/>
    </row>
    <row r="3372" spans="1:31" x14ac:dyDescent="0.2">
      <c r="A3372" s="127">
        <f t="shared" si="1300"/>
        <v>43427</v>
      </c>
      <c r="B3372" s="4">
        <f t="shared" si="1281"/>
        <v>94392.072732469998</v>
      </c>
      <c r="C3372" s="4">
        <f t="shared" si="1302"/>
        <v>52814.952110636405</v>
      </c>
      <c r="D3372" s="4">
        <f t="shared" si="1282"/>
        <v>52814.952110636405</v>
      </c>
      <c r="E3372" s="56">
        <f t="shared" si="1283"/>
        <v>718.68399999999997</v>
      </c>
      <c r="F3372" s="11">
        <f>IF(DAY(A3372)=F$2+1,VLOOKUP(A3372,[1]Plan1!$BN$15:$BP$255,3),F3371)</f>
        <v>715.16600000000005</v>
      </c>
      <c r="G3372" s="6">
        <f t="shared" si="1284"/>
        <v>43414</v>
      </c>
      <c r="H3372" s="2">
        <f t="shared" si="1285"/>
        <v>-4.8950581896910483E-3</v>
      </c>
      <c r="I3372" s="1">
        <f t="shared" si="1286"/>
        <v>14</v>
      </c>
      <c r="J3372" s="1">
        <f t="shared" si="1287"/>
        <v>30</v>
      </c>
      <c r="K3372" s="54">
        <f t="shared" si="1288"/>
        <v>0.99771265014049082</v>
      </c>
      <c r="L3372" s="3">
        <f t="shared" si="1289"/>
        <v>1.78221539</v>
      </c>
      <c r="M3372" s="3">
        <f t="shared" si="1290"/>
        <v>1.7781388300000001</v>
      </c>
      <c r="N3372" s="3">
        <f t="shared" si="1291"/>
        <v>93912.317152510004</v>
      </c>
      <c r="O3372" s="52">
        <f t="shared" si="1299"/>
        <v>0</v>
      </c>
      <c r="P3372" s="5">
        <f t="shared" si="1304"/>
        <v>0</v>
      </c>
      <c r="Q3372" s="53">
        <f t="shared" si="1292"/>
        <v>0</v>
      </c>
      <c r="R3372" s="4">
        <f t="shared" si="1293"/>
        <v>0</v>
      </c>
      <c r="S3372" s="2">
        <f t="shared" si="1301"/>
        <v>0.14000000000000001</v>
      </c>
      <c r="T3372" s="9">
        <f t="shared" si="1294"/>
        <v>1.0051085479999999</v>
      </c>
      <c r="U3372" s="4">
        <f t="shared" si="1295"/>
        <v>479.75557995999998</v>
      </c>
      <c r="V3372" s="4">
        <f t="shared" si="1296"/>
        <v>0</v>
      </c>
      <c r="W3372" s="1" t="str">
        <f t="shared" si="1303"/>
        <v>A+J=</v>
      </c>
      <c r="X3372" s="10">
        <f t="shared" si="1297"/>
        <v>43443</v>
      </c>
      <c r="Y3372" s="4">
        <f t="shared" si="1298"/>
        <v>0</v>
      </c>
      <c r="Z3372" s="28"/>
      <c r="AA3372" s="26"/>
      <c r="AE3372" s="5"/>
    </row>
    <row r="3373" spans="1:31" x14ac:dyDescent="0.2">
      <c r="A3373" s="127">
        <f t="shared" si="1300"/>
        <v>43428</v>
      </c>
      <c r="B3373" s="4">
        <f t="shared" si="1281"/>
        <v>94410.990862089995</v>
      </c>
      <c r="C3373" s="4">
        <f t="shared" si="1302"/>
        <v>52814.952110636405</v>
      </c>
      <c r="D3373" s="4">
        <f t="shared" si="1282"/>
        <v>52814.952110636405</v>
      </c>
      <c r="E3373" s="56">
        <f t="shared" si="1283"/>
        <v>718.68399999999997</v>
      </c>
      <c r="F3373" s="11">
        <f>IF(DAY(A3373)=F$2+1,VLOOKUP(A3373,[1]Plan1!$BN$15:$BP$255,3),F3372)</f>
        <v>715.16600000000005</v>
      </c>
      <c r="G3373" s="6">
        <f t="shared" si="1284"/>
        <v>43414</v>
      </c>
      <c r="H3373" s="2">
        <f t="shared" si="1285"/>
        <v>-4.8950581896910483E-3</v>
      </c>
      <c r="I3373" s="1">
        <f t="shared" si="1286"/>
        <v>15</v>
      </c>
      <c r="J3373" s="1">
        <f t="shared" si="1287"/>
        <v>30</v>
      </c>
      <c r="K3373" s="54">
        <f t="shared" si="1288"/>
        <v>0.99754946835247671</v>
      </c>
      <c r="L3373" s="3">
        <f t="shared" si="1289"/>
        <v>1.78221539</v>
      </c>
      <c r="M3373" s="3">
        <f t="shared" si="1290"/>
        <v>1.77784801</v>
      </c>
      <c r="N3373" s="3">
        <f t="shared" si="1291"/>
        <v>93896.957508139996</v>
      </c>
      <c r="O3373" s="52">
        <f t="shared" si="1299"/>
        <v>0</v>
      </c>
      <c r="P3373" s="5">
        <f t="shared" si="1304"/>
        <v>0</v>
      </c>
      <c r="Q3373" s="53">
        <f t="shared" si="1292"/>
        <v>0</v>
      </c>
      <c r="R3373" s="4">
        <f t="shared" si="1293"/>
        <v>0</v>
      </c>
      <c r="S3373" s="2">
        <f t="shared" si="1301"/>
        <v>0.14000000000000001</v>
      </c>
      <c r="T3373" s="9">
        <f t="shared" si="1294"/>
        <v>1.0054744410000001</v>
      </c>
      <c r="U3373" s="4">
        <f t="shared" si="1295"/>
        <v>514.03335394999999</v>
      </c>
      <c r="V3373" s="4">
        <f t="shared" si="1296"/>
        <v>0</v>
      </c>
      <c r="W3373" s="1" t="str">
        <f t="shared" si="1303"/>
        <v>A+J=</v>
      </c>
      <c r="X3373" s="10">
        <f t="shared" si="1297"/>
        <v>43443</v>
      </c>
      <c r="Y3373" s="4">
        <f t="shared" si="1298"/>
        <v>0</v>
      </c>
      <c r="Z3373" s="28"/>
      <c r="AA3373" s="26"/>
      <c r="AE3373" s="5"/>
    </row>
    <row r="3374" spans="1:31" x14ac:dyDescent="0.2">
      <c r="A3374" s="127">
        <f t="shared" si="1300"/>
        <v>43429</v>
      </c>
      <c r="B3374" s="4">
        <f t="shared" si="1281"/>
        <v>94429.912456809994</v>
      </c>
      <c r="C3374" s="4">
        <f t="shared" si="1302"/>
        <v>52814.952110636405</v>
      </c>
      <c r="D3374" s="4">
        <f t="shared" si="1282"/>
        <v>52814.952110636405</v>
      </c>
      <c r="E3374" s="56">
        <f t="shared" si="1283"/>
        <v>718.68399999999997</v>
      </c>
      <c r="F3374" s="11">
        <f>IF(DAY(A3374)=F$2+1,VLOOKUP(A3374,[1]Plan1!$BN$15:$BP$255,3),F3373)</f>
        <v>715.16600000000005</v>
      </c>
      <c r="G3374" s="6">
        <f t="shared" si="1284"/>
        <v>43414</v>
      </c>
      <c r="H3374" s="2">
        <f t="shared" si="1285"/>
        <v>-4.8950581896910483E-3</v>
      </c>
      <c r="I3374" s="1">
        <f t="shared" si="1286"/>
        <v>16</v>
      </c>
      <c r="J3374" s="1">
        <f t="shared" si="1287"/>
        <v>30</v>
      </c>
      <c r="K3374" s="54">
        <f t="shared" si="1288"/>
        <v>0.99738631325380644</v>
      </c>
      <c r="L3374" s="3">
        <f t="shared" si="1289"/>
        <v>1.78221539</v>
      </c>
      <c r="M3374" s="3">
        <f t="shared" si="1290"/>
        <v>1.77755723</v>
      </c>
      <c r="N3374" s="3">
        <f t="shared" si="1291"/>
        <v>93881.599976359998</v>
      </c>
      <c r="O3374" s="52">
        <f t="shared" si="1299"/>
        <v>0</v>
      </c>
      <c r="P3374" s="5">
        <f t="shared" si="1304"/>
        <v>0</v>
      </c>
      <c r="Q3374" s="53">
        <f t="shared" si="1292"/>
        <v>0</v>
      </c>
      <c r="R3374" s="4">
        <f t="shared" si="1293"/>
        <v>0</v>
      </c>
      <c r="S3374" s="2">
        <f t="shared" si="1301"/>
        <v>0.14000000000000001</v>
      </c>
      <c r="T3374" s="9">
        <f t="shared" si="1294"/>
        <v>1.0058404679999999</v>
      </c>
      <c r="U3374" s="4">
        <f t="shared" si="1295"/>
        <v>548.31248044999995</v>
      </c>
      <c r="V3374" s="4">
        <f t="shared" si="1296"/>
        <v>0</v>
      </c>
      <c r="W3374" s="1" t="str">
        <f t="shared" si="1303"/>
        <v>A+J=</v>
      </c>
      <c r="X3374" s="10">
        <f t="shared" si="1297"/>
        <v>43443</v>
      </c>
      <c r="Y3374" s="4">
        <f t="shared" si="1298"/>
        <v>0</v>
      </c>
      <c r="Z3374" s="28"/>
      <c r="AA3374" s="26"/>
      <c r="AE3374" s="5"/>
    </row>
    <row r="3375" spans="1:31" x14ac:dyDescent="0.2">
      <c r="A3375" s="127">
        <f t="shared" si="1300"/>
        <v>43430</v>
      </c>
      <c r="B3375" s="4">
        <f t="shared" si="1281"/>
        <v>94448.837950329995</v>
      </c>
      <c r="C3375" s="4">
        <f t="shared" si="1302"/>
        <v>52814.952110636405</v>
      </c>
      <c r="D3375" s="4">
        <f t="shared" si="1282"/>
        <v>52814.952110636405</v>
      </c>
      <c r="E3375" s="56">
        <f t="shared" si="1283"/>
        <v>718.68399999999997</v>
      </c>
      <c r="F3375" s="11">
        <f>IF(DAY(A3375)=F$2+1,VLOOKUP(A3375,[1]Plan1!$BN$15:$BP$255,3),F3374)</f>
        <v>715.16600000000005</v>
      </c>
      <c r="G3375" s="6">
        <f t="shared" si="1284"/>
        <v>43414</v>
      </c>
      <c r="H3375" s="2">
        <f t="shared" si="1285"/>
        <v>-4.8950581896910483E-3</v>
      </c>
      <c r="I3375" s="1">
        <f t="shared" si="1286"/>
        <v>17</v>
      </c>
      <c r="J3375" s="1">
        <f t="shared" si="1287"/>
        <v>30</v>
      </c>
      <c r="K3375" s="54">
        <f t="shared" si="1288"/>
        <v>0.99722318484011474</v>
      </c>
      <c r="L3375" s="3">
        <f t="shared" si="1289"/>
        <v>1.78221539</v>
      </c>
      <c r="M3375" s="3">
        <f t="shared" si="1290"/>
        <v>1.7772665000000001</v>
      </c>
      <c r="N3375" s="3">
        <f t="shared" si="1291"/>
        <v>93866.245085329996</v>
      </c>
      <c r="O3375" s="52">
        <f t="shared" si="1299"/>
        <v>0</v>
      </c>
      <c r="P3375" s="5">
        <f t="shared" si="1304"/>
        <v>0</v>
      </c>
      <c r="Q3375" s="53">
        <f t="shared" si="1292"/>
        <v>0</v>
      </c>
      <c r="R3375" s="4">
        <f t="shared" si="1293"/>
        <v>0</v>
      </c>
      <c r="S3375" s="2">
        <f t="shared" si="1301"/>
        <v>0.14000000000000001</v>
      </c>
      <c r="T3375" s="9">
        <f t="shared" si="1294"/>
        <v>1.0062066279999999</v>
      </c>
      <c r="U3375" s="4">
        <f t="shared" si="1295"/>
        <v>582.59286499999996</v>
      </c>
      <c r="V3375" s="4">
        <f t="shared" si="1296"/>
        <v>0</v>
      </c>
      <c r="W3375" s="1" t="str">
        <f t="shared" si="1303"/>
        <v>A+J=</v>
      </c>
      <c r="X3375" s="10">
        <f t="shared" si="1297"/>
        <v>43443</v>
      </c>
      <c r="Y3375" s="4">
        <f t="shared" si="1298"/>
        <v>0</v>
      </c>
      <c r="Z3375" s="28"/>
      <c r="AA3375" s="26"/>
      <c r="AE3375" s="5"/>
    </row>
    <row r="3376" spans="1:31" x14ac:dyDescent="0.2">
      <c r="A3376" s="127">
        <f t="shared" si="1300"/>
        <v>43431</v>
      </c>
      <c r="B3376" s="4">
        <f t="shared" si="1281"/>
        <v>94467.767339430007</v>
      </c>
      <c r="C3376" s="4">
        <f t="shared" si="1302"/>
        <v>52814.952110636405</v>
      </c>
      <c r="D3376" s="4">
        <f t="shared" si="1282"/>
        <v>52814.952110636405</v>
      </c>
      <c r="E3376" s="56">
        <f t="shared" si="1283"/>
        <v>718.68399999999997</v>
      </c>
      <c r="F3376" s="11">
        <f>IF(DAY(A3376)=F$2+1,VLOOKUP(A3376,[1]Plan1!$BN$15:$BP$255,3),F3375)</f>
        <v>715.16600000000005</v>
      </c>
      <c r="G3376" s="6">
        <f t="shared" si="1284"/>
        <v>43414</v>
      </c>
      <c r="H3376" s="2">
        <f t="shared" si="1285"/>
        <v>-4.8950581896910483E-3</v>
      </c>
      <c r="I3376" s="1">
        <f t="shared" si="1286"/>
        <v>18</v>
      </c>
      <c r="J3376" s="1">
        <f t="shared" si="1287"/>
        <v>30</v>
      </c>
      <c r="K3376" s="54">
        <f t="shared" si="1288"/>
        <v>0.9970600831070372</v>
      </c>
      <c r="L3376" s="3">
        <f t="shared" si="1289"/>
        <v>1.78221539</v>
      </c>
      <c r="M3376" s="3">
        <f t="shared" si="1290"/>
        <v>1.7769758200000001</v>
      </c>
      <c r="N3376" s="3">
        <f t="shared" si="1291"/>
        <v>93850.892835050006</v>
      </c>
      <c r="O3376" s="52">
        <f t="shared" si="1299"/>
        <v>0</v>
      </c>
      <c r="P3376" s="5">
        <f t="shared" si="1304"/>
        <v>0</v>
      </c>
      <c r="Q3376" s="53">
        <f t="shared" si="1292"/>
        <v>0</v>
      </c>
      <c r="R3376" s="4">
        <f t="shared" si="1293"/>
        <v>0</v>
      </c>
      <c r="S3376" s="2">
        <f t="shared" si="1301"/>
        <v>0.14000000000000001</v>
      </c>
      <c r="T3376" s="9">
        <f t="shared" si="1294"/>
        <v>1.0065729210000001</v>
      </c>
      <c r="U3376" s="4">
        <f t="shared" si="1295"/>
        <v>616.87450437999996</v>
      </c>
      <c r="V3376" s="4">
        <f t="shared" si="1296"/>
        <v>0</v>
      </c>
      <c r="W3376" s="1" t="str">
        <f t="shared" si="1303"/>
        <v>A+J=</v>
      </c>
      <c r="X3376" s="10">
        <f t="shared" si="1297"/>
        <v>43443</v>
      </c>
      <c r="Y3376" s="4">
        <f t="shared" si="1298"/>
        <v>0</v>
      </c>
      <c r="Z3376" s="28"/>
      <c r="AA3376" s="26"/>
      <c r="AE3376" s="5"/>
    </row>
    <row r="3377" spans="1:31" x14ac:dyDescent="0.2">
      <c r="A3377" s="127">
        <f t="shared" si="1300"/>
        <v>43432</v>
      </c>
      <c r="B3377" s="4">
        <f t="shared" si="1281"/>
        <v>94486.700089079997</v>
      </c>
      <c r="C3377" s="4">
        <f t="shared" si="1302"/>
        <v>52814.952110636405</v>
      </c>
      <c r="D3377" s="4">
        <f t="shared" si="1282"/>
        <v>52814.952110636405</v>
      </c>
      <c r="E3377" s="56">
        <f t="shared" si="1283"/>
        <v>718.68399999999997</v>
      </c>
      <c r="F3377" s="11">
        <f>IF(DAY(A3377)=F$2+1,VLOOKUP(A3377,[1]Plan1!$BN$15:$BP$255,3),F3376)</f>
        <v>715.16600000000005</v>
      </c>
      <c r="G3377" s="6">
        <f t="shared" si="1284"/>
        <v>43414</v>
      </c>
      <c r="H3377" s="2">
        <f t="shared" si="1285"/>
        <v>-4.8950581896910483E-3</v>
      </c>
      <c r="I3377" s="1">
        <f t="shared" si="1286"/>
        <v>19</v>
      </c>
      <c r="J3377" s="1">
        <f t="shared" si="1287"/>
        <v>30</v>
      </c>
      <c r="K3377" s="54">
        <f t="shared" si="1288"/>
        <v>0.99689700805020987</v>
      </c>
      <c r="L3377" s="3">
        <f t="shared" si="1289"/>
        <v>1.78221539</v>
      </c>
      <c r="M3377" s="3">
        <f t="shared" si="1290"/>
        <v>1.7766851800000001</v>
      </c>
      <c r="N3377" s="3">
        <f t="shared" si="1291"/>
        <v>93835.542697369994</v>
      </c>
      <c r="O3377" s="52">
        <f t="shared" si="1299"/>
        <v>0</v>
      </c>
      <c r="P3377" s="5">
        <f t="shared" si="1304"/>
        <v>0</v>
      </c>
      <c r="Q3377" s="53">
        <f t="shared" si="1292"/>
        <v>0</v>
      </c>
      <c r="R3377" s="4">
        <f t="shared" si="1293"/>
        <v>0</v>
      </c>
      <c r="S3377" s="2">
        <f t="shared" si="1301"/>
        <v>0.14000000000000001</v>
      </c>
      <c r="T3377" s="9">
        <f t="shared" si="1294"/>
        <v>1.0069393470000001</v>
      </c>
      <c r="U3377" s="4">
        <f t="shared" si="1295"/>
        <v>651.15739170999996</v>
      </c>
      <c r="V3377" s="4">
        <f t="shared" si="1296"/>
        <v>0</v>
      </c>
      <c r="W3377" s="1" t="str">
        <f t="shared" si="1303"/>
        <v>A+J=</v>
      </c>
      <c r="X3377" s="10">
        <f t="shared" si="1297"/>
        <v>43443</v>
      </c>
      <c r="Y3377" s="4">
        <f t="shared" si="1298"/>
        <v>0</v>
      </c>
      <c r="Z3377" s="28"/>
      <c r="AA3377" s="26"/>
      <c r="AE3377" s="5"/>
    </row>
    <row r="3378" spans="1:31" x14ac:dyDescent="0.2">
      <c r="A3378" s="127">
        <f t="shared" si="1300"/>
        <v>43433</v>
      </c>
      <c r="B3378" s="4">
        <f t="shared" ref="B3378:B3441" si="1305">(N3378+U3378)</f>
        <v>94505.637353300001</v>
      </c>
      <c r="C3378" s="4">
        <f t="shared" si="1302"/>
        <v>52814.952110636405</v>
      </c>
      <c r="D3378" s="4">
        <f t="shared" ref="D3378:D3441" si="1306">(C3378)</f>
        <v>52814.952110636405</v>
      </c>
      <c r="E3378" s="56">
        <f t="shared" ref="E3378:E3441" si="1307">IF(F3378=F3377,E3377,F3377)</f>
        <v>718.68399999999997</v>
      </c>
      <c r="F3378" s="11">
        <f>IF(DAY(A3378)=F$2+1,VLOOKUP(A3378,[1]Plan1!$BN$15:$BP$255,3),F3377)</f>
        <v>715.16600000000005</v>
      </c>
      <c r="G3378" s="6">
        <f t="shared" ref="G3378:G3441" si="1308">IF(E3378=E3377,G3377,A3378)</f>
        <v>43414</v>
      </c>
      <c r="H3378" s="2">
        <f t="shared" ref="H3378:H3441" si="1309">(F3378/E3378)-1</f>
        <v>-4.8950581896910483E-3</v>
      </c>
      <c r="I3378" s="1">
        <f t="shared" ref="I3378:I3441" si="1310">IF(DAY(A3378)=F$2+1,1,I3377+1)</f>
        <v>20</v>
      </c>
      <c r="J3378" s="1">
        <f t="shared" ref="J3378:J3441" si="1311">IF(DAY(A3378)=F$2+1,DAY(EOMONTH(A3378,0)),J3377)</f>
        <v>30</v>
      </c>
      <c r="K3378" s="54">
        <f t="shared" ref="K3378:K3441" si="1312">((F3378/E3378)^(I3378/J3378))</f>
        <v>0.99673395966527001</v>
      </c>
      <c r="L3378" s="3">
        <f t="shared" ref="L3378:L3441" si="1313">IF(DAY(A3378)=F$2+1,M3377,L3377)</f>
        <v>1.78221539</v>
      </c>
      <c r="M3378" s="3">
        <f t="shared" ref="M3378:M3441" si="1314">TRUNC((K3378*L3378),8)</f>
        <v>1.7763945999999999</v>
      </c>
      <c r="N3378" s="3">
        <f t="shared" ref="N3378:N3441" si="1315">TRUNC(D3378*M3378,8)</f>
        <v>93820.195728589999</v>
      </c>
      <c r="O3378" s="52">
        <f t="shared" si="1299"/>
        <v>0</v>
      </c>
      <c r="P3378" s="5">
        <f t="shared" si="1304"/>
        <v>0</v>
      </c>
      <c r="Q3378" s="53">
        <f t="shared" ref="Q3378:Q3441" si="1316">IF($P3378&gt;0,($P3378*D3378),0)</f>
        <v>0</v>
      </c>
      <c r="R3378" s="4">
        <f t="shared" ref="R3378:R3441" si="1317">IF(P3378&gt;0,(P3378*N3378),0)</f>
        <v>0</v>
      </c>
      <c r="S3378" s="2">
        <f t="shared" si="1301"/>
        <v>0.14000000000000001</v>
      </c>
      <c r="T3378" s="9">
        <f t="shared" ref="T3378:T3441" si="1318">ROUND((1+S3378)^(1/12)^(I3378/J3378),9)</f>
        <v>1.0073059069999999</v>
      </c>
      <c r="U3378" s="4">
        <f t="shared" ref="U3378:U3441" si="1319">TRUNC(N3378*(T3378-1),8)</f>
        <v>685.44162471000004</v>
      </c>
      <c r="V3378" s="4">
        <f t="shared" ref="V3378:V3441" si="1320">IF(R3378&gt;0,R3378+U3378,0)</f>
        <v>0</v>
      </c>
      <c r="W3378" s="1" t="str">
        <f t="shared" si="1303"/>
        <v>A+J=</v>
      </c>
      <c r="X3378" s="10">
        <f t="shared" ref="X3378:X3441" si="1321">IF(DAY(A3378)=F$2+1,VLOOKUP(A3377,$AA$10:$AH$130,8),X3377)</f>
        <v>43443</v>
      </c>
      <c r="Y3378" s="4">
        <f t="shared" ref="Y3378:Y3441" si="1322">IF(V3378&gt;0,B3378-V3378,0)</f>
        <v>0</v>
      </c>
      <c r="Z3378" s="28"/>
      <c r="AA3378" s="26"/>
      <c r="AE3378" s="5"/>
    </row>
    <row r="3379" spans="1:31" x14ac:dyDescent="0.2">
      <c r="A3379" s="127">
        <f t="shared" si="1300"/>
        <v>43434</v>
      </c>
      <c r="B3379" s="4">
        <f t="shared" si="1305"/>
        <v>94524.577971199993</v>
      </c>
      <c r="C3379" s="4">
        <f t="shared" si="1302"/>
        <v>52814.952110636405</v>
      </c>
      <c r="D3379" s="4">
        <f t="shared" si="1306"/>
        <v>52814.952110636405</v>
      </c>
      <c r="E3379" s="56">
        <f t="shared" si="1307"/>
        <v>718.68399999999997</v>
      </c>
      <c r="F3379" s="11">
        <f>IF(DAY(A3379)=F$2+1,VLOOKUP(A3379,[1]Plan1!$BN$15:$BP$255,3),F3378)</f>
        <v>715.16600000000005</v>
      </c>
      <c r="G3379" s="6">
        <f t="shared" si="1308"/>
        <v>43414</v>
      </c>
      <c r="H3379" s="2">
        <f t="shared" si="1309"/>
        <v>-4.8950581896910483E-3</v>
      </c>
      <c r="I3379" s="1">
        <f t="shared" si="1310"/>
        <v>21</v>
      </c>
      <c r="J3379" s="1">
        <f t="shared" si="1311"/>
        <v>30</v>
      </c>
      <c r="K3379" s="54">
        <f t="shared" si="1312"/>
        <v>0.99657093794785501</v>
      </c>
      <c r="L3379" s="3">
        <f t="shared" si="1313"/>
        <v>1.78221539</v>
      </c>
      <c r="M3379" s="3">
        <f t="shared" si="1314"/>
        <v>1.77610406</v>
      </c>
      <c r="N3379" s="3">
        <f t="shared" si="1315"/>
        <v>93804.850872399998</v>
      </c>
      <c r="O3379" s="52">
        <f t="shared" si="1299"/>
        <v>0</v>
      </c>
      <c r="P3379" s="5">
        <f t="shared" si="1304"/>
        <v>0</v>
      </c>
      <c r="Q3379" s="53">
        <f t="shared" si="1316"/>
        <v>0</v>
      </c>
      <c r="R3379" s="4">
        <f t="shared" si="1317"/>
        <v>0</v>
      </c>
      <c r="S3379" s="2">
        <f t="shared" si="1301"/>
        <v>0.14000000000000001</v>
      </c>
      <c r="T3379" s="9">
        <f t="shared" si="1318"/>
        <v>1.0076726</v>
      </c>
      <c r="U3379" s="4">
        <f t="shared" si="1319"/>
        <v>719.72709880000002</v>
      </c>
      <c r="V3379" s="4">
        <f t="shared" si="1320"/>
        <v>0</v>
      </c>
      <c r="W3379" s="1" t="str">
        <f t="shared" si="1303"/>
        <v>A+J=</v>
      </c>
      <c r="X3379" s="10">
        <f t="shared" si="1321"/>
        <v>43443</v>
      </c>
      <c r="Y3379" s="4">
        <f t="shared" si="1322"/>
        <v>0</v>
      </c>
      <c r="Z3379" s="28"/>
      <c r="AA3379" s="26"/>
      <c r="AE3379" s="5"/>
    </row>
    <row r="3380" spans="1:31" x14ac:dyDescent="0.2">
      <c r="A3380" s="127">
        <f t="shared" si="1300"/>
        <v>43435</v>
      </c>
      <c r="B3380" s="4">
        <f t="shared" si="1305"/>
        <v>94543.522565170002</v>
      </c>
      <c r="C3380" s="4">
        <f t="shared" si="1302"/>
        <v>52814.952110636405</v>
      </c>
      <c r="D3380" s="4">
        <f t="shared" si="1306"/>
        <v>52814.952110636405</v>
      </c>
      <c r="E3380" s="56">
        <f t="shared" si="1307"/>
        <v>718.68399999999997</v>
      </c>
      <c r="F3380" s="11">
        <f>IF(DAY(A3380)=F$2+1,VLOOKUP(A3380,[1]Plan1!$BN$15:$BP$255,3),F3379)</f>
        <v>715.16600000000005</v>
      </c>
      <c r="G3380" s="6">
        <f t="shared" si="1308"/>
        <v>43414</v>
      </c>
      <c r="H3380" s="2">
        <f t="shared" si="1309"/>
        <v>-4.8950581896910483E-3</v>
      </c>
      <c r="I3380" s="1">
        <f t="shared" si="1310"/>
        <v>22</v>
      </c>
      <c r="J3380" s="1">
        <f t="shared" si="1311"/>
        <v>30</v>
      </c>
      <c r="K3380" s="54">
        <f t="shared" si="1312"/>
        <v>0.99640794289360335</v>
      </c>
      <c r="L3380" s="3">
        <f t="shared" si="1313"/>
        <v>1.78221539</v>
      </c>
      <c r="M3380" s="3">
        <f t="shared" si="1314"/>
        <v>1.77581357</v>
      </c>
      <c r="N3380" s="3">
        <f t="shared" si="1315"/>
        <v>93789.508656959995</v>
      </c>
      <c r="O3380" s="52">
        <f t="shared" ref="O3380:O3443" si="1323">IF(DAY(A3380)=F$2,VLOOKUP(A3380,$AA$10:$AH$126,7),0)</f>
        <v>0</v>
      </c>
      <c r="P3380" s="5">
        <f t="shared" si="1304"/>
        <v>0</v>
      </c>
      <c r="Q3380" s="53">
        <f t="shared" si="1316"/>
        <v>0</v>
      </c>
      <c r="R3380" s="4">
        <f t="shared" si="1317"/>
        <v>0</v>
      </c>
      <c r="S3380" s="2">
        <f t="shared" si="1301"/>
        <v>0.14000000000000001</v>
      </c>
      <c r="T3380" s="9">
        <f t="shared" si="1318"/>
        <v>1.0080394269999999</v>
      </c>
      <c r="U3380" s="4">
        <f t="shared" si="1319"/>
        <v>754.01390820999995</v>
      </c>
      <c r="V3380" s="4">
        <f t="shared" si="1320"/>
        <v>0</v>
      </c>
      <c r="W3380" s="1" t="str">
        <f t="shared" si="1303"/>
        <v>A+J=</v>
      </c>
      <c r="X3380" s="10">
        <f t="shared" si="1321"/>
        <v>43443</v>
      </c>
      <c r="Y3380" s="4">
        <f t="shared" si="1322"/>
        <v>0</v>
      </c>
      <c r="Z3380" s="28"/>
      <c r="AA3380" s="26"/>
      <c r="AE3380" s="5"/>
    </row>
    <row r="3381" spans="1:31" x14ac:dyDescent="0.2">
      <c r="A3381" s="127">
        <f t="shared" si="1300"/>
        <v>43436</v>
      </c>
      <c r="B3381" s="4">
        <f t="shared" si="1305"/>
        <v>94562.47050558</v>
      </c>
      <c r="C3381" s="4">
        <f t="shared" si="1302"/>
        <v>52814.952110636405</v>
      </c>
      <c r="D3381" s="4">
        <f t="shared" si="1306"/>
        <v>52814.952110636405</v>
      </c>
      <c r="E3381" s="56">
        <f t="shared" si="1307"/>
        <v>718.68399999999997</v>
      </c>
      <c r="F3381" s="11">
        <f>IF(DAY(A3381)=F$2+1,VLOOKUP(A3381,[1]Plan1!$BN$15:$BP$255,3),F3380)</f>
        <v>715.16600000000005</v>
      </c>
      <c r="G3381" s="6">
        <f t="shared" si="1308"/>
        <v>43414</v>
      </c>
      <c r="H3381" s="2">
        <f t="shared" si="1309"/>
        <v>-4.8950581896910483E-3</v>
      </c>
      <c r="I3381" s="1">
        <f t="shared" si="1310"/>
        <v>23</v>
      </c>
      <c r="J3381" s="1">
        <f t="shared" si="1311"/>
        <v>30</v>
      </c>
      <c r="K3381" s="54">
        <f t="shared" si="1312"/>
        <v>0.99624497449815408</v>
      </c>
      <c r="L3381" s="3">
        <f t="shared" si="1313"/>
        <v>1.78221539</v>
      </c>
      <c r="M3381" s="3">
        <f t="shared" si="1314"/>
        <v>1.7755231199999999</v>
      </c>
      <c r="N3381" s="3">
        <f t="shared" si="1315"/>
        <v>93774.168554119999</v>
      </c>
      <c r="O3381" s="52">
        <f t="shared" si="1323"/>
        <v>0</v>
      </c>
      <c r="P3381" s="5">
        <f t="shared" si="1304"/>
        <v>0</v>
      </c>
      <c r="Q3381" s="53">
        <f t="shared" si="1316"/>
        <v>0</v>
      </c>
      <c r="R3381" s="4">
        <f t="shared" si="1317"/>
        <v>0</v>
      </c>
      <c r="S3381" s="2">
        <f t="shared" si="1301"/>
        <v>0.14000000000000001</v>
      </c>
      <c r="T3381" s="9">
        <f t="shared" si="1318"/>
        <v>1.008406387</v>
      </c>
      <c r="U3381" s="4">
        <f t="shared" si="1319"/>
        <v>788.30195146000005</v>
      </c>
      <c r="V3381" s="4">
        <f t="shared" si="1320"/>
        <v>0</v>
      </c>
      <c r="W3381" s="1" t="str">
        <f t="shared" si="1303"/>
        <v>A+J=</v>
      </c>
      <c r="X3381" s="10">
        <f t="shared" si="1321"/>
        <v>43443</v>
      </c>
      <c r="Y3381" s="4">
        <f t="shared" si="1322"/>
        <v>0</v>
      </c>
      <c r="Z3381" s="28"/>
      <c r="AA3381" s="26"/>
      <c r="AE3381" s="5"/>
    </row>
    <row r="3382" spans="1:31" x14ac:dyDescent="0.2">
      <c r="A3382" s="127">
        <f t="shared" si="1300"/>
        <v>43437</v>
      </c>
      <c r="B3382" s="4">
        <f t="shared" si="1305"/>
        <v>94581.422415189998</v>
      </c>
      <c r="C3382" s="4">
        <f t="shared" si="1302"/>
        <v>52814.952110636405</v>
      </c>
      <c r="D3382" s="4">
        <f t="shared" si="1306"/>
        <v>52814.952110636405</v>
      </c>
      <c r="E3382" s="56">
        <f t="shared" si="1307"/>
        <v>718.68399999999997</v>
      </c>
      <c r="F3382" s="11">
        <f>IF(DAY(A3382)=F$2+1,VLOOKUP(A3382,[1]Plan1!$BN$15:$BP$255,3),F3381)</f>
        <v>715.16600000000005</v>
      </c>
      <c r="G3382" s="6">
        <f t="shared" si="1308"/>
        <v>43414</v>
      </c>
      <c r="H3382" s="2">
        <f t="shared" si="1309"/>
        <v>-4.8950581896910483E-3</v>
      </c>
      <c r="I3382" s="1">
        <f t="shared" si="1310"/>
        <v>24</v>
      </c>
      <c r="J3382" s="1">
        <f t="shared" si="1311"/>
        <v>30</v>
      </c>
      <c r="K3382" s="54">
        <f t="shared" si="1312"/>
        <v>0.99608203275714702</v>
      </c>
      <c r="L3382" s="3">
        <f t="shared" si="1313"/>
        <v>1.78221539</v>
      </c>
      <c r="M3382" s="3">
        <f t="shared" si="1314"/>
        <v>1.77523272</v>
      </c>
      <c r="N3382" s="3">
        <f t="shared" si="1315"/>
        <v>93758.831092029999</v>
      </c>
      <c r="O3382" s="52">
        <f t="shared" si="1323"/>
        <v>0</v>
      </c>
      <c r="P3382" s="5">
        <f t="shared" si="1304"/>
        <v>0</v>
      </c>
      <c r="Q3382" s="53">
        <f t="shared" si="1316"/>
        <v>0</v>
      </c>
      <c r="R3382" s="4">
        <f t="shared" si="1317"/>
        <v>0</v>
      </c>
      <c r="S3382" s="2">
        <f t="shared" si="1301"/>
        <v>0.14000000000000001</v>
      </c>
      <c r="T3382" s="9">
        <f t="shared" si="1318"/>
        <v>1.008773481</v>
      </c>
      <c r="U3382" s="4">
        <f t="shared" si="1319"/>
        <v>822.59132316</v>
      </c>
      <c r="V3382" s="4">
        <f t="shared" si="1320"/>
        <v>0</v>
      </c>
      <c r="W3382" s="1" t="str">
        <f t="shared" si="1303"/>
        <v>A+J=</v>
      </c>
      <c r="X3382" s="10">
        <f t="shared" si="1321"/>
        <v>43443</v>
      </c>
      <c r="Y3382" s="4">
        <f t="shared" si="1322"/>
        <v>0</v>
      </c>
      <c r="Z3382" s="28"/>
      <c r="AA3382" s="26"/>
      <c r="AE3382" s="5"/>
    </row>
    <row r="3383" spans="1:31" x14ac:dyDescent="0.2">
      <c r="A3383" s="127">
        <f t="shared" si="1300"/>
        <v>43438</v>
      </c>
      <c r="B3383" s="4">
        <f t="shared" si="1305"/>
        <v>94600.378196980004</v>
      </c>
      <c r="C3383" s="4">
        <f t="shared" si="1302"/>
        <v>52814.952110636405</v>
      </c>
      <c r="D3383" s="4">
        <f t="shared" si="1306"/>
        <v>52814.952110636405</v>
      </c>
      <c r="E3383" s="56">
        <f t="shared" si="1307"/>
        <v>718.68399999999997</v>
      </c>
      <c r="F3383" s="11">
        <f>IF(DAY(A3383)=F$2+1,VLOOKUP(A3383,[1]Plan1!$BN$15:$BP$255,3),F3382)</f>
        <v>715.16600000000005</v>
      </c>
      <c r="G3383" s="6">
        <f t="shared" si="1308"/>
        <v>43414</v>
      </c>
      <c r="H3383" s="2">
        <f t="shared" si="1309"/>
        <v>-4.8950581896910483E-3</v>
      </c>
      <c r="I3383" s="1">
        <f t="shared" si="1310"/>
        <v>25</v>
      </c>
      <c r="J3383" s="1">
        <f t="shared" si="1311"/>
        <v>30</v>
      </c>
      <c r="K3383" s="54">
        <f t="shared" si="1312"/>
        <v>0.99591911766622254</v>
      </c>
      <c r="L3383" s="3">
        <f t="shared" si="1313"/>
        <v>1.78221539</v>
      </c>
      <c r="M3383" s="3">
        <f t="shared" si="1314"/>
        <v>1.77494237</v>
      </c>
      <c r="N3383" s="3">
        <f t="shared" si="1315"/>
        <v>93743.49627068</v>
      </c>
      <c r="O3383" s="52">
        <f t="shared" si="1323"/>
        <v>0</v>
      </c>
      <c r="P3383" s="5">
        <f t="shared" si="1304"/>
        <v>0</v>
      </c>
      <c r="Q3383" s="53">
        <f t="shared" si="1316"/>
        <v>0</v>
      </c>
      <c r="R3383" s="4">
        <f t="shared" si="1317"/>
        <v>0</v>
      </c>
      <c r="S3383" s="2">
        <f t="shared" si="1301"/>
        <v>0.14000000000000001</v>
      </c>
      <c r="T3383" s="9">
        <f t="shared" si="1318"/>
        <v>1.0091407080000001</v>
      </c>
      <c r="U3383" s="4">
        <f t="shared" si="1319"/>
        <v>856.88192630000003</v>
      </c>
      <c r="V3383" s="4">
        <f t="shared" si="1320"/>
        <v>0</v>
      </c>
      <c r="W3383" s="1" t="str">
        <f t="shared" si="1303"/>
        <v>A+J=</v>
      </c>
      <c r="X3383" s="10">
        <f t="shared" si="1321"/>
        <v>43443</v>
      </c>
      <c r="Y3383" s="4">
        <f t="shared" si="1322"/>
        <v>0</v>
      </c>
      <c r="Z3383" s="28"/>
      <c r="AA3383" s="26"/>
      <c r="AE3383" s="5"/>
    </row>
    <row r="3384" spans="1:31" x14ac:dyDescent="0.2">
      <c r="A3384" s="127">
        <f t="shared" si="1300"/>
        <v>43439</v>
      </c>
      <c r="B3384" s="4">
        <f t="shared" si="1305"/>
        <v>94619.337941499994</v>
      </c>
      <c r="C3384" s="4">
        <f t="shared" si="1302"/>
        <v>52814.952110636405</v>
      </c>
      <c r="D3384" s="4">
        <f t="shared" si="1306"/>
        <v>52814.952110636405</v>
      </c>
      <c r="E3384" s="56">
        <f t="shared" si="1307"/>
        <v>718.68399999999997</v>
      </c>
      <c r="F3384" s="11">
        <f>IF(DAY(A3384)=F$2+1,VLOOKUP(A3384,[1]Plan1!$BN$15:$BP$255,3),F3383)</f>
        <v>715.16600000000005</v>
      </c>
      <c r="G3384" s="6">
        <f t="shared" si="1308"/>
        <v>43414</v>
      </c>
      <c r="H3384" s="2">
        <f t="shared" si="1309"/>
        <v>-4.8950581896910483E-3</v>
      </c>
      <c r="I3384" s="1">
        <f t="shared" si="1310"/>
        <v>26</v>
      </c>
      <c r="J3384" s="1">
        <f t="shared" si="1311"/>
        <v>30</v>
      </c>
      <c r="K3384" s="54">
        <f t="shared" si="1312"/>
        <v>0.99575622922102214</v>
      </c>
      <c r="L3384" s="3">
        <f t="shared" si="1313"/>
        <v>1.78221539</v>
      </c>
      <c r="M3384" s="3">
        <f t="shared" si="1314"/>
        <v>1.7746520699999999</v>
      </c>
      <c r="N3384" s="3">
        <f t="shared" si="1315"/>
        <v>93728.164090089995</v>
      </c>
      <c r="O3384" s="52">
        <f t="shared" si="1323"/>
        <v>0</v>
      </c>
      <c r="P3384" s="5">
        <f t="shared" si="1304"/>
        <v>0</v>
      </c>
      <c r="Q3384" s="53">
        <f t="shared" si="1316"/>
        <v>0</v>
      </c>
      <c r="R3384" s="4">
        <f t="shared" si="1317"/>
        <v>0</v>
      </c>
      <c r="S3384" s="2">
        <f t="shared" si="1301"/>
        <v>0.14000000000000001</v>
      </c>
      <c r="T3384" s="9">
        <f t="shared" si="1318"/>
        <v>1.009508069</v>
      </c>
      <c r="U3384" s="4">
        <f t="shared" si="1319"/>
        <v>891.17385141</v>
      </c>
      <c r="V3384" s="4">
        <f t="shared" si="1320"/>
        <v>0</v>
      </c>
      <c r="W3384" s="1" t="str">
        <f t="shared" si="1303"/>
        <v>A+J=</v>
      </c>
      <c r="X3384" s="10">
        <f t="shared" si="1321"/>
        <v>43443</v>
      </c>
      <c r="Y3384" s="4">
        <f t="shared" si="1322"/>
        <v>0</v>
      </c>
      <c r="Z3384" s="28"/>
      <c r="AA3384" s="26"/>
      <c r="AE3384" s="5"/>
    </row>
    <row r="3385" spans="1:31" x14ac:dyDescent="0.2">
      <c r="A3385" s="127">
        <f t="shared" si="1300"/>
        <v>43440</v>
      </c>
      <c r="B3385" s="4">
        <f t="shared" si="1305"/>
        <v>94638.30164546</v>
      </c>
      <c r="C3385" s="4">
        <f t="shared" si="1302"/>
        <v>52814.952110636405</v>
      </c>
      <c r="D3385" s="4">
        <f t="shared" si="1306"/>
        <v>52814.952110636405</v>
      </c>
      <c r="E3385" s="56">
        <f t="shared" si="1307"/>
        <v>718.68399999999997</v>
      </c>
      <c r="F3385" s="11">
        <f>IF(DAY(A3385)=F$2+1,VLOOKUP(A3385,[1]Plan1!$BN$15:$BP$255,3),F3384)</f>
        <v>715.16600000000005</v>
      </c>
      <c r="G3385" s="6">
        <f t="shared" si="1308"/>
        <v>43414</v>
      </c>
      <c r="H3385" s="2">
        <f t="shared" si="1309"/>
        <v>-4.8950581896910483E-3</v>
      </c>
      <c r="I3385" s="1">
        <f t="shared" si="1310"/>
        <v>27</v>
      </c>
      <c r="J3385" s="1">
        <f t="shared" si="1311"/>
        <v>30</v>
      </c>
      <c r="K3385" s="54">
        <f t="shared" si="1312"/>
        <v>0.99559336741718751</v>
      </c>
      <c r="L3385" s="3">
        <f t="shared" si="1313"/>
        <v>1.78221539</v>
      </c>
      <c r="M3385" s="3">
        <f t="shared" si="1314"/>
        <v>1.77436182</v>
      </c>
      <c r="N3385" s="3">
        <f t="shared" si="1315"/>
        <v>93712.834550240004</v>
      </c>
      <c r="O3385" s="52">
        <f t="shared" si="1323"/>
        <v>0</v>
      </c>
      <c r="P3385" s="5">
        <f t="shared" si="1304"/>
        <v>0</v>
      </c>
      <c r="Q3385" s="53">
        <f t="shared" si="1316"/>
        <v>0</v>
      </c>
      <c r="R3385" s="4">
        <f t="shared" si="1317"/>
        <v>0</v>
      </c>
      <c r="S3385" s="2">
        <f t="shared" si="1301"/>
        <v>0.14000000000000001</v>
      </c>
      <c r="T3385" s="9">
        <f t="shared" si="1318"/>
        <v>1.0098755639999999</v>
      </c>
      <c r="U3385" s="4">
        <f t="shared" si="1319"/>
        <v>925.46709522000003</v>
      </c>
      <c r="V3385" s="4">
        <f t="shared" si="1320"/>
        <v>0</v>
      </c>
      <c r="W3385" s="1" t="str">
        <f t="shared" si="1303"/>
        <v>A+J=</v>
      </c>
      <c r="X3385" s="10">
        <f t="shared" si="1321"/>
        <v>43443</v>
      </c>
      <c r="Y3385" s="4">
        <f t="shared" si="1322"/>
        <v>0</v>
      </c>
      <c r="Z3385" s="28"/>
      <c r="AA3385" s="26"/>
      <c r="AE3385" s="5"/>
    </row>
    <row r="3386" spans="1:31" x14ac:dyDescent="0.2">
      <c r="A3386" s="127">
        <f t="shared" si="1300"/>
        <v>43441</v>
      </c>
      <c r="B3386" s="4">
        <f t="shared" si="1305"/>
        <v>94657.268772049996</v>
      </c>
      <c r="C3386" s="4">
        <f t="shared" si="1302"/>
        <v>52814.952110636405</v>
      </c>
      <c r="D3386" s="4">
        <f t="shared" si="1306"/>
        <v>52814.952110636405</v>
      </c>
      <c r="E3386" s="56">
        <f t="shared" si="1307"/>
        <v>718.68399999999997</v>
      </c>
      <c r="F3386" s="11">
        <f>IF(DAY(A3386)=F$2+1,VLOOKUP(A3386,[1]Plan1!$BN$15:$BP$255,3),F3385)</f>
        <v>715.16600000000005</v>
      </c>
      <c r="G3386" s="6">
        <f t="shared" si="1308"/>
        <v>43414</v>
      </c>
      <c r="H3386" s="2">
        <f t="shared" si="1309"/>
        <v>-4.8950581896910483E-3</v>
      </c>
      <c r="I3386" s="1">
        <f t="shared" si="1310"/>
        <v>28</v>
      </c>
      <c r="J3386" s="1">
        <f t="shared" si="1311"/>
        <v>30</v>
      </c>
      <c r="K3386" s="54">
        <f t="shared" si="1312"/>
        <v>0.99543053225036149</v>
      </c>
      <c r="L3386" s="3">
        <f t="shared" si="1313"/>
        <v>1.78221539</v>
      </c>
      <c r="M3386" s="3">
        <f t="shared" si="1314"/>
        <v>1.77407161</v>
      </c>
      <c r="N3386" s="3">
        <f t="shared" si="1315"/>
        <v>93697.507122979994</v>
      </c>
      <c r="O3386" s="52">
        <f t="shared" si="1323"/>
        <v>0</v>
      </c>
      <c r="P3386" s="5">
        <f t="shared" si="1304"/>
        <v>0</v>
      </c>
      <c r="Q3386" s="53">
        <f t="shared" si="1316"/>
        <v>0</v>
      </c>
      <c r="R3386" s="4">
        <f t="shared" si="1317"/>
        <v>0</v>
      </c>
      <c r="S3386" s="2">
        <f t="shared" si="1301"/>
        <v>0.14000000000000001</v>
      </c>
      <c r="T3386" s="9">
        <f t="shared" si="1318"/>
        <v>1.010243193</v>
      </c>
      <c r="U3386" s="4">
        <f t="shared" si="1319"/>
        <v>959.76164906999998</v>
      </c>
      <c r="V3386" s="4">
        <f t="shared" si="1320"/>
        <v>0</v>
      </c>
      <c r="W3386" s="1" t="str">
        <f t="shared" si="1303"/>
        <v>A+J=</v>
      </c>
      <c r="X3386" s="10">
        <f t="shared" si="1321"/>
        <v>43443</v>
      </c>
      <c r="Y3386" s="4">
        <f t="shared" si="1322"/>
        <v>0</v>
      </c>
      <c r="Z3386" s="28"/>
      <c r="AA3386" s="26"/>
      <c r="AE3386" s="5"/>
    </row>
    <row r="3387" spans="1:31" ht="25.5" x14ac:dyDescent="0.2">
      <c r="A3387" s="127">
        <f t="shared" si="1300"/>
        <v>43442</v>
      </c>
      <c r="B3387" s="4">
        <f t="shared" si="1305"/>
        <v>94676.239851229999</v>
      </c>
      <c r="C3387" s="4">
        <f t="shared" si="1302"/>
        <v>52814.952110636405</v>
      </c>
      <c r="D3387" s="4">
        <f t="shared" si="1306"/>
        <v>52814.952110636405</v>
      </c>
      <c r="E3387" s="56">
        <f t="shared" si="1307"/>
        <v>718.68399999999997</v>
      </c>
      <c r="F3387" s="11">
        <f>IF(DAY(A3387)=F$2+1,VLOOKUP(A3387,[1]Plan1!$BN$15:$BP$255,3),F3386)</f>
        <v>715.16600000000005</v>
      </c>
      <c r="G3387" s="6">
        <f t="shared" si="1308"/>
        <v>43414</v>
      </c>
      <c r="H3387" s="2">
        <f t="shared" si="1309"/>
        <v>-4.8950581896910483E-3</v>
      </c>
      <c r="I3387" s="1">
        <f t="shared" si="1310"/>
        <v>29</v>
      </c>
      <c r="J3387" s="1">
        <f t="shared" si="1311"/>
        <v>30</v>
      </c>
      <c r="K3387" s="54">
        <f t="shared" si="1312"/>
        <v>0.99526772371618721</v>
      </c>
      <c r="L3387" s="3">
        <f t="shared" si="1313"/>
        <v>1.78221539</v>
      </c>
      <c r="M3387" s="3">
        <f t="shared" si="1314"/>
        <v>1.77378145</v>
      </c>
      <c r="N3387" s="3">
        <f t="shared" si="1315"/>
        <v>93682.182336479993</v>
      </c>
      <c r="O3387" s="52">
        <f t="shared" si="1323"/>
        <v>0</v>
      </c>
      <c r="P3387" s="5">
        <f t="shared" si="1304"/>
        <v>0</v>
      </c>
      <c r="Q3387" s="53">
        <f t="shared" si="1316"/>
        <v>0</v>
      </c>
      <c r="R3387" s="4">
        <f t="shared" si="1317"/>
        <v>0</v>
      </c>
      <c r="S3387" s="2">
        <f t="shared" si="1301"/>
        <v>0.14000000000000001</v>
      </c>
      <c r="T3387" s="9">
        <f t="shared" si="1318"/>
        <v>1.0106109560000001</v>
      </c>
      <c r="U3387" s="4">
        <f t="shared" si="1319"/>
        <v>994.05751475</v>
      </c>
      <c r="V3387" s="4">
        <f t="shared" si="1320"/>
        <v>0</v>
      </c>
      <c r="W3387" s="1" t="str">
        <f t="shared" si="1303"/>
        <v>A+J=</v>
      </c>
      <c r="X3387" s="10">
        <f t="shared" si="1321"/>
        <v>43443</v>
      </c>
      <c r="Y3387" s="4">
        <f t="shared" si="1322"/>
        <v>0</v>
      </c>
      <c r="Z3387" s="190" t="s">
        <v>63</v>
      </c>
      <c r="AA3387" s="190" t="s">
        <v>64</v>
      </c>
      <c r="AE3387" s="5"/>
    </row>
    <row r="3388" spans="1:31" x14ac:dyDescent="0.2">
      <c r="A3388" s="161">
        <f t="shared" si="1300"/>
        <v>43443</v>
      </c>
      <c r="B3388" s="162">
        <f t="shared" si="1305"/>
        <v>94695.214786050012</v>
      </c>
      <c r="C3388" s="162">
        <f t="shared" si="1302"/>
        <v>52814.952110636405</v>
      </c>
      <c r="D3388" s="162">
        <f t="shared" si="1306"/>
        <v>52814.952110636405</v>
      </c>
      <c r="E3388" s="163">
        <f t="shared" si="1307"/>
        <v>718.68399999999997</v>
      </c>
      <c r="F3388" s="164">
        <f>IF(DAY(A3388)=F$2+1,VLOOKUP(A3388,[1]Plan1!$BN$15:$BP$255,3),F3387)</f>
        <v>715.16600000000005</v>
      </c>
      <c r="G3388" s="165">
        <f t="shared" si="1308"/>
        <v>43414</v>
      </c>
      <c r="H3388" s="166">
        <f t="shared" si="1309"/>
        <v>-4.8950581896910483E-3</v>
      </c>
      <c r="I3388" s="167">
        <f t="shared" si="1310"/>
        <v>30</v>
      </c>
      <c r="J3388" s="167">
        <f t="shared" si="1311"/>
        <v>30</v>
      </c>
      <c r="K3388" s="168">
        <f t="shared" si="1312"/>
        <v>0.99510494181030895</v>
      </c>
      <c r="L3388" s="169">
        <f t="shared" si="1313"/>
        <v>1.78221539</v>
      </c>
      <c r="M3388" s="169">
        <f t="shared" si="1314"/>
        <v>1.7734913400000001</v>
      </c>
      <c r="N3388" s="169">
        <f t="shared" si="1315"/>
        <v>93666.860190720006</v>
      </c>
      <c r="O3388" s="170">
        <f t="shared" si="1323"/>
        <v>109</v>
      </c>
      <c r="P3388" s="171">
        <f t="shared" si="1304"/>
        <v>0</v>
      </c>
      <c r="Q3388" s="162">
        <f t="shared" si="1316"/>
        <v>0</v>
      </c>
      <c r="R3388" s="162">
        <f t="shared" si="1317"/>
        <v>0</v>
      </c>
      <c r="S3388" s="166">
        <f t="shared" si="1301"/>
        <v>0.14000000000000001</v>
      </c>
      <c r="T3388" s="172">
        <f t="shared" si="1318"/>
        <v>1.010978852</v>
      </c>
      <c r="U3388" s="162">
        <f t="shared" si="1319"/>
        <v>1028.3545953299999</v>
      </c>
      <c r="V3388" s="162">
        <f t="shared" si="1320"/>
        <v>0</v>
      </c>
      <c r="W3388" s="167" t="str">
        <f t="shared" si="1303"/>
        <v>A+J=</v>
      </c>
      <c r="X3388" s="165">
        <f t="shared" si="1321"/>
        <v>43443</v>
      </c>
      <c r="Y3388" s="162">
        <f>(B3388-V3388+AA3388)</f>
        <v>95406.644714710012</v>
      </c>
      <c r="Z3388" s="191">
        <v>316.92466667000002</v>
      </c>
      <c r="AA3388" s="194">
        <v>711.42992865999986</v>
      </c>
      <c r="AE3388" s="5"/>
    </row>
    <row r="3389" spans="1:31" x14ac:dyDescent="0.2">
      <c r="A3389" s="127">
        <f t="shared" si="1300"/>
        <v>43444</v>
      </c>
      <c r="B3389" s="4">
        <f t="shared" si="1305"/>
        <v>94378.468001720001</v>
      </c>
      <c r="C3389" s="162">
        <f>C3388+(AA3388/M3388)</f>
        <v>53216.098658473507</v>
      </c>
      <c r="D3389" s="4">
        <f t="shared" si="1306"/>
        <v>53216.098658473507</v>
      </c>
      <c r="E3389" s="56">
        <f t="shared" si="1307"/>
        <v>715.16600000000005</v>
      </c>
      <c r="F3389" s="11">
        <f>IF(DAY(A3389)=F$2+1,VLOOKUP(A3389,[1]Plan1!$BN$15:$BP$255,3),F3388)</f>
        <v>707.44100000000003</v>
      </c>
      <c r="G3389" s="6">
        <f t="shared" si="1308"/>
        <v>43444</v>
      </c>
      <c r="H3389" s="2">
        <f t="shared" si="1309"/>
        <v>-1.0801687999709153E-2</v>
      </c>
      <c r="I3389" s="1">
        <f t="shared" si="1310"/>
        <v>1</v>
      </c>
      <c r="J3389" s="1">
        <f t="shared" si="1311"/>
        <v>31</v>
      </c>
      <c r="K3389" s="54">
        <f t="shared" si="1312"/>
        <v>0.99964972427166332</v>
      </c>
      <c r="L3389" s="3">
        <f t="shared" si="1313"/>
        <v>1.7734913400000001</v>
      </c>
      <c r="M3389" s="3">
        <f t="shared" si="1314"/>
        <v>1.7728701200000001</v>
      </c>
      <c r="N3389" s="3">
        <f t="shared" si="1315"/>
        <v>94345.231214569998</v>
      </c>
      <c r="O3389" s="52">
        <f t="shared" si="1323"/>
        <v>0</v>
      </c>
      <c r="P3389" s="5">
        <f t="shared" si="1304"/>
        <v>0</v>
      </c>
      <c r="Q3389" s="53">
        <f t="shared" si="1316"/>
        <v>0</v>
      </c>
      <c r="R3389" s="4">
        <f t="shared" si="1317"/>
        <v>0</v>
      </c>
      <c r="S3389" s="2">
        <f t="shared" si="1301"/>
        <v>0.14000000000000001</v>
      </c>
      <c r="T3389" s="9">
        <f t="shared" si="1318"/>
        <v>1.0003522890000001</v>
      </c>
      <c r="U3389" s="4">
        <f t="shared" si="1319"/>
        <v>33.236787149999998</v>
      </c>
      <c r="V3389" s="4">
        <f t="shared" si="1320"/>
        <v>0</v>
      </c>
      <c r="W3389" s="1" t="str">
        <f t="shared" si="1303"/>
        <v>A+J=</v>
      </c>
      <c r="X3389" s="10">
        <f t="shared" si="1321"/>
        <v>43474</v>
      </c>
      <c r="Y3389" s="4">
        <f t="shared" si="1322"/>
        <v>0</v>
      </c>
      <c r="Z3389" s="28"/>
      <c r="AA3389" s="26"/>
      <c r="AE3389" s="5"/>
    </row>
    <row r="3390" spans="1:31" x14ac:dyDescent="0.2">
      <c r="A3390" s="127">
        <f t="shared" si="1300"/>
        <v>43445</v>
      </c>
      <c r="B3390" s="4">
        <f t="shared" si="1305"/>
        <v>94378.64644022999</v>
      </c>
      <c r="C3390" s="4">
        <f t="shared" si="1302"/>
        <v>53216.098658473507</v>
      </c>
      <c r="D3390" s="4">
        <f t="shared" si="1306"/>
        <v>53216.098658473507</v>
      </c>
      <c r="E3390" s="56">
        <f t="shared" si="1307"/>
        <v>715.16600000000005</v>
      </c>
      <c r="F3390" s="11">
        <f>IF(DAY(A3390)=F$2+1,VLOOKUP(A3390,[1]Plan1!$BN$15:$BP$255,3),F3389)</f>
        <v>707.44100000000003</v>
      </c>
      <c r="G3390" s="6">
        <f t="shared" si="1308"/>
        <v>43444</v>
      </c>
      <c r="H3390" s="2">
        <f t="shared" si="1309"/>
        <v>-1.0801687999709153E-2</v>
      </c>
      <c r="I3390" s="1">
        <f t="shared" si="1310"/>
        <v>2</v>
      </c>
      <c r="J3390" s="1">
        <f t="shared" si="1311"/>
        <v>31</v>
      </c>
      <c r="K3390" s="54">
        <f t="shared" si="1312"/>
        <v>0.99929957123641244</v>
      </c>
      <c r="L3390" s="3">
        <f t="shared" si="1313"/>
        <v>1.7734913400000001</v>
      </c>
      <c r="M3390" s="3">
        <f t="shared" si="1314"/>
        <v>1.7722491300000001</v>
      </c>
      <c r="N3390" s="3">
        <f t="shared" si="1315"/>
        <v>94312.184549469996</v>
      </c>
      <c r="O3390" s="52">
        <f t="shared" si="1323"/>
        <v>0</v>
      </c>
      <c r="P3390" s="5">
        <f t="shared" si="1304"/>
        <v>0</v>
      </c>
      <c r="Q3390" s="53">
        <f t="shared" si="1316"/>
        <v>0</v>
      </c>
      <c r="R3390" s="4">
        <f t="shared" si="1317"/>
        <v>0</v>
      </c>
      <c r="S3390" s="2">
        <f t="shared" si="1301"/>
        <v>0.14000000000000001</v>
      </c>
      <c r="T3390" s="9">
        <f t="shared" si="1318"/>
        <v>1.0007047010000001</v>
      </c>
      <c r="U3390" s="4">
        <f t="shared" si="1319"/>
        <v>66.461890760000003</v>
      </c>
      <c r="V3390" s="4">
        <f t="shared" si="1320"/>
        <v>0</v>
      </c>
      <c r="W3390" s="1" t="str">
        <f t="shared" si="1303"/>
        <v>A+J=</v>
      </c>
      <c r="X3390" s="10">
        <f t="shared" si="1321"/>
        <v>43474</v>
      </c>
      <c r="Y3390" s="4">
        <f t="shared" si="1322"/>
        <v>0</v>
      </c>
      <c r="Z3390" s="28"/>
      <c r="AA3390" s="26"/>
      <c r="AE3390" s="5"/>
    </row>
    <row r="3391" spans="1:31" x14ac:dyDescent="0.2">
      <c r="A3391" s="127">
        <f t="shared" si="1300"/>
        <v>43446</v>
      </c>
      <c r="B3391" s="4">
        <f t="shared" si="1305"/>
        <v>94378.82455872999</v>
      </c>
      <c r="C3391" s="4">
        <f t="shared" si="1302"/>
        <v>53216.098658473507</v>
      </c>
      <c r="D3391" s="4">
        <f t="shared" si="1306"/>
        <v>53216.098658473507</v>
      </c>
      <c r="E3391" s="56">
        <f t="shared" si="1307"/>
        <v>715.16600000000005</v>
      </c>
      <c r="F3391" s="11">
        <f>IF(DAY(A3391)=F$2+1,VLOOKUP(A3391,[1]Plan1!$BN$15:$BP$255,3),F3390)</f>
        <v>707.44100000000003</v>
      </c>
      <c r="G3391" s="6">
        <f t="shared" si="1308"/>
        <v>43444</v>
      </c>
      <c r="H3391" s="2">
        <f t="shared" si="1309"/>
        <v>-1.0801687999709153E-2</v>
      </c>
      <c r="I3391" s="1">
        <f t="shared" si="1310"/>
        <v>3</v>
      </c>
      <c r="J3391" s="1">
        <f t="shared" si="1311"/>
        <v>31</v>
      </c>
      <c r="K3391" s="54">
        <f t="shared" si="1312"/>
        <v>0.99894954085127097</v>
      </c>
      <c r="L3391" s="3">
        <f t="shared" si="1313"/>
        <v>1.7734913400000001</v>
      </c>
      <c r="M3391" s="3">
        <f t="shared" si="1314"/>
        <v>1.7716283500000001</v>
      </c>
      <c r="N3391" s="3">
        <f t="shared" si="1315"/>
        <v>94279.149059739997</v>
      </c>
      <c r="O3391" s="52">
        <f t="shared" si="1323"/>
        <v>0</v>
      </c>
      <c r="P3391" s="5">
        <f t="shared" si="1304"/>
        <v>0</v>
      </c>
      <c r="Q3391" s="53">
        <f t="shared" si="1316"/>
        <v>0</v>
      </c>
      <c r="R3391" s="4">
        <f t="shared" si="1317"/>
        <v>0</v>
      </c>
      <c r="S3391" s="2">
        <f t="shared" si="1301"/>
        <v>0.14000000000000001</v>
      </c>
      <c r="T3391" s="9">
        <f t="shared" si="1318"/>
        <v>1.001057238</v>
      </c>
      <c r="U3391" s="4">
        <f t="shared" si="1319"/>
        <v>99.675498989999994</v>
      </c>
      <c r="V3391" s="4">
        <f t="shared" si="1320"/>
        <v>0</v>
      </c>
      <c r="W3391" s="1" t="str">
        <f t="shared" si="1303"/>
        <v>A+J=</v>
      </c>
      <c r="X3391" s="10">
        <f t="shared" si="1321"/>
        <v>43474</v>
      </c>
      <c r="Y3391" s="4">
        <f t="shared" si="1322"/>
        <v>0</v>
      </c>
      <c r="Z3391" s="28"/>
      <c r="AA3391" s="26"/>
      <c r="AE3391" s="5"/>
    </row>
    <row r="3392" spans="1:31" x14ac:dyDescent="0.2">
      <c r="A3392" s="127">
        <f t="shared" si="1300"/>
        <v>43447</v>
      </c>
      <c r="B3392" s="4">
        <f t="shared" si="1305"/>
        <v>94379.003328250008</v>
      </c>
      <c r="C3392" s="4">
        <f t="shared" si="1302"/>
        <v>53216.098658473507</v>
      </c>
      <c r="D3392" s="4">
        <f t="shared" si="1306"/>
        <v>53216.098658473507</v>
      </c>
      <c r="E3392" s="56">
        <f t="shared" si="1307"/>
        <v>715.16600000000005</v>
      </c>
      <c r="F3392" s="11">
        <f>IF(DAY(A3392)=F$2+1,VLOOKUP(A3392,[1]Plan1!$BN$15:$BP$255,3),F3391)</f>
        <v>707.44100000000003</v>
      </c>
      <c r="G3392" s="6">
        <f t="shared" si="1308"/>
        <v>43444</v>
      </c>
      <c r="H3392" s="2">
        <f t="shared" si="1309"/>
        <v>-1.0801687999709153E-2</v>
      </c>
      <c r="I3392" s="1">
        <f t="shared" si="1310"/>
        <v>4</v>
      </c>
      <c r="J3392" s="1">
        <f t="shared" si="1311"/>
        <v>31</v>
      </c>
      <c r="K3392" s="54">
        <f t="shared" si="1312"/>
        <v>0.9985996330732777</v>
      </c>
      <c r="L3392" s="3">
        <f t="shared" si="1313"/>
        <v>1.7734913400000001</v>
      </c>
      <c r="M3392" s="3">
        <f t="shared" si="1314"/>
        <v>1.7710078</v>
      </c>
      <c r="N3392" s="3">
        <f t="shared" si="1315"/>
        <v>94246.125809720004</v>
      </c>
      <c r="O3392" s="52">
        <f t="shared" si="1323"/>
        <v>0</v>
      </c>
      <c r="P3392" s="5">
        <f t="shared" si="1304"/>
        <v>0</v>
      </c>
      <c r="Q3392" s="53">
        <f t="shared" si="1316"/>
        <v>0</v>
      </c>
      <c r="R3392" s="4">
        <f t="shared" si="1317"/>
        <v>0</v>
      </c>
      <c r="S3392" s="2">
        <f t="shared" si="1301"/>
        <v>0.14000000000000001</v>
      </c>
      <c r="T3392" s="9">
        <f t="shared" si="1318"/>
        <v>1.001409899</v>
      </c>
      <c r="U3392" s="4">
        <f t="shared" si="1319"/>
        <v>132.87751853</v>
      </c>
      <c r="V3392" s="4">
        <f t="shared" si="1320"/>
        <v>0</v>
      </c>
      <c r="W3392" s="1" t="str">
        <f t="shared" si="1303"/>
        <v>A+J=</v>
      </c>
      <c r="X3392" s="10">
        <f t="shared" si="1321"/>
        <v>43474</v>
      </c>
      <c r="Y3392" s="4">
        <f t="shared" si="1322"/>
        <v>0</v>
      </c>
      <c r="Z3392" s="28"/>
      <c r="AA3392" s="26"/>
      <c r="AE3392" s="5"/>
    </row>
    <row r="3393" spans="1:31" x14ac:dyDescent="0.2">
      <c r="A3393" s="127">
        <f t="shared" si="1300"/>
        <v>43448</v>
      </c>
      <c r="B3393" s="4">
        <f t="shared" si="1305"/>
        <v>94379.181683250004</v>
      </c>
      <c r="C3393" s="4">
        <f t="shared" si="1302"/>
        <v>53216.098658473507</v>
      </c>
      <c r="D3393" s="4">
        <f t="shared" si="1306"/>
        <v>53216.098658473507</v>
      </c>
      <c r="E3393" s="56">
        <f t="shared" si="1307"/>
        <v>715.16600000000005</v>
      </c>
      <c r="F3393" s="11">
        <f>IF(DAY(A3393)=F$2+1,VLOOKUP(A3393,[1]Plan1!$BN$15:$BP$255,3),F3392)</f>
        <v>707.44100000000003</v>
      </c>
      <c r="G3393" s="6">
        <f t="shared" si="1308"/>
        <v>43444</v>
      </c>
      <c r="H3393" s="2">
        <f t="shared" si="1309"/>
        <v>-1.0801687999709153E-2</v>
      </c>
      <c r="I3393" s="1">
        <f t="shared" si="1310"/>
        <v>5</v>
      </c>
      <c r="J3393" s="1">
        <f t="shared" si="1311"/>
        <v>31</v>
      </c>
      <c r="K3393" s="54">
        <f t="shared" si="1312"/>
        <v>0.99824984785948612</v>
      </c>
      <c r="L3393" s="3">
        <f t="shared" si="1313"/>
        <v>1.7734913400000001</v>
      </c>
      <c r="M3393" s="3">
        <f t="shared" si="1314"/>
        <v>1.77038746</v>
      </c>
      <c r="N3393" s="3">
        <f t="shared" si="1315"/>
        <v>94213.113735079998</v>
      </c>
      <c r="O3393" s="52">
        <f t="shared" si="1323"/>
        <v>0</v>
      </c>
      <c r="P3393" s="5">
        <f t="shared" si="1304"/>
        <v>0</v>
      </c>
      <c r="Q3393" s="53">
        <f t="shared" si="1316"/>
        <v>0</v>
      </c>
      <c r="R3393" s="4">
        <f t="shared" si="1317"/>
        <v>0</v>
      </c>
      <c r="S3393" s="2">
        <f t="shared" si="1301"/>
        <v>0.14000000000000001</v>
      </c>
      <c r="T3393" s="9">
        <f t="shared" si="1318"/>
        <v>1.001762684</v>
      </c>
      <c r="U3393" s="4">
        <f t="shared" si="1319"/>
        <v>166.06794816999999</v>
      </c>
      <c r="V3393" s="4">
        <f t="shared" si="1320"/>
        <v>0</v>
      </c>
      <c r="W3393" s="1" t="str">
        <f t="shared" si="1303"/>
        <v>A+J=</v>
      </c>
      <c r="X3393" s="10">
        <f t="shared" si="1321"/>
        <v>43474</v>
      </c>
      <c r="Y3393" s="4">
        <f t="shared" si="1322"/>
        <v>0</v>
      </c>
      <c r="Z3393" s="28"/>
      <c r="AA3393" s="26"/>
      <c r="AE3393" s="5"/>
    </row>
    <row r="3394" spans="1:31" x14ac:dyDescent="0.2">
      <c r="A3394" s="127">
        <f t="shared" si="1300"/>
        <v>43449</v>
      </c>
      <c r="B3394" s="4">
        <f t="shared" si="1305"/>
        <v>94379.359717449988</v>
      </c>
      <c r="C3394" s="4">
        <f t="shared" si="1302"/>
        <v>53216.098658473507</v>
      </c>
      <c r="D3394" s="4">
        <f t="shared" si="1306"/>
        <v>53216.098658473507</v>
      </c>
      <c r="E3394" s="56">
        <f t="shared" si="1307"/>
        <v>715.16600000000005</v>
      </c>
      <c r="F3394" s="11">
        <f>IF(DAY(A3394)=F$2+1,VLOOKUP(A3394,[1]Plan1!$BN$15:$BP$255,3),F3393)</f>
        <v>707.44100000000003</v>
      </c>
      <c r="G3394" s="6">
        <f t="shared" si="1308"/>
        <v>43444</v>
      </c>
      <c r="H3394" s="2">
        <f t="shared" si="1309"/>
        <v>-1.0801687999709153E-2</v>
      </c>
      <c r="I3394" s="1">
        <f t="shared" si="1310"/>
        <v>6</v>
      </c>
      <c r="J3394" s="1">
        <f t="shared" si="1311"/>
        <v>31</v>
      </c>
      <c r="K3394" s="54">
        <f t="shared" si="1312"/>
        <v>0.9979001851669651</v>
      </c>
      <c r="L3394" s="3">
        <f t="shared" si="1313"/>
        <v>1.7734913400000001</v>
      </c>
      <c r="M3394" s="3">
        <f t="shared" si="1314"/>
        <v>1.7697673300000001</v>
      </c>
      <c r="N3394" s="3">
        <f t="shared" si="1315"/>
        <v>94180.112835819993</v>
      </c>
      <c r="O3394" s="52">
        <f t="shared" si="1323"/>
        <v>0</v>
      </c>
      <c r="P3394" s="5">
        <f t="shared" si="1304"/>
        <v>0</v>
      </c>
      <c r="Q3394" s="53">
        <f t="shared" si="1316"/>
        <v>0</v>
      </c>
      <c r="R3394" s="4">
        <f t="shared" si="1317"/>
        <v>0</v>
      </c>
      <c r="S3394" s="2">
        <f t="shared" si="1301"/>
        <v>0.14000000000000001</v>
      </c>
      <c r="T3394" s="9">
        <f t="shared" si="1318"/>
        <v>1.0021155939999999</v>
      </c>
      <c r="U3394" s="4">
        <f t="shared" si="1319"/>
        <v>199.24688162999999</v>
      </c>
      <c r="V3394" s="4">
        <f t="shared" si="1320"/>
        <v>0</v>
      </c>
      <c r="W3394" s="1" t="str">
        <f t="shared" si="1303"/>
        <v>A+J=</v>
      </c>
      <c r="X3394" s="10">
        <f t="shared" si="1321"/>
        <v>43474</v>
      </c>
      <c r="Y3394" s="4">
        <f t="shared" si="1322"/>
        <v>0</v>
      </c>
      <c r="Z3394" s="28"/>
      <c r="AA3394" s="26"/>
      <c r="AE3394" s="5"/>
    </row>
    <row r="3395" spans="1:31" x14ac:dyDescent="0.2">
      <c r="A3395" s="127">
        <f t="shared" si="1300"/>
        <v>43450</v>
      </c>
      <c r="B3395" s="4">
        <f t="shared" si="1305"/>
        <v>94379.538403119994</v>
      </c>
      <c r="C3395" s="4">
        <f t="shared" si="1302"/>
        <v>53216.098658473507</v>
      </c>
      <c r="D3395" s="4">
        <f t="shared" si="1306"/>
        <v>53216.098658473507</v>
      </c>
      <c r="E3395" s="56">
        <f t="shared" si="1307"/>
        <v>715.16600000000005</v>
      </c>
      <c r="F3395" s="11">
        <f>IF(DAY(A3395)=F$2+1,VLOOKUP(A3395,[1]Plan1!$BN$15:$BP$255,3),F3394)</f>
        <v>707.44100000000003</v>
      </c>
      <c r="G3395" s="6">
        <f t="shared" si="1308"/>
        <v>43444</v>
      </c>
      <c r="H3395" s="2">
        <f t="shared" si="1309"/>
        <v>-1.0801687999709153E-2</v>
      </c>
      <c r="I3395" s="1">
        <f t="shared" si="1310"/>
        <v>7</v>
      </c>
      <c r="J3395" s="1">
        <f t="shared" si="1311"/>
        <v>31</v>
      </c>
      <c r="K3395" s="54">
        <f t="shared" si="1312"/>
        <v>0.99755064495279844</v>
      </c>
      <c r="L3395" s="3">
        <f t="shared" si="1313"/>
        <v>1.7734913400000001</v>
      </c>
      <c r="M3395" s="3">
        <f t="shared" si="1314"/>
        <v>1.7691474300000001</v>
      </c>
      <c r="N3395" s="3">
        <f t="shared" si="1315"/>
        <v>94147.124176259997</v>
      </c>
      <c r="O3395" s="52">
        <f t="shared" si="1323"/>
        <v>0</v>
      </c>
      <c r="P3395" s="5">
        <f t="shared" si="1304"/>
        <v>0</v>
      </c>
      <c r="Q3395" s="53">
        <f t="shared" si="1316"/>
        <v>0</v>
      </c>
      <c r="R3395" s="4">
        <f t="shared" si="1317"/>
        <v>0</v>
      </c>
      <c r="S3395" s="2">
        <f t="shared" si="1301"/>
        <v>0.14000000000000001</v>
      </c>
      <c r="T3395" s="9">
        <f t="shared" si="1318"/>
        <v>1.0024686279999999</v>
      </c>
      <c r="U3395" s="4">
        <f t="shared" si="1319"/>
        <v>232.41422686000001</v>
      </c>
      <c r="V3395" s="4">
        <f t="shared" si="1320"/>
        <v>0</v>
      </c>
      <c r="W3395" s="1" t="str">
        <f t="shared" si="1303"/>
        <v>A+J=</v>
      </c>
      <c r="X3395" s="10">
        <f t="shared" si="1321"/>
        <v>43474</v>
      </c>
      <c r="Y3395" s="4">
        <f t="shared" si="1322"/>
        <v>0</v>
      </c>
      <c r="Z3395" s="28"/>
      <c r="AA3395" s="26"/>
      <c r="AE3395" s="5"/>
    </row>
    <row r="3396" spans="1:31" x14ac:dyDescent="0.2">
      <c r="A3396" s="127">
        <f t="shared" si="1300"/>
        <v>43451</v>
      </c>
      <c r="B3396" s="4">
        <f t="shared" si="1305"/>
        <v>94379.716673610004</v>
      </c>
      <c r="C3396" s="4">
        <f t="shared" si="1302"/>
        <v>53216.098658473507</v>
      </c>
      <c r="D3396" s="4">
        <f t="shared" si="1306"/>
        <v>53216.098658473507</v>
      </c>
      <c r="E3396" s="56">
        <f t="shared" si="1307"/>
        <v>715.16600000000005</v>
      </c>
      <c r="F3396" s="11">
        <f>IF(DAY(A3396)=F$2+1,VLOOKUP(A3396,[1]Plan1!$BN$15:$BP$255,3),F3395)</f>
        <v>707.44100000000003</v>
      </c>
      <c r="G3396" s="6">
        <f t="shared" si="1308"/>
        <v>43444</v>
      </c>
      <c r="H3396" s="2">
        <f t="shared" si="1309"/>
        <v>-1.0801687999709153E-2</v>
      </c>
      <c r="I3396" s="1">
        <f t="shared" si="1310"/>
        <v>8</v>
      </c>
      <c r="J3396" s="1">
        <f t="shared" si="1311"/>
        <v>31</v>
      </c>
      <c r="K3396" s="54">
        <f t="shared" si="1312"/>
        <v>0.99720122717408477</v>
      </c>
      <c r="L3396" s="3">
        <f t="shared" si="1313"/>
        <v>1.7734913400000001</v>
      </c>
      <c r="M3396" s="3">
        <f t="shared" si="1314"/>
        <v>1.7685277399999999</v>
      </c>
      <c r="N3396" s="3">
        <f t="shared" si="1315"/>
        <v>94114.146692080001</v>
      </c>
      <c r="O3396" s="52">
        <f t="shared" si="1323"/>
        <v>0</v>
      </c>
      <c r="P3396" s="5">
        <f t="shared" si="1304"/>
        <v>0</v>
      </c>
      <c r="Q3396" s="53">
        <f t="shared" si="1316"/>
        <v>0</v>
      </c>
      <c r="R3396" s="4">
        <f t="shared" si="1317"/>
        <v>0</v>
      </c>
      <c r="S3396" s="2">
        <f t="shared" si="1301"/>
        <v>0.14000000000000001</v>
      </c>
      <c r="T3396" s="9">
        <f t="shared" si="1318"/>
        <v>1.0028217859999999</v>
      </c>
      <c r="U3396" s="4">
        <f t="shared" si="1319"/>
        <v>265.56998153000001</v>
      </c>
      <c r="V3396" s="4">
        <f t="shared" si="1320"/>
        <v>0</v>
      </c>
      <c r="W3396" s="1" t="str">
        <f t="shared" si="1303"/>
        <v>A+J=</v>
      </c>
      <c r="X3396" s="10">
        <f t="shared" si="1321"/>
        <v>43474</v>
      </c>
      <c r="Y3396" s="4">
        <f t="shared" si="1322"/>
        <v>0</v>
      </c>
      <c r="Z3396" s="28"/>
      <c r="AA3396" s="26"/>
      <c r="AE3396" s="5"/>
    </row>
    <row r="3397" spans="1:31" x14ac:dyDescent="0.2">
      <c r="A3397" s="127">
        <f t="shared" si="1300"/>
        <v>43452</v>
      </c>
      <c r="B3397" s="4">
        <f t="shared" si="1305"/>
        <v>94379.894528520002</v>
      </c>
      <c r="C3397" s="4">
        <f t="shared" si="1302"/>
        <v>53216.098658473507</v>
      </c>
      <c r="D3397" s="4">
        <f t="shared" si="1306"/>
        <v>53216.098658473507</v>
      </c>
      <c r="E3397" s="56">
        <f t="shared" si="1307"/>
        <v>715.16600000000005</v>
      </c>
      <c r="F3397" s="11">
        <f>IF(DAY(A3397)=F$2+1,VLOOKUP(A3397,[1]Plan1!$BN$15:$BP$255,3),F3396)</f>
        <v>707.44100000000003</v>
      </c>
      <c r="G3397" s="6">
        <f t="shared" si="1308"/>
        <v>43444</v>
      </c>
      <c r="H3397" s="2">
        <f t="shared" si="1309"/>
        <v>-1.0801687999709153E-2</v>
      </c>
      <c r="I3397" s="1">
        <f t="shared" si="1310"/>
        <v>9</v>
      </c>
      <c r="J3397" s="1">
        <f t="shared" si="1311"/>
        <v>31</v>
      </c>
      <c r="K3397" s="54">
        <f t="shared" si="1312"/>
        <v>0.99685193178793807</v>
      </c>
      <c r="L3397" s="3">
        <f t="shared" si="1313"/>
        <v>1.7734913400000001</v>
      </c>
      <c r="M3397" s="3">
        <f t="shared" si="1314"/>
        <v>1.76790826</v>
      </c>
      <c r="N3397" s="3">
        <f t="shared" si="1315"/>
        <v>94081.180383290004</v>
      </c>
      <c r="O3397" s="52">
        <f t="shared" si="1323"/>
        <v>0</v>
      </c>
      <c r="P3397" s="5">
        <f t="shared" si="1304"/>
        <v>0</v>
      </c>
      <c r="Q3397" s="53">
        <f t="shared" si="1316"/>
        <v>0</v>
      </c>
      <c r="R3397" s="4">
        <f t="shared" si="1317"/>
        <v>0</v>
      </c>
      <c r="S3397" s="2">
        <f t="shared" si="1301"/>
        <v>0.14000000000000001</v>
      </c>
      <c r="T3397" s="9">
        <f t="shared" si="1318"/>
        <v>1.003175068</v>
      </c>
      <c r="U3397" s="4">
        <f t="shared" si="1319"/>
        <v>298.71414522999999</v>
      </c>
      <c r="V3397" s="4">
        <f t="shared" si="1320"/>
        <v>0</v>
      </c>
      <c r="W3397" s="1" t="str">
        <f t="shared" si="1303"/>
        <v>A+J=</v>
      </c>
      <c r="X3397" s="10">
        <f t="shared" si="1321"/>
        <v>43474</v>
      </c>
      <c r="Y3397" s="4">
        <f t="shared" si="1322"/>
        <v>0</v>
      </c>
      <c r="Z3397" s="28"/>
      <c r="AA3397" s="26"/>
      <c r="AE3397" s="5"/>
    </row>
    <row r="3398" spans="1:31" x14ac:dyDescent="0.2">
      <c r="A3398" s="127">
        <f t="shared" si="1300"/>
        <v>43453</v>
      </c>
      <c r="B3398" s="4">
        <f t="shared" si="1305"/>
        <v>94380.07322358001</v>
      </c>
      <c r="C3398" s="4">
        <f t="shared" si="1302"/>
        <v>53216.098658473507</v>
      </c>
      <c r="D3398" s="4">
        <f t="shared" si="1306"/>
        <v>53216.098658473507</v>
      </c>
      <c r="E3398" s="56">
        <f t="shared" si="1307"/>
        <v>715.16600000000005</v>
      </c>
      <c r="F3398" s="11">
        <f>IF(DAY(A3398)=F$2+1,VLOOKUP(A3398,[1]Plan1!$BN$15:$BP$255,3),F3397)</f>
        <v>707.44100000000003</v>
      </c>
      <c r="G3398" s="6">
        <f t="shared" si="1308"/>
        <v>43444</v>
      </c>
      <c r="H3398" s="2">
        <f t="shared" si="1309"/>
        <v>-1.0801687999709153E-2</v>
      </c>
      <c r="I3398" s="1">
        <f t="shared" si="1310"/>
        <v>10</v>
      </c>
      <c r="J3398" s="1">
        <f t="shared" si="1311"/>
        <v>31</v>
      </c>
      <c r="K3398" s="54">
        <f t="shared" si="1312"/>
        <v>0.99650275875148719</v>
      </c>
      <c r="L3398" s="3">
        <f t="shared" si="1313"/>
        <v>1.7734913400000001</v>
      </c>
      <c r="M3398" s="3">
        <f t="shared" si="1314"/>
        <v>1.76728901</v>
      </c>
      <c r="N3398" s="3">
        <f t="shared" si="1315"/>
        <v>94048.226314190004</v>
      </c>
      <c r="O3398" s="52">
        <f t="shared" si="1323"/>
        <v>0</v>
      </c>
      <c r="P3398" s="5">
        <f t="shared" si="1304"/>
        <v>0</v>
      </c>
      <c r="Q3398" s="53">
        <f t="shared" si="1316"/>
        <v>0</v>
      </c>
      <c r="R3398" s="4">
        <f t="shared" si="1317"/>
        <v>0</v>
      </c>
      <c r="S3398" s="2">
        <f t="shared" si="1301"/>
        <v>0.14000000000000001</v>
      </c>
      <c r="T3398" s="9">
        <f t="shared" si="1318"/>
        <v>1.0035284760000001</v>
      </c>
      <c r="U3398" s="4">
        <f t="shared" si="1319"/>
        <v>331.84690939000001</v>
      </c>
      <c r="V3398" s="4">
        <f t="shared" si="1320"/>
        <v>0</v>
      </c>
      <c r="W3398" s="1" t="str">
        <f t="shared" si="1303"/>
        <v>A+J=</v>
      </c>
      <c r="X3398" s="10">
        <f t="shared" si="1321"/>
        <v>43474</v>
      </c>
      <c r="Y3398" s="4">
        <f t="shared" si="1322"/>
        <v>0</v>
      </c>
      <c r="Z3398" s="28"/>
      <c r="AA3398" s="26"/>
      <c r="AE3398" s="5"/>
    </row>
    <row r="3399" spans="1:31" x14ac:dyDescent="0.2">
      <c r="A3399" s="127">
        <f t="shared" si="1300"/>
        <v>43454</v>
      </c>
      <c r="B3399" s="4">
        <f t="shared" si="1305"/>
        <v>94380.251408819997</v>
      </c>
      <c r="C3399" s="4">
        <f t="shared" si="1302"/>
        <v>53216.098658473507</v>
      </c>
      <c r="D3399" s="4">
        <f t="shared" si="1306"/>
        <v>53216.098658473507</v>
      </c>
      <c r="E3399" s="56">
        <f t="shared" si="1307"/>
        <v>715.16600000000005</v>
      </c>
      <c r="F3399" s="11">
        <f>IF(DAY(A3399)=F$2+1,VLOOKUP(A3399,[1]Plan1!$BN$15:$BP$255,3),F3398)</f>
        <v>707.44100000000003</v>
      </c>
      <c r="G3399" s="6">
        <f t="shared" si="1308"/>
        <v>43444</v>
      </c>
      <c r="H3399" s="2">
        <f t="shared" si="1309"/>
        <v>-1.0801687999709153E-2</v>
      </c>
      <c r="I3399" s="1">
        <f t="shared" si="1310"/>
        <v>11</v>
      </c>
      <c r="J3399" s="1">
        <f t="shared" si="1311"/>
        <v>31</v>
      </c>
      <c r="K3399" s="54">
        <f t="shared" si="1312"/>
        <v>0.99615370802187597</v>
      </c>
      <c r="L3399" s="3">
        <f t="shared" si="1313"/>
        <v>1.7734913400000001</v>
      </c>
      <c r="M3399" s="3">
        <f t="shared" si="1314"/>
        <v>1.7666699699999999</v>
      </c>
      <c r="N3399" s="3">
        <f t="shared" si="1315"/>
        <v>94015.283420480002</v>
      </c>
      <c r="O3399" s="52">
        <f t="shared" si="1323"/>
        <v>0</v>
      </c>
      <c r="P3399" s="5">
        <f t="shared" si="1304"/>
        <v>0</v>
      </c>
      <c r="Q3399" s="53">
        <f t="shared" si="1316"/>
        <v>0</v>
      </c>
      <c r="R3399" s="4">
        <f t="shared" si="1317"/>
        <v>0</v>
      </c>
      <c r="S3399" s="2">
        <f t="shared" si="1301"/>
        <v>0.14000000000000001</v>
      </c>
      <c r="T3399" s="9">
        <f t="shared" si="1318"/>
        <v>1.0038820070000001</v>
      </c>
      <c r="U3399" s="4">
        <f t="shared" si="1319"/>
        <v>364.96798833999998</v>
      </c>
      <c r="V3399" s="4">
        <f t="shared" si="1320"/>
        <v>0</v>
      </c>
      <c r="W3399" s="1" t="str">
        <f t="shared" si="1303"/>
        <v>A+J=</v>
      </c>
      <c r="X3399" s="10">
        <f t="shared" si="1321"/>
        <v>43474</v>
      </c>
      <c r="Y3399" s="4">
        <f t="shared" si="1322"/>
        <v>0</v>
      </c>
      <c r="Z3399" s="28"/>
      <c r="AA3399" s="26"/>
      <c r="AE3399" s="5"/>
    </row>
    <row r="3400" spans="1:31" x14ac:dyDescent="0.2">
      <c r="A3400" s="127">
        <f t="shared" si="1300"/>
        <v>43455</v>
      </c>
      <c r="B3400" s="4">
        <f t="shared" si="1305"/>
        <v>94380.429806320011</v>
      </c>
      <c r="C3400" s="4">
        <f t="shared" si="1302"/>
        <v>53216.098658473507</v>
      </c>
      <c r="D3400" s="4">
        <f t="shared" si="1306"/>
        <v>53216.098658473507</v>
      </c>
      <c r="E3400" s="56">
        <f t="shared" si="1307"/>
        <v>715.16600000000005</v>
      </c>
      <c r="F3400" s="11">
        <f>IF(DAY(A3400)=F$2+1,VLOOKUP(A3400,[1]Plan1!$BN$15:$BP$255,3),F3399)</f>
        <v>707.44100000000003</v>
      </c>
      <c r="G3400" s="6">
        <f t="shared" si="1308"/>
        <v>43444</v>
      </c>
      <c r="H3400" s="2">
        <f t="shared" si="1309"/>
        <v>-1.0801687999709153E-2</v>
      </c>
      <c r="I3400" s="1">
        <f t="shared" si="1310"/>
        <v>12</v>
      </c>
      <c r="J3400" s="1">
        <f t="shared" si="1311"/>
        <v>31</v>
      </c>
      <c r="K3400" s="54">
        <f t="shared" si="1312"/>
        <v>0.99580477955626323</v>
      </c>
      <c r="L3400" s="3">
        <f t="shared" si="1313"/>
        <v>1.7734913400000001</v>
      </c>
      <c r="M3400" s="3">
        <f t="shared" si="1314"/>
        <v>1.76605115</v>
      </c>
      <c r="N3400" s="3">
        <f t="shared" si="1315"/>
        <v>93982.352234310005</v>
      </c>
      <c r="O3400" s="52">
        <f t="shared" si="1323"/>
        <v>0</v>
      </c>
      <c r="P3400" s="5">
        <f t="shared" si="1304"/>
        <v>0</v>
      </c>
      <c r="Q3400" s="53">
        <f t="shared" si="1316"/>
        <v>0</v>
      </c>
      <c r="R3400" s="4">
        <f t="shared" si="1317"/>
        <v>0</v>
      </c>
      <c r="S3400" s="2">
        <f t="shared" si="1301"/>
        <v>0.14000000000000001</v>
      </c>
      <c r="T3400" s="9">
        <f t="shared" si="1318"/>
        <v>1.004235663</v>
      </c>
      <c r="U3400" s="4">
        <f t="shared" si="1319"/>
        <v>398.07757200999998</v>
      </c>
      <c r="V3400" s="4">
        <f t="shared" si="1320"/>
        <v>0</v>
      </c>
      <c r="W3400" s="1" t="str">
        <f t="shared" si="1303"/>
        <v>A+J=</v>
      </c>
      <c r="X3400" s="10">
        <f t="shared" si="1321"/>
        <v>43474</v>
      </c>
      <c r="Y3400" s="4">
        <f t="shared" si="1322"/>
        <v>0</v>
      </c>
      <c r="Z3400" s="28"/>
      <c r="AA3400" s="26"/>
      <c r="AE3400" s="5"/>
    </row>
    <row r="3401" spans="1:31" x14ac:dyDescent="0.2">
      <c r="A3401" s="127">
        <f t="shared" si="1300"/>
        <v>43456</v>
      </c>
      <c r="B3401" s="4">
        <f t="shared" si="1305"/>
        <v>94380.607881529999</v>
      </c>
      <c r="C3401" s="4">
        <f t="shared" si="1302"/>
        <v>53216.098658473507</v>
      </c>
      <c r="D3401" s="4">
        <f t="shared" si="1306"/>
        <v>53216.098658473507</v>
      </c>
      <c r="E3401" s="56">
        <f t="shared" si="1307"/>
        <v>715.16600000000005</v>
      </c>
      <c r="F3401" s="11">
        <f>IF(DAY(A3401)=F$2+1,VLOOKUP(A3401,[1]Plan1!$BN$15:$BP$255,3),F3400)</f>
        <v>707.44100000000003</v>
      </c>
      <c r="G3401" s="6">
        <f t="shared" si="1308"/>
        <v>43444</v>
      </c>
      <c r="H3401" s="2">
        <f t="shared" si="1309"/>
        <v>-1.0801687999709153E-2</v>
      </c>
      <c r="I3401" s="1">
        <f t="shared" si="1310"/>
        <v>13</v>
      </c>
      <c r="J3401" s="1">
        <f t="shared" si="1311"/>
        <v>31</v>
      </c>
      <c r="K3401" s="54">
        <f t="shared" si="1312"/>
        <v>0.99545597331182301</v>
      </c>
      <c r="L3401" s="3">
        <f t="shared" si="1313"/>
        <v>1.7734913400000001</v>
      </c>
      <c r="M3401" s="3">
        <f t="shared" si="1314"/>
        <v>1.7654325399999999</v>
      </c>
      <c r="N3401" s="3">
        <f t="shared" si="1315"/>
        <v>93949.432223509997</v>
      </c>
      <c r="O3401" s="52">
        <f t="shared" si="1323"/>
        <v>0</v>
      </c>
      <c r="P3401" s="5">
        <f t="shared" si="1304"/>
        <v>0</v>
      </c>
      <c r="Q3401" s="53">
        <f t="shared" si="1316"/>
        <v>0</v>
      </c>
      <c r="R3401" s="4">
        <f t="shared" si="1317"/>
        <v>0</v>
      </c>
      <c r="S3401" s="2">
        <f t="shared" si="1301"/>
        <v>0.14000000000000001</v>
      </c>
      <c r="T3401" s="9">
        <f t="shared" si="1318"/>
        <v>1.0045894440000001</v>
      </c>
      <c r="U3401" s="4">
        <f t="shared" si="1319"/>
        <v>431.17565802000001</v>
      </c>
      <c r="V3401" s="4">
        <f t="shared" si="1320"/>
        <v>0</v>
      </c>
      <c r="W3401" s="1" t="str">
        <f t="shared" si="1303"/>
        <v>A+J=</v>
      </c>
      <c r="X3401" s="10">
        <f t="shared" si="1321"/>
        <v>43474</v>
      </c>
      <c r="Y3401" s="4">
        <f t="shared" si="1322"/>
        <v>0</v>
      </c>
      <c r="Z3401" s="28"/>
      <c r="AA3401" s="26"/>
      <c r="AE3401" s="5"/>
    </row>
    <row r="3402" spans="1:31" x14ac:dyDescent="0.2">
      <c r="A3402" s="127">
        <f t="shared" si="1300"/>
        <v>43457</v>
      </c>
      <c r="B3402" s="4">
        <f t="shared" si="1305"/>
        <v>94380.786074870004</v>
      </c>
      <c r="C3402" s="4">
        <f t="shared" si="1302"/>
        <v>53216.098658473507</v>
      </c>
      <c r="D3402" s="4">
        <f t="shared" si="1306"/>
        <v>53216.098658473507</v>
      </c>
      <c r="E3402" s="56">
        <f t="shared" si="1307"/>
        <v>715.16600000000005</v>
      </c>
      <c r="F3402" s="11">
        <f>IF(DAY(A3402)=F$2+1,VLOOKUP(A3402,[1]Plan1!$BN$15:$BP$255,3),F3401)</f>
        <v>707.44100000000003</v>
      </c>
      <c r="G3402" s="6">
        <f t="shared" si="1308"/>
        <v>43444</v>
      </c>
      <c r="H3402" s="2">
        <f t="shared" si="1309"/>
        <v>-1.0801687999709153E-2</v>
      </c>
      <c r="I3402" s="1">
        <f t="shared" si="1310"/>
        <v>14</v>
      </c>
      <c r="J3402" s="1">
        <f t="shared" si="1311"/>
        <v>31</v>
      </c>
      <c r="K3402" s="54">
        <f t="shared" si="1312"/>
        <v>0.9951072892457441</v>
      </c>
      <c r="L3402" s="3">
        <f t="shared" si="1313"/>
        <v>1.7734913400000001</v>
      </c>
      <c r="M3402" s="3">
        <f t="shared" si="1314"/>
        <v>1.7648141500000001</v>
      </c>
      <c r="N3402" s="3">
        <f t="shared" si="1315"/>
        <v>93916.523920270003</v>
      </c>
      <c r="O3402" s="52">
        <f t="shared" si="1323"/>
        <v>0</v>
      </c>
      <c r="P3402" s="5">
        <f t="shared" si="1304"/>
        <v>0</v>
      </c>
      <c r="Q3402" s="53">
        <f t="shared" si="1316"/>
        <v>0</v>
      </c>
      <c r="R3402" s="4">
        <f t="shared" si="1317"/>
        <v>0</v>
      </c>
      <c r="S3402" s="2">
        <f t="shared" si="1301"/>
        <v>0.14000000000000001</v>
      </c>
      <c r="T3402" s="9">
        <f t="shared" si="1318"/>
        <v>1.0049433489999999</v>
      </c>
      <c r="U3402" s="4">
        <f t="shared" si="1319"/>
        <v>464.26215459999997</v>
      </c>
      <c r="V3402" s="4">
        <f t="shared" si="1320"/>
        <v>0</v>
      </c>
      <c r="W3402" s="1" t="str">
        <f t="shared" si="1303"/>
        <v>A+J=</v>
      </c>
      <c r="X3402" s="10">
        <f t="shared" si="1321"/>
        <v>43474</v>
      </c>
      <c r="Y3402" s="4">
        <f t="shared" si="1322"/>
        <v>0</v>
      </c>
      <c r="Z3402" s="28"/>
      <c r="AA3402" s="26"/>
      <c r="AE3402" s="5"/>
    </row>
    <row r="3403" spans="1:31" x14ac:dyDescent="0.2">
      <c r="A3403" s="127">
        <f t="shared" ref="A3403:A3466" si="1324">(A3402+1)</f>
        <v>43458</v>
      </c>
      <c r="B3403" s="4">
        <f t="shared" si="1305"/>
        <v>94380.964480390001</v>
      </c>
      <c r="C3403" s="4">
        <f t="shared" si="1302"/>
        <v>53216.098658473507</v>
      </c>
      <c r="D3403" s="4">
        <f t="shared" si="1306"/>
        <v>53216.098658473507</v>
      </c>
      <c r="E3403" s="56">
        <f t="shared" si="1307"/>
        <v>715.16600000000005</v>
      </c>
      <c r="F3403" s="11">
        <f>IF(DAY(A3403)=F$2+1,VLOOKUP(A3403,[1]Plan1!$BN$15:$BP$255,3),F3402)</f>
        <v>707.44100000000003</v>
      </c>
      <c r="G3403" s="6">
        <f t="shared" si="1308"/>
        <v>43444</v>
      </c>
      <c r="H3403" s="2">
        <f t="shared" si="1309"/>
        <v>-1.0801687999709153E-2</v>
      </c>
      <c r="I3403" s="1">
        <f t="shared" si="1310"/>
        <v>15</v>
      </c>
      <c r="J3403" s="1">
        <f t="shared" si="1311"/>
        <v>31</v>
      </c>
      <c r="K3403" s="54">
        <f t="shared" si="1312"/>
        <v>0.9947587273152303</v>
      </c>
      <c r="L3403" s="3">
        <f t="shared" si="1313"/>
        <v>1.7734913400000001</v>
      </c>
      <c r="M3403" s="3">
        <f t="shared" si="1314"/>
        <v>1.76419598</v>
      </c>
      <c r="N3403" s="3">
        <f t="shared" si="1315"/>
        <v>93883.627324560002</v>
      </c>
      <c r="O3403" s="52">
        <f t="shared" si="1323"/>
        <v>0</v>
      </c>
      <c r="P3403" s="5">
        <f t="shared" si="1304"/>
        <v>0</v>
      </c>
      <c r="Q3403" s="53">
        <f t="shared" si="1316"/>
        <v>0</v>
      </c>
      <c r="R3403" s="4">
        <f t="shared" si="1317"/>
        <v>0</v>
      </c>
      <c r="S3403" s="2">
        <f t="shared" ref="S3403:S3466" si="1325">(S3402)</f>
        <v>0.14000000000000001</v>
      </c>
      <c r="T3403" s="9">
        <f t="shared" si="1318"/>
        <v>1.0052973789999999</v>
      </c>
      <c r="U3403" s="4">
        <f t="shared" si="1319"/>
        <v>497.33715582999997</v>
      </c>
      <c r="V3403" s="4">
        <f t="shared" si="1320"/>
        <v>0</v>
      </c>
      <c r="W3403" s="1" t="str">
        <f t="shared" si="1303"/>
        <v>A+J=</v>
      </c>
      <c r="X3403" s="10">
        <f t="shared" si="1321"/>
        <v>43474</v>
      </c>
      <c r="Y3403" s="4">
        <f t="shared" si="1322"/>
        <v>0</v>
      </c>
      <c r="Z3403" s="28"/>
      <c r="AA3403" s="26"/>
      <c r="AE3403" s="5"/>
    </row>
    <row r="3404" spans="1:31" x14ac:dyDescent="0.2">
      <c r="A3404" s="127">
        <f t="shared" si="1324"/>
        <v>43459</v>
      </c>
      <c r="B3404" s="4">
        <f t="shared" si="1305"/>
        <v>94381.143098190005</v>
      </c>
      <c r="C3404" s="4">
        <f t="shared" ref="C3404:C3467" si="1326">IF(DAY(A3403)=9,VLOOKUP(A3403,$AA$10:$AB$126,2),C3403)</f>
        <v>53216.098658473507</v>
      </c>
      <c r="D3404" s="4">
        <f t="shared" si="1306"/>
        <v>53216.098658473507</v>
      </c>
      <c r="E3404" s="56">
        <f t="shared" si="1307"/>
        <v>715.16600000000005</v>
      </c>
      <c r="F3404" s="11">
        <f>IF(DAY(A3404)=F$2+1,VLOOKUP(A3404,[1]Plan1!$BN$15:$BP$255,3),F3403)</f>
        <v>707.44100000000003</v>
      </c>
      <c r="G3404" s="6">
        <f t="shared" si="1308"/>
        <v>43444</v>
      </c>
      <c r="H3404" s="2">
        <f t="shared" si="1309"/>
        <v>-1.0801687999709153E-2</v>
      </c>
      <c r="I3404" s="1">
        <f t="shared" si="1310"/>
        <v>16</v>
      </c>
      <c r="J3404" s="1">
        <f t="shared" si="1311"/>
        <v>31</v>
      </c>
      <c r="K3404" s="54">
        <f t="shared" si="1312"/>
        <v>0.9944102874775006</v>
      </c>
      <c r="L3404" s="3">
        <f t="shared" si="1313"/>
        <v>1.7734913400000001</v>
      </c>
      <c r="M3404" s="3">
        <f t="shared" si="1314"/>
        <v>1.7635780299999999</v>
      </c>
      <c r="N3404" s="3">
        <f t="shared" si="1315"/>
        <v>93850.742436390006</v>
      </c>
      <c r="O3404" s="52">
        <f t="shared" si="1323"/>
        <v>0</v>
      </c>
      <c r="P3404" s="5">
        <f t="shared" si="1304"/>
        <v>0</v>
      </c>
      <c r="Q3404" s="53">
        <f t="shared" si="1316"/>
        <v>0</v>
      </c>
      <c r="R3404" s="4">
        <f t="shared" si="1317"/>
        <v>0</v>
      </c>
      <c r="S3404" s="2">
        <f t="shared" si="1325"/>
        <v>0.14000000000000001</v>
      </c>
      <c r="T3404" s="9">
        <f t="shared" si="1318"/>
        <v>1.0056515340000001</v>
      </c>
      <c r="U3404" s="4">
        <f t="shared" si="1319"/>
        <v>530.40066179999997</v>
      </c>
      <c r="V3404" s="4">
        <f t="shared" si="1320"/>
        <v>0</v>
      </c>
      <c r="W3404" s="1" t="str">
        <f t="shared" si="1303"/>
        <v>A+J=</v>
      </c>
      <c r="X3404" s="10">
        <f t="shared" si="1321"/>
        <v>43474</v>
      </c>
      <c r="Y3404" s="4">
        <f t="shared" si="1322"/>
        <v>0</v>
      </c>
      <c r="Z3404" s="28"/>
      <c r="AA3404" s="26"/>
      <c r="AE3404" s="5"/>
    </row>
    <row r="3405" spans="1:31" x14ac:dyDescent="0.2">
      <c r="A3405" s="127">
        <f t="shared" si="1324"/>
        <v>43460</v>
      </c>
      <c r="B3405" s="4">
        <f t="shared" si="1305"/>
        <v>94381.321393039994</v>
      </c>
      <c r="C3405" s="4">
        <f t="shared" si="1326"/>
        <v>53216.098658473507</v>
      </c>
      <c r="D3405" s="4">
        <f t="shared" si="1306"/>
        <v>53216.098658473507</v>
      </c>
      <c r="E3405" s="56">
        <f t="shared" si="1307"/>
        <v>715.16600000000005</v>
      </c>
      <c r="F3405" s="11">
        <f>IF(DAY(A3405)=F$2+1,VLOOKUP(A3405,[1]Plan1!$BN$15:$BP$255,3),F3404)</f>
        <v>707.44100000000003</v>
      </c>
      <c r="G3405" s="6">
        <f t="shared" si="1308"/>
        <v>43444</v>
      </c>
      <c r="H3405" s="2">
        <f t="shared" si="1309"/>
        <v>-1.0801687999709153E-2</v>
      </c>
      <c r="I3405" s="1">
        <f t="shared" si="1310"/>
        <v>17</v>
      </c>
      <c r="J3405" s="1">
        <f t="shared" si="1311"/>
        <v>31</v>
      </c>
      <c r="K3405" s="54">
        <f t="shared" si="1312"/>
        <v>0.99406196968978888</v>
      </c>
      <c r="L3405" s="3">
        <f t="shared" si="1313"/>
        <v>1.7734913400000001</v>
      </c>
      <c r="M3405" s="3">
        <f t="shared" si="1314"/>
        <v>1.7629602900000001</v>
      </c>
      <c r="N3405" s="3">
        <f t="shared" si="1315"/>
        <v>93817.868723609994</v>
      </c>
      <c r="O3405" s="52">
        <f t="shared" si="1323"/>
        <v>0</v>
      </c>
      <c r="P3405" s="5">
        <f t="shared" si="1304"/>
        <v>0</v>
      </c>
      <c r="Q3405" s="53">
        <f t="shared" si="1316"/>
        <v>0</v>
      </c>
      <c r="R3405" s="4">
        <f t="shared" si="1317"/>
        <v>0</v>
      </c>
      <c r="S3405" s="2">
        <f t="shared" si="1325"/>
        <v>0.14000000000000001</v>
      </c>
      <c r="T3405" s="9">
        <f t="shared" si="1318"/>
        <v>1.0060058140000001</v>
      </c>
      <c r="U3405" s="4">
        <f t="shared" si="1319"/>
        <v>563.45266943000001</v>
      </c>
      <c r="V3405" s="4">
        <f t="shared" si="1320"/>
        <v>0</v>
      </c>
      <c r="W3405" s="1" t="str">
        <f t="shared" si="1303"/>
        <v>A+J=</v>
      </c>
      <c r="X3405" s="10">
        <f t="shared" si="1321"/>
        <v>43474</v>
      </c>
      <c r="Y3405" s="4">
        <f t="shared" si="1322"/>
        <v>0</v>
      </c>
      <c r="Z3405" s="28"/>
      <c r="AA3405" s="26"/>
      <c r="AE3405" s="5"/>
    </row>
    <row r="3406" spans="1:31" x14ac:dyDescent="0.2">
      <c r="A3406" s="127">
        <f t="shared" si="1324"/>
        <v>43461</v>
      </c>
      <c r="B3406" s="4">
        <f t="shared" si="1305"/>
        <v>94381.499806220003</v>
      </c>
      <c r="C3406" s="4">
        <f t="shared" si="1326"/>
        <v>53216.098658473507</v>
      </c>
      <c r="D3406" s="4">
        <f t="shared" si="1306"/>
        <v>53216.098658473507</v>
      </c>
      <c r="E3406" s="56">
        <f t="shared" si="1307"/>
        <v>715.16600000000005</v>
      </c>
      <c r="F3406" s="11">
        <f>IF(DAY(A3406)=F$2+1,VLOOKUP(A3406,[1]Plan1!$BN$15:$BP$255,3),F3405)</f>
        <v>707.44100000000003</v>
      </c>
      <c r="G3406" s="6">
        <f t="shared" si="1308"/>
        <v>43444</v>
      </c>
      <c r="H3406" s="2">
        <f t="shared" si="1309"/>
        <v>-1.0801687999709153E-2</v>
      </c>
      <c r="I3406" s="1">
        <f t="shared" si="1310"/>
        <v>18</v>
      </c>
      <c r="J3406" s="1">
        <f t="shared" si="1311"/>
        <v>31</v>
      </c>
      <c r="K3406" s="54">
        <f t="shared" si="1312"/>
        <v>0.99371377390934401</v>
      </c>
      <c r="L3406" s="3">
        <f t="shared" si="1313"/>
        <v>1.7734913400000001</v>
      </c>
      <c r="M3406" s="3">
        <f t="shared" si="1314"/>
        <v>1.7623427700000001</v>
      </c>
      <c r="N3406" s="3">
        <f t="shared" si="1315"/>
        <v>93785.006718360004</v>
      </c>
      <c r="O3406" s="52">
        <f t="shared" si="1323"/>
        <v>0</v>
      </c>
      <c r="P3406" s="5">
        <f t="shared" si="1304"/>
        <v>0</v>
      </c>
      <c r="Q3406" s="53">
        <f t="shared" si="1316"/>
        <v>0</v>
      </c>
      <c r="R3406" s="4">
        <f t="shared" si="1317"/>
        <v>0</v>
      </c>
      <c r="S3406" s="2">
        <f t="shared" si="1325"/>
        <v>0.14000000000000001</v>
      </c>
      <c r="T3406" s="9">
        <f t="shared" si="1318"/>
        <v>1.006360218</v>
      </c>
      <c r="U3406" s="4">
        <f t="shared" si="1319"/>
        <v>596.49308785999995</v>
      </c>
      <c r="V3406" s="4">
        <f t="shared" si="1320"/>
        <v>0</v>
      </c>
      <c r="W3406" s="1" t="str">
        <f t="shared" si="1303"/>
        <v>A+J=</v>
      </c>
      <c r="X3406" s="10">
        <f t="shared" si="1321"/>
        <v>43474</v>
      </c>
      <c r="Y3406" s="4">
        <f t="shared" si="1322"/>
        <v>0</v>
      </c>
      <c r="Z3406" s="28"/>
      <c r="AA3406" s="26"/>
      <c r="AE3406" s="5"/>
    </row>
    <row r="3407" spans="1:31" x14ac:dyDescent="0.2">
      <c r="A3407" s="127">
        <f t="shared" si="1324"/>
        <v>43462</v>
      </c>
      <c r="B3407" s="4">
        <f t="shared" si="1305"/>
        <v>94381.677895989997</v>
      </c>
      <c r="C3407" s="4">
        <f t="shared" si="1326"/>
        <v>53216.098658473507</v>
      </c>
      <c r="D3407" s="4">
        <f t="shared" si="1306"/>
        <v>53216.098658473507</v>
      </c>
      <c r="E3407" s="56">
        <f t="shared" si="1307"/>
        <v>715.16600000000005</v>
      </c>
      <c r="F3407" s="11">
        <f>IF(DAY(A3407)=F$2+1,VLOOKUP(A3407,[1]Plan1!$BN$15:$BP$255,3),F3406)</f>
        <v>707.44100000000003</v>
      </c>
      <c r="G3407" s="6">
        <f t="shared" si="1308"/>
        <v>43444</v>
      </c>
      <c r="H3407" s="2">
        <f t="shared" si="1309"/>
        <v>-1.0801687999709153E-2</v>
      </c>
      <c r="I3407" s="1">
        <f t="shared" si="1310"/>
        <v>19</v>
      </c>
      <c r="J3407" s="1">
        <f t="shared" si="1311"/>
        <v>31</v>
      </c>
      <c r="K3407" s="54">
        <f t="shared" si="1312"/>
        <v>0.99336570009342962</v>
      </c>
      <c r="L3407" s="3">
        <f t="shared" si="1313"/>
        <v>1.7734913400000001</v>
      </c>
      <c r="M3407" s="3">
        <f t="shared" si="1314"/>
        <v>1.7617254600000001</v>
      </c>
      <c r="N3407" s="3">
        <f t="shared" si="1315"/>
        <v>93752.155888499998</v>
      </c>
      <c r="O3407" s="52">
        <f t="shared" si="1323"/>
        <v>0</v>
      </c>
      <c r="P3407" s="5">
        <f t="shared" si="1304"/>
        <v>0</v>
      </c>
      <c r="Q3407" s="53">
        <f t="shared" si="1316"/>
        <v>0</v>
      </c>
      <c r="R3407" s="4">
        <f t="shared" si="1317"/>
        <v>0</v>
      </c>
      <c r="S3407" s="2">
        <f t="shared" si="1325"/>
        <v>0.14000000000000001</v>
      </c>
      <c r="T3407" s="9">
        <f t="shared" si="1318"/>
        <v>1.006714747</v>
      </c>
      <c r="U3407" s="4">
        <f t="shared" si="1319"/>
        <v>629.52200748999996</v>
      </c>
      <c r="V3407" s="4">
        <f t="shared" si="1320"/>
        <v>0</v>
      </c>
      <c r="W3407" s="1" t="str">
        <f t="shared" si="1303"/>
        <v>A+J=</v>
      </c>
      <c r="X3407" s="10">
        <f t="shared" si="1321"/>
        <v>43474</v>
      </c>
      <c r="Y3407" s="4">
        <f t="shared" si="1322"/>
        <v>0</v>
      </c>
      <c r="Z3407" s="28"/>
      <c r="AA3407" s="26"/>
      <c r="AE3407" s="5"/>
    </row>
    <row r="3408" spans="1:31" x14ac:dyDescent="0.2">
      <c r="A3408" s="127">
        <f t="shared" si="1324"/>
        <v>43463</v>
      </c>
      <c r="B3408" s="4">
        <f t="shared" si="1305"/>
        <v>94381.856197839996</v>
      </c>
      <c r="C3408" s="4">
        <f t="shared" si="1326"/>
        <v>53216.098658473507</v>
      </c>
      <c r="D3408" s="4">
        <f t="shared" si="1306"/>
        <v>53216.098658473507</v>
      </c>
      <c r="E3408" s="56">
        <f t="shared" si="1307"/>
        <v>715.16600000000005</v>
      </c>
      <c r="F3408" s="11">
        <f>IF(DAY(A3408)=F$2+1,VLOOKUP(A3408,[1]Plan1!$BN$15:$BP$255,3),F3407)</f>
        <v>707.44100000000003</v>
      </c>
      <c r="G3408" s="6">
        <f t="shared" si="1308"/>
        <v>43444</v>
      </c>
      <c r="H3408" s="2">
        <f t="shared" si="1309"/>
        <v>-1.0801687999709153E-2</v>
      </c>
      <c r="I3408" s="1">
        <f t="shared" si="1310"/>
        <v>20</v>
      </c>
      <c r="J3408" s="1">
        <f t="shared" si="1311"/>
        <v>31</v>
      </c>
      <c r="K3408" s="54">
        <f t="shared" si="1312"/>
        <v>0.99301774819932476</v>
      </c>
      <c r="L3408" s="3">
        <f t="shared" si="1313"/>
        <v>1.7734913400000001</v>
      </c>
      <c r="M3408" s="3">
        <f t="shared" si="1314"/>
        <v>1.7611083700000001</v>
      </c>
      <c r="N3408" s="3">
        <f t="shared" si="1315"/>
        <v>93719.316766179996</v>
      </c>
      <c r="O3408" s="52">
        <f t="shared" si="1323"/>
        <v>0</v>
      </c>
      <c r="P3408" s="5">
        <f t="shared" si="1304"/>
        <v>0</v>
      </c>
      <c r="Q3408" s="53">
        <f t="shared" si="1316"/>
        <v>0</v>
      </c>
      <c r="R3408" s="4">
        <f t="shared" si="1317"/>
        <v>0</v>
      </c>
      <c r="S3408" s="2">
        <f t="shared" si="1325"/>
        <v>0.14000000000000001</v>
      </c>
      <c r="T3408" s="9">
        <f t="shared" si="1318"/>
        <v>1.0070694010000001</v>
      </c>
      <c r="U3408" s="4">
        <f t="shared" si="1319"/>
        <v>662.53943165999999</v>
      </c>
      <c r="V3408" s="4">
        <f t="shared" si="1320"/>
        <v>0</v>
      </c>
      <c r="W3408" s="1" t="str">
        <f t="shared" si="1303"/>
        <v>A+J=</v>
      </c>
      <c r="X3408" s="10">
        <f t="shared" si="1321"/>
        <v>43474</v>
      </c>
      <c r="Y3408" s="4">
        <f t="shared" si="1322"/>
        <v>0</v>
      </c>
      <c r="Z3408" s="28"/>
      <c r="AA3408" s="26"/>
      <c r="AE3408" s="5"/>
    </row>
    <row r="3409" spans="1:31" x14ac:dyDescent="0.2">
      <c r="A3409" s="127">
        <f t="shared" si="1324"/>
        <v>43464</v>
      </c>
      <c r="B3409" s="4">
        <f t="shared" si="1305"/>
        <v>94382.034711910004</v>
      </c>
      <c r="C3409" s="4">
        <f t="shared" si="1326"/>
        <v>53216.098658473507</v>
      </c>
      <c r="D3409" s="4">
        <f t="shared" si="1306"/>
        <v>53216.098658473507</v>
      </c>
      <c r="E3409" s="56">
        <f t="shared" si="1307"/>
        <v>715.16600000000005</v>
      </c>
      <c r="F3409" s="11">
        <f>IF(DAY(A3409)=F$2+1,VLOOKUP(A3409,[1]Plan1!$BN$15:$BP$255,3),F3408)</f>
        <v>707.44100000000003</v>
      </c>
      <c r="G3409" s="6">
        <f t="shared" si="1308"/>
        <v>43444</v>
      </c>
      <c r="H3409" s="2">
        <f t="shared" si="1309"/>
        <v>-1.0801687999709153E-2</v>
      </c>
      <c r="I3409" s="1">
        <f t="shared" si="1310"/>
        <v>21</v>
      </c>
      <c r="J3409" s="1">
        <f t="shared" si="1311"/>
        <v>31</v>
      </c>
      <c r="K3409" s="54">
        <f t="shared" si="1312"/>
        <v>0.99266991818432293</v>
      </c>
      <c r="L3409" s="3">
        <f t="shared" si="1313"/>
        <v>1.7734913400000001</v>
      </c>
      <c r="M3409" s="3">
        <f t="shared" si="1314"/>
        <v>1.7604915000000001</v>
      </c>
      <c r="N3409" s="3">
        <f t="shared" si="1315"/>
        <v>93686.4893514</v>
      </c>
      <c r="O3409" s="52">
        <f t="shared" si="1323"/>
        <v>0</v>
      </c>
      <c r="P3409" s="5">
        <f t="shared" si="1304"/>
        <v>0</v>
      </c>
      <c r="Q3409" s="53">
        <f t="shared" si="1316"/>
        <v>0</v>
      </c>
      <c r="R3409" s="4">
        <f t="shared" si="1317"/>
        <v>0</v>
      </c>
      <c r="S3409" s="2">
        <f t="shared" si="1325"/>
        <v>0.14000000000000001</v>
      </c>
      <c r="T3409" s="9">
        <f t="shared" si="1318"/>
        <v>1.0074241799999999</v>
      </c>
      <c r="U3409" s="4">
        <f t="shared" si="1319"/>
        <v>695.54536051000002</v>
      </c>
      <c r="V3409" s="4">
        <f t="shared" si="1320"/>
        <v>0</v>
      </c>
      <c r="W3409" s="1" t="str">
        <f t="shared" si="1303"/>
        <v>A+J=</v>
      </c>
      <c r="X3409" s="10">
        <f t="shared" si="1321"/>
        <v>43474</v>
      </c>
      <c r="Y3409" s="4">
        <f t="shared" si="1322"/>
        <v>0</v>
      </c>
      <c r="Z3409" s="28"/>
      <c r="AA3409" s="26"/>
      <c r="AE3409" s="5"/>
    </row>
    <row r="3410" spans="1:31" x14ac:dyDescent="0.2">
      <c r="A3410" s="127">
        <f t="shared" si="1324"/>
        <v>43465</v>
      </c>
      <c r="B3410" s="4">
        <f t="shared" si="1305"/>
        <v>94382.212902040003</v>
      </c>
      <c r="C3410" s="4">
        <f t="shared" si="1326"/>
        <v>53216.098658473507</v>
      </c>
      <c r="D3410" s="4">
        <f t="shared" si="1306"/>
        <v>53216.098658473507</v>
      </c>
      <c r="E3410" s="56">
        <f t="shared" si="1307"/>
        <v>715.16600000000005</v>
      </c>
      <c r="F3410" s="11">
        <f>IF(DAY(A3410)=F$2+1,VLOOKUP(A3410,[1]Plan1!$BN$15:$BP$255,3),F3409)</f>
        <v>707.44100000000003</v>
      </c>
      <c r="G3410" s="6">
        <f t="shared" si="1308"/>
        <v>43444</v>
      </c>
      <c r="H3410" s="2">
        <f t="shared" si="1309"/>
        <v>-1.0801687999709153E-2</v>
      </c>
      <c r="I3410" s="1">
        <f t="shared" si="1310"/>
        <v>22</v>
      </c>
      <c r="J3410" s="1">
        <f t="shared" si="1311"/>
        <v>31</v>
      </c>
      <c r="K3410" s="54">
        <f t="shared" si="1312"/>
        <v>0.99232221000573295</v>
      </c>
      <c r="L3410" s="3">
        <f t="shared" si="1313"/>
        <v>1.7734913400000001</v>
      </c>
      <c r="M3410" s="3">
        <f t="shared" si="1314"/>
        <v>1.7598748399999999</v>
      </c>
      <c r="N3410" s="3">
        <f t="shared" si="1315"/>
        <v>93653.673112000004</v>
      </c>
      <c r="O3410" s="52">
        <f t="shared" si="1323"/>
        <v>0</v>
      </c>
      <c r="P3410" s="5">
        <f t="shared" si="1304"/>
        <v>0</v>
      </c>
      <c r="Q3410" s="53">
        <f t="shared" si="1316"/>
        <v>0</v>
      </c>
      <c r="R3410" s="4">
        <f t="shared" si="1317"/>
        <v>0</v>
      </c>
      <c r="S3410" s="2">
        <f t="shared" si="1325"/>
        <v>0.14000000000000001</v>
      </c>
      <c r="T3410" s="9">
        <f t="shared" si="1318"/>
        <v>1.007779084</v>
      </c>
      <c r="U3410" s="4">
        <f t="shared" si="1319"/>
        <v>728.53979003999996</v>
      </c>
      <c r="V3410" s="4">
        <f t="shared" si="1320"/>
        <v>0</v>
      </c>
      <c r="W3410" s="1" t="str">
        <f t="shared" si="1303"/>
        <v>A+J=</v>
      </c>
      <c r="X3410" s="10">
        <f t="shared" si="1321"/>
        <v>43474</v>
      </c>
      <c r="Y3410" s="4">
        <f t="shared" si="1322"/>
        <v>0</v>
      </c>
      <c r="Z3410" s="28"/>
      <c r="AA3410" s="26"/>
      <c r="AE3410" s="5"/>
    </row>
    <row r="3411" spans="1:31" x14ac:dyDescent="0.2">
      <c r="A3411" s="127">
        <f t="shared" si="1324"/>
        <v>43466</v>
      </c>
      <c r="B3411" s="4">
        <f t="shared" si="1305"/>
        <v>94382.391304320001</v>
      </c>
      <c r="C3411" s="4">
        <f t="shared" si="1326"/>
        <v>53216.098658473507</v>
      </c>
      <c r="D3411" s="4">
        <f t="shared" si="1306"/>
        <v>53216.098658473507</v>
      </c>
      <c r="E3411" s="56">
        <f t="shared" si="1307"/>
        <v>715.16600000000005</v>
      </c>
      <c r="F3411" s="11">
        <f>IF(DAY(A3411)=F$2+1,VLOOKUP(A3411,[1]Plan1!$BN$15:$BP$255,3),F3410)</f>
        <v>707.44100000000003</v>
      </c>
      <c r="G3411" s="6">
        <f t="shared" si="1308"/>
        <v>43444</v>
      </c>
      <c r="H3411" s="2">
        <f t="shared" si="1309"/>
        <v>-1.0801687999709153E-2</v>
      </c>
      <c r="I3411" s="1">
        <f t="shared" si="1310"/>
        <v>23</v>
      </c>
      <c r="J3411" s="1">
        <f t="shared" si="1311"/>
        <v>31</v>
      </c>
      <c r="K3411" s="54">
        <f t="shared" si="1312"/>
        <v>0.9919746236208784</v>
      </c>
      <c r="L3411" s="3">
        <f t="shared" si="1313"/>
        <v>1.7734913400000001</v>
      </c>
      <c r="M3411" s="3">
        <f t="shared" si="1314"/>
        <v>1.7592584</v>
      </c>
      <c r="N3411" s="3">
        <f t="shared" si="1315"/>
        <v>93620.868580139999</v>
      </c>
      <c r="O3411" s="52">
        <f t="shared" si="1323"/>
        <v>0</v>
      </c>
      <c r="P3411" s="5">
        <f t="shared" si="1304"/>
        <v>0</v>
      </c>
      <c r="Q3411" s="53">
        <f t="shared" si="1316"/>
        <v>0</v>
      </c>
      <c r="R3411" s="4">
        <f t="shared" si="1317"/>
        <v>0</v>
      </c>
      <c r="S3411" s="2">
        <f t="shared" si="1325"/>
        <v>0.14000000000000001</v>
      </c>
      <c r="T3411" s="9">
        <f t="shared" si="1318"/>
        <v>1.0081341130000001</v>
      </c>
      <c r="U3411" s="4">
        <f t="shared" si="1319"/>
        <v>761.52272417999995</v>
      </c>
      <c r="V3411" s="4">
        <f t="shared" si="1320"/>
        <v>0</v>
      </c>
      <c r="W3411" s="1" t="str">
        <f t="shared" si="1303"/>
        <v>A+J=</v>
      </c>
      <c r="X3411" s="10">
        <f t="shared" si="1321"/>
        <v>43474</v>
      </c>
      <c r="Y3411" s="4">
        <f t="shared" si="1322"/>
        <v>0</v>
      </c>
      <c r="Z3411" s="28"/>
      <c r="AA3411" s="26"/>
      <c r="AE3411" s="5"/>
    </row>
    <row r="3412" spans="1:31" x14ac:dyDescent="0.2">
      <c r="A3412" s="127">
        <f t="shared" si="1324"/>
        <v>43467</v>
      </c>
      <c r="B3412" s="4">
        <f t="shared" si="1305"/>
        <v>94382.569382250003</v>
      </c>
      <c r="C3412" s="4">
        <f t="shared" si="1326"/>
        <v>53216.098658473507</v>
      </c>
      <c r="D3412" s="4">
        <f t="shared" si="1306"/>
        <v>53216.098658473507</v>
      </c>
      <c r="E3412" s="56">
        <f t="shared" si="1307"/>
        <v>715.16600000000005</v>
      </c>
      <c r="F3412" s="11">
        <f>IF(DAY(A3412)=F$2+1,VLOOKUP(A3412,[1]Plan1!$BN$15:$BP$255,3),F3411)</f>
        <v>707.44100000000003</v>
      </c>
      <c r="G3412" s="6">
        <f t="shared" si="1308"/>
        <v>43444</v>
      </c>
      <c r="H3412" s="2">
        <f t="shared" si="1309"/>
        <v>-1.0801687999709153E-2</v>
      </c>
      <c r="I3412" s="1">
        <f t="shared" si="1310"/>
        <v>24</v>
      </c>
      <c r="J3412" s="1">
        <f t="shared" si="1311"/>
        <v>31</v>
      </c>
      <c r="K3412" s="54">
        <f t="shared" si="1312"/>
        <v>0.99162715898709808</v>
      </c>
      <c r="L3412" s="3">
        <f t="shared" si="1313"/>
        <v>1.7734913400000001</v>
      </c>
      <c r="M3412" s="3">
        <f t="shared" si="1314"/>
        <v>1.7586421699999999</v>
      </c>
      <c r="N3412" s="3">
        <f t="shared" si="1315"/>
        <v>93588.075223670006</v>
      </c>
      <c r="O3412" s="52">
        <f t="shared" si="1323"/>
        <v>0</v>
      </c>
      <c r="P3412" s="5">
        <f t="shared" si="1304"/>
        <v>0</v>
      </c>
      <c r="Q3412" s="53">
        <f t="shared" si="1316"/>
        <v>0</v>
      </c>
      <c r="R3412" s="4">
        <f t="shared" si="1317"/>
        <v>0</v>
      </c>
      <c r="S3412" s="2">
        <f t="shared" si="1325"/>
        <v>0.14000000000000001</v>
      </c>
      <c r="T3412" s="9">
        <f t="shared" si="1318"/>
        <v>1.0084892670000001</v>
      </c>
      <c r="U3412" s="4">
        <f t="shared" si="1319"/>
        <v>794.49415857999998</v>
      </c>
      <c r="V3412" s="4">
        <f t="shared" si="1320"/>
        <v>0</v>
      </c>
      <c r="W3412" s="1" t="str">
        <f t="shared" si="1303"/>
        <v>A+J=</v>
      </c>
      <c r="X3412" s="10">
        <f t="shared" si="1321"/>
        <v>43474</v>
      </c>
      <c r="Y3412" s="4">
        <f t="shared" si="1322"/>
        <v>0</v>
      </c>
      <c r="Z3412" s="28"/>
      <c r="AA3412" s="26"/>
      <c r="AE3412" s="5"/>
    </row>
    <row r="3413" spans="1:31" x14ac:dyDescent="0.2">
      <c r="A3413" s="127">
        <f t="shared" si="1324"/>
        <v>43468</v>
      </c>
      <c r="B3413" s="4">
        <f t="shared" si="1305"/>
        <v>94382.747765850014</v>
      </c>
      <c r="C3413" s="4">
        <f t="shared" si="1326"/>
        <v>53216.098658473507</v>
      </c>
      <c r="D3413" s="4">
        <f t="shared" si="1306"/>
        <v>53216.098658473507</v>
      </c>
      <c r="E3413" s="56">
        <f t="shared" si="1307"/>
        <v>715.16600000000005</v>
      </c>
      <c r="F3413" s="11">
        <f>IF(DAY(A3413)=F$2+1,VLOOKUP(A3413,[1]Plan1!$BN$15:$BP$255,3),F3412)</f>
        <v>707.44100000000003</v>
      </c>
      <c r="G3413" s="6">
        <f t="shared" si="1308"/>
        <v>43444</v>
      </c>
      <c r="H3413" s="2">
        <f t="shared" si="1309"/>
        <v>-1.0801687999709153E-2</v>
      </c>
      <c r="I3413" s="1">
        <f t="shared" si="1310"/>
        <v>25</v>
      </c>
      <c r="J3413" s="1">
        <f t="shared" si="1311"/>
        <v>31</v>
      </c>
      <c r="K3413" s="54">
        <f t="shared" si="1312"/>
        <v>0.99127981606174542</v>
      </c>
      <c r="L3413" s="3">
        <f t="shared" si="1313"/>
        <v>1.7734913400000001</v>
      </c>
      <c r="M3413" s="3">
        <f t="shared" si="1314"/>
        <v>1.75802616</v>
      </c>
      <c r="N3413" s="3">
        <f t="shared" si="1315"/>
        <v>93555.293574730007</v>
      </c>
      <c r="O3413" s="52">
        <f t="shared" si="1323"/>
        <v>0</v>
      </c>
      <c r="P3413" s="5">
        <f t="shared" si="1304"/>
        <v>0</v>
      </c>
      <c r="Q3413" s="53">
        <f t="shared" si="1316"/>
        <v>0</v>
      </c>
      <c r="R3413" s="4">
        <f t="shared" si="1317"/>
        <v>0</v>
      </c>
      <c r="S3413" s="2">
        <f t="shared" si="1325"/>
        <v>0.14000000000000001</v>
      </c>
      <c r="T3413" s="9">
        <f t="shared" si="1318"/>
        <v>1.008844547</v>
      </c>
      <c r="U3413" s="4">
        <f t="shared" si="1319"/>
        <v>827.45419112000002</v>
      </c>
      <c r="V3413" s="4">
        <f t="shared" si="1320"/>
        <v>0</v>
      </c>
      <c r="W3413" s="1" t="str">
        <f t="shared" si="1303"/>
        <v>A+J=</v>
      </c>
      <c r="X3413" s="10">
        <f t="shared" si="1321"/>
        <v>43474</v>
      </c>
      <c r="Y3413" s="4">
        <f t="shared" si="1322"/>
        <v>0</v>
      </c>
      <c r="Z3413" s="28"/>
      <c r="AA3413" s="26"/>
      <c r="AE3413" s="5"/>
    </row>
    <row r="3414" spans="1:31" x14ac:dyDescent="0.2">
      <c r="A3414" s="127">
        <f t="shared" si="1324"/>
        <v>43469</v>
      </c>
      <c r="B3414" s="4">
        <f t="shared" si="1305"/>
        <v>94382.926268159994</v>
      </c>
      <c r="C3414" s="4">
        <f t="shared" si="1326"/>
        <v>53216.098658473507</v>
      </c>
      <c r="D3414" s="4">
        <f t="shared" si="1306"/>
        <v>53216.098658473507</v>
      </c>
      <c r="E3414" s="56">
        <f t="shared" si="1307"/>
        <v>715.16600000000005</v>
      </c>
      <c r="F3414" s="11">
        <f>IF(DAY(A3414)=F$2+1,VLOOKUP(A3414,[1]Plan1!$BN$15:$BP$255,3),F3413)</f>
        <v>707.44100000000003</v>
      </c>
      <c r="G3414" s="6">
        <f t="shared" si="1308"/>
        <v>43444</v>
      </c>
      <c r="H3414" s="2">
        <f t="shared" si="1309"/>
        <v>-1.0801687999709153E-2</v>
      </c>
      <c r="I3414" s="1">
        <f t="shared" si="1310"/>
        <v>26</v>
      </c>
      <c r="J3414" s="1">
        <f t="shared" si="1311"/>
        <v>31</v>
      </c>
      <c r="K3414" s="54">
        <f t="shared" si="1312"/>
        <v>0.99093259480218887</v>
      </c>
      <c r="L3414" s="3">
        <f t="shared" si="1313"/>
        <v>1.7734913400000001</v>
      </c>
      <c r="M3414" s="3">
        <f t="shared" si="1314"/>
        <v>1.7574103700000001</v>
      </c>
      <c r="N3414" s="3">
        <f t="shared" si="1315"/>
        <v>93522.523633339995</v>
      </c>
      <c r="O3414" s="52">
        <f t="shared" si="1323"/>
        <v>0</v>
      </c>
      <c r="P3414" s="5">
        <f t="shared" si="1304"/>
        <v>0</v>
      </c>
      <c r="Q3414" s="53">
        <f t="shared" si="1316"/>
        <v>0</v>
      </c>
      <c r="R3414" s="4">
        <f t="shared" si="1317"/>
        <v>0</v>
      </c>
      <c r="S3414" s="2">
        <f t="shared" si="1325"/>
        <v>0.14000000000000001</v>
      </c>
      <c r="T3414" s="9">
        <f t="shared" si="1318"/>
        <v>1.009199951</v>
      </c>
      <c r="U3414" s="4">
        <f t="shared" si="1319"/>
        <v>860.40263482</v>
      </c>
      <c r="V3414" s="4">
        <f t="shared" si="1320"/>
        <v>0</v>
      </c>
      <c r="W3414" s="1" t="str">
        <f t="shared" si="1303"/>
        <v>A+J=</v>
      </c>
      <c r="X3414" s="10">
        <f t="shared" si="1321"/>
        <v>43474</v>
      </c>
      <c r="Y3414" s="4">
        <f t="shared" si="1322"/>
        <v>0</v>
      </c>
      <c r="Z3414" s="28"/>
      <c r="AA3414" s="26"/>
      <c r="AE3414" s="5"/>
    </row>
    <row r="3415" spans="1:31" x14ac:dyDescent="0.2">
      <c r="A3415" s="127">
        <f t="shared" si="1324"/>
        <v>43470</v>
      </c>
      <c r="B3415" s="4">
        <f t="shared" si="1305"/>
        <v>94383.104539210006</v>
      </c>
      <c r="C3415" s="4">
        <f t="shared" si="1326"/>
        <v>53216.098658473507</v>
      </c>
      <c r="D3415" s="4">
        <f t="shared" si="1306"/>
        <v>53216.098658473507</v>
      </c>
      <c r="E3415" s="56">
        <f t="shared" si="1307"/>
        <v>715.16600000000005</v>
      </c>
      <c r="F3415" s="11">
        <f>IF(DAY(A3415)=F$2+1,VLOOKUP(A3415,[1]Plan1!$BN$15:$BP$255,3),F3414)</f>
        <v>707.44100000000003</v>
      </c>
      <c r="G3415" s="6">
        <f t="shared" si="1308"/>
        <v>43444</v>
      </c>
      <c r="H3415" s="2">
        <f t="shared" si="1309"/>
        <v>-1.0801687999709153E-2</v>
      </c>
      <c r="I3415" s="1">
        <f t="shared" si="1310"/>
        <v>27</v>
      </c>
      <c r="J3415" s="1">
        <f t="shared" si="1311"/>
        <v>31</v>
      </c>
      <c r="K3415" s="54">
        <f t="shared" si="1312"/>
        <v>0.99058549516581196</v>
      </c>
      <c r="L3415" s="3">
        <f t="shared" si="1313"/>
        <v>1.7734913400000001</v>
      </c>
      <c r="M3415" s="3">
        <f t="shared" si="1314"/>
        <v>1.7567947900000001</v>
      </c>
      <c r="N3415" s="3">
        <f t="shared" si="1315"/>
        <v>93489.764867329999</v>
      </c>
      <c r="O3415" s="52">
        <f t="shared" si="1323"/>
        <v>0</v>
      </c>
      <c r="P3415" s="5">
        <f t="shared" si="1304"/>
        <v>0</v>
      </c>
      <c r="Q3415" s="53">
        <f t="shared" si="1316"/>
        <v>0</v>
      </c>
      <c r="R3415" s="4">
        <f t="shared" si="1317"/>
        <v>0</v>
      </c>
      <c r="S3415" s="2">
        <f t="shared" si="1325"/>
        <v>0.14000000000000001</v>
      </c>
      <c r="T3415" s="9">
        <f t="shared" si="1318"/>
        <v>1.009555481</v>
      </c>
      <c r="U3415" s="4">
        <f t="shared" si="1319"/>
        <v>893.33967187999997</v>
      </c>
      <c r="V3415" s="4">
        <f t="shared" si="1320"/>
        <v>0</v>
      </c>
      <c r="W3415" s="1" t="str">
        <f t="shared" si="1303"/>
        <v>A+J=</v>
      </c>
      <c r="X3415" s="10">
        <f t="shared" si="1321"/>
        <v>43474</v>
      </c>
      <c r="Y3415" s="4">
        <f t="shared" si="1322"/>
        <v>0</v>
      </c>
      <c r="Z3415" s="28"/>
      <c r="AA3415" s="26"/>
      <c r="AE3415" s="5"/>
    </row>
    <row r="3416" spans="1:31" x14ac:dyDescent="0.2">
      <c r="A3416" s="127">
        <f t="shared" si="1324"/>
        <v>43471</v>
      </c>
      <c r="B3416" s="4">
        <f t="shared" si="1305"/>
        <v>94383.28302250999</v>
      </c>
      <c r="C3416" s="4">
        <f t="shared" si="1326"/>
        <v>53216.098658473507</v>
      </c>
      <c r="D3416" s="4">
        <f t="shared" si="1306"/>
        <v>53216.098658473507</v>
      </c>
      <c r="E3416" s="56">
        <f t="shared" si="1307"/>
        <v>715.16600000000005</v>
      </c>
      <c r="F3416" s="11">
        <f>IF(DAY(A3416)=F$2+1,VLOOKUP(A3416,[1]Plan1!$BN$15:$BP$255,3),F3415)</f>
        <v>707.44100000000003</v>
      </c>
      <c r="G3416" s="6">
        <f t="shared" si="1308"/>
        <v>43444</v>
      </c>
      <c r="H3416" s="2">
        <f t="shared" si="1309"/>
        <v>-1.0801687999709153E-2</v>
      </c>
      <c r="I3416" s="1">
        <f t="shared" si="1310"/>
        <v>28</v>
      </c>
      <c r="J3416" s="1">
        <f t="shared" si="1311"/>
        <v>31</v>
      </c>
      <c r="K3416" s="54">
        <f t="shared" si="1312"/>
        <v>0.99023851711001287</v>
      </c>
      <c r="L3416" s="3">
        <f t="shared" si="1313"/>
        <v>1.7734913400000001</v>
      </c>
      <c r="M3416" s="3">
        <f t="shared" si="1314"/>
        <v>1.75617943</v>
      </c>
      <c r="N3416" s="3">
        <f t="shared" si="1315"/>
        <v>93457.017808859993</v>
      </c>
      <c r="O3416" s="52">
        <f t="shared" si="1323"/>
        <v>0</v>
      </c>
      <c r="P3416" s="5">
        <f t="shared" si="1304"/>
        <v>0</v>
      </c>
      <c r="Q3416" s="53">
        <f t="shared" si="1316"/>
        <v>0</v>
      </c>
      <c r="R3416" s="4">
        <f t="shared" si="1317"/>
        <v>0</v>
      </c>
      <c r="S3416" s="2">
        <f t="shared" si="1325"/>
        <v>0.14000000000000001</v>
      </c>
      <c r="T3416" s="9">
        <f t="shared" si="1318"/>
        <v>1.0099111359999999</v>
      </c>
      <c r="U3416" s="4">
        <f t="shared" si="1319"/>
        <v>926.26521364999996</v>
      </c>
      <c r="V3416" s="4">
        <f t="shared" si="1320"/>
        <v>0</v>
      </c>
      <c r="W3416" s="1" t="str">
        <f t="shared" si="1303"/>
        <v>A+J=</v>
      </c>
      <c r="X3416" s="10">
        <f t="shared" si="1321"/>
        <v>43474</v>
      </c>
      <c r="Y3416" s="4">
        <f t="shared" si="1322"/>
        <v>0</v>
      </c>
      <c r="Z3416" s="28"/>
      <c r="AA3416" s="26"/>
      <c r="AE3416" s="5"/>
    </row>
    <row r="3417" spans="1:31" x14ac:dyDescent="0.2">
      <c r="A3417" s="127">
        <f t="shared" si="1324"/>
        <v>43472</v>
      </c>
      <c r="B3417" s="4">
        <f t="shared" si="1305"/>
        <v>94383.461180660001</v>
      </c>
      <c r="C3417" s="4">
        <f t="shared" si="1326"/>
        <v>53216.098658473507</v>
      </c>
      <c r="D3417" s="4">
        <f t="shared" si="1306"/>
        <v>53216.098658473507</v>
      </c>
      <c r="E3417" s="56">
        <f t="shared" si="1307"/>
        <v>715.16600000000005</v>
      </c>
      <c r="F3417" s="11">
        <f>IF(DAY(A3417)=F$2+1,VLOOKUP(A3417,[1]Plan1!$BN$15:$BP$255,3),F3416)</f>
        <v>707.44100000000003</v>
      </c>
      <c r="G3417" s="6">
        <f t="shared" si="1308"/>
        <v>43444</v>
      </c>
      <c r="H3417" s="2">
        <f t="shared" si="1309"/>
        <v>-1.0801687999709153E-2</v>
      </c>
      <c r="I3417" s="1">
        <f t="shared" si="1310"/>
        <v>29</v>
      </c>
      <c r="J3417" s="1">
        <f t="shared" si="1311"/>
        <v>31</v>
      </c>
      <c r="K3417" s="54">
        <f t="shared" si="1312"/>
        <v>0.98989166059220512</v>
      </c>
      <c r="L3417" s="3">
        <f t="shared" si="1313"/>
        <v>1.7734913400000001</v>
      </c>
      <c r="M3417" s="3">
        <f t="shared" si="1314"/>
        <v>1.75556428</v>
      </c>
      <c r="N3417" s="3">
        <f t="shared" si="1315"/>
        <v>93424.281925770003</v>
      </c>
      <c r="O3417" s="52">
        <f t="shared" si="1323"/>
        <v>0</v>
      </c>
      <c r="P3417" s="5">
        <f t="shared" si="1304"/>
        <v>0</v>
      </c>
      <c r="Q3417" s="53">
        <f t="shared" si="1316"/>
        <v>0</v>
      </c>
      <c r="R3417" s="4">
        <f t="shared" si="1317"/>
        <v>0</v>
      </c>
      <c r="S3417" s="2">
        <f t="shared" si="1325"/>
        <v>0.14000000000000001</v>
      </c>
      <c r="T3417" s="9">
        <f t="shared" si="1318"/>
        <v>1.010266916</v>
      </c>
      <c r="U3417" s="4">
        <f t="shared" si="1319"/>
        <v>959.17925489000004</v>
      </c>
      <c r="V3417" s="4">
        <f t="shared" si="1320"/>
        <v>0</v>
      </c>
      <c r="W3417" s="1" t="str">
        <f t="shared" si="1303"/>
        <v>A+J=</v>
      </c>
      <c r="X3417" s="10">
        <f t="shared" si="1321"/>
        <v>43474</v>
      </c>
      <c r="Y3417" s="4">
        <f t="shared" si="1322"/>
        <v>0</v>
      </c>
      <c r="Z3417" s="28"/>
      <c r="AA3417" s="26"/>
      <c r="AE3417" s="5"/>
    </row>
    <row r="3418" spans="1:31" ht="25.5" x14ac:dyDescent="0.2">
      <c r="A3418" s="127">
        <f t="shared" si="1324"/>
        <v>43473</v>
      </c>
      <c r="B3418" s="4">
        <f t="shared" si="1305"/>
        <v>94383.639551109998</v>
      </c>
      <c r="C3418" s="4">
        <f t="shared" si="1326"/>
        <v>53216.098658473507</v>
      </c>
      <c r="D3418" s="4">
        <f t="shared" si="1306"/>
        <v>53216.098658473507</v>
      </c>
      <c r="E3418" s="56">
        <f t="shared" si="1307"/>
        <v>715.16600000000005</v>
      </c>
      <c r="F3418" s="11">
        <f>IF(DAY(A3418)=F$2+1,VLOOKUP(A3418,[1]Plan1!$BN$15:$BP$255,3),F3417)</f>
        <v>707.44100000000003</v>
      </c>
      <c r="G3418" s="6">
        <f t="shared" si="1308"/>
        <v>43444</v>
      </c>
      <c r="H3418" s="2">
        <f t="shared" si="1309"/>
        <v>-1.0801687999709153E-2</v>
      </c>
      <c r="I3418" s="1">
        <f t="shared" si="1310"/>
        <v>30</v>
      </c>
      <c r="J3418" s="1">
        <f t="shared" si="1311"/>
        <v>31</v>
      </c>
      <c r="K3418" s="54">
        <f t="shared" si="1312"/>
        <v>0.98954492556981677</v>
      </c>
      <c r="L3418" s="3">
        <f t="shared" si="1313"/>
        <v>1.7734913400000001</v>
      </c>
      <c r="M3418" s="3">
        <f t="shared" si="1314"/>
        <v>1.75494935</v>
      </c>
      <c r="N3418" s="3">
        <f t="shared" si="1315"/>
        <v>93391.557750220003</v>
      </c>
      <c r="O3418" s="52">
        <f t="shared" si="1323"/>
        <v>0</v>
      </c>
      <c r="P3418" s="5">
        <f t="shared" si="1304"/>
        <v>0</v>
      </c>
      <c r="Q3418" s="53">
        <f t="shared" si="1316"/>
        <v>0</v>
      </c>
      <c r="R3418" s="4">
        <f t="shared" si="1317"/>
        <v>0</v>
      </c>
      <c r="S3418" s="2">
        <f t="shared" si="1325"/>
        <v>0.14000000000000001</v>
      </c>
      <c r="T3418" s="9">
        <f t="shared" si="1318"/>
        <v>1.0106228209999999</v>
      </c>
      <c r="U3418" s="4">
        <f t="shared" si="1319"/>
        <v>992.08180088999995</v>
      </c>
      <c r="V3418" s="4">
        <f t="shared" si="1320"/>
        <v>0</v>
      </c>
      <c r="W3418" s="1" t="str">
        <f t="shared" si="1303"/>
        <v>A+J=</v>
      </c>
      <c r="X3418" s="10">
        <f t="shared" si="1321"/>
        <v>43474</v>
      </c>
      <c r="Y3418" s="4">
        <f t="shared" si="1322"/>
        <v>0</v>
      </c>
      <c r="Z3418" s="190" t="s">
        <v>63</v>
      </c>
      <c r="AA3418" s="190" t="s">
        <v>64</v>
      </c>
      <c r="AE3418" s="5"/>
    </row>
    <row r="3419" spans="1:31" x14ac:dyDescent="0.2">
      <c r="A3419" s="161">
        <f t="shared" si="1324"/>
        <v>43474</v>
      </c>
      <c r="B3419" s="162">
        <f t="shared" si="1305"/>
        <v>94383.817689450007</v>
      </c>
      <c r="C3419" s="162">
        <f t="shared" si="1326"/>
        <v>53216.098658473507</v>
      </c>
      <c r="D3419" s="162">
        <f t="shared" si="1306"/>
        <v>53216.098658473507</v>
      </c>
      <c r="E3419" s="163">
        <f t="shared" si="1307"/>
        <v>715.16600000000005</v>
      </c>
      <c r="F3419" s="164">
        <f>IF(DAY(A3419)=F$2+1,VLOOKUP(A3419,[1]Plan1!$BN$15:$BP$255,3),F3418)</f>
        <v>707.44100000000003</v>
      </c>
      <c r="G3419" s="165">
        <f t="shared" si="1308"/>
        <v>43444</v>
      </c>
      <c r="H3419" s="166">
        <f t="shared" si="1309"/>
        <v>-1.0801687999709153E-2</v>
      </c>
      <c r="I3419" s="167">
        <f t="shared" si="1310"/>
        <v>31</v>
      </c>
      <c r="J3419" s="167">
        <f t="shared" si="1311"/>
        <v>31</v>
      </c>
      <c r="K3419" s="168">
        <f t="shared" si="1312"/>
        <v>0.98919831200029085</v>
      </c>
      <c r="L3419" s="169">
        <f t="shared" si="1313"/>
        <v>1.7734913400000001</v>
      </c>
      <c r="M3419" s="169">
        <f t="shared" si="1314"/>
        <v>1.75433463</v>
      </c>
      <c r="N3419" s="169">
        <f t="shared" si="1315"/>
        <v>93358.844750050004</v>
      </c>
      <c r="O3419" s="170">
        <f t="shared" si="1323"/>
        <v>110</v>
      </c>
      <c r="P3419" s="171">
        <f t="shared" si="1304"/>
        <v>0</v>
      </c>
      <c r="Q3419" s="162">
        <f t="shared" si="1316"/>
        <v>0</v>
      </c>
      <c r="R3419" s="162">
        <f t="shared" si="1317"/>
        <v>0</v>
      </c>
      <c r="S3419" s="166">
        <f t="shared" si="1325"/>
        <v>0.14000000000000001</v>
      </c>
      <c r="T3419" s="172">
        <f t="shared" si="1318"/>
        <v>1.010978852</v>
      </c>
      <c r="U3419" s="162">
        <f t="shared" si="1319"/>
        <v>1024.9729394000001</v>
      </c>
      <c r="V3419" s="162">
        <f t="shared" si="1320"/>
        <v>0</v>
      </c>
      <c r="W3419" s="167" t="str">
        <f t="shared" si="1303"/>
        <v>A+J=</v>
      </c>
      <c r="X3419" s="165">
        <f t="shared" si="1321"/>
        <v>43474</v>
      </c>
      <c r="Y3419" s="3">
        <f>B3419-Z3419</f>
        <v>94276.172800560002</v>
      </c>
      <c r="Z3419" s="191">
        <v>107.64488889</v>
      </c>
      <c r="AA3419" s="194">
        <v>917.32805051000014</v>
      </c>
      <c r="AE3419" s="5"/>
    </row>
    <row r="3420" spans="1:31" x14ac:dyDescent="0.2">
      <c r="A3420" s="127">
        <f t="shared" si="1324"/>
        <v>43475</v>
      </c>
      <c r="B3420" s="4">
        <f t="shared" si="1305"/>
        <v>94309.586851409986</v>
      </c>
      <c r="C3420" s="162">
        <f>C3419+(AA3419/M3419)</f>
        <v>53738.990947563187</v>
      </c>
      <c r="D3420" s="4">
        <f t="shared" si="1306"/>
        <v>53738.990947563187</v>
      </c>
      <c r="E3420" s="56">
        <f t="shared" si="1307"/>
        <v>707.44100000000003</v>
      </c>
      <c r="F3420" s="11">
        <f>IF(DAY(A3420)=F$2+1,VLOOKUP(A3420,[1]Plan1!$BN$15:$BP$255,3),F3419)</f>
        <v>707.48800000000006</v>
      </c>
      <c r="G3420" s="6">
        <f t="shared" si="1308"/>
        <v>43475</v>
      </c>
      <c r="H3420" s="2">
        <f t="shared" si="1309"/>
        <v>6.6436635705269254E-5</v>
      </c>
      <c r="I3420" s="1">
        <f t="shared" si="1310"/>
        <v>1</v>
      </c>
      <c r="J3420" s="1">
        <f t="shared" si="1311"/>
        <v>31</v>
      </c>
      <c r="K3420" s="54">
        <f t="shared" si="1312"/>
        <v>1.0000021430483896</v>
      </c>
      <c r="L3420" s="3">
        <f t="shared" si="1313"/>
        <v>1.75433463</v>
      </c>
      <c r="M3420" s="3">
        <f t="shared" si="1314"/>
        <v>1.7543383800000001</v>
      </c>
      <c r="N3420" s="3">
        <f t="shared" si="1315"/>
        <v>94276.374321779993</v>
      </c>
      <c r="O3420" s="52">
        <f t="shared" si="1323"/>
        <v>0</v>
      </c>
      <c r="P3420" s="5">
        <f t="shared" si="1304"/>
        <v>0</v>
      </c>
      <c r="Q3420" s="53">
        <f t="shared" si="1316"/>
        <v>0</v>
      </c>
      <c r="R3420" s="4">
        <f t="shared" si="1317"/>
        <v>0</v>
      </c>
      <c r="S3420" s="2">
        <f t="shared" si="1325"/>
        <v>0.14000000000000001</v>
      </c>
      <c r="T3420" s="9">
        <f t="shared" si="1318"/>
        <v>1.0003522890000001</v>
      </c>
      <c r="U3420" s="4">
        <f t="shared" si="1319"/>
        <v>33.212529629999999</v>
      </c>
      <c r="V3420" s="4">
        <f t="shared" si="1320"/>
        <v>0</v>
      </c>
      <c r="W3420" s="1" t="str">
        <f t="shared" si="1303"/>
        <v>A+J=</v>
      </c>
      <c r="X3420" s="10">
        <f t="shared" si="1321"/>
        <v>43505</v>
      </c>
      <c r="Y3420" s="4">
        <f t="shared" si="1322"/>
        <v>0</v>
      </c>
      <c r="Z3420" s="28"/>
      <c r="AA3420" s="26"/>
      <c r="AE3420" s="5"/>
    </row>
    <row r="3421" spans="1:31" x14ac:dyDescent="0.2">
      <c r="A3421" s="127">
        <f t="shared" si="1324"/>
        <v>43476</v>
      </c>
      <c r="B3421" s="4">
        <f t="shared" si="1305"/>
        <v>94343.01317803</v>
      </c>
      <c r="C3421" s="4">
        <f t="shared" si="1326"/>
        <v>53738.990947563187</v>
      </c>
      <c r="D3421" s="4">
        <f t="shared" si="1306"/>
        <v>53738.990947563187</v>
      </c>
      <c r="E3421" s="56">
        <f t="shared" si="1307"/>
        <v>707.44100000000003</v>
      </c>
      <c r="F3421" s="11">
        <f>IF(DAY(A3421)=F$2+1,VLOOKUP(A3421,[1]Plan1!$BN$15:$BP$255,3),F3420)</f>
        <v>707.48800000000006</v>
      </c>
      <c r="G3421" s="6">
        <f t="shared" si="1308"/>
        <v>43475</v>
      </c>
      <c r="H3421" s="2">
        <f t="shared" si="1309"/>
        <v>6.6436635705269254E-5</v>
      </c>
      <c r="I3421" s="1">
        <f t="shared" si="1310"/>
        <v>2</v>
      </c>
      <c r="J3421" s="1">
        <f t="shared" si="1311"/>
        <v>31</v>
      </c>
      <c r="K3421" s="54">
        <f t="shared" si="1312"/>
        <v>1.0000042861013718</v>
      </c>
      <c r="L3421" s="3">
        <f t="shared" si="1313"/>
        <v>1.75433463</v>
      </c>
      <c r="M3421" s="3">
        <f t="shared" si="1314"/>
        <v>1.7543421400000001</v>
      </c>
      <c r="N3421" s="3">
        <f t="shared" si="1315"/>
        <v>94276.576380379993</v>
      </c>
      <c r="O3421" s="52">
        <f t="shared" si="1323"/>
        <v>0</v>
      </c>
      <c r="P3421" s="5">
        <f t="shared" si="1304"/>
        <v>0</v>
      </c>
      <c r="Q3421" s="53">
        <f t="shared" si="1316"/>
        <v>0</v>
      </c>
      <c r="R3421" s="4">
        <f t="shared" si="1317"/>
        <v>0</v>
      </c>
      <c r="S3421" s="2">
        <f t="shared" si="1325"/>
        <v>0.14000000000000001</v>
      </c>
      <c r="T3421" s="9">
        <f t="shared" si="1318"/>
        <v>1.0007047010000001</v>
      </c>
      <c r="U3421" s="4">
        <f t="shared" si="1319"/>
        <v>66.436797650000003</v>
      </c>
      <c r="V3421" s="4">
        <f t="shared" si="1320"/>
        <v>0</v>
      </c>
      <c r="W3421" s="1" t="str">
        <f t="shared" si="1303"/>
        <v>A+J=</v>
      </c>
      <c r="X3421" s="10">
        <f t="shared" si="1321"/>
        <v>43505</v>
      </c>
      <c r="Y3421" s="4">
        <f t="shared" si="1322"/>
        <v>0</v>
      </c>
      <c r="Z3421" s="28"/>
      <c r="AA3421" s="26"/>
      <c r="AE3421" s="5"/>
    </row>
    <row r="3422" spans="1:31" x14ac:dyDescent="0.2">
      <c r="A3422" s="127">
        <f t="shared" si="1324"/>
        <v>43477</v>
      </c>
      <c r="B3422" s="4">
        <f t="shared" si="1305"/>
        <v>94376.451431670008</v>
      </c>
      <c r="C3422" s="4">
        <f t="shared" si="1326"/>
        <v>53738.990947563187</v>
      </c>
      <c r="D3422" s="4">
        <f t="shared" si="1306"/>
        <v>53738.990947563187</v>
      </c>
      <c r="E3422" s="56">
        <f t="shared" si="1307"/>
        <v>707.44100000000003</v>
      </c>
      <c r="F3422" s="11">
        <f>IF(DAY(A3422)=F$2+1,VLOOKUP(A3422,[1]Plan1!$BN$15:$BP$255,3),F3421)</f>
        <v>707.48800000000006</v>
      </c>
      <c r="G3422" s="6">
        <f t="shared" si="1308"/>
        <v>43475</v>
      </c>
      <c r="H3422" s="2">
        <f t="shared" si="1309"/>
        <v>6.6436635705269254E-5</v>
      </c>
      <c r="I3422" s="1">
        <f t="shared" si="1310"/>
        <v>3</v>
      </c>
      <c r="J3422" s="1">
        <f t="shared" si="1311"/>
        <v>31</v>
      </c>
      <c r="K3422" s="54">
        <f t="shared" si="1312"/>
        <v>1.0000064291589466</v>
      </c>
      <c r="L3422" s="3">
        <f t="shared" si="1313"/>
        <v>1.75433463</v>
      </c>
      <c r="M3422" s="3">
        <f t="shared" si="1314"/>
        <v>1.7543458999999999</v>
      </c>
      <c r="N3422" s="3">
        <f t="shared" si="1315"/>
        <v>94276.778438990004</v>
      </c>
      <c r="O3422" s="52">
        <f t="shared" si="1323"/>
        <v>0</v>
      </c>
      <c r="P3422" s="5">
        <f t="shared" si="1304"/>
        <v>0</v>
      </c>
      <c r="Q3422" s="53">
        <f t="shared" si="1316"/>
        <v>0</v>
      </c>
      <c r="R3422" s="4">
        <f t="shared" si="1317"/>
        <v>0</v>
      </c>
      <c r="S3422" s="2">
        <f t="shared" si="1325"/>
        <v>0.14000000000000001</v>
      </c>
      <c r="T3422" s="9">
        <f t="shared" si="1318"/>
        <v>1.001057238</v>
      </c>
      <c r="U3422" s="4">
        <f t="shared" si="1319"/>
        <v>99.672992679999993</v>
      </c>
      <c r="V3422" s="4">
        <f t="shared" si="1320"/>
        <v>0</v>
      </c>
      <c r="W3422" s="1" t="str">
        <f t="shared" si="1303"/>
        <v>A+J=</v>
      </c>
      <c r="X3422" s="10">
        <f t="shared" si="1321"/>
        <v>43505</v>
      </c>
      <c r="Y3422" s="4">
        <f t="shared" si="1322"/>
        <v>0</v>
      </c>
      <c r="Z3422" s="28"/>
      <c r="AA3422" s="26"/>
      <c r="AE3422" s="5"/>
    </row>
    <row r="3423" spans="1:31" x14ac:dyDescent="0.2">
      <c r="A3423" s="127">
        <f t="shared" si="1324"/>
        <v>43478</v>
      </c>
      <c r="B3423" s="4">
        <f t="shared" si="1305"/>
        <v>94409.901518120008</v>
      </c>
      <c r="C3423" s="4">
        <f t="shared" si="1326"/>
        <v>53738.990947563187</v>
      </c>
      <c r="D3423" s="4">
        <f t="shared" si="1306"/>
        <v>53738.990947563187</v>
      </c>
      <c r="E3423" s="56">
        <f t="shared" si="1307"/>
        <v>707.44100000000003</v>
      </c>
      <c r="F3423" s="11">
        <f>IF(DAY(A3423)=F$2+1,VLOOKUP(A3423,[1]Plan1!$BN$15:$BP$255,3),F3422)</f>
        <v>707.48800000000006</v>
      </c>
      <c r="G3423" s="6">
        <f t="shared" si="1308"/>
        <v>43475</v>
      </c>
      <c r="H3423" s="2">
        <f t="shared" si="1309"/>
        <v>6.6436635705269254E-5</v>
      </c>
      <c r="I3423" s="1">
        <f t="shared" si="1310"/>
        <v>4</v>
      </c>
      <c r="J3423" s="1">
        <f t="shared" si="1311"/>
        <v>31</v>
      </c>
      <c r="K3423" s="54">
        <f t="shared" si="1312"/>
        <v>1.0000085722211141</v>
      </c>
      <c r="L3423" s="3">
        <f t="shared" si="1313"/>
        <v>1.75433463</v>
      </c>
      <c r="M3423" s="3">
        <f t="shared" si="1314"/>
        <v>1.7543496599999999</v>
      </c>
      <c r="N3423" s="3">
        <f t="shared" si="1315"/>
        <v>94276.980497600001</v>
      </c>
      <c r="O3423" s="52">
        <f t="shared" si="1323"/>
        <v>0</v>
      </c>
      <c r="P3423" s="5">
        <f t="shared" si="1304"/>
        <v>0</v>
      </c>
      <c r="Q3423" s="53">
        <f t="shared" si="1316"/>
        <v>0</v>
      </c>
      <c r="R3423" s="4">
        <f t="shared" si="1317"/>
        <v>0</v>
      </c>
      <c r="S3423" s="2">
        <f t="shared" si="1325"/>
        <v>0.14000000000000001</v>
      </c>
      <c r="T3423" s="9">
        <f t="shared" si="1318"/>
        <v>1.001409899</v>
      </c>
      <c r="U3423" s="4">
        <f t="shared" si="1319"/>
        <v>132.92102052000001</v>
      </c>
      <c r="V3423" s="4">
        <f t="shared" si="1320"/>
        <v>0</v>
      </c>
      <c r="W3423" s="1" t="str">
        <f t="shared" si="1303"/>
        <v>A+J=</v>
      </c>
      <c r="X3423" s="10">
        <f t="shared" si="1321"/>
        <v>43505</v>
      </c>
      <c r="Y3423" s="4">
        <f t="shared" si="1322"/>
        <v>0</v>
      </c>
      <c r="Z3423" s="28"/>
      <c r="AA3423" s="26"/>
      <c r="AE3423" s="5"/>
    </row>
    <row r="3424" spans="1:31" x14ac:dyDescent="0.2">
      <c r="A3424" s="127">
        <f t="shared" si="1324"/>
        <v>43479</v>
      </c>
      <c r="B3424" s="4">
        <f t="shared" si="1305"/>
        <v>94443.363437449996</v>
      </c>
      <c r="C3424" s="4">
        <f t="shared" si="1326"/>
        <v>53738.990947563187</v>
      </c>
      <c r="D3424" s="4">
        <f t="shared" si="1306"/>
        <v>53738.990947563187</v>
      </c>
      <c r="E3424" s="56">
        <f t="shared" si="1307"/>
        <v>707.44100000000003</v>
      </c>
      <c r="F3424" s="11">
        <f>IF(DAY(A3424)=F$2+1,VLOOKUP(A3424,[1]Plan1!$BN$15:$BP$255,3),F3423)</f>
        <v>707.48800000000006</v>
      </c>
      <c r="G3424" s="6">
        <f t="shared" si="1308"/>
        <v>43475</v>
      </c>
      <c r="H3424" s="2">
        <f t="shared" si="1309"/>
        <v>6.6436635705269254E-5</v>
      </c>
      <c r="I3424" s="1">
        <f t="shared" si="1310"/>
        <v>5</v>
      </c>
      <c r="J3424" s="1">
        <f t="shared" si="1311"/>
        <v>31</v>
      </c>
      <c r="K3424" s="54">
        <f t="shared" si="1312"/>
        <v>1.0000107152878743</v>
      </c>
      <c r="L3424" s="3">
        <f t="shared" si="1313"/>
        <v>1.75433463</v>
      </c>
      <c r="M3424" s="3">
        <f t="shared" si="1314"/>
        <v>1.7543534199999999</v>
      </c>
      <c r="N3424" s="3">
        <f t="shared" si="1315"/>
        <v>94277.182556200001</v>
      </c>
      <c r="O3424" s="52">
        <f t="shared" si="1323"/>
        <v>0</v>
      </c>
      <c r="P3424" s="5">
        <f t="shared" si="1304"/>
        <v>0</v>
      </c>
      <c r="Q3424" s="53">
        <f t="shared" si="1316"/>
        <v>0</v>
      </c>
      <c r="R3424" s="4">
        <f t="shared" si="1317"/>
        <v>0</v>
      </c>
      <c r="S3424" s="2">
        <f t="shared" si="1325"/>
        <v>0.14000000000000001</v>
      </c>
      <c r="T3424" s="9">
        <f t="shared" si="1318"/>
        <v>1.001762684</v>
      </c>
      <c r="U3424" s="4">
        <f t="shared" si="1319"/>
        <v>166.18088125</v>
      </c>
      <c r="V3424" s="4">
        <f t="shared" si="1320"/>
        <v>0</v>
      </c>
      <c r="W3424" s="1" t="str">
        <f t="shared" si="1303"/>
        <v>A+J=</v>
      </c>
      <c r="X3424" s="10">
        <f t="shared" si="1321"/>
        <v>43505</v>
      </c>
      <c r="Y3424" s="4">
        <f t="shared" si="1322"/>
        <v>0</v>
      </c>
      <c r="Z3424" s="28"/>
      <c r="AA3424" s="26"/>
      <c r="AE3424" s="5"/>
    </row>
    <row r="3425" spans="1:31" x14ac:dyDescent="0.2">
      <c r="A3425" s="127">
        <f t="shared" si="1324"/>
        <v>43480</v>
      </c>
      <c r="B3425" s="4">
        <f t="shared" si="1305"/>
        <v>94476.83728403</v>
      </c>
      <c r="C3425" s="4">
        <f t="shared" si="1326"/>
        <v>53738.990947563187</v>
      </c>
      <c r="D3425" s="4">
        <f t="shared" si="1306"/>
        <v>53738.990947563187</v>
      </c>
      <c r="E3425" s="56">
        <f t="shared" si="1307"/>
        <v>707.44100000000003</v>
      </c>
      <c r="F3425" s="11">
        <f>IF(DAY(A3425)=F$2+1,VLOOKUP(A3425,[1]Plan1!$BN$15:$BP$255,3),F3424)</f>
        <v>707.48800000000006</v>
      </c>
      <c r="G3425" s="6">
        <f t="shared" si="1308"/>
        <v>43475</v>
      </c>
      <c r="H3425" s="2">
        <f t="shared" si="1309"/>
        <v>6.6436635705269254E-5</v>
      </c>
      <c r="I3425" s="1">
        <f t="shared" si="1310"/>
        <v>6</v>
      </c>
      <c r="J3425" s="1">
        <f t="shared" si="1311"/>
        <v>31</v>
      </c>
      <c r="K3425" s="54">
        <f t="shared" si="1312"/>
        <v>1.0000128583592274</v>
      </c>
      <c r="L3425" s="3">
        <f t="shared" si="1313"/>
        <v>1.75433463</v>
      </c>
      <c r="M3425" s="3">
        <f t="shared" si="1314"/>
        <v>1.75435718</v>
      </c>
      <c r="N3425" s="3">
        <f t="shared" si="1315"/>
        <v>94277.384614809998</v>
      </c>
      <c r="O3425" s="52">
        <f t="shared" si="1323"/>
        <v>0</v>
      </c>
      <c r="P3425" s="5">
        <f t="shared" si="1304"/>
        <v>0</v>
      </c>
      <c r="Q3425" s="53">
        <f t="shared" si="1316"/>
        <v>0</v>
      </c>
      <c r="R3425" s="4">
        <f t="shared" si="1317"/>
        <v>0</v>
      </c>
      <c r="S3425" s="2">
        <f t="shared" si="1325"/>
        <v>0.14000000000000001</v>
      </c>
      <c r="T3425" s="9">
        <f t="shared" si="1318"/>
        <v>1.0021155939999999</v>
      </c>
      <c r="U3425" s="4">
        <f t="shared" si="1319"/>
        <v>199.45266921999999</v>
      </c>
      <c r="V3425" s="4">
        <f t="shared" si="1320"/>
        <v>0</v>
      </c>
      <c r="W3425" s="1" t="str">
        <f t="shared" si="1303"/>
        <v>A+J=</v>
      </c>
      <c r="X3425" s="10">
        <f t="shared" si="1321"/>
        <v>43505</v>
      </c>
      <c r="Y3425" s="4">
        <f t="shared" si="1322"/>
        <v>0</v>
      </c>
      <c r="Z3425" s="28"/>
      <c r="AA3425" s="26"/>
      <c r="AE3425" s="5"/>
    </row>
    <row r="3426" spans="1:31" x14ac:dyDescent="0.2">
      <c r="A3426" s="127">
        <f t="shared" si="1324"/>
        <v>43481</v>
      </c>
      <c r="B3426" s="4">
        <f t="shared" si="1305"/>
        <v>94510.322963639992</v>
      </c>
      <c r="C3426" s="4">
        <f t="shared" si="1326"/>
        <v>53738.990947563187</v>
      </c>
      <c r="D3426" s="4">
        <f t="shared" si="1306"/>
        <v>53738.990947563187</v>
      </c>
      <c r="E3426" s="56">
        <f t="shared" si="1307"/>
        <v>707.44100000000003</v>
      </c>
      <c r="F3426" s="11">
        <f>IF(DAY(A3426)=F$2+1,VLOOKUP(A3426,[1]Plan1!$BN$15:$BP$255,3),F3425)</f>
        <v>707.48800000000006</v>
      </c>
      <c r="G3426" s="6">
        <f t="shared" si="1308"/>
        <v>43475</v>
      </c>
      <c r="H3426" s="2">
        <f t="shared" si="1309"/>
        <v>6.6436635705269254E-5</v>
      </c>
      <c r="I3426" s="1">
        <f t="shared" si="1310"/>
        <v>7</v>
      </c>
      <c r="J3426" s="1">
        <f t="shared" si="1311"/>
        <v>31</v>
      </c>
      <c r="K3426" s="54">
        <f t="shared" si="1312"/>
        <v>1.000015001435173</v>
      </c>
      <c r="L3426" s="3">
        <f t="shared" si="1313"/>
        <v>1.75433463</v>
      </c>
      <c r="M3426" s="3">
        <f t="shared" si="1314"/>
        <v>1.75436094</v>
      </c>
      <c r="N3426" s="3">
        <f t="shared" si="1315"/>
        <v>94277.586673409998</v>
      </c>
      <c r="O3426" s="52">
        <f t="shared" si="1323"/>
        <v>0</v>
      </c>
      <c r="P3426" s="5">
        <f t="shared" si="1304"/>
        <v>0</v>
      </c>
      <c r="Q3426" s="53">
        <f t="shared" si="1316"/>
        <v>0</v>
      </c>
      <c r="R3426" s="4">
        <f t="shared" si="1317"/>
        <v>0</v>
      </c>
      <c r="S3426" s="2">
        <f t="shared" si="1325"/>
        <v>0.14000000000000001</v>
      </c>
      <c r="T3426" s="9">
        <f t="shared" si="1318"/>
        <v>1.0024686279999999</v>
      </c>
      <c r="U3426" s="4">
        <f t="shared" si="1319"/>
        <v>232.73629023000001</v>
      </c>
      <c r="V3426" s="4">
        <f t="shared" si="1320"/>
        <v>0</v>
      </c>
      <c r="W3426" s="1" t="str">
        <f t="shared" si="1303"/>
        <v>A+J=</v>
      </c>
      <c r="X3426" s="10">
        <f t="shared" si="1321"/>
        <v>43505</v>
      </c>
      <c r="Y3426" s="4">
        <f t="shared" si="1322"/>
        <v>0</v>
      </c>
      <c r="Z3426" s="28"/>
      <c r="AA3426" s="26"/>
      <c r="AE3426" s="5"/>
    </row>
    <row r="3427" spans="1:31" x14ac:dyDescent="0.2">
      <c r="A3427" s="127">
        <f t="shared" si="1324"/>
        <v>43482</v>
      </c>
      <c r="B3427" s="4">
        <f t="shared" si="1305"/>
        <v>94543.820476369991</v>
      </c>
      <c r="C3427" s="4">
        <f t="shared" si="1326"/>
        <v>53738.990947563187</v>
      </c>
      <c r="D3427" s="4">
        <f t="shared" si="1306"/>
        <v>53738.990947563187</v>
      </c>
      <c r="E3427" s="56">
        <f t="shared" si="1307"/>
        <v>707.44100000000003</v>
      </c>
      <c r="F3427" s="11">
        <f>IF(DAY(A3427)=F$2+1,VLOOKUP(A3427,[1]Plan1!$BN$15:$BP$255,3),F3426)</f>
        <v>707.48800000000006</v>
      </c>
      <c r="G3427" s="6">
        <f t="shared" si="1308"/>
        <v>43475</v>
      </c>
      <c r="H3427" s="2">
        <f t="shared" si="1309"/>
        <v>6.6436635705269254E-5</v>
      </c>
      <c r="I3427" s="1">
        <f t="shared" si="1310"/>
        <v>8</v>
      </c>
      <c r="J3427" s="1">
        <f t="shared" si="1311"/>
        <v>31</v>
      </c>
      <c r="K3427" s="54">
        <f t="shared" si="1312"/>
        <v>1.0000171445157113</v>
      </c>
      <c r="L3427" s="3">
        <f t="shared" si="1313"/>
        <v>1.75433463</v>
      </c>
      <c r="M3427" s="3">
        <f t="shared" si="1314"/>
        <v>1.7543647</v>
      </c>
      <c r="N3427" s="3">
        <f t="shared" si="1315"/>
        <v>94277.788732019995</v>
      </c>
      <c r="O3427" s="52">
        <f t="shared" si="1323"/>
        <v>0</v>
      </c>
      <c r="P3427" s="5">
        <f t="shared" si="1304"/>
        <v>0</v>
      </c>
      <c r="Q3427" s="53">
        <f t="shared" si="1316"/>
        <v>0</v>
      </c>
      <c r="R3427" s="4">
        <f t="shared" si="1317"/>
        <v>0</v>
      </c>
      <c r="S3427" s="2">
        <f t="shared" si="1325"/>
        <v>0.14000000000000001</v>
      </c>
      <c r="T3427" s="9">
        <f t="shared" si="1318"/>
        <v>1.0028217859999999</v>
      </c>
      <c r="U3427" s="4">
        <f t="shared" si="1319"/>
        <v>266.03174435</v>
      </c>
      <c r="V3427" s="4">
        <f t="shared" si="1320"/>
        <v>0</v>
      </c>
      <c r="W3427" s="1" t="str">
        <f t="shared" si="1303"/>
        <v>A+J=</v>
      </c>
      <c r="X3427" s="10">
        <f t="shared" si="1321"/>
        <v>43505</v>
      </c>
      <c r="Y3427" s="4">
        <f t="shared" si="1322"/>
        <v>0</v>
      </c>
      <c r="Z3427" s="28"/>
      <c r="AA3427" s="26"/>
      <c r="AE3427" s="5"/>
    </row>
    <row r="3428" spans="1:31" x14ac:dyDescent="0.2">
      <c r="A3428" s="127">
        <f t="shared" si="1324"/>
        <v>43483</v>
      </c>
      <c r="B3428" s="4">
        <f t="shared" si="1305"/>
        <v>94577.329822290005</v>
      </c>
      <c r="C3428" s="4">
        <f t="shared" si="1326"/>
        <v>53738.990947563187</v>
      </c>
      <c r="D3428" s="4">
        <f t="shared" si="1306"/>
        <v>53738.990947563187</v>
      </c>
      <c r="E3428" s="56">
        <f t="shared" si="1307"/>
        <v>707.44100000000003</v>
      </c>
      <c r="F3428" s="11">
        <f>IF(DAY(A3428)=F$2+1,VLOOKUP(A3428,[1]Plan1!$BN$15:$BP$255,3),F3427)</f>
        <v>707.48800000000006</v>
      </c>
      <c r="G3428" s="6">
        <f t="shared" si="1308"/>
        <v>43475</v>
      </c>
      <c r="H3428" s="2">
        <f t="shared" si="1309"/>
        <v>6.6436635705269254E-5</v>
      </c>
      <c r="I3428" s="1">
        <f t="shared" si="1310"/>
        <v>9</v>
      </c>
      <c r="J3428" s="1">
        <f t="shared" si="1311"/>
        <v>31</v>
      </c>
      <c r="K3428" s="54">
        <f t="shared" si="1312"/>
        <v>1.0000192876008422</v>
      </c>
      <c r="L3428" s="3">
        <f t="shared" si="1313"/>
        <v>1.75433463</v>
      </c>
      <c r="M3428" s="3">
        <f t="shared" si="1314"/>
        <v>1.75436846</v>
      </c>
      <c r="N3428" s="3">
        <f t="shared" si="1315"/>
        <v>94277.990790630007</v>
      </c>
      <c r="O3428" s="52">
        <f t="shared" si="1323"/>
        <v>0</v>
      </c>
      <c r="P3428" s="5">
        <f t="shared" si="1304"/>
        <v>0</v>
      </c>
      <c r="Q3428" s="53">
        <f t="shared" si="1316"/>
        <v>0</v>
      </c>
      <c r="R3428" s="4">
        <f t="shared" si="1317"/>
        <v>0</v>
      </c>
      <c r="S3428" s="2">
        <f t="shared" si="1325"/>
        <v>0.14000000000000001</v>
      </c>
      <c r="T3428" s="9">
        <f t="shared" si="1318"/>
        <v>1.003175068</v>
      </c>
      <c r="U3428" s="4">
        <f t="shared" si="1319"/>
        <v>299.33903165999999</v>
      </c>
      <c r="V3428" s="4">
        <f t="shared" si="1320"/>
        <v>0</v>
      </c>
      <c r="W3428" s="1" t="str">
        <f t="shared" si="1303"/>
        <v>A+J=</v>
      </c>
      <c r="X3428" s="10">
        <f t="shared" si="1321"/>
        <v>43505</v>
      </c>
      <c r="Y3428" s="4">
        <f t="shared" si="1322"/>
        <v>0</v>
      </c>
      <c r="Z3428" s="28"/>
      <c r="AA3428" s="26"/>
      <c r="AE3428" s="5"/>
    </row>
    <row r="3429" spans="1:31" x14ac:dyDescent="0.2">
      <c r="A3429" s="127">
        <f t="shared" si="1324"/>
        <v>43484</v>
      </c>
      <c r="B3429" s="4">
        <f t="shared" si="1305"/>
        <v>94610.85119002001</v>
      </c>
      <c r="C3429" s="4">
        <f t="shared" si="1326"/>
        <v>53738.990947563187</v>
      </c>
      <c r="D3429" s="4">
        <f t="shared" si="1306"/>
        <v>53738.990947563187</v>
      </c>
      <c r="E3429" s="56">
        <f t="shared" si="1307"/>
        <v>707.44100000000003</v>
      </c>
      <c r="F3429" s="11">
        <f>IF(DAY(A3429)=F$2+1,VLOOKUP(A3429,[1]Plan1!$BN$15:$BP$255,3),F3428)</f>
        <v>707.48800000000006</v>
      </c>
      <c r="G3429" s="6">
        <f t="shared" si="1308"/>
        <v>43475</v>
      </c>
      <c r="H3429" s="2">
        <f t="shared" si="1309"/>
        <v>6.6436635705269254E-5</v>
      </c>
      <c r="I3429" s="1">
        <f t="shared" si="1310"/>
        <v>10</v>
      </c>
      <c r="J3429" s="1">
        <f t="shared" si="1311"/>
        <v>31</v>
      </c>
      <c r="K3429" s="54">
        <f t="shared" si="1312"/>
        <v>1.0000214306905661</v>
      </c>
      <c r="L3429" s="3">
        <f t="shared" si="1313"/>
        <v>1.75433463</v>
      </c>
      <c r="M3429" s="3">
        <f t="shared" si="1314"/>
        <v>1.75437222</v>
      </c>
      <c r="N3429" s="3">
        <f t="shared" si="1315"/>
        <v>94278.192849230007</v>
      </c>
      <c r="O3429" s="52">
        <f t="shared" si="1323"/>
        <v>0</v>
      </c>
      <c r="P3429" s="5">
        <f t="shared" si="1304"/>
        <v>0</v>
      </c>
      <c r="Q3429" s="53">
        <f t="shared" si="1316"/>
        <v>0</v>
      </c>
      <c r="R3429" s="4">
        <f t="shared" si="1317"/>
        <v>0</v>
      </c>
      <c r="S3429" s="2">
        <f t="shared" si="1325"/>
        <v>0.14000000000000001</v>
      </c>
      <c r="T3429" s="9">
        <f t="shared" si="1318"/>
        <v>1.0035284760000001</v>
      </c>
      <c r="U3429" s="4">
        <f t="shared" si="1319"/>
        <v>332.65834079000001</v>
      </c>
      <c r="V3429" s="4">
        <f t="shared" si="1320"/>
        <v>0</v>
      </c>
      <c r="W3429" s="1" t="str">
        <f t="shared" ref="W3429:W3492" si="1327">W3428</f>
        <v>A+J=</v>
      </c>
      <c r="X3429" s="10">
        <f t="shared" si="1321"/>
        <v>43505</v>
      </c>
      <c r="Y3429" s="4">
        <f t="shared" si="1322"/>
        <v>0</v>
      </c>
      <c r="Z3429" s="28"/>
      <c r="AA3429" s="26"/>
      <c r="AE3429" s="5"/>
    </row>
    <row r="3430" spans="1:31" x14ac:dyDescent="0.2">
      <c r="A3430" s="127">
        <f t="shared" si="1324"/>
        <v>43485</v>
      </c>
      <c r="B3430" s="4">
        <f t="shared" si="1305"/>
        <v>94644.384296820004</v>
      </c>
      <c r="C3430" s="4">
        <f t="shared" si="1326"/>
        <v>53738.990947563187</v>
      </c>
      <c r="D3430" s="4">
        <f t="shared" si="1306"/>
        <v>53738.990947563187</v>
      </c>
      <c r="E3430" s="56">
        <f t="shared" si="1307"/>
        <v>707.44100000000003</v>
      </c>
      <c r="F3430" s="11">
        <f>IF(DAY(A3430)=F$2+1,VLOOKUP(A3430,[1]Plan1!$BN$15:$BP$255,3),F3429)</f>
        <v>707.48800000000006</v>
      </c>
      <c r="G3430" s="6">
        <f t="shared" si="1308"/>
        <v>43475</v>
      </c>
      <c r="H3430" s="2">
        <f t="shared" si="1309"/>
        <v>6.6436635705269254E-5</v>
      </c>
      <c r="I3430" s="1">
        <f t="shared" si="1310"/>
        <v>11</v>
      </c>
      <c r="J3430" s="1">
        <f t="shared" si="1311"/>
        <v>31</v>
      </c>
      <c r="K3430" s="54">
        <f t="shared" si="1312"/>
        <v>1.0000235737848826</v>
      </c>
      <c r="L3430" s="3">
        <f t="shared" si="1313"/>
        <v>1.75433463</v>
      </c>
      <c r="M3430" s="3">
        <f t="shared" si="1314"/>
        <v>1.7543759800000001</v>
      </c>
      <c r="N3430" s="3">
        <f t="shared" si="1315"/>
        <v>94278.394907840004</v>
      </c>
      <c r="O3430" s="52">
        <f t="shared" si="1323"/>
        <v>0</v>
      </c>
      <c r="P3430" s="5">
        <f t="shared" si="1304"/>
        <v>0</v>
      </c>
      <c r="Q3430" s="53">
        <f t="shared" si="1316"/>
        <v>0</v>
      </c>
      <c r="R3430" s="4">
        <f t="shared" si="1317"/>
        <v>0</v>
      </c>
      <c r="S3430" s="2">
        <f t="shared" si="1325"/>
        <v>0.14000000000000001</v>
      </c>
      <c r="T3430" s="9">
        <f t="shared" si="1318"/>
        <v>1.0038820070000001</v>
      </c>
      <c r="U3430" s="4">
        <f t="shared" si="1319"/>
        <v>365.98938898</v>
      </c>
      <c r="V3430" s="4">
        <f t="shared" si="1320"/>
        <v>0</v>
      </c>
      <c r="W3430" s="1" t="str">
        <f t="shared" si="1327"/>
        <v>A+J=</v>
      </c>
      <c r="X3430" s="10">
        <f t="shared" si="1321"/>
        <v>43505</v>
      </c>
      <c r="Y3430" s="4">
        <f t="shared" si="1322"/>
        <v>0</v>
      </c>
      <c r="Z3430" s="28"/>
      <c r="AA3430" s="26"/>
      <c r="AE3430" s="5"/>
    </row>
    <row r="3431" spans="1:31" x14ac:dyDescent="0.2">
      <c r="A3431" s="127">
        <f t="shared" si="1324"/>
        <v>43486</v>
      </c>
      <c r="B3431" s="4">
        <f t="shared" si="1305"/>
        <v>94677.929331300009</v>
      </c>
      <c r="C3431" s="4">
        <f t="shared" si="1326"/>
        <v>53738.990947563187</v>
      </c>
      <c r="D3431" s="4">
        <f t="shared" si="1306"/>
        <v>53738.990947563187</v>
      </c>
      <c r="E3431" s="56">
        <f t="shared" si="1307"/>
        <v>707.44100000000003</v>
      </c>
      <c r="F3431" s="11">
        <f>IF(DAY(A3431)=F$2+1,VLOOKUP(A3431,[1]Plan1!$BN$15:$BP$255,3),F3430)</f>
        <v>707.48800000000006</v>
      </c>
      <c r="G3431" s="6">
        <f t="shared" si="1308"/>
        <v>43475</v>
      </c>
      <c r="H3431" s="2">
        <f t="shared" si="1309"/>
        <v>6.6436635705269254E-5</v>
      </c>
      <c r="I3431" s="1">
        <f t="shared" si="1310"/>
        <v>12</v>
      </c>
      <c r="J3431" s="1">
        <f t="shared" si="1311"/>
        <v>31</v>
      </c>
      <c r="K3431" s="54">
        <f t="shared" si="1312"/>
        <v>1.000025716883792</v>
      </c>
      <c r="L3431" s="3">
        <f t="shared" si="1313"/>
        <v>1.75433463</v>
      </c>
      <c r="M3431" s="3">
        <f t="shared" si="1314"/>
        <v>1.7543797400000001</v>
      </c>
      <c r="N3431" s="3">
        <f t="shared" si="1315"/>
        <v>94278.596966440004</v>
      </c>
      <c r="O3431" s="52">
        <f t="shared" si="1323"/>
        <v>0</v>
      </c>
      <c r="P3431" s="5">
        <f t="shared" ref="P3431:P3494" si="1328">IF(DAY($A3431)=F$2,VLOOKUP($A3431,$AA$10:$AH$126,5),0)</f>
        <v>0</v>
      </c>
      <c r="Q3431" s="53">
        <f t="shared" si="1316"/>
        <v>0</v>
      </c>
      <c r="R3431" s="4">
        <f t="shared" si="1317"/>
        <v>0</v>
      </c>
      <c r="S3431" s="2">
        <f t="shared" si="1325"/>
        <v>0.14000000000000001</v>
      </c>
      <c r="T3431" s="9">
        <f t="shared" si="1318"/>
        <v>1.004235663</v>
      </c>
      <c r="U3431" s="4">
        <f t="shared" si="1319"/>
        <v>399.33236485999998</v>
      </c>
      <c r="V3431" s="4">
        <f t="shared" si="1320"/>
        <v>0</v>
      </c>
      <c r="W3431" s="1" t="str">
        <f t="shared" si="1327"/>
        <v>A+J=</v>
      </c>
      <c r="X3431" s="10">
        <f t="shared" si="1321"/>
        <v>43505</v>
      </c>
      <c r="Y3431" s="4">
        <f t="shared" si="1322"/>
        <v>0</v>
      </c>
      <c r="Z3431" s="28"/>
      <c r="AA3431" s="26"/>
      <c r="AE3431" s="5"/>
    </row>
    <row r="3432" spans="1:31" x14ac:dyDescent="0.2">
      <c r="A3432" s="127">
        <f t="shared" si="1324"/>
        <v>43487</v>
      </c>
      <c r="B3432" s="4">
        <f t="shared" si="1305"/>
        <v>94711.486293559996</v>
      </c>
      <c r="C3432" s="4">
        <f t="shared" si="1326"/>
        <v>53738.990947563187</v>
      </c>
      <c r="D3432" s="4">
        <f t="shared" si="1306"/>
        <v>53738.990947563187</v>
      </c>
      <c r="E3432" s="56">
        <f t="shared" si="1307"/>
        <v>707.44100000000003</v>
      </c>
      <c r="F3432" s="11">
        <f>IF(DAY(A3432)=F$2+1,VLOOKUP(A3432,[1]Plan1!$BN$15:$BP$255,3),F3431)</f>
        <v>707.48800000000006</v>
      </c>
      <c r="G3432" s="6">
        <f t="shared" si="1308"/>
        <v>43475</v>
      </c>
      <c r="H3432" s="2">
        <f t="shared" si="1309"/>
        <v>6.6436635705269254E-5</v>
      </c>
      <c r="I3432" s="1">
        <f t="shared" si="1310"/>
        <v>13</v>
      </c>
      <c r="J3432" s="1">
        <f t="shared" si="1311"/>
        <v>31</v>
      </c>
      <c r="K3432" s="54">
        <f t="shared" si="1312"/>
        <v>1.000027859987294</v>
      </c>
      <c r="L3432" s="3">
        <f t="shared" si="1313"/>
        <v>1.75433463</v>
      </c>
      <c r="M3432" s="3">
        <f t="shared" si="1314"/>
        <v>1.7543835000000001</v>
      </c>
      <c r="N3432" s="3">
        <f t="shared" si="1315"/>
        <v>94278.799025050001</v>
      </c>
      <c r="O3432" s="52">
        <f t="shared" si="1323"/>
        <v>0</v>
      </c>
      <c r="P3432" s="5">
        <f t="shared" si="1328"/>
        <v>0</v>
      </c>
      <c r="Q3432" s="53">
        <f t="shared" si="1316"/>
        <v>0</v>
      </c>
      <c r="R3432" s="4">
        <f t="shared" si="1317"/>
        <v>0</v>
      </c>
      <c r="S3432" s="2">
        <f t="shared" si="1325"/>
        <v>0.14000000000000001</v>
      </c>
      <c r="T3432" s="9">
        <f t="shared" si="1318"/>
        <v>1.0045894440000001</v>
      </c>
      <c r="U3432" s="4">
        <f t="shared" si="1319"/>
        <v>432.68726851000002</v>
      </c>
      <c r="V3432" s="4">
        <f t="shared" si="1320"/>
        <v>0</v>
      </c>
      <c r="W3432" s="1" t="str">
        <f t="shared" si="1327"/>
        <v>A+J=</v>
      </c>
      <c r="X3432" s="10">
        <f t="shared" si="1321"/>
        <v>43505</v>
      </c>
      <c r="Y3432" s="4">
        <f t="shared" si="1322"/>
        <v>0</v>
      </c>
      <c r="Z3432" s="28"/>
      <c r="AA3432" s="26"/>
      <c r="AE3432" s="5"/>
    </row>
    <row r="3433" spans="1:31" x14ac:dyDescent="0.2">
      <c r="A3433" s="127">
        <f t="shared" si="1324"/>
        <v>43488</v>
      </c>
      <c r="B3433" s="4">
        <f t="shared" si="1305"/>
        <v>94745.055089379995</v>
      </c>
      <c r="C3433" s="4">
        <f t="shared" si="1326"/>
        <v>53738.990947563187</v>
      </c>
      <c r="D3433" s="4">
        <f t="shared" si="1306"/>
        <v>53738.990947563187</v>
      </c>
      <c r="E3433" s="56">
        <f t="shared" si="1307"/>
        <v>707.44100000000003</v>
      </c>
      <c r="F3433" s="11">
        <f>IF(DAY(A3433)=F$2+1,VLOOKUP(A3433,[1]Plan1!$BN$15:$BP$255,3),F3432)</f>
        <v>707.48800000000006</v>
      </c>
      <c r="G3433" s="6">
        <f t="shared" si="1308"/>
        <v>43475</v>
      </c>
      <c r="H3433" s="2">
        <f t="shared" si="1309"/>
        <v>6.6436635705269254E-5</v>
      </c>
      <c r="I3433" s="1">
        <f t="shared" si="1310"/>
        <v>14</v>
      </c>
      <c r="J3433" s="1">
        <f t="shared" si="1311"/>
        <v>31</v>
      </c>
      <c r="K3433" s="54">
        <f t="shared" si="1312"/>
        <v>1.0000300030953888</v>
      </c>
      <c r="L3433" s="3">
        <f t="shared" si="1313"/>
        <v>1.75433463</v>
      </c>
      <c r="M3433" s="3">
        <f t="shared" si="1314"/>
        <v>1.7543872599999999</v>
      </c>
      <c r="N3433" s="3">
        <f t="shared" si="1315"/>
        <v>94279.001083659998</v>
      </c>
      <c r="O3433" s="52">
        <f t="shared" si="1323"/>
        <v>0</v>
      </c>
      <c r="P3433" s="5">
        <f t="shared" si="1328"/>
        <v>0</v>
      </c>
      <c r="Q3433" s="53">
        <f t="shared" si="1316"/>
        <v>0</v>
      </c>
      <c r="R3433" s="4">
        <f t="shared" si="1317"/>
        <v>0</v>
      </c>
      <c r="S3433" s="2">
        <f t="shared" si="1325"/>
        <v>0.14000000000000001</v>
      </c>
      <c r="T3433" s="9">
        <f t="shared" si="1318"/>
        <v>1.0049433489999999</v>
      </c>
      <c r="U3433" s="4">
        <f t="shared" si="1319"/>
        <v>466.05400572000002</v>
      </c>
      <c r="V3433" s="4">
        <f t="shared" si="1320"/>
        <v>0</v>
      </c>
      <c r="W3433" s="1" t="str">
        <f t="shared" si="1327"/>
        <v>A+J=</v>
      </c>
      <c r="X3433" s="10">
        <f t="shared" si="1321"/>
        <v>43505</v>
      </c>
      <c r="Y3433" s="4">
        <f t="shared" si="1322"/>
        <v>0</v>
      </c>
      <c r="Z3433" s="28"/>
      <c r="AA3433" s="26"/>
      <c r="AE3433" s="5"/>
    </row>
    <row r="3434" spans="1:31" x14ac:dyDescent="0.2">
      <c r="A3434" s="127">
        <f t="shared" si="1324"/>
        <v>43489</v>
      </c>
      <c r="B3434" s="4">
        <f t="shared" si="1305"/>
        <v>94778.635813119996</v>
      </c>
      <c r="C3434" s="4">
        <f t="shared" si="1326"/>
        <v>53738.990947563187</v>
      </c>
      <c r="D3434" s="4">
        <f t="shared" si="1306"/>
        <v>53738.990947563187</v>
      </c>
      <c r="E3434" s="56">
        <f t="shared" si="1307"/>
        <v>707.44100000000003</v>
      </c>
      <c r="F3434" s="11">
        <f>IF(DAY(A3434)=F$2+1,VLOOKUP(A3434,[1]Plan1!$BN$15:$BP$255,3),F3433)</f>
        <v>707.48800000000006</v>
      </c>
      <c r="G3434" s="6">
        <f t="shared" si="1308"/>
        <v>43475</v>
      </c>
      <c r="H3434" s="2">
        <f t="shared" si="1309"/>
        <v>6.6436635705269254E-5</v>
      </c>
      <c r="I3434" s="1">
        <f t="shared" si="1310"/>
        <v>15</v>
      </c>
      <c r="J3434" s="1">
        <f t="shared" si="1311"/>
        <v>31</v>
      </c>
      <c r="K3434" s="54">
        <f t="shared" si="1312"/>
        <v>1.0000321462080766</v>
      </c>
      <c r="L3434" s="3">
        <f t="shared" si="1313"/>
        <v>1.75433463</v>
      </c>
      <c r="M3434" s="3">
        <f t="shared" si="1314"/>
        <v>1.7543910199999999</v>
      </c>
      <c r="N3434" s="3">
        <f t="shared" si="1315"/>
        <v>94279.203142259998</v>
      </c>
      <c r="O3434" s="52">
        <f t="shared" si="1323"/>
        <v>0</v>
      </c>
      <c r="P3434" s="5">
        <f t="shared" si="1328"/>
        <v>0</v>
      </c>
      <c r="Q3434" s="53">
        <f t="shared" si="1316"/>
        <v>0</v>
      </c>
      <c r="R3434" s="4">
        <f t="shared" si="1317"/>
        <v>0</v>
      </c>
      <c r="S3434" s="2">
        <f t="shared" si="1325"/>
        <v>0.14000000000000001</v>
      </c>
      <c r="T3434" s="9">
        <f t="shared" si="1318"/>
        <v>1.0052973789999999</v>
      </c>
      <c r="U3434" s="4">
        <f t="shared" si="1319"/>
        <v>499.43267085999997</v>
      </c>
      <c r="V3434" s="4">
        <f t="shared" si="1320"/>
        <v>0</v>
      </c>
      <c r="W3434" s="1" t="str">
        <f t="shared" si="1327"/>
        <v>A+J=</v>
      </c>
      <c r="X3434" s="10">
        <f t="shared" si="1321"/>
        <v>43505</v>
      </c>
      <c r="Y3434" s="4">
        <f t="shared" si="1322"/>
        <v>0</v>
      </c>
      <c r="Z3434" s="28"/>
      <c r="AA3434" s="26"/>
      <c r="AE3434" s="5"/>
    </row>
    <row r="3435" spans="1:31" x14ac:dyDescent="0.2">
      <c r="A3435" s="127">
        <f t="shared" si="1324"/>
        <v>43490</v>
      </c>
      <c r="B3435" s="4">
        <f t="shared" si="1305"/>
        <v>94812.228464859989</v>
      </c>
      <c r="C3435" s="4">
        <f t="shared" si="1326"/>
        <v>53738.990947563187</v>
      </c>
      <c r="D3435" s="4">
        <f t="shared" si="1306"/>
        <v>53738.990947563187</v>
      </c>
      <c r="E3435" s="56">
        <f t="shared" si="1307"/>
        <v>707.44100000000003</v>
      </c>
      <c r="F3435" s="11">
        <f>IF(DAY(A3435)=F$2+1,VLOOKUP(A3435,[1]Plan1!$BN$15:$BP$255,3),F3434)</f>
        <v>707.48800000000006</v>
      </c>
      <c r="G3435" s="6">
        <f t="shared" si="1308"/>
        <v>43475</v>
      </c>
      <c r="H3435" s="2">
        <f t="shared" si="1309"/>
        <v>6.6436635705269254E-5</v>
      </c>
      <c r="I3435" s="1">
        <f t="shared" si="1310"/>
        <v>16</v>
      </c>
      <c r="J3435" s="1">
        <f t="shared" si="1311"/>
        <v>31</v>
      </c>
      <c r="K3435" s="54">
        <f t="shared" si="1312"/>
        <v>1.0000342893253569</v>
      </c>
      <c r="L3435" s="3">
        <f t="shared" si="1313"/>
        <v>1.75433463</v>
      </c>
      <c r="M3435" s="3">
        <f t="shared" si="1314"/>
        <v>1.7543947799999999</v>
      </c>
      <c r="N3435" s="3">
        <f t="shared" si="1315"/>
        <v>94279.405200869995</v>
      </c>
      <c r="O3435" s="52">
        <f t="shared" si="1323"/>
        <v>0</v>
      </c>
      <c r="P3435" s="5">
        <f t="shared" si="1328"/>
        <v>0</v>
      </c>
      <c r="Q3435" s="53">
        <f t="shared" si="1316"/>
        <v>0</v>
      </c>
      <c r="R3435" s="4">
        <f t="shared" si="1317"/>
        <v>0</v>
      </c>
      <c r="S3435" s="2">
        <f t="shared" si="1325"/>
        <v>0.14000000000000001</v>
      </c>
      <c r="T3435" s="9">
        <f t="shared" si="1318"/>
        <v>1.0056515340000001</v>
      </c>
      <c r="U3435" s="4">
        <f t="shared" si="1319"/>
        <v>532.82326398999999</v>
      </c>
      <c r="V3435" s="4">
        <f t="shared" si="1320"/>
        <v>0</v>
      </c>
      <c r="W3435" s="1" t="str">
        <f t="shared" si="1327"/>
        <v>A+J=</v>
      </c>
      <c r="X3435" s="10">
        <f t="shared" si="1321"/>
        <v>43505</v>
      </c>
      <c r="Y3435" s="4">
        <f t="shared" si="1322"/>
        <v>0</v>
      </c>
      <c r="Z3435" s="28"/>
      <c r="AA3435" s="26"/>
      <c r="AE3435" s="5"/>
    </row>
    <row r="3436" spans="1:31" x14ac:dyDescent="0.2">
      <c r="A3436" s="127">
        <f t="shared" si="1324"/>
        <v>43491</v>
      </c>
      <c r="B3436" s="4">
        <f t="shared" si="1305"/>
        <v>94845.833044660001</v>
      </c>
      <c r="C3436" s="4">
        <f t="shared" si="1326"/>
        <v>53738.990947563187</v>
      </c>
      <c r="D3436" s="4">
        <f t="shared" si="1306"/>
        <v>53738.990947563187</v>
      </c>
      <c r="E3436" s="56">
        <f t="shared" si="1307"/>
        <v>707.44100000000003</v>
      </c>
      <c r="F3436" s="11">
        <f>IF(DAY(A3436)=F$2+1,VLOOKUP(A3436,[1]Plan1!$BN$15:$BP$255,3),F3435)</f>
        <v>707.48800000000006</v>
      </c>
      <c r="G3436" s="6">
        <f t="shared" si="1308"/>
        <v>43475</v>
      </c>
      <c r="H3436" s="2">
        <f t="shared" si="1309"/>
        <v>6.6436635705269254E-5</v>
      </c>
      <c r="I3436" s="1">
        <f t="shared" si="1310"/>
        <v>17</v>
      </c>
      <c r="J3436" s="1">
        <f t="shared" si="1311"/>
        <v>31</v>
      </c>
      <c r="K3436" s="54">
        <f t="shared" si="1312"/>
        <v>1.0000364324472302</v>
      </c>
      <c r="L3436" s="3">
        <f t="shared" si="1313"/>
        <v>1.75433463</v>
      </c>
      <c r="M3436" s="3">
        <f t="shared" si="1314"/>
        <v>1.75439854</v>
      </c>
      <c r="N3436" s="3">
        <f t="shared" si="1315"/>
        <v>94279.607259469994</v>
      </c>
      <c r="O3436" s="52">
        <f t="shared" si="1323"/>
        <v>0</v>
      </c>
      <c r="P3436" s="5">
        <f t="shared" si="1328"/>
        <v>0</v>
      </c>
      <c r="Q3436" s="53">
        <f t="shared" si="1316"/>
        <v>0</v>
      </c>
      <c r="R3436" s="4">
        <f t="shared" si="1317"/>
        <v>0</v>
      </c>
      <c r="S3436" s="2">
        <f t="shared" si="1325"/>
        <v>0.14000000000000001</v>
      </c>
      <c r="T3436" s="9">
        <f t="shared" si="1318"/>
        <v>1.0060058140000001</v>
      </c>
      <c r="U3436" s="4">
        <f t="shared" si="1319"/>
        <v>566.22578519000001</v>
      </c>
      <c r="V3436" s="4">
        <f t="shared" si="1320"/>
        <v>0</v>
      </c>
      <c r="W3436" s="1" t="str">
        <f t="shared" si="1327"/>
        <v>A+J=</v>
      </c>
      <c r="X3436" s="10">
        <f t="shared" si="1321"/>
        <v>43505</v>
      </c>
      <c r="Y3436" s="4">
        <f t="shared" si="1322"/>
        <v>0</v>
      </c>
      <c r="Z3436" s="28"/>
      <c r="AA3436" s="26"/>
      <c r="AE3436" s="5"/>
    </row>
    <row r="3437" spans="1:31" x14ac:dyDescent="0.2">
      <c r="A3437" s="127">
        <f t="shared" si="1324"/>
        <v>43492</v>
      </c>
      <c r="B3437" s="4">
        <f t="shared" si="1305"/>
        <v>94879.449458340008</v>
      </c>
      <c r="C3437" s="4">
        <f t="shared" si="1326"/>
        <v>53738.990947563187</v>
      </c>
      <c r="D3437" s="4">
        <f t="shared" si="1306"/>
        <v>53738.990947563187</v>
      </c>
      <c r="E3437" s="56">
        <f t="shared" si="1307"/>
        <v>707.44100000000003</v>
      </c>
      <c r="F3437" s="11">
        <f>IF(DAY(A3437)=F$2+1,VLOOKUP(A3437,[1]Plan1!$BN$15:$BP$255,3),F3436)</f>
        <v>707.48800000000006</v>
      </c>
      <c r="G3437" s="6">
        <f t="shared" si="1308"/>
        <v>43475</v>
      </c>
      <c r="H3437" s="2">
        <f t="shared" si="1309"/>
        <v>6.6436635705269254E-5</v>
      </c>
      <c r="I3437" s="1">
        <f t="shared" si="1310"/>
        <v>18</v>
      </c>
      <c r="J3437" s="1">
        <f t="shared" si="1311"/>
        <v>31</v>
      </c>
      <c r="K3437" s="54">
        <f t="shared" si="1312"/>
        <v>1.0000385755736962</v>
      </c>
      <c r="L3437" s="3">
        <f t="shared" si="1313"/>
        <v>1.75433463</v>
      </c>
      <c r="M3437" s="3">
        <f t="shared" si="1314"/>
        <v>1.7544023</v>
      </c>
      <c r="N3437" s="3">
        <f t="shared" si="1315"/>
        <v>94279.809318080006</v>
      </c>
      <c r="O3437" s="52">
        <f t="shared" si="1323"/>
        <v>0</v>
      </c>
      <c r="P3437" s="5">
        <f t="shared" si="1328"/>
        <v>0</v>
      </c>
      <c r="Q3437" s="53">
        <f t="shared" si="1316"/>
        <v>0</v>
      </c>
      <c r="R3437" s="4">
        <f t="shared" si="1317"/>
        <v>0</v>
      </c>
      <c r="S3437" s="2">
        <f t="shared" si="1325"/>
        <v>0.14000000000000001</v>
      </c>
      <c r="T3437" s="9">
        <f t="shared" si="1318"/>
        <v>1.006360218</v>
      </c>
      <c r="U3437" s="4">
        <f t="shared" si="1319"/>
        <v>599.64014025999995</v>
      </c>
      <c r="V3437" s="4">
        <f t="shared" si="1320"/>
        <v>0</v>
      </c>
      <c r="W3437" s="1" t="str">
        <f t="shared" si="1327"/>
        <v>A+J=</v>
      </c>
      <c r="X3437" s="10">
        <f t="shared" si="1321"/>
        <v>43505</v>
      </c>
      <c r="Y3437" s="4">
        <f t="shared" si="1322"/>
        <v>0</v>
      </c>
      <c r="Z3437" s="28"/>
      <c r="AA3437" s="26"/>
      <c r="AE3437" s="5"/>
    </row>
    <row r="3438" spans="1:31" x14ac:dyDescent="0.2">
      <c r="A3438" s="127">
        <f t="shared" si="1324"/>
        <v>43493</v>
      </c>
      <c r="B3438" s="4">
        <f t="shared" si="1305"/>
        <v>94913.077800240004</v>
      </c>
      <c r="C3438" s="4">
        <f t="shared" si="1326"/>
        <v>53738.990947563187</v>
      </c>
      <c r="D3438" s="4">
        <f t="shared" si="1306"/>
        <v>53738.990947563187</v>
      </c>
      <c r="E3438" s="56">
        <f t="shared" si="1307"/>
        <v>707.44100000000003</v>
      </c>
      <c r="F3438" s="11">
        <f>IF(DAY(A3438)=F$2+1,VLOOKUP(A3438,[1]Plan1!$BN$15:$BP$255,3),F3437)</f>
        <v>707.48800000000006</v>
      </c>
      <c r="G3438" s="6">
        <f t="shared" si="1308"/>
        <v>43475</v>
      </c>
      <c r="H3438" s="2">
        <f t="shared" si="1309"/>
        <v>6.6436635705269254E-5</v>
      </c>
      <c r="I3438" s="1">
        <f t="shared" si="1310"/>
        <v>19</v>
      </c>
      <c r="J3438" s="1">
        <f t="shared" si="1311"/>
        <v>31</v>
      </c>
      <c r="K3438" s="54">
        <f t="shared" si="1312"/>
        <v>1.0000407187047551</v>
      </c>
      <c r="L3438" s="3">
        <f t="shared" si="1313"/>
        <v>1.75433463</v>
      </c>
      <c r="M3438" s="3">
        <f t="shared" si="1314"/>
        <v>1.75440606</v>
      </c>
      <c r="N3438" s="3">
        <f t="shared" si="1315"/>
        <v>94280.011376690003</v>
      </c>
      <c r="O3438" s="52">
        <f t="shared" si="1323"/>
        <v>0</v>
      </c>
      <c r="P3438" s="5">
        <f t="shared" si="1328"/>
        <v>0</v>
      </c>
      <c r="Q3438" s="53">
        <f t="shared" si="1316"/>
        <v>0</v>
      </c>
      <c r="R3438" s="4">
        <f t="shared" si="1317"/>
        <v>0</v>
      </c>
      <c r="S3438" s="2">
        <f t="shared" si="1325"/>
        <v>0.14000000000000001</v>
      </c>
      <c r="T3438" s="9">
        <f t="shared" si="1318"/>
        <v>1.006714747</v>
      </c>
      <c r="U3438" s="4">
        <f t="shared" si="1319"/>
        <v>633.06642354999997</v>
      </c>
      <c r="V3438" s="4">
        <f t="shared" si="1320"/>
        <v>0</v>
      </c>
      <c r="W3438" s="1" t="str">
        <f t="shared" si="1327"/>
        <v>A+J=</v>
      </c>
      <c r="X3438" s="10">
        <f t="shared" si="1321"/>
        <v>43505</v>
      </c>
      <c r="Y3438" s="4">
        <f t="shared" si="1322"/>
        <v>0</v>
      </c>
      <c r="Z3438" s="28"/>
      <c r="AA3438" s="26"/>
      <c r="AE3438" s="5"/>
    </row>
    <row r="3439" spans="1:31" x14ac:dyDescent="0.2">
      <c r="A3439" s="127">
        <f t="shared" si="1324"/>
        <v>43494</v>
      </c>
      <c r="B3439" s="4">
        <f t="shared" si="1305"/>
        <v>94946.71807042</v>
      </c>
      <c r="C3439" s="4">
        <f t="shared" si="1326"/>
        <v>53738.990947563187</v>
      </c>
      <c r="D3439" s="4">
        <f t="shared" si="1306"/>
        <v>53738.990947563187</v>
      </c>
      <c r="E3439" s="56">
        <f t="shared" si="1307"/>
        <v>707.44100000000003</v>
      </c>
      <c r="F3439" s="11">
        <f>IF(DAY(A3439)=F$2+1,VLOOKUP(A3439,[1]Plan1!$BN$15:$BP$255,3),F3438)</f>
        <v>707.48800000000006</v>
      </c>
      <c r="G3439" s="6">
        <f t="shared" si="1308"/>
        <v>43475</v>
      </c>
      <c r="H3439" s="2">
        <f t="shared" si="1309"/>
        <v>6.6436635705269254E-5</v>
      </c>
      <c r="I3439" s="1">
        <f t="shared" si="1310"/>
        <v>20</v>
      </c>
      <c r="J3439" s="1">
        <f t="shared" si="1311"/>
        <v>31</v>
      </c>
      <c r="K3439" s="54">
        <f t="shared" si="1312"/>
        <v>1.0000428618404067</v>
      </c>
      <c r="L3439" s="3">
        <f t="shared" si="1313"/>
        <v>1.75433463</v>
      </c>
      <c r="M3439" s="3">
        <f t="shared" si="1314"/>
        <v>1.75440982</v>
      </c>
      <c r="N3439" s="3">
        <f t="shared" si="1315"/>
        <v>94280.213435290003</v>
      </c>
      <c r="O3439" s="52">
        <f t="shared" si="1323"/>
        <v>0</v>
      </c>
      <c r="P3439" s="5">
        <f t="shared" si="1328"/>
        <v>0</v>
      </c>
      <c r="Q3439" s="53">
        <f t="shared" si="1316"/>
        <v>0</v>
      </c>
      <c r="R3439" s="4">
        <f t="shared" si="1317"/>
        <v>0</v>
      </c>
      <c r="S3439" s="2">
        <f t="shared" si="1325"/>
        <v>0.14000000000000001</v>
      </c>
      <c r="T3439" s="9">
        <f t="shared" si="1318"/>
        <v>1.0070694010000001</v>
      </c>
      <c r="U3439" s="4">
        <f t="shared" si="1319"/>
        <v>666.50463513</v>
      </c>
      <c r="V3439" s="4">
        <f t="shared" si="1320"/>
        <v>0</v>
      </c>
      <c r="W3439" s="1" t="str">
        <f t="shared" si="1327"/>
        <v>A+J=</v>
      </c>
      <c r="X3439" s="10">
        <f t="shared" si="1321"/>
        <v>43505</v>
      </c>
      <c r="Y3439" s="4">
        <f t="shared" si="1322"/>
        <v>0</v>
      </c>
      <c r="Z3439" s="28"/>
      <c r="AA3439" s="26"/>
      <c r="AE3439" s="5"/>
    </row>
    <row r="3440" spans="1:31" x14ac:dyDescent="0.2">
      <c r="A3440" s="127">
        <f t="shared" si="1324"/>
        <v>43495</v>
      </c>
      <c r="B3440" s="4">
        <f t="shared" si="1305"/>
        <v>94980.370269000006</v>
      </c>
      <c r="C3440" s="4">
        <f t="shared" si="1326"/>
        <v>53738.990947563187</v>
      </c>
      <c r="D3440" s="4">
        <f t="shared" si="1306"/>
        <v>53738.990947563187</v>
      </c>
      <c r="E3440" s="56">
        <f t="shared" si="1307"/>
        <v>707.44100000000003</v>
      </c>
      <c r="F3440" s="11">
        <f>IF(DAY(A3440)=F$2+1,VLOOKUP(A3440,[1]Plan1!$BN$15:$BP$255,3),F3439)</f>
        <v>707.48800000000006</v>
      </c>
      <c r="G3440" s="6">
        <f t="shared" si="1308"/>
        <v>43475</v>
      </c>
      <c r="H3440" s="2">
        <f t="shared" si="1309"/>
        <v>6.6436635705269254E-5</v>
      </c>
      <c r="I3440" s="1">
        <f t="shared" si="1310"/>
        <v>21</v>
      </c>
      <c r="J3440" s="1">
        <f t="shared" si="1311"/>
        <v>31</v>
      </c>
      <c r="K3440" s="54">
        <f t="shared" si="1312"/>
        <v>1.0000450049806513</v>
      </c>
      <c r="L3440" s="3">
        <f t="shared" si="1313"/>
        <v>1.75433463</v>
      </c>
      <c r="M3440" s="3">
        <f t="shared" si="1314"/>
        <v>1.75441358</v>
      </c>
      <c r="N3440" s="3">
        <f t="shared" si="1315"/>
        <v>94280.4154939</v>
      </c>
      <c r="O3440" s="52">
        <f t="shared" si="1323"/>
        <v>0</v>
      </c>
      <c r="P3440" s="5">
        <f t="shared" si="1328"/>
        <v>0</v>
      </c>
      <c r="Q3440" s="53">
        <f t="shared" si="1316"/>
        <v>0</v>
      </c>
      <c r="R3440" s="4">
        <f t="shared" si="1317"/>
        <v>0</v>
      </c>
      <c r="S3440" s="2">
        <f t="shared" si="1325"/>
        <v>0.14000000000000001</v>
      </c>
      <c r="T3440" s="9">
        <f t="shared" si="1318"/>
        <v>1.0074241799999999</v>
      </c>
      <c r="U3440" s="4">
        <f t="shared" si="1319"/>
        <v>699.95477510000001</v>
      </c>
      <c r="V3440" s="4">
        <f t="shared" si="1320"/>
        <v>0</v>
      </c>
      <c r="W3440" s="1" t="str">
        <f t="shared" si="1327"/>
        <v>A+J=</v>
      </c>
      <c r="X3440" s="10">
        <f t="shared" si="1321"/>
        <v>43505</v>
      </c>
      <c r="Y3440" s="4">
        <f t="shared" si="1322"/>
        <v>0</v>
      </c>
      <c r="Z3440" s="28"/>
      <c r="AA3440" s="26"/>
      <c r="AE3440" s="5"/>
    </row>
    <row r="3441" spans="1:31" x14ac:dyDescent="0.2">
      <c r="A3441" s="127">
        <f t="shared" si="1324"/>
        <v>43496</v>
      </c>
      <c r="B3441" s="4">
        <f t="shared" si="1305"/>
        <v>95014.03439601</v>
      </c>
      <c r="C3441" s="4">
        <f t="shared" si="1326"/>
        <v>53738.990947563187</v>
      </c>
      <c r="D3441" s="4">
        <f t="shared" si="1306"/>
        <v>53738.990947563187</v>
      </c>
      <c r="E3441" s="56">
        <f t="shared" si="1307"/>
        <v>707.44100000000003</v>
      </c>
      <c r="F3441" s="11">
        <f>IF(DAY(A3441)=F$2+1,VLOOKUP(A3441,[1]Plan1!$BN$15:$BP$255,3),F3440)</f>
        <v>707.48800000000006</v>
      </c>
      <c r="G3441" s="6">
        <f t="shared" si="1308"/>
        <v>43475</v>
      </c>
      <c r="H3441" s="2">
        <f t="shared" si="1309"/>
        <v>6.6436635705269254E-5</v>
      </c>
      <c r="I3441" s="1">
        <f t="shared" si="1310"/>
        <v>22</v>
      </c>
      <c r="J3441" s="1">
        <f t="shared" si="1311"/>
        <v>31</v>
      </c>
      <c r="K3441" s="54">
        <f t="shared" si="1312"/>
        <v>1.0000471481254887</v>
      </c>
      <c r="L3441" s="3">
        <f t="shared" si="1313"/>
        <v>1.75433463</v>
      </c>
      <c r="M3441" s="3">
        <f t="shared" si="1314"/>
        <v>1.75441734</v>
      </c>
      <c r="N3441" s="3">
        <f t="shared" si="1315"/>
        <v>94280.6175525</v>
      </c>
      <c r="O3441" s="52">
        <f t="shared" si="1323"/>
        <v>0</v>
      </c>
      <c r="P3441" s="5">
        <f t="shared" si="1328"/>
        <v>0</v>
      </c>
      <c r="Q3441" s="53">
        <f t="shared" si="1316"/>
        <v>0</v>
      </c>
      <c r="R3441" s="4">
        <f t="shared" si="1317"/>
        <v>0</v>
      </c>
      <c r="S3441" s="2">
        <f t="shared" si="1325"/>
        <v>0.14000000000000001</v>
      </c>
      <c r="T3441" s="9">
        <f t="shared" si="1318"/>
        <v>1.007779084</v>
      </c>
      <c r="U3441" s="4">
        <f t="shared" si="1319"/>
        <v>733.41684351000004</v>
      </c>
      <c r="V3441" s="4">
        <f t="shared" si="1320"/>
        <v>0</v>
      </c>
      <c r="W3441" s="1" t="str">
        <f t="shared" si="1327"/>
        <v>A+J=</v>
      </c>
      <c r="X3441" s="10">
        <f t="shared" si="1321"/>
        <v>43505</v>
      </c>
      <c r="Y3441" s="4">
        <f t="shared" si="1322"/>
        <v>0</v>
      </c>
      <c r="Z3441" s="28"/>
      <c r="AA3441" s="26"/>
      <c r="AE3441" s="5"/>
    </row>
    <row r="3442" spans="1:31" x14ac:dyDescent="0.2">
      <c r="A3442" s="127">
        <f t="shared" si="1324"/>
        <v>43497</v>
      </c>
      <c r="B3442" s="4">
        <f t="shared" ref="B3442:B3505" si="1329">(N3442+U3442)</f>
        <v>95047.710451549996</v>
      </c>
      <c r="C3442" s="4">
        <f t="shared" si="1326"/>
        <v>53738.990947563187</v>
      </c>
      <c r="D3442" s="4">
        <f t="shared" ref="D3442:D3505" si="1330">(C3442)</f>
        <v>53738.990947563187</v>
      </c>
      <c r="E3442" s="56">
        <f t="shared" ref="E3442:E3505" si="1331">IF(F3442=F3441,E3441,F3441)</f>
        <v>707.44100000000003</v>
      </c>
      <c r="F3442" s="11">
        <f>IF(DAY(A3442)=F$2+1,VLOOKUP(A3442,[1]Plan1!$BN$15:$BP$255,3),F3441)</f>
        <v>707.48800000000006</v>
      </c>
      <c r="G3442" s="6">
        <f t="shared" ref="G3442:G3505" si="1332">IF(E3442=E3441,G3441,A3442)</f>
        <v>43475</v>
      </c>
      <c r="H3442" s="2">
        <f t="shared" ref="H3442:H3505" si="1333">(F3442/E3442)-1</f>
        <v>6.6436635705269254E-5</v>
      </c>
      <c r="I3442" s="1">
        <f t="shared" ref="I3442:I3505" si="1334">IF(DAY(A3442)=F$2+1,1,I3441+1)</f>
        <v>23</v>
      </c>
      <c r="J3442" s="1">
        <f t="shared" ref="J3442:J3505" si="1335">IF(DAY(A3442)=F$2+1,DAY(EOMONTH(A3442,0)),J3441)</f>
        <v>31</v>
      </c>
      <c r="K3442" s="54">
        <f t="shared" ref="K3442:K3505" si="1336">((F3442/E3442)^(I3442/J3442))</f>
        <v>1.000049291274919</v>
      </c>
      <c r="L3442" s="3">
        <f t="shared" ref="L3442:L3505" si="1337">IF(DAY(A3442)=F$2+1,M3441,L3441)</f>
        <v>1.75433463</v>
      </c>
      <c r="M3442" s="3">
        <f t="shared" ref="M3442:M3505" si="1338">TRUNC((K3442*L3442),8)</f>
        <v>1.7544211000000001</v>
      </c>
      <c r="N3442" s="3">
        <f t="shared" ref="N3442:N3505" si="1339">TRUNC(D3442*M3442,8)</f>
        <v>94280.819611109997</v>
      </c>
      <c r="O3442" s="52">
        <f t="shared" si="1323"/>
        <v>0</v>
      </c>
      <c r="P3442" s="5">
        <f t="shared" si="1328"/>
        <v>0</v>
      </c>
      <c r="Q3442" s="53">
        <f t="shared" ref="Q3442:Q3505" si="1340">IF($P3442&gt;0,($P3442*D3442),0)</f>
        <v>0</v>
      </c>
      <c r="R3442" s="4">
        <f t="shared" ref="R3442:R3505" si="1341">IF(P3442&gt;0,(P3442*N3442),0)</f>
        <v>0</v>
      </c>
      <c r="S3442" s="2">
        <f t="shared" si="1325"/>
        <v>0.14000000000000001</v>
      </c>
      <c r="T3442" s="9">
        <f t="shared" ref="T3442:T3505" si="1342">ROUND((1+S3442)^(1/12)^(I3442/J3442),9)</f>
        <v>1.0081341130000001</v>
      </c>
      <c r="U3442" s="4">
        <f t="shared" ref="U3442:U3505" si="1343">TRUNC(N3442*(T3442-1),8)</f>
        <v>766.89084044000003</v>
      </c>
      <c r="V3442" s="4">
        <f t="shared" ref="V3442:V3505" si="1344">IF(R3442&gt;0,R3442+U3442,0)</f>
        <v>0</v>
      </c>
      <c r="W3442" s="1" t="str">
        <f t="shared" si="1327"/>
        <v>A+J=</v>
      </c>
      <c r="X3442" s="10">
        <f t="shared" ref="X3442:X3505" si="1345">IF(DAY(A3442)=F$2+1,VLOOKUP(A3441,$AA$10:$AH$130,8),X3441)</f>
        <v>43505</v>
      </c>
      <c r="Y3442" s="4">
        <f t="shared" ref="Y3442:Y3505" si="1346">IF(V3442&gt;0,B3442-V3442,0)</f>
        <v>0</v>
      </c>
      <c r="Z3442" s="28"/>
      <c r="AA3442" s="26"/>
      <c r="AE3442" s="5"/>
    </row>
    <row r="3443" spans="1:31" x14ac:dyDescent="0.2">
      <c r="A3443" s="127">
        <f t="shared" si="1324"/>
        <v>43498</v>
      </c>
      <c r="B3443" s="4">
        <f t="shared" si="1329"/>
        <v>95081.398435690004</v>
      </c>
      <c r="C3443" s="4">
        <f t="shared" si="1326"/>
        <v>53738.990947563187</v>
      </c>
      <c r="D3443" s="4">
        <f t="shared" si="1330"/>
        <v>53738.990947563187</v>
      </c>
      <c r="E3443" s="56">
        <f t="shared" si="1331"/>
        <v>707.44100000000003</v>
      </c>
      <c r="F3443" s="11">
        <f>IF(DAY(A3443)=F$2+1,VLOOKUP(A3443,[1]Plan1!$BN$15:$BP$255,3),F3442)</f>
        <v>707.48800000000006</v>
      </c>
      <c r="G3443" s="6">
        <f t="shared" si="1332"/>
        <v>43475</v>
      </c>
      <c r="H3443" s="2">
        <f t="shared" si="1333"/>
        <v>6.6436635705269254E-5</v>
      </c>
      <c r="I3443" s="1">
        <f t="shared" si="1334"/>
        <v>24</v>
      </c>
      <c r="J3443" s="1">
        <f t="shared" si="1335"/>
        <v>31</v>
      </c>
      <c r="K3443" s="54">
        <f t="shared" si="1336"/>
        <v>1.0000514344289422</v>
      </c>
      <c r="L3443" s="3">
        <f t="shared" si="1337"/>
        <v>1.75433463</v>
      </c>
      <c r="M3443" s="3">
        <f t="shared" si="1338"/>
        <v>1.7544248600000001</v>
      </c>
      <c r="N3443" s="3">
        <f t="shared" si="1339"/>
        <v>94281.021669709997</v>
      </c>
      <c r="O3443" s="52">
        <f t="shared" si="1323"/>
        <v>0</v>
      </c>
      <c r="P3443" s="5">
        <f t="shared" si="1328"/>
        <v>0</v>
      </c>
      <c r="Q3443" s="53">
        <f t="shared" si="1340"/>
        <v>0</v>
      </c>
      <c r="R3443" s="4">
        <f t="shared" si="1341"/>
        <v>0</v>
      </c>
      <c r="S3443" s="2">
        <f t="shared" si="1325"/>
        <v>0.14000000000000001</v>
      </c>
      <c r="T3443" s="9">
        <f t="shared" si="1342"/>
        <v>1.0084892670000001</v>
      </c>
      <c r="U3443" s="4">
        <f t="shared" si="1343"/>
        <v>800.37676597999996</v>
      </c>
      <c r="V3443" s="4">
        <f t="shared" si="1344"/>
        <v>0</v>
      </c>
      <c r="W3443" s="1" t="str">
        <f t="shared" si="1327"/>
        <v>A+J=</v>
      </c>
      <c r="X3443" s="10">
        <f t="shared" si="1345"/>
        <v>43505</v>
      </c>
      <c r="Y3443" s="4">
        <f t="shared" si="1346"/>
        <v>0</v>
      </c>
      <c r="Z3443" s="28"/>
      <c r="AA3443" s="26"/>
      <c r="AE3443" s="5"/>
    </row>
    <row r="3444" spans="1:31" x14ac:dyDescent="0.2">
      <c r="A3444" s="127">
        <f t="shared" si="1324"/>
        <v>43499</v>
      </c>
      <c r="B3444" s="4">
        <f t="shared" si="1329"/>
        <v>95115.098442799994</v>
      </c>
      <c r="C3444" s="4">
        <f t="shared" si="1326"/>
        <v>53738.990947563187</v>
      </c>
      <c r="D3444" s="4">
        <f t="shared" si="1330"/>
        <v>53738.990947563187</v>
      </c>
      <c r="E3444" s="56">
        <f t="shared" si="1331"/>
        <v>707.44100000000003</v>
      </c>
      <c r="F3444" s="11">
        <f>IF(DAY(A3444)=F$2+1,VLOOKUP(A3444,[1]Plan1!$BN$15:$BP$255,3),F3443)</f>
        <v>707.48800000000006</v>
      </c>
      <c r="G3444" s="6">
        <f t="shared" si="1332"/>
        <v>43475</v>
      </c>
      <c r="H3444" s="2">
        <f t="shared" si="1333"/>
        <v>6.6436635705269254E-5</v>
      </c>
      <c r="I3444" s="1">
        <f t="shared" si="1334"/>
        <v>25</v>
      </c>
      <c r="J3444" s="1">
        <f t="shared" si="1335"/>
        <v>31</v>
      </c>
      <c r="K3444" s="54">
        <f t="shared" si="1336"/>
        <v>1.0000535775875581</v>
      </c>
      <c r="L3444" s="3">
        <f t="shared" si="1337"/>
        <v>1.75433463</v>
      </c>
      <c r="M3444" s="3">
        <f t="shared" si="1338"/>
        <v>1.7544286200000001</v>
      </c>
      <c r="N3444" s="3">
        <f t="shared" si="1339"/>
        <v>94281.223728319994</v>
      </c>
      <c r="O3444" s="52">
        <f t="shared" ref="O3444:O3507" si="1347">IF(DAY(A3444)=F$2,VLOOKUP(A3444,$AA$10:$AH$126,7),0)</f>
        <v>0</v>
      </c>
      <c r="P3444" s="5">
        <f t="shared" si="1328"/>
        <v>0</v>
      </c>
      <c r="Q3444" s="53">
        <f t="shared" si="1340"/>
        <v>0</v>
      </c>
      <c r="R3444" s="4">
        <f t="shared" si="1341"/>
        <v>0</v>
      </c>
      <c r="S3444" s="2">
        <f t="shared" si="1325"/>
        <v>0.14000000000000001</v>
      </c>
      <c r="T3444" s="9">
        <f t="shared" si="1342"/>
        <v>1.008844547</v>
      </c>
      <c r="U3444" s="4">
        <f t="shared" si="1343"/>
        <v>833.87471447999997</v>
      </c>
      <c r="V3444" s="4">
        <f t="shared" si="1344"/>
        <v>0</v>
      </c>
      <c r="W3444" s="1" t="str">
        <f t="shared" si="1327"/>
        <v>A+J=</v>
      </c>
      <c r="X3444" s="10">
        <f t="shared" si="1345"/>
        <v>43505</v>
      </c>
      <c r="Y3444" s="4">
        <f t="shared" si="1346"/>
        <v>0</v>
      </c>
      <c r="Z3444" s="28"/>
      <c r="AA3444" s="26"/>
      <c r="AE3444" s="5"/>
    </row>
    <row r="3445" spans="1:31" x14ac:dyDescent="0.2">
      <c r="A3445" s="127">
        <f t="shared" si="1324"/>
        <v>43500</v>
      </c>
      <c r="B3445" s="4">
        <f t="shared" si="1329"/>
        <v>95148.810284370004</v>
      </c>
      <c r="C3445" s="4">
        <f t="shared" si="1326"/>
        <v>53738.990947563187</v>
      </c>
      <c r="D3445" s="4">
        <f t="shared" si="1330"/>
        <v>53738.990947563187</v>
      </c>
      <c r="E3445" s="56">
        <f t="shared" si="1331"/>
        <v>707.44100000000003</v>
      </c>
      <c r="F3445" s="11">
        <f>IF(DAY(A3445)=F$2+1,VLOOKUP(A3445,[1]Plan1!$BN$15:$BP$255,3),F3444)</f>
        <v>707.48800000000006</v>
      </c>
      <c r="G3445" s="6">
        <f t="shared" si="1332"/>
        <v>43475</v>
      </c>
      <c r="H3445" s="2">
        <f t="shared" si="1333"/>
        <v>6.6436635705269254E-5</v>
      </c>
      <c r="I3445" s="1">
        <f t="shared" si="1334"/>
        <v>26</v>
      </c>
      <c r="J3445" s="1">
        <f t="shared" si="1335"/>
        <v>31</v>
      </c>
      <c r="K3445" s="54">
        <f t="shared" si="1336"/>
        <v>1.000055720750767</v>
      </c>
      <c r="L3445" s="3">
        <f t="shared" si="1337"/>
        <v>1.75433463</v>
      </c>
      <c r="M3445" s="3">
        <f t="shared" si="1338"/>
        <v>1.7544323799999999</v>
      </c>
      <c r="N3445" s="3">
        <f t="shared" si="1339"/>
        <v>94281.425786930005</v>
      </c>
      <c r="O3445" s="52">
        <f t="shared" si="1347"/>
        <v>0</v>
      </c>
      <c r="P3445" s="5">
        <f t="shared" si="1328"/>
        <v>0</v>
      </c>
      <c r="Q3445" s="53">
        <f t="shared" si="1340"/>
        <v>0</v>
      </c>
      <c r="R3445" s="4">
        <f t="shared" si="1341"/>
        <v>0</v>
      </c>
      <c r="S3445" s="2">
        <f t="shared" si="1325"/>
        <v>0.14000000000000001</v>
      </c>
      <c r="T3445" s="9">
        <f t="shared" si="1342"/>
        <v>1.009199951</v>
      </c>
      <c r="U3445" s="4">
        <f t="shared" si="1343"/>
        <v>867.38449744000002</v>
      </c>
      <c r="V3445" s="4">
        <f t="shared" si="1344"/>
        <v>0</v>
      </c>
      <c r="W3445" s="1" t="str">
        <f t="shared" si="1327"/>
        <v>A+J=</v>
      </c>
      <c r="X3445" s="10">
        <f t="shared" si="1345"/>
        <v>43505</v>
      </c>
      <c r="Y3445" s="4">
        <f t="shared" si="1346"/>
        <v>0</v>
      </c>
      <c r="Z3445" s="28"/>
      <c r="AA3445" s="26"/>
      <c r="AE3445" s="5"/>
    </row>
    <row r="3446" spans="1:31" x14ac:dyDescent="0.2">
      <c r="A3446" s="127">
        <f t="shared" si="1324"/>
        <v>43501</v>
      </c>
      <c r="B3446" s="4">
        <f t="shared" si="1329"/>
        <v>95182.53414905</v>
      </c>
      <c r="C3446" s="4">
        <f t="shared" si="1326"/>
        <v>53738.990947563187</v>
      </c>
      <c r="D3446" s="4">
        <f t="shared" si="1330"/>
        <v>53738.990947563187</v>
      </c>
      <c r="E3446" s="56">
        <f t="shared" si="1331"/>
        <v>707.44100000000003</v>
      </c>
      <c r="F3446" s="11">
        <f>IF(DAY(A3446)=F$2+1,VLOOKUP(A3446,[1]Plan1!$BN$15:$BP$255,3),F3445)</f>
        <v>707.48800000000006</v>
      </c>
      <c r="G3446" s="6">
        <f t="shared" si="1332"/>
        <v>43475</v>
      </c>
      <c r="H3446" s="2">
        <f t="shared" si="1333"/>
        <v>6.6436635705269254E-5</v>
      </c>
      <c r="I3446" s="1">
        <f t="shared" si="1334"/>
        <v>27</v>
      </c>
      <c r="J3446" s="1">
        <f t="shared" si="1335"/>
        <v>31</v>
      </c>
      <c r="K3446" s="54">
        <f t="shared" si="1336"/>
        <v>1.0000578639185689</v>
      </c>
      <c r="L3446" s="3">
        <f t="shared" si="1337"/>
        <v>1.75433463</v>
      </c>
      <c r="M3446" s="3">
        <f t="shared" si="1338"/>
        <v>1.7544361399999999</v>
      </c>
      <c r="N3446" s="3">
        <f t="shared" si="1339"/>
        <v>94281.627845530005</v>
      </c>
      <c r="O3446" s="52">
        <f t="shared" si="1347"/>
        <v>0</v>
      </c>
      <c r="P3446" s="5">
        <f t="shared" si="1328"/>
        <v>0</v>
      </c>
      <c r="Q3446" s="53">
        <f t="shared" si="1340"/>
        <v>0</v>
      </c>
      <c r="R3446" s="4">
        <f t="shared" si="1341"/>
        <v>0</v>
      </c>
      <c r="S3446" s="2">
        <f t="shared" si="1325"/>
        <v>0.14000000000000001</v>
      </c>
      <c r="T3446" s="9">
        <f t="shared" si="1342"/>
        <v>1.009555481</v>
      </c>
      <c r="U3446" s="4">
        <f t="shared" si="1343"/>
        <v>900.90630352000005</v>
      </c>
      <c r="V3446" s="4">
        <f t="shared" si="1344"/>
        <v>0</v>
      </c>
      <c r="W3446" s="1" t="str">
        <f t="shared" si="1327"/>
        <v>A+J=</v>
      </c>
      <c r="X3446" s="10">
        <f t="shared" si="1345"/>
        <v>43505</v>
      </c>
      <c r="Y3446" s="4">
        <f t="shared" si="1346"/>
        <v>0</v>
      </c>
      <c r="Z3446" s="28"/>
      <c r="AA3446" s="26"/>
      <c r="AE3446" s="5"/>
    </row>
    <row r="3447" spans="1:31" x14ac:dyDescent="0.2">
      <c r="A3447" s="127">
        <f t="shared" si="1324"/>
        <v>43502</v>
      </c>
      <c r="B3447" s="4">
        <f t="shared" si="1329"/>
        <v>95216.269942640007</v>
      </c>
      <c r="C3447" s="4">
        <f t="shared" si="1326"/>
        <v>53738.990947563187</v>
      </c>
      <c r="D3447" s="4">
        <f t="shared" si="1330"/>
        <v>53738.990947563187</v>
      </c>
      <c r="E3447" s="56">
        <f t="shared" si="1331"/>
        <v>707.44100000000003</v>
      </c>
      <c r="F3447" s="11">
        <f>IF(DAY(A3447)=F$2+1,VLOOKUP(A3447,[1]Plan1!$BN$15:$BP$255,3),F3446)</f>
        <v>707.48800000000006</v>
      </c>
      <c r="G3447" s="6">
        <f t="shared" si="1332"/>
        <v>43475</v>
      </c>
      <c r="H3447" s="2">
        <f t="shared" si="1333"/>
        <v>6.6436635705269254E-5</v>
      </c>
      <c r="I3447" s="1">
        <f t="shared" si="1334"/>
        <v>28</v>
      </c>
      <c r="J3447" s="1">
        <f t="shared" si="1335"/>
        <v>31</v>
      </c>
      <c r="K3447" s="54">
        <f t="shared" si="1336"/>
        <v>1.0000600070909635</v>
      </c>
      <c r="L3447" s="3">
        <f t="shared" si="1337"/>
        <v>1.75433463</v>
      </c>
      <c r="M3447" s="3">
        <f t="shared" si="1338"/>
        <v>1.7544398999999999</v>
      </c>
      <c r="N3447" s="3">
        <f t="shared" si="1339"/>
        <v>94281.829904140002</v>
      </c>
      <c r="O3447" s="52">
        <f t="shared" si="1347"/>
        <v>0</v>
      </c>
      <c r="P3447" s="5">
        <f t="shared" si="1328"/>
        <v>0</v>
      </c>
      <c r="Q3447" s="53">
        <f t="shared" si="1340"/>
        <v>0</v>
      </c>
      <c r="R3447" s="4">
        <f t="shared" si="1341"/>
        <v>0</v>
      </c>
      <c r="S3447" s="2">
        <f t="shared" si="1325"/>
        <v>0.14000000000000001</v>
      </c>
      <c r="T3447" s="9">
        <f t="shared" si="1342"/>
        <v>1.0099111359999999</v>
      </c>
      <c r="U3447" s="4">
        <f t="shared" si="1343"/>
        <v>934.44003850000001</v>
      </c>
      <c r="V3447" s="4">
        <f t="shared" si="1344"/>
        <v>0</v>
      </c>
      <c r="W3447" s="1" t="str">
        <f t="shared" si="1327"/>
        <v>A+J=</v>
      </c>
      <c r="X3447" s="10">
        <f t="shared" si="1345"/>
        <v>43505</v>
      </c>
      <c r="Y3447" s="4">
        <f t="shared" si="1346"/>
        <v>0</v>
      </c>
      <c r="Z3447" s="28"/>
      <c r="AA3447" s="26"/>
      <c r="AE3447" s="5"/>
    </row>
    <row r="3448" spans="1:31" x14ac:dyDescent="0.2">
      <c r="A3448" s="127">
        <f t="shared" si="1324"/>
        <v>43503</v>
      </c>
      <c r="B3448" s="4">
        <f t="shared" si="1329"/>
        <v>95250.017665210005</v>
      </c>
      <c r="C3448" s="4">
        <f t="shared" si="1326"/>
        <v>53738.990947563187</v>
      </c>
      <c r="D3448" s="4">
        <f t="shared" si="1330"/>
        <v>53738.990947563187</v>
      </c>
      <c r="E3448" s="56">
        <f t="shared" si="1331"/>
        <v>707.44100000000003</v>
      </c>
      <c r="F3448" s="11">
        <f>IF(DAY(A3448)=F$2+1,VLOOKUP(A3448,[1]Plan1!$BN$15:$BP$255,3),F3447)</f>
        <v>707.48800000000006</v>
      </c>
      <c r="G3448" s="6">
        <f t="shared" si="1332"/>
        <v>43475</v>
      </c>
      <c r="H3448" s="2">
        <f t="shared" si="1333"/>
        <v>6.6436635705269254E-5</v>
      </c>
      <c r="I3448" s="1">
        <f t="shared" si="1334"/>
        <v>29</v>
      </c>
      <c r="J3448" s="1">
        <f t="shared" si="1335"/>
        <v>31</v>
      </c>
      <c r="K3448" s="54">
        <f t="shared" si="1336"/>
        <v>1.0000621502679512</v>
      </c>
      <c r="L3448" s="3">
        <f t="shared" si="1337"/>
        <v>1.75433463</v>
      </c>
      <c r="M3448" s="3">
        <f t="shared" si="1338"/>
        <v>1.75444366</v>
      </c>
      <c r="N3448" s="3">
        <f t="shared" si="1339"/>
        <v>94282.031962740002</v>
      </c>
      <c r="O3448" s="52">
        <f t="shared" si="1347"/>
        <v>0</v>
      </c>
      <c r="P3448" s="5">
        <f t="shared" si="1328"/>
        <v>0</v>
      </c>
      <c r="Q3448" s="53">
        <f t="shared" si="1340"/>
        <v>0</v>
      </c>
      <c r="R3448" s="4">
        <f t="shared" si="1341"/>
        <v>0</v>
      </c>
      <c r="S3448" s="2">
        <f t="shared" si="1325"/>
        <v>0.14000000000000001</v>
      </c>
      <c r="T3448" s="9">
        <f t="shared" si="1342"/>
        <v>1.010266916</v>
      </c>
      <c r="U3448" s="4">
        <f t="shared" si="1343"/>
        <v>967.98570246999998</v>
      </c>
      <c r="V3448" s="4">
        <f t="shared" si="1344"/>
        <v>0</v>
      </c>
      <c r="W3448" s="1" t="str">
        <f t="shared" si="1327"/>
        <v>A+J=</v>
      </c>
      <c r="X3448" s="10">
        <f t="shared" si="1345"/>
        <v>43505</v>
      </c>
      <c r="Y3448" s="4">
        <f t="shared" si="1346"/>
        <v>0</v>
      </c>
      <c r="Z3448" s="28"/>
      <c r="AA3448" s="26"/>
      <c r="AE3448" s="5"/>
    </row>
    <row r="3449" spans="1:31" ht="25.5" x14ac:dyDescent="0.2">
      <c r="A3449" s="127">
        <f t="shared" si="1324"/>
        <v>43504</v>
      </c>
      <c r="B3449" s="4">
        <f t="shared" si="1329"/>
        <v>95283.777316830005</v>
      </c>
      <c r="C3449" s="4">
        <f t="shared" si="1326"/>
        <v>53738.990947563187</v>
      </c>
      <c r="D3449" s="4">
        <f t="shared" si="1330"/>
        <v>53738.990947563187</v>
      </c>
      <c r="E3449" s="56">
        <f t="shared" si="1331"/>
        <v>707.44100000000003</v>
      </c>
      <c r="F3449" s="11">
        <f>IF(DAY(A3449)=F$2+1,VLOOKUP(A3449,[1]Plan1!$BN$15:$BP$255,3),F3448)</f>
        <v>707.48800000000006</v>
      </c>
      <c r="G3449" s="6">
        <f t="shared" si="1332"/>
        <v>43475</v>
      </c>
      <c r="H3449" s="2">
        <f t="shared" si="1333"/>
        <v>6.6436635705269254E-5</v>
      </c>
      <c r="I3449" s="1">
        <f t="shared" si="1334"/>
        <v>30</v>
      </c>
      <c r="J3449" s="1">
        <f t="shared" si="1335"/>
        <v>31</v>
      </c>
      <c r="K3449" s="54">
        <f t="shared" si="1336"/>
        <v>1.0000642934495318</v>
      </c>
      <c r="L3449" s="3">
        <f t="shared" si="1337"/>
        <v>1.75433463</v>
      </c>
      <c r="M3449" s="3">
        <f t="shared" si="1338"/>
        <v>1.75444742</v>
      </c>
      <c r="N3449" s="3">
        <f t="shared" si="1339"/>
        <v>94282.234021349999</v>
      </c>
      <c r="O3449" s="52">
        <f t="shared" si="1347"/>
        <v>0</v>
      </c>
      <c r="P3449" s="5">
        <f t="shared" si="1328"/>
        <v>0</v>
      </c>
      <c r="Q3449" s="53">
        <f t="shared" si="1340"/>
        <v>0</v>
      </c>
      <c r="R3449" s="4">
        <f t="shared" si="1341"/>
        <v>0</v>
      </c>
      <c r="S3449" s="2">
        <f t="shared" si="1325"/>
        <v>0.14000000000000001</v>
      </c>
      <c r="T3449" s="9">
        <f t="shared" si="1342"/>
        <v>1.0106228209999999</v>
      </c>
      <c r="U3449" s="4">
        <f t="shared" si="1343"/>
        <v>1001.54329548</v>
      </c>
      <c r="V3449" s="4">
        <f t="shared" si="1344"/>
        <v>0</v>
      </c>
      <c r="W3449" s="1" t="str">
        <f t="shared" si="1327"/>
        <v>A+J=</v>
      </c>
      <c r="X3449" s="10">
        <f t="shared" si="1345"/>
        <v>43505</v>
      </c>
      <c r="Y3449" s="4">
        <f t="shared" si="1346"/>
        <v>0</v>
      </c>
      <c r="Z3449" s="190" t="s">
        <v>63</v>
      </c>
      <c r="AA3449" s="190" t="s">
        <v>64</v>
      </c>
      <c r="AE3449" s="5"/>
    </row>
    <row r="3450" spans="1:31" x14ac:dyDescent="0.2">
      <c r="A3450" s="161">
        <f t="shared" si="1324"/>
        <v>43505</v>
      </c>
      <c r="B3450" s="162">
        <f t="shared" si="1329"/>
        <v>95317.548991880001</v>
      </c>
      <c r="C3450" s="162">
        <f t="shared" si="1326"/>
        <v>53738.990947563187</v>
      </c>
      <c r="D3450" s="162">
        <f t="shared" si="1330"/>
        <v>53738.990947563187</v>
      </c>
      <c r="E3450" s="163">
        <f t="shared" si="1331"/>
        <v>707.44100000000003</v>
      </c>
      <c r="F3450" s="164">
        <f>IF(DAY(A3450)=F$2+1,VLOOKUP(A3450,[1]Plan1!$BN$15:$BP$255,3),F3449)</f>
        <v>707.48800000000006</v>
      </c>
      <c r="G3450" s="165">
        <f t="shared" si="1332"/>
        <v>43475</v>
      </c>
      <c r="H3450" s="166">
        <f t="shared" si="1333"/>
        <v>6.6436635705269254E-5</v>
      </c>
      <c r="I3450" s="167">
        <f t="shared" si="1334"/>
        <v>31</v>
      </c>
      <c r="J3450" s="167">
        <f t="shared" si="1335"/>
        <v>31</v>
      </c>
      <c r="K3450" s="168">
        <f t="shared" si="1336"/>
        <v>1.0000664366357053</v>
      </c>
      <c r="L3450" s="169">
        <f t="shared" si="1337"/>
        <v>1.75433463</v>
      </c>
      <c r="M3450" s="169">
        <f t="shared" si="1338"/>
        <v>1.75445118</v>
      </c>
      <c r="N3450" s="169">
        <f t="shared" si="1339"/>
        <v>94282.436079959996</v>
      </c>
      <c r="O3450" s="170">
        <f t="shared" si="1347"/>
        <v>111</v>
      </c>
      <c r="P3450" s="171">
        <f t="shared" si="1328"/>
        <v>0</v>
      </c>
      <c r="Q3450" s="162">
        <f t="shared" si="1340"/>
        <v>0</v>
      </c>
      <c r="R3450" s="162">
        <f t="shared" si="1341"/>
        <v>0</v>
      </c>
      <c r="S3450" s="166">
        <f t="shared" si="1325"/>
        <v>0.14000000000000001</v>
      </c>
      <c r="T3450" s="172">
        <f t="shared" si="1342"/>
        <v>1.010978852</v>
      </c>
      <c r="U3450" s="162">
        <f t="shared" si="1343"/>
        <v>1035.11291192</v>
      </c>
      <c r="V3450" s="162">
        <f t="shared" si="1344"/>
        <v>0</v>
      </c>
      <c r="W3450" s="167" t="str">
        <f t="shared" si="1327"/>
        <v>A+J=</v>
      </c>
      <c r="X3450" s="165">
        <f t="shared" si="1345"/>
        <v>43505</v>
      </c>
      <c r="Y3450" s="169">
        <f>B3450-Z3450</f>
        <v>95214.022769660005</v>
      </c>
      <c r="Z3450" s="191">
        <v>103.52622221999999</v>
      </c>
      <c r="AA3450" s="194">
        <v>931.58668969999997</v>
      </c>
      <c r="AE3450" s="5"/>
    </row>
    <row r="3451" spans="1:31" x14ac:dyDescent="0.2">
      <c r="A3451" s="127">
        <f t="shared" si="1324"/>
        <v>43506</v>
      </c>
      <c r="B3451" s="4">
        <f t="shared" si="1329"/>
        <v>95281.127767500002</v>
      </c>
      <c r="C3451" s="162">
        <f>C3450+(AA3450/M3450)</f>
        <v>54269.975622611251</v>
      </c>
      <c r="D3451" s="4">
        <f t="shared" si="1330"/>
        <v>54269.975622611251</v>
      </c>
      <c r="E3451" s="56">
        <f t="shared" si="1331"/>
        <v>707.48800000000006</v>
      </c>
      <c r="F3451" s="11">
        <f>IF(DAY(A3451)=F$2+1,VLOOKUP(A3451,[1]Plan1!$BN$15:$BP$255,3),F3450)</f>
        <v>713.74699999999996</v>
      </c>
      <c r="G3451" s="6">
        <f t="shared" si="1332"/>
        <v>43506</v>
      </c>
      <c r="H3451" s="2">
        <f t="shared" si="1333"/>
        <v>8.8467931611559969E-3</v>
      </c>
      <c r="I3451" s="1">
        <f t="shared" si="1334"/>
        <v>1</v>
      </c>
      <c r="J3451" s="1">
        <f t="shared" si="1335"/>
        <v>28</v>
      </c>
      <c r="K3451" s="54">
        <f t="shared" si="1336"/>
        <v>1.0003146169660471</v>
      </c>
      <c r="L3451" s="3">
        <f t="shared" si="1337"/>
        <v>1.75445118</v>
      </c>
      <c r="M3451" s="3">
        <f t="shared" si="1338"/>
        <v>1.75500316</v>
      </c>
      <c r="N3451" s="3">
        <f t="shared" si="1339"/>
        <v>95243.978710800002</v>
      </c>
      <c r="O3451" s="52">
        <f t="shared" si="1347"/>
        <v>0</v>
      </c>
      <c r="P3451" s="5">
        <f t="shared" si="1328"/>
        <v>0</v>
      </c>
      <c r="Q3451" s="53">
        <f t="shared" si="1340"/>
        <v>0</v>
      </c>
      <c r="R3451" s="4">
        <f t="shared" si="1341"/>
        <v>0</v>
      </c>
      <c r="S3451" s="2">
        <f t="shared" si="1325"/>
        <v>0.14000000000000001</v>
      </c>
      <c r="T3451" s="9">
        <f t="shared" si="1342"/>
        <v>1.000390041</v>
      </c>
      <c r="U3451" s="4">
        <f t="shared" si="1343"/>
        <v>37.149056700000003</v>
      </c>
      <c r="V3451" s="4">
        <f t="shared" si="1344"/>
        <v>0</v>
      </c>
      <c r="W3451" s="1" t="str">
        <f t="shared" si="1327"/>
        <v>A+J=</v>
      </c>
      <c r="X3451" s="10">
        <f t="shared" si="1345"/>
        <v>43533</v>
      </c>
      <c r="Y3451" s="4">
        <f t="shared" si="1346"/>
        <v>0</v>
      </c>
      <c r="Z3451" s="28"/>
      <c r="AA3451" s="195"/>
      <c r="AE3451" s="5"/>
    </row>
    <row r="3452" spans="1:31" x14ac:dyDescent="0.2">
      <c r="A3452" s="127">
        <f t="shared" si="1324"/>
        <v>43507</v>
      </c>
      <c r="B3452" s="4">
        <f t="shared" si="1329"/>
        <v>95348.279848160004</v>
      </c>
      <c r="C3452" s="4">
        <f t="shared" si="1326"/>
        <v>54269.975622611251</v>
      </c>
      <c r="D3452" s="4">
        <f t="shared" si="1330"/>
        <v>54269.975622611251</v>
      </c>
      <c r="E3452" s="56">
        <f t="shared" si="1331"/>
        <v>707.48800000000006</v>
      </c>
      <c r="F3452" s="11">
        <f>IF(DAY(A3452)=F$2+1,VLOOKUP(A3452,[1]Plan1!$BN$15:$BP$255,3),F3451)</f>
        <v>713.74699999999996</v>
      </c>
      <c r="G3452" s="6">
        <f t="shared" si="1332"/>
        <v>43506</v>
      </c>
      <c r="H3452" s="2">
        <f t="shared" si="1333"/>
        <v>8.8467931611559969E-3</v>
      </c>
      <c r="I3452" s="1">
        <f t="shared" si="1334"/>
        <v>2</v>
      </c>
      <c r="J3452" s="1">
        <f t="shared" si="1335"/>
        <v>28</v>
      </c>
      <c r="K3452" s="54">
        <f t="shared" si="1336"/>
        <v>1.0006293329159295</v>
      </c>
      <c r="L3452" s="3">
        <f t="shared" si="1337"/>
        <v>1.75445118</v>
      </c>
      <c r="M3452" s="3">
        <f t="shared" si="1338"/>
        <v>1.7555553100000001</v>
      </c>
      <c r="N3452" s="3">
        <f t="shared" si="1339"/>
        <v>95273.943877840007</v>
      </c>
      <c r="O3452" s="52">
        <f t="shared" si="1347"/>
        <v>0</v>
      </c>
      <c r="P3452" s="5">
        <f t="shared" si="1328"/>
        <v>0</v>
      </c>
      <c r="Q3452" s="53">
        <f t="shared" si="1340"/>
        <v>0</v>
      </c>
      <c r="R3452" s="4">
        <f t="shared" si="1341"/>
        <v>0</v>
      </c>
      <c r="S3452" s="2">
        <f t="shared" si="1325"/>
        <v>0.14000000000000001</v>
      </c>
      <c r="T3452" s="9">
        <f t="shared" si="1342"/>
        <v>1.000780234</v>
      </c>
      <c r="U3452" s="4">
        <f t="shared" si="1343"/>
        <v>74.335970320000001</v>
      </c>
      <c r="V3452" s="4">
        <f t="shared" si="1344"/>
        <v>0</v>
      </c>
      <c r="W3452" s="1" t="str">
        <f t="shared" si="1327"/>
        <v>A+J=</v>
      </c>
      <c r="X3452" s="10">
        <f t="shared" si="1345"/>
        <v>43533</v>
      </c>
      <c r="Y3452" s="4">
        <f t="shared" si="1346"/>
        <v>0</v>
      </c>
      <c r="Z3452" s="28"/>
      <c r="AA3452" s="26"/>
      <c r="AE3452" s="5"/>
    </row>
    <row r="3453" spans="1:31" x14ac:dyDescent="0.2">
      <c r="A3453" s="127">
        <f t="shared" si="1324"/>
        <v>43508</v>
      </c>
      <c r="B3453" s="4">
        <f t="shared" si="1329"/>
        <v>95415.479674760005</v>
      </c>
      <c r="C3453" s="4">
        <f t="shared" si="1326"/>
        <v>54269.975622611251</v>
      </c>
      <c r="D3453" s="4">
        <f t="shared" si="1330"/>
        <v>54269.975622611251</v>
      </c>
      <c r="E3453" s="56">
        <f t="shared" si="1331"/>
        <v>707.48800000000006</v>
      </c>
      <c r="F3453" s="11">
        <f>IF(DAY(A3453)=F$2+1,VLOOKUP(A3453,[1]Plan1!$BN$15:$BP$255,3),F3452)</f>
        <v>713.74699999999996</v>
      </c>
      <c r="G3453" s="6">
        <f t="shared" si="1332"/>
        <v>43506</v>
      </c>
      <c r="H3453" s="2">
        <f t="shared" si="1333"/>
        <v>8.8467931611559969E-3</v>
      </c>
      <c r="I3453" s="1">
        <f t="shared" si="1334"/>
        <v>3</v>
      </c>
      <c r="J3453" s="1">
        <f t="shared" si="1335"/>
        <v>28</v>
      </c>
      <c r="K3453" s="54">
        <f t="shared" si="1336"/>
        <v>1.0009441478807892</v>
      </c>
      <c r="L3453" s="3">
        <f t="shared" si="1337"/>
        <v>1.75445118</v>
      </c>
      <c r="M3453" s="3">
        <f t="shared" si="1338"/>
        <v>1.75610764</v>
      </c>
      <c r="N3453" s="3">
        <f t="shared" si="1339"/>
        <v>95303.918813480006</v>
      </c>
      <c r="O3453" s="52">
        <f t="shared" si="1347"/>
        <v>0</v>
      </c>
      <c r="P3453" s="5">
        <f t="shared" si="1328"/>
        <v>0</v>
      </c>
      <c r="Q3453" s="53">
        <f t="shared" si="1340"/>
        <v>0</v>
      </c>
      <c r="R3453" s="4">
        <f t="shared" si="1341"/>
        <v>0</v>
      </c>
      <c r="S3453" s="2">
        <f t="shared" si="1325"/>
        <v>0.14000000000000001</v>
      </c>
      <c r="T3453" s="9">
        <f t="shared" si="1342"/>
        <v>1.0011705799999999</v>
      </c>
      <c r="U3453" s="4">
        <f t="shared" si="1343"/>
        <v>111.56086128</v>
      </c>
      <c r="V3453" s="4">
        <f t="shared" si="1344"/>
        <v>0</v>
      </c>
      <c r="W3453" s="1" t="str">
        <f t="shared" si="1327"/>
        <v>A+J=</v>
      </c>
      <c r="X3453" s="10">
        <f t="shared" si="1345"/>
        <v>43533</v>
      </c>
      <c r="Y3453" s="4">
        <f t="shared" si="1346"/>
        <v>0</v>
      </c>
      <c r="Z3453" s="28"/>
      <c r="AA3453" s="26"/>
      <c r="AE3453" s="5"/>
    </row>
    <row r="3454" spans="1:31" x14ac:dyDescent="0.2">
      <c r="A3454" s="127">
        <f t="shared" si="1324"/>
        <v>43509</v>
      </c>
      <c r="B3454" s="4">
        <f t="shared" si="1329"/>
        <v>95482.726538260002</v>
      </c>
      <c r="C3454" s="4">
        <f t="shared" si="1326"/>
        <v>54269.975622611251</v>
      </c>
      <c r="D3454" s="4">
        <f t="shared" si="1330"/>
        <v>54269.975622611251</v>
      </c>
      <c r="E3454" s="56">
        <f t="shared" si="1331"/>
        <v>707.48800000000006</v>
      </c>
      <c r="F3454" s="11">
        <f>IF(DAY(A3454)=F$2+1,VLOOKUP(A3454,[1]Plan1!$BN$15:$BP$255,3),F3453)</f>
        <v>713.74699999999996</v>
      </c>
      <c r="G3454" s="6">
        <f t="shared" si="1332"/>
        <v>43506</v>
      </c>
      <c r="H3454" s="2">
        <f t="shared" si="1333"/>
        <v>8.8467931611559969E-3</v>
      </c>
      <c r="I3454" s="1">
        <f t="shared" si="1334"/>
        <v>4</v>
      </c>
      <c r="J3454" s="1">
        <f t="shared" si="1335"/>
        <v>28</v>
      </c>
      <c r="K3454" s="54">
        <f t="shared" si="1336"/>
        <v>1.001259061891778</v>
      </c>
      <c r="L3454" s="3">
        <f t="shared" si="1337"/>
        <v>1.75445118</v>
      </c>
      <c r="M3454" s="3">
        <f t="shared" si="1338"/>
        <v>1.7566601399999999</v>
      </c>
      <c r="N3454" s="3">
        <f t="shared" si="1339"/>
        <v>95333.902975010002</v>
      </c>
      <c r="O3454" s="52">
        <f t="shared" si="1347"/>
        <v>0</v>
      </c>
      <c r="P3454" s="5">
        <f t="shared" si="1328"/>
        <v>0</v>
      </c>
      <c r="Q3454" s="53">
        <f t="shared" si="1340"/>
        <v>0</v>
      </c>
      <c r="R3454" s="4">
        <f t="shared" si="1341"/>
        <v>0</v>
      </c>
      <c r="S3454" s="2">
        <f t="shared" si="1325"/>
        <v>0.14000000000000001</v>
      </c>
      <c r="T3454" s="9">
        <f t="shared" si="1342"/>
        <v>1.0015610770000001</v>
      </c>
      <c r="U3454" s="4">
        <f t="shared" si="1343"/>
        <v>148.82356325000001</v>
      </c>
      <c r="V3454" s="4">
        <f t="shared" si="1344"/>
        <v>0</v>
      </c>
      <c r="W3454" s="1" t="str">
        <f t="shared" si="1327"/>
        <v>A+J=</v>
      </c>
      <c r="X3454" s="10">
        <f t="shared" si="1345"/>
        <v>43533</v>
      </c>
      <c r="Y3454" s="4">
        <f t="shared" si="1346"/>
        <v>0</v>
      </c>
      <c r="Z3454" s="28"/>
      <c r="AA3454" s="26"/>
      <c r="AE3454" s="5"/>
    </row>
    <row r="3455" spans="1:31" x14ac:dyDescent="0.2">
      <c r="A3455" s="127">
        <f t="shared" si="1324"/>
        <v>43510</v>
      </c>
      <c r="B3455" s="4">
        <f t="shared" si="1329"/>
        <v>95550.020653790009</v>
      </c>
      <c r="C3455" s="4">
        <f t="shared" si="1326"/>
        <v>54269.975622611251</v>
      </c>
      <c r="D3455" s="4">
        <f t="shared" si="1330"/>
        <v>54269.975622611251</v>
      </c>
      <c r="E3455" s="56">
        <f t="shared" si="1331"/>
        <v>707.48800000000006</v>
      </c>
      <c r="F3455" s="11">
        <f>IF(DAY(A3455)=F$2+1,VLOOKUP(A3455,[1]Plan1!$BN$15:$BP$255,3),F3454)</f>
        <v>713.74699999999996</v>
      </c>
      <c r="G3455" s="6">
        <f t="shared" si="1332"/>
        <v>43506</v>
      </c>
      <c r="H3455" s="2">
        <f t="shared" si="1333"/>
        <v>8.8467931611559969E-3</v>
      </c>
      <c r="I3455" s="1">
        <f t="shared" si="1334"/>
        <v>5</v>
      </c>
      <c r="J3455" s="1">
        <f t="shared" si="1335"/>
        <v>28</v>
      </c>
      <c r="K3455" s="54">
        <f t="shared" si="1336"/>
        <v>1.0015740749800575</v>
      </c>
      <c r="L3455" s="3">
        <f t="shared" si="1337"/>
        <v>1.75445118</v>
      </c>
      <c r="M3455" s="3">
        <f t="shared" si="1338"/>
        <v>1.75721281</v>
      </c>
      <c r="N3455" s="3">
        <f t="shared" si="1339"/>
        <v>95363.896362440006</v>
      </c>
      <c r="O3455" s="52">
        <f t="shared" si="1347"/>
        <v>0</v>
      </c>
      <c r="P3455" s="5">
        <f t="shared" si="1328"/>
        <v>0</v>
      </c>
      <c r="Q3455" s="53">
        <f t="shared" si="1340"/>
        <v>0</v>
      </c>
      <c r="R3455" s="4">
        <f t="shared" si="1341"/>
        <v>0</v>
      </c>
      <c r="S3455" s="2">
        <f t="shared" si="1325"/>
        <v>0.14000000000000001</v>
      </c>
      <c r="T3455" s="9">
        <f t="shared" si="1342"/>
        <v>1.001951727</v>
      </c>
      <c r="U3455" s="4">
        <f t="shared" si="1343"/>
        <v>186.12429134999999</v>
      </c>
      <c r="V3455" s="4">
        <f t="shared" si="1344"/>
        <v>0</v>
      </c>
      <c r="W3455" s="1" t="str">
        <f t="shared" si="1327"/>
        <v>A+J=</v>
      </c>
      <c r="X3455" s="10">
        <f t="shared" si="1345"/>
        <v>43533</v>
      </c>
      <c r="Y3455" s="4">
        <f t="shared" si="1346"/>
        <v>0</v>
      </c>
      <c r="Z3455" s="28"/>
      <c r="AA3455" s="26"/>
      <c r="AE3455" s="5"/>
    </row>
    <row r="3456" spans="1:31" x14ac:dyDescent="0.2">
      <c r="A3456" s="127">
        <f t="shared" si="1324"/>
        <v>43511</v>
      </c>
      <c r="B3456" s="4">
        <f t="shared" si="1329"/>
        <v>95617.362589890006</v>
      </c>
      <c r="C3456" s="4">
        <f t="shared" si="1326"/>
        <v>54269.975622611251</v>
      </c>
      <c r="D3456" s="4">
        <f t="shared" si="1330"/>
        <v>54269.975622611251</v>
      </c>
      <c r="E3456" s="56">
        <f t="shared" si="1331"/>
        <v>707.48800000000006</v>
      </c>
      <c r="F3456" s="11">
        <f>IF(DAY(A3456)=F$2+1,VLOOKUP(A3456,[1]Plan1!$BN$15:$BP$255,3),F3455)</f>
        <v>713.74699999999996</v>
      </c>
      <c r="G3456" s="6">
        <f t="shared" si="1332"/>
        <v>43506</v>
      </c>
      <c r="H3456" s="2">
        <f t="shared" si="1333"/>
        <v>8.8467931611559969E-3</v>
      </c>
      <c r="I3456" s="1">
        <f t="shared" si="1334"/>
        <v>6</v>
      </c>
      <c r="J3456" s="1">
        <f t="shared" si="1335"/>
        <v>28</v>
      </c>
      <c r="K3456" s="54">
        <f t="shared" si="1336"/>
        <v>1.0018891871767992</v>
      </c>
      <c r="L3456" s="3">
        <f t="shared" si="1337"/>
        <v>1.75445118</v>
      </c>
      <c r="M3456" s="3">
        <f t="shared" si="1338"/>
        <v>1.75776566</v>
      </c>
      <c r="N3456" s="3">
        <f t="shared" si="1339"/>
        <v>95393.899518460006</v>
      </c>
      <c r="O3456" s="52">
        <f t="shared" si="1347"/>
        <v>0</v>
      </c>
      <c r="P3456" s="5">
        <f t="shared" si="1328"/>
        <v>0</v>
      </c>
      <c r="Q3456" s="53">
        <f t="shared" si="1340"/>
        <v>0</v>
      </c>
      <c r="R3456" s="4">
        <f t="shared" si="1341"/>
        <v>0</v>
      </c>
      <c r="S3456" s="2">
        <f t="shared" si="1325"/>
        <v>0.14000000000000001</v>
      </c>
      <c r="T3456" s="9">
        <f t="shared" si="1342"/>
        <v>1.00234253</v>
      </c>
      <c r="U3456" s="4">
        <f t="shared" si="1343"/>
        <v>223.46307143000001</v>
      </c>
      <c r="V3456" s="4">
        <f t="shared" si="1344"/>
        <v>0</v>
      </c>
      <c r="W3456" s="1" t="str">
        <f t="shared" si="1327"/>
        <v>A+J=</v>
      </c>
      <c r="X3456" s="10">
        <f t="shared" si="1345"/>
        <v>43533</v>
      </c>
      <c r="Y3456" s="4">
        <f t="shared" si="1346"/>
        <v>0</v>
      </c>
      <c r="Z3456" s="28"/>
      <c r="AA3456" s="26"/>
      <c r="AE3456" s="5"/>
    </row>
    <row r="3457" spans="1:31" x14ac:dyDescent="0.2">
      <c r="A3457" s="127">
        <f t="shared" si="1324"/>
        <v>43512</v>
      </c>
      <c r="B3457" s="4">
        <f t="shared" si="1329"/>
        <v>95684.751732200006</v>
      </c>
      <c r="C3457" s="4">
        <f t="shared" si="1326"/>
        <v>54269.975622611251</v>
      </c>
      <c r="D3457" s="4">
        <f t="shared" si="1330"/>
        <v>54269.975622611251</v>
      </c>
      <c r="E3457" s="56">
        <f t="shared" si="1331"/>
        <v>707.48800000000006</v>
      </c>
      <c r="F3457" s="11">
        <f>IF(DAY(A3457)=F$2+1,VLOOKUP(A3457,[1]Plan1!$BN$15:$BP$255,3),F3456)</f>
        <v>713.74699999999996</v>
      </c>
      <c r="G3457" s="6">
        <f t="shared" si="1332"/>
        <v>43506</v>
      </c>
      <c r="H3457" s="2">
        <f t="shared" si="1333"/>
        <v>8.8467931611559969E-3</v>
      </c>
      <c r="I3457" s="1">
        <f t="shared" si="1334"/>
        <v>7</v>
      </c>
      <c r="J3457" s="1">
        <f t="shared" si="1335"/>
        <v>28</v>
      </c>
      <c r="K3457" s="54">
        <f t="shared" si="1336"/>
        <v>1.0022043985131841</v>
      </c>
      <c r="L3457" s="3">
        <f t="shared" si="1337"/>
        <v>1.75445118</v>
      </c>
      <c r="M3457" s="3">
        <f t="shared" si="1338"/>
        <v>1.7583186799999999</v>
      </c>
      <c r="N3457" s="3">
        <f t="shared" si="1339"/>
        <v>95423.911900380001</v>
      </c>
      <c r="O3457" s="52">
        <f t="shared" si="1347"/>
        <v>0</v>
      </c>
      <c r="P3457" s="5">
        <f t="shared" si="1328"/>
        <v>0</v>
      </c>
      <c r="Q3457" s="53">
        <f t="shared" si="1340"/>
        <v>0</v>
      </c>
      <c r="R3457" s="4">
        <f t="shared" si="1341"/>
        <v>0</v>
      </c>
      <c r="S3457" s="2">
        <f t="shared" si="1325"/>
        <v>0.14000000000000001</v>
      </c>
      <c r="T3457" s="9">
        <f t="shared" si="1342"/>
        <v>1.002733485</v>
      </c>
      <c r="U3457" s="4">
        <f t="shared" si="1343"/>
        <v>260.83983181999997</v>
      </c>
      <c r="V3457" s="4">
        <f t="shared" si="1344"/>
        <v>0</v>
      </c>
      <c r="W3457" s="1" t="str">
        <f t="shared" si="1327"/>
        <v>A+J=</v>
      </c>
      <c r="X3457" s="10">
        <f t="shared" si="1345"/>
        <v>43533</v>
      </c>
      <c r="Y3457" s="4">
        <f t="shared" si="1346"/>
        <v>0</v>
      </c>
      <c r="Z3457" s="28"/>
      <c r="AA3457" s="26"/>
      <c r="AE3457" s="5"/>
    </row>
    <row r="3458" spans="1:31" x14ac:dyDescent="0.2">
      <c r="A3458" s="127">
        <f t="shared" si="1324"/>
        <v>43513</v>
      </c>
      <c r="B3458" s="4">
        <f t="shared" si="1329"/>
        <v>95752.188649590011</v>
      </c>
      <c r="C3458" s="4">
        <f t="shared" si="1326"/>
        <v>54269.975622611251</v>
      </c>
      <c r="D3458" s="4">
        <f t="shared" si="1330"/>
        <v>54269.975622611251</v>
      </c>
      <c r="E3458" s="56">
        <f t="shared" si="1331"/>
        <v>707.48800000000006</v>
      </c>
      <c r="F3458" s="11">
        <f>IF(DAY(A3458)=F$2+1,VLOOKUP(A3458,[1]Plan1!$BN$15:$BP$255,3),F3457)</f>
        <v>713.74699999999996</v>
      </c>
      <c r="G3458" s="6">
        <f t="shared" si="1332"/>
        <v>43506</v>
      </c>
      <c r="H3458" s="2">
        <f t="shared" si="1333"/>
        <v>8.8467931611559969E-3</v>
      </c>
      <c r="I3458" s="1">
        <f t="shared" si="1334"/>
        <v>8</v>
      </c>
      <c r="J3458" s="1">
        <f t="shared" si="1335"/>
        <v>28</v>
      </c>
      <c r="K3458" s="54">
        <f t="shared" si="1336"/>
        <v>1.0025197090204032</v>
      </c>
      <c r="L3458" s="3">
        <f t="shared" si="1337"/>
        <v>1.75445118</v>
      </c>
      <c r="M3458" s="3">
        <f t="shared" si="1338"/>
        <v>1.7588718800000001</v>
      </c>
      <c r="N3458" s="3">
        <f t="shared" si="1339"/>
        <v>95453.934050890006</v>
      </c>
      <c r="O3458" s="52">
        <f t="shared" si="1347"/>
        <v>0</v>
      </c>
      <c r="P3458" s="5">
        <f t="shared" si="1328"/>
        <v>0</v>
      </c>
      <c r="Q3458" s="53">
        <f t="shared" si="1340"/>
        <v>0</v>
      </c>
      <c r="R3458" s="4">
        <f t="shared" si="1341"/>
        <v>0</v>
      </c>
      <c r="S3458" s="2">
        <f t="shared" si="1325"/>
        <v>0.14000000000000001</v>
      </c>
      <c r="T3458" s="9">
        <f t="shared" si="1342"/>
        <v>1.003124592</v>
      </c>
      <c r="U3458" s="4">
        <f t="shared" si="1343"/>
        <v>298.25459869999997</v>
      </c>
      <c r="V3458" s="4">
        <f t="shared" si="1344"/>
        <v>0</v>
      </c>
      <c r="W3458" s="1" t="str">
        <f t="shared" si="1327"/>
        <v>A+J=</v>
      </c>
      <c r="X3458" s="10">
        <f t="shared" si="1345"/>
        <v>43533</v>
      </c>
      <c r="Y3458" s="4">
        <f t="shared" si="1346"/>
        <v>0</v>
      </c>
      <c r="Z3458" s="28"/>
      <c r="AA3458" s="26"/>
      <c r="AE3458" s="5"/>
    </row>
    <row r="3459" spans="1:31" x14ac:dyDescent="0.2">
      <c r="A3459" s="127">
        <f t="shared" si="1324"/>
        <v>43514</v>
      </c>
      <c r="B3459" s="4">
        <f t="shared" si="1329"/>
        <v>95819.672918110009</v>
      </c>
      <c r="C3459" s="4">
        <f t="shared" si="1326"/>
        <v>54269.975622611251</v>
      </c>
      <c r="D3459" s="4">
        <f t="shared" si="1330"/>
        <v>54269.975622611251</v>
      </c>
      <c r="E3459" s="56">
        <f t="shared" si="1331"/>
        <v>707.48800000000006</v>
      </c>
      <c r="F3459" s="11">
        <f>IF(DAY(A3459)=F$2+1,VLOOKUP(A3459,[1]Plan1!$BN$15:$BP$255,3),F3458)</f>
        <v>713.74699999999996</v>
      </c>
      <c r="G3459" s="6">
        <f t="shared" si="1332"/>
        <v>43506</v>
      </c>
      <c r="H3459" s="2">
        <f t="shared" si="1333"/>
        <v>8.8467931611559969E-3</v>
      </c>
      <c r="I3459" s="1">
        <f t="shared" si="1334"/>
        <v>9</v>
      </c>
      <c r="J3459" s="1">
        <f t="shared" si="1335"/>
        <v>28</v>
      </c>
      <c r="K3459" s="54">
        <f t="shared" si="1336"/>
        <v>1.0028351187296576</v>
      </c>
      <c r="L3459" s="3">
        <f t="shared" si="1337"/>
        <v>1.75445118</v>
      </c>
      <c r="M3459" s="3">
        <f t="shared" si="1338"/>
        <v>1.7594252500000001</v>
      </c>
      <c r="N3459" s="3">
        <f t="shared" si="1339"/>
        <v>95483.965427300005</v>
      </c>
      <c r="O3459" s="52">
        <f t="shared" si="1347"/>
        <v>0</v>
      </c>
      <c r="P3459" s="5">
        <f t="shared" si="1328"/>
        <v>0</v>
      </c>
      <c r="Q3459" s="53">
        <f t="shared" si="1340"/>
        <v>0</v>
      </c>
      <c r="R3459" s="4">
        <f t="shared" si="1341"/>
        <v>0</v>
      </c>
      <c r="S3459" s="2">
        <f t="shared" si="1325"/>
        <v>0.14000000000000001</v>
      </c>
      <c r="T3459" s="9">
        <f t="shared" si="1342"/>
        <v>1.003515852</v>
      </c>
      <c r="U3459" s="4">
        <f t="shared" si="1343"/>
        <v>335.70749081000002</v>
      </c>
      <c r="V3459" s="4">
        <f t="shared" si="1344"/>
        <v>0</v>
      </c>
      <c r="W3459" s="1" t="str">
        <f t="shared" si="1327"/>
        <v>A+J=</v>
      </c>
      <c r="X3459" s="10">
        <f t="shared" si="1345"/>
        <v>43533</v>
      </c>
      <c r="Y3459" s="4">
        <f t="shared" si="1346"/>
        <v>0</v>
      </c>
      <c r="Z3459" s="28"/>
      <c r="AA3459" s="26"/>
      <c r="AE3459" s="5"/>
    </row>
    <row r="3460" spans="1:31" x14ac:dyDescent="0.2">
      <c r="A3460" s="127">
        <f t="shared" si="1324"/>
        <v>43515</v>
      </c>
      <c r="B3460" s="4">
        <f t="shared" si="1329"/>
        <v>95887.205011679995</v>
      </c>
      <c r="C3460" s="4">
        <f t="shared" si="1326"/>
        <v>54269.975622611251</v>
      </c>
      <c r="D3460" s="4">
        <f t="shared" si="1330"/>
        <v>54269.975622611251</v>
      </c>
      <c r="E3460" s="56">
        <f t="shared" si="1331"/>
        <v>707.48800000000006</v>
      </c>
      <c r="F3460" s="11">
        <f>IF(DAY(A3460)=F$2+1,VLOOKUP(A3460,[1]Plan1!$BN$15:$BP$255,3),F3459)</f>
        <v>713.74699999999996</v>
      </c>
      <c r="G3460" s="6">
        <f t="shared" si="1332"/>
        <v>43506</v>
      </c>
      <c r="H3460" s="2">
        <f t="shared" si="1333"/>
        <v>8.8467931611559969E-3</v>
      </c>
      <c r="I3460" s="1">
        <f t="shared" si="1334"/>
        <v>10</v>
      </c>
      <c r="J3460" s="1">
        <f t="shared" si="1335"/>
        <v>28</v>
      </c>
      <c r="K3460" s="54">
        <f t="shared" si="1336"/>
        <v>1.0031506276721578</v>
      </c>
      <c r="L3460" s="3">
        <f t="shared" si="1337"/>
        <v>1.75445118</v>
      </c>
      <c r="M3460" s="3">
        <f t="shared" si="1338"/>
        <v>1.7599788000000001</v>
      </c>
      <c r="N3460" s="3">
        <f t="shared" si="1339"/>
        <v>95514.006572309998</v>
      </c>
      <c r="O3460" s="52">
        <f t="shared" si="1347"/>
        <v>0</v>
      </c>
      <c r="P3460" s="5">
        <f t="shared" si="1328"/>
        <v>0</v>
      </c>
      <c r="Q3460" s="53">
        <f t="shared" si="1340"/>
        <v>0</v>
      </c>
      <c r="R3460" s="4">
        <f t="shared" si="1341"/>
        <v>0</v>
      </c>
      <c r="S3460" s="2">
        <f t="shared" si="1325"/>
        <v>0.14000000000000001</v>
      </c>
      <c r="T3460" s="9">
        <f t="shared" si="1342"/>
        <v>1.003907264</v>
      </c>
      <c r="U3460" s="4">
        <f t="shared" si="1343"/>
        <v>373.19843937000002</v>
      </c>
      <c r="V3460" s="4">
        <f t="shared" si="1344"/>
        <v>0</v>
      </c>
      <c r="W3460" s="1" t="str">
        <f t="shared" si="1327"/>
        <v>A+J=</v>
      </c>
      <c r="X3460" s="10">
        <f t="shared" si="1345"/>
        <v>43533</v>
      </c>
      <c r="Y3460" s="4">
        <f t="shared" si="1346"/>
        <v>0</v>
      </c>
      <c r="Z3460" s="28"/>
      <c r="AA3460" s="26"/>
      <c r="AE3460" s="5"/>
    </row>
    <row r="3461" spans="1:31" x14ac:dyDescent="0.2">
      <c r="A3461" s="127">
        <f t="shared" si="1324"/>
        <v>43516</v>
      </c>
      <c r="B3461" s="4">
        <f t="shared" si="1329"/>
        <v>95954.784505970005</v>
      </c>
      <c r="C3461" s="4">
        <f t="shared" si="1326"/>
        <v>54269.975622611251</v>
      </c>
      <c r="D3461" s="4">
        <f t="shared" si="1330"/>
        <v>54269.975622611251</v>
      </c>
      <c r="E3461" s="56">
        <f t="shared" si="1331"/>
        <v>707.48800000000006</v>
      </c>
      <c r="F3461" s="11">
        <f>IF(DAY(A3461)=F$2+1,VLOOKUP(A3461,[1]Plan1!$BN$15:$BP$255,3),F3460)</f>
        <v>713.74699999999996</v>
      </c>
      <c r="G3461" s="6">
        <f t="shared" si="1332"/>
        <v>43506</v>
      </c>
      <c r="H3461" s="2">
        <f t="shared" si="1333"/>
        <v>8.8467931611559969E-3</v>
      </c>
      <c r="I3461" s="1">
        <f t="shared" si="1334"/>
        <v>11</v>
      </c>
      <c r="J3461" s="1">
        <f t="shared" si="1335"/>
        <v>28</v>
      </c>
      <c r="K3461" s="54">
        <f t="shared" si="1336"/>
        <v>1.0034662358791242</v>
      </c>
      <c r="L3461" s="3">
        <f t="shared" si="1337"/>
        <v>1.75445118</v>
      </c>
      <c r="M3461" s="3">
        <f t="shared" si="1338"/>
        <v>1.7605325199999999</v>
      </c>
      <c r="N3461" s="3">
        <f t="shared" si="1339"/>
        <v>95544.056943210002</v>
      </c>
      <c r="O3461" s="52">
        <f t="shared" si="1347"/>
        <v>0</v>
      </c>
      <c r="P3461" s="5">
        <f t="shared" si="1328"/>
        <v>0</v>
      </c>
      <c r="Q3461" s="53">
        <f t="shared" si="1340"/>
        <v>0</v>
      </c>
      <c r="R3461" s="4">
        <f t="shared" si="1341"/>
        <v>0</v>
      </c>
      <c r="S3461" s="2">
        <f t="shared" si="1325"/>
        <v>0.14000000000000001</v>
      </c>
      <c r="T3461" s="9">
        <f t="shared" si="1342"/>
        <v>1.0042988289999999</v>
      </c>
      <c r="U3461" s="4">
        <f t="shared" si="1343"/>
        <v>410.72756276000001</v>
      </c>
      <c r="V3461" s="4">
        <f t="shared" si="1344"/>
        <v>0</v>
      </c>
      <c r="W3461" s="1" t="str">
        <f t="shared" si="1327"/>
        <v>A+J=</v>
      </c>
      <c r="X3461" s="10">
        <f t="shared" si="1345"/>
        <v>43533</v>
      </c>
      <c r="Y3461" s="4">
        <f t="shared" si="1346"/>
        <v>0</v>
      </c>
      <c r="Z3461" s="28"/>
      <c r="AA3461" s="26"/>
      <c r="AE3461" s="5"/>
    </row>
    <row r="3462" spans="1:31" x14ac:dyDescent="0.2">
      <c r="A3462" s="127">
        <f t="shared" si="1324"/>
        <v>43517</v>
      </c>
      <c r="B3462" s="4">
        <f t="shared" si="1329"/>
        <v>96022.411425619997</v>
      </c>
      <c r="C3462" s="4">
        <f t="shared" si="1326"/>
        <v>54269.975622611251</v>
      </c>
      <c r="D3462" s="4">
        <f t="shared" si="1330"/>
        <v>54269.975622611251</v>
      </c>
      <c r="E3462" s="56">
        <f t="shared" si="1331"/>
        <v>707.48800000000006</v>
      </c>
      <c r="F3462" s="11">
        <f>IF(DAY(A3462)=F$2+1,VLOOKUP(A3462,[1]Plan1!$BN$15:$BP$255,3),F3461)</f>
        <v>713.74699999999996</v>
      </c>
      <c r="G3462" s="6">
        <f t="shared" si="1332"/>
        <v>43506</v>
      </c>
      <c r="H3462" s="2">
        <f t="shared" si="1333"/>
        <v>8.8467931611559969E-3</v>
      </c>
      <c r="I3462" s="1">
        <f t="shared" si="1334"/>
        <v>12</v>
      </c>
      <c r="J3462" s="1">
        <f t="shared" si="1335"/>
        <v>28</v>
      </c>
      <c r="K3462" s="54">
        <f t="shared" si="1336"/>
        <v>1.0037819433817872</v>
      </c>
      <c r="L3462" s="3">
        <f t="shared" si="1337"/>
        <v>1.75445118</v>
      </c>
      <c r="M3462" s="3">
        <f t="shared" si="1338"/>
        <v>1.7610864100000001</v>
      </c>
      <c r="N3462" s="3">
        <f t="shared" si="1339"/>
        <v>95574.11654001</v>
      </c>
      <c r="O3462" s="52">
        <f t="shared" si="1347"/>
        <v>0</v>
      </c>
      <c r="P3462" s="5">
        <f t="shared" si="1328"/>
        <v>0</v>
      </c>
      <c r="Q3462" s="53">
        <f t="shared" si="1340"/>
        <v>0</v>
      </c>
      <c r="R3462" s="4">
        <f t="shared" si="1341"/>
        <v>0</v>
      </c>
      <c r="S3462" s="2">
        <f t="shared" si="1325"/>
        <v>0.14000000000000001</v>
      </c>
      <c r="T3462" s="9">
        <f t="shared" si="1342"/>
        <v>1.004690547</v>
      </c>
      <c r="U3462" s="4">
        <f t="shared" si="1343"/>
        <v>448.29488560999999</v>
      </c>
      <c r="V3462" s="4">
        <f t="shared" si="1344"/>
        <v>0</v>
      </c>
      <c r="W3462" s="1" t="str">
        <f t="shared" si="1327"/>
        <v>A+J=</v>
      </c>
      <c r="X3462" s="10">
        <f t="shared" si="1345"/>
        <v>43533</v>
      </c>
      <c r="Y3462" s="4">
        <f t="shared" si="1346"/>
        <v>0</v>
      </c>
      <c r="Z3462" s="28"/>
      <c r="AA3462" s="26"/>
      <c r="AE3462" s="5"/>
    </row>
    <row r="3463" spans="1:31" x14ac:dyDescent="0.2">
      <c r="A3463" s="127">
        <f t="shared" si="1324"/>
        <v>43518</v>
      </c>
      <c r="B3463" s="4">
        <f t="shared" si="1329"/>
        <v>96090.086340719994</v>
      </c>
      <c r="C3463" s="4">
        <f t="shared" si="1326"/>
        <v>54269.975622611251</v>
      </c>
      <c r="D3463" s="4">
        <f t="shared" si="1330"/>
        <v>54269.975622611251</v>
      </c>
      <c r="E3463" s="56">
        <f t="shared" si="1331"/>
        <v>707.48800000000006</v>
      </c>
      <c r="F3463" s="11">
        <f>IF(DAY(A3463)=F$2+1,VLOOKUP(A3463,[1]Plan1!$BN$15:$BP$255,3),F3462)</f>
        <v>713.74699999999996</v>
      </c>
      <c r="G3463" s="6">
        <f t="shared" si="1332"/>
        <v>43506</v>
      </c>
      <c r="H3463" s="2">
        <f t="shared" si="1333"/>
        <v>8.8467931611559969E-3</v>
      </c>
      <c r="I3463" s="1">
        <f t="shared" si="1334"/>
        <v>13</v>
      </c>
      <c r="J3463" s="1">
        <f t="shared" si="1335"/>
        <v>28</v>
      </c>
      <c r="K3463" s="54">
        <f t="shared" si="1336"/>
        <v>1.0040977502113868</v>
      </c>
      <c r="L3463" s="3">
        <f t="shared" si="1337"/>
        <v>1.75445118</v>
      </c>
      <c r="M3463" s="3">
        <f t="shared" si="1338"/>
        <v>1.7616404800000001</v>
      </c>
      <c r="N3463" s="3">
        <f t="shared" si="1339"/>
        <v>95604.185905399994</v>
      </c>
      <c r="O3463" s="52">
        <f t="shared" si="1347"/>
        <v>0</v>
      </c>
      <c r="P3463" s="5">
        <f t="shared" si="1328"/>
        <v>0</v>
      </c>
      <c r="Q3463" s="53">
        <f t="shared" si="1340"/>
        <v>0</v>
      </c>
      <c r="R3463" s="4">
        <f t="shared" si="1341"/>
        <v>0</v>
      </c>
      <c r="S3463" s="2">
        <f t="shared" si="1325"/>
        <v>0.14000000000000001</v>
      </c>
      <c r="T3463" s="9">
        <f t="shared" si="1342"/>
        <v>1.005082418</v>
      </c>
      <c r="U3463" s="4">
        <f t="shared" si="1343"/>
        <v>485.90043531999999</v>
      </c>
      <c r="V3463" s="4">
        <f t="shared" si="1344"/>
        <v>0</v>
      </c>
      <c r="W3463" s="1" t="str">
        <f t="shared" si="1327"/>
        <v>A+J=</v>
      </c>
      <c r="X3463" s="10">
        <f t="shared" si="1345"/>
        <v>43533</v>
      </c>
      <c r="Y3463" s="4">
        <f t="shared" si="1346"/>
        <v>0</v>
      </c>
      <c r="Z3463" s="28"/>
      <c r="AA3463" s="26"/>
      <c r="AE3463" s="5"/>
    </row>
    <row r="3464" spans="1:31" x14ac:dyDescent="0.2">
      <c r="A3464" s="127">
        <f t="shared" si="1324"/>
        <v>43519</v>
      </c>
      <c r="B3464" s="4">
        <f t="shared" si="1329"/>
        <v>96157.808635249996</v>
      </c>
      <c r="C3464" s="4">
        <f t="shared" si="1326"/>
        <v>54269.975622611251</v>
      </c>
      <c r="D3464" s="4">
        <f t="shared" si="1330"/>
        <v>54269.975622611251</v>
      </c>
      <c r="E3464" s="56">
        <f t="shared" si="1331"/>
        <v>707.48800000000006</v>
      </c>
      <c r="F3464" s="11">
        <f>IF(DAY(A3464)=F$2+1,VLOOKUP(A3464,[1]Plan1!$BN$15:$BP$255,3),F3463)</f>
        <v>713.74699999999996</v>
      </c>
      <c r="G3464" s="6">
        <f t="shared" si="1332"/>
        <v>43506</v>
      </c>
      <c r="H3464" s="2">
        <f t="shared" si="1333"/>
        <v>8.8467931611559969E-3</v>
      </c>
      <c r="I3464" s="1">
        <f t="shared" si="1334"/>
        <v>14</v>
      </c>
      <c r="J3464" s="1">
        <f t="shared" si="1335"/>
        <v>28</v>
      </c>
      <c r="K3464" s="54">
        <f t="shared" si="1336"/>
        <v>1.004413656399173</v>
      </c>
      <c r="L3464" s="3">
        <f t="shared" si="1337"/>
        <v>1.75445118</v>
      </c>
      <c r="M3464" s="3">
        <f t="shared" si="1338"/>
        <v>1.7621947200000001</v>
      </c>
      <c r="N3464" s="3">
        <f t="shared" si="1339"/>
        <v>95634.264496689997</v>
      </c>
      <c r="O3464" s="52">
        <f t="shared" si="1347"/>
        <v>0</v>
      </c>
      <c r="P3464" s="5">
        <f t="shared" si="1328"/>
        <v>0</v>
      </c>
      <c r="Q3464" s="53">
        <f t="shared" si="1340"/>
        <v>0</v>
      </c>
      <c r="R3464" s="4">
        <f t="shared" si="1341"/>
        <v>0</v>
      </c>
      <c r="S3464" s="2">
        <f t="shared" si="1325"/>
        <v>0.14000000000000001</v>
      </c>
      <c r="T3464" s="9">
        <f t="shared" si="1342"/>
        <v>1.0054744410000001</v>
      </c>
      <c r="U3464" s="4">
        <f t="shared" si="1343"/>
        <v>523.54413855999996</v>
      </c>
      <c r="V3464" s="4">
        <f t="shared" si="1344"/>
        <v>0</v>
      </c>
      <c r="W3464" s="1" t="str">
        <f t="shared" si="1327"/>
        <v>A+J=</v>
      </c>
      <c r="X3464" s="10">
        <f t="shared" si="1345"/>
        <v>43533</v>
      </c>
      <c r="Y3464" s="4">
        <f t="shared" si="1346"/>
        <v>0</v>
      </c>
      <c r="Z3464" s="28"/>
      <c r="AA3464" s="26"/>
      <c r="AE3464" s="5"/>
    </row>
    <row r="3465" spans="1:31" x14ac:dyDescent="0.2">
      <c r="A3465" s="127">
        <f t="shared" si="1324"/>
        <v>43520</v>
      </c>
      <c r="B3465" s="4">
        <f t="shared" si="1329"/>
        <v>96225.579070990003</v>
      </c>
      <c r="C3465" s="4">
        <f t="shared" si="1326"/>
        <v>54269.975622611251</v>
      </c>
      <c r="D3465" s="4">
        <f t="shared" si="1330"/>
        <v>54269.975622611251</v>
      </c>
      <c r="E3465" s="56">
        <f t="shared" si="1331"/>
        <v>707.48800000000006</v>
      </c>
      <c r="F3465" s="11">
        <f>IF(DAY(A3465)=F$2+1,VLOOKUP(A3465,[1]Plan1!$BN$15:$BP$255,3),F3464)</f>
        <v>713.74699999999996</v>
      </c>
      <c r="G3465" s="6">
        <f t="shared" si="1332"/>
        <v>43506</v>
      </c>
      <c r="H3465" s="2">
        <f t="shared" si="1333"/>
        <v>8.8467931611559969E-3</v>
      </c>
      <c r="I3465" s="1">
        <f t="shared" si="1334"/>
        <v>15</v>
      </c>
      <c r="J3465" s="1">
        <f t="shared" si="1335"/>
        <v>28</v>
      </c>
      <c r="K3465" s="54">
        <f t="shared" si="1336"/>
        <v>1.0047296619764057</v>
      </c>
      <c r="L3465" s="3">
        <f t="shared" si="1337"/>
        <v>1.75445118</v>
      </c>
      <c r="M3465" s="3">
        <f t="shared" si="1338"/>
        <v>1.7627491399999999</v>
      </c>
      <c r="N3465" s="3">
        <f t="shared" si="1339"/>
        <v>95664.352856569996</v>
      </c>
      <c r="O3465" s="52">
        <f t="shared" si="1347"/>
        <v>0</v>
      </c>
      <c r="P3465" s="5">
        <f t="shared" si="1328"/>
        <v>0</v>
      </c>
      <c r="Q3465" s="53">
        <f t="shared" si="1340"/>
        <v>0</v>
      </c>
      <c r="R3465" s="4">
        <f t="shared" si="1341"/>
        <v>0</v>
      </c>
      <c r="S3465" s="2">
        <f t="shared" si="1325"/>
        <v>0.14000000000000001</v>
      </c>
      <c r="T3465" s="9">
        <f t="shared" si="1342"/>
        <v>1.005866618</v>
      </c>
      <c r="U3465" s="4">
        <f t="shared" si="1343"/>
        <v>561.22621442000002</v>
      </c>
      <c r="V3465" s="4">
        <f t="shared" si="1344"/>
        <v>0</v>
      </c>
      <c r="W3465" s="1" t="str">
        <f t="shared" si="1327"/>
        <v>A+J=</v>
      </c>
      <c r="X3465" s="10">
        <f t="shared" si="1345"/>
        <v>43533</v>
      </c>
      <c r="Y3465" s="4">
        <f t="shared" si="1346"/>
        <v>0</v>
      </c>
      <c r="Z3465" s="28"/>
      <c r="AA3465" s="26"/>
      <c r="AE3465" s="5"/>
    </row>
    <row r="3466" spans="1:31" x14ac:dyDescent="0.2">
      <c r="A3466" s="127">
        <f t="shared" si="1324"/>
        <v>43521</v>
      </c>
      <c r="B3466" s="4">
        <f t="shared" si="1329"/>
        <v>96293.396935860001</v>
      </c>
      <c r="C3466" s="4">
        <f t="shared" si="1326"/>
        <v>54269.975622611251</v>
      </c>
      <c r="D3466" s="4">
        <f t="shared" si="1330"/>
        <v>54269.975622611251</v>
      </c>
      <c r="E3466" s="56">
        <f t="shared" si="1331"/>
        <v>707.48800000000006</v>
      </c>
      <c r="F3466" s="11">
        <f>IF(DAY(A3466)=F$2+1,VLOOKUP(A3466,[1]Plan1!$BN$15:$BP$255,3),F3465)</f>
        <v>713.74699999999996</v>
      </c>
      <c r="G3466" s="6">
        <f t="shared" si="1332"/>
        <v>43506</v>
      </c>
      <c r="H3466" s="2">
        <f t="shared" si="1333"/>
        <v>8.8467931611559969E-3</v>
      </c>
      <c r="I3466" s="1">
        <f t="shared" si="1334"/>
        <v>16</v>
      </c>
      <c r="J3466" s="1">
        <f t="shared" si="1335"/>
        <v>28</v>
      </c>
      <c r="K3466" s="54">
        <f t="shared" si="1336"/>
        <v>1.005045766974354</v>
      </c>
      <c r="L3466" s="3">
        <f t="shared" si="1337"/>
        <v>1.75445118</v>
      </c>
      <c r="M3466" s="3">
        <f t="shared" si="1338"/>
        <v>1.7633037300000001</v>
      </c>
      <c r="N3466" s="3">
        <f t="shared" si="1339"/>
        <v>95694.450442350004</v>
      </c>
      <c r="O3466" s="52">
        <f t="shared" si="1347"/>
        <v>0</v>
      </c>
      <c r="P3466" s="5">
        <f t="shared" si="1328"/>
        <v>0</v>
      </c>
      <c r="Q3466" s="53">
        <f t="shared" si="1340"/>
        <v>0</v>
      </c>
      <c r="R3466" s="4">
        <f t="shared" si="1341"/>
        <v>0</v>
      </c>
      <c r="S3466" s="2">
        <f t="shared" si="1325"/>
        <v>0.14000000000000001</v>
      </c>
      <c r="T3466" s="9">
        <f t="shared" si="1342"/>
        <v>1.0062589470000001</v>
      </c>
      <c r="U3466" s="4">
        <f t="shared" si="1343"/>
        <v>598.94649350999998</v>
      </c>
      <c r="V3466" s="4">
        <f t="shared" si="1344"/>
        <v>0</v>
      </c>
      <c r="W3466" s="1" t="str">
        <f t="shared" si="1327"/>
        <v>A+J=</v>
      </c>
      <c r="X3466" s="10">
        <f t="shared" si="1345"/>
        <v>43533</v>
      </c>
      <c r="Y3466" s="4">
        <f t="shared" si="1346"/>
        <v>0</v>
      </c>
      <c r="Z3466" s="28"/>
      <c r="AA3466" s="26"/>
      <c r="AE3466" s="5"/>
    </row>
    <row r="3467" spans="1:31" x14ac:dyDescent="0.2">
      <c r="A3467" s="127">
        <f t="shared" ref="A3467:A3530" si="1348">(A3466+1)</f>
        <v>43522</v>
      </c>
      <c r="B3467" s="4">
        <f t="shared" si="1329"/>
        <v>96361.262350160003</v>
      </c>
      <c r="C3467" s="4">
        <f t="shared" si="1326"/>
        <v>54269.975622611251</v>
      </c>
      <c r="D3467" s="4">
        <f t="shared" si="1330"/>
        <v>54269.975622611251</v>
      </c>
      <c r="E3467" s="56">
        <f t="shared" si="1331"/>
        <v>707.48800000000006</v>
      </c>
      <c r="F3467" s="11">
        <f>IF(DAY(A3467)=F$2+1,VLOOKUP(A3467,[1]Plan1!$BN$15:$BP$255,3),F3466)</f>
        <v>713.74699999999996</v>
      </c>
      <c r="G3467" s="6">
        <f t="shared" si="1332"/>
        <v>43506</v>
      </c>
      <c r="H3467" s="2">
        <f t="shared" si="1333"/>
        <v>8.8467931611559969E-3</v>
      </c>
      <c r="I3467" s="1">
        <f t="shared" si="1334"/>
        <v>17</v>
      </c>
      <c r="J3467" s="1">
        <f t="shared" si="1335"/>
        <v>28</v>
      </c>
      <c r="K3467" s="54">
        <f t="shared" si="1336"/>
        <v>1.0053619714242981</v>
      </c>
      <c r="L3467" s="3">
        <f t="shared" si="1337"/>
        <v>1.75445118</v>
      </c>
      <c r="M3467" s="3">
        <f t="shared" si="1338"/>
        <v>1.7638584900000001</v>
      </c>
      <c r="N3467" s="3">
        <f t="shared" si="1339"/>
        <v>95724.557254030005</v>
      </c>
      <c r="O3467" s="52">
        <f t="shared" si="1347"/>
        <v>0</v>
      </c>
      <c r="P3467" s="5">
        <f t="shared" si="1328"/>
        <v>0</v>
      </c>
      <c r="Q3467" s="53">
        <f t="shared" si="1340"/>
        <v>0</v>
      </c>
      <c r="R3467" s="4">
        <f t="shared" si="1341"/>
        <v>0</v>
      </c>
      <c r="S3467" s="2">
        <f t="shared" ref="S3467:S3530" si="1349">(S3466)</f>
        <v>0.14000000000000001</v>
      </c>
      <c r="T3467" s="9">
        <f t="shared" si="1342"/>
        <v>1.0066514289999999</v>
      </c>
      <c r="U3467" s="4">
        <f t="shared" si="1343"/>
        <v>636.70509613000002</v>
      </c>
      <c r="V3467" s="4">
        <f t="shared" si="1344"/>
        <v>0</v>
      </c>
      <c r="W3467" s="1" t="str">
        <f t="shared" si="1327"/>
        <v>A+J=</v>
      </c>
      <c r="X3467" s="10">
        <f t="shared" si="1345"/>
        <v>43533</v>
      </c>
      <c r="Y3467" s="4">
        <f t="shared" si="1346"/>
        <v>0</v>
      </c>
      <c r="Z3467" s="28"/>
      <c r="AA3467" s="26"/>
      <c r="AE3467" s="5"/>
    </row>
    <row r="3468" spans="1:31" x14ac:dyDescent="0.2">
      <c r="A3468" s="127">
        <f t="shared" si="1348"/>
        <v>43523</v>
      </c>
      <c r="B3468" s="4">
        <f t="shared" si="1329"/>
        <v>96429.175980840009</v>
      </c>
      <c r="C3468" s="4">
        <f t="shared" ref="C3468:C3531" si="1350">IF(DAY(A3467)=9,VLOOKUP(A3467,$AA$10:$AB$126,2),C3467)</f>
        <v>54269.975622611251</v>
      </c>
      <c r="D3468" s="4">
        <f t="shared" si="1330"/>
        <v>54269.975622611251</v>
      </c>
      <c r="E3468" s="56">
        <f t="shared" si="1331"/>
        <v>707.48800000000006</v>
      </c>
      <c r="F3468" s="11">
        <f>IF(DAY(A3468)=F$2+1,VLOOKUP(A3468,[1]Plan1!$BN$15:$BP$255,3),F3467)</f>
        <v>713.74699999999996</v>
      </c>
      <c r="G3468" s="6">
        <f t="shared" si="1332"/>
        <v>43506</v>
      </c>
      <c r="H3468" s="2">
        <f t="shared" si="1333"/>
        <v>8.8467931611559969E-3</v>
      </c>
      <c r="I3468" s="1">
        <f t="shared" si="1334"/>
        <v>18</v>
      </c>
      <c r="J3468" s="1">
        <f t="shared" si="1335"/>
        <v>28</v>
      </c>
      <c r="K3468" s="54">
        <f t="shared" si="1336"/>
        <v>1.0056782753575266</v>
      </c>
      <c r="L3468" s="3">
        <f t="shared" si="1337"/>
        <v>1.75445118</v>
      </c>
      <c r="M3468" s="3">
        <f t="shared" si="1338"/>
        <v>1.7644134300000001</v>
      </c>
      <c r="N3468" s="3">
        <f t="shared" si="1339"/>
        <v>95754.673834300003</v>
      </c>
      <c r="O3468" s="52">
        <f t="shared" si="1347"/>
        <v>0</v>
      </c>
      <c r="P3468" s="5">
        <f t="shared" si="1328"/>
        <v>0</v>
      </c>
      <c r="Q3468" s="53">
        <f t="shared" si="1340"/>
        <v>0</v>
      </c>
      <c r="R3468" s="4">
        <f t="shared" si="1341"/>
        <v>0</v>
      </c>
      <c r="S3468" s="2">
        <f t="shared" si="1349"/>
        <v>0.14000000000000001</v>
      </c>
      <c r="T3468" s="9">
        <f t="shared" si="1342"/>
        <v>1.0070440650000001</v>
      </c>
      <c r="U3468" s="4">
        <f t="shared" si="1343"/>
        <v>674.50214654000001</v>
      </c>
      <c r="V3468" s="4">
        <f t="shared" si="1344"/>
        <v>0</v>
      </c>
      <c r="W3468" s="1" t="str">
        <f t="shared" si="1327"/>
        <v>A+J=</v>
      </c>
      <c r="X3468" s="10">
        <f t="shared" si="1345"/>
        <v>43533</v>
      </c>
      <c r="Y3468" s="4">
        <f t="shared" si="1346"/>
        <v>0</v>
      </c>
      <c r="Z3468" s="28"/>
      <c r="AA3468" s="26"/>
      <c r="AE3468" s="5"/>
    </row>
    <row r="3469" spans="1:31" x14ac:dyDescent="0.2">
      <c r="A3469" s="127">
        <f t="shared" si="1348"/>
        <v>43524</v>
      </c>
      <c r="B3469" s="4">
        <f t="shared" si="1329"/>
        <v>96497.137661759989</v>
      </c>
      <c r="C3469" s="4">
        <f t="shared" si="1350"/>
        <v>54269.975622611251</v>
      </c>
      <c r="D3469" s="4">
        <f t="shared" si="1330"/>
        <v>54269.975622611251</v>
      </c>
      <c r="E3469" s="56">
        <f t="shared" si="1331"/>
        <v>707.48800000000006</v>
      </c>
      <c r="F3469" s="11">
        <f>IF(DAY(A3469)=F$2+1,VLOOKUP(A3469,[1]Plan1!$BN$15:$BP$255,3),F3468)</f>
        <v>713.74699999999996</v>
      </c>
      <c r="G3469" s="6">
        <f t="shared" si="1332"/>
        <v>43506</v>
      </c>
      <c r="H3469" s="2">
        <f t="shared" si="1333"/>
        <v>8.8467931611559969E-3</v>
      </c>
      <c r="I3469" s="1">
        <f t="shared" si="1334"/>
        <v>19</v>
      </c>
      <c r="J3469" s="1">
        <f t="shared" si="1335"/>
        <v>28</v>
      </c>
      <c r="K3469" s="54">
        <f t="shared" si="1336"/>
        <v>1.0059946788053391</v>
      </c>
      <c r="L3469" s="3">
        <f t="shared" si="1337"/>
        <v>1.75445118</v>
      </c>
      <c r="M3469" s="3">
        <f t="shared" si="1338"/>
        <v>1.7649685500000001</v>
      </c>
      <c r="N3469" s="3">
        <f t="shared" si="1339"/>
        <v>95784.800183169995</v>
      </c>
      <c r="O3469" s="52">
        <f t="shared" si="1347"/>
        <v>0</v>
      </c>
      <c r="P3469" s="5">
        <f t="shared" si="1328"/>
        <v>0</v>
      </c>
      <c r="Q3469" s="53">
        <f t="shared" si="1340"/>
        <v>0</v>
      </c>
      <c r="R3469" s="4">
        <f t="shared" si="1341"/>
        <v>0</v>
      </c>
      <c r="S3469" s="2">
        <f t="shared" si="1349"/>
        <v>0.14000000000000001</v>
      </c>
      <c r="T3469" s="9">
        <f t="shared" si="1342"/>
        <v>1.007436853</v>
      </c>
      <c r="U3469" s="4">
        <f t="shared" si="1343"/>
        <v>712.33747859000005</v>
      </c>
      <c r="V3469" s="4">
        <f t="shared" si="1344"/>
        <v>0</v>
      </c>
      <c r="W3469" s="1" t="str">
        <f t="shared" si="1327"/>
        <v>A+J=</v>
      </c>
      <c r="X3469" s="10">
        <f t="shared" si="1345"/>
        <v>43533</v>
      </c>
      <c r="Y3469" s="4">
        <f t="shared" si="1346"/>
        <v>0</v>
      </c>
      <c r="Z3469" s="28"/>
      <c r="AA3469" s="26"/>
      <c r="AE3469" s="5"/>
    </row>
    <row r="3470" spans="1:31" x14ac:dyDescent="0.2">
      <c r="A3470" s="127">
        <f t="shared" si="1348"/>
        <v>43525</v>
      </c>
      <c r="B3470" s="4">
        <f t="shared" si="1329"/>
        <v>96565.147062849996</v>
      </c>
      <c r="C3470" s="4">
        <f t="shared" si="1350"/>
        <v>54269.975622611251</v>
      </c>
      <c r="D3470" s="4">
        <f t="shared" si="1330"/>
        <v>54269.975622611251</v>
      </c>
      <c r="E3470" s="56">
        <f t="shared" si="1331"/>
        <v>707.48800000000006</v>
      </c>
      <c r="F3470" s="11">
        <f>IF(DAY(A3470)=F$2+1,VLOOKUP(A3470,[1]Plan1!$BN$15:$BP$255,3),F3469)</f>
        <v>713.74699999999996</v>
      </c>
      <c r="G3470" s="6">
        <f t="shared" si="1332"/>
        <v>43506</v>
      </c>
      <c r="H3470" s="2">
        <f t="shared" si="1333"/>
        <v>8.8467931611559969E-3</v>
      </c>
      <c r="I3470" s="1">
        <f t="shared" si="1334"/>
        <v>20</v>
      </c>
      <c r="J3470" s="1">
        <f t="shared" si="1335"/>
        <v>28</v>
      </c>
      <c r="K3470" s="54">
        <f t="shared" si="1336"/>
        <v>1.0063111817990442</v>
      </c>
      <c r="L3470" s="3">
        <f t="shared" si="1337"/>
        <v>1.75445118</v>
      </c>
      <c r="M3470" s="3">
        <f t="shared" si="1338"/>
        <v>1.76552384</v>
      </c>
      <c r="N3470" s="3">
        <f t="shared" si="1339"/>
        <v>95814.935757929998</v>
      </c>
      <c r="O3470" s="52">
        <f t="shared" si="1347"/>
        <v>0</v>
      </c>
      <c r="P3470" s="5">
        <f t="shared" si="1328"/>
        <v>0</v>
      </c>
      <c r="Q3470" s="53">
        <f t="shared" si="1340"/>
        <v>0</v>
      </c>
      <c r="R3470" s="4">
        <f t="shared" si="1341"/>
        <v>0</v>
      </c>
      <c r="S3470" s="2">
        <f t="shared" si="1349"/>
        <v>0.14000000000000001</v>
      </c>
      <c r="T3470" s="9">
        <f t="shared" si="1342"/>
        <v>1.0078297949999999</v>
      </c>
      <c r="U3470" s="4">
        <f t="shared" si="1343"/>
        <v>750.21130491999998</v>
      </c>
      <c r="V3470" s="4">
        <f t="shared" si="1344"/>
        <v>0</v>
      </c>
      <c r="W3470" s="1" t="str">
        <f t="shared" si="1327"/>
        <v>A+J=</v>
      </c>
      <c r="X3470" s="10">
        <f t="shared" si="1345"/>
        <v>43533</v>
      </c>
      <c r="Y3470" s="4">
        <f t="shared" si="1346"/>
        <v>0</v>
      </c>
      <c r="Z3470" s="28"/>
      <c r="AA3470" s="26"/>
      <c r="AE3470" s="5"/>
    </row>
    <row r="3471" spans="1:31" x14ac:dyDescent="0.2">
      <c r="A3471" s="127">
        <f t="shared" si="1348"/>
        <v>43526</v>
      </c>
      <c r="B3471" s="4">
        <f t="shared" si="1329"/>
        <v>96633.204113059997</v>
      </c>
      <c r="C3471" s="4">
        <f t="shared" si="1350"/>
        <v>54269.975622611251</v>
      </c>
      <c r="D3471" s="4">
        <f t="shared" si="1330"/>
        <v>54269.975622611251</v>
      </c>
      <c r="E3471" s="56">
        <f t="shared" si="1331"/>
        <v>707.48800000000006</v>
      </c>
      <c r="F3471" s="11">
        <f>IF(DAY(A3471)=F$2+1,VLOOKUP(A3471,[1]Plan1!$BN$15:$BP$255,3),F3470)</f>
        <v>713.74699999999996</v>
      </c>
      <c r="G3471" s="6">
        <f t="shared" si="1332"/>
        <v>43506</v>
      </c>
      <c r="H3471" s="2">
        <f t="shared" si="1333"/>
        <v>8.8467931611559969E-3</v>
      </c>
      <c r="I3471" s="1">
        <f t="shared" si="1334"/>
        <v>21</v>
      </c>
      <c r="J3471" s="1">
        <f t="shared" si="1335"/>
        <v>28</v>
      </c>
      <c r="K3471" s="54">
        <f t="shared" si="1336"/>
        <v>1.0066277843699611</v>
      </c>
      <c r="L3471" s="3">
        <f t="shared" si="1337"/>
        <v>1.75445118</v>
      </c>
      <c r="M3471" s="3">
        <f t="shared" si="1338"/>
        <v>1.7660792999999999</v>
      </c>
      <c r="N3471" s="3">
        <f t="shared" si="1339"/>
        <v>95845.080558589994</v>
      </c>
      <c r="O3471" s="52">
        <f t="shared" si="1347"/>
        <v>0</v>
      </c>
      <c r="P3471" s="5">
        <f t="shared" si="1328"/>
        <v>0</v>
      </c>
      <c r="Q3471" s="53">
        <f t="shared" si="1340"/>
        <v>0</v>
      </c>
      <c r="R3471" s="4">
        <f t="shared" si="1341"/>
        <v>0</v>
      </c>
      <c r="S3471" s="2">
        <f t="shared" si="1349"/>
        <v>0.14000000000000001</v>
      </c>
      <c r="T3471" s="9">
        <f t="shared" si="1342"/>
        <v>1.0082228900000001</v>
      </c>
      <c r="U3471" s="4">
        <f t="shared" si="1343"/>
        <v>788.12355447000004</v>
      </c>
      <c r="V3471" s="4">
        <f t="shared" si="1344"/>
        <v>0</v>
      </c>
      <c r="W3471" s="1" t="str">
        <f t="shared" si="1327"/>
        <v>A+J=</v>
      </c>
      <c r="X3471" s="10">
        <f t="shared" si="1345"/>
        <v>43533</v>
      </c>
      <c r="Y3471" s="4">
        <f t="shared" si="1346"/>
        <v>0</v>
      </c>
      <c r="Z3471" s="28"/>
      <c r="AA3471" s="26"/>
      <c r="AE3471" s="5"/>
    </row>
    <row r="3472" spans="1:31" x14ac:dyDescent="0.2">
      <c r="A3472" s="127">
        <f t="shared" si="1348"/>
        <v>43527</v>
      </c>
      <c r="B3472" s="4">
        <f t="shared" si="1329"/>
        <v>96701.309480359996</v>
      </c>
      <c r="C3472" s="4">
        <f t="shared" si="1350"/>
        <v>54269.975622611251</v>
      </c>
      <c r="D3472" s="4">
        <f t="shared" si="1330"/>
        <v>54269.975622611251</v>
      </c>
      <c r="E3472" s="56">
        <f t="shared" si="1331"/>
        <v>707.48800000000006</v>
      </c>
      <c r="F3472" s="11">
        <f>IF(DAY(A3472)=F$2+1,VLOOKUP(A3472,[1]Plan1!$BN$15:$BP$255,3),F3471)</f>
        <v>713.74699999999996</v>
      </c>
      <c r="G3472" s="6">
        <f t="shared" si="1332"/>
        <v>43506</v>
      </c>
      <c r="H3472" s="2">
        <f t="shared" si="1333"/>
        <v>8.8467931611559969E-3</v>
      </c>
      <c r="I3472" s="1">
        <f t="shared" si="1334"/>
        <v>22</v>
      </c>
      <c r="J3472" s="1">
        <f t="shared" si="1335"/>
        <v>28</v>
      </c>
      <c r="K3472" s="54">
        <f t="shared" si="1336"/>
        <v>1.0069444865494184</v>
      </c>
      <c r="L3472" s="3">
        <f t="shared" si="1337"/>
        <v>1.75445118</v>
      </c>
      <c r="M3472" s="3">
        <f t="shared" si="1338"/>
        <v>1.7666349400000001</v>
      </c>
      <c r="N3472" s="3">
        <f t="shared" si="1339"/>
        <v>95875.235127849999</v>
      </c>
      <c r="O3472" s="52">
        <f t="shared" si="1347"/>
        <v>0</v>
      </c>
      <c r="P3472" s="5">
        <f t="shared" si="1328"/>
        <v>0</v>
      </c>
      <c r="Q3472" s="53">
        <f t="shared" si="1340"/>
        <v>0</v>
      </c>
      <c r="R3472" s="4">
        <f t="shared" si="1341"/>
        <v>0</v>
      </c>
      <c r="S3472" s="2">
        <f t="shared" si="1349"/>
        <v>0.14000000000000001</v>
      </c>
      <c r="T3472" s="9">
        <f t="shared" si="1342"/>
        <v>1.0086161389999999</v>
      </c>
      <c r="U3472" s="4">
        <f t="shared" si="1343"/>
        <v>826.07435251000004</v>
      </c>
      <c r="V3472" s="4">
        <f t="shared" si="1344"/>
        <v>0</v>
      </c>
      <c r="W3472" s="1" t="str">
        <f t="shared" si="1327"/>
        <v>A+J=</v>
      </c>
      <c r="X3472" s="10">
        <f t="shared" si="1345"/>
        <v>43533</v>
      </c>
      <c r="Y3472" s="4">
        <f t="shared" si="1346"/>
        <v>0</v>
      </c>
      <c r="Z3472" s="28"/>
      <c r="AA3472" s="26"/>
      <c r="AE3472" s="5"/>
    </row>
    <row r="3473" spans="1:31" x14ac:dyDescent="0.2">
      <c r="A3473" s="127">
        <f t="shared" si="1348"/>
        <v>43528</v>
      </c>
      <c r="B3473" s="4">
        <f t="shared" si="1329"/>
        <v>96769.462450809995</v>
      </c>
      <c r="C3473" s="4">
        <f t="shared" si="1350"/>
        <v>54269.975622611251</v>
      </c>
      <c r="D3473" s="4">
        <f t="shared" si="1330"/>
        <v>54269.975622611251</v>
      </c>
      <c r="E3473" s="56">
        <f t="shared" si="1331"/>
        <v>707.48800000000006</v>
      </c>
      <c r="F3473" s="11">
        <f>IF(DAY(A3473)=F$2+1,VLOOKUP(A3473,[1]Plan1!$BN$15:$BP$255,3),F3472)</f>
        <v>713.74699999999996</v>
      </c>
      <c r="G3473" s="6">
        <f t="shared" si="1332"/>
        <v>43506</v>
      </c>
      <c r="H3473" s="2">
        <f t="shared" si="1333"/>
        <v>8.8467931611559969E-3</v>
      </c>
      <c r="I3473" s="1">
        <f t="shared" si="1334"/>
        <v>23</v>
      </c>
      <c r="J3473" s="1">
        <f t="shared" si="1335"/>
        <v>28</v>
      </c>
      <c r="K3473" s="54">
        <f t="shared" si="1336"/>
        <v>1.0072612883687542</v>
      </c>
      <c r="L3473" s="3">
        <f t="shared" si="1337"/>
        <v>1.75445118</v>
      </c>
      <c r="M3473" s="3">
        <f t="shared" si="1338"/>
        <v>1.7671907499999999</v>
      </c>
      <c r="N3473" s="3">
        <f t="shared" si="1339"/>
        <v>95905.398923000001</v>
      </c>
      <c r="O3473" s="52">
        <f t="shared" si="1347"/>
        <v>0</v>
      </c>
      <c r="P3473" s="5">
        <f t="shared" si="1328"/>
        <v>0</v>
      </c>
      <c r="Q3473" s="53">
        <f t="shared" si="1340"/>
        <v>0</v>
      </c>
      <c r="R3473" s="4">
        <f t="shared" si="1341"/>
        <v>0</v>
      </c>
      <c r="S3473" s="2">
        <f t="shared" si="1349"/>
        <v>0.14000000000000001</v>
      </c>
      <c r="T3473" s="9">
        <f t="shared" si="1342"/>
        <v>1.0090095400000001</v>
      </c>
      <c r="U3473" s="4">
        <f t="shared" si="1343"/>
        <v>864.06352780999998</v>
      </c>
      <c r="V3473" s="4">
        <f t="shared" si="1344"/>
        <v>0</v>
      </c>
      <c r="W3473" s="1" t="str">
        <f t="shared" si="1327"/>
        <v>A+J=</v>
      </c>
      <c r="X3473" s="10">
        <f t="shared" si="1345"/>
        <v>43533</v>
      </c>
      <c r="Y3473" s="4">
        <f t="shared" si="1346"/>
        <v>0</v>
      </c>
      <c r="Z3473" s="28"/>
      <c r="AA3473" s="26"/>
      <c r="AE3473" s="5"/>
    </row>
    <row r="3474" spans="1:31" x14ac:dyDescent="0.2">
      <c r="A3474" s="127">
        <f t="shared" si="1348"/>
        <v>43529</v>
      </c>
      <c r="B3474" s="4">
        <f t="shared" si="1329"/>
        <v>96837.663884649999</v>
      </c>
      <c r="C3474" s="4">
        <f t="shared" si="1350"/>
        <v>54269.975622611251</v>
      </c>
      <c r="D3474" s="4">
        <f t="shared" si="1330"/>
        <v>54269.975622611251</v>
      </c>
      <c r="E3474" s="56">
        <f t="shared" si="1331"/>
        <v>707.48800000000006</v>
      </c>
      <c r="F3474" s="11">
        <f>IF(DAY(A3474)=F$2+1,VLOOKUP(A3474,[1]Plan1!$BN$15:$BP$255,3),F3473)</f>
        <v>713.74699999999996</v>
      </c>
      <c r="G3474" s="6">
        <f t="shared" si="1332"/>
        <v>43506</v>
      </c>
      <c r="H3474" s="2">
        <f t="shared" si="1333"/>
        <v>8.8467931611559969E-3</v>
      </c>
      <c r="I3474" s="1">
        <f t="shared" si="1334"/>
        <v>24</v>
      </c>
      <c r="J3474" s="1">
        <f t="shared" si="1335"/>
        <v>28</v>
      </c>
      <c r="K3474" s="54">
        <f t="shared" si="1336"/>
        <v>1.0075781898593175</v>
      </c>
      <c r="L3474" s="3">
        <f t="shared" si="1337"/>
        <v>1.75445118</v>
      </c>
      <c r="M3474" s="3">
        <f t="shared" si="1338"/>
        <v>1.76774674</v>
      </c>
      <c r="N3474" s="3">
        <f t="shared" si="1339"/>
        <v>95935.572486749996</v>
      </c>
      <c r="O3474" s="52">
        <f t="shared" si="1347"/>
        <v>0</v>
      </c>
      <c r="P3474" s="5">
        <f t="shared" si="1328"/>
        <v>0</v>
      </c>
      <c r="Q3474" s="53">
        <f t="shared" si="1340"/>
        <v>0</v>
      </c>
      <c r="R3474" s="4">
        <f t="shared" si="1341"/>
        <v>0</v>
      </c>
      <c r="S3474" s="2">
        <f t="shared" si="1349"/>
        <v>0.14000000000000001</v>
      </c>
      <c r="T3474" s="9">
        <f t="shared" si="1342"/>
        <v>1.009403096</v>
      </c>
      <c r="U3474" s="4">
        <f t="shared" si="1343"/>
        <v>902.09139789999995</v>
      </c>
      <c r="V3474" s="4">
        <f t="shared" si="1344"/>
        <v>0</v>
      </c>
      <c r="W3474" s="1" t="str">
        <f t="shared" si="1327"/>
        <v>A+J=</v>
      </c>
      <c r="X3474" s="10">
        <f t="shared" si="1345"/>
        <v>43533</v>
      </c>
      <c r="Y3474" s="4">
        <f t="shared" si="1346"/>
        <v>0</v>
      </c>
      <c r="Z3474" s="28"/>
      <c r="AA3474" s="26"/>
      <c r="AE3474" s="5"/>
    </row>
    <row r="3475" spans="1:31" x14ac:dyDescent="0.2">
      <c r="A3475" s="127">
        <f t="shared" si="1348"/>
        <v>43530</v>
      </c>
      <c r="B3475" s="4">
        <f t="shared" si="1329"/>
        <v>96905.912971540005</v>
      </c>
      <c r="C3475" s="4">
        <f t="shared" si="1350"/>
        <v>54269.975622611251</v>
      </c>
      <c r="D3475" s="4">
        <f t="shared" si="1330"/>
        <v>54269.975622611251</v>
      </c>
      <c r="E3475" s="56">
        <f t="shared" si="1331"/>
        <v>707.48800000000006</v>
      </c>
      <c r="F3475" s="11">
        <f>IF(DAY(A3475)=F$2+1,VLOOKUP(A3475,[1]Plan1!$BN$15:$BP$255,3),F3474)</f>
        <v>713.74699999999996</v>
      </c>
      <c r="G3475" s="6">
        <f t="shared" si="1332"/>
        <v>43506</v>
      </c>
      <c r="H3475" s="2">
        <f t="shared" si="1333"/>
        <v>8.8467931611559969E-3</v>
      </c>
      <c r="I3475" s="1">
        <f t="shared" si="1334"/>
        <v>25</v>
      </c>
      <c r="J3475" s="1">
        <f t="shared" si="1335"/>
        <v>28</v>
      </c>
      <c r="K3475" s="54">
        <f t="shared" si="1336"/>
        <v>1.0078951910524663</v>
      </c>
      <c r="L3475" s="3">
        <f t="shared" si="1337"/>
        <v>1.75445118</v>
      </c>
      <c r="M3475" s="3">
        <f t="shared" si="1338"/>
        <v>1.7683028999999999</v>
      </c>
      <c r="N3475" s="3">
        <f t="shared" si="1339"/>
        <v>95965.755276390002</v>
      </c>
      <c r="O3475" s="52">
        <f t="shared" si="1347"/>
        <v>0</v>
      </c>
      <c r="P3475" s="5">
        <f t="shared" si="1328"/>
        <v>0</v>
      </c>
      <c r="Q3475" s="53">
        <f t="shared" si="1340"/>
        <v>0</v>
      </c>
      <c r="R3475" s="4">
        <f t="shared" si="1341"/>
        <v>0</v>
      </c>
      <c r="S3475" s="2">
        <f t="shared" si="1349"/>
        <v>0.14000000000000001</v>
      </c>
      <c r="T3475" s="9">
        <f t="shared" si="1342"/>
        <v>1.009796804</v>
      </c>
      <c r="U3475" s="4">
        <f t="shared" si="1343"/>
        <v>940.15769515</v>
      </c>
      <c r="V3475" s="4">
        <f t="shared" si="1344"/>
        <v>0</v>
      </c>
      <c r="W3475" s="1" t="str">
        <f t="shared" si="1327"/>
        <v>A+J=</v>
      </c>
      <c r="X3475" s="10">
        <f t="shared" si="1345"/>
        <v>43533</v>
      </c>
      <c r="Y3475" s="4">
        <f t="shared" si="1346"/>
        <v>0</v>
      </c>
      <c r="Z3475" s="28"/>
      <c r="AA3475" s="26"/>
      <c r="AE3475" s="5"/>
    </row>
    <row r="3476" spans="1:31" x14ac:dyDescent="0.2">
      <c r="A3476" s="127">
        <f t="shared" si="1348"/>
        <v>43531</v>
      </c>
      <c r="B3476" s="4">
        <f t="shared" si="1329"/>
        <v>96974.210476360007</v>
      </c>
      <c r="C3476" s="4">
        <f t="shared" si="1350"/>
        <v>54269.975622611251</v>
      </c>
      <c r="D3476" s="4">
        <f t="shared" si="1330"/>
        <v>54269.975622611251</v>
      </c>
      <c r="E3476" s="56">
        <f t="shared" si="1331"/>
        <v>707.48800000000006</v>
      </c>
      <c r="F3476" s="11">
        <f>IF(DAY(A3476)=F$2+1,VLOOKUP(A3476,[1]Plan1!$BN$15:$BP$255,3),F3475)</f>
        <v>713.74699999999996</v>
      </c>
      <c r="G3476" s="6">
        <f t="shared" si="1332"/>
        <v>43506</v>
      </c>
      <c r="H3476" s="2">
        <f t="shared" si="1333"/>
        <v>8.8467931611559969E-3</v>
      </c>
      <c r="I3476" s="1">
        <f t="shared" si="1334"/>
        <v>26</v>
      </c>
      <c r="J3476" s="1">
        <f t="shared" si="1335"/>
        <v>28</v>
      </c>
      <c r="K3476" s="54">
        <f t="shared" si="1336"/>
        <v>1.0082122919795686</v>
      </c>
      <c r="L3476" s="3">
        <f t="shared" si="1337"/>
        <v>1.75445118</v>
      </c>
      <c r="M3476" s="3">
        <f t="shared" si="1338"/>
        <v>1.7688592400000001</v>
      </c>
      <c r="N3476" s="3">
        <f t="shared" si="1339"/>
        <v>95995.947834630002</v>
      </c>
      <c r="O3476" s="52">
        <f t="shared" si="1347"/>
        <v>0</v>
      </c>
      <c r="P3476" s="5">
        <f t="shared" si="1328"/>
        <v>0</v>
      </c>
      <c r="Q3476" s="53">
        <f t="shared" si="1340"/>
        <v>0</v>
      </c>
      <c r="R3476" s="4">
        <f t="shared" si="1341"/>
        <v>0</v>
      </c>
      <c r="S3476" s="2">
        <f t="shared" si="1349"/>
        <v>0.14000000000000001</v>
      </c>
      <c r="T3476" s="9">
        <f t="shared" si="1342"/>
        <v>1.010190666</v>
      </c>
      <c r="U3476" s="4">
        <f t="shared" si="1343"/>
        <v>978.26264173000004</v>
      </c>
      <c r="V3476" s="4">
        <f t="shared" si="1344"/>
        <v>0</v>
      </c>
      <c r="W3476" s="1" t="str">
        <f t="shared" si="1327"/>
        <v>A+J=</v>
      </c>
      <c r="X3476" s="10">
        <f t="shared" si="1345"/>
        <v>43533</v>
      </c>
      <c r="Y3476" s="4">
        <f t="shared" si="1346"/>
        <v>0</v>
      </c>
      <c r="Z3476" s="28"/>
      <c r="AA3476" s="26"/>
      <c r="AE3476" s="5"/>
    </row>
    <row r="3477" spans="1:31" ht="25.5" x14ac:dyDescent="0.2">
      <c r="A3477" s="127">
        <f t="shared" si="1348"/>
        <v>43532</v>
      </c>
      <c r="B3477" s="4">
        <f t="shared" si="1329"/>
        <v>97042.55587615</v>
      </c>
      <c r="C3477" s="4">
        <f t="shared" si="1350"/>
        <v>54269.975622611251</v>
      </c>
      <c r="D3477" s="4">
        <f t="shared" si="1330"/>
        <v>54269.975622611251</v>
      </c>
      <c r="E3477" s="56">
        <f t="shared" si="1331"/>
        <v>707.48800000000006</v>
      </c>
      <c r="F3477" s="11">
        <f>IF(DAY(A3477)=F$2+1,VLOOKUP(A3477,[1]Plan1!$BN$15:$BP$255,3),F3476)</f>
        <v>713.74699999999996</v>
      </c>
      <c r="G3477" s="6">
        <f t="shared" si="1332"/>
        <v>43506</v>
      </c>
      <c r="H3477" s="2">
        <f t="shared" si="1333"/>
        <v>8.8467931611559969E-3</v>
      </c>
      <c r="I3477" s="1">
        <f t="shared" si="1334"/>
        <v>27</v>
      </c>
      <c r="J3477" s="1">
        <f t="shared" si="1335"/>
        <v>28</v>
      </c>
      <c r="K3477" s="54">
        <f t="shared" si="1336"/>
        <v>1.0085294926720025</v>
      </c>
      <c r="L3477" s="3">
        <f t="shared" si="1337"/>
        <v>1.75445118</v>
      </c>
      <c r="M3477" s="3">
        <f t="shared" si="1338"/>
        <v>1.7694157500000001</v>
      </c>
      <c r="N3477" s="3">
        <f t="shared" si="1339"/>
        <v>96026.149618759999</v>
      </c>
      <c r="O3477" s="52">
        <f t="shared" si="1347"/>
        <v>0</v>
      </c>
      <c r="P3477" s="5">
        <f t="shared" si="1328"/>
        <v>0</v>
      </c>
      <c r="Q3477" s="53">
        <f t="shared" si="1340"/>
        <v>0</v>
      </c>
      <c r="R3477" s="4">
        <f t="shared" si="1341"/>
        <v>0</v>
      </c>
      <c r="S3477" s="2">
        <f t="shared" si="1349"/>
        <v>0.14000000000000001</v>
      </c>
      <c r="T3477" s="9">
        <f t="shared" si="1342"/>
        <v>1.010584682</v>
      </c>
      <c r="U3477" s="4">
        <f t="shared" si="1343"/>
        <v>1016.40625739</v>
      </c>
      <c r="V3477" s="4">
        <f t="shared" si="1344"/>
        <v>0</v>
      </c>
      <c r="W3477" s="1" t="str">
        <f t="shared" si="1327"/>
        <v>A+J=</v>
      </c>
      <c r="X3477" s="10">
        <f t="shared" si="1345"/>
        <v>43533</v>
      </c>
      <c r="Y3477" s="4">
        <f t="shared" si="1346"/>
        <v>0</v>
      </c>
      <c r="Z3477" s="190" t="s">
        <v>63</v>
      </c>
      <c r="AA3477" s="190" t="s">
        <v>64</v>
      </c>
      <c r="AE3477" s="5"/>
    </row>
    <row r="3478" spans="1:31" x14ac:dyDescent="0.2">
      <c r="A3478" s="127">
        <f t="shared" si="1348"/>
        <v>43533</v>
      </c>
      <c r="B3478" s="4">
        <f t="shared" si="1329"/>
        <v>97110.949744450001</v>
      </c>
      <c r="C3478" s="4">
        <f t="shared" si="1350"/>
        <v>54269.975622611251</v>
      </c>
      <c r="D3478" s="4">
        <f t="shared" si="1330"/>
        <v>54269.975622611251</v>
      </c>
      <c r="E3478" s="56">
        <f t="shared" si="1331"/>
        <v>707.48800000000006</v>
      </c>
      <c r="F3478" s="11">
        <f>IF(DAY(A3478)=F$2+1,VLOOKUP(A3478,[1]Plan1!$BN$15:$BP$255,3),F3477)</f>
        <v>713.74699999999996</v>
      </c>
      <c r="G3478" s="6">
        <f t="shared" si="1332"/>
        <v>43506</v>
      </c>
      <c r="H3478" s="2">
        <f t="shared" si="1333"/>
        <v>8.8467931611559969E-3</v>
      </c>
      <c r="I3478" s="1">
        <f t="shared" si="1334"/>
        <v>28</v>
      </c>
      <c r="J3478" s="1">
        <f t="shared" si="1335"/>
        <v>28</v>
      </c>
      <c r="K3478" s="54">
        <f t="shared" si="1336"/>
        <v>1.008846793161156</v>
      </c>
      <c r="L3478" s="3">
        <f t="shared" si="1337"/>
        <v>1.75445118</v>
      </c>
      <c r="M3478" s="3">
        <f t="shared" si="1338"/>
        <v>1.7699724400000001</v>
      </c>
      <c r="N3478" s="3">
        <f t="shared" si="1339"/>
        <v>96056.361171490003</v>
      </c>
      <c r="O3478" s="52">
        <f t="shared" si="1347"/>
        <v>112</v>
      </c>
      <c r="P3478" s="5">
        <f t="shared" si="1328"/>
        <v>0</v>
      </c>
      <c r="Q3478" s="53">
        <f t="shared" si="1340"/>
        <v>0</v>
      </c>
      <c r="R3478" s="4">
        <f t="shared" si="1341"/>
        <v>0</v>
      </c>
      <c r="S3478" s="2">
        <f t="shared" si="1349"/>
        <v>0.14000000000000001</v>
      </c>
      <c r="T3478" s="9">
        <f t="shared" si="1342"/>
        <v>1.010978852</v>
      </c>
      <c r="U3478" s="4">
        <f t="shared" si="1343"/>
        <v>1054.58857296</v>
      </c>
      <c r="V3478" s="4">
        <f t="shared" si="1344"/>
        <v>0</v>
      </c>
      <c r="W3478" s="1" t="str">
        <f t="shared" si="1327"/>
        <v>A+J=</v>
      </c>
      <c r="X3478" s="10">
        <f t="shared" si="1345"/>
        <v>43533</v>
      </c>
      <c r="Y3478" s="4">
        <f t="shared" si="1346"/>
        <v>0</v>
      </c>
      <c r="Z3478" s="191">
        <v>0</v>
      </c>
      <c r="AA3478" s="194">
        <v>1054.58857296</v>
      </c>
      <c r="AE3478" s="5"/>
    </row>
    <row r="3479" spans="1:31" x14ac:dyDescent="0.2">
      <c r="A3479" s="127">
        <f t="shared" si="1348"/>
        <v>43534</v>
      </c>
      <c r="B3479" s="4">
        <f t="shared" si="1329"/>
        <v>97184.262674330006</v>
      </c>
      <c r="C3479" s="162">
        <f>C3478+(AA3478/M3478)</f>
        <v>54865.797653015296</v>
      </c>
      <c r="D3479" s="4">
        <f t="shared" si="1330"/>
        <v>54865.797653015296</v>
      </c>
      <c r="E3479" s="56">
        <f t="shared" si="1331"/>
        <v>713.74699999999996</v>
      </c>
      <c r="F3479" s="11">
        <f>IF(DAY(A3479)=F$2+1,VLOOKUP(A3479,[1]Plan1!$BN$15:$BP$255,3),F3478)</f>
        <v>722.70699999999999</v>
      </c>
      <c r="G3479" s="6">
        <f t="shared" si="1332"/>
        <v>43534</v>
      </c>
      <c r="H3479" s="2">
        <f t="shared" si="1333"/>
        <v>1.2553467825433984E-2</v>
      </c>
      <c r="I3479" s="1">
        <f t="shared" si="1334"/>
        <v>1</v>
      </c>
      <c r="J3479" s="1">
        <f t="shared" si="1335"/>
        <v>31</v>
      </c>
      <c r="K3479" s="54">
        <f t="shared" si="1336"/>
        <v>1.0004025108674812</v>
      </c>
      <c r="L3479" s="3">
        <f t="shared" si="1337"/>
        <v>1.7699724400000001</v>
      </c>
      <c r="M3479" s="3">
        <f t="shared" si="1338"/>
        <v>1.77068487</v>
      </c>
      <c r="N3479" s="3">
        <f t="shared" si="1339"/>
        <v>97150.037784669999</v>
      </c>
      <c r="O3479" s="52">
        <f t="shared" si="1347"/>
        <v>0</v>
      </c>
      <c r="P3479" s="5">
        <f t="shared" si="1328"/>
        <v>0</v>
      </c>
      <c r="Q3479" s="53">
        <f t="shared" si="1340"/>
        <v>0</v>
      </c>
      <c r="R3479" s="4">
        <f t="shared" si="1341"/>
        <v>0</v>
      </c>
      <c r="S3479" s="2">
        <f t="shared" si="1349"/>
        <v>0.14000000000000001</v>
      </c>
      <c r="T3479" s="9">
        <f t="shared" si="1342"/>
        <v>1.0003522890000001</v>
      </c>
      <c r="U3479" s="4">
        <f t="shared" si="1343"/>
        <v>34.224889660000002</v>
      </c>
      <c r="V3479" s="4">
        <f t="shared" si="1344"/>
        <v>0</v>
      </c>
      <c r="W3479" s="1" t="str">
        <f t="shared" si="1327"/>
        <v>A+J=</v>
      </c>
      <c r="X3479" s="10">
        <f t="shared" si="1345"/>
        <v>43564</v>
      </c>
      <c r="Y3479" s="4">
        <f t="shared" si="1346"/>
        <v>0</v>
      </c>
      <c r="Z3479" s="28"/>
      <c r="AA3479" s="26"/>
      <c r="AE3479" s="5"/>
    </row>
    <row r="3480" spans="1:31" x14ac:dyDescent="0.2">
      <c r="A3480" s="127">
        <f t="shared" si="1348"/>
        <v>43535</v>
      </c>
      <c r="B3480" s="4">
        <f t="shared" si="1329"/>
        <v>97257.631021339999</v>
      </c>
      <c r="C3480" s="4">
        <f t="shared" si="1350"/>
        <v>54865.797653015296</v>
      </c>
      <c r="D3480" s="4">
        <f t="shared" si="1330"/>
        <v>54865.797653015296</v>
      </c>
      <c r="E3480" s="56">
        <f t="shared" si="1331"/>
        <v>713.74699999999996</v>
      </c>
      <c r="F3480" s="11">
        <f>IF(DAY(A3480)=F$2+1,VLOOKUP(A3480,[1]Plan1!$BN$15:$BP$255,3),F3479)</f>
        <v>722.70699999999999</v>
      </c>
      <c r="G3480" s="6">
        <f t="shared" si="1332"/>
        <v>43534</v>
      </c>
      <c r="H3480" s="2">
        <f t="shared" si="1333"/>
        <v>1.2553467825433984E-2</v>
      </c>
      <c r="I3480" s="1">
        <f t="shared" si="1334"/>
        <v>2</v>
      </c>
      <c r="J3480" s="1">
        <f t="shared" si="1335"/>
        <v>31</v>
      </c>
      <c r="K3480" s="54">
        <f t="shared" si="1336"/>
        <v>1.0008051837499607</v>
      </c>
      <c r="L3480" s="3">
        <f t="shared" si="1337"/>
        <v>1.7699724400000001</v>
      </c>
      <c r="M3480" s="3">
        <f t="shared" si="1338"/>
        <v>1.7713975900000001</v>
      </c>
      <c r="N3480" s="3">
        <f t="shared" si="1339"/>
        <v>97189.141735969999</v>
      </c>
      <c r="O3480" s="52">
        <f t="shared" si="1347"/>
        <v>0</v>
      </c>
      <c r="P3480" s="5">
        <f t="shared" si="1328"/>
        <v>0</v>
      </c>
      <c r="Q3480" s="53">
        <f t="shared" si="1340"/>
        <v>0</v>
      </c>
      <c r="R3480" s="4">
        <f t="shared" si="1341"/>
        <v>0</v>
      </c>
      <c r="S3480" s="2">
        <f t="shared" si="1349"/>
        <v>0.14000000000000001</v>
      </c>
      <c r="T3480" s="9">
        <f t="shared" si="1342"/>
        <v>1.0007047010000001</v>
      </c>
      <c r="U3480" s="4">
        <f t="shared" si="1343"/>
        <v>68.489285370000005</v>
      </c>
      <c r="V3480" s="4">
        <f t="shared" si="1344"/>
        <v>0</v>
      </c>
      <c r="W3480" s="1" t="str">
        <f t="shared" si="1327"/>
        <v>A+J=</v>
      </c>
      <c r="X3480" s="10">
        <f t="shared" si="1345"/>
        <v>43564</v>
      </c>
      <c r="Y3480" s="4">
        <f t="shared" si="1346"/>
        <v>0</v>
      </c>
      <c r="Z3480" s="28"/>
      <c r="AA3480" s="26"/>
      <c r="AE3480" s="5"/>
    </row>
    <row r="3481" spans="1:31" x14ac:dyDescent="0.2">
      <c r="A3481" s="127">
        <f t="shared" si="1348"/>
        <v>43536</v>
      </c>
      <c r="B3481" s="4">
        <f t="shared" si="1329"/>
        <v>97331.05446195</v>
      </c>
      <c r="C3481" s="4">
        <f t="shared" si="1350"/>
        <v>54865.797653015296</v>
      </c>
      <c r="D3481" s="4">
        <f t="shared" si="1330"/>
        <v>54865.797653015296</v>
      </c>
      <c r="E3481" s="56">
        <f t="shared" si="1331"/>
        <v>713.74699999999996</v>
      </c>
      <c r="F3481" s="11">
        <f>IF(DAY(A3481)=F$2+1,VLOOKUP(A3481,[1]Plan1!$BN$15:$BP$255,3),F3480)</f>
        <v>722.70699999999999</v>
      </c>
      <c r="G3481" s="6">
        <f t="shared" si="1332"/>
        <v>43534</v>
      </c>
      <c r="H3481" s="2">
        <f t="shared" si="1333"/>
        <v>1.2553467825433984E-2</v>
      </c>
      <c r="I3481" s="1">
        <f t="shared" si="1334"/>
        <v>3</v>
      </c>
      <c r="J3481" s="1">
        <f t="shared" si="1335"/>
        <v>31</v>
      </c>
      <c r="K3481" s="54">
        <f t="shared" si="1336"/>
        <v>1.0012080187126515</v>
      </c>
      <c r="L3481" s="3">
        <f t="shared" si="1337"/>
        <v>1.7699724400000001</v>
      </c>
      <c r="M3481" s="3">
        <f t="shared" si="1338"/>
        <v>1.77211059</v>
      </c>
      <c r="N3481" s="3">
        <f t="shared" si="1339"/>
        <v>97228.261049699999</v>
      </c>
      <c r="O3481" s="52">
        <f t="shared" si="1347"/>
        <v>0</v>
      </c>
      <c r="P3481" s="5">
        <f t="shared" si="1328"/>
        <v>0</v>
      </c>
      <c r="Q3481" s="53">
        <f t="shared" si="1340"/>
        <v>0</v>
      </c>
      <c r="R3481" s="4">
        <f t="shared" si="1341"/>
        <v>0</v>
      </c>
      <c r="S3481" s="2">
        <f t="shared" si="1349"/>
        <v>0.14000000000000001</v>
      </c>
      <c r="T3481" s="9">
        <f t="shared" si="1342"/>
        <v>1.001057238</v>
      </c>
      <c r="U3481" s="4">
        <f t="shared" si="1343"/>
        <v>102.79341225</v>
      </c>
      <c r="V3481" s="4">
        <f t="shared" si="1344"/>
        <v>0</v>
      </c>
      <c r="W3481" s="1" t="str">
        <f t="shared" si="1327"/>
        <v>A+J=</v>
      </c>
      <c r="X3481" s="10">
        <f t="shared" si="1345"/>
        <v>43564</v>
      </c>
      <c r="Y3481" s="4">
        <f t="shared" si="1346"/>
        <v>0</v>
      </c>
      <c r="Z3481" s="28"/>
      <c r="AA3481" s="26"/>
      <c r="AE3481" s="5"/>
    </row>
    <row r="3482" spans="1:31" x14ac:dyDescent="0.2">
      <c r="A3482" s="127">
        <f t="shared" si="1348"/>
        <v>43537</v>
      </c>
      <c r="B3482" s="4">
        <f t="shared" si="1329"/>
        <v>97404.534028679991</v>
      </c>
      <c r="C3482" s="4">
        <f t="shared" si="1350"/>
        <v>54865.797653015296</v>
      </c>
      <c r="D3482" s="4">
        <f t="shared" si="1330"/>
        <v>54865.797653015296</v>
      </c>
      <c r="E3482" s="56">
        <f t="shared" si="1331"/>
        <v>713.74699999999996</v>
      </c>
      <c r="F3482" s="11">
        <f>IF(DAY(A3482)=F$2+1,VLOOKUP(A3482,[1]Plan1!$BN$15:$BP$255,3),F3481)</f>
        <v>722.70699999999999</v>
      </c>
      <c r="G3482" s="6">
        <f t="shared" si="1332"/>
        <v>43534</v>
      </c>
      <c r="H3482" s="2">
        <f t="shared" si="1333"/>
        <v>1.2553467825433984E-2</v>
      </c>
      <c r="I3482" s="1">
        <f t="shared" si="1334"/>
        <v>4</v>
      </c>
      <c r="J3482" s="1">
        <f t="shared" si="1335"/>
        <v>31</v>
      </c>
      <c r="K3482" s="54">
        <f t="shared" si="1336"/>
        <v>1.0016110158207927</v>
      </c>
      <c r="L3482" s="3">
        <f t="shared" si="1337"/>
        <v>1.7699724400000001</v>
      </c>
      <c r="M3482" s="3">
        <f t="shared" si="1338"/>
        <v>1.77282389</v>
      </c>
      <c r="N3482" s="3">
        <f t="shared" si="1339"/>
        <v>97267.396823169998</v>
      </c>
      <c r="O3482" s="52">
        <f t="shared" si="1347"/>
        <v>0</v>
      </c>
      <c r="P3482" s="5">
        <f t="shared" si="1328"/>
        <v>0</v>
      </c>
      <c r="Q3482" s="53">
        <f t="shared" si="1340"/>
        <v>0</v>
      </c>
      <c r="R3482" s="4">
        <f t="shared" si="1341"/>
        <v>0</v>
      </c>
      <c r="S3482" s="2">
        <f t="shared" si="1349"/>
        <v>0.14000000000000001</v>
      </c>
      <c r="T3482" s="9">
        <f t="shared" si="1342"/>
        <v>1.001409899</v>
      </c>
      <c r="U3482" s="4">
        <f t="shared" si="1343"/>
        <v>137.13720551</v>
      </c>
      <c r="V3482" s="4">
        <f t="shared" si="1344"/>
        <v>0</v>
      </c>
      <c r="W3482" s="1" t="str">
        <f t="shared" si="1327"/>
        <v>A+J=</v>
      </c>
      <c r="X3482" s="10">
        <f t="shared" si="1345"/>
        <v>43564</v>
      </c>
      <c r="Y3482" s="4">
        <f t="shared" si="1346"/>
        <v>0</v>
      </c>
      <c r="Z3482" s="28"/>
      <c r="AA3482" s="26"/>
      <c r="AE3482" s="5"/>
    </row>
    <row r="3483" spans="1:31" x14ac:dyDescent="0.2">
      <c r="A3483" s="127">
        <f t="shared" si="1348"/>
        <v>43538</v>
      </c>
      <c r="B3483" s="4">
        <f t="shared" si="1329"/>
        <v>97478.068654240007</v>
      </c>
      <c r="C3483" s="4">
        <f t="shared" si="1350"/>
        <v>54865.797653015296</v>
      </c>
      <c r="D3483" s="4">
        <f t="shared" si="1330"/>
        <v>54865.797653015296</v>
      </c>
      <c r="E3483" s="56">
        <f t="shared" si="1331"/>
        <v>713.74699999999996</v>
      </c>
      <c r="F3483" s="11">
        <f>IF(DAY(A3483)=F$2+1,VLOOKUP(A3483,[1]Plan1!$BN$15:$BP$255,3),F3482)</f>
        <v>722.70699999999999</v>
      </c>
      <c r="G3483" s="6">
        <f t="shared" si="1332"/>
        <v>43534</v>
      </c>
      <c r="H3483" s="2">
        <f t="shared" si="1333"/>
        <v>1.2553467825433984E-2</v>
      </c>
      <c r="I3483" s="1">
        <f t="shared" si="1334"/>
        <v>5</v>
      </c>
      <c r="J3483" s="1">
        <f t="shared" si="1335"/>
        <v>31</v>
      </c>
      <c r="K3483" s="54">
        <f t="shared" si="1336"/>
        <v>1.0020141751396494</v>
      </c>
      <c r="L3483" s="3">
        <f t="shared" si="1337"/>
        <v>1.7699724400000001</v>
      </c>
      <c r="M3483" s="3">
        <f t="shared" si="1338"/>
        <v>1.7735374699999999</v>
      </c>
      <c r="N3483" s="3">
        <f t="shared" si="1339"/>
        <v>97306.547959060001</v>
      </c>
      <c r="O3483" s="52">
        <f t="shared" si="1347"/>
        <v>0</v>
      </c>
      <c r="P3483" s="5">
        <f t="shared" si="1328"/>
        <v>0</v>
      </c>
      <c r="Q3483" s="53">
        <f t="shared" si="1340"/>
        <v>0</v>
      </c>
      <c r="R3483" s="4">
        <f t="shared" si="1341"/>
        <v>0</v>
      </c>
      <c r="S3483" s="2">
        <f t="shared" si="1349"/>
        <v>0.14000000000000001</v>
      </c>
      <c r="T3483" s="9">
        <f t="shared" si="1342"/>
        <v>1.001762684</v>
      </c>
      <c r="U3483" s="4">
        <f t="shared" si="1343"/>
        <v>171.52069517999999</v>
      </c>
      <c r="V3483" s="4">
        <f t="shared" si="1344"/>
        <v>0</v>
      </c>
      <c r="W3483" s="1" t="str">
        <f t="shared" si="1327"/>
        <v>A+J=</v>
      </c>
      <c r="X3483" s="10">
        <f t="shared" si="1345"/>
        <v>43564</v>
      </c>
      <c r="Y3483" s="4">
        <f t="shared" si="1346"/>
        <v>0</v>
      </c>
      <c r="Z3483" s="28"/>
      <c r="AA3483" s="26"/>
      <c r="AE3483" s="5"/>
    </row>
    <row r="3484" spans="1:31" x14ac:dyDescent="0.2">
      <c r="A3484" s="127">
        <f t="shared" si="1348"/>
        <v>43539</v>
      </c>
      <c r="B3484" s="4">
        <f t="shared" si="1329"/>
        <v>97551.659016620004</v>
      </c>
      <c r="C3484" s="4">
        <f t="shared" si="1350"/>
        <v>54865.797653015296</v>
      </c>
      <c r="D3484" s="4">
        <f t="shared" si="1330"/>
        <v>54865.797653015296</v>
      </c>
      <c r="E3484" s="56">
        <f t="shared" si="1331"/>
        <v>713.74699999999996</v>
      </c>
      <c r="F3484" s="11">
        <f>IF(DAY(A3484)=F$2+1,VLOOKUP(A3484,[1]Plan1!$BN$15:$BP$255,3),F3483)</f>
        <v>722.70699999999999</v>
      </c>
      <c r="G3484" s="6">
        <f t="shared" si="1332"/>
        <v>43534</v>
      </c>
      <c r="H3484" s="2">
        <f t="shared" si="1333"/>
        <v>1.2553467825433984E-2</v>
      </c>
      <c r="I3484" s="1">
        <f t="shared" si="1334"/>
        <v>6</v>
      </c>
      <c r="J3484" s="1">
        <f t="shared" si="1335"/>
        <v>31</v>
      </c>
      <c r="K3484" s="54">
        <f t="shared" si="1336"/>
        <v>1.0024174967345132</v>
      </c>
      <c r="L3484" s="3">
        <f t="shared" si="1337"/>
        <v>1.7699724400000001</v>
      </c>
      <c r="M3484" s="3">
        <f t="shared" si="1338"/>
        <v>1.77425134</v>
      </c>
      <c r="N3484" s="3">
        <f t="shared" si="1339"/>
        <v>97345.715006030005</v>
      </c>
      <c r="O3484" s="52">
        <f t="shared" si="1347"/>
        <v>0</v>
      </c>
      <c r="P3484" s="5">
        <f t="shared" si="1328"/>
        <v>0</v>
      </c>
      <c r="Q3484" s="53">
        <f t="shared" si="1340"/>
        <v>0</v>
      </c>
      <c r="R3484" s="4">
        <f t="shared" si="1341"/>
        <v>0</v>
      </c>
      <c r="S3484" s="2">
        <f t="shared" si="1349"/>
        <v>0.14000000000000001</v>
      </c>
      <c r="T3484" s="9">
        <f t="shared" si="1342"/>
        <v>1.0021155939999999</v>
      </c>
      <c r="U3484" s="4">
        <f t="shared" si="1343"/>
        <v>205.94401059</v>
      </c>
      <c r="V3484" s="4">
        <f t="shared" si="1344"/>
        <v>0</v>
      </c>
      <c r="W3484" s="1" t="str">
        <f t="shared" si="1327"/>
        <v>A+J=</v>
      </c>
      <c r="X3484" s="10">
        <f t="shared" si="1345"/>
        <v>43564</v>
      </c>
      <c r="Y3484" s="4">
        <f t="shared" si="1346"/>
        <v>0</v>
      </c>
      <c r="Z3484" s="28"/>
      <c r="AA3484" s="26"/>
      <c r="AE3484" s="5"/>
    </row>
    <row r="3485" spans="1:31" x14ac:dyDescent="0.2">
      <c r="A3485" s="127">
        <f t="shared" si="1348"/>
        <v>43540</v>
      </c>
      <c r="B3485" s="4">
        <f t="shared" si="1329"/>
        <v>97625.304499949998</v>
      </c>
      <c r="C3485" s="4">
        <f t="shared" si="1350"/>
        <v>54865.797653015296</v>
      </c>
      <c r="D3485" s="4">
        <f t="shared" si="1330"/>
        <v>54865.797653015296</v>
      </c>
      <c r="E3485" s="56">
        <f t="shared" si="1331"/>
        <v>713.74699999999996</v>
      </c>
      <c r="F3485" s="11">
        <f>IF(DAY(A3485)=F$2+1,VLOOKUP(A3485,[1]Plan1!$BN$15:$BP$255,3),F3484)</f>
        <v>722.70699999999999</v>
      </c>
      <c r="G3485" s="6">
        <f t="shared" si="1332"/>
        <v>43534</v>
      </c>
      <c r="H3485" s="2">
        <f t="shared" si="1333"/>
        <v>1.2553467825433984E-2</v>
      </c>
      <c r="I3485" s="1">
        <f t="shared" si="1334"/>
        <v>7</v>
      </c>
      <c r="J3485" s="1">
        <f t="shared" si="1335"/>
        <v>31</v>
      </c>
      <c r="K3485" s="54">
        <f t="shared" si="1336"/>
        <v>1.002820980670702</v>
      </c>
      <c r="L3485" s="3">
        <f t="shared" si="1337"/>
        <v>1.7699724400000001</v>
      </c>
      <c r="M3485" s="3">
        <f t="shared" si="1338"/>
        <v>1.77496549</v>
      </c>
      <c r="N3485" s="3">
        <f t="shared" si="1339"/>
        <v>97384.897415419997</v>
      </c>
      <c r="O3485" s="52">
        <f t="shared" si="1347"/>
        <v>0</v>
      </c>
      <c r="P3485" s="5">
        <f t="shared" si="1328"/>
        <v>0</v>
      </c>
      <c r="Q3485" s="53">
        <f t="shared" si="1340"/>
        <v>0</v>
      </c>
      <c r="R3485" s="4">
        <f t="shared" si="1341"/>
        <v>0</v>
      </c>
      <c r="S3485" s="2">
        <f t="shared" si="1349"/>
        <v>0.14000000000000001</v>
      </c>
      <c r="T3485" s="9">
        <f t="shared" si="1342"/>
        <v>1.0024686279999999</v>
      </c>
      <c r="U3485" s="4">
        <f t="shared" si="1343"/>
        <v>240.40708452999999</v>
      </c>
      <c r="V3485" s="4">
        <f t="shared" si="1344"/>
        <v>0</v>
      </c>
      <c r="W3485" s="1" t="str">
        <f t="shared" si="1327"/>
        <v>A+J=</v>
      </c>
      <c r="X3485" s="10">
        <f t="shared" si="1345"/>
        <v>43564</v>
      </c>
      <c r="Y3485" s="4">
        <f t="shared" si="1346"/>
        <v>0</v>
      </c>
      <c r="Z3485" s="28"/>
      <c r="AA3485" s="26"/>
      <c r="AE3485" s="5"/>
    </row>
    <row r="3486" spans="1:31" x14ac:dyDescent="0.2">
      <c r="A3486" s="127">
        <f t="shared" si="1348"/>
        <v>43541</v>
      </c>
      <c r="B3486" s="4">
        <f t="shared" si="1329"/>
        <v>97699.006235499997</v>
      </c>
      <c r="C3486" s="4">
        <f t="shared" si="1350"/>
        <v>54865.797653015296</v>
      </c>
      <c r="D3486" s="4">
        <f t="shared" si="1330"/>
        <v>54865.797653015296</v>
      </c>
      <c r="E3486" s="56">
        <f t="shared" si="1331"/>
        <v>713.74699999999996</v>
      </c>
      <c r="F3486" s="11">
        <f>IF(DAY(A3486)=F$2+1,VLOOKUP(A3486,[1]Plan1!$BN$15:$BP$255,3),F3485)</f>
        <v>722.70699999999999</v>
      </c>
      <c r="G3486" s="6">
        <f t="shared" si="1332"/>
        <v>43534</v>
      </c>
      <c r="H3486" s="2">
        <f t="shared" si="1333"/>
        <v>1.2553467825433984E-2</v>
      </c>
      <c r="I3486" s="1">
        <f t="shared" si="1334"/>
        <v>8</v>
      </c>
      <c r="J3486" s="1">
        <f t="shared" si="1335"/>
        <v>31</v>
      </c>
      <c r="K3486" s="54">
        <f t="shared" si="1336"/>
        <v>1.0032246270135601</v>
      </c>
      <c r="L3486" s="3">
        <f t="shared" si="1337"/>
        <v>1.7699724400000001</v>
      </c>
      <c r="M3486" s="3">
        <f t="shared" si="1338"/>
        <v>1.7756799400000001</v>
      </c>
      <c r="N3486" s="3">
        <f t="shared" si="1339"/>
        <v>97424.096284550003</v>
      </c>
      <c r="O3486" s="52">
        <f t="shared" si="1347"/>
        <v>0</v>
      </c>
      <c r="P3486" s="5">
        <f t="shared" si="1328"/>
        <v>0</v>
      </c>
      <c r="Q3486" s="53">
        <f t="shared" si="1340"/>
        <v>0</v>
      </c>
      <c r="R3486" s="4">
        <f t="shared" si="1341"/>
        <v>0</v>
      </c>
      <c r="S3486" s="2">
        <f t="shared" si="1349"/>
        <v>0.14000000000000001</v>
      </c>
      <c r="T3486" s="9">
        <f t="shared" si="1342"/>
        <v>1.0028217859999999</v>
      </c>
      <c r="U3486" s="4">
        <f t="shared" si="1343"/>
        <v>274.90995095</v>
      </c>
      <c r="V3486" s="4">
        <f t="shared" si="1344"/>
        <v>0</v>
      </c>
      <c r="W3486" s="1" t="str">
        <f t="shared" si="1327"/>
        <v>A+J=</v>
      </c>
      <c r="X3486" s="10">
        <f t="shared" si="1345"/>
        <v>43564</v>
      </c>
      <c r="Y3486" s="4">
        <f t="shared" si="1346"/>
        <v>0</v>
      </c>
      <c r="Z3486" s="28"/>
      <c r="AA3486" s="26"/>
      <c r="AE3486" s="5"/>
    </row>
    <row r="3487" spans="1:31" x14ac:dyDescent="0.2">
      <c r="A3487" s="127">
        <f t="shared" si="1348"/>
        <v>43542</v>
      </c>
      <c r="B3487" s="4">
        <f t="shared" si="1329"/>
        <v>97772.763154499989</v>
      </c>
      <c r="C3487" s="4">
        <f t="shared" si="1350"/>
        <v>54865.797653015296</v>
      </c>
      <c r="D3487" s="4">
        <f t="shared" si="1330"/>
        <v>54865.797653015296</v>
      </c>
      <c r="E3487" s="56">
        <f t="shared" si="1331"/>
        <v>713.74699999999996</v>
      </c>
      <c r="F3487" s="11">
        <f>IF(DAY(A3487)=F$2+1,VLOOKUP(A3487,[1]Plan1!$BN$15:$BP$255,3),F3486)</f>
        <v>722.70699999999999</v>
      </c>
      <c r="G3487" s="6">
        <f t="shared" si="1332"/>
        <v>43534</v>
      </c>
      <c r="H3487" s="2">
        <f t="shared" si="1333"/>
        <v>1.2553467825433984E-2</v>
      </c>
      <c r="I3487" s="1">
        <f t="shared" si="1334"/>
        <v>9</v>
      </c>
      <c r="J3487" s="1">
        <f t="shared" si="1335"/>
        <v>31</v>
      </c>
      <c r="K3487" s="54">
        <f t="shared" si="1336"/>
        <v>1.0036284358284577</v>
      </c>
      <c r="L3487" s="3">
        <f t="shared" si="1337"/>
        <v>1.7699724400000001</v>
      </c>
      <c r="M3487" s="3">
        <f t="shared" si="1338"/>
        <v>1.77639467</v>
      </c>
      <c r="N3487" s="3">
        <f t="shared" si="1339"/>
        <v>97463.310516109996</v>
      </c>
      <c r="O3487" s="52">
        <f t="shared" si="1347"/>
        <v>0</v>
      </c>
      <c r="P3487" s="5">
        <f t="shared" si="1328"/>
        <v>0</v>
      </c>
      <c r="Q3487" s="53">
        <f t="shared" si="1340"/>
        <v>0</v>
      </c>
      <c r="R3487" s="4">
        <f t="shared" si="1341"/>
        <v>0</v>
      </c>
      <c r="S3487" s="2">
        <f t="shared" si="1349"/>
        <v>0.14000000000000001</v>
      </c>
      <c r="T3487" s="9">
        <f t="shared" si="1342"/>
        <v>1.003175068</v>
      </c>
      <c r="U3487" s="4">
        <f t="shared" si="1343"/>
        <v>309.45263839</v>
      </c>
      <c r="V3487" s="4">
        <f t="shared" si="1344"/>
        <v>0</v>
      </c>
      <c r="W3487" s="1" t="str">
        <f t="shared" si="1327"/>
        <v>A+J=</v>
      </c>
      <c r="X3487" s="10">
        <f t="shared" si="1345"/>
        <v>43564</v>
      </c>
      <c r="Y3487" s="4">
        <f t="shared" si="1346"/>
        <v>0</v>
      </c>
      <c r="Z3487" s="28"/>
      <c r="AA3487" s="26"/>
      <c r="AE3487" s="5"/>
    </row>
    <row r="3488" spans="1:31" x14ac:dyDescent="0.2">
      <c r="A3488" s="127">
        <f t="shared" si="1348"/>
        <v>43543</v>
      </c>
      <c r="B3488" s="4">
        <f t="shared" si="1329"/>
        <v>97846.575482800006</v>
      </c>
      <c r="C3488" s="4">
        <f t="shared" si="1350"/>
        <v>54865.797653015296</v>
      </c>
      <c r="D3488" s="4">
        <f t="shared" si="1330"/>
        <v>54865.797653015296</v>
      </c>
      <c r="E3488" s="56">
        <f t="shared" si="1331"/>
        <v>713.74699999999996</v>
      </c>
      <c r="F3488" s="11">
        <f>IF(DAY(A3488)=F$2+1,VLOOKUP(A3488,[1]Plan1!$BN$15:$BP$255,3),F3487)</f>
        <v>722.70699999999999</v>
      </c>
      <c r="G3488" s="6">
        <f t="shared" si="1332"/>
        <v>43534</v>
      </c>
      <c r="H3488" s="2">
        <f t="shared" si="1333"/>
        <v>1.2553467825433984E-2</v>
      </c>
      <c r="I3488" s="1">
        <f t="shared" si="1334"/>
        <v>10</v>
      </c>
      <c r="J3488" s="1">
        <f t="shared" si="1335"/>
        <v>31</v>
      </c>
      <c r="K3488" s="54">
        <f t="shared" si="1336"/>
        <v>1.0040324071807918</v>
      </c>
      <c r="L3488" s="3">
        <f t="shared" si="1337"/>
        <v>1.7699724400000001</v>
      </c>
      <c r="M3488" s="3">
        <f t="shared" si="1338"/>
        <v>1.7771096799999999</v>
      </c>
      <c r="N3488" s="3">
        <f t="shared" si="1339"/>
        <v>97502.540110090005</v>
      </c>
      <c r="O3488" s="52">
        <f t="shared" si="1347"/>
        <v>0</v>
      </c>
      <c r="P3488" s="5">
        <f t="shared" si="1328"/>
        <v>0</v>
      </c>
      <c r="Q3488" s="53">
        <f t="shared" si="1340"/>
        <v>0</v>
      </c>
      <c r="R3488" s="4">
        <f t="shared" si="1341"/>
        <v>0</v>
      </c>
      <c r="S3488" s="2">
        <f t="shared" si="1349"/>
        <v>0.14000000000000001</v>
      </c>
      <c r="T3488" s="9">
        <f t="shared" si="1342"/>
        <v>1.0035284760000001</v>
      </c>
      <c r="U3488" s="4">
        <f t="shared" si="1343"/>
        <v>344.03537270999999</v>
      </c>
      <c r="V3488" s="4">
        <f t="shared" si="1344"/>
        <v>0</v>
      </c>
      <c r="W3488" s="1" t="str">
        <f t="shared" si="1327"/>
        <v>A+J=</v>
      </c>
      <c r="X3488" s="10">
        <f t="shared" si="1345"/>
        <v>43564</v>
      </c>
      <c r="Y3488" s="4">
        <f t="shared" si="1346"/>
        <v>0</v>
      </c>
      <c r="Z3488" s="28"/>
      <c r="AA3488" s="26"/>
      <c r="AE3488" s="5"/>
    </row>
    <row r="3489" spans="1:31" x14ac:dyDescent="0.2">
      <c r="A3489" s="127">
        <f t="shared" si="1348"/>
        <v>43544</v>
      </c>
      <c r="B3489" s="4">
        <f t="shared" si="1329"/>
        <v>97920.444060490001</v>
      </c>
      <c r="C3489" s="4">
        <f t="shared" si="1350"/>
        <v>54865.797653015296</v>
      </c>
      <c r="D3489" s="4">
        <f t="shared" si="1330"/>
        <v>54865.797653015296</v>
      </c>
      <c r="E3489" s="56">
        <f t="shared" si="1331"/>
        <v>713.74699999999996</v>
      </c>
      <c r="F3489" s="11">
        <f>IF(DAY(A3489)=F$2+1,VLOOKUP(A3489,[1]Plan1!$BN$15:$BP$255,3),F3488)</f>
        <v>722.70699999999999</v>
      </c>
      <c r="G3489" s="6">
        <f t="shared" si="1332"/>
        <v>43534</v>
      </c>
      <c r="H3489" s="2">
        <f t="shared" si="1333"/>
        <v>1.2553467825433984E-2</v>
      </c>
      <c r="I3489" s="1">
        <f t="shared" si="1334"/>
        <v>11</v>
      </c>
      <c r="J3489" s="1">
        <f t="shared" si="1335"/>
        <v>31</v>
      </c>
      <c r="K3489" s="54">
        <f t="shared" si="1336"/>
        <v>1.0044365411359855</v>
      </c>
      <c r="L3489" s="3">
        <f t="shared" si="1337"/>
        <v>1.7699724400000001</v>
      </c>
      <c r="M3489" s="3">
        <f t="shared" si="1338"/>
        <v>1.77782499</v>
      </c>
      <c r="N3489" s="3">
        <f t="shared" si="1339"/>
        <v>97541.78616381</v>
      </c>
      <c r="O3489" s="52">
        <f t="shared" si="1347"/>
        <v>0</v>
      </c>
      <c r="P3489" s="5">
        <f t="shared" si="1328"/>
        <v>0</v>
      </c>
      <c r="Q3489" s="53">
        <f t="shared" si="1340"/>
        <v>0</v>
      </c>
      <c r="R3489" s="4">
        <f t="shared" si="1341"/>
        <v>0</v>
      </c>
      <c r="S3489" s="2">
        <f t="shared" si="1349"/>
        <v>0.14000000000000001</v>
      </c>
      <c r="T3489" s="9">
        <f t="shared" si="1342"/>
        <v>1.0038820070000001</v>
      </c>
      <c r="U3489" s="4">
        <f t="shared" si="1343"/>
        <v>378.65789668000002</v>
      </c>
      <c r="V3489" s="4">
        <f t="shared" si="1344"/>
        <v>0</v>
      </c>
      <c r="W3489" s="1" t="str">
        <f t="shared" si="1327"/>
        <v>A+J=</v>
      </c>
      <c r="X3489" s="10">
        <f t="shared" si="1345"/>
        <v>43564</v>
      </c>
      <c r="Y3489" s="4">
        <f t="shared" si="1346"/>
        <v>0</v>
      </c>
      <c r="Z3489" s="28"/>
      <c r="AA3489" s="26"/>
      <c r="AE3489" s="5"/>
    </row>
    <row r="3490" spans="1:31" x14ac:dyDescent="0.2">
      <c r="A3490" s="127">
        <f t="shared" si="1348"/>
        <v>43545</v>
      </c>
      <c r="B3490" s="4">
        <f t="shared" si="1329"/>
        <v>97994.368012680003</v>
      </c>
      <c r="C3490" s="4">
        <f t="shared" si="1350"/>
        <v>54865.797653015296</v>
      </c>
      <c r="D3490" s="4">
        <f t="shared" si="1330"/>
        <v>54865.797653015296</v>
      </c>
      <c r="E3490" s="56">
        <f t="shared" si="1331"/>
        <v>713.74699999999996</v>
      </c>
      <c r="F3490" s="11">
        <f>IF(DAY(A3490)=F$2+1,VLOOKUP(A3490,[1]Plan1!$BN$15:$BP$255,3),F3489)</f>
        <v>722.70699999999999</v>
      </c>
      <c r="G3490" s="6">
        <f t="shared" si="1332"/>
        <v>43534</v>
      </c>
      <c r="H3490" s="2">
        <f t="shared" si="1333"/>
        <v>1.2553467825433984E-2</v>
      </c>
      <c r="I3490" s="1">
        <f t="shared" si="1334"/>
        <v>12</v>
      </c>
      <c r="J3490" s="1">
        <f t="shared" si="1335"/>
        <v>31</v>
      </c>
      <c r="K3490" s="54">
        <f t="shared" si="1336"/>
        <v>1.0048408377594877</v>
      </c>
      <c r="L3490" s="3">
        <f t="shared" si="1337"/>
        <v>1.7699724400000001</v>
      </c>
      <c r="M3490" s="3">
        <f t="shared" si="1338"/>
        <v>1.77854058</v>
      </c>
      <c r="N3490" s="3">
        <f t="shared" si="1339"/>
        <v>97581.047579949998</v>
      </c>
      <c r="O3490" s="52">
        <f t="shared" si="1347"/>
        <v>0</v>
      </c>
      <c r="P3490" s="5">
        <f t="shared" si="1328"/>
        <v>0</v>
      </c>
      <c r="Q3490" s="53">
        <f t="shared" si="1340"/>
        <v>0</v>
      </c>
      <c r="R3490" s="4">
        <f t="shared" si="1341"/>
        <v>0</v>
      </c>
      <c r="S3490" s="2">
        <f t="shared" si="1349"/>
        <v>0.14000000000000001</v>
      </c>
      <c r="T3490" s="9">
        <f t="shared" si="1342"/>
        <v>1.004235663</v>
      </c>
      <c r="U3490" s="4">
        <f t="shared" si="1343"/>
        <v>413.32043272999999</v>
      </c>
      <c r="V3490" s="4">
        <f t="shared" si="1344"/>
        <v>0</v>
      </c>
      <c r="W3490" s="1" t="str">
        <f t="shared" si="1327"/>
        <v>A+J=</v>
      </c>
      <c r="X3490" s="10">
        <f t="shared" si="1345"/>
        <v>43564</v>
      </c>
      <c r="Y3490" s="4">
        <f t="shared" si="1346"/>
        <v>0</v>
      </c>
      <c r="Z3490" s="28"/>
      <c r="AA3490" s="26"/>
      <c r="AE3490" s="5"/>
    </row>
    <row r="3491" spans="1:31" x14ac:dyDescent="0.2">
      <c r="A3491" s="127">
        <f t="shared" si="1348"/>
        <v>43546</v>
      </c>
      <c r="B3491" s="4">
        <f t="shared" si="1329"/>
        <v>98068.348472769998</v>
      </c>
      <c r="C3491" s="4">
        <f t="shared" si="1350"/>
        <v>54865.797653015296</v>
      </c>
      <c r="D3491" s="4">
        <f t="shared" si="1330"/>
        <v>54865.797653015296</v>
      </c>
      <c r="E3491" s="56">
        <f t="shared" si="1331"/>
        <v>713.74699999999996</v>
      </c>
      <c r="F3491" s="11">
        <f>IF(DAY(A3491)=F$2+1,VLOOKUP(A3491,[1]Plan1!$BN$15:$BP$255,3),F3490)</f>
        <v>722.70699999999999</v>
      </c>
      <c r="G3491" s="6">
        <f t="shared" si="1332"/>
        <v>43534</v>
      </c>
      <c r="H3491" s="2">
        <f t="shared" si="1333"/>
        <v>1.2553467825433984E-2</v>
      </c>
      <c r="I3491" s="1">
        <f t="shared" si="1334"/>
        <v>13</v>
      </c>
      <c r="J3491" s="1">
        <f t="shared" si="1335"/>
        <v>31</v>
      </c>
      <c r="K3491" s="54">
        <f t="shared" si="1336"/>
        <v>1.0052452971167749</v>
      </c>
      <c r="L3491" s="3">
        <f t="shared" si="1337"/>
        <v>1.7699724400000001</v>
      </c>
      <c r="M3491" s="3">
        <f t="shared" si="1338"/>
        <v>1.77925647</v>
      </c>
      <c r="N3491" s="3">
        <f t="shared" si="1339"/>
        <v>97620.325455829996</v>
      </c>
      <c r="O3491" s="52">
        <f t="shared" si="1347"/>
        <v>0</v>
      </c>
      <c r="P3491" s="5">
        <f t="shared" si="1328"/>
        <v>0</v>
      </c>
      <c r="Q3491" s="53">
        <f t="shared" si="1340"/>
        <v>0</v>
      </c>
      <c r="R3491" s="4">
        <f t="shared" si="1341"/>
        <v>0</v>
      </c>
      <c r="S3491" s="2">
        <f t="shared" si="1349"/>
        <v>0.14000000000000001</v>
      </c>
      <c r="T3491" s="9">
        <f t="shared" si="1342"/>
        <v>1.0045894440000001</v>
      </c>
      <c r="U3491" s="4">
        <f t="shared" si="1343"/>
        <v>448.02301693999999</v>
      </c>
      <c r="V3491" s="4">
        <f t="shared" si="1344"/>
        <v>0</v>
      </c>
      <c r="W3491" s="1" t="str">
        <f t="shared" si="1327"/>
        <v>A+J=</v>
      </c>
      <c r="X3491" s="10">
        <f t="shared" si="1345"/>
        <v>43564</v>
      </c>
      <c r="Y3491" s="4">
        <f t="shared" si="1346"/>
        <v>0</v>
      </c>
      <c r="Z3491" s="28"/>
      <c r="AA3491" s="26"/>
      <c r="AE3491" s="5"/>
    </row>
    <row r="3492" spans="1:31" x14ac:dyDescent="0.2">
      <c r="A3492" s="127">
        <f t="shared" si="1348"/>
        <v>43547</v>
      </c>
      <c r="B3492" s="4">
        <f t="shared" si="1329"/>
        <v>98142.38427255</v>
      </c>
      <c r="C3492" s="4">
        <f t="shared" si="1350"/>
        <v>54865.797653015296</v>
      </c>
      <c r="D3492" s="4">
        <f t="shared" si="1330"/>
        <v>54865.797653015296</v>
      </c>
      <c r="E3492" s="56">
        <f t="shared" si="1331"/>
        <v>713.74699999999996</v>
      </c>
      <c r="F3492" s="11">
        <f>IF(DAY(A3492)=F$2+1,VLOOKUP(A3492,[1]Plan1!$BN$15:$BP$255,3),F3491)</f>
        <v>722.70699999999999</v>
      </c>
      <c r="G3492" s="6">
        <f t="shared" si="1332"/>
        <v>43534</v>
      </c>
      <c r="H3492" s="2">
        <f t="shared" si="1333"/>
        <v>1.2553467825433984E-2</v>
      </c>
      <c r="I3492" s="1">
        <f t="shared" si="1334"/>
        <v>14</v>
      </c>
      <c r="J3492" s="1">
        <f t="shared" si="1335"/>
        <v>31</v>
      </c>
      <c r="K3492" s="54">
        <f t="shared" si="1336"/>
        <v>1.0056499192733486</v>
      </c>
      <c r="L3492" s="3">
        <f t="shared" si="1337"/>
        <v>1.7699724400000001</v>
      </c>
      <c r="M3492" s="3">
        <f t="shared" si="1338"/>
        <v>1.77997264</v>
      </c>
      <c r="N3492" s="3">
        <f t="shared" si="1339"/>
        <v>97659.618694139994</v>
      </c>
      <c r="O3492" s="52">
        <f t="shared" si="1347"/>
        <v>0</v>
      </c>
      <c r="P3492" s="5">
        <f t="shared" si="1328"/>
        <v>0</v>
      </c>
      <c r="Q3492" s="53">
        <f t="shared" si="1340"/>
        <v>0</v>
      </c>
      <c r="R3492" s="4">
        <f t="shared" si="1341"/>
        <v>0</v>
      </c>
      <c r="S3492" s="2">
        <f t="shared" si="1349"/>
        <v>0.14000000000000001</v>
      </c>
      <c r="T3492" s="9">
        <f t="shared" si="1342"/>
        <v>1.0049433489999999</v>
      </c>
      <c r="U3492" s="4">
        <f t="shared" si="1343"/>
        <v>482.76557840999999</v>
      </c>
      <c r="V3492" s="4">
        <f t="shared" si="1344"/>
        <v>0</v>
      </c>
      <c r="W3492" s="1" t="str">
        <f t="shared" si="1327"/>
        <v>A+J=</v>
      </c>
      <c r="X3492" s="10">
        <f t="shared" si="1345"/>
        <v>43564</v>
      </c>
      <c r="Y3492" s="4">
        <f t="shared" si="1346"/>
        <v>0</v>
      </c>
      <c r="Z3492" s="28"/>
      <c r="AA3492" s="26"/>
      <c r="AE3492" s="5"/>
    </row>
    <row r="3493" spans="1:31" x14ac:dyDescent="0.2">
      <c r="A3493" s="127">
        <f t="shared" si="1348"/>
        <v>43548</v>
      </c>
      <c r="B3493" s="4">
        <f t="shared" si="1329"/>
        <v>98216.475540639993</v>
      </c>
      <c r="C3493" s="4">
        <f t="shared" si="1350"/>
        <v>54865.797653015296</v>
      </c>
      <c r="D3493" s="4">
        <f t="shared" si="1330"/>
        <v>54865.797653015296</v>
      </c>
      <c r="E3493" s="56">
        <f t="shared" si="1331"/>
        <v>713.74699999999996</v>
      </c>
      <c r="F3493" s="11">
        <f>IF(DAY(A3493)=F$2+1,VLOOKUP(A3493,[1]Plan1!$BN$15:$BP$255,3),F3492)</f>
        <v>722.70699999999999</v>
      </c>
      <c r="G3493" s="6">
        <f t="shared" si="1332"/>
        <v>43534</v>
      </c>
      <c r="H3493" s="2">
        <f t="shared" si="1333"/>
        <v>1.2553467825433984E-2</v>
      </c>
      <c r="I3493" s="1">
        <f t="shared" si="1334"/>
        <v>15</v>
      </c>
      <c r="J3493" s="1">
        <f t="shared" si="1335"/>
        <v>31</v>
      </c>
      <c r="K3493" s="54">
        <f t="shared" si="1336"/>
        <v>1.0060547042947376</v>
      </c>
      <c r="L3493" s="3">
        <f t="shared" si="1337"/>
        <v>1.7699724400000001</v>
      </c>
      <c r="M3493" s="3">
        <f t="shared" si="1338"/>
        <v>1.7806890900000001</v>
      </c>
      <c r="N3493" s="3">
        <f t="shared" si="1339"/>
        <v>97698.927294869995</v>
      </c>
      <c r="O3493" s="52">
        <f t="shared" si="1347"/>
        <v>0</v>
      </c>
      <c r="P3493" s="5">
        <f t="shared" si="1328"/>
        <v>0</v>
      </c>
      <c r="Q3493" s="53">
        <f t="shared" si="1340"/>
        <v>0</v>
      </c>
      <c r="R3493" s="4">
        <f t="shared" si="1341"/>
        <v>0</v>
      </c>
      <c r="S3493" s="2">
        <f t="shared" si="1349"/>
        <v>0.14000000000000001</v>
      </c>
      <c r="T3493" s="9">
        <f t="shared" si="1342"/>
        <v>1.0052973789999999</v>
      </c>
      <c r="U3493" s="4">
        <f t="shared" si="1343"/>
        <v>517.54824576999999</v>
      </c>
      <c r="V3493" s="4">
        <f t="shared" si="1344"/>
        <v>0</v>
      </c>
      <c r="W3493" s="1" t="str">
        <f t="shared" ref="W3493:W3539" si="1351">W3492</f>
        <v>A+J=</v>
      </c>
      <c r="X3493" s="10">
        <f t="shared" si="1345"/>
        <v>43564</v>
      </c>
      <c r="Y3493" s="4">
        <f t="shared" si="1346"/>
        <v>0</v>
      </c>
      <c r="Z3493" s="28"/>
      <c r="AA3493" s="26"/>
      <c r="AE3493" s="5"/>
    </row>
    <row r="3494" spans="1:31" x14ac:dyDescent="0.2">
      <c r="A3494" s="127">
        <f t="shared" si="1348"/>
        <v>43549</v>
      </c>
      <c r="B3494" s="4">
        <f t="shared" si="1329"/>
        <v>98290.623411609995</v>
      </c>
      <c r="C3494" s="4">
        <f t="shared" si="1350"/>
        <v>54865.797653015296</v>
      </c>
      <c r="D3494" s="4">
        <f t="shared" si="1330"/>
        <v>54865.797653015296</v>
      </c>
      <c r="E3494" s="56">
        <f t="shared" si="1331"/>
        <v>713.74699999999996</v>
      </c>
      <c r="F3494" s="11">
        <f>IF(DAY(A3494)=F$2+1,VLOOKUP(A3494,[1]Plan1!$BN$15:$BP$255,3),F3493)</f>
        <v>722.70699999999999</v>
      </c>
      <c r="G3494" s="6">
        <f t="shared" si="1332"/>
        <v>43534</v>
      </c>
      <c r="H3494" s="2">
        <f t="shared" si="1333"/>
        <v>1.2553467825433984E-2</v>
      </c>
      <c r="I3494" s="1">
        <f t="shared" si="1334"/>
        <v>16</v>
      </c>
      <c r="J3494" s="1">
        <f t="shared" si="1335"/>
        <v>31</v>
      </c>
      <c r="K3494" s="54">
        <f t="shared" si="1336"/>
        <v>1.0064596522464968</v>
      </c>
      <c r="L3494" s="3">
        <f t="shared" si="1337"/>
        <v>1.7699724400000001</v>
      </c>
      <c r="M3494" s="3">
        <f t="shared" si="1338"/>
        <v>1.7814058399999999</v>
      </c>
      <c r="N3494" s="3">
        <f t="shared" si="1339"/>
        <v>97738.252355329998</v>
      </c>
      <c r="O3494" s="52">
        <f t="shared" si="1347"/>
        <v>0</v>
      </c>
      <c r="P3494" s="5">
        <f t="shared" si="1328"/>
        <v>0</v>
      </c>
      <c r="Q3494" s="53">
        <f t="shared" si="1340"/>
        <v>0</v>
      </c>
      <c r="R3494" s="4">
        <f t="shared" si="1341"/>
        <v>0</v>
      </c>
      <c r="S3494" s="2">
        <f t="shared" si="1349"/>
        <v>0.14000000000000001</v>
      </c>
      <c r="T3494" s="9">
        <f t="shared" si="1342"/>
        <v>1.0056515340000001</v>
      </c>
      <c r="U3494" s="4">
        <f t="shared" si="1343"/>
        <v>552.37105627999995</v>
      </c>
      <c r="V3494" s="4">
        <f t="shared" si="1344"/>
        <v>0</v>
      </c>
      <c r="W3494" s="1" t="str">
        <f t="shared" si="1351"/>
        <v>A+J=</v>
      </c>
      <c r="X3494" s="10">
        <f t="shared" si="1345"/>
        <v>43564</v>
      </c>
      <c r="Y3494" s="4">
        <f t="shared" si="1346"/>
        <v>0</v>
      </c>
      <c r="Z3494" s="28"/>
      <c r="AA3494" s="26"/>
      <c r="AE3494" s="5"/>
    </row>
    <row r="3495" spans="1:31" x14ac:dyDescent="0.2">
      <c r="A3495" s="127">
        <f t="shared" si="1348"/>
        <v>43550</v>
      </c>
      <c r="B3495" s="4">
        <f t="shared" si="1329"/>
        <v>98364.827365759993</v>
      </c>
      <c r="C3495" s="4">
        <f t="shared" si="1350"/>
        <v>54865.797653015296</v>
      </c>
      <c r="D3495" s="4">
        <f t="shared" si="1330"/>
        <v>54865.797653015296</v>
      </c>
      <c r="E3495" s="56">
        <f t="shared" si="1331"/>
        <v>713.74699999999996</v>
      </c>
      <c r="F3495" s="11">
        <f>IF(DAY(A3495)=F$2+1,VLOOKUP(A3495,[1]Plan1!$BN$15:$BP$255,3),F3494)</f>
        <v>722.70699999999999</v>
      </c>
      <c r="G3495" s="6">
        <f t="shared" si="1332"/>
        <v>43534</v>
      </c>
      <c r="H3495" s="2">
        <f t="shared" si="1333"/>
        <v>1.2553467825433984E-2</v>
      </c>
      <c r="I3495" s="1">
        <f t="shared" si="1334"/>
        <v>17</v>
      </c>
      <c r="J3495" s="1">
        <f t="shared" si="1335"/>
        <v>31</v>
      </c>
      <c r="K3495" s="54">
        <f t="shared" si="1336"/>
        <v>1.0068647631942074</v>
      </c>
      <c r="L3495" s="3">
        <f t="shared" si="1337"/>
        <v>1.7699724400000001</v>
      </c>
      <c r="M3495" s="3">
        <f t="shared" si="1338"/>
        <v>1.78212288</v>
      </c>
      <c r="N3495" s="3">
        <f t="shared" si="1339"/>
        <v>97777.59332688</v>
      </c>
      <c r="O3495" s="52">
        <f t="shared" si="1347"/>
        <v>0</v>
      </c>
      <c r="P3495" s="5">
        <f t="shared" ref="P3495:P3539" si="1352">IF(DAY($A3495)=F$2,VLOOKUP($A3495,$AA$10:$AH$126,5),0)</f>
        <v>0</v>
      </c>
      <c r="Q3495" s="53">
        <f t="shared" si="1340"/>
        <v>0</v>
      </c>
      <c r="R3495" s="4">
        <f t="shared" si="1341"/>
        <v>0</v>
      </c>
      <c r="S3495" s="2">
        <f t="shared" si="1349"/>
        <v>0.14000000000000001</v>
      </c>
      <c r="T3495" s="9">
        <f t="shared" si="1342"/>
        <v>1.0060058140000001</v>
      </c>
      <c r="U3495" s="4">
        <f t="shared" si="1343"/>
        <v>587.23403887999996</v>
      </c>
      <c r="V3495" s="4">
        <f t="shared" si="1344"/>
        <v>0</v>
      </c>
      <c r="W3495" s="1" t="str">
        <f t="shared" si="1351"/>
        <v>A+J=</v>
      </c>
      <c r="X3495" s="10">
        <f t="shared" si="1345"/>
        <v>43564</v>
      </c>
      <c r="Y3495" s="4">
        <f t="shared" si="1346"/>
        <v>0</v>
      </c>
      <c r="Z3495" s="28"/>
      <c r="AA3495" s="26"/>
      <c r="AE3495" s="5"/>
    </row>
    <row r="3496" spans="1:31" x14ac:dyDescent="0.2">
      <c r="A3496" s="127">
        <f t="shared" si="1348"/>
        <v>43551</v>
      </c>
      <c r="B3496" s="4">
        <f t="shared" si="1329"/>
        <v>98439.086784790008</v>
      </c>
      <c r="C3496" s="4">
        <f t="shared" si="1350"/>
        <v>54865.797653015296</v>
      </c>
      <c r="D3496" s="4">
        <f t="shared" si="1330"/>
        <v>54865.797653015296</v>
      </c>
      <c r="E3496" s="56">
        <f t="shared" si="1331"/>
        <v>713.74699999999996</v>
      </c>
      <c r="F3496" s="11">
        <f>IF(DAY(A3496)=F$2+1,VLOOKUP(A3496,[1]Plan1!$BN$15:$BP$255,3),F3495)</f>
        <v>722.70699999999999</v>
      </c>
      <c r="G3496" s="6">
        <f t="shared" si="1332"/>
        <v>43534</v>
      </c>
      <c r="H3496" s="2">
        <f t="shared" si="1333"/>
        <v>1.2553467825433984E-2</v>
      </c>
      <c r="I3496" s="1">
        <f t="shared" si="1334"/>
        <v>18</v>
      </c>
      <c r="J3496" s="1">
        <f t="shared" si="1335"/>
        <v>31</v>
      </c>
      <c r="K3496" s="54">
        <f t="shared" si="1336"/>
        <v>1.0072700372034769</v>
      </c>
      <c r="L3496" s="3">
        <f t="shared" si="1337"/>
        <v>1.7699724400000001</v>
      </c>
      <c r="M3496" s="3">
        <f t="shared" si="1338"/>
        <v>1.7828402000000001</v>
      </c>
      <c r="N3496" s="3">
        <f t="shared" si="1339"/>
        <v>97816.949660860002</v>
      </c>
      <c r="O3496" s="52">
        <f t="shared" si="1347"/>
        <v>0</v>
      </c>
      <c r="P3496" s="5">
        <f t="shared" si="1352"/>
        <v>0</v>
      </c>
      <c r="Q3496" s="53">
        <f t="shared" si="1340"/>
        <v>0</v>
      </c>
      <c r="R3496" s="4">
        <f t="shared" si="1341"/>
        <v>0</v>
      </c>
      <c r="S3496" s="2">
        <f t="shared" si="1349"/>
        <v>0.14000000000000001</v>
      </c>
      <c r="T3496" s="9">
        <f t="shared" si="1342"/>
        <v>1.006360218</v>
      </c>
      <c r="U3496" s="4">
        <f t="shared" si="1343"/>
        <v>622.13712393000003</v>
      </c>
      <c r="V3496" s="4">
        <f t="shared" si="1344"/>
        <v>0</v>
      </c>
      <c r="W3496" s="1" t="str">
        <f t="shared" si="1351"/>
        <v>A+J=</v>
      </c>
      <c r="X3496" s="10">
        <f t="shared" si="1345"/>
        <v>43564</v>
      </c>
      <c r="Y3496" s="4">
        <f t="shared" si="1346"/>
        <v>0</v>
      </c>
      <c r="Z3496" s="28"/>
      <c r="AA3496" s="26"/>
      <c r="AE3496" s="5"/>
    </row>
    <row r="3497" spans="1:31" x14ac:dyDescent="0.2">
      <c r="A3497" s="127">
        <f t="shared" si="1348"/>
        <v>43552</v>
      </c>
      <c r="B3497" s="4">
        <f t="shared" si="1329"/>
        <v>98513.402349849988</v>
      </c>
      <c r="C3497" s="4">
        <f t="shared" si="1350"/>
        <v>54865.797653015296</v>
      </c>
      <c r="D3497" s="4">
        <f t="shared" si="1330"/>
        <v>54865.797653015296</v>
      </c>
      <c r="E3497" s="56">
        <f t="shared" si="1331"/>
        <v>713.74699999999996</v>
      </c>
      <c r="F3497" s="11">
        <f>IF(DAY(A3497)=F$2+1,VLOOKUP(A3497,[1]Plan1!$BN$15:$BP$255,3),F3496)</f>
        <v>722.70699999999999</v>
      </c>
      <c r="G3497" s="6">
        <f t="shared" si="1332"/>
        <v>43534</v>
      </c>
      <c r="H3497" s="2">
        <f t="shared" si="1333"/>
        <v>1.2553467825433984E-2</v>
      </c>
      <c r="I3497" s="1">
        <f t="shared" si="1334"/>
        <v>19</v>
      </c>
      <c r="J3497" s="1">
        <f t="shared" si="1335"/>
        <v>31</v>
      </c>
      <c r="K3497" s="54">
        <f t="shared" si="1336"/>
        <v>1.0076754743399394</v>
      </c>
      <c r="L3497" s="3">
        <f t="shared" si="1337"/>
        <v>1.7699724400000001</v>
      </c>
      <c r="M3497" s="3">
        <f t="shared" si="1338"/>
        <v>1.78355781</v>
      </c>
      <c r="N3497" s="3">
        <f t="shared" si="1339"/>
        <v>97856.321905909994</v>
      </c>
      <c r="O3497" s="52">
        <f t="shared" si="1347"/>
        <v>0</v>
      </c>
      <c r="P3497" s="5">
        <f t="shared" si="1352"/>
        <v>0</v>
      </c>
      <c r="Q3497" s="53">
        <f t="shared" si="1340"/>
        <v>0</v>
      </c>
      <c r="R3497" s="4">
        <f t="shared" si="1341"/>
        <v>0</v>
      </c>
      <c r="S3497" s="2">
        <f t="shared" si="1349"/>
        <v>0.14000000000000001</v>
      </c>
      <c r="T3497" s="9">
        <f t="shared" si="1342"/>
        <v>1.006714747</v>
      </c>
      <c r="U3497" s="4">
        <f t="shared" si="1343"/>
        <v>657.08044394000001</v>
      </c>
      <c r="V3497" s="4">
        <f t="shared" si="1344"/>
        <v>0</v>
      </c>
      <c r="W3497" s="1" t="str">
        <f t="shared" si="1351"/>
        <v>A+J=</v>
      </c>
      <c r="X3497" s="10">
        <f t="shared" si="1345"/>
        <v>43564</v>
      </c>
      <c r="Y3497" s="4">
        <f t="shared" si="1346"/>
        <v>0</v>
      </c>
      <c r="Z3497" s="28"/>
      <c r="AA3497" s="26"/>
      <c r="AE3497" s="5"/>
    </row>
    <row r="3498" spans="1:31" x14ac:dyDescent="0.2">
      <c r="A3498" s="127">
        <f t="shared" si="1348"/>
        <v>43553</v>
      </c>
      <c r="B3498" s="4">
        <f t="shared" si="1329"/>
        <v>98587.774092649997</v>
      </c>
      <c r="C3498" s="4">
        <f t="shared" si="1350"/>
        <v>54865.797653015296</v>
      </c>
      <c r="D3498" s="4">
        <f t="shared" si="1330"/>
        <v>54865.797653015296</v>
      </c>
      <c r="E3498" s="56">
        <f t="shared" si="1331"/>
        <v>713.74699999999996</v>
      </c>
      <c r="F3498" s="11">
        <f>IF(DAY(A3498)=F$2+1,VLOOKUP(A3498,[1]Plan1!$BN$15:$BP$255,3),F3497)</f>
        <v>722.70699999999999</v>
      </c>
      <c r="G3498" s="6">
        <f t="shared" si="1332"/>
        <v>43534</v>
      </c>
      <c r="H3498" s="2">
        <f t="shared" si="1333"/>
        <v>1.2553467825433984E-2</v>
      </c>
      <c r="I3498" s="1">
        <f t="shared" si="1334"/>
        <v>20</v>
      </c>
      <c r="J3498" s="1">
        <f t="shared" si="1335"/>
        <v>31</v>
      </c>
      <c r="K3498" s="54">
        <f t="shared" si="1336"/>
        <v>1.0080810746692555</v>
      </c>
      <c r="L3498" s="3">
        <f t="shared" si="1337"/>
        <v>1.7699724400000001</v>
      </c>
      <c r="M3498" s="3">
        <f t="shared" si="1338"/>
        <v>1.78427571</v>
      </c>
      <c r="N3498" s="3">
        <f t="shared" si="1339"/>
        <v>97895.710062049999</v>
      </c>
      <c r="O3498" s="52">
        <f t="shared" si="1347"/>
        <v>0</v>
      </c>
      <c r="P3498" s="5">
        <f t="shared" si="1352"/>
        <v>0</v>
      </c>
      <c r="Q3498" s="53">
        <f t="shared" si="1340"/>
        <v>0</v>
      </c>
      <c r="R3498" s="4">
        <f t="shared" si="1341"/>
        <v>0</v>
      </c>
      <c r="S3498" s="2">
        <f t="shared" si="1349"/>
        <v>0.14000000000000001</v>
      </c>
      <c r="T3498" s="9">
        <f t="shared" si="1342"/>
        <v>1.0070694010000001</v>
      </c>
      <c r="U3498" s="4">
        <f t="shared" si="1343"/>
        <v>692.06403060000002</v>
      </c>
      <c r="V3498" s="4">
        <f t="shared" si="1344"/>
        <v>0</v>
      </c>
      <c r="W3498" s="1" t="str">
        <f t="shared" si="1351"/>
        <v>A+J=</v>
      </c>
      <c r="X3498" s="10">
        <f t="shared" si="1345"/>
        <v>43564</v>
      </c>
      <c r="Y3498" s="4">
        <f t="shared" si="1346"/>
        <v>0</v>
      </c>
      <c r="Z3498" s="28"/>
      <c r="AA3498" s="26"/>
      <c r="AE3498" s="5"/>
    </row>
    <row r="3499" spans="1:31" x14ac:dyDescent="0.2">
      <c r="A3499" s="127">
        <f t="shared" si="1348"/>
        <v>43554</v>
      </c>
      <c r="B3499" s="4">
        <f t="shared" si="1329"/>
        <v>98662.202044869991</v>
      </c>
      <c r="C3499" s="4">
        <f t="shared" si="1350"/>
        <v>54865.797653015296</v>
      </c>
      <c r="D3499" s="4">
        <f t="shared" si="1330"/>
        <v>54865.797653015296</v>
      </c>
      <c r="E3499" s="56">
        <f t="shared" si="1331"/>
        <v>713.74699999999996</v>
      </c>
      <c r="F3499" s="11">
        <f>IF(DAY(A3499)=F$2+1,VLOOKUP(A3499,[1]Plan1!$BN$15:$BP$255,3),F3498)</f>
        <v>722.70699999999999</v>
      </c>
      <c r="G3499" s="6">
        <f t="shared" si="1332"/>
        <v>43534</v>
      </c>
      <c r="H3499" s="2">
        <f t="shared" si="1333"/>
        <v>1.2553467825433984E-2</v>
      </c>
      <c r="I3499" s="1">
        <f t="shared" si="1334"/>
        <v>21</v>
      </c>
      <c r="J3499" s="1">
        <f t="shared" si="1335"/>
        <v>31</v>
      </c>
      <c r="K3499" s="54">
        <f t="shared" si="1336"/>
        <v>1.0084868382571119</v>
      </c>
      <c r="L3499" s="3">
        <f t="shared" si="1337"/>
        <v>1.7699724400000001</v>
      </c>
      <c r="M3499" s="3">
        <f t="shared" si="1338"/>
        <v>1.7849938999999999</v>
      </c>
      <c r="N3499" s="3">
        <f t="shared" si="1339"/>
        <v>97935.114129259993</v>
      </c>
      <c r="O3499" s="52">
        <f t="shared" si="1347"/>
        <v>0</v>
      </c>
      <c r="P3499" s="5">
        <f t="shared" si="1352"/>
        <v>0</v>
      </c>
      <c r="Q3499" s="53">
        <f t="shared" si="1340"/>
        <v>0</v>
      </c>
      <c r="R3499" s="4">
        <f t="shared" si="1341"/>
        <v>0</v>
      </c>
      <c r="S3499" s="2">
        <f t="shared" si="1349"/>
        <v>0.14000000000000001</v>
      </c>
      <c r="T3499" s="9">
        <f t="shared" si="1342"/>
        <v>1.0074241799999999</v>
      </c>
      <c r="U3499" s="4">
        <f t="shared" si="1343"/>
        <v>727.08791560999998</v>
      </c>
      <c r="V3499" s="4">
        <f t="shared" si="1344"/>
        <v>0</v>
      </c>
      <c r="W3499" s="1" t="str">
        <f t="shared" si="1351"/>
        <v>A+J=</v>
      </c>
      <c r="X3499" s="10">
        <f t="shared" si="1345"/>
        <v>43564</v>
      </c>
      <c r="Y3499" s="4">
        <f t="shared" si="1346"/>
        <v>0</v>
      </c>
      <c r="Z3499" s="28"/>
      <c r="AA3499" s="26"/>
      <c r="AE3499" s="5"/>
    </row>
    <row r="3500" spans="1:31" x14ac:dyDescent="0.2">
      <c r="A3500" s="127">
        <f t="shared" si="1348"/>
        <v>43555</v>
      </c>
      <c r="B3500" s="4">
        <f t="shared" si="1329"/>
        <v>98736.68623824</v>
      </c>
      <c r="C3500" s="4">
        <f t="shared" si="1350"/>
        <v>54865.797653015296</v>
      </c>
      <c r="D3500" s="4">
        <f t="shared" si="1330"/>
        <v>54865.797653015296</v>
      </c>
      <c r="E3500" s="56">
        <f t="shared" si="1331"/>
        <v>713.74699999999996</v>
      </c>
      <c r="F3500" s="11">
        <f>IF(DAY(A3500)=F$2+1,VLOOKUP(A3500,[1]Plan1!$BN$15:$BP$255,3),F3499)</f>
        <v>722.70699999999999</v>
      </c>
      <c r="G3500" s="6">
        <f t="shared" si="1332"/>
        <v>43534</v>
      </c>
      <c r="H3500" s="2">
        <f t="shared" si="1333"/>
        <v>1.2553467825433984E-2</v>
      </c>
      <c r="I3500" s="1">
        <f t="shared" si="1334"/>
        <v>22</v>
      </c>
      <c r="J3500" s="1">
        <f t="shared" si="1335"/>
        <v>31</v>
      </c>
      <c r="K3500" s="54">
        <f t="shared" si="1336"/>
        <v>1.0088927651692221</v>
      </c>
      <c r="L3500" s="3">
        <f t="shared" si="1337"/>
        <v>1.7699724400000001</v>
      </c>
      <c r="M3500" s="3">
        <f t="shared" si="1338"/>
        <v>1.7857123800000001</v>
      </c>
      <c r="N3500" s="3">
        <f t="shared" si="1339"/>
        <v>97974.534107560001</v>
      </c>
      <c r="O3500" s="52">
        <f t="shared" si="1347"/>
        <v>0</v>
      </c>
      <c r="P3500" s="5">
        <f t="shared" si="1352"/>
        <v>0</v>
      </c>
      <c r="Q3500" s="53">
        <f t="shared" si="1340"/>
        <v>0</v>
      </c>
      <c r="R3500" s="4">
        <f t="shared" si="1341"/>
        <v>0</v>
      </c>
      <c r="S3500" s="2">
        <f t="shared" si="1349"/>
        <v>0.14000000000000001</v>
      </c>
      <c r="T3500" s="9">
        <f t="shared" si="1342"/>
        <v>1.007779084</v>
      </c>
      <c r="U3500" s="4">
        <f t="shared" si="1343"/>
        <v>762.15213068000003</v>
      </c>
      <c r="V3500" s="4">
        <f t="shared" si="1344"/>
        <v>0</v>
      </c>
      <c r="W3500" s="1" t="str">
        <f t="shared" si="1351"/>
        <v>A+J=</v>
      </c>
      <c r="X3500" s="10">
        <f t="shared" si="1345"/>
        <v>43564</v>
      </c>
      <c r="Y3500" s="4">
        <f t="shared" si="1346"/>
        <v>0</v>
      </c>
      <c r="Z3500" s="28"/>
      <c r="AA3500" s="26"/>
      <c r="AE3500" s="5"/>
    </row>
    <row r="3501" spans="1:31" x14ac:dyDescent="0.2">
      <c r="A3501" s="127">
        <f t="shared" si="1348"/>
        <v>43556</v>
      </c>
      <c r="B3501" s="4">
        <f t="shared" si="1329"/>
        <v>98811.226704469998</v>
      </c>
      <c r="C3501" s="4">
        <f t="shared" si="1350"/>
        <v>54865.797653015296</v>
      </c>
      <c r="D3501" s="4">
        <f t="shared" si="1330"/>
        <v>54865.797653015296</v>
      </c>
      <c r="E3501" s="56">
        <f t="shared" si="1331"/>
        <v>713.74699999999996</v>
      </c>
      <c r="F3501" s="11">
        <f>IF(DAY(A3501)=F$2+1,VLOOKUP(A3501,[1]Plan1!$BN$15:$BP$255,3),F3500)</f>
        <v>722.70699999999999</v>
      </c>
      <c r="G3501" s="6">
        <f t="shared" si="1332"/>
        <v>43534</v>
      </c>
      <c r="H3501" s="2">
        <f t="shared" si="1333"/>
        <v>1.2553467825433984E-2</v>
      </c>
      <c r="I3501" s="1">
        <f t="shared" si="1334"/>
        <v>23</v>
      </c>
      <c r="J3501" s="1">
        <f t="shared" si="1335"/>
        <v>31</v>
      </c>
      <c r="K3501" s="54">
        <f t="shared" si="1336"/>
        <v>1.0092988554713258</v>
      </c>
      <c r="L3501" s="3">
        <f t="shared" si="1337"/>
        <v>1.7699724400000001</v>
      </c>
      <c r="M3501" s="3">
        <f t="shared" si="1338"/>
        <v>1.7864311500000001</v>
      </c>
      <c r="N3501" s="3">
        <f t="shared" si="1339"/>
        <v>98013.969996939995</v>
      </c>
      <c r="O3501" s="52">
        <f t="shared" si="1347"/>
        <v>0</v>
      </c>
      <c r="P3501" s="5">
        <f t="shared" si="1352"/>
        <v>0</v>
      </c>
      <c r="Q3501" s="53">
        <f t="shared" si="1340"/>
        <v>0</v>
      </c>
      <c r="R3501" s="4">
        <f t="shared" si="1341"/>
        <v>0</v>
      </c>
      <c r="S3501" s="2">
        <f t="shared" si="1349"/>
        <v>0.14000000000000001</v>
      </c>
      <c r="T3501" s="9">
        <f t="shared" si="1342"/>
        <v>1.0081341130000001</v>
      </c>
      <c r="U3501" s="4">
        <f t="shared" si="1343"/>
        <v>797.25670752999997</v>
      </c>
      <c r="V3501" s="4">
        <f t="shared" si="1344"/>
        <v>0</v>
      </c>
      <c r="W3501" s="1" t="str">
        <f t="shared" si="1351"/>
        <v>A+J=</v>
      </c>
      <c r="X3501" s="10">
        <f t="shared" si="1345"/>
        <v>43564</v>
      </c>
      <c r="Y3501" s="4">
        <f t="shared" si="1346"/>
        <v>0</v>
      </c>
      <c r="Z3501" s="28"/>
      <c r="AA3501" s="26"/>
      <c r="AE3501" s="5"/>
    </row>
    <row r="3502" spans="1:31" x14ac:dyDescent="0.2">
      <c r="A3502" s="127">
        <f t="shared" si="1348"/>
        <v>43557</v>
      </c>
      <c r="B3502" s="4">
        <f t="shared" si="1329"/>
        <v>98885.8234753</v>
      </c>
      <c r="C3502" s="4">
        <f t="shared" si="1350"/>
        <v>54865.797653015296</v>
      </c>
      <c r="D3502" s="4">
        <f t="shared" si="1330"/>
        <v>54865.797653015296</v>
      </c>
      <c r="E3502" s="56">
        <f t="shared" si="1331"/>
        <v>713.74699999999996</v>
      </c>
      <c r="F3502" s="11">
        <f>IF(DAY(A3502)=F$2+1,VLOOKUP(A3502,[1]Plan1!$BN$15:$BP$255,3),F3501)</f>
        <v>722.70699999999999</v>
      </c>
      <c r="G3502" s="6">
        <f t="shared" si="1332"/>
        <v>43534</v>
      </c>
      <c r="H3502" s="2">
        <f t="shared" si="1333"/>
        <v>1.2553467825433984E-2</v>
      </c>
      <c r="I3502" s="1">
        <f t="shared" si="1334"/>
        <v>24</v>
      </c>
      <c r="J3502" s="1">
        <f t="shared" si="1335"/>
        <v>31</v>
      </c>
      <c r="K3502" s="54">
        <f t="shared" si="1336"/>
        <v>1.0097051092291893</v>
      </c>
      <c r="L3502" s="3">
        <f t="shared" si="1337"/>
        <v>1.7699724400000001</v>
      </c>
      <c r="M3502" s="3">
        <f t="shared" si="1338"/>
        <v>1.7871502100000001</v>
      </c>
      <c r="N3502" s="3">
        <f t="shared" si="1339"/>
        <v>98053.421797400006</v>
      </c>
      <c r="O3502" s="52">
        <f t="shared" si="1347"/>
        <v>0</v>
      </c>
      <c r="P3502" s="5">
        <f t="shared" si="1352"/>
        <v>0</v>
      </c>
      <c r="Q3502" s="53">
        <f t="shared" si="1340"/>
        <v>0</v>
      </c>
      <c r="R3502" s="4">
        <f t="shared" si="1341"/>
        <v>0</v>
      </c>
      <c r="S3502" s="2">
        <f t="shared" si="1349"/>
        <v>0.14000000000000001</v>
      </c>
      <c r="T3502" s="9">
        <f t="shared" si="1342"/>
        <v>1.0084892670000001</v>
      </c>
      <c r="U3502" s="4">
        <f t="shared" si="1343"/>
        <v>832.40167789999998</v>
      </c>
      <c r="V3502" s="4">
        <f t="shared" si="1344"/>
        <v>0</v>
      </c>
      <c r="W3502" s="1" t="str">
        <f t="shared" si="1351"/>
        <v>A+J=</v>
      </c>
      <c r="X3502" s="10">
        <f t="shared" si="1345"/>
        <v>43564</v>
      </c>
      <c r="Y3502" s="4">
        <f t="shared" si="1346"/>
        <v>0</v>
      </c>
      <c r="Z3502" s="28"/>
      <c r="AA3502" s="26"/>
      <c r="AE3502" s="5"/>
    </row>
    <row r="3503" spans="1:31" x14ac:dyDescent="0.2">
      <c r="A3503" s="127">
        <f t="shared" si="1348"/>
        <v>43558</v>
      </c>
      <c r="B3503" s="4">
        <f t="shared" si="1329"/>
        <v>98960.476680560008</v>
      </c>
      <c r="C3503" s="4">
        <f t="shared" si="1350"/>
        <v>54865.797653015296</v>
      </c>
      <c r="D3503" s="4">
        <f t="shared" si="1330"/>
        <v>54865.797653015296</v>
      </c>
      <c r="E3503" s="56">
        <f t="shared" si="1331"/>
        <v>713.74699999999996</v>
      </c>
      <c r="F3503" s="11">
        <f>IF(DAY(A3503)=F$2+1,VLOOKUP(A3503,[1]Plan1!$BN$15:$BP$255,3),F3502)</f>
        <v>722.70699999999999</v>
      </c>
      <c r="G3503" s="6">
        <f t="shared" si="1332"/>
        <v>43534</v>
      </c>
      <c r="H3503" s="2">
        <f t="shared" si="1333"/>
        <v>1.2553467825433984E-2</v>
      </c>
      <c r="I3503" s="1">
        <f t="shared" si="1334"/>
        <v>25</v>
      </c>
      <c r="J3503" s="1">
        <f t="shared" si="1335"/>
        <v>31</v>
      </c>
      <c r="K3503" s="54">
        <f t="shared" si="1336"/>
        <v>1.0101115265086054</v>
      </c>
      <c r="L3503" s="3">
        <f t="shared" si="1337"/>
        <v>1.7699724400000001</v>
      </c>
      <c r="M3503" s="3">
        <f t="shared" si="1338"/>
        <v>1.7878695600000001</v>
      </c>
      <c r="N3503" s="3">
        <f t="shared" si="1339"/>
        <v>98092.889508940003</v>
      </c>
      <c r="O3503" s="52">
        <f t="shared" si="1347"/>
        <v>0</v>
      </c>
      <c r="P3503" s="5">
        <f t="shared" si="1352"/>
        <v>0</v>
      </c>
      <c r="Q3503" s="53">
        <f t="shared" si="1340"/>
        <v>0</v>
      </c>
      <c r="R3503" s="4">
        <f t="shared" si="1341"/>
        <v>0</v>
      </c>
      <c r="S3503" s="2">
        <f t="shared" si="1349"/>
        <v>0.14000000000000001</v>
      </c>
      <c r="T3503" s="9">
        <f t="shared" si="1342"/>
        <v>1.008844547</v>
      </c>
      <c r="U3503" s="4">
        <f t="shared" si="1343"/>
        <v>867.58717162000005</v>
      </c>
      <c r="V3503" s="4">
        <f t="shared" si="1344"/>
        <v>0</v>
      </c>
      <c r="W3503" s="1" t="str">
        <f t="shared" si="1351"/>
        <v>A+J=</v>
      </c>
      <c r="X3503" s="10">
        <f t="shared" si="1345"/>
        <v>43564</v>
      </c>
      <c r="Y3503" s="4">
        <f t="shared" si="1346"/>
        <v>0</v>
      </c>
      <c r="Z3503" s="28"/>
      <c r="AA3503" s="26"/>
      <c r="AE3503" s="5"/>
    </row>
    <row r="3504" spans="1:31" x14ac:dyDescent="0.2">
      <c r="A3504" s="127">
        <f t="shared" si="1348"/>
        <v>43559</v>
      </c>
      <c r="B3504" s="4">
        <f t="shared" si="1329"/>
        <v>99035.186155880001</v>
      </c>
      <c r="C3504" s="4">
        <f t="shared" si="1350"/>
        <v>54865.797653015296</v>
      </c>
      <c r="D3504" s="4">
        <f t="shared" si="1330"/>
        <v>54865.797653015296</v>
      </c>
      <c r="E3504" s="56">
        <f t="shared" si="1331"/>
        <v>713.74699999999996</v>
      </c>
      <c r="F3504" s="11">
        <f>IF(DAY(A3504)=F$2+1,VLOOKUP(A3504,[1]Plan1!$BN$15:$BP$255,3),F3503)</f>
        <v>722.70699999999999</v>
      </c>
      <c r="G3504" s="6">
        <f t="shared" si="1332"/>
        <v>43534</v>
      </c>
      <c r="H3504" s="2">
        <f t="shared" si="1333"/>
        <v>1.2553467825433984E-2</v>
      </c>
      <c r="I3504" s="1">
        <f t="shared" si="1334"/>
        <v>26</v>
      </c>
      <c r="J3504" s="1">
        <f t="shared" si="1335"/>
        <v>31</v>
      </c>
      <c r="K3504" s="54">
        <f t="shared" si="1336"/>
        <v>1.010518107375393</v>
      </c>
      <c r="L3504" s="3">
        <f t="shared" si="1337"/>
        <v>1.7699724400000001</v>
      </c>
      <c r="M3504" s="3">
        <f t="shared" si="1338"/>
        <v>1.7885892000000001</v>
      </c>
      <c r="N3504" s="3">
        <f t="shared" si="1339"/>
        <v>98132.373131560002</v>
      </c>
      <c r="O3504" s="52">
        <f t="shared" si="1347"/>
        <v>0</v>
      </c>
      <c r="P3504" s="5">
        <f t="shared" si="1352"/>
        <v>0</v>
      </c>
      <c r="Q3504" s="53">
        <f t="shared" si="1340"/>
        <v>0</v>
      </c>
      <c r="R3504" s="4">
        <f t="shared" si="1341"/>
        <v>0</v>
      </c>
      <c r="S3504" s="2">
        <f t="shared" si="1349"/>
        <v>0.14000000000000001</v>
      </c>
      <c r="T3504" s="9">
        <f t="shared" si="1342"/>
        <v>1.009199951</v>
      </c>
      <c r="U3504" s="4">
        <f t="shared" si="1343"/>
        <v>902.81302431999995</v>
      </c>
      <c r="V3504" s="4">
        <f t="shared" si="1344"/>
        <v>0</v>
      </c>
      <c r="W3504" s="1" t="str">
        <f t="shared" si="1351"/>
        <v>A+J=</v>
      </c>
      <c r="X3504" s="10">
        <f t="shared" si="1345"/>
        <v>43564</v>
      </c>
      <c r="Y3504" s="4">
        <f t="shared" si="1346"/>
        <v>0</v>
      </c>
      <c r="Z3504" s="28"/>
      <c r="AA3504" s="26"/>
      <c r="AE3504" s="5"/>
    </row>
    <row r="3505" spans="1:31" x14ac:dyDescent="0.2">
      <c r="A3505" s="127">
        <f t="shared" si="1348"/>
        <v>43560</v>
      </c>
      <c r="B3505" s="4">
        <f t="shared" si="1329"/>
        <v>99109.951575350002</v>
      </c>
      <c r="C3505" s="4">
        <f t="shared" si="1350"/>
        <v>54865.797653015296</v>
      </c>
      <c r="D3505" s="4">
        <f t="shared" si="1330"/>
        <v>54865.797653015296</v>
      </c>
      <c r="E3505" s="56">
        <f t="shared" si="1331"/>
        <v>713.74699999999996</v>
      </c>
      <c r="F3505" s="11">
        <f>IF(DAY(A3505)=F$2+1,VLOOKUP(A3505,[1]Plan1!$BN$15:$BP$255,3),F3504)</f>
        <v>722.70699999999999</v>
      </c>
      <c r="G3505" s="6">
        <f t="shared" si="1332"/>
        <v>43534</v>
      </c>
      <c r="H3505" s="2">
        <f t="shared" si="1333"/>
        <v>1.2553467825433984E-2</v>
      </c>
      <c r="I3505" s="1">
        <f t="shared" si="1334"/>
        <v>27</v>
      </c>
      <c r="J3505" s="1">
        <f t="shared" si="1335"/>
        <v>31</v>
      </c>
      <c r="K3505" s="54">
        <f t="shared" si="1336"/>
        <v>1.0109248518953979</v>
      </c>
      <c r="L3505" s="3">
        <f t="shared" si="1337"/>
        <v>1.7699724400000001</v>
      </c>
      <c r="M3505" s="3">
        <f t="shared" si="1338"/>
        <v>1.78930912</v>
      </c>
      <c r="N3505" s="3">
        <f t="shared" si="1339"/>
        <v>98171.87211661</v>
      </c>
      <c r="O3505" s="52">
        <f t="shared" si="1347"/>
        <v>0</v>
      </c>
      <c r="P3505" s="5">
        <f t="shared" si="1352"/>
        <v>0</v>
      </c>
      <c r="Q3505" s="53">
        <f t="shared" si="1340"/>
        <v>0</v>
      </c>
      <c r="R3505" s="4">
        <f t="shared" si="1341"/>
        <v>0</v>
      </c>
      <c r="S3505" s="2">
        <f t="shared" si="1349"/>
        <v>0.14000000000000001</v>
      </c>
      <c r="T3505" s="9">
        <f t="shared" si="1342"/>
        <v>1.009555481</v>
      </c>
      <c r="U3505" s="4">
        <f t="shared" si="1343"/>
        <v>938.07945873999995</v>
      </c>
      <c r="V3505" s="4">
        <f t="shared" si="1344"/>
        <v>0</v>
      </c>
      <c r="W3505" s="1" t="str">
        <f t="shared" si="1351"/>
        <v>A+J=</v>
      </c>
      <c r="X3505" s="10">
        <f t="shared" si="1345"/>
        <v>43564</v>
      </c>
      <c r="Y3505" s="4">
        <f t="shared" si="1346"/>
        <v>0</v>
      </c>
      <c r="Z3505" s="28"/>
      <c r="AA3505" s="26"/>
      <c r="AE3505" s="5"/>
    </row>
    <row r="3506" spans="1:31" x14ac:dyDescent="0.2">
      <c r="A3506" s="127">
        <f t="shared" si="1348"/>
        <v>43561</v>
      </c>
      <c r="B3506" s="4">
        <f t="shared" ref="B3506:B3539" si="1353">(N3506+U3506)</f>
        <v>99184.773980259997</v>
      </c>
      <c r="C3506" s="4">
        <f t="shared" si="1350"/>
        <v>54865.797653015296</v>
      </c>
      <c r="D3506" s="4">
        <f t="shared" ref="D3506:D3539" si="1354">(C3506)</f>
        <v>54865.797653015296</v>
      </c>
      <c r="E3506" s="56">
        <f t="shared" ref="E3506:E3539" si="1355">IF(F3506=F3505,E3505,F3505)</f>
        <v>713.74699999999996</v>
      </c>
      <c r="F3506" s="11">
        <f>IF(DAY(A3506)=F$2+1,VLOOKUP(A3506,[1]Plan1!$BN$15:$BP$255,3),F3505)</f>
        <v>722.70699999999999</v>
      </c>
      <c r="G3506" s="6">
        <f t="shared" ref="G3506:G3539" si="1356">IF(E3506=E3505,G3505,A3506)</f>
        <v>43534</v>
      </c>
      <c r="H3506" s="2">
        <f t="shared" ref="H3506:H3539" si="1357">(F3506/E3506)-1</f>
        <v>1.2553467825433984E-2</v>
      </c>
      <c r="I3506" s="1">
        <f t="shared" ref="I3506:I3539" si="1358">IF(DAY(A3506)=F$2+1,1,I3505+1)</f>
        <v>28</v>
      </c>
      <c r="J3506" s="1">
        <f t="shared" ref="J3506:J3539" si="1359">IF(DAY(A3506)=F$2+1,DAY(EOMONTH(A3506,0)),J3505)</f>
        <v>31</v>
      </c>
      <c r="K3506" s="54">
        <f t="shared" ref="K3506:K3539" si="1360">((F3506/E3506)^(I3506/J3506))</f>
        <v>1.0113317601344927</v>
      </c>
      <c r="L3506" s="3">
        <f t="shared" ref="L3506:L3539" si="1361">IF(DAY(A3506)=F$2+1,M3505,L3505)</f>
        <v>1.7699724400000001</v>
      </c>
      <c r="M3506" s="3">
        <f t="shared" ref="M3506:M3539" si="1362">TRUNC((K3506*L3506),8)</f>
        <v>1.79002934</v>
      </c>
      <c r="N3506" s="3">
        <f t="shared" ref="N3506:N3539" si="1363">TRUNC(D3506*M3506,8)</f>
        <v>98211.387561399999</v>
      </c>
      <c r="O3506" s="52">
        <f t="shared" si="1347"/>
        <v>0</v>
      </c>
      <c r="P3506" s="5">
        <f t="shared" si="1352"/>
        <v>0</v>
      </c>
      <c r="Q3506" s="53">
        <f t="shared" ref="Q3506:Q3539" si="1364">IF($P3506&gt;0,($P3506*D3506),0)</f>
        <v>0</v>
      </c>
      <c r="R3506" s="4">
        <f t="shared" ref="R3506:R3539" si="1365">IF(P3506&gt;0,(P3506*N3506),0)</f>
        <v>0</v>
      </c>
      <c r="S3506" s="2">
        <f t="shared" si="1349"/>
        <v>0.14000000000000001</v>
      </c>
      <c r="T3506" s="9">
        <f t="shared" ref="T3506:T3539" si="1366">ROUND((1+S3506)^(1/12)^(I3506/J3506),9)</f>
        <v>1.0099111359999999</v>
      </c>
      <c r="U3506" s="4">
        <f t="shared" ref="U3506:U3539" si="1367">TRUNC(N3506*(T3506-1),8)</f>
        <v>973.38641886000005</v>
      </c>
      <c r="V3506" s="4">
        <f t="shared" ref="V3506:V3539" si="1368">IF(R3506&gt;0,R3506+U3506,0)</f>
        <v>0</v>
      </c>
      <c r="W3506" s="1" t="str">
        <f t="shared" si="1351"/>
        <v>A+J=</v>
      </c>
      <c r="X3506" s="10">
        <f t="shared" ref="X3506:X3539" si="1369">IF(DAY(A3506)=F$2+1,VLOOKUP(A3505,$AA$10:$AH$130,8),X3505)</f>
        <v>43564</v>
      </c>
      <c r="Y3506" s="4">
        <f t="shared" ref="Y3506:Y3538" si="1370">IF(V3506&gt;0,B3506-V3506,0)</f>
        <v>0</v>
      </c>
      <c r="Z3506" s="28"/>
      <c r="AA3506" s="26"/>
      <c r="AE3506" s="5"/>
    </row>
    <row r="3507" spans="1:31" x14ac:dyDescent="0.2">
      <c r="A3507" s="127">
        <f t="shared" si="1348"/>
        <v>43562</v>
      </c>
      <c r="B3507" s="4">
        <f t="shared" si="1353"/>
        <v>99259.65229441</v>
      </c>
      <c r="C3507" s="4">
        <f t="shared" si="1350"/>
        <v>54865.797653015296</v>
      </c>
      <c r="D3507" s="4">
        <f t="shared" si="1354"/>
        <v>54865.797653015296</v>
      </c>
      <c r="E3507" s="56">
        <f t="shared" si="1355"/>
        <v>713.74699999999996</v>
      </c>
      <c r="F3507" s="11">
        <f>IF(DAY(A3507)=F$2+1,VLOOKUP(A3507,[1]Plan1!$BN$15:$BP$255,3),F3506)</f>
        <v>722.70699999999999</v>
      </c>
      <c r="G3507" s="6">
        <f t="shared" si="1356"/>
        <v>43534</v>
      </c>
      <c r="H3507" s="2">
        <f t="shared" si="1357"/>
        <v>1.2553467825433984E-2</v>
      </c>
      <c r="I3507" s="1">
        <f t="shared" si="1358"/>
        <v>29</v>
      </c>
      <c r="J3507" s="1">
        <f t="shared" si="1359"/>
        <v>31</v>
      </c>
      <c r="K3507" s="54">
        <f t="shared" si="1360"/>
        <v>1.0117388321585756</v>
      </c>
      <c r="L3507" s="3">
        <f t="shared" si="1361"/>
        <v>1.7699724400000001</v>
      </c>
      <c r="M3507" s="3">
        <f t="shared" si="1362"/>
        <v>1.7907498399999999</v>
      </c>
      <c r="N3507" s="3">
        <f t="shared" si="1363"/>
        <v>98250.918368600003</v>
      </c>
      <c r="O3507" s="52">
        <f t="shared" si="1347"/>
        <v>0</v>
      </c>
      <c r="P3507" s="5">
        <f t="shared" si="1352"/>
        <v>0</v>
      </c>
      <c r="Q3507" s="53">
        <f t="shared" si="1364"/>
        <v>0</v>
      </c>
      <c r="R3507" s="4">
        <f t="shared" si="1365"/>
        <v>0</v>
      </c>
      <c r="S3507" s="2">
        <f t="shared" si="1349"/>
        <v>0.14000000000000001</v>
      </c>
      <c r="T3507" s="9">
        <f t="shared" si="1366"/>
        <v>1.010266916</v>
      </c>
      <c r="U3507" s="4">
        <f t="shared" si="1367"/>
        <v>1008.73392581</v>
      </c>
      <c r="V3507" s="4">
        <f t="shared" si="1368"/>
        <v>0</v>
      </c>
      <c r="W3507" s="1" t="str">
        <f t="shared" si="1351"/>
        <v>A+J=</v>
      </c>
      <c r="X3507" s="10">
        <f t="shared" si="1369"/>
        <v>43564</v>
      </c>
      <c r="Y3507" s="4">
        <f t="shared" si="1370"/>
        <v>0</v>
      </c>
      <c r="Z3507" s="28"/>
      <c r="AA3507" s="26"/>
      <c r="AE3507" s="5"/>
    </row>
    <row r="3508" spans="1:31" ht="25.5" x14ac:dyDescent="0.2">
      <c r="A3508" s="127">
        <f t="shared" si="1348"/>
        <v>43563</v>
      </c>
      <c r="B3508" s="4">
        <f t="shared" si="1353"/>
        <v>99334.587658000004</v>
      </c>
      <c r="C3508" s="4">
        <f t="shared" si="1350"/>
        <v>54865.797653015296</v>
      </c>
      <c r="D3508" s="4">
        <f t="shared" si="1354"/>
        <v>54865.797653015296</v>
      </c>
      <c r="E3508" s="56">
        <f t="shared" si="1355"/>
        <v>713.74699999999996</v>
      </c>
      <c r="F3508" s="11">
        <f>IF(DAY(A3508)=F$2+1,VLOOKUP(A3508,[1]Plan1!$BN$15:$BP$255,3),F3507)</f>
        <v>722.70699999999999</v>
      </c>
      <c r="G3508" s="6">
        <f t="shared" si="1356"/>
        <v>43534</v>
      </c>
      <c r="H3508" s="2">
        <f t="shared" si="1357"/>
        <v>1.2553467825433984E-2</v>
      </c>
      <c r="I3508" s="1">
        <f t="shared" si="1358"/>
        <v>30</v>
      </c>
      <c r="J3508" s="1">
        <f t="shared" si="1359"/>
        <v>31</v>
      </c>
      <c r="K3508" s="54">
        <f t="shared" si="1360"/>
        <v>1.0121460680335721</v>
      </c>
      <c r="L3508" s="3">
        <f t="shared" si="1361"/>
        <v>1.7699724400000001</v>
      </c>
      <c r="M3508" s="3">
        <f t="shared" si="1362"/>
        <v>1.79147064</v>
      </c>
      <c r="N3508" s="3">
        <f t="shared" si="1363"/>
        <v>98290.465635550005</v>
      </c>
      <c r="O3508" s="52">
        <f t="shared" ref="O3508:O3539" si="1371">IF(DAY(A3508)=F$2,VLOOKUP(A3508,$AA$10:$AH$126,7),0)</f>
        <v>0</v>
      </c>
      <c r="P3508" s="5">
        <f t="shared" si="1352"/>
        <v>0</v>
      </c>
      <c r="Q3508" s="53">
        <f t="shared" si="1364"/>
        <v>0</v>
      </c>
      <c r="R3508" s="4">
        <f t="shared" si="1365"/>
        <v>0</v>
      </c>
      <c r="S3508" s="2">
        <f t="shared" si="1349"/>
        <v>0.14000000000000001</v>
      </c>
      <c r="T3508" s="9">
        <f t="shared" si="1366"/>
        <v>1.0106228209999999</v>
      </c>
      <c r="U3508" s="4">
        <f t="shared" si="1367"/>
        <v>1044.12202245</v>
      </c>
      <c r="V3508" s="4">
        <f t="shared" si="1368"/>
        <v>0</v>
      </c>
      <c r="W3508" s="1" t="str">
        <f t="shared" si="1351"/>
        <v>A+J=</v>
      </c>
      <c r="X3508" s="10">
        <f t="shared" si="1369"/>
        <v>43564</v>
      </c>
      <c r="Y3508" s="4">
        <f t="shared" si="1370"/>
        <v>0</v>
      </c>
      <c r="Z3508" s="190" t="s">
        <v>63</v>
      </c>
      <c r="AA3508" s="190" t="s">
        <v>64</v>
      </c>
      <c r="AE3508" s="5"/>
    </row>
    <row r="3509" spans="1:31" x14ac:dyDescent="0.2">
      <c r="A3509" s="127">
        <f t="shared" si="1348"/>
        <v>43564</v>
      </c>
      <c r="B3509" s="3">
        <f t="shared" si="1353"/>
        <v>99409.579647079998</v>
      </c>
      <c r="C3509" s="4">
        <f t="shared" si="1350"/>
        <v>54865.797653015296</v>
      </c>
      <c r="D3509" s="4">
        <f t="shared" si="1354"/>
        <v>54865.797653015296</v>
      </c>
      <c r="E3509" s="56">
        <f t="shared" si="1355"/>
        <v>713.74699999999996</v>
      </c>
      <c r="F3509" s="11">
        <f>IF(DAY(A3509)=F$2+1,VLOOKUP(A3509,[1]Plan1!$BN$15:$BP$255,3),F3508)</f>
        <v>722.70699999999999</v>
      </c>
      <c r="G3509" s="6">
        <f t="shared" si="1356"/>
        <v>43534</v>
      </c>
      <c r="H3509" s="2">
        <f t="shared" si="1357"/>
        <v>1.2553467825433984E-2</v>
      </c>
      <c r="I3509" s="1">
        <f t="shared" si="1358"/>
        <v>31</v>
      </c>
      <c r="J3509" s="1">
        <f t="shared" si="1359"/>
        <v>31</v>
      </c>
      <c r="K3509" s="54">
        <f t="shared" si="1360"/>
        <v>1.012553467825434</v>
      </c>
      <c r="L3509" s="3">
        <f t="shared" si="1361"/>
        <v>1.7699724400000001</v>
      </c>
      <c r="M3509" s="3">
        <f t="shared" si="1362"/>
        <v>1.7921917300000001</v>
      </c>
      <c r="N3509" s="3">
        <f t="shared" si="1363"/>
        <v>98330.028813579993</v>
      </c>
      <c r="O3509" s="52">
        <f t="shared" si="1371"/>
        <v>113</v>
      </c>
      <c r="P3509" s="5">
        <f t="shared" si="1352"/>
        <v>0</v>
      </c>
      <c r="Q3509" s="53">
        <f t="shared" si="1364"/>
        <v>0</v>
      </c>
      <c r="R3509" s="4">
        <f t="shared" si="1365"/>
        <v>0</v>
      </c>
      <c r="S3509" s="2">
        <f t="shared" si="1349"/>
        <v>0.14000000000000001</v>
      </c>
      <c r="T3509" s="9">
        <f t="shared" si="1366"/>
        <v>1.010978852</v>
      </c>
      <c r="U3509" s="4">
        <f t="shared" si="1367"/>
        <v>1079.5508335</v>
      </c>
      <c r="V3509" s="4">
        <f t="shared" si="1368"/>
        <v>0</v>
      </c>
      <c r="W3509" s="1" t="str">
        <f t="shared" si="1351"/>
        <v>A+J=</v>
      </c>
      <c r="X3509" s="10">
        <f t="shared" si="1369"/>
        <v>43564</v>
      </c>
      <c r="Y3509" s="169">
        <f>B3509-Z3509</f>
        <v>99409.579647079998</v>
      </c>
      <c r="Z3509" s="191">
        <v>0</v>
      </c>
      <c r="AA3509" s="194">
        <v>1079.5508335</v>
      </c>
      <c r="AE3509" s="5"/>
    </row>
    <row r="3510" spans="1:31" x14ac:dyDescent="0.2">
      <c r="A3510" s="127">
        <f t="shared" si="1348"/>
        <v>43565</v>
      </c>
      <c r="B3510" s="4">
        <f t="shared" si="1353"/>
        <v>99476.084730770002</v>
      </c>
      <c r="C3510" s="162">
        <f>C3509+(AA3509/M3509)</f>
        <v>55468.161125309634</v>
      </c>
      <c r="D3510" s="4">
        <f t="shared" si="1354"/>
        <v>55468.161125309634</v>
      </c>
      <c r="E3510" s="56">
        <f t="shared" si="1355"/>
        <v>722.70699999999999</v>
      </c>
      <c r="F3510" s="11">
        <f>IF(DAY(A3510)=F$2+1,VLOOKUP(A3510,[1]Plan1!$BN$15:$BP$255,3),F3509)</f>
        <v>729.346</v>
      </c>
      <c r="G3510" s="6">
        <f t="shared" si="1356"/>
        <v>43565</v>
      </c>
      <c r="H3510" s="2">
        <f t="shared" si="1357"/>
        <v>9.1862954143242526E-3</v>
      </c>
      <c r="I3510" s="1">
        <f t="shared" si="1358"/>
        <v>1</v>
      </c>
      <c r="J3510" s="1">
        <f t="shared" si="1359"/>
        <v>30</v>
      </c>
      <c r="K3510" s="54">
        <f t="shared" si="1360"/>
        <v>1.0003048583945346</v>
      </c>
      <c r="L3510" s="3">
        <f t="shared" si="1361"/>
        <v>1.7921917300000001</v>
      </c>
      <c r="M3510" s="3">
        <f t="shared" si="1362"/>
        <v>1.7927380900000001</v>
      </c>
      <c r="N3510" s="3">
        <f t="shared" si="1363"/>
        <v>99439.88523159</v>
      </c>
      <c r="O3510" s="52">
        <f t="shared" si="1371"/>
        <v>0</v>
      </c>
      <c r="P3510" s="5">
        <f t="shared" si="1352"/>
        <v>0</v>
      </c>
      <c r="Q3510" s="53">
        <f t="shared" si="1364"/>
        <v>0</v>
      </c>
      <c r="R3510" s="4">
        <f t="shared" si="1365"/>
        <v>0</v>
      </c>
      <c r="S3510" s="2">
        <f t="shared" si="1349"/>
        <v>0.14000000000000001</v>
      </c>
      <c r="T3510" s="9">
        <f t="shared" si="1366"/>
        <v>1.000364034</v>
      </c>
      <c r="U3510" s="4">
        <f t="shared" si="1367"/>
        <v>36.199499179999997</v>
      </c>
      <c r="V3510" s="4">
        <f t="shared" si="1368"/>
        <v>0</v>
      </c>
      <c r="W3510" s="1" t="str">
        <f t="shared" si="1351"/>
        <v>A+J=</v>
      </c>
      <c r="X3510" s="10">
        <f t="shared" si="1369"/>
        <v>43594</v>
      </c>
      <c r="Y3510" s="4">
        <f t="shared" si="1370"/>
        <v>0</v>
      </c>
      <c r="Z3510" s="28"/>
      <c r="AA3510" s="26"/>
      <c r="AE3510" s="5"/>
    </row>
    <row r="3511" spans="1:31" x14ac:dyDescent="0.2">
      <c r="A3511" s="127">
        <f t="shared" si="1348"/>
        <v>43566</v>
      </c>
      <c r="B3511" s="4">
        <f t="shared" si="1353"/>
        <v>99542.634445499993</v>
      </c>
      <c r="C3511" s="4">
        <f t="shared" si="1350"/>
        <v>55468.161125309634</v>
      </c>
      <c r="D3511" s="4">
        <f t="shared" si="1354"/>
        <v>55468.161125309634</v>
      </c>
      <c r="E3511" s="56">
        <f t="shared" si="1355"/>
        <v>722.70699999999999</v>
      </c>
      <c r="F3511" s="11">
        <f>IF(DAY(A3511)=F$2+1,VLOOKUP(A3511,[1]Plan1!$BN$15:$BP$255,3),F3510)</f>
        <v>729.346</v>
      </c>
      <c r="G3511" s="6">
        <f t="shared" si="1356"/>
        <v>43565</v>
      </c>
      <c r="H3511" s="2">
        <f t="shared" si="1357"/>
        <v>9.1862954143242526E-3</v>
      </c>
      <c r="I3511" s="1">
        <f t="shared" si="1358"/>
        <v>2</v>
      </c>
      <c r="J3511" s="1">
        <f t="shared" si="1359"/>
        <v>30</v>
      </c>
      <c r="K3511" s="54">
        <f t="shared" si="1360"/>
        <v>1.0006098097277099</v>
      </c>
      <c r="L3511" s="3">
        <f t="shared" si="1361"/>
        <v>1.7921917300000001</v>
      </c>
      <c r="M3511" s="3">
        <f t="shared" si="1362"/>
        <v>1.7932846200000001</v>
      </c>
      <c r="N3511" s="3">
        <f t="shared" si="1363"/>
        <v>99470.200245689994</v>
      </c>
      <c r="O3511" s="52">
        <f t="shared" si="1371"/>
        <v>0</v>
      </c>
      <c r="P3511" s="5">
        <f t="shared" si="1352"/>
        <v>0</v>
      </c>
      <c r="Q3511" s="53">
        <f t="shared" si="1364"/>
        <v>0</v>
      </c>
      <c r="R3511" s="4">
        <f t="shared" si="1365"/>
        <v>0</v>
      </c>
      <c r="S3511" s="2">
        <f t="shared" si="1349"/>
        <v>0.14000000000000001</v>
      </c>
      <c r="T3511" s="9">
        <f t="shared" si="1366"/>
        <v>1.0007282</v>
      </c>
      <c r="U3511" s="4">
        <f t="shared" si="1367"/>
        <v>72.434199809999996</v>
      </c>
      <c r="V3511" s="4">
        <f t="shared" si="1368"/>
        <v>0</v>
      </c>
      <c r="W3511" s="1" t="str">
        <f t="shared" si="1351"/>
        <v>A+J=</v>
      </c>
      <c r="X3511" s="10">
        <f t="shared" si="1369"/>
        <v>43594</v>
      </c>
      <c r="Y3511" s="4">
        <f t="shared" si="1370"/>
        <v>0</v>
      </c>
      <c r="Z3511" s="28"/>
      <c r="AA3511" s="26"/>
      <c r="AE3511" s="5"/>
    </row>
    <row r="3512" spans="1:31" x14ac:dyDescent="0.2">
      <c r="A3512" s="127">
        <f t="shared" si="1348"/>
        <v>43567</v>
      </c>
      <c r="B3512" s="4">
        <f t="shared" si="1353"/>
        <v>99609.2289131</v>
      </c>
      <c r="C3512" s="4">
        <f t="shared" si="1350"/>
        <v>55468.161125309634</v>
      </c>
      <c r="D3512" s="4">
        <f t="shared" si="1354"/>
        <v>55468.161125309634</v>
      </c>
      <c r="E3512" s="56">
        <f t="shared" si="1355"/>
        <v>722.70699999999999</v>
      </c>
      <c r="F3512" s="11">
        <f>IF(DAY(A3512)=F$2+1,VLOOKUP(A3512,[1]Plan1!$BN$15:$BP$255,3),F3511)</f>
        <v>729.346</v>
      </c>
      <c r="G3512" s="6">
        <f t="shared" si="1356"/>
        <v>43565</v>
      </c>
      <c r="H3512" s="2">
        <f t="shared" si="1357"/>
        <v>9.1862954143242526E-3</v>
      </c>
      <c r="I3512" s="1">
        <f t="shared" si="1358"/>
        <v>3</v>
      </c>
      <c r="J3512" s="1">
        <f t="shared" si="1359"/>
        <v>30</v>
      </c>
      <c r="K3512" s="54">
        <f t="shared" si="1360"/>
        <v>1.000914854027859</v>
      </c>
      <c r="L3512" s="3">
        <f t="shared" si="1361"/>
        <v>1.7921917300000001</v>
      </c>
      <c r="M3512" s="3">
        <f t="shared" si="1362"/>
        <v>1.79383132</v>
      </c>
      <c r="N3512" s="3">
        <f t="shared" si="1363"/>
        <v>99500.524689380007</v>
      </c>
      <c r="O3512" s="52">
        <f t="shared" si="1371"/>
        <v>0</v>
      </c>
      <c r="P3512" s="5">
        <f t="shared" si="1352"/>
        <v>0</v>
      </c>
      <c r="Q3512" s="53">
        <f t="shared" si="1364"/>
        <v>0</v>
      </c>
      <c r="R3512" s="4">
        <f t="shared" si="1365"/>
        <v>0</v>
      </c>
      <c r="S3512" s="2">
        <f t="shared" si="1349"/>
        <v>0.14000000000000001</v>
      </c>
      <c r="T3512" s="9">
        <f t="shared" si="1366"/>
        <v>1.0010924990000001</v>
      </c>
      <c r="U3512" s="4">
        <f t="shared" si="1367"/>
        <v>108.70422372</v>
      </c>
      <c r="V3512" s="4">
        <f t="shared" si="1368"/>
        <v>0</v>
      </c>
      <c r="W3512" s="1" t="str">
        <f t="shared" si="1351"/>
        <v>A+J=</v>
      </c>
      <c r="X3512" s="10">
        <f t="shared" si="1369"/>
        <v>43594</v>
      </c>
      <c r="Y3512" s="4">
        <f t="shared" si="1370"/>
        <v>0</v>
      </c>
      <c r="Z3512" s="28"/>
      <c r="AA3512" s="26"/>
      <c r="AE3512" s="5"/>
    </row>
    <row r="3513" spans="1:31" x14ac:dyDescent="0.2">
      <c r="A3513" s="127">
        <f t="shared" si="1348"/>
        <v>43568</v>
      </c>
      <c r="B3513" s="4">
        <f t="shared" si="1353"/>
        <v>99675.867500920009</v>
      </c>
      <c r="C3513" s="4">
        <f t="shared" si="1350"/>
        <v>55468.161125309634</v>
      </c>
      <c r="D3513" s="4">
        <f t="shared" si="1354"/>
        <v>55468.161125309634</v>
      </c>
      <c r="E3513" s="56">
        <f t="shared" si="1355"/>
        <v>722.70699999999999</v>
      </c>
      <c r="F3513" s="11">
        <f>IF(DAY(A3513)=F$2+1,VLOOKUP(A3513,[1]Plan1!$BN$15:$BP$255,3),F3512)</f>
        <v>729.346</v>
      </c>
      <c r="G3513" s="6">
        <f t="shared" si="1356"/>
        <v>43565</v>
      </c>
      <c r="H3513" s="2">
        <f t="shared" si="1357"/>
        <v>9.1862954143242526E-3</v>
      </c>
      <c r="I3513" s="1">
        <f t="shared" si="1358"/>
        <v>4</v>
      </c>
      <c r="J3513" s="1">
        <f t="shared" si="1359"/>
        <v>30</v>
      </c>
      <c r="K3513" s="54">
        <f t="shared" si="1360"/>
        <v>1.0012199913233235</v>
      </c>
      <c r="L3513" s="3">
        <f t="shared" si="1361"/>
        <v>1.7921917300000001</v>
      </c>
      <c r="M3513" s="3">
        <f t="shared" si="1362"/>
        <v>1.79437818</v>
      </c>
      <c r="N3513" s="3">
        <f t="shared" si="1363"/>
        <v>99530.858007970004</v>
      </c>
      <c r="O3513" s="52">
        <f t="shared" si="1371"/>
        <v>0</v>
      </c>
      <c r="P3513" s="5">
        <f t="shared" si="1352"/>
        <v>0</v>
      </c>
      <c r="Q3513" s="53">
        <f t="shared" si="1364"/>
        <v>0</v>
      </c>
      <c r="R3513" s="4">
        <f t="shared" si="1365"/>
        <v>0</v>
      </c>
      <c r="S3513" s="2">
        <f t="shared" si="1349"/>
        <v>0.14000000000000001</v>
      </c>
      <c r="T3513" s="9">
        <f t="shared" si="1366"/>
        <v>1.00145693</v>
      </c>
      <c r="U3513" s="4">
        <f t="shared" si="1367"/>
        <v>145.00949295000001</v>
      </c>
      <c r="V3513" s="4">
        <f t="shared" si="1368"/>
        <v>0</v>
      </c>
      <c r="W3513" s="1" t="str">
        <f t="shared" si="1351"/>
        <v>A+J=</v>
      </c>
      <c r="X3513" s="10">
        <f t="shared" si="1369"/>
        <v>43594</v>
      </c>
      <c r="Y3513" s="4">
        <f t="shared" si="1370"/>
        <v>0</v>
      </c>
      <c r="Z3513" s="28"/>
      <c r="AA3513" s="26"/>
      <c r="AE3513" s="5"/>
    </row>
    <row r="3514" spans="1:31" x14ac:dyDescent="0.2">
      <c r="A3514" s="127">
        <f t="shared" si="1348"/>
        <v>43569</v>
      </c>
      <c r="B3514" s="4">
        <f t="shared" si="1353"/>
        <v>99742.550885970006</v>
      </c>
      <c r="C3514" s="4">
        <f t="shared" si="1350"/>
        <v>55468.161125309634</v>
      </c>
      <c r="D3514" s="4">
        <f t="shared" si="1354"/>
        <v>55468.161125309634</v>
      </c>
      <c r="E3514" s="56">
        <f t="shared" si="1355"/>
        <v>722.70699999999999</v>
      </c>
      <c r="F3514" s="11">
        <f>IF(DAY(A3514)=F$2+1,VLOOKUP(A3514,[1]Plan1!$BN$15:$BP$255,3),F3513)</f>
        <v>729.346</v>
      </c>
      <c r="G3514" s="6">
        <f t="shared" si="1356"/>
        <v>43565</v>
      </c>
      <c r="H3514" s="2">
        <f t="shared" si="1357"/>
        <v>9.1862954143242526E-3</v>
      </c>
      <c r="I3514" s="1">
        <f t="shared" si="1358"/>
        <v>5</v>
      </c>
      <c r="J3514" s="1">
        <f t="shared" si="1359"/>
        <v>30</v>
      </c>
      <c r="K3514" s="54">
        <f t="shared" si="1360"/>
        <v>1.0015252216424544</v>
      </c>
      <c r="L3514" s="3">
        <f t="shared" si="1361"/>
        <v>1.7921917300000001</v>
      </c>
      <c r="M3514" s="3">
        <f t="shared" si="1362"/>
        <v>1.7949252099999999</v>
      </c>
      <c r="N3514" s="3">
        <f t="shared" si="1363"/>
        <v>99561.200756160004</v>
      </c>
      <c r="O3514" s="52">
        <f t="shared" si="1371"/>
        <v>0</v>
      </c>
      <c r="P3514" s="5">
        <f t="shared" si="1352"/>
        <v>0</v>
      </c>
      <c r="Q3514" s="53">
        <f t="shared" si="1364"/>
        <v>0</v>
      </c>
      <c r="R3514" s="4">
        <f t="shared" si="1365"/>
        <v>0</v>
      </c>
      <c r="S3514" s="2">
        <f t="shared" si="1349"/>
        <v>0.14000000000000001</v>
      </c>
      <c r="T3514" s="9">
        <f t="shared" si="1366"/>
        <v>1.0018214940000001</v>
      </c>
      <c r="U3514" s="4">
        <f t="shared" si="1367"/>
        <v>181.35012981</v>
      </c>
      <c r="V3514" s="4">
        <f t="shared" si="1368"/>
        <v>0</v>
      </c>
      <c r="W3514" s="1" t="str">
        <f t="shared" si="1351"/>
        <v>A+J=</v>
      </c>
      <c r="X3514" s="10">
        <f t="shared" si="1369"/>
        <v>43594</v>
      </c>
      <c r="Y3514" s="4">
        <f t="shared" si="1370"/>
        <v>0</v>
      </c>
      <c r="Z3514" s="28"/>
      <c r="AA3514" s="26"/>
      <c r="AE3514" s="5"/>
    </row>
    <row r="3515" spans="1:31" x14ac:dyDescent="0.2">
      <c r="A3515" s="127">
        <f t="shared" si="1348"/>
        <v>43570</v>
      </c>
      <c r="B3515" s="4">
        <f t="shared" si="1353"/>
        <v>99809.279090619995</v>
      </c>
      <c r="C3515" s="4">
        <f t="shared" si="1350"/>
        <v>55468.161125309634</v>
      </c>
      <c r="D3515" s="4">
        <f t="shared" si="1354"/>
        <v>55468.161125309634</v>
      </c>
      <c r="E3515" s="56">
        <f t="shared" si="1355"/>
        <v>722.70699999999999</v>
      </c>
      <c r="F3515" s="11">
        <f>IF(DAY(A3515)=F$2+1,VLOOKUP(A3515,[1]Plan1!$BN$15:$BP$255,3),F3514)</f>
        <v>729.346</v>
      </c>
      <c r="G3515" s="6">
        <f t="shared" si="1356"/>
        <v>43565</v>
      </c>
      <c r="H3515" s="2">
        <f t="shared" si="1357"/>
        <v>9.1862954143242526E-3</v>
      </c>
      <c r="I3515" s="1">
        <f t="shared" si="1358"/>
        <v>6</v>
      </c>
      <c r="J3515" s="1">
        <f t="shared" si="1359"/>
        <v>30</v>
      </c>
      <c r="K3515" s="54">
        <f t="shared" si="1360"/>
        <v>1.00183054501361</v>
      </c>
      <c r="L3515" s="3">
        <f t="shared" si="1361"/>
        <v>1.7921917300000001</v>
      </c>
      <c r="M3515" s="3">
        <f t="shared" si="1362"/>
        <v>1.7954724099999999</v>
      </c>
      <c r="N3515" s="3">
        <f t="shared" si="1363"/>
        <v>99591.55293392</v>
      </c>
      <c r="O3515" s="52">
        <f t="shared" si="1371"/>
        <v>0</v>
      </c>
      <c r="P3515" s="5">
        <f t="shared" si="1352"/>
        <v>0</v>
      </c>
      <c r="Q3515" s="53">
        <f t="shared" si="1364"/>
        <v>0</v>
      </c>
      <c r="R3515" s="4">
        <f t="shared" si="1365"/>
        <v>0</v>
      </c>
      <c r="S3515" s="2">
        <f t="shared" si="1349"/>
        <v>0.14000000000000001</v>
      </c>
      <c r="T3515" s="9">
        <f t="shared" si="1366"/>
        <v>1.0021861910000001</v>
      </c>
      <c r="U3515" s="4">
        <f t="shared" si="1367"/>
        <v>217.72615669999999</v>
      </c>
      <c r="V3515" s="4">
        <f t="shared" si="1368"/>
        <v>0</v>
      </c>
      <c r="W3515" s="1" t="str">
        <f t="shared" si="1351"/>
        <v>A+J=</v>
      </c>
      <c r="X3515" s="10">
        <f t="shared" si="1369"/>
        <v>43594</v>
      </c>
      <c r="Y3515" s="4">
        <f t="shared" si="1370"/>
        <v>0</v>
      </c>
      <c r="Z3515" s="28"/>
      <c r="AA3515" s="26"/>
      <c r="AE3515" s="5"/>
    </row>
    <row r="3516" spans="1:31" x14ac:dyDescent="0.2">
      <c r="A3516" s="127">
        <f t="shared" si="1348"/>
        <v>43571</v>
      </c>
      <c r="B3516" s="4">
        <f t="shared" si="1353"/>
        <v>99876.052037710004</v>
      </c>
      <c r="C3516" s="4">
        <f t="shared" si="1350"/>
        <v>55468.161125309634</v>
      </c>
      <c r="D3516" s="4">
        <f t="shared" si="1354"/>
        <v>55468.161125309634</v>
      </c>
      <c r="E3516" s="56">
        <f t="shared" si="1355"/>
        <v>722.70699999999999</v>
      </c>
      <c r="F3516" s="11">
        <f>IF(DAY(A3516)=F$2+1,VLOOKUP(A3516,[1]Plan1!$BN$15:$BP$255,3),F3515)</f>
        <v>729.346</v>
      </c>
      <c r="G3516" s="6">
        <f t="shared" si="1356"/>
        <v>43565</v>
      </c>
      <c r="H3516" s="2">
        <f t="shared" si="1357"/>
        <v>9.1862954143242526E-3</v>
      </c>
      <c r="I3516" s="1">
        <f t="shared" si="1358"/>
        <v>7</v>
      </c>
      <c r="J3516" s="1">
        <f t="shared" si="1359"/>
        <v>30</v>
      </c>
      <c r="K3516" s="54">
        <f t="shared" si="1360"/>
        <v>1.0021359614651586</v>
      </c>
      <c r="L3516" s="3">
        <f t="shared" si="1361"/>
        <v>1.7921917300000001</v>
      </c>
      <c r="M3516" s="3">
        <f t="shared" si="1362"/>
        <v>1.79601978</v>
      </c>
      <c r="N3516" s="3">
        <f t="shared" si="1363"/>
        <v>99621.914541279999</v>
      </c>
      <c r="O3516" s="52">
        <f t="shared" si="1371"/>
        <v>0</v>
      </c>
      <c r="P3516" s="5">
        <f t="shared" si="1352"/>
        <v>0</v>
      </c>
      <c r="Q3516" s="53">
        <f t="shared" si="1364"/>
        <v>0</v>
      </c>
      <c r="R3516" s="4">
        <f t="shared" si="1365"/>
        <v>0</v>
      </c>
      <c r="S3516" s="2">
        <f t="shared" si="1349"/>
        <v>0.14000000000000001</v>
      </c>
      <c r="T3516" s="9">
        <f t="shared" si="1366"/>
        <v>1.0025510200000001</v>
      </c>
      <c r="U3516" s="4">
        <f t="shared" si="1367"/>
        <v>254.13749643</v>
      </c>
      <c r="V3516" s="4">
        <f t="shared" si="1368"/>
        <v>0</v>
      </c>
      <c r="W3516" s="1" t="str">
        <f t="shared" si="1351"/>
        <v>A+J=</v>
      </c>
      <c r="X3516" s="10">
        <f t="shared" si="1369"/>
        <v>43594</v>
      </c>
      <c r="Y3516" s="4">
        <f t="shared" si="1370"/>
        <v>0</v>
      </c>
      <c r="Z3516" s="28"/>
      <c r="AA3516" s="26"/>
      <c r="AE3516" s="5"/>
    </row>
    <row r="3517" spans="1:31" x14ac:dyDescent="0.2">
      <c r="A3517" s="127">
        <f t="shared" si="1348"/>
        <v>43572</v>
      </c>
      <c r="B3517" s="4">
        <f t="shared" si="1353"/>
        <v>99942.86929291999</v>
      </c>
      <c r="C3517" s="4">
        <f t="shared" si="1350"/>
        <v>55468.161125309634</v>
      </c>
      <c r="D3517" s="4">
        <f t="shared" si="1354"/>
        <v>55468.161125309634</v>
      </c>
      <c r="E3517" s="56">
        <f t="shared" si="1355"/>
        <v>722.70699999999999</v>
      </c>
      <c r="F3517" s="11">
        <f>IF(DAY(A3517)=F$2+1,VLOOKUP(A3517,[1]Plan1!$BN$15:$BP$255,3),F3516)</f>
        <v>729.346</v>
      </c>
      <c r="G3517" s="6">
        <f t="shared" si="1356"/>
        <v>43565</v>
      </c>
      <c r="H3517" s="2">
        <f t="shared" si="1357"/>
        <v>9.1862954143242526E-3</v>
      </c>
      <c r="I3517" s="1">
        <f t="shared" si="1358"/>
        <v>8</v>
      </c>
      <c r="J3517" s="1">
        <f t="shared" si="1359"/>
        <v>30</v>
      </c>
      <c r="K3517" s="54">
        <f t="shared" si="1360"/>
        <v>1.0024414710254763</v>
      </c>
      <c r="L3517" s="3">
        <f t="shared" si="1361"/>
        <v>1.7921917300000001</v>
      </c>
      <c r="M3517" s="3">
        <f t="shared" si="1362"/>
        <v>1.7965673099999999</v>
      </c>
      <c r="N3517" s="3">
        <f t="shared" si="1363"/>
        <v>99652.285023539996</v>
      </c>
      <c r="O3517" s="52">
        <f t="shared" si="1371"/>
        <v>0</v>
      </c>
      <c r="P3517" s="5">
        <f t="shared" si="1352"/>
        <v>0</v>
      </c>
      <c r="Q3517" s="53">
        <f t="shared" si="1364"/>
        <v>0</v>
      </c>
      <c r="R3517" s="4">
        <f t="shared" si="1365"/>
        <v>0</v>
      </c>
      <c r="S3517" s="2">
        <f t="shared" si="1349"/>
        <v>0.14000000000000001</v>
      </c>
      <c r="T3517" s="9">
        <f t="shared" si="1366"/>
        <v>1.002915982</v>
      </c>
      <c r="U3517" s="4">
        <f t="shared" si="1367"/>
        <v>290.58426938000002</v>
      </c>
      <c r="V3517" s="4">
        <f t="shared" si="1368"/>
        <v>0</v>
      </c>
      <c r="W3517" s="1" t="str">
        <f t="shared" si="1351"/>
        <v>A+J=</v>
      </c>
      <c r="X3517" s="10">
        <f t="shared" si="1369"/>
        <v>43594</v>
      </c>
      <c r="Y3517" s="4">
        <f t="shared" si="1370"/>
        <v>0</v>
      </c>
      <c r="Z3517" s="28"/>
      <c r="AA3517" s="26"/>
      <c r="AE3517" s="5"/>
    </row>
    <row r="3518" spans="1:31" x14ac:dyDescent="0.2">
      <c r="A3518" s="127">
        <f t="shared" si="1348"/>
        <v>43573</v>
      </c>
      <c r="B3518" s="4">
        <f t="shared" si="1353"/>
        <v>100009.73153429</v>
      </c>
      <c r="C3518" s="4">
        <f t="shared" si="1350"/>
        <v>55468.161125309634</v>
      </c>
      <c r="D3518" s="4">
        <f t="shared" si="1354"/>
        <v>55468.161125309634</v>
      </c>
      <c r="E3518" s="56">
        <f t="shared" si="1355"/>
        <v>722.70699999999999</v>
      </c>
      <c r="F3518" s="11">
        <f>IF(DAY(A3518)=F$2+1,VLOOKUP(A3518,[1]Plan1!$BN$15:$BP$255,3),F3517)</f>
        <v>729.346</v>
      </c>
      <c r="G3518" s="6">
        <f t="shared" si="1356"/>
        <v>43565</v>
      </c>
      <c r="H3518" s="2">
        <f t="shared" si="1357"/>
        <v>9.1862954143242526E-3</v>
      </c>
      <c r="I3518" s="1">
        <f t="shared" si="1358"/>
        <v>9</v>
      </c>
      <c r="J3518" s="1">
        <f t="shared" si="1359"/>
        <v>30</v>
      </c>
      <c r="K3518" s="54">
        <f t="shared" si="1360"/>
        <v>1.0027470737229478</v>
      </c>
      <c r="L3518" s="3">
        <f t="shared" si="1361"/>
        <v>1.7921917300000001</v>
      </c>
      <c r="M3518" s="3">
        <f t="shared" si="1362"/>
        <v>1.79711501</v>
      </c>
      <c r="N3518" s="3">
        <f t="shared" si="1363"/>
        <v>99682.664935389999</v>
      </c>
      <c r="O3518" s="52">
        <f t="shared" si="1371"/>
        <v>0</v>
      </c>
      <c r="P3518" s="5">
        <f t="shared" si="1352"/>
        <v>0</v>
      </c>
      <c r="Q3518" s="53">
        <f t="shared" si="1364"/>
        <v>0</v>
      </c>
      <c r="R3518" s="4">
        <f t="shared" si="1365"/>
        <v>0</v>
      </c>
      <c r="S3518" s="2">
        <f t="shared" si="1349"/>
        <v>0.14000000000000001</v>
      </c>
      <c r="T3518" s="9">
        <f t="shared" si="1366"/>
        <v>1.0032810780000001</v>
      </c>
      <c r="U3518" s="4">
        <f t="shared" si="1367"/>
        <v>327.06659889999997</v>
      </c>
      <c r="V3518" s="4">
        <f t="shared" si="1368"/>
        <v>0</v>
      </c>
      <c r="W3518" s="1" t="str">
        <f t="shared" si="1351"/>
        <v>A+J=</v>
      </c>
      <c r="X3518" s="10">
        <f t="shared" si="1369"/>
        <v>43594</v>
      </c>
      <c r="Y3518" s="4">
        <f t="shared" si="1370"/>
        <v>0</v>
      </c>
      <c r="Z3518" s="28"/>
      <c r="AA3518" s="26"/>
      <c r="AE3518" s="5"/>
    </row>
    <row r="3519" spans="1:31" x14ac:dyDescent="0.2">
      <c r="A3519" s="127">
        <f t="shared" si="1348"/>
        <v>43574</v>
      </c>
      <c r="B3519" s="4">
        <f t="shared" si="1353"/>
        <v>100076.6380282</v>
      </c>
      <c r="C3519" s="4">
        <f t="shared" si="1350"/>
        <v>55468.161125309634</v>
      </c>
      <c r="D3519" s="4">
        <f t="shared" si="1354"/>
        <v>55468.161125309634</v>
      </c>
      <c r="E3519" s="56">
        <f t="shared" si="1355"/>
        <v>722.70699999999999</v>
      </c>
      <c r="F3519" s="11">
        <f>IF(DAY(A3519)=F$2+1,VLOOKUP(A3519,[1]Plan1!$BN$15:$BP$255,3),F3518)</f>
        <v>729.346</v>
      </c>
      <c r="G3519" s="6">
        <f t="shared" si="1356"/>
        <v>43565</v>
      </c>
      <c r="H3519" s="2">
        <f t="shared" si="1357"/>
        <v>9.1862954143242526E-3</v>
      </c>
      <c r="I3519" s="1">
        <f t="shared" si="1358"/>
        <v>10</v>
      </c>
      <c r="J3519" s="1">
        <f t="shared" si="1359"/>
        <v>30</v>
      </c>
      <c r="K3519" s="54">
        <f t="shared" si="1360"/>
        <v>1.0030527695859672</v>
      </c>
      <c r="L3519" s="3">
        <f t="shared" si="1361"/>
        <v>1.7921917300000001</v>
      </c>
      <c r="M3519" s="3">
        <f t="shared" si="1362"/>
        <v>1.7976628699999999</v>
      </c>
      <c r="N3519" s="3">
        <f t="shared" si="1363"/>
        <v>99713.053722140001</v>
      </c>
      <c r="O3519" s="52">
        <f t="shared" si="1371"/>
        <v>0</v>
      </c>
      <c r="P3519" s="5">
        <f t="shared" si="1352"/>
        <v>0</v>
      </c>
      <c r="Q3519" s="53">
        <f t="shared" si="1364"/>
        <v>0</v>
      </c>
      <c r="R3519" s="4">
        <f t="shared" si="1365"/>
        <v>0</v>
      </c>
      <c r="S3519" s="2">
        <f t="shared" si="1349"/>
        <v>0.14000000000000001</v>
      </c>
      <c r="T3519" s="9">
        <f t="shared" si="1366"/>
        <v>1.003646306</v>
      </c>
      <c r="U3519" s="4">
        <f t="shared" si="1367"/>
        <v>363.58430606000002</v>
      </c>
      <c r="V3519" s="4">
        <f t="shared" si="1368"/>
        <v>0</v>
      </c>
      <c r="W3519" s="1" t="str">
        <f t="shared" si="1351"/>
        <v>A+J=</v>
      </c>
      <c r="X3519" s="10">
        <f t="shared" si="1369"/>
        <v>43594</v>
      </c>
      <c r="Y3519" s="4">
        <f t="shared" si="1370"/>
        <v>0</v>
      </c>
      <c r="Z3519" s="28"/>
      <c r="AA3519" s="26"/>
      <c r="AE3519" s="5"/>
    </row>
    <row r="3520" spans="1:31" x14ac:dyDescent="0.2">
      <c r="A3520" s="127">
        <f t="shared" si="1348"/>
        <v>43575</v>
      </c>
      <c r="B3520" s="4">
        <f t="shared" si="1353"/>
        <v>100143.59000999</v>
      </c>
      <c r="C3520" s="4">
        <f t="shared" si="1350"/>
        <v>55468.161125309634</v>
      </c>
      <c r="D3520" s="4">
        <f t="shared" si="1354"/>
        <v>55468.161125309634</v>
      </c>
      <c r="E3520" s="56">
        <f t="shared" si="1355"/>
        <v>722.70699999999999</v>
      </c>
      <c r="F3520" s="11">
        <f>IF(DAY(A3520)=F$2+1,VLOOKUP(A3520,[1]Plan1!$BN$15:$BP$255,3),F3519)</f>
        <v>729.346</v>
      </c>
      <c r="G3520" s="6">
        <f t="shared" si="1356"/>
        <v>43565</v>
      </c>
      <c r="H3520" s="2">
        <f t="shared" si="1357"/>
        <v>9.1862954143242526E-3</v>
      </c>
      <c r="I3520" s="1">
        <f t="shared" si="1358"/>
        <v>11</v>
      </c>
      <c r="J3520" s="1">
        <f t="shared" si="1359"/>
        <v>30</v>
      </c>
      <c r="K3520" s="54">
        <f t="shared" si="1360"/>
        <v>1.0033585586429368</v>
      </c>
      <c r="L3520" s="3">
        <f t="shared" si="1361"/>
        <v>1.7921917300000001</v>
      </c>
      <c r="M3520" s="3">
        <f t="shared" si="1362"/>
        <v>1.7982109100000001</v>
      </c>
      <c r="N3520" s="3">
        <f t="shared" si="1363"/>
        <v>99743.452493160003</v>
      </c>
      <c r="O3520" s="52">
        <f t="shared" si="1371"/>
        <v>0</v>
      </c>
      <c r="P3520" s="5">
        <f t="shared" si="1352"/>
        <v>0</v>
      </c>
      <c r="Q3520" s="53">
        <f t="shared" si="1364"/>
        <v>0</v>
      </c>
      <c r="R3520" s="4">
        <f t="shared" si="1365"/>
        <v>0</v>
      </c>
      <c r="S3520" s="2">
        <f t="shared" si="1349"/>
        <v>0.14000000000000001</v>
      </c>
      <c r="T3520" s="9">
        <f t="shared" si="1366"/>
        <v>1.0040116670000001</v>
      </c>
      <c r="U3520" s="4">
        <f t="shared" si="1367"/>
        <v>400.13751682999998</v>
      </c>
      <c r="V3520" s="4">
        <f t="shared" si="1368"/>
        <v>0</v>
      </c>
      <c r="W3520" s="1" t="str">
        <f t="shared" si="1351"/>
        <v>A+J=</v>
      </c>
      <c r="X3520" s="10">
        <f t="shared" si="1369"/>
        <v>43594</v>
      </c>
      <c r="Y3520" s="4">
        <f t="shared" si="1370"/>
        <v>0</v>
      </c>
      <c r="Z3520" s="28"/>
      <c r="AA3520" s="26"/>
      <c r="AE3520" s="5"/>
    </row>
    <row r="3521" spans="1:31" x14ac:dyDescent="0.2">
      <c r="A3521" s="127">
        <f t="shared" si="1348"/>
        <v>43576</v>
      </c>
      <c r="B3521" s="4">
        <f t="shared" si="1353"/>
        <v>100210.58638851</v>
      </c>
      <c r="C3521" s="4">
        <f t="shared" si="1350"/>
        <v>55468.161125309634</v>
      </c>
      <c r="D3521" s="4">
        <f t="shared" si="1354"/>
        <v>55468.161125309634</v>
      </c>
      <c r="E3521" s="56">
        <f t="shared" si="1355"/>
        <v>722.70699999999999</v>
      </c>
      <c r="F3521" s="11">
        <f>IF(DAY(A3521)=F$2+1,VLOOKUP(A3521,[1]Plan1!$BN$15:$BP$255,3),F3520)</f>
        <v>729.346</v>
      </c>
      <c r="G3521" s="6">
        <f t="shared" si="1356"/>
        <v>43565</v>
      </c>
      <c r="H3521" s="2">
        <f t="shared" si="1357"/>
        <v>9.1862954143242526E-3</v>
      </c>
      <c r="I3521" s="1">
        <f t="shared" si="1358"/>
        <v>12</v>
      </c>
      <c r="J3521" s="1">
        <f t="shared" si="1359"/>
        <v>30</v>
      </c>
      <c r="K3521" s="54">
        <f t="shared" si="1360"/>
        <v>1.003664440922267</v>
      </c>
      <c r="L3521" s="3">
        <f t="shared" si="1361"/>
        <v>1.7921917300000001</v>
      </c>
      <c r="M3521" s="3">
        <f t="shared" si="1362"/>
        <v>1.79875911</v>
      </c>
      <c r="N3521" s="3">
        <f t="shared" si="1363"/>
        <v>99773.86013909</v>
      </c>
      <c r="O3521" s="52">
        <f t="shared" si="1371"/>
        <v>0</v>
      </c>
      <c r="P3521" s="5">
        <f t="shared" si="1352"/>
        <v>0</v>
      </c>
      <c r="Q3521" s="53">
        <f t="shared" si="1364"/>
        <v>0</v>
      </c>
      <c r="R3521" s="4">
        <f t="shared" si="1365"/>
        <v>0</v>
      </c>
      <c r="S3521" s="2">
        <f t="shared" si="1349"/>
        <v>0.14000000000000001</v>
      </c>
      <c r="T3521" s="9">
        <f t="shared" si="1366"/>
        <v>1.0043771610000001</v>
      </c>
      <c r="U3521" s="4">
        <f t="shared" si="1367"/>
        <v>436.72624941999999</v>
      </c>
      <c r="V3521" s="4">
        <f t="shared" si="1368"/>
        <v>0</v>
      </c>
      <c r="W3521" s="1" t="str">
        <f t="shared" si="1351"/>
        <v>A+J=</v>
      </c>
      <c r="X3521" s="10">
        <f t="shared" si="1369"/>
        <v>43594</v>
      </c>
      <c r="Y3521" s="4">
        <f t="shared" si="1370"/>
        <v>0</v>
      </c>
      <c r="Z3521" s="28"/>
      <c r="AA3521" s="26"/>
      <c r="AE3521" s="5"/>
    </row>
    <row r="3522" spans="1:31" x14ac:dyDescent="0.2">
      <c r="A3522" s="127">
        <f t="shared" si="1348"/>
        <v>43577</v>
      </c>
      <c r="B3522" s="4">
        <f t="shared" si="1353"/>
        <v>100277.62718561999</v>
      </c>
      <c r="C3522" s="4">
        <f t="shared" si="1350"/>
        <v>55468.161125309634</v>
      </c>
      <c r="D3522" s="4">
        <f t="shared" si="1354"/>
        <v>55468.161125309634</v>
      </c>
      <c r="E3522" s="56">
        <f t="shared" si="1355"/>
        <v>722.70699999999999</v>
      </c>
      <c r="F3522" s="11">
        <f>IF(DAY(A3522)=F$2+1,VLOOKUP(A3522,[1]Plan1!$BN$15:$BP$255,3),F3521)</f>
        <v>729.346</v>
      </c>
      <c r="G3522" s="6">
        <f t="shared" si="1356"/>
        <v>43565</v>
      </c>
      <c r="H3522" s="2">
        <f t="shared" si="1357"/>
        <v>9.1862954143242526E-3</v>
      </c>
      <c r="I3522" s="1">
        <f t="shared" si="1358"/>
        <v>13</v>
      </c>
      <c r="J3522" s="1">
        <f t="shared" si="1359"/>
        <v>30</v>
      </c>
      <c r="K3522" s="54">
        <f t="shared" si="1360"/>
        <v>1.0039704164523779</v>
      </c>
      <c r="L3522" s="3">
        <f t="shared" si="1361"/>
        <v>1.7921917300000001</v>
      </c>
      <c r="M3522" s="3">
        <f t="shared" si="1362"/>
        <v>1.79930747</v>
      </c>
      <c r="N3522" s="3">
        <f t="shared" si="1363"/>
        <v>99804.276659929994</v>
      </c>
      <c r="O3522" s="52">
        <f t="shared" si="1371"/>
        <v>0</v>
      </c>
      <c r="P3522" s="5">
        <f t="shared" si="1352"/>
        <v>0</v>
      </c>
      <c r="Q3522" s="53">
        <f t="shared" si="1364"/>
        <v>0</v>
      </c>
      <c r="R3522" s="4">
        <f t="shared" si="1365"/>
        <v>0</v>
      </c>
      <c r="S3522" s="2">
        <f t="shared" si="1349"/>
        <v>0.14000000000000001</v>
      </c>
      <c r="T3522" s="9">
        <f t="shared" si="1366"/>
        <v>1.0047427879999999</v>
      </c>
      <c r="U3522" s="4">
        <f t="shared" si="1367"/>
        <v>473.35052568999998</v>
      </c>
      <c r="V3522" s="4">
        <f t="shared" si="1368"/>
        <v>0</v>
      </c>
      <c r="W3522" s="1" t="str">
        <f t="shared" si="1351"/>
        <v>A+J=</v>
      </c>
      <c r="X3522" s="10">
        <f t="shared" si="1369"/>
        <v>43594</v>
      </c>
      <c r="Y3522" s="4">
        <f t="shared" si="1370"/>
        <v>0</v>
      </c>
      <c r="Z3522" s="28"/>
      <c r="AA3522" s="26"/>
      <c r="AE3522" s="5"/>
    </row>
    <row r="3523" spans="1:31" x14ac:dyDescent="0.2">
      <c r="A3523" s="127">
        <f t="shared" si="1348"/>
        <v>43578</v>
      </c>
      <c r="B3523" s="4">
        <f t="shared" si="1353"/>
        <v>100344.71353821001</v>
      </c>
      <c r="C3523" s="4">
        <f t="shared" si="1350"/>
        <v>55468.161125309634</v>
      </c>
      <c r="D3523" s="4">
        <f t="shared" si="1354"/>
        <v>55468.161125309634</v>
      </c>
      <c r="E3523" s="56">
        <f t="shared" si="1355"/>
        <v>722.70699999999999</v>
      </c>
      <c r="F3523" s="11">
        <f>IF(DAY(A3523)=F$2+1,VLOOKUP(A3523,[1]Plan1!$BN$15:$BP$255,3),F3522)</f>
        <v>729.346</v>
      </c>
      <c r="G3523" s="6">
        <f t="shared" si="1356"/>
        <v>43565</v>
      </c>
      <c r="H3523" s="2">
        <f t="shared" si="1357"/>
        <v>9.1862954143242526E-3</v>
      </c>
      <c r="I3523" s="1">
        <f t="shared" si="1358"/>
        <v>14</v>
      </c>
      <c r="J3523" s="1">
        <f t="shared" si="1359"/>
        <v>30</v>
      </c>
      <c r="K3523" s="54">
        <f t="shared" si="1360"/>
        <v>1.0042764852616979</v>
      </c>
      <c r="L3523" s="3">
        <f t="shared" si="1361"/>
        <v>1.7921917300000001</v>
      </c>
      <c r="M3523" s="3">
        <f t="shared" si="1362"/>
        <v>1.7998560100000001</v>
      </c>
      <c r="N3523" s="3">
        <f t="shared" si="1363"/>
        <v>99834.703165030005</v>
      </c>
      <c r="O3523" s="52">
        <f t="shared" si="1371"/>
        <v>0</v>
      </c>
      <c r="P3523" s="5">
        <f t="shared" si="1352"/>
        <v>0</v>
      </c>
      <c r="Q3523" s="53">
        <f t="shared" si="1364"/>
        <v>0</v>
      </c>
      <c r="R3523" s="4">
        <f t="shared" si="1365"/>
        <v>0</v>
      </c>
      <c r="S3523" s="2">
        <f t="shared" si="1349"/>
        <v>0.14000000000000001</v>
      </c>
      <c r="T3523" s="9">
        <f t="shared" si="1366"/>
        <v>1.0051085479999999</v>
      </c>
      <c r="U3523" s="4">
        <f t="shared" si="1367"/>
        <v>510.01037317999999</v>
      </c>
      <c r="V3523" s="4">
        <f t="shared" si="1368"/>
        <v>0</v>
      </c>
      <c r="W3523" s="1" t="str">
        <f t="shared" si="1351"/>
        <v>A+J=</v>
      </c>
      <c r="X3523" s="10">
        <f t="shared" si="1369"/>
        <v>43594</v>
      </c>
      <c r="Y3523" s="4">
        <f t="shared" si="1370"/>
        <v>0</v>
      </c>
      <c r="Z3523" s="28"/>
      <c r="AA3523" s="26"/>
      <c r="AE3523" s="5"/>
    </row>
    <row r="3524" spans="1:31" x14ac:dyDescent="0.2">
      <c r="A3524" s="127">
        <f t="shared" si="1348"/>
        <v>43579</v>
      </c>
      <c r="B3524" s="4">
        <f t="shared" si="1353"/>
        <v>100411.84435396</v>
      </c>
      <c r="C3524" s="4">
        <f t="shared" si="1350"/>
        <v>55468.161125309634</v>
      </c>
      <c r="D3524" s="4">
        <f t="shared" si="1354"/>
        <v>55468.161125309634</v>
      </c>
      <c r="E3524" s="56">
        <f t="shared" si="1355"/>
        <v>722.70699999999999</v>
      </c>
      <c r="F3524" s="11">
        <f>IF(DAY(A3524)=F$2+1,VLOOKUP(A3524,[1]Plan1!$BN$15:$BP$255,3),F3523)</f>
        <v>729.346</v>
      </c>
      <c r="G3524" s="6">
        <f t="shared" si="1356"/>
        <v>43565</v>
      </c>
      <c r="H3524" s="2">
        <f t="shared" si="1357"/>
        <v>9.1862954143242526E-3</v>
      </c>
      <c r="I3524" s="1">
        <f t="shared" si="1358"/>
        <v>15</v>
      </c>
      <c r="J3524" s="1">
        <f t="shared" si="1359"/>
        <v>30</v>
      </c>
      <c r="K3524" s="54">
        <f t="shared" si="1360"/>
        <v>1.0045826473786637</v>
      </c>
      <c r="L3524" s="3">
        <f t="shared" si="1361"/>
        <v>1.7921917300000001</v>
      </c>
      <c r="M3524" s="3">
        <f t="shared" si="1362"/>
        <v>1.80040471</v>
      </c>
      <c r="N3524" s="3">
        <f t="shared" si="1363"/>
        <v>99865.138545039998</v>
      </c>
      <c r="O3524" s="52">
        <f t="shared" si="1371"/>
        <v>0</v>
      </c>
      <c r="P3524" s="5">
        <f t="shared" si="1352"/>
        <v>0</v>
      </c>
      <c r="Q3524" s="53">
        <f t="shared" si="1364"/>
        <v>0</v>
      </c>
      <c r="R3524" s="4">
        <f t="shared" si="1365"/>
        <v>0</v>
      </c>
      <c r="S3524" s="2">
        <f t="shared" si="1349"/>
        <v>0.14000000000000001</v>
      </c>
      <c r="T3524" s="9">
        <f t="shared" si="1366"/>
        <v>1.0054744410000001</v>
      </c>
      <c r="U3524" s="4">
        <f t="shared" si="1367"/>
        <v>546.70580891999998</v>
      </c>
      <c r="V3524" s="4">
        <f t="shared" si="1368"/>
        <v>0</v>
      </c>
      <c r="W3524" s="1" t="str">
        <f t="shared" si="1351"/>
        <v>A+J=</v>
      </c>
      <c r="X3524" s="10">
        <f t="shared" si="1369"/>
        <v>43594</v>
      </c>
      <c r="Y3524" s="4">
        <f t="shared" si="1370"/>
        <v>0</v>
      </c>
      <c r="Z3524" s="28"/>
      <c r="AA3524" s="26"/>
      <c r="AE3524" s="5"/>
    </row>
    <row r="3525" spans="1:31" x14ac:dyDescent="0.2">
      <c r="A3525" s="127">
        <f t="shared" si="1348"/>
        <v>43580</v>
      </c>
      <c r="B3525" s="4">
        <f t="shared" si="1353"/>
        <v>100479.02031255999</v>
      </c>
      <c r="C3525" s="4">
        <f t="shared" si="1350"/>
        <v>55468.161125309634</v>
      </c>
      <c r="D3525" s="4">
        <f t="shared" si="1354"/>
        <v>55468.161125309634</v>
      </c>
      <c r="E3525" s="56">
        <f t="shared" si="1355"/>
        <v>722.70699999999999</v>
      </c>
      <c r="F3525" s="11">
        <f>IF(DAY(A3525)=F$2+1,VLOOKUP(A3525,[1]Plan1!$BN$15:$BP$255,3),F3524)</f>
        <v>729.346</v>
      </c>
      <c r="G3525" s="6">
        <f t="shared" si="1356"/>
        <v>43565</v>
      </c>
      <c r="H3525" s="2">
        <f t="shared" si="1357"/>
        <v>9.1862954143242526E-3</v>
      </c>
      <c r="I3525" s="1">
        <f t="shared" si="1358"/>
        <v>16</v>
      </c>
      <c r="J3525" s="1">
        <f t="shared" si="1359"/>
        <v>30</v>
      </c>
      <c r="K3525" s="54">
        <f t="shared" si="1360"/>
        <v>1.0048889028317207</v>
      </c>
      <c r="L3525" s="3">
        <f t="shared" si="1361"/>
        <v>1.7921917300000001</v>
      </c>
      <c r="M3525" s="3">
        <f t="shared" si="1362"/>
        <v>1.8009535800000001</v>
      </c>
      <c r="N3525" s="3">
        <f t="shared" si="1363"/>
        <v>99895.583354639995</v>
      </c>
      <c r="O3525" s="52">
        <f t="shared" si="1371"/>
        <v>0</v>
      </c>
      <c r="P3525" s="5">
        <f t="shared" si="1352"/>
        <v>0</v>
      </c>
      <c r="Q3525" s="53">
        <f t="shared" si="1364"/>
        <v>0</v>
      </c>
      <c r="R3525" s="4">
        <f t="shared" si="1365"/>
        <v>0</v>
      </c>
      <c r="S3525" s="2">
        <f t="shared" si="1349"/>
        <v>0.14000000000000001</v>
      </c>
      <c r="T3525" s="9">
        <f t="shared" si="1366"/>
        <v>1.0058404679999999</v>
      </c>
      <c r="U3525" s="4">
        <f t="shared" si="1367"/>
        <v>583.43695792000005</v>
      </c>
      <c r="V3525" s="4">
        <f t="shared" si="1368"/>
        <v>0</v>
      </c>
      <c r="W3525" s="1" t="str">
        <f t="shared" si="1351"/>
        <v>A+J=</v>
      </c>
      <c r="X3525" s="10">
        <f t="shared" si="1369"/>
        <v>43594</v>
      </c>
      <c r="Y3525" s="4">
        <f t="shared" si="1370"/>
        <v>0</v>
      </c>
      <c r="Z3525" s="28"/>
      <c r="AA3525" s="26"/>
      <c r="AE3525" s="5"/>
    </row>
    <row r="3526" spans="1:31" x14ac:dyDescent="0.2">
      <c r="A3526" s="127">
        <f t="shared" si="1348"/>
        <v>43581</v>
      </c>
      <c r="B3526" s="4">
        <f t="shared" si="1353"/>
        <v>100546.24077855001</v>
      </c>
      <c r="C3526" s="4">
        <f t="shared" si="1350"/>
        <v>55468.161125309634</v>
      </c>
      <c r="D3526" s="4">
        <f t="shared" si="1354"/>
        <v>55468.161125309634</v>
      </c>
      <c r="E3526" s="56">
        <f t="shared" si="1355"/>
        <v>722.70699999999999</v>
      </c>
      <c r="F3526" s="11">
        <f>IF(DAY(A3526)=F$2+1,VLOOKUP(A3526,[1]Plan1!$BN$15:$BP$255,3),F3525)</f>
        <v>729.346</v>
      </c>
      <c r="G3526" s="6">
        <f t="shared" si="1356"/>
        <v>43565</v>
      </c>
      <c r="H3526" s="2">
        <f t="shared" si="1357"/>
        <v>9.1862954143242526E-3</v>
      </c>
      <c r="I3526" s="1">
        <f t="shared" si="1358"/>
        <v>17</v>
      </c>
      <c r="J3526" s="1">
        <f t="shared" si="1359"/>
        <v>30</v>
      </c>
      <c r="K3526" s="54">
        <f t="shared" si="1360"/>
        <v>1.0051952516493234</v>
      </c>
      <c r="L3526" s="3">
        <f t="shared" si="1361"/>
        <v>1.7921917300000001</v>
      </c>
      <c r="M3526" s="3">
        <f t="shared" si="1362"/>
        <v>1.80150261</v>
      </c>
      <c r="N3526" s="3">
        <f t="shared" si="1363"/>
        <v>99926.037039140007</v>
      </c>
      <c r="O3526" s="52">
        <f t="shared" si="1371"/>
        <v>0</v>
      </c>
      <c r="P3526" s="5">
        <f t="shared" si="1352"/>
        <v>0</v>
      </c>
      <c r="Q3526" s="53">
        <f t="shared" si="1364"/>
        <v>0</v>
      </c>
      <c r="R3526" s="4">
        <f t="shared" si="1365"/>
        <v>0</v>
      </c>
      <c r="S3526" s="2">
        <f t="shared" si="1349"/>
        <v>0.14000000000000001</v>
      </c>
      <c r="T3526" s="9">
        <f t="shared" si="1366"/>
        <v>1.0062066279999999</v>
      </c>
      <c r="U3526" s="4">
        <f t="shared" si="1367"/>
        <v>620.20373941000003</v>
      </c>
      <c r="V3526" s="4">
        <f t="shared" si="1368"/>
        <v>0</v>
      </c>
      <c r="W3526" s="1" t="str">
        <f t="shared" si="1351"/>
        <v>A+J=</v>
      </c>
      <c r="X3526" s="10">
        <f t="shared" si="1369"/>
        <v>43594</v>
      </c>
      <c r="Y3526" s="4">
        <f t="shared" si="1370"/>
        <v>0</v>
      </c>
      <c r="Z3526" s="28"/>
      <c r="AA3526" s="26"/>
      <c r="AE3526" s="5"/>
    </row>
    <row r="3527" spans="1:31" x14ac:dyDescent="0.2">
      <c r="A3527" s="127">
        <f t="shared" si="1348"/>
        <v>43582</v>
      </c>
      <c r="B3527" s="4">
        <f t="shared" si="1353"/>
        <v>100613.50689049</v>
      </c>
      <c r="C3527" s="4">
        <f t="shared" si="1350"/>
        <v>55468.161125309634</v>
      </c>
      <c r="D3527" s="4">
        <f t="shared" si="1354"/>
        <v>55468.161125309634</v>
      </c>
      <c r="E3527" s="56">
        <f t="shared" si="1355"/>
        <v>722.70699999999999</v>
      </c>
      <c r="F3527" s="11">
        <f>IF(DAY(A3527)=F$2+1,VLOOKUP(A3527,[1]Plan1!$BN$15:$BP$255,3),F3526)</f>
        <v>729.346</v>
      </c>
      <c r="G3527" s="6">
        <f t="shared" si="1356"/>
        <v>43565</v>
      </c>
      <c r="H3527" s="2">
        <f t="shared" si="1357"/>
        <v>9.1862954143242526E-3</v>
      </c>
      <c r="I3527" s="1">
        <f t="shared" si="1358"/>
        <v>18</v>
      </c>
      <c r="J3527" s="1">
        <f t="shared" si="1359"/>
        <v>30</v>
      </c>
      <c r="K3527" s="54">
        <f t="shared" si="1360"/>
        <v>1.005501693859935</v>
      </c>
      <c r="L3527" s="3">
        <f t="shared" si="1361"/>
        <v>1.7921917300000001</v>
      </c>
      <c r="M3527" s="3">
        <f t="shared" si="1362"/>
        <v>1.80205182</v>
      </c>
      <c r="N3527" s="3">
        <f t="shared" si="1363"/>
        <v>99956.500707910003</v>
      </c>
      <c r="O3527" s="52">
        <f t="shared" si="1371"/>
        <v>0</v>
      </c>
      <c r="P3527" s="5">
        <f t="shared" si="1352"/>
        <v>0</v>
      </c>
      <c r="Q3527" s="53">
        <f t="shared" si="1364"/>
        <v>0</v>
      </c>
      <c r="R3527" s="4">
        <f t="shared" si="1365"/>
        <v>0</v>
      </c>
      <c r="S3527" s="2">
        <f t="shared" si="1349"/>
        <v>0.14000000000000001</v>
      </c>
      <c r="T3527" s="9">
        <f t="shared" si="1366"/>
        <v>1.0065729210000001</v>
      </c>
      <c r="U3527" s="4">
        <f t="shared" si="1367"/>
        <v>657.00618257999997</v>
      </c>
      <c r="V3527" s="4">
        <f t="shared" si="1368"/>
        <v>0</v>
      </c>
      <c r="W3527" s="1" t="str">
        <f t="shared" si="1351"/>
        <v>A+J=</v>
      </c>
      <c r="X3527" s="10">
        <f t="shared" si="1369"/>
        <v>43594</v>
      </c>
      <c r="Y3527" s="4">
        <f t="shared" si="1370"/>
        <v>0</v>
      </c>
      <c r="Z3527" s="28"/>
      <c r="AA3527" s="26"/>
      <c r="AE3527" s="5"/>
    </row>
    <row r="3528" spans="1:31" x14ac:dyDescent="0.2">
      <c r="A3528" s="127">
        <f t="shared" si="1348"/>
        <v>43583</v>
      </c>
      <c r="B3528" s="4">
        <f t="shared" si="1353"/>
        <v>100680.81755445999</v>
      </c>
      <c r="C3528" s="4">
        <f t="shared" si="1350"/>
        <v>55468.161125309634</v>
      </c>
      <c r="D3528" s="4">
        <f t="shared" si="1354"/>
        <v>55468.161125309634</v>
      </c>
      <c r="E3528" s="56">
        <f t="shared" si="1355"/>
        <v>722.70699999999999</v>
      </c>
      <c r="F3528" s="11">
        <f>IF(DAY(A3528)=F$2+1,VLOOKUP(A3528,[1]Plan1!$BN$15:$BP$255,3),F3527)</f>
        <v>729.346</v>
      </c>
      <c r="G3528" s="6">
        <f t="shared" si="1356"/>
        <v>43565</v>
      </c>
      <c r="H3528" s="2">
        <f t="shared" si="1357"/>
        <v>9.1862954143242526E-3</v>
      </c>
      <c r="I3528" s="1">
        <f t="shared" si="1358"/>
        <v>19</v>
      </c>
      <c r="J3528" s="1">
        <f t="shared" si="1359"/>
        <v>30</v>
      </c>
      <c r="K3528" s="54">
        <f t="shared" si="1360"/>
        <v>1.005808229492027</v>
      </c>
      <c r="L3528" s="3">
        <f t="shared" si="1361"/>
        <v>1.7921917300000001</v>
      </c>
      <c r="M3528" s="3">
        <f t="shared" si="1362"/>
        <v>1.8026011900000001</v>
      </c>
      <c r="N3528" s="3">
        <f t="shared" si="1363"/>
        <v>99986.973251589996</v>
      </c>
      <c r="O3528" s="52">
        <f t="shared" si="1371"/>
        <v>0</v>
      </c>
      <c r="P3528" s="5">
        <f t="shared" si="1352"/>
        <v>0</v>
      </c>
      <c r="Q3528" s="53">
        <f t="shared" si="1364"/>
        <v>0</v>
      </c>
      <c r="R3528" s="4">
        <f t="shared" si="1365"/>
        <v>0</v>
      </c>
      <c r="S3528" s="2">
        <f t="shared" si="1349"/>
        <v>0.14000000000000001</v>
      </c>
      <c r="T3528" s="9">
        <f t="shared" si="1366"/>
        <v>1.0069393470000001</v>
      </c>
      <c r="U3528" s="4">
        <f t="shared" si="1367"/>
        <v>693.84430286999998</v>
      </c>
      <c r="V3528" s="4">
        <f t="shared" si="1368"/>
        <v>0</v>
      </c>
      <c r="W3528" s="1" t="str">
        <f t="shared" si="1351"/>
        <v>A+J=</v>
      </c>
      <c r="X3528" s="10">
        <f t="shared" si="1369"/>
        <v>43594</v>
      </c>
      <c r="Y3528" s="4">
        <f t="shared" si="1370"/>
        <v>0</v>
      </c>
      <c r="Z3528" s="28"/>
      <c r="AA3528" s="26"/>
      <c r="AE3528" s="5"/>
    </row>
    <row r="3529" spans="1:31" x14ac:dyDescent="0.2">
      <c r="A3529" s="127">
        <f t="shared" si="1348"/>
        <v>43584</v>
      </c>
      <c r="B3529" s="4">
        <f t="shared" si="1353"/>
        <v>100748.17289236</v>
      </c>
      <c r="C3529" s="4">
        <f t="shared" si="1350"/>
        <v>55468.161125309634</v>
      </c>
      <c r="D3529" s="4">
        <f t="shared" si="1354"/>
        <v>55468.161125309634</v>
      </c>
      <c r="E3529" s="56">
        <f t="shared" si="1355"/>
        <v>722.70699999999999</v>
      </c>
      <c r="F3529" s="11">
        <f>IF(DAY(A3529)=F$2+1,VLOOKUP(A3529,[1]Plan1!$BN$15:$BP$255,3),F3528)</f>
        <v>729.346</v>
      </c>
      <c r="G3529" s="6">
        <f t="shared" si="1356"/>
        <v>43565</v>
      </c>
      <c r="H3529" s="2">
        <f t="shared" si="1357"/>
        <v>9.1862954143242526E-3</v>
      </c>
      <c r="I3529" s="1">
        <f t="shared" si="1358"/>
        <v>20</v>
      </c>
      <c r="J3529" s="1">
        <f t="shared" si="1359"/>
        <v>30</v>
      </c>
      <c r="K3529" s="54">
        <f t="shared" si="1360"/>
        <v>1.0061148585740796</v>
      </c>
      <c r="L3529" s="3">
        <f t="shared" si="1361"/>
        <v>1.7921917300000001</v>
      </c>
      <c r="M3529" s="3">
        <f t="shared" si="1362"/>
        <v>1.8031507200000001</v>
      </c>
      <c r="N3529" s="3">
        <f t="shared" si="1363"/>
        <v>100017.45467017</v>
      </c>
      <c r="O3529" s="52">
        <f t="shared" si="1371"/>
        <v>0</v>
      </c>
      <c r="P3529" s="5">
        <f t="shared" si="1352"/>
        <v>0</v>
      </c>
      <c r="Q3529" s="53">
        <f t="shared" si="1364"/>
        <v>0</v>
      </c>
      <c r="R3529" s="4">
        <f t="shared" si="1365"/>
        <v>0</v>
      </c>
      <c r="S3529" s="2">
        <f t="shared" si="1349"/>
        <v>0.14000000000000001</v>
      </c>
      <c r="T3529" s="9">
        <f t="shared" si="1366"/>
        <v>1.0073059069999999</v>
      </c>
      <c r="U3529" s="4">
        <f t="shared" si="1367"/>
        <v>730.71822219000001</v>
      </c>
      <c r="V3529" s="4">
        <f t="shared" si="1368"/>
        <v>0</v>
      </c>
      <c r="W3529" s="1" t="str">
        <f t="shared" si="1351"/>
        <v>A+J=</v>
      </c>
      <c r="X3529" s="10">
        <f t="shared" si="1369"/>
        <v>43594</v>
      </c>
      <c r="Y3529" s="4">
        <f t="shared" si="1370"/>
        <v>0</v>
      </c>
      <c r="Z3529" s="28"/>
      <c r="AA3529" s="26"/>
      <c r="AE3529" s="5"/>
    </row>
    <row r="3530" spans="1:31" x14ac:dyDescent="0.2">
      <c r="A3530" s="127">
        <f t="shared" si="1348"/>
        <v>43585</v>
      </c>
      <c r="B3530" s="4">
        <f t="shared" si="1353"/>
        <v>100815.57394406</v>
      </c>
      <c r="C3530" s="4">
        <f t="shared" si="1350"/>
        <v>55468.161125309634</v>
      </c>
      <c r="D3530" s="4">
        <f t="shared" si="1354"/>
        <v>55468.161125309634</v>
      </c>
      <c r="E3530" s="56">
        <f t="shared" si="1355"/>
        <v>722.70699999999999</v>
      </c>
      <c r="F3530" s="11">
        <f>IF(DAY(A3530)=F$2+1,VLOOKUP(A3530,[1]Plan1!$BN$15:$BP$255,3),F3529)</f>
        <v>729.346</v>
      </c>
      <c r="G3530" s="6">
        <f t="shared" si="1356"/>
        <v>43565</v>
      </c>
      <c r="H3530" s="2">
        <f t="shared" si="1357"/>
        <v>9.1862954143242526E-3</v>
      </c>
      <c r="I3530" s="1">
        <f t="shared" si="1358"/>
        <v>21</v>
      </c>
      <c r="J3530" s="1">
        <f t="shared" si="1359"/>
        <v>30</v>
      </c>
      <c r="K3530" s="54">
        <f t="shared" si="1360"/>
        <v>1.0064215811345818</v>
      </c>
      <c r="L3530" s="3">
        <f t="shared" si="1361"/>
        <v>1.7921917300000001</v>
      </c>
      <c r="M3530" s="3">
        <f t="shared" si="1362"/>
        <v>1.8037004299999999</v>
      </c>
      <c r="N3530" s="3">
        <f t="shared" si="1363"/>
        <v>100047.94607303001</v>
      </c>
      <c r="O3530" s="52">
        <f t="shared" si="1371"/>
        <v>0</v>
      </c>
      <c r="P3530" s="5">
        <f t="shared" si="1352"/>
        <v>0</v>
      </c>
      <c r="Q3530" s="53">
        <f t="shared" si="1364"/>
        <v>0</v>
      </c>
      <c r="R3530" s="4">
        <f t="shared" si="1365"/>
        <v>0</v>
      </c>
      <c r="S3530" s="2">
        <f t="shared" si="1349"/>
        <v>0.14000000000000001</v>
      </c>
      <c r="T3530" s="9">
        <f t="shared" si="1366"/>
        <v>1.0076726</v>
      </c>
      <c r="U3530" s="4">
        <f t="shared" si="1367"/>
        <v>767.62787103000005</v>
      </c>
      <c r="V3530" s="4">
        <f t="shared" si="1368"/>
        <v>0</v>
      </c>
      <c r="W3530" s="1" t="str">
        <f t="shared" si="1351"/>
        <v>A+J=</v>
      </c>
      <c r="X3530" s="10">
        <f t="shared" si="1369"/>
        <v>43594</v>
      </c>
      <c r="Y3530" s="4">
        <f t="shared" si="1370"/>
        <v>0</v>
      </c>
      <c r="Z3530" s="28"/>
      <c r="AA3530" s="26"/>
      <c r="AE3530" s="5"/>
    </row>
    <row r="3531" spans="1:31" x14ac:dyDescent="0.2">
      <c r="A3531" s="127">
        <f t="shared" ref="A3531:A3539" si="1372">(A3530+1)</f>
        <v>43586</v>
      </c>
      <c r="B3531" s="4">
        <f t="shared" si="1353"/>
        <v>100883.01971449</v>
      </c>
      <c r="C3531" s="4">
        <f t="shared" si="1350"/>
        <v>55468.161125309634</v>
      </c>
      <c r="D3531" s="4">
        <f t="shared" si="1354"/>
        <v>55468.161125309634</v>
      </c>
      <c r="E3531" s="56">
        <f t="shared" si="1355"/>
        <v>722.70699999999999</v>
      </c>
      <c r="F3531" s="11">
        <f>IF(DAY(A3531)=F$2+1,VLOOKUP(A3531,[1]Plan1!$BN$15:$BP$255,3),F3530)</f>
        <v>729.346</v>
      </c>
      <c r="G3531" s="6">
        <f t="shared" si="1356"/>
        <v>43565</v>
      </c>
      <c r="H3531" s="2">
        <f t="shared" si="1357"/>
        <v>9.1862954143242526E-3</v>
      </c>
      <c r="I3531" s="1">
        <f t="shared" si="1358"/>
        <v>22</v>
      </c>
      <c r="J3531" s="1">
        <f t="shared" si="1359"/>
        <v>30</v>
      </c>
      <c r="K3531" s="54">
        <f t="shared" si="1360"/>
        <v>1.0067283972020313</v>
      </c>
      <c r="L3531" s="3">
        <f t="shared" si="1361"/>
        <v>1.7921917300000001</v>
      </c>
      <c r="M3531" s="3">
        <f t="shared" si="1362"/>
        <v>1.8042503000000001</v>
      </c>
      <c r="N3531" s="3">
        <f t="shared" si="1363"/>
        <v>100078.44635078</v>
      </c>
      <c r="O3531" s="52">
        <f t="shared" si="1371"/>
        <v>0</v>
      </c>
      <c r="P3531" s="5">
        <f t="shared" si="1352"/>
        <v>0</v>
      </c>
      <c r="Q3531" s="53">
        <f t="shared" si="1364"/>
        <v>0</v>
      </c>
      <c r="R3531" s="4">
        <f t="shared" si="1365"/>
        <v>0</v>
      </c>
      <c r="S3531" s="2">
        <f t="shared" ref="S3531:S3539" si="1373">(S3530)</f>
        <v>0.14000000000000001</v>
      </c>
      <c r="T3531" s="9">
        <f t="shared" si="1366"/>
        <v>1.0080394269999999</v>
      </c>
      <c r="U3531" s="4">
        <f t="shared" si="1367"/>
        <v>804.57336370999997</v>
      </c>
      <c r="V3531" s="4">
        <f t="shared" si="1368"/>
        <v>0</v>
      </c>
      <c r="W3531" s="1" t="str">
        <f t="shared" si="1351"/>
        <v>A+J=</v>
      </c>
      <c r="X3531" s="10">
        <f t="shared" si="1369"/>
        <v>43594</v>
      </c>
      <c r="Y3531" s="4">
        <f t="shared" si="1370"/>
        <v>0</v>
      </c>
      <c r="Z3531" s="28"/>
      <c r="AA3531" s="26"/>
      <c r="AE3531" s="5"/>
    </row>
    <row r="3532" spans="1:31" x14ac:dyDescent="0.2">
      <c r="A3532" s="127">
        <f t="shared" si="1372"/>
        <v>43587</v>
      </c>
      <c r="B3532" s="4">
        <f t="shared" si="1353"/>
        <v>100950.51068492001</v>
      </c>
      <c r="C3532" s="4">
        <f t="shared" ref="C3532:C3539" si="1374">IF(DAY(A3531)=9,VLOOKUP(A3531,$AA$10:$AB$126,2),C3531)</f>
        <v>55468.161125309634</v>
      </c>
      <c r="D3532" s="4">
        <f t="shared" si="1354"/>
        <v>55468.161125309634</v>
      </c>
      <c r="E3532" s="56">
        <f t="shared" si="1355"/>
        <v>722.70699999999999</v>
      </c>
      <c r="F3532" s="11">
        <f>IF(DAY(A3532)=F$2+1,VLOOKUP(A3532,[1]Plan1!$BN$15:$BP$255,3),F3531)</f>
        <v>729.346</v>
      </c>
      <c r="G3532" s="6">
        <f t="shared" si="1356"/>
        <v>43565</v>
      </c>
      <c r="H3532" s="2">
        <f t="shared" si="1357"/>
        <v>9.1862954143242526E-3</v>
      </c>
      <c r="I3532" s="1">
        <f t="shared" si="1358"/>
        <v>23</v>
      </c>
      <c r="J3532" s="1">
        <f t="shared" si="1359"/>
        <v>30</v>
      </c>
      <c r="K3532" s="54">
        <f t="shared" si="1360"/>
        <v>1.0070353068049347</v>
      </c>
      <c r="L3532" s="3">
        <f t="shared" si="1361"/>
        <v>1.7921917300000001</v>
      </c>
      <c r="M3532" s="3">
        <f t="shared" si="1362"/>
        <v>1.8048003399999999</v>
      </c>
      <c r="N3532" s="3">
        <f t="shared" si="1363"/>
        <v>100108.95605813</v>
      </c>
      <c r="O3532" s="52">
        <f t="shared" si="1371"/>
        <v>0</v>
      </c>
      <c r="P3532" s="5">
        <f t="shared" si="1352"/>
        <v>0</v>
      </c>
      <c r="Q3532" s="53">
        <f t="shared" si="1364"/>
        <v>0</v>
      </c>
      <c r="R3532" s="4">
        <f t="shared" si="1365"/>
        <v>0</v>
      </c>
      <c r="S3532" s="2">
        <f t="shared" si="1373"/>
        <v>0.14000000000000001</v>
      </c>
      <c r="T3532" s="9">
        <f t="shared" si="1366"/>
        <v>1.008406387</v>
      </c>
      <c r="U3532" s="4">
        <f t="shared" si="1367"/>
        <v>841.55462679000004</v>
      </c>
      <c r="V3532" s="4">
        <f t="shared" si="1368"/>
        <v>0</v>
      </c>
      <c r="W3532" s="1" t="str">
        <f t="shared" si="1351"/>
        <v>A+J=</v>
      </c>
      <c r="X3532" s="10">
        <f t="shared" si="1369"/>
        <v>43594</v>
      </c>
      <c r="Y3532" s="4">
        <f t="shared" si="1370"/>
        <v>0</v>
      </c>
      <c r="Z3532" s="28"/>
      <c r="AA3532" s="26"/>
      <c r="AE3532" s="5"/>
    </row>
    <row r="3533" spans="1:31" x14ac:dyDescent="0.2">
      <c r="A3533" s="127">
        <f t="shared" si="1372"/>
        <v>43588</v>
      </c>
      <c r="B3533" s="4">
        <f t="shared" si="1353"/>
        <v>101018.04697803</v>
      </c>
      <c r="C3533" s="4">
        <f t="shared" si="1374"/>
        <v>55468.161125309634</v>
      </c>
      <c r="D3533" s="4">
        <f t="shared" si="1354"/>
        <v>55468.161125309634</v>
      </c>
      <c r="E3533" s="56">
        <f t="shared" si="1355"/>
        <v>722.70699999999999</v>
      </c>
      <c r="F3533" s="11">
        <f>IF(DAY(A3533)=F$2+1,VLOOKUP(A3533,[1]Plan1!$BN$15:$BP$255,3),F3532)</f>
        <v>729.346</v>
      </c>
      <c r="G3533" s="6">
        <f t="shared" si="1356"/>
        <v>43565</v>
      </c>
      <c r="H3533" s="2">
        <f t="shared" si="1357"/>
        <v>9.1862954143242526E-3</v>
      </c>
      <c r="I3533" s="1">
        <f t="shared" si="1358"/>
        <v>24</v>
      </c>
      <c r="J3533" s="1">
        <f t="shared" si="1359"/>
        <v>30</v>
      </c>
      <c r="K3533" s="54">
        <f t="shared" si="1360"/>
        <v>1.0073423099718068</v>
      </c>
      <c r="L3533" s="3">
        <f t="shared" si="1361"/>
        <v>1.7921917300000001</v>
      </c>
      <c r="M3533" s="3">
        <f t="shared" si="1362"/>
        <v>1.80535055</v>
      </c>
      <c r="N3533" s="3">
        <f t="shared" si="1363"/>
        <v>100139.47519506</v>
      </c>
      <c r="O3533" s="52">
        <f t="shared" si="1371"/>
        <v>0</v>
      </c>
      <c r="P3533" s="5">
        <f t="shared" si="1352"/>
        <v>0</v>
      </c>
      <c r="Q3533" s="53">
        <f t="shared" si="1364"/>
        <v>0</v>
      </c>
      <c r="R3533" s="4">
        <f t="shared" si="1365"/>
        <v>0</v>
      </c>
      <c r="S3533" s="2">
        <f t="shared" si="1373"/>
        <v>0.14000000000000001</v>
      </c>
      <c r="T3533" s="9">
        <f t="shared" si="1366"/>
        <v>1.008773481</v>
      </c>
      <c r="U3533" s="4">
        <f t="shared" si="1367"/>
        <v>878.57178296999996</v>
      </c>
      <c r="V3533" s="4">
        <f t="shared" si="1368"/>
        <v>0</v>
      </c>
      <c r="W3533" s="1" t="str">
        <f t="shared" si="1351"/>
        <v>A+J=</v>
      </c>
      <c r="X3533" s="10">
        <f t="shared" si="1369"/>
        <v>43594</v>
      </c>
      <c r="Y3533" s="4">
        <f t="shared" si="1370"/>
        <v>0</v>
      </c>
      <c r="Z3533" s="28"/>
      <c r="AA3533" s="26"/>
      <c r="AE3533" s="5"/>
    </row>
    <row r="3534" spans="1:31" x14ac:dyDescent="0.2">
      <c r="A3534" s="127">
        <f t="shared" si="1372"/>
        <v>43589</v>
      </c>
      <c r="B3534" s="4">
        <f t="shared" si="1353"/>
        <v>101085.62851631999</v>
      </c>
      <c r="C3534" s="4">
        <f t="shared" si="1374"/>
        <v>55468.161125309634</v>
      </c>
      <c r="D3534" s="4">
        <f t="shared" si="1354"/>
        <v>55468.161125309634</v>
      </c>
      <c r="E3534" s="56">
        <f t="shared" si="1355"/>
        <v>722.70699999999999</v>
      </c>
      <c r="F3534" s="11">
        <f>IF(DAY(A3534)=F$2+1,VLOOKUP(A3534,[1]Plan1!$BN$15:$BP$255,3),F3533)</f>
        <v>729.346</v>
      </c>
      <c r="G3534" s="6">
        <f t="shared" si="1356"/>
        <v>43565</v>
      </c>
      <c r="H3534" s="2">
        <f t="shared" si="1357"/>
        <v>9.1862954143242526E-3</v>
      </c>
      <c r="I3534" s="1">
        <f t="shared" si="1358"/>
        <v>25</v>
      </c>
      <c r="J3534" s="1">
        <f t="shared" si="1359"/>
        <v>30</v>
      </c>
      <c r="K3534" s="54">
        <f t="shared" si="1360"/>
        <v>1.0076494067311716</v>
      </c>
      <c r="L3534" s="3">
        <f t="shared" si="1361"/>
        <v>1.7921917300000001</v>
      </c>
      <c r="M3534" s="3">
        <f t="shared" si="1362"/>
        <v>1.80590093</v>
      </c>
      <c r="N3534" s="3">
        <f t="shared" si="1363"/>
        <v>100170.00376158</v>
      </c>
      <c r="O3534" s="52">
        <f t="shared" si="1371"/>
        <v>0</v>
      </c>
      <c r="P3534" s="5">
        <f t="shared" si="1352"/>
        <v>0</v>
      </c>
      <c r="Q3534" s="53">
        <f t="shared" si="1364"/>
        <v>0</v>
      </c>
      <c r="R3534" s="4">
        <f t="shared" si="1365"/>
        <v>0</v>
      </c>
      <c r="S3534" s="2">
        <f t="shared" si="1373"/>
        <v>0.14000000000000001</v>
      </c>
      <c r="T3534" s="9">
        <f t="shared" si="1366"/>
        <v>1.0091407080000001</v>
      </c>
      <c r="U3534" s="4">
        <f t="shared" si="1367"/>
        <v>915.62475473999996</v>
      </c>
      <c r="V3534" s="4">
        <f t="shared" si="1368"/>
        <v>0</v>
      </c>
      <c r="W3534" s="1" t="str">
        <f t="shared" si="1351"/>
        <v>A+J=</v>
      </c>
      <c r="X3534" s="10">
        <f t="shared" si="1369"/>
        <v>43594</v>
      </c>
      <c r="Y3534" s="4">
        <f t="shared" si="1370"/>
        <v>0</v>
      </c>
      <c r="Z3534" s="28"/>
      <c r="AA3534" s="26"/>
      <c r="AE3534" s="5"/>
    </row>
    <row r="3535" spans="1:31" x14ac:dyDescent="0.2">
      <c r="A3535" s="127">
        <f t="shared" si="1372"/>
        <v>43590</v>
      </c>
      <c r="B3535" s="4">
        <f t="shared" si="1353"/>
        <v>101153.25486259999</v>
      </c>
      <c r="C3535" s="4">
        <f t="shared" si="1374"/>
        <v>55468.161125309634</v>
      </c>
      <c r="D3535" s="4">
        <f t="shared" si="1354"/>
        <v>55468.161125309634</v>
      </c>
      <c r="E3535" s="56">
        <f t="shared" si="1355"/>
        <v>722.70699999999999</v>
      </c>
      <c r="F3535" s="11">
        <f>IF(DAY(A3535)=F$2+1,VLOOKUP(A3535,[1]Plan1!$BN$15:$BP$255,3),F3534)</f>
        <v>729.346</v>
      </c>
      <c r="G3535" s="6">
        <f t="shared" si="1356"/>
        <v>43565</v>
      </c>
      <c r="H3535" s="2">
        <f t="shared" si="1357"/>
        <v>9.1862954143242526E-3</v>
      </c>
      <c r="I3535" s="1">
        <f t="shared" si="1358"/>
        <v>26</v>
      </c>
      <c r="J3535" s="1">
        <f t="shared" si="1359"/>
        <v>30</v>
      </c>
      <c r="K3535" s="54">
        <f t="shared" si="1360"/>
        <v>1.0079565971115614</v>
      </c>
      <c r="L3535" s="3">
        <f t="shared" si="1361"/>
        <v>1.7921917300000001</v>
      </c>
      <c r="M3535" s="3">
        <f t="shared" si="1362"/>
        <v>1.8064514700000001</v>
      </c>
      <c r="N3535" s="3">
        <f t="shared" si="1363"/>
        <v>100200.54120301</v>
      </c>
      <c r="O3535" s="52">
        <f t="shared" si="1371"/>
        <v>0</v>
      </c>
      <c r="P3535" s="5">
        <f t="shared" si="1352"/>
        <v>0</v>
      </c>
      <c r="Q3535" s="53">
        <f t="shared" si="1364"/>
        <v>0</v>
      </c>
      <c r="R3535" s="4">
        <f t="shared" si="1365"/>
        <v>0</v>
      </c>
      <c r="S3535" s="2">
        <f t="shared" si="1373"/>
        <v>0.14000000000000001</v>
      </c>
      <c r="T3535" s="9">
        <f t="shared" si="1366"/>
        <v>1.009508069</v>
      </c>
      <c r="U3535" s="4">
        <f t="shared" si="1367"/>
        <v>952.71365959000002</v>
      </c>
      <c r="V3535" s="4">
        <f t="shared" si="1368"/>
        <v>0</v>
      </c>
      <c r="W3535" s="1" t="str">
        <f t="shared" si="1351"/>
        <v>A+J=</v>
      </c>
      <c r="X3535" s="10">
        <f t="shared" si="1369"/>
        <v>43594</v>
      </c>
      <c r="Y3535" s="4">
        <f t="shared" si="1370"/>
        <v>0</v>
      </c>
      <c r="Z3535" s="28"/>
      <c r="AA3535" s="26"/>
      <c r="AE3535" s="5"/>
    </row>
    <row r="3536" spans="1:31" x14ac:dyDescent="0.2">
      <c r="A3536" s="127">
        <f t="shared" si="1372"/>
        <v>43591</v>
      </c>
      <c r="B3536" s="4">
        <f t="shared" si="1353"/>
        <v>101220.92659907999</v>
      </c>
      <c r="C3536" s="4">
        <f t="shared" si="1374"/>
        <v>55468.161125309634</v>
      </c>
      <c r="D3536" s="4">
        <f t="shared" si="1354"/>
        <v>55468.161125309634</v>
      </c>
      <c r="E3536" s="56">
        <f t="shared" si="1355"/>
        <v>722.70699999999999</v>
      </c>
      <c r="F3536" s="11">
        <f>IF(DAY(A3536)=F$2+1,VLOOKUP(A3536,[1]Plan1!$BN$15:$BP$255,3),F3535)</f>
        <v>729.346</v>
      </c>
      <c r="G3536" s="6">
        <f t="shared" si="1356"/>
        <v>43565</v>
      </c>
      <c r="H3536" s="2">
        <f t="shared" si="1357"/>
        <v>9.1862954143242526E-3</v>
      </c>
      <c r="I3536" s="1">
        <f t="shared" si="1358"/>
        <v>27</v>
      </c>
      <c r="J3536" s="1">
        <f t="shared" si="1359"/>
        <v>30</v>
      </c>
      <c r="K3536" s="54">
        <f t="shared" si="1360"/>
        <v>1.0082638811415172</v>
      </c>
      <c r="L3536" s="3">
        <f t="shared" si="1361"/>
        <v>1.7921917300000001</v>
      </c>
      <c r="M3536" s="3">
        <f t="shared" si="1362"/>
        <v>1.80700218</v>
      </c>
      <c r="N3536" s="3">
        <f t="shared" si="1363"/>
        <v>100231.08807401999</v>
      </c>
      <c r="O3536" s="52">
        <f t="shared" si="1371"/>
        <v>0</v>
      </c>
      <c r="P3536" s="5">
        <f t="shared" si="1352"/>
        <v>0</v>
      </c>
      <c r="Q3536" s="53">
        <f t="shared" si="1364"/>
        <v>0</v>
      </c>
      <c r="R3536" s="4">
        <f t="shared" si="1365"/>
        <v>0</v>
      </c>
      <c r="S3536" s="2">
        <f t="shared" si="1373"/>
        <v>0.14000000000000001</v>
      </c>
      <c r="T3536" s="9">
        <f t="shared" si="1366"/>
        <v>1.0098755639999999</v>
      </c>
      <c r="U3536" s="4">
        <f t="shared" si="1367"/>
        <v>989.83852506000005</v>
      </c>
      <c r="V3536" s="4">
        <f t="shared" si="1368"/>
        <v>0</v>
      </c>
      <c r="W3536" s="1" t="str">
        <f t="shared" si="1351"/>
        <v>A+J=</v>
      </c>
      <c r="X3536" s="10">
        <f t="shared" si="1369"/>
        <v>43594</v>
      </c>
      <c r="Y3536" s="4">
        <f t="shared" si="1370"/>
        <v>0</v>
      </c>
      <c r="Z3536" s="28"/>
      <c r="AA3536" s="26"/>
      <c r="AE3536" s="5"/>
    </row>
    <row r="3537" spans="1:31" x14ac:dyDescent="0.2">
      <c r="A3537" s="127">
        <f t="shared" si="1372"/>
        <v>43592</v>
      </c>
      <c r="B3537" s="4">
        <f t="shared" si="1353"/>
        <v>101288.64374843999</v>
      </c>
      <c r="C3537" s="4">
        <f t="shared" si="1374"/>
        <v>55468.161125309634</v>
      </c>
      <c r="D3537" s="4">
        <f t="shared" si="1354"/>
        <v>55468.161125309634</v>
      </c>
      <c r="E3537" s="56">
        <f t="shared" si="1355"/>
        <v>722.70699999999999</v>
      </c>
      <c r="F3537" s="11">
        <f>IF(DAY(A3537)=F$2+1,VLOOKUP(A3537,[1]Plan1!$BN$15:$BP$255,3),F3536)</f>
        <v>729.346</v>
      </c>
      <c r="G3537" s="6">
        <f t="shared" si="1356"/>
        <v>43565</v>
      </c>
      <c r="H3537" s="2">
        <f t="shared" si="1357"/>
        <v>9.1862954143242526E-3</v>
      </c>
      <c r="I3537" s="1">
        <f t="shared" si="1358"/>
        <v>28</v>
      </c>
      <c r="J3537" s="1">
        <f t="shared" si="1359"/>
        <v>30</v>
      </c>
      <c r="K3537" s="54">
        <f t="shared" si="1360"/>
        <v>1.0085712588495892</v>
      </c>
      <c r="L3537" s="3">
        <f t="shared" si="1361"/>
        <v>1.7921917300000001</v>
      </c>
      <c r="M3537" s="3">
        <f t="shared" si="1362"/>
        <v>1.80755306</v>
      </c>
      <c r="N3537" s="3">
        <f t="shared" si="1363"/>
        <v>100261.64437461999</v>
      </c>
      <c r="O3537" s="52">
        <f t="shared" si="1371"/>
        <v>0</v>
      </c>
      <c r="P3537" s="5">
        <f t="shared" si="1352"/>
        <v>0</v>
      </c>
      <c r="Q3537" s="53">
        <f t="shared" si="1364"/>
        <v>0</v>
      </c>
      <c r="R3537" s="4">
        <f t="shared" si="1365"/>
        <v>0</v>
      </c>
      <c r="S3537" s="2">
        <f t="shared" si="1373"/>
        <v>0.14000000000000001</v>
      </c>
      <c r="T3537" s="9">
        <f t="shared" si="1366"/>
        <v>1.010243193</v>
      </c>
      <c r="U3537" s="4">
        <f t="shared" si="1367"/>
        <v>1026.9993738200001</v>
      </c>
      <c r="V3537" s="4">
        <f t="shared" si="1368"/>
        <v>0</v>
      </c>
      <c r="W3537" s="1" t="str">
        <f t="shared" si="1351"/>
        <v>A+J=</v>
      </c>
      <c r="X3537" s="10">
        <f t="shared" si="1369"/>
        <v>43594</v>
      </c>
      <c r="Y3537" s="4">
        <f t="shared" si="1370"/>
        <v>0</v>
      </c>
      <c r="Z3537" s="28"/>
      <c r="AA3537" s="26"/>
      <c r="AE3537" s="5"/>
    </row>
    <row r="3538" spans="1:31" ht="25.5" x14ac:dyDescent="0.2">
      <c r="A3538" s="127">
        <f t="shared" si="1372"/>
        <v>43593</v>
      </c>
      <c r="B3538" s="4">
        <f t="shared" si="1353"/>
        <v>101356.40633337</v>
      </c>
      <c r="C3538" s="4">
        <f t="shared" si="1374"/>
        <v>55468.161125309634</v>
      </c>
      <c r="D3538" s="4">
        <f t="shared" si="1354"/>
        <v>55468.161125309634</v>
      </c>
      <c r="E3538" s="56">
        <f t="shared" si="1355"/>
        <v>722.70699999999999</v>
      </c>
      <c r="F3538" s="11">
        <f>IF(DAY(A3538)=F$2+1,VLOOKUP(A3538,[1]Plan1!$BN$15:$BP$255,3),F3537)</f>
        <v>729.346</v>
      </c>
      <c r="G3538" s="6">
        <f t="shared" si="1356"/>
        <v>43565</v>
      </c>
      <c r="H3538" s="2">
        <f t="shared" si="1357"/>
        <v>9.1862954143242526E-3</v>
      </c>
      <c r="I3538" s="1">
        <f t="shared" si="1358"/>
        <v>29</v>
      </c>
      <c r="J3538" s="1">
        <f t="shared" si="1359"/>
        <v>30</v>
      </c>
      <c r="K3538" s="54">
        <f t="shared" si="1360"/>
        <v>1.0088787302643358</v>
      </c>
      <c r="L3538" s="3">
        <f t="shared" si="1361"/>
        <v>1.7921917300000001</v>
      </c>
      <c r="M3538" s="3">
        <f t="shared" si="1362"/>
        <v>1.8081041099999999</v>
      </c>
      <c r="N3538" s="3">
        <f t="shared" si="1363"/>
        <v>100292.21010481</v>
      </c>
      <c r="O3538" s="52">
        <f t="shared" si="1371"/>
        <v>0</v>
      </c>
      <c r="P3538" s="5">
        <f t="shared" si="1352"/>
        <v>0</v>
      </c>
      <c r="Q3538" s="53">
        <f t="shared" si="1364"/>
        <v>0</v>
      </c>
      <c r="R3538" s="4">
        <f t="shared" si="1365"/>
        <v>0</v>
      </c>
      <c r="S3538" s="2">
        <f t="shared" si="1373"/>
        <v>0.14000000000000001</v>
      </c>
      <c r="T3538" s="9">
        <f t="shared" si="1366"/>
        <v>1.0106109560000001</v>
      </c>
      <c r="U3538" s="4">
        <f t="shared" si="1367"/>
        <v>1064.19622856</v>
      </c>
      <c r="V3538" s="4">
        <f t="shared" si="1368"/>
        <v>0</v>
      </c>
      <c r="W3538" s="1" t="str">
        <f t="shared" si="1351"/>
        <v>A+J=</v>
      </c>
      <c r="X3538" s="10">
        <f t="shared" si="1369"/>
        <v>43594</v>
      </c>
      <c r="Y3538" s="4">
        <f t="shared" si="1370"/>
        <v>0</v>
      </c>
      <c r="Z3538" s="190" t="s">
        <v>63</v>
      </c>
      <c r="AA3538" s="190" t="s">
        <v>64</v>
      </c>
      <c r="AE3538" s="5"/>
    </row>
    <row r="3539" spans="1:31" x14ac:dyDescent="0.2">
      <c r="A3539" s="127">
        <f t="shared" si="1372"/>
        <v>43594</v>
      </c>
      <c r="B3539" s="4">
        <f t="shared" si="1353"/>
        <v>101424.21427622999</v>
      </c>
      <c r="C3539" s="4">
        <f t="shared" si="1374"/>
        <v>55468.161125309634</v>
      </c>
      <c r="D3539" s="4">
        <f t="shared" si="1354"/>
        <v>55468.161125309634</v>
      </c>
      <c r="E3539" s="56">
        <f t="shared" si="1355"/>
        <v>722.70699999999999</v>
      </c>
      <c r="F3539" s="11">
        <f>IF(DAY(A3539)=F$2+1,VLOOKUP(A3539,[1]Plan1!$BN$15:$BP$255,3),F3538)</f>
        <v>729.346</v>
      </c>
      <c r="G3539" s="6">
        <f t="shared" si="1356"/>
        <v>43565</v>
      </c>
      <c r="H3539" s="2">
        <f t="shared" si="1357"/>
        <v>9.1862954143242526E-3</v>
      </c>
      <c r="I3539" s="1">
        <f t="shared" si="1358"/>
        <v>30</v>
      </c>
      <c r="J3539" s="1">
        <f t="shared" si="1359"/>
        <v>30</v>
      </c>
      <c r="K3539" s="54">
        <f t="shared" si="1360"/>
        <v>1.0091862954143243</v>
      </c>
      <c r="L3539" s="3">
        <f t="shared" si="1361"/>
        <v>1.7921917300000001</v>
      </c>
      <c r="M3539" s="3">
        <f t="shared" si="1362"/>
        <v>1.8086553299999999</v>
      </c>
      <c r="N3539" s="3">
        <f t="shared" si="1363"/>
        <v>100322.78526459</v>
      </c>
      <c r="O3539" s="52">
        <f t="shared" si="1371"/>
        <v>114</v>
      </c>
      <c r="P3539" s="5">
        <f t="shared" si="1352"/>
        <v>0</v>
      </c>
      <c r="Q3539" s="53">
        <f t="shared" si="1364"/>
        <v>0</v>
      </c>
      <c r="R3539" s="4">
        <f t="shared" si="1365"/>
        <v>0</v>
      </c>
      <c r="S3539" s="2">
        <f t="shared" si="1373"/>
        <v>0.14000000000000001</v>
      </c>
      <c r="T3539" s="9">
        <f t="shared" si="1366"/>
        <v>1.010978852</v>
      </c>
      <c r="U3539" s="4">
        <f t="shared" si="1367"/>
        <v>1101.42901164</v>
      </c>
      <c r="V3539" s="4">
        <f t="shared" si="1368"/>
        <v>0</v>
      </c>
      <c r="W3539" s="1" t="str">
        <f t="shared" si="1351"/>
        <v>A+J=</v>
      </c>
      <c r="X3539" s="10">
        <f t="shared" si="1369"/>
        <v>43594</v>
      </c>
      <c r="Y3539" s="169">
        <f>B3539-Z3539</f>
        <v>101424.21427622999</v>
      </c>
      <c r="Z3539" s="191">
        <v>0</v>
      </c>
      <c r="AA3539" s="194">
        <v>1101.42901164</v>
      </c>
      <c r="AE3539" s="5"/>
    </row>
    <row r="3540" spans="1:31" x14ac:dyDescent="0.2">
      <c r="B3540" s="4"/>
      <c r="C3540" s="162">
        <f>C3539+(AA3539/M3539)</f>
        <v>56077.137857012298</v>
      </c>
      <c r="D3540" s="4"/>
      <c r="E3540" s="50"/>
      <c r="F3540" s="50"/>
      <c r="G3540" s="51"/>
      <c r="H3540" s="2"/>
      <c r="L3540" s="3"/>
      <c r="M3540" s="3"/>
      <c r="N3540" s="3"/>
      <c r="O3540" s="52"/>
      <c r="P3540" s="4"/>
      <c r="Q3540" s="4"/>
      <c r="R3540" s="4"/>
      <c r="T3540" s="9"/>
      <c r="U3540" s="4"/>
      <c r="V3540" s="4"/>
      <c r="Y3540" s="4"/>
      <c r="Z3540" s="28"/>
      <c r="AA3540" s="26"/>
      <c r="AE3540" s="5"/>
    </row>
    <row r="3541" spans="1:31" x14ac:dyDescent="0.2">
      <c r="B3541" s="4"/>
      <c r="C3541" s="4"/>
      <c r="D3541" s="4"/>
      <c r="E3541" s="50"/>
      <c r="F3541" s="50"/>
      <c r="G3541" s="51"/>
      <c r="H3541" s="2"/>
      <c r="L3541" s="3"/>
      <c r="M3541" s="3"/>
      <c r="N3541" s="3"/>
      <c r="O3541" s="52"/>
      <c r="P3541" s="4"/>
      <c r="Q3541" s="4"/>
      <c r="R3541" s="4"/>
      <c r="T3541" s="9"/>
      <c r="U3541" s="4"/>
      <c r="V3541" s="4"/>
      <c r="Y3541" s="4"/>
      <c r="Z3541" s="28"/>
      <c r="AA3541" s="26"/>
      <c r="AE3541" s="5"/>
    </row>
    <row r="3542" spans="1:31" x14ac:dyDescent="0.2">
      <c r="B3542" s="4"/>
      <c r="C3542" s="4"/>
      <c r="D3542" s="4"/>
      <c r="E3542" s="50"/>
      <c r="F3542" s="50"/>
      <c r="G3542" s="51"/>
      <c r="H3542" s="2"/>
      <c r="L3542" s="3"/>
      <c r="M3542" s="3"/>
      <c r="N3542" s="3"/>
      <c r="O3542" s="52"/>
      <c r="P3542" s="4"/>
      <c r="Q3542" s="4"/>
      <c r="R3542" s="4"/>
      <c r="T3542" s="9"/>
      <c r="U3542" s="4"/>
      <c r="V3542" s="4"/>
      <c r="Y3542" s="4"/>
      <c r="Z3542" s="28"/>
      <c r="AA3542" s="26"/>
      <c r="AE3542" s="5"/>
    </row>
    <row r="3543" spans="1:31" x14ac:dyDescent="0.2">
      <c r="B3543" s="4"/>
      <c r="C3543" s="4"/>
      <c r="D3543" s="4"/>
      <c r="E3543" s="50"/>
      <c r="F3543" s="50"/>
      <c r="G3543" s="51"/>
      <c r="H3543" s="2"/>
      <c r="L3543" s="3"/>
      <c r="M3543" s="3"/>
      <c r="N3543" s="3"/>
      <c r="O3543" s="52"/>
      <c r="P3543" s="4"/>
      <c r="Q3543" s="4"/>
      <c r="R3543" s="4"/>
      <c r="T3543" s="9"/>
      <c r="U3543" s="4"/>
      <c r="V3543" s="4"/>
      <c r="Y3543" s="4"/>
      <c r="Z3543" s="28"/>
      <c r="AA3543" s="26"/>
      <c r="AE3543" s="5"/>
    </row>
    <row r="3544" spans="1:31" x14ac:dyDescent="0.2">
      <c r="B3544" s="4"/>
      <c r="C3544" s="4"/>
      <c r="D3544" s="4"/>
      <c r="E3544" s="50"/>
      <c r="F3544" s="50"/>
      <c r="G3544" s="51"/>
      <c r="H3544" s="2"/>
      <c r="L3544" s="3"/>
      <c r="M3544" s="3"/>
      <c r="N3544" s="3"/>
      <c r="O3544" s="52"/>
      <c r="P3544" s="4"/>
      <c r="Q3544" s="4"/>
      <c r="R3544" s="4"/>
      <c r="T3544" s="9"/>
      <c r="U3544" s="4"/>
      <c r="V3544" s="4"/>
      <c r="Y3544" s="4"/>
      <c r="Z3544" s="28"/>
      <c r="AA3544" s="26"/>
      <c r="AE3544" s="5"/>
    </row>
    <row r="3545" spans="1:31" x14ac:dyDescent="0.2">
      <c r="B3545" s="4"/>
      <c r="C3545" s="4"/>
      <c r="D3545" s="4"/>
      <c r="E3545" s="50"/>
      <c r="F3545" s="50"/>
      <c r="G3545" s="51"/>
      <c r="H3545" s="2"/>
      <c r="L3545" s="3"/>
      <c r="M3545" s="3"/>
      <c r="N3545" s="3"/>
      <c r="O3545" s="52"/>
      <c r="P3545" s="4"/>
      <c r="Q3545" s="4"/>
      <c r="R3545" s="4"/>
      <c r="T3545" s="9"/>
      <c r="U3545" s="4"/>
      <c r="V3545" s="4"/>
      <c r="Y3545" s="4"/>
      <c r="Z3545" s="28"/>
      <c r="AA3545" s="26"/>
      <c r="AE3545" s="5"/>
    </row>
    <row r="3546" spans="1:31" x14ac:dyDescent="0.2">
      <c r="B3546" s="4"/>
      <c r="C3546" s="4"/>
      <c r="D3546" s="4"/>
      <c r="E3546" s="50"/>
      <c r="F3546" s="50"/>
      <c r="G3546" s="51"/>
      <c r="H3546" s="2"/>
      <c r="L3546" s="3"/>
      <c r="M3546" s="3"/>
      <c r="N3546" s="3"/>
      <c r="O3546" s="52"/>
      <c r="P3546" s="4"/>
      <c r="Q3546" s="4"/>
      <c r="R3546" s="4"/>
      <c r="T3546" s="9"/>
      <c r="U3546" s="4"/>
      <c r="V3546" s="4"/>
      <c r="Y3546" s="4"/>
      <c r="Z3546" s="28"/>
      <c r="AA3546" s="26"/>
      <c r="AE3546" s="5"/>
    </row>
    <row r="3547" spans="1:31" x14ac:dyDescent="0.2">
      <c r="B3547" s="4"/>
      <c r="C3547" s="4"/>
      <c r="D3547" s="4"/>
      <c r="E3547" s="50"/>
      <c r="F3547" s="50"/>
      <c r="G3547" s="51"/>
      <c r="H3547" s="2"/>
      <c r="L3547" s="3"/>
      <c r="M3547" s="3"/>
      <c r="N3547" s="3"/>
      <c r="O3547" s="52"/>
      <c r="P3547" s="4"/>
      <c r="Q3547" s="4"/>
      <c r="R3547" s="4"/>
      <c r="T3547" s="9"/>
      <c r="U3547" s="4"/>
      <c r="V3547" s="4"/>
      <c r="Y3547" s="4"/>
      <c r="Z3547" s="28"/>
      <c r="AA3547" s="26"/>
      <c r="AE3547" s="5"/>
    </row>
    <row r="3548" spans="1:31" x14ac:dyDescent="0.2">
      <c r="B3548" s="4"/>
      <c r="C3548" s="4"/>
      <c r="D3548" s="4"/>
      <c r="E3548" s="50"/>
      <c r="F3548" s="50"/>
      <c r="G3548" s="51"/>
      <c r="H3548" s="2"/>
      <c r="L3548" s="3"/>
      <c r="M3548" s="3"/>
      <c r="N3548" s="3"/>
      <c r="O3548" s="52"/>
      <c r="P3548" s="4"/>
      <c r="Q3548" s="4"/>
      <c r="R3548" s="4"/>
      <c r="T3548" s="9"/>
      <c r="U3548" s="4"/>
      <c r="V3548" s="4"/>
      <c r="Y3548" s="4"/>
      <c r="Z3548" s="28"/>
      <c r="AA3548" s="26"/>
      <c r="AE3548" s="5"/>
    </row>
    <row r="3549" spans="1:31" x14ac:dyDescent="0.2">
      <c r="B3549" s="4"/>
      <c r="C3549" s="4"/>
      <c r="D3549" s="4"/>
      <c r="E3549" s="50"/>
      <c r="F3549" s="50"/>
      <c r="G3549" s="51"/>
      <c r="H3549" s="2"/>
      <c r="L3549" s="3"/>
      <c r="M3549" s="3"/>
      <c r="N3549" s="3"/>
      <c r="O3549" s="52"/>
      <c r="P3549" s="4"/>
      <c r="Q3549" s="4"/>
      <c r="R3549" s="4"/>
      <c r="T3549" s="9"/>
      <c r="U3549" s="4"/>
      <c r="V3549" s="4"/>
      <c r="Y3549" s="4"/>
      <c r="Z3549" s="28"/>
      <c r="AA3549" s="26"/>
      <c r="AE3549" s="5"/>
    </row>
    <row r="3550" spans="1:31" x14ac:dyDescent="0.2">
      <c r="B3550" s="4"/>
      <c r="C3550" s="4"/>
      <c r="D3550" s="4"/>
      <c r="E3550" s="50"/>
      <c r="F3550" s="50"/>
      <c r="G3550" s="51"/>
      <c r="H3550" s="2"/>
      <c r="L3550" s="3"/>
      <c r="M3550" s="3"/>
      <c r="N3550" s="3"/>
      <c r="O3550" s="52"/>
      <c r="P3550" s="4"/>
      <c r="Q3550" s="4"/>
      <c r="R3550" s="4"/>
      <c r="T3550" s="9"/>
      <c r="U3550" s="4"/>
      <c r="V3550" s="4"/>
      <c r="Y3550" s="4"/>
      <c r="Z3550" s="28"/>
      <c r="AA3550" s="26"/>
      <c r="AE3550" s="5"/>
    </row>
    <row r="3551" spans="1:31" x14ac:dyDescent="0.2">
      <c r="B3551" s="4"/>
      <c r="C3551" s="4"/>
      <c r="D3551" s="4"/>
      <c r="E3551" s="50"/>
      <c r="F3551" s="50"/>
      <c r="G3551" s="51"/>
      <c r="H3551" s="2"/>
      <c r="L3551" s="3"/>
      <c r="M3551" s="3"/>
      <c r="N3551" s="3"/>
      <c r="O3551" s="52"/>
      <c r="P3551" s="4"/>
      <c r="Q3551" s="4"/>
      <c r="R3551" s="4"/>
      <c r="T3551" s="9"/>
      <c r="U3551" s="4"/>
      <c r="V3551" s="4"/>
      <c r="Y3551" s="4"/>
      <c r="Z3551" s="28"/>
      <c r="AA3551" s="26"/>
      <c r="AE3551" s="5"/>
    </row>
    <row r="3552" spans="1:31" x14ac:dyDescent="0.2">
      <c r="B3552" s="4"/>
      <c r="C3552" s="4"/>
      <c r="D3552" s="4"/>
      <c r="E3552" s="50"/>
      <c r="F3552" s="50"/>
      <c r="G3552" s="51"/>
      <c r="H3552" s="2"/>
      <c r="L3552" s="3"/>
      <c r="M3552" s="3"/>
      <c r="N3552" s="3"/>
      <c r="O3552" s="52"/>
      <c r="P3552" s="4"/>
      <c r="Q3552" s="4"/>
      <c r="R3552" s="4"/>
      <c r="T3552" s="9"/>
      <c r="U3552" s="4"/>
      <c r="V3552" s="4"/>
      <c r="Y3552" s="4"/>
      <c r="Z3552" s="28"/>
      <c r="AA3552" s="26"/>
      <c r="AE3552" s="5"/>
    </row>
    <row r="3553" spans="2:31" x14ac:dyDescent="0.2">
      <c r="B3553" s="4"/>
      <c r="C3553" s="4"/>
      <c r="D3553" s="4"/>
      <c r="E3553" s="50"/>
      <c r="F3553" s="50"/>
      <c r="G3553" s="51"/>
      <c r="H3553" s="2"/>
      <c r="L3553" s="3"/>
      <c r="M3553" s="3"/>
      <c r="N3553" s="3"/>
      <c r="O3553" s="52"/>
      <c r="P3553" s="4"/>
      <c r="Q3553" s="4"/>
      <c r="R3553" s="4"/>
      <c r="T3553" s="9"/>
      <c r="U3553" s="4"/>
      <c r="V3553" s="4"/>
      <c r="Y3553" s="4"/>
      <c r="Z3553" s="28"/>
      <c r="AA3553" s="26"/>
      <c r="AE3553" s="5"/>
    </row>
    <row r="3554" spans="2:31" x14ac:dyDescent="0.2">
      <c r="B3554" s="4"/>
      <c r="C3554" s="4"/>
      <c r="D3554" s="4"/>
      <c r="E3554" s="50"/>
      <c r="F3554" s="50"/>
      <c r="G3554" s="51"/>
      <c r="H3554" s="2"/>
      <c r="L3554" s="3"/>
      <c r="M3554" s="3"/>
      <c r="N3554" s="3"/>
      <c r="O3554" s="52"/>
      <c r="P3554" s="4"/>
      <c r="Q3554" s="4"/>
      <c r="R3554" s="4"/>
      <c r="T3554" s="9"/>
      <c r="U3554" s="4"/>
      <c r="V3554" s="4"/>
      <c r="Y3554" s="4"/>
      <c r="Z3554" s="28"/>
      <c r="AA3554" s="26"/>
      <c r="AE3554" s="5"/>
    </row>
    <row r="3555" spans="2:31" x14ac:dyDescent="0.2">
      <c r="B3555" s="4"/>
      <c r="C3555" s="4"/>
      <c r="D3555" s="4"/>
      <c r="E3555" s="50"/>
      <c r="F3555" s="50"/>
      <c r="G3555" s="51"/>
      <c r="H3555" s="2"/>
      <c r="L3555" s="3"/>
      <c r="M3555" s="3"/>
      <c r="N3555" s="3"/>
      <c r="O3555" s="52"/>
      <c r="P3555" s="4"/>
      <c r="Q3555" s="4"/>
      <c r="R3555" s="4"/>
      <c r="T3555" s="9"/>
      <c r="U3555" s="4"/>
      <c r="V3555" s="4"/>
      <c r="Y3555" s="4"/>
      <c r="Z3555" s="28"/>
      <c r="AA3555" s="26"/>
      <c r="AE3555" s="5"/>
    </row>
    <row r="3556" spans="2:31" x14ac:dyDescent="0.2">
      <c r="B3556" s="4"/>
      <c r="C3556" s="4"/>
      <c r="D3556" s="4"/>
      <c r="E3556" s="50"/>
      <c r="F3556" s="50"/>
      <c r="G3556" s="51"/>
      <c r="H3556" s="2"/>
      <c r="L3556" s="3"/>
      <c r="M3556" s="3"/>
      <c r="N3556" s="3"/>
      <c r="O3556" s="52"/>
      <c r="P3556" s="4"/>
      <c r="Q3556" s="4"/>
      <c r="R3556" s="4"/>
      <c r="T3556" s="9"/>
      <c r="U3556" s="4"/>
      <c r="V3556" s="4"/>
      <c r="Y3556" s="4"/>
      <c r="Z3556" s="28"/>
      <c r="AA3556" s="26"/>
      <c r="AE3556" s="5"/>
    </row>
    <row r="3557" spans="2:31" x14ac:dyDescent="0.2">
      <c r="B3557" s="4"/>
      <c r="C3557" s="4"/>
      <c r="D3557" s="4"/>
      <c r="E3557" s="50"/>
      <c r="F3557" s="50"/>
      <c r="G3557" s="51"/>
      <c r="H3557" s="2"/>
      <c r="L3557" s="3"/>
      <c r="M3557" s="3"/>
      <c r="N3557" s="3"/>
      <c r="O3557" s="52"/>
      <c r="P3557" s="4"/>
      <c r="Q3557" s="4"/>
      <c r="R3557" s="4"/>
      <c r="T3557" s="9"/>
      <c r="U3557" s="4"/>
      <c r="V3557" s="4"/>
      <c r="Y3557" s="4"/>
      <c r="Z3557" s="28"/>
      <c r="AA3557" s="26"/>
      <c r="AE3557" s="5"/>
    </row>
    <row r="3558" spans="2:31" x14ac:dyDescent="0.2">
      <c r="B3558" s="4"/>
      <c r="C3558" s="4"/>
      <c r="D3558" s="4"/>
      <c r="E3558" s="50"/>
      <c r="F3558" s="50"/>
      <c r="G3558" s="51"/>
      <c r="H3558" s="2"/>
      <c r="L3558" s="3"/>
      <c r="M3558" s="3"/>
      <c r="N3558" s="3"/>
      <c r="O3558" s="52"/>
      <c r="P3558" s="4"/>
      <c r="Q3558" s="4"/>
      <c r="R3558" s="4"/>
      <c r="T3558" s="9"/>
      <c r="U3558" s="4"/>
      <c r="V3558" s="4"/>
      <c r="Y3558" s="4"/>
      <c r="Z3558" s="28"/>
      <c r="AA3558" s="26"/>
      <c r="AE3558" s="5"/>
    </row>
    <row r="3559" spans="2:31" x14ac:dyDescent="0.2">
      <c r="B3559" s="4"/>
      <c r="C3559" s="4"/>
      <c r="D3559" s="4"/>
      <c r="E3559" s="50"/>
      <c r="F3559" s="50"/>
      <c r="G3559" s="51"/>
      <c r="H3559" s="2"/>
      <c r="L3559" s="3"/>
      <c r="M3559" s="3"/>
      <c r="N3559" s="3"/>
      <c r="O3559" s="52"/>
      <c r="P3559" s="4"/>
      <c r="Q3559" s="4"/>
      <c r="R3559" s="4"/>
      <c r="T3559" s="9"/>
      <c r="U3559" s="4"/>
      <c r="V3559" s="4"/>
      <c r="Y3559" s="4"/>
      <c r="Z3559" s="28"/>
      <c r="AA3559" s="26"/>
      <c r="AE3559" s="5"/>
    </row>
    <row r="3560" spans="2:31" x14ac:dyDescent="0.2">
      <c r="B3560" s="4"/>
      <c r="C3560" s="4"/>
      <c r="D3560" s="4"/>
      <c r="E3560" s="50"/>
      <c r="F3560" s="50"/>
      <c r="G3560" s="51"/>
      <c r="H3560" s="2"/>
      <c r="L3560" s="3"/>
      <c r="M3560" s="3"/>
      <c r="N3560" s="3"/>
      <c r="O3560" s="52"/>
      <c r="P3560" s="4"/>
      <c r="Q3560" s="4"/>
      <c r="R3560" s="4"/>
      <c r="T3560" s="9"/>
      <c r="U3560" s="4"/>
      <c r="V3560" s="4"/>
      <c r="Y3560" s="4"/>
      <c r="Z3560" s="28"/>
      <c r="AA3560" s="26"/>
      <c r="AE3560" s="5"/>
    </row>
    <row r="3561" spans="2:31" x14ac:dyDescent="0.2">
      <c r="B3561" s="4"/>
      <c r="C3561" s="4"/>
      <c r="D3561" s="4"/>
      <c r="E3561" s="50"/>
      <c r="F3561" s="50"/>
      <c r="G3561" s="51"/>
      <c r="H3561" s="2"/>
      <c r="L3561" s="3"/>
      <c r="M3561" s="3"/>
      <c r="N3561" s="3"/>
      <c r="O3561" s="52"/>
      <c r="P3561" s="4"/>
      <c r="Q3561" s="4"/>
      <c r="R3561" s="4"/>
      <c r="T3561" s="9"/>
      <c r="U3561" s="4"/>
      <c r="V3561" s="4"/>
      <c r="Y3561" s="4"/>
      <c r="Z3561" s="28"/>
      <c r="AA3561" s="26"/>
      <c r="AE3561" s="5"/>
    </row>
    <row r="3562" spans="2:31" x14ac:dyDescent="0.2">
      <c r="B3562" s="4"/>
      <c r="C3562" s="4"/>
      <c r="D3562" s="4"/>
      <c r="E3562" s="50"/>
      <c r="F3562" s="50"/>
      <c r="G3562" s="51"/>
      <c r="H3562" s="2"/>
      <c r="L3562" s="3"/>
      <c r="M3562" s="3"/>
      <c r="N3562" s="3"/>
      <c r="O3562" s="52"/>
      <c r="P3562" s="4"/>
      <c r="Q3562" s="4"/>
      <c r="R3562" s="4"/>
      <c r="T3562" s="9"/>
      <c r="U3562" s="4"/>
      <c r="V3562" s="4"/>
      <c r="Y3562" s="4"/>
      <c r="Z3562" s="28"/>
      <c r="AA3562" s="26"/>
      <c r="AE3562" s="5"/>
    </row>
    <row r="3563" spans="2:31" x14ac:dyDescent="0.2">
      <c r="B3563" s="4"/>
      <c r="C3563" s="4"/>
      <c r="D3563" s="4"/>
      <c r="E3563" s="50"/>
      <c r="F3563" s="50"/>
      <c r="G3563" s="51"/>
      <c r="H3563" s="2"/>
      <c r="L3563" s="3"/>
      <c r="M3563" s="3"/>
      <c r="N3563" s="3"/>
      <c r="O3563" s="52"/>
      <c r="P3563" s="4"/>
      <c r="Q3563" s="4"/>
      <c r="R3563" s="4"/>
      <c r="T3563" s="9"/>
      <c r="U3563" s="4"/>
      <c r="V3563" s="4"/>
      <c r="Y3563" s="4"/>
      <c r="Z3563" s="28"/>
      <c r="AA3563" s="26"/>
      <c r="AE3563" s="5"/>
    </row>
    <row r="3564" spans="2:31" x14ac:dyDescent="0.2">
      <c r="B3564" s="4"/>
      <c r="C3564" s="4"/>
      <c r="D3564" s="4"/>
      <c r="E3564" s="50"/>
      <c r="F3564" s="50"/>
      <c r="G3564" s="51"/>
      <c r="H3564" s="2"/>
      <c r="L3564" s="3"/>
      <c r="M3564" s="3"/>
      <c r="N3564" s="3"/>
      <c r="O3564" s="52"/>
      <c r="P3564" s="4"/>
      <c r="Q3564" s="4"/>
      <c r="R3564" s="4"/>
      <c r="T3564" s="9"/>
      <c r="U3564" s="4"/>
      <c r="V3564" s="4"/>
      <c r="Y3564" s="4"/>
      <c r="Z3564" s="28"/>
      <c r="AA3564" s="26"/>
      <c r="AE3564" s="5"/>
    </row>
    <row r="3565" spans="2:31" x14ac:dyDescent="0.2">
      <c r="B3565" s="4"/>
      <c r="C3565" s="4"/>
      <c r="D3565" s="4"/>
      <c r="E3565" s="50"/>
      <c r="F3565" s="50"/>
      <c r="G3565" s="51"/>
      <c r="H3565" s="2"/>
      <c r="L3565" s="3"/>
      <c r="M3565" s="3"/>
      <c r="N3565" s="3"/>
      <c r="O3565" s="52"/>
      <c r="P3565" s="4"/>
      <c r="Q3565" s="4"/>
      <c r="R3565" s="4"/>
      <c r="T3565" s="9"/>
      <c r="U3565" s="4"/>
      <c r="V3565" s="4"/>
      <c r="Y3565" s="4"/>
      <c r="Z3565" s="28"/>
      <c r="AA3565" s="26"/>
      <c r="AE3565" s="5"/>
    </row>
    <row r="3566" spans="2:31" x14ac:dyDescent="0.2">
      <c r="B3566" s="4"/>
      <c r="C3566" s="4"/>
      <c r="D3566" s="4"/>
      <c r="E3566" s="50"/>
      <c r="F3566" s="50"/>
      <c r="G3566" s="51"/>
      <c r="H3566" s="2"/>
      <c r="L3566" s="3"/>
      <c r="M3566" s="3"/>
      <c r="N3566" s="3"/>
      <c r="O3566" s="52"/>
      <c r="P3566" s="4"/>
      <c r="Q3566" s="4"/>
      <c r="R3566" s="4"/>
      <c r="T3566" s="9"/>
      <c r="U3566" s="4"/>
      <c r="V3566" s="4"/>
      <c r="Y3566" s="4"/>
      <c r="Z3566" s="28"/>
      <c r="AA3566" s="26"/>
      <c r="AE3566" s="5"/>
    </row>
    <row r="3567" spans="2:31" x14ac:dyDescent="0.2">
      <c r="B3567" s="4"/>
      <c r="C3567" s="4"/>
      <c r="D3567" s="4"/>
      <c r="E3567" s="50"/>
      <c r="F3567" s="50"/>
      <c r="G3567" s="51"/>
      <c r="H3567" s="2"/>
      <c r="L3567" s="3"/>
      <c r="M3567" s="3"/>
      <c r="N3567" s="3"/>
      <c r="O3567" s="52"/>
      <c r="P3567" s="4"/>
      <c r="Q3567" s="4"/>
      <c r="R3567" s="4"/>
      <c r="T3567" s="9"/>
      <c r="U3567" s="4"/>
      <c r="V3567" s="4"/>
      <c r="Y3567" s="4"/>
      <c r="Z3567" s="28"/>
      <c r="AA3567" s="26"/>
      <c r="AE3567" s="5"/>
    </row>
    <row r="3568" spans="2:31" x14ac:dyDescent="0.2">
      <c r="B3568" s="4"/>
      <c r="C3568" s="4"/>
      <c r="D3568" s="4"/>
      <c r="E3568" s="50"/>
      <c r="F3568" s="50"/>
      <c r="G3568" s="51"/>
      <c r="H3568" s="2"/>
      <c r="L3568" s="3"/>
      <c r="M3568" s="3"/>
      <c r="N3568" s="3"/>
      <c r="O3568" s="52"/>
      <c r="P3568" s="4"/>
      <c r="Q3568" s="4"/>
      <c r="R3568" s="4"/>
      <c r="T3568" s="9"/>
      <c r="U3568" s="4"/>
      <c r="V3568" s="4"/>
      <c r="Y3568" s="4"/>
      <c r="Z3568" s="28"/>
      <c r="AA3568" s="26"/>
      <c r="AE3568" s="5"/>
    </row>
    <row r="3569" spans="2:31" x14ac:dyDescent="0.2">
      <c r="B3569" s="4"/>
      <c r="C3569" s="4"/>
      <c r="D3569" s="4"/>
      <c r="E3569" s="50"/>
      <c r="F3569" s="50"/>
      <c r="G3569" s="51"/>
      <c r="H3569" s="2"/>
      <c r="L3569" s="3"/>
      <c r="M3569" s="3"/>
      <c r="N3569" s="3"/>
      <c r="O3569" s="52"/>
      <c r="P3569" s="4"/>
      <c r="Q3569" s="4"/>
      <c r="R3569" s="4"/>
      <c r="T3569" s="9"/>
      <c r="U3569" s="4"/>
      <c r="V3569" s="4"/>
      <c r="Y3569" s="4"/>
      <c r="Z3569" s="28"/>
      <c r="AA3569" s="26"/>
      <c r="AE3569" s="5"/>
    </row>
    <row r="3570" spans="2:31" x14ac:dyDescent="0.2">
      <c r="B3570" s="4"/>
      <c r="C3570" s="4"/>
      <c r="D3570" s="4"/>
      <c r="E3570" s="50"/>
      <c r="F3570" s="50"/>
      <c r="G3570" s="51"/>
      <c r="H3570" s="2"/>
      <c r="L3570" s="3"/>
      <c r="M3570" s="3"/>
      <c r="N3570" s="3"/>
      <c r="O3570" s="52"/>
      <c r="P3570" s="4"/>
      <c r="Q3570" s="4"/>
      <c r="R3570" s="4"/>
      <c r="T3570" s="9"/>
      <c r="U3570" s="4"/>
      <c r="V3570" s="4"/>
      <c r="Y3570" s="4"/>
      <c r="Z3570" s="28"/>
      <c r="AA3570" s="26"/>
      <c r="AE3570" s="5"/>
    </row>
    <row r="3571" spans="2:31" x14ac:dyDescent="0.2">
      <c r="B3571" s="4"/>
      <c r="C3571" s="4"/>
      <c r="D3571" s="4"/>
      <c r="E3571" s="50"/>
      <c r="F3571" s="50"/>
      <c r="G3571" s="51"/>
      <c r="H3571" s="2"/>
      <c r="L3571" s="3"/>
      <c r="M3571" s="3"/>
      <c r="N3571" s="3"/>
      <c r="O3571" s="52"/>
      <c r="P3571" s="4"/>
      <c r="Q3571" s="4"/>
      <c r="R3571" s="4"/>
      <c r="T3571" s="9"/>
      <c r="U3571" s="4"/>
      <c r="V3571" s="4"/>
      <c r="Y3571" s="4"/>
      <c r="Z3571" s="28"/>
      <c r="AA3571" s="26"/>
      <c r="AE3571" s="5"/>
    </row>
    <row r="3572" spans="2:31" x14ac:dyDescent="0.2">
      <c r="B3572" s="4"/>
      <c r="C3572" s="4"/>
      <c r="D3572" s="4"/>
      <c r="E3572" s="50"/>
      <c r="F3572" s="50"/>
      <c r="G3572" s="51"/>
      <c r="H3572" s="2"/>
      <c r="L3572" s="3"/>
      <c r="M3572" s="3"/>
      <c r="N3572" s="3"/>
      <c r="O3572" s="52"/>
      <c r="P3572" s="4"/>
      <c r="Q3572" s="4"/>
      <c r="R3572" s="4"/>
      <c r="T3572" s="9"/>
      <c r="U3572" s="4"/>
      <c r="V3572" s="4"/>
      <c r="Y3572" s="4"/>
      <c r="Z3572" s="28"/>
      <c r="AA3572" s="26"/>
      <c r="AE3572" s="5"/>
    </row>
    <row r="3573" spans="2:31" x14ac:dyDescent="0.2">
      <c r="B3573" s="4"/>
      <c r="C3573" s="4"/>
      <c r="D3573" s="4"/>
      <c r="E3573" s="50"/>
      <c r="F3573" s="50"/>
      <c r="G3573" s="51"/>
      <c r="H3573" s="2"/>
      <c r="L3573" s="3"/>
      <c r="M3573" s="3"/>
      <c r="N3573" s="3"/>
      <c r="O3573" s="52"/>
      <c r="P3573" s="4"/>
      <c r="Q3573" s="4"/>
      <c r="R3573" s="4"/>
      <c r="T3573" s="9"/>
      <c r="U3573" s="4"/>
      <c r="V3573" s="4"/>
      <c r="Y3573" s="4"/>
      <c r="Z3573" s="28"/>
      <c r="AA3573" s="26"/>
      <c r="AE3573" s="5"/>
    </row>
    <row r="3574" spans="2:31" x14ac:dyDescent="0.2">
      <c r="B3574" s="4"/>
      <c r="C3574" s="4"/>
      <c r="D3574" s="4"/>
      <c r="E3574" s="50"/>
      <c r="F3574" s="50"/>
      <c r="G3574" s="51"/>
      <c r="H3574" s="2"/>
      <c r="L3574" s="3"/>
      <c r="M3574" s="3"/>
      <c r="N3574" s="3"/>
      <c r="O3574" s="52"/>
      <c r="P3574" s="4"/>
      <c r="Q3574" s="4"/>
      <c r="R3574" s="4"/>
      <c r="T3574" s="9"/>
      <c r="U3574" s="4"/>
      <c r="V3574" s="4"/>
      <c r="Y3574" s="4"/>
      <c r="Z3574" s="28"/>
      <c r="AA3574" s="26"/>
      <c r="AE3574" s="5"/>
    </row>
    <row r="3575" spans="2:31" x14ac:dyDescent="0.2">
      <c r="B3575" s="4"/>
      <c r="C3575" s="4"/>
      <c r="D3575" s="4"/>
      <c r="E3575" s="50"/>
      <c r="F3575" s="50"/>
      <c r="G3575" s="51"/>
      <c r="H3575" s="2"/>
      <c r="L3575" s="3"/>
      <c r="M3575" s="3"/>
      <c r="N3575" s="3"/>
      <c r="O3575" s="52"/>
      <c r="P3575" s="4"/>
      <c r="Q3575" s="4"/>
      <c r="R3575" s="4"/>
      <c r="T3575" s="9"/>
      <c r="U3575" s="4"/>
      <c r="V3575" s="4"/>
      <c r="Y3575" s="4"/>
      <c r="Z3575" s="28"/>
      <c r="AA3575" s="26"/>
      <c r="AE3575" s="5"/>
    </row>
    <row r="3576" spans="2:31" x14ac:dyDescent="0.2">
      <c r="B3576" s="4"/>
      <c r="C3576" s="4"/>
      <c r="D3576" s="4"/>
      <c r="E3576" s="50"/>
      <c r="F3576" s="50"/>
      <c r="G3576" s="51"/>
      <c r="H3576" s="2"/>
      <c r="L3576" s="3"/>
      <c r="M3576" s="3"/>
      <c r="N3576" s="3"/>
      <c r="O3576" s="52"/>
      <c r="P3576" s="4"/>
      <c r="Q3576" s="4"/>
      <c r="R3576" s="4"/>
      <c r="T3576" s="9"/>
      <c r="U3576" s="4"/>
      <c r="V3576" s="4"/>
      <c r="Y3576" s="4"/>
      <c r="Z3576" s="28"/>
      <c r="AA3576" s="26"/>
      <c r="AE3576" s="5"/>
    </row>
    <row r="3577" spans="2:31" x14ac:dyDescent="0.2">
      <c r="B3577" s="4"/>
      <c r="C3577" s="4"/>
      <c r="D3577" s="4"/>
      <c r="E3577" s="50"/>
      <c r="F3577" s="50"/>
      <c r="G3577" s="51"/>
      <c r="H3577" s="2"/>
      <c r="L3577" s="3"/>
      <c r="M3577" s="3"/>
      <c r="N3577" s="3"/>
      <c r="O3577" s="52"/>
      <c r="P3577" s="4"/>
      <c r="Q3577" s="4"/>
      <c r="R3577" s="4"/>
      <c r="T3577" s="9"/>
      <c r="U3577" s="4"/>
      <c r="V3577" s="4"/>
      <c r="Y3577" s="4"/>
      <c r="Z3577" s="28"/>
      <c r="AA3577" s="26"/>
      <c r="AE3577" s="5"/>
    </row>
    <row r="3578" spans="2:31" x14ac:dyDescent="0.2">
      <c r="B3578" s="4"/>
      <c r="C3578" s="4"/>
      <c r="D3578" s="4"/>
      <c r="E3578" s="50"/>
      <c r="F3578" s="50"/>
      <c r="G3578" s="51"/>
      <c r="H3578" s="2"/>
      <c r="L3578" s="3"/>
      <c r="M3578" s="3"/>
      <c r="N3578" s="3"/>
      <c r="O3578" s="52"/>
      <c r="P3578" s="4"/>
      <c r="Q3578" s="4"/>
      <c r="R3578" s="4"/>
      <c r="T3578" s="9"/>
      <c r="U3578" s="4"/>
      <c r="V3578" s="4"/>
      <c r="Y3578" s="4"/>
      <c r="Z3578" s="28"/>
      <c r="AA3578" s="26"/>
      <c r="AE3578" s="5"/>
    </row>
    <row r="3579" spans="2:31" x14ac:dyDescent="0.2">
      <c r="B3579" s="4"/>
      <c r="C3579" s="4"/>
      <c r="D3579" s="4"/>
      <c r="E3579" s="50"/>
      <c r="F3579" s="50"/>
      <c r="G3579" s="51"/>
      <c r="H3579" s="2"/>
      <c r="L3579" s="3"/>
      <c r="M3579" s="3"/>
      <c r="N3579" s="3"/>
      <c r="O3579" s="52"/>
      <c r="P3579" s="4"/>
      <c r="Q3579" s="4"/>
      <c r="R3579" s="4"/>
      <c r="T3579" s="9"/>
      <c r="U3579" s="4"/>
      <c r="V3579" s="4"/>
      <c r="Y3579" s="4"/>
      <c r="Z3579" s="28"/>
      <c r="AA3579" s="26"/>
      <c r="AE3579" s="5"/>
    </row>
    <row r="3580" spans="2:31" x14ac:dyDescent="0.2">
      <c r="B3580" s="4"/>
      <c r="C3580" s="4"/>
      <c r="D3580" s="4"/>
      <c r="E3580" s="50"/>
      <c r="F3580" s="50"/>
      <c r="G3580" s="51"/>
      <c r="H3580" s="2"/>
      <c r="L3580" s="3"/>
      <c r="M3580" s="3"/>
      <c r="N3580" s="3"/>
      <c r="O3580" s="52"/>
      <c r="P3580" s="4"/>
      <c r="Q3580" s="4"/>
      <c r="R3580" s="4"/>
      <c r="T3580" s="9"/>
      <c r="U3580" s="4"/>
      <c r="V3580" s="4"/>
      <c r="Y3580" s="4"/>
      <c r="Z3580" s="28"/>
      <c r="AA3580" s="26"/>
      <c r="AE3580" s="5"/>
    </row>
    <row r="3581" spans="2:31" x14ac:dyDescent="0.2">
      <c r="B3581" s="4"/>
      <c r="C3581" s="4"/>
      <c r="D3581" s="4"/>
      <c r="E3581" s="50"/>
      <c r="F3581" s="50"/>
      <c r="G3581" s="51"/>
      <c r="H3581" s="2"/>
      <c r="L3581" s="3"/>
      <c r="M3581" s="3"/>
      <c r="N3581" s="3"/>
      <c r="O3581" s="52"/>
      <c r="P3581" s="4"/>
      <c r="Q3581" s="4"/>
      <c r="R3581" s="4"/>
      <c r="T3581" s="9"/>
      <c r="U3581" s="4"/>
      <c r="V3581" s="4"/>
      <c r="Y3581" s="4"/>
      <c r="Z3581" s="28"/>
      <c r="AA3581" s="26"/>
      <c r="AE3581" s="5"/>
    </row>
    <row r="3582" spans="2:31" x14ac:dyDescent="0.2">
      <c r="B3582" s="4"/>
      <c r="C3582" s="4"/>
      <c r="D3582" s="4"/>
      <c r="E3582" s="50"/>
      <c r="F3582" s="50"/>
      <c r="G3582" s="51"/>
      <c r="H3582" s="2"/>
      <c r="L3582" s="3"/>
      <c r="M3582" s="3"/>
      <c r="N3582" s="3"/>
      <c r="O3582" s="52"/>
      <c r="P3582" s="4"/>
      <c r="Q3582" s="4"/>
      <c r="R3582" s="4"/>
      <c r="T3582" s="9"/>
      <c r="U3582" s="4"/>
      <c r="V3582" s="4"/>
      <c r="Y3582" s="4"/>
      <c r="Z3582" s="28"/>
      <c r="AA3582" s="26"/>
      <c r="AE3582" s="5"/>
    </row>
    <row r="3583" spans="2:31" x14ac:dyDescent="0.2">
      <c r="B3583" s="4"/>
      <c r="C3583" s="4"/>
      <c r="D3583" s="4"/>
      <c r="E3583" s="50"/>
      <c r="F3583" s="50"/>
      <c r="G3583" s="51"/>
      <c r="H3583" s="2"/>
      <c r="L3583" s="3"/>
      <c r="M3583" s="3"/>
      <c r="N3583" s="3"/>
      <c r="O3583" s="52"/>
      <c r="P3583" s="4"/>
      <c r="Q3583" s="4"/>
      <c r="R3583" s="4"/>
      <c r="T3583" s="9"/>
      <c r="U3583" s="4"/>
      <c r="V3583" s="4"/>
      <c r="Y3583" s="4"/>
      <c r="Z3583" s="28"/>
      <c r="AA3583" s="26"/>
      <c r="AE3583" s="5"/>
    </row>
    <row r="3584" spans="2:31" x14ac:dyDescent="0.2">
      <c r="B3584" s="4"/>
      <c r="C3584" s="4"/>
      <c r="D3584" s="4"/>
      <c r="E3584" s="50"/>
      <c r="F3584" s="50"/>
      <c r="G3584" s="51"/>
      <c r="H3584" s="2"/>
      <c r="L3584" s="3"/>
      <c r="M3584" s="3"/>
      <c r="N3584" s="3"/>
      <c r="O3584" s="52"/>
      <c r="P3584" s="4"/>
      <c r="Q3584" s="4"/>
      <c r="R3584" s="4"/>
      <c r="T3584" s="9"/>
      <c r="U3584" s="4"/>
      <c r="V3584" s="4"/>
      <c r="Y3584" s="4"/>
      <c r="Z3584" s="28"/>
      <c r="AA3584" s="26"/>
      <c r="AE3584" s="5"/>
    </row>
    <row r="3585" spans="2:31" x14ac:dyDescent="0.2">
      <c r="B3585" s="4"/>
      <c r="C3585" s="4"/>
      <c r="D3585" s="4"/>
      <c r="E3585" s="50"/>
      <c r="F3585" s="50"/>
      <c r="G3585" s="51"/>
      <c r="H3585" s="2"/>
      <c r="L3585" s="3"/>
      <c r="M3585" s="3"/>
      <c r="N3585" s="3"/>
      <c r="O3585" s="52"/>
      <c r="P3585" s="4"/>
      <c r="Q3585" s="4"/>
      <c r="R3585" s="4"/>
      <c r="T3585" s="9"/>
      <c r="U3585" s="4"/>
      <c r="V3585" s="4"/>
      <c r="Y3585" s="4"/>
      <c r="Z3585" s="28"/>
      <c r="AA3585" s="26"/>
      <c r="AE3585" s="5"/>
    </row>
    <row r="3586" spans="2:31" x14ac:dyDescent="0.2">
      <c r="B3586" s="4"/>
      <c r="C3586" s="4"/>
      <c r="D3586" s="4"/>
      <c r="E3586" s="50"/>
      <c r="F3586" s="50"/>
      <c r="G3586" s="51"/>
      <c r="H3586" s="2"/>
      <c r="L3586" s="3"/>
      <c r="M3586" s="3"/>
      <c r="N3586" s="3"/>
      <c r="O3586" s="52"/>
      <c r="P3586" s="4"/>
      <c r="Q3586" s="4"/>
      <c r="R3586" s="4"/>
      <c r="T3586" s="9"/>
      <c r="U3586" s="4"/>
      <c r="V3586" s="4"/>
      <c r="Y3586" s="4"/>
      <c r="Z3586" s="28"/>
      <c r="AA3586" s="26"/>
      <c r="AE3586" s="5"/>
    </row>
    <row r="3587" spans="2:31" x14ac:dyDescent="0.2">
      <c r="B3587" s="4"/>
      <c r="C3587" s="4"/>
      <c r="D3587" s="4"/>
      <c r="E3587" s="50"/>
      <c r="F3587" s="50"/>
      <c r="G3587" s="51"/>
      <c r="H3587" s="2"/>
      <c r="L3587" s="3"/>
      <c r="M3587" s="3"/>
      <c r="N3587" s="3"/>
      <c r="O3587" s="52"/>
      <c r="P3587" s="4"/>
      <c r="Q3587" s="4"/>
      <c r="R3587" s="4"/>
      <c r="T3587" s="9"/>
      <c r="U3587" s="4"/>
      <c r="V3587" s="4"/>
      <c r="Y3587" s="4"/>
      <c r="Z3587" s="28"/>
      <c r="AA3587" s="26"/>
      <c r="AE3587" s="5"/>
    </row>
    <row r="3588" spans="2:31" x14ac:dyDescent="0.2">
      <c r="B3588" s="4"/>
      <c r="C3588" s="4"/>
      <c r="D3588" s="4"/>
      <c r="E3588" s="50"/>
      <c r="F3588" s="50"/>
      <c r="G3588" s="51"/>
      <c r="H3588" s="2"/>
      <c r="L3588" s="3"/>
      <c r="M3588" s="3"/>
      <c r="N3588" s="3"/>
      <c r="O3588" s="52"/>
      <c r="P3588" s="4"/>
      <c r="Q3588" s="4"/>
      <c r="R3588" s="4"/>
      <c r="T3588" s="9"/>
      <c r="U3588" s="4"/>
      <c r="V3588" s="4"/>
      <c r="Y3588" s="4"/>
      <c r="Z3588" s="28"/>
      <c r="AA3588" s="26"/>
      <c r="AE3588" s="5"/>
    </row>
    <row r="3589" spans="2:31" x14ac:dyDescent="0.2">
      <c r="B3589" s="4"/>
      <c r="C3589" s="4"/>
      <c r="D3589" s="4"/>
      <c r="E3589" s="50"/>
      <c r="F3589" s="50"/>
      <c r="G3589" s="51"/>
      <c r="H3589" s="2"/>
      <c r="L3589" s="3"/>
      <c r="M3589" s="3"/>
      <c r="N3589" s="3"/>
      <c r="O3589" s="52"/>
      <c r="P3589" s="4"/>
      <c r="Q3589" s="4"/>
      <c r="R3589" s="4"/>
      <c r="T3589" s="9"/>
      <c r="U3589" s="4"/>
      <c r="V3589" s="4"/>
      <c r="Y3589" s="4"/>
      <c r="Z3589" s="28"/>
      <c r="AA3589" s="26"/>
      <c r="AE3589" s="5"/>
    </row>
    <row r="3590" spans="2:31" x14ac:dyDescent="0.2">
      <c r="B3590" s="4"/>
      <c r="C3590" s="4"/>
      <c r="D3590" s="4"/>
      <c r="E3590" s="50"/>
      <c r="F3590" s="50"/>
      <c r="G3590" s="51"/>
      <c r="H3590" s="2"/>
      <c r="L3590" s="3"/>
      <c r="M3590" s="3"/>
      <c r="N3590" s="3"/>
      <c r="O3590" s="52"/>
      <c r="P3590" s="4"/>
      <c r="Q3590" s="4"/>
      <c r="R3590" s="4"/>
      <c r="T3590" s="9"/>
      <c r="U3590" s="4"/>
      <c r="V3590" s="4"/>
      <c r="Y3590" s="4"/>
      <c r="Z3590" s="28"/>
      <c r="AA3590" s="26"/>
      <c r="AE3590" s="5"/>
    </row>
    <row r="3591" spans="2:31" x14ac:dyDescent="0.2">
      <c r="B3591" s="4"/>
      <c r="C3591" s="4"/>
      <c r="D3591" s="4"/>
      <c r="E3591" s="50"/>
      <c r="F3591" s="50"/>
      <c r="G3591" s="51"/>
      <c r="H3591" s="2"/>
      <c r="L3591" s="3"/>
      <c r="M3591" s="3"/>
      <c r="N3591" s="3"/>
      <c r="O3591" s="52"/>
      <c r="P3591" s="4"/>
      <c r="Q3591" s="4"/>
      <c r="R3591" s="4"/>
      <c r="T3591" s="9"/>
      <c r="U3591" s="4"/>
      <c r="V3591" s="4"/>
      <c r="Y3591" s="4"/>
      <c r="Z3591" s="28"/>
      <c r="AA3591" s="26"/>
      <c r="AE3591" s="5"/>
    </row>
    <row r="3592" spans="2:31" x14ac:dyDescent="0.2">
      <c r="B3592" s="4"/>
      <c r="C3592" s="4"/>
      <c r="D3592" s="4"/>
      <c r="E3592" s="50"/>
      <c r="F3592" s="50"/>
      <c r="G3592" s="51"/>
      <c r="H3592" s="2"/>
      <c r="L3592" s="3"/>
      <c r="M3592" s="3"/>
      <c r="N3592" s="3"/>
      <c r="O3592" s="52"/>
      <c r="P3592" s="4"/>
      <c r="Q3592" s="4"/>
      <c r="R3592" s="4"/>
      <c r="T3592" s="9"/>
      <c r="U3592" s="4"/>
      <c r="V3592" s="4"/>
      <c r="Y3592" s="4"/>
      <c r="Z3592" s="28"/>
      <c r="AA3592" s="26"/>
      <c r="AE3592" s="5"/>
    </row>
    <row r="3593" spans="2:31" x14ac:dyDescent="0.2">
      <c r="B3593" s="4"/>
      <c r="C3593" s="4"/>
      <c r="D3593" s="4"/>
      <c r="E3593" s="50"/>
      <c r="F3593" s="50"/>
      <c r="G3593" s="51"/>
      <c r="H3593" s="2"/>
      <c r="L3593" s="3"/>
      <c r="M3593" s="3"/>
      <c r="N3593" s="3"/>
      <c r="O3593" s="52"/>
      <c r="P3593" s="4"/>
      <c r="Q3593" s="4"/>
      <c r="R3593" s="4"/>
      <c r="T3593" s="9"/>
      <c r="U3593" s="4"/>
      <c r="V3593" s="4"/>
      <c r="Y3593" s="4"/>
      <c r="Z3593" s="28"/>
      <c r="AA3593" s="26"/>
      <c r="AE3593" s="5"/>
    </row>
    <row r="3594" spans="2:31" x14ac:dyDescent="0.2">
      <c r="B3594" s="4"/>
      <c r="C3594" s="4"/>
      <c r="D3594" s="4"/>
      <c r="E3594" s="50"/>
      <c r="F3594" s="50"/>
      <c r="G3594" s="51"/>
      <c r="H3594" s="2"/>
      <c r="L3594" s="3"/>
      <c r="M3594" s="3"/>
      <c r="N3594" s="3"/>
      <c r="O3594" s="52"/>
      <c r="P3594" s="4"/>
      <c r="Q3594" s="4"/>
      <c r="R3594" s="4"/>
      <c r="T3594" s="9"/>
      <c r="U3594" s="4"/>
      <c r="V3594" s="4"/>
      <c r="Y3594" s="4"/>
      <c r="Z3594" s="28"/>
      <c r="AA3594" s="26"/>
      <c r="AE3594" s="5"/>
    </row>
    <row r="3595" spans="2:31" x14ac:dyDescent="0.2">
      <c r="B3595" s="4"/>
      <c r="C3595" s="4"/>
      <c r="D3595" s="4"/>
      <c r="E3595" s="50"/>
      <c r="F3595" s="50"/>
      <c r="G3595" s="51"/>
      <c r="H3595" s="2"/>
      <c r="L3595" s="3"/>
      <c r="M3595" s="3"/>
      <c r="N3595" s="3"/>
      <c r="O3595" s="52"/>
      <c r="P3595" s="4"/>
      <c r="Q3595" s="4"/>
      <c r="R3595" s="4"/>
      <c r="T3595" s="9"/>
      <c r="U3595" s="4"/>
      <c r="V3595" s="4"/>
      <c r="Y3595" s="4"/>
      <c r="Z3595" s="28"/>
      <c r="AA3595" s="26"/>
      <c r="AE3595" s="5"/>
    </row>
    <row r="3596" spans="2:31" x14ac:dyDescent="0.2">
      <c r="B3596" s="4"/>
      <c r="C3596" s="4"/>
      <c r="D3596" s="4"/>
      <c r="E3596" s="50"/>
      <c r="F3596" s="50"/>
      <c r="G3596" s="51"/>
      <c r="H3596" s="2"/>
      <c r="L3596" s="3"/>
      <c r="M3596" s="3"/>
      <c r="N3596" s="3"/>
      <c r="O3596" s="52"/>
      <c r="P3596" s="4"/>
      <c r="Q3596" s="4"/>
      <c r="R3596" s="4"/>
      <c r="T3596" s="9"/>
      <c r="U3596" s="4"/>
      <c r="V3596" s="4"/>
      <c r="Y3596" s="4"/>
      <c r="Z3596" s="28"/>
      <c r="AA3596" s="26"/>
      <c r="AE3596" s="5"/>
    </row>
    <row r="3597" spans="2:31" x14ac:dyDescent="0.2">
      <c r="B3597" s="4"/>
      <c r="C3597" s="4"/>
      <c r="D3597" s="4"/>
      <c r="E3597" s="50"/>
      <c r="F3597" s="50"/>
      <c r="G3597" s="51"/>
      <c r="H3597" s="2"/>
      <c r="L3597" s="3"/>
      <c r="M3597" s="3"/>
      <c r="N3597" s="3"/>
      <c r="O3597" s="52"/>
      <c r="P3597" s="4"/>
      <c r="Q3597" s="4"/>
      <c r="R3597" s="4"/>
      <c r="T3597" s="9"/>
      <c r="U3597" s="4"/>
      <c r="V3597" s="4"/>
      <c r="Y3597" s="4"/>
      <c r="Z3597" s="28"/>
      <c r="AA3597" s="26"/>
      <c r="AE3597" s="5"/>
    </row>
    <row r="3598" spans="2:31" x14ac:dyDescent="0.2">
      <c r="B3598" s="4"/>
      <c r="C3598" s="4"/>
      <c r="D3598" s="4"/>
      <c r="E3598" s="50"/>
      <c r="F3598" s="50"/>
      <c r="G3598" s="51"/>
      <c r="H3598" s="2"/>
      <c r="L3598" s="3"/>
      <c r="M3598" s="3"/>
      <c r="N3598" s="3"/>
      <c r="O3598" s="52"/>
      <c r="P3598" s="4"/>
      <c r="Q3598" s="4"/>
      <c r="R3598" s="4"/>
      <c r="T3598" s="9"/>
      <c r="U3598" s="4"/>
      <c r="V3598" s="4"/>
      <c r="Y3598" s="4"/>
      <c r="Z3598" s="28"/>
      <c r="AA3598" s="26"/>
      <c r="AE3598" s="5"/>
    </row>
    <row r="3599" spans="2:31" x14ac:dyDescent="0.2">
      <c r="B3599" s="4"/>
      <c r="C3599" s="4"/>
      <c r="D3599" s="4"/>
      <c r="E3599" s="50"/>
      <c r="F3599" s="50"/>
      <c r="G3599" s="51"/>
      <c r="H3599" s="2"/>
      <c r="L3599" s="3"/>
      <c r="M3599" s="3"/>
      <c r="N3599" s="3"/>
      <c r="O3599" s="52"/>
      <c r="P3599" s="4"/>
      <c r="Q3599" s="4"/>
      <c r="R3599" s="4"/>
      <c r="T3599" s="9"/>
      <c r="U3599" s="4"/>
      <c r="V3599" s="4"/>
      <c r="Y3599" s="4"/>
      <c r="Z3599" s="28"/>
      <c r="AA3599" s="26"/>
      <c r="AE3599" s="5"/>
    </row>
    <row r="3600" spans="2:31" x14ac:dyDescent="0.2">
      <c r="B3600" s="4"/>
      <c r="C3600" s="4"/>
      <c r="D3600" s="4"/>
      <c r="E3600" s="50"/>
      <c r="F3600" s="50"/>
      <c r="G3600" s="51"/>
      <c r="H3600" s="2"/>
      <c r="L3600" s="3"/>
      <c r="M3600" s="3"/>
      <c r="N3600" s="3"/>
      <c r="O3600" s="52"/>
      <c r="P3600" s="4"/>
      <c r="Q3600" s="4"/>
      <c r="R3600" s="4"/>
      <c r="T3600" s="9"/>
      <c r="U3600" s="4"/>
      <c r="V3600" s="4"/>
      <c r="Y3600" s="4"/>
      <c r="Z3600" s="28"/>
      <c r="AA3600" s="26"/>
      <c r="AE3600" s="5"/>
    </row>
    <row r="3601" spans="2:31" x14ac:dyDescent="0.2">
      <c r="B3601" s="4"/>
      <c r="C3601" s="4"/>
      <c r="D3601" s="4"/>
      <c r="E3601" s="50"/>
      <c r="F3601" s="50"/>
      <c r="G3601" s="51"/>
      <c r="H3601" s="2"/>
      <c r="L3601" s="3"/>
      <c r="M3601" s="3"/>
      <c r="N3601" s="3"/>
      <c r="O3601" s="52"/>
      <c r="P3601" s="4"/>
      <c r="Q3601" s="4"/>
      <c r="R3601" s="4"/>
      <c r="T3601" s="9"/>
      <c r="U3601" s="4"/>
      <c r="V3601" s="4"/>
      <c r="Y3601" s="4"/>
      <c r="Z3601" s="28"/>
      <c r="AA3601" s="26"/>
      <c r="AE3601" s="5"/>
    </row>
    <row r="3602" spans="2:31" x14ac:dyDescent="0.2">
      <c r="B3602" s="4"/>
      <c r="C3602" s="4"/>
      <c r="D3602" s="4"/>
      <c r="E3602" s="50"/>
      <c r="F3602" s="50"/>
      <c r="G3602" s="51"/>
      <c r="H3602" s="2"/>
      <c r="L3602" s="3"/>
      <c r="M3602" s="3"/>
      <c r="N3602" s="3"/>
      <c r="O3602" s="52"/>
      <c r="P3602" s="4"/>
      <c r="Q3602" s="4"/>
      <c r="R3602" s="4"/>
      <c r="T3602" s="9"/>
      <c r="U3602" s="4"/>
      <c r="V3602" s="4"/>
      <c r="Y3602" s="4"/>
      <c r="Z3602" s="28"/>
      <c r="AA3602" s="26"/>
      <c r="AE3602" s="5"/>
    </row>
    <row r="3603" spans="2:31" x14ac:dyDescent="0.2">
      <c r="B3603" s="4"/>
      <c r="C3603" s="4"/>
      <c r="D3603" s="4"/>
      <c r="E3603" s="50"/>
      <c r="F3603" s="50"/>
      <c r="G3603" s="51"/>
      <c r="H3603" s="2"/>
      <c r="L3603" s="3"/>
      <c r="M3603" s="3"/>
      <c r="N3603" s="3"/>
      <c r="O3603" s="52"/>
      <c r="P3603" s="4"/>
      <c r="Q3603" s="4"/>
      <c r="R3603" s="4"/>
      <c r="T3603" s="9"/>
      <c r="U3603" s="4"/>
      <c r="V3603" s="4"/>
      <c r="Y3603" s="4"/>
      <c r="Z3603" s="28"/>
      <c r="AA3603" s="26"/>
      <c r="AE3603" s="5"/>
    </row>
    <row r="3604" spans="2:31" x14ac:dyDescent="0.2">
      <c r="B3604" s="4"/>
      <c r="C3604" s="4"/>
      <c r="D3604" s="4"/>
      <c r="E3604" s="50"/>
      <c r="F3604" s="50"/>
      <c r="G3604" s="51"/>
      <c r="H3604" s="2"/>
      <c r="L3604" s="3"/>
      <c r="M3604" s="3"/>
      <c r="N3604" s="3"/>
      <c r="O3604" s="52"/>
      <c r="P3604" s="4"/>
      <c r="Q3604" s="4"/>
      <c r="R3604" s="4"/>
      <c r="T3604" s="9"/>
      <c r="U3604" s="4"/>
      <c r="V3604" s="4"/>
      <c r="Y3604" s="4"/>
      <c r="Z3604" s="28"/>
      <c r="AA3604" s="26"/>
      <c r="AE3604" s="5"/>
    </row>
    <row r="3605" spans="2:31" x14ac:dyDescent="0.2">
      <c r="B3605" s="4"/>
      <c r="C3605" s="4"/>
      <c r="D3605" s="4"/>
      <c r="E3605" s="50"/>
      <c r="F3605" s="50"/>
      <c r="G3605" s="51"/>
      <c r="H3605" s="2"/>
      <c r="L3605" s="3"/>
      <c r="M3605" s="3"/>
      <c r="N3605" s="3"/>
      <c r="O3605" s="52"/>
      <c r="P3605" s="4"/>
      <c r="Q3605" s="4"/>
      <c r="R3605" s="4"/>
      <c r="T3605" s="9"/>
      <c r="U3605" s="4"/>
      <c r="V3605" s="4"/>
      <c r="Y3605" s="4"/>
      <c r="Z3605" s="28"/>
      <c r="AA3605" s="26"/>
      <c r="AE3605" s="5"/>
    </row>
    <row r="3606" spans="2:31" x14ac:dyDescent="0.2">
      <c r="B3606" s="4"/>
      <c r="C3606" s="4"/>
      <c r="D3606" s="4"/>
      <c r="E3606" s="50"/>
      <c r="F3606" s="50"/>
      <c r="G3606" s="51"/>
      <c r="H3606" s="2"/>
      <c r="L3606" s="3"/>
      <c r="M3606" s="3"/>
      <c r="N3606" s="3"/>
      <c r="O3606" s="52"/>
      <c r="P3606" s="4"/>
      <c r="Q3606" s="4"/>
      <c r="R3606" s="4"/>
      <c r="T3606" s="9"/>
      <c r="U3606" s="4"/>
      <c r="V3606" s="4"/>
      <c r="Y3606" s="4"/>
      <c r="Z3606" s="28"/>
      <c r="AA3606" s="26"/>
      <c r="AE3606" s="5"/>
    </row>
    <row r="3607" spans="2:31" x14ac:dyDescent="0.2">
      <c r="B3607" s="4"/>
      <c r="C3607" s="4"/>
      <c r="D3607" s="4"/>
      <c r="E3607" s="50"/>
      <c r="F3607" s="50"/>
      <c r="G3607" s="51"/>
      <c r="H3607" s="2"/>
      <c r="L3607" s="3"/>
      <c r="M3607" s="3"/>
      <c r="N3607" s="3"/>
      <c r="O3607" s="52"/>
      <c r="P3607" s="4"/>
      <c r="Q3607" s="4"/>
      <c r="R3607" s="4"/>
      <c r="T3607" s="9"/>
      <c r="U3607" s="4"/>
      <c r="V3607" s="4"/>
      <c r="Y3607" s="4"/>
      <c r="Z3607" s="28"/>
      <c r="AA3607" s="26"/>
      <c r="AE3607" s="5"/>
    </row>
    <row r="3608" spans="2:31" x14ac:dyDescent="0.2">
      <c r="B3608" s="4"/>
      <c r="C3608" s="4"/>
      <c r="D3608" s="4"/>
      <c r="E3608" s="50"/>
      <c r="F3608" s="50"/>
      <c r="G3608" s="51"/>
      <c r="H3608" s="2"/>
      <c r="L3608" s="3"/>
      <c r="M3608" s="3"/>
      <c r="N3608" s="3"/>
      <c r="O3608" s="52"/>
      <c r="P3608" s="4"/>
      <c r="Q3608" s="4"/>
      <c r="R3608" s="4"/>
      <c r="T3608" s="9"/>
      <c r="U3608" s="4"/>
      <c r="V3608" s="4"/>
      <c r="Y3608" s="4"/>
      <c r="Z3608" s="28"/>
      <c r="AA3608" s="26"/>
      <c r="AE3608" s="5"/>
    </row>
    <row r="3609" spans="2:31" x14ac:dyDescent="0.2">
      <c r="B3609" s="4"/>
      <c r="C3609" s="4"/>
      <c r="D3609" s="4"/>
      <c r="E3609" s="50"/>
      <c r="F3609" s="50"/>
      <c r="G3609" s="51"/>
      <c r="H3609" s="2"/>
      <c r="L3609" s="3"/>
      <c r="M3609" s="3"/>
      <c r="N3609" s="3"/>
      <c r="O3609" s="52"/>
      <c r="P3609" s="4"/>
      <c r="Q3609" s="4"/>
      <c r="R3609" s="4"/>
      <c r="T3609" s="9"/>
      <c r="U3609" s="4"/>
      <c r="V3609" s="4"/>
      <c r="Y3609" s="4"/>
      <c r="Z3609" s="28"/>
      <c r="AA3609" s="26"/>
      <c r="AE3609" s="5"/>
    </row>
    <row r="3610" spans="2:31" x14ac:dyDescent="0.2">
      <c r="B3610" s="4"/>
      <c r="C3610" s="4"/>
      <c r="D3610" s="4"/>
      <c r="E3610" s="50"/>
      <c r="F3610" s="50"/>
      <c r="G3610" s="51"/>
      <c r="H3610" s="2"/>
      <c r="L3610" s="3"/>
      <c r="M3610" s="3"/>
      <c r="N3610" s="3"/>
      <c r="O3610" s="52"/>
      <c r="P3610" s="4"/>
      <c r="Q3610" s="4"/>
      <c r="R3610" s="4"/>
      <c r="T3610" s="9"/>
      <c r="U3610" s="4"/>
      <c r="V3610" s="4"/>
      <c r="Y3610" s="4"/>
      <c r="Z3610" s="28"/>
      <c r="AA3610" s="26"/>
      <c r="AE3610" s="5"/>
    </row>
    <row r="3611" spans="2:31" x14ac:dyDescent="0.2">
      <c r="B3611" s="4"/>
      <c r="C3611" s="4"/>
      <c r="D3611" s="4"/>
      <c r="E3611" s="50"/>
      <c r="F3611" s="50"/>
      <c r="G3611" s="51"/>
      <c r="H3611" s="2"/>
      <c r="L3611" s="3"/>
      <c r="M3611" s="3"/>
      <c r="N3611" s="3"/>
      <c r="O3611" s="52"/>
      <c r="P3611" s="4"/>
      <c r="Q3611" s="4"/>
      <c r="R3611" s="4"/>
      <c r="T3611" s="9"/>
      <c r="U3611" s="4"/>
      <c r="V3611" s="4"/>
      <c r="Y3611" s="4"/>
      <c r="Z3611" s="28"/>
      <c r="AA3611" s="26"/>
      <c r="AE3611" s="5"/>
    </row>
    <row r="3612" spans="2:31" x14ac:dyDescent="0.2">
      <c r="B3612" s="4"/>
      <c r="C3612" s="4"/>
      <c r="D3612" s="4"/>
      <c r="E3612" s="50"/>
      <c r="F3612" s="50"/>
      <c r="G3612" s="51"/>
      <c r="H3612" s="2"/>
      <c r="L3612" s="3"/>
      <c r="M3612" s="3"/>
      <c r="N3612" s="3"/>
      <c r="O3612" s="52"/>
      <c r="P3612" s="4"/>
      <c r="Q3612" s="4"/>
      <c r="R3612" s="4"/>
      <c r="T3612" s="9"/>
      <c r="U3612" s="4"/>
      <c r="V3612" s="4"/>
      <c r="Y3612" s="4"/>
      <c r="Z3612" s="28"/>
      <c r="AA3612" s="26"/>
      <c r="AE3612" s="5"/>
    </row>
    <row r="3613" spans="2:31" x14ac:dyDescent="0.2">
      <c r="B3613" s="4"/>
      <c r="C3613" s="4"/>
      <c r="D3613" s="4"/>
      <c r="E3613" s="50"/>
      <c r="F3613" s="50"/>
      <c r="G3613" s="51"/>
      <c r="H3613" s="2"/>
      <c r="L3613" s="3"/>
      <c r="M3613" s="3"/>
      <c r="N3613" s="3"/>
      <c r="O3613" s="52"/>
      <c r="P3613" s="4"/>
      <c r="Q3613" s="4"/>
      <c r="R3613" s="4"/>
      <c r="T3613" s="9"/>
      <c r="U3613" s="4"/>
      <c r="V3613" s="4"/>
      <c r="Y3613" s="4"/>
      <c r="Z3613" s="28"/>
      <c r="AA3613" s="26"/>
      <c r="AE3613" s="5"/>
    </row>
    <row r="3614" spans="2:31" x14ac:dyDescent="0.2">
      <c r="B3614" s="4"/>
      <c r="C3614" s="4"/>
      <c r="D3614" s="4"/>
      <c r="E3614" s="50"/>
      <c r="F3614" s="50"/>
      <c r="G3614" s="51"/>
      <c r="H3614" s="2"/>
      <c r="L3614" s="3"/>
      <c r="M3614" s="3"/>
      <c r="N3614" s="3"/>
      <c r="O3614" s="52"/>
      <c r="P3614" s="4"/>
      <c r="Q3614" s="4"/>
      <c r="R3614" s="4"/>
      <c r="T3614" s="9"/>
      <c r="U3614" s="4"/>
      <c r="V3614" s="4"/>
      <c r="Y3614" s="4"/>
      <c r="Z3614" s="28"/>
      <c r="AA3614" s="26"/>
      <c r="AE3614" s="5"/>
    </row>
    <row r="3615" spans="2:31" x14ac:dyDescent="0.2">
      <c r="B3615" s="4"/>
      <c r="C3615" s="4"/>
      <c r="D3615" s="4"/>
      <c r="E3615" s="50"/>
      <c r="F3615" s="50"/>
      <c r="G3615" s="51"/>
      <c r="H3615" s="2"/>
      <c r="L3615" s="3"/>
      <c r="M3615" s="3"/>
      <c r="N3615" s="3"/>
      <c r="O3615" s="52"/>
      <c r="P3615" s="4"/>
      <c r="Q3615" s="4"/>
      <c r="R3615" s="4"/>
      <c r="T3615" s="9"/>
      <c r="U3615" s="4"/>
      <c r="V3615" s="4"/>
      <c r="Y3615" s="4"/>
      <c r="Z3615" s="28"/>
      <c r="AA3615" s="26"/>
      <c r="AE3615" s="5"/>
    </row>
    <row r="3616" spans="2:31" x14ac:dyDescent="0.2">
      <c r="B3616" s="4"/>
      <c r="C3616" s="4"/>
      <c r="D3616" s="4"/>
      <c r="E3616" s="50"/>
      <c r="F3616" s="50"/>
      <c r="G3616" s="51"/>
      <c r="H3616" s="2"/>
      <c r="L3616" s="3"/>
      <c r="M3616" s="3"/>
      <c r="N3616" s="3"/>
      <c r="O3616" s="52"/>
      <c r="P3616" s="4"/>
      <c r="Q3616" s="4"/>
      <c r="R3616" s="4"/>
      <c r="T3616" s="9"/>
      <c r="U3616" s="4"/>
      <c r="V3616" s="4"/>
      <c r="Y3616" s="4"/>
      <c r="Z3616" s="28"/>
      <c r="AA3616" s="26"/>
      <c r="AE3616" s="5"/>
    </row>
    <row r="3617" spans="2:31" x14ac:dyDescent="0.2">
      <c r="B3617" s="4"/>
      <c r="C3617" s="4"/>
      <c r="D3617" s="4"/>
      <c r="E3617" s="50"/>
      <c r="F3617" s="50"/>
      <c r="G3617" s="51"/>
      <c r="H3617" s="2"/>
      <c r="L3617" s="3"/>
      <c r="M3617" s="3"/>
      <c r="N3617" s="3"/>
      <c r="O3617" s="52"/>
      <c r="P3617" s="4"/>
      <c r="Q3617" s="4"/>
      <c r="R3617" s="4"/>
      <c r="T3617" s="9"/>
      <c r="U3617" s="4"/>
      <c r="V3617" s="4"/>
      <c r="Y3617" s="4"/>
      <c r="Z3617" s="28"/>
      <c r="AA3617" s="26"/>
      <c r="AE3617" s="5"/>
    </row>
    <row r="3618" spans="2:31" x14ac:dyDescent="0.2">
      <c r="B3618" s="4"/>
      <c r="C3618" s="4"/>
      <c r="D3618" s="4"/>
      <c r="E3618" s="50"/>
      <c r="F3618" s="50"/>
      <c r="G3618" s="51"/>
      <c r="H3618" s="2"/>
      <c r="L3618" s="3"/>
      <c r="M3618" s="3"/>
      <c r="N3618" s="3"/>
      <c r="O3618" s="52"/>
      <c r="P3618" s="4"/>
      <c r="Q3618" s="4"/>
      <c r="R3618" s="4"/>
      <c r="T3618" s="9"/>
      <c r="U3618" s="4"/>
      <c r="V3618" s="4"/>
      <c r="Y3618" s="4"/>
      <c r="Z3618" s="28"/>
      <c r="AA3618" s="26"/>
      <c r="AE3618" s="5"/>
    </row>
    <row r="3619" spans="2:31" x14ac:dyDescent="0.2">
      <c r="B3619" s="4"/>
      <c r="C3619" s="4"/>
      <c r="D3619" s="4"/>
      <c r="E3619" s="50"/>
      <c r="F3619" s="50"/>
      <c r="G3619" s="51"/>
      <c r="H3619" s="2"/>
      <c r="L3619" s="3"/>
      <c r="M3619" s="3"/>
      <c r="N3619" s="3"/>
      <c r="O3619" s="52"/>
      <c r="P3619" s="4"/>
      <c r="Q3619" s="4"/>
      <c r="R3619" s="4"/>
      <c r="T3619" s="9"/>
      <c r="U3619" s="4"/>
      <c r="V3619" s="4"/>
      <c r="Y3619" s="4"/>
      <c r="Z3619" s="28"/>
      <c r="AA3619" s="26"/>
      <c r="AE3619" s="5"/>
    </row>
    <row r="3620" spans="2:31" x14ac:dyDescent="0.2">
      <c r="B3620" s="4"/>
      <c r="C3620" s="4"/>
      <c r="D3620" s="4"/>
      <c r="E3620" s="50"/>
      <c r="F3620" s="50"/>
      <c r="G3620" s="51"/>
      <c r="H3620" s="2"/>
      <c r="L3620" s="3"/>
      <c r="M3620" s="3"/>
      <c r="N3620" s="3"/>
      <c r="O3620" s="52"/>
      <c r="P3620" s="4"/>
      <c r="Q3620" s="4"/>
      <c r="R3620" s="4"/>
      <c r="T3620" s="9"/>
      <c r="U3620" s="4"/>
      <c r="V3620" s="4"/>
      <c r="Y3620" s="4"/>
      <c r="Z3620" s="28"/>
      <c r="AA3620" s="26"/>
      <c r="AE3620" s="5"/>
    </row>
    <row r="3621" spans="2:31" x14ac:dyDescent="0.2">
      <c r="B3621" s="4"/>
      <c r="C3621" s="4"/>
      <c r="D3621" s="4"/>
      <c r="E3621" s="50"/>
      <c r="F3621" s="50"/>
      <c r="G3621" s="51"/>
      <c r="H3621" s="2"/>
      <c r="L3621" s="3"/>
      <c r="M3621" s="3"/>
      <c r="N3621" s="3"/>
      <c r="O3621" s="52"/>
      <c r="P3621" s="4"/>
      <c r="Q3621" s="4"/>
      <c r="R3621" s="4"/>
      <c r="T3621" s="9"/>
      <c r="U3621" s="4"/>
      <c r="V3621" s="4"/>
      <c r="Y3621" s="4"/>
      <c r="Z3621" s="28"/>
      <c r="AA3621" s="26"/>
      <c r="AE3621" s="5"/>
    </row>
    <row r="3622" spans="2:31" x14ac:dyDescent="0.2">
      <c r="B3622" s="4"/>
      <c r="C3622" s="4"/>
      <c r="D3622" s="4"/>
      <c r="E3622" s="50"/>
      <c r="F3622" s="50"/>
      <c r="G3622" s="51"/>
      <c r="H3622" s="2"/>
      <c r="L3622" s="3"/>
      <c r="M3622" s="3"/>
      <c r="N3622" s="3"/>
      <c r="O3622" s="52"/>
      <c r="P3622" s="4"/>
      <c r="Q3622" s="4"/>
      <c r="R3622" s="4"/>
      <c r="T3622" s="9"/>
      <c r="U3622" s="4"/>
      <c r="V3622" s="4"/>
      <c r="Y3622" s="4"/>
      <c r="Z3622" s="28"/>
      <c r="AA3622" s="26"/>
      <c r="AE3622" s="5"/>
    </row>
    <row r="3623" spans="2:31" x14ac:dyDescent="0.2">
      <c r="B3623" s="4"/>
      <c r="C3623" s="4"/>
      <c r="D3623" s="4"/>
      <c r="E3623" s="50"/>
      <c r="F3623" s="50"/>
      <c r="G3623" s="51"/>
      <c r="H3623" s="2"/>
      <c r="L3623" s="3"/>
      <c r="M3623" s="3"/>
      <c r="N3623" s="3"/>
      <c r="O3623" s="52"/>
      <c r="P3623" s="4"/>
      <c r="Q3623" s="4"/>
      <c r="R3623" s="4"/>
      <c r="T3623" s="9"/>
      <c r="U3623" s="4"/>
      <c r="V3623" s="4"/>
      <c r="Y3623" s="4"/>
      <c r="Z3623" s="28"/>
      <c r="AA3623" s="26"/>
      <c r="AE3623" s="5"/>
    </row>
    <row r="3624" spans="2:31" x14ac:dyDescent="0.2">
      <c r="B3624" s="4"/>
      <c r="C3624" s="4"/>
      <c r="D3624" s="4"/>
      <c r="E3624" s="50"/>
      <c r="F3624" s="50"/>
      <c r="G3624" s="51"/>
      <c r="H3624" s="2"/>
      <c r="L3624" s="3"/>
      <c r="M3624" s="3"/>
      <c r="N3624" s="3"/>
      <c r="O3624" s="52"/>
      <c r="P3624" s="4"/>
      <c r="Q3624" s="4"/>
      <c r="R3624" s="4"/>
      <c r="T3624" s="9"/>
      <c r="U3624" s="4"/>
      <c r="V3624" s="4"/>
      <c r="Y3624" s="4"/>
      <c r="Z3624" s="28"/>
      <c r="AA3624" s="26"/>
      <c r="AE3624" s="5"/>
    </row>
    <row r="3625" spans="2:31" x14ac:dyDescent="0.2">
      <c r="B3625" s="4"/>
      <c r="C3625" s="4"/>
      <c r="D3625" s="4"/>
      <c r="E3625" s="50"/>
      <c r="F3625" s="50"/>
      <c r="G3625" s="51"/>
      <c r="H3625" s="2"/>
      <c r="L3625" s="3"/>
      <c r="M3625" s="3"/>
      <c r="N3625" s="3"/>
      <c r="O3625" s="52"/>
      <c r="P3625" s="4"/>
      <c r="Q3625" s="4"/>
      <c r="R3625" s="4"/>
      <c r="T3625" s="9"/>
      <c r="U3625" s="4"/>
      <c r="V3625" s="4"/>
      <c r="Y3625" s="4"/>
      <c r="Z3625" s="28"/>
      <c r="AA3625" s="26"/>
      <c r="AE3625" s="5"/>
    </row>
    <row r="3626" spans="2:31" x14ac:dyDescent="0.2">
      <c r="B3626" s="4"/>
      <c r="C3626" s="4"/>
      <c r="D3626" s="4"/>
      <c r="E3626" s="50"/>
      <c r="F3626" s="50"/>
      <c r="G3626" s="51"/>
      <c r="H3626" s="2"/>
      <c r="L3626" s="3"/>
      <c r="M3626" s="3"/>
      <c r="N3626" s="3"/>
      <c r="O3626" s="52"/>
      <c r="P3626" s="4"/>
      <c r="Q3626" s="4"/>
      <c r="R3626" s="4"/>
      <c r="T3626" s="9"/>
      <c r="U3626" s="4"/>
      <c r="V3626" s="4"/>
      <c r="Y3626" s="4"/>
      <c r="Z3626" s="28"/>
      <c r="AA3626" s="26"/>
      <c r="AE3626" s="5"/>
    </row>
    <row r="3627" spans="2:31" x14ac:dyDescent="0.2">
      <c r="B3627" s="4"/>
      <c r="C3627" s="4"/>
      <c r="D3627" s="4"/>
      <c r="E3627" s="50"/>
      <c r="F3627" s="50"/>
      <c r="G3627" s="51"/>
      <c r="H3627" s="2"/>
      <c r="L3627" s="3"/>
      <c r="M3627" s="3"/>
      <c r="N3627" s="3"/>
      <c r="O3627" s="52"/>
      <c r="P3627" s="4"/>
      <c r="Q3627" s="4"/>
      <c r="R3627" s="4"/>
      <c r="T3627" s="9"/>
      <c r="U3627" s="4"/>
      <c r="V3627" s="4"/>
      <c r="Y3627" s="4"/>
      <c r="Z3627" s="28"/>
      <c r="AA3627" s="26"/>
      <c r="AE3627" s="5"/>
    </row>
    <row r="3628" spans="2:31" x14ac:dyDescent="0.2">
      <c r="B3628" s="4"/>
      <c r="C3628" s="4"/>
      <c r="D3628" s="4"/>
      <c r="E3628" s="50"/>
      <c r="F3628" s="50"/>
      <c r="G3628" s="51"/>
      <c r="H3628" s="2"/>
      <c r="L3628" s="3"/>
      <c r="M3628" s="3"/>
      <c r="N3628" s="3"/>
      <c r="O3628" s="52"/>
      <c r="P3628" s="4"/>
      <c r="Q3628" s="4"/>
      <c r="R3628" s="4"/>
      <c r="T3628" s="9"/>
      <c r="U3628" s="4"/>
      <c r="V3628" s="4"/>
      <c r="Y3628" s="4"/>
      <c r="Z3628" s="28"/>
      <c r="AA3628" s="26"/>
      <c r="AE3628" s="5"/>
    </row>
    <row r="3629" spans="2:31" x14ac:dyDescent="0.2">
      <c r="B3629" s="4"/>
      <c r="C3629" s="4"/>
      <c r="D3629" s="4"/>
      <c r="E3629" s="50"/>
      <c r="F3629" s="50"/>
      <c r="G3629" s="51"/>
      <c r="H3629" s="2"/>
      <c r="L3629" s="3"/>
      <c r="M3629" s="3"/>
      <c r="N3629" s="3"/>
      <c r="O3629" s="52"/>
      <c r="P3629" s="4"/>
      <c r="Q3629" s="4"/>
      <c r="R3629" s="4"/>
      <c r="T3629" s="9"/>
      <c r="U3629" s="4"/>
      <c r="V3629" s="4"/>
      <c r="Y3629" s="4"/>
      <c r="Z3629" s="28"/>
      <c r="AA3629" s="26"/>
      <c r="AE3629" s="5"/>
    </row>
    <row r="3630" spans="2:31" x14ac:dyDescent="0.2">
      <c r="B3630" s="4"/>
      <c r="C3630" s="4"/>
      <c r="D3630" s="4"/>
      <c r="E3630" s="50"/>
      <c r="F3630" s="50"/>
      <c r="G3630" s="51"/>
      <c r="H3630" s="2"/>
      <c r="L3630" s="3"/>
      <c r="M3630" s="3"/>
      <c r="N3630" s="3"/>
      <c r="O3630" s="52"/>
      <c r="P3630" s="4"/>
      <c r="Q3630" s="4"/>
      <c r="R3630" s="4"/>
      <c r="T3630" s="9"/>
      <c r="U3630" s="4"/>
      <c r="V3630" s="4"/>
      <c r="Y3630" s="4"/>
      <c r="Z3630" s="28"/>
      <c r="AA3630" s="26"/>
      <c r="AE3630" s="5"/>
    </row>
    <row r="3631" spans="2:31" x14ac:dyDescent="0.2">
      <c r="B3631" s="4"/>
      <c r="C3631" s="4"/>
      <c r="D3631" s="4"/>
      <c r="E3631" s="50"/>
      <c r="F3631" s="50"/>
      <c r="G3631" s="51"/>
      <c r="H3631" s="2"/>
      <c r="L3631" s="3"/>
      <c r="M3631" s="3"/>
      <c r="N3631" s="3"/>
      <c r="O3631" s="52"/>
      <c r="P3631" s="4"/>
      <c r="Q3631" s="4"/>
      <c r="R3631" s="4"/>
      <c r="T3631" s="9"/>
      <c r="U3631" s="4"/>
      <c r="V3631" s="4"/>
      <c r="Y3631" s="4"/>
      <c r="Z3631" s="28"/>
      <c r="AA3631" s="26"/>
      <c r="AE3631" s="5"/>
    </row>
    <row r="3632" spans="2:31" x14ac:dyDescent="0.2">
      <c r="B3632" s="4"/>
      <c r="C3632" s="4"/>
      <c r="D3632" s="4"/>
      <c r="E3632" s="50"/>
      <c r="F3632" s="50"/>
      <c r="G3632" s="51"/>
      <c r="H3632" s="2"/>
      <c r="L3632" s="3"/>
      <c r="M3632" s="3"/>
      <c r="N3632" s="3"/>
      <c r="O3632" s="52"/>
      <c r="P3632" s="4"/>
      <c r="Q3632" s="4"/>
      <c r="R3632" s="4"/>
      <c r="T3632" s="9"/>
      <c r="U3632" s="4"/>
      <c r="V3632" s="4"/>
      <c r="Y3632" s="4"/>
      <c r="Z3632" s="28"/>
      <c r="AA3632" s="26"/>
      <c r="AE3632" s="5"/>
    </row>
    <row r="3633" spans="2:31" x14ac:dyDescent="0.2">
      <c r="B3633" s="4"/>
      <c r="C3633" s="4"/>
      <c r="D3633" s="4"/>
      <c r="E3633" s="50"/>
      <c r="F3633" s="50"/>
      <c r="G3633" s="51"/>
      <c r="H3633" s="2"/>
      <c r="L3633" s="3"/>
      <c r="M3633" s="3"/>
      <c r="N3633" s="3"/>
      <c r="O3633" s="52"/>
      <c r="P3633" s="4"/>
      <c r="Q3633" s="4"/>
      <c r="R3633" s="4"/>
      <c r="T3633" s="9"/>
      <c r="U3633" s="4"/>
      <c r="V3633" s="4"/>
      <c r="Y3633" s="4"/>
      <c r="Z3633" s="28"/>
      <c r="AA3633" s="26"/>
      <c r="AE3633" s="5"/>
    </row>
    <row r="3634" spans="2:31" x14ac:dyDescent="0.2">
      <c r="B3634" s="4"/>
      <c r="C3634" s="4"/>
      <c r="D3634" s="4"/>
      <c r="E3634" s="50"/>
      <c r="F3634" s="50"/>
      <c r="G3634" s="51"/>
      <c r="H3634" s="2"/>
      <c r="L3634" s="3"/>
      <c r="M3634" s="3"/>
      <c r="N3634" s="3"/>
      <c r="O3634" s="52"/>
      <c r="P3634" s="4"/>
      <c r="Q3634" s="4"/>
      <c r="R3634" s="4"/>
      <c r="T3634" s="9"/>
      <c r="U3634" s="4"/>
      <c r="V3634" s="4"/>
      <c r="Y3634" s="4"/>
      <c r="Z3634" s="28"/>
      <c r="AA3634" s="26"/>
      <c r="AE3634" s="5"/>
    </row>
    <row r="3635" spans="2:31" x14ac:dyDescent="0.2">
      <c r="B3635" s="4"/>
      <c r="C3635" s="4"/>
      <c r="D3635" s="4"/>
      <c r="E3635" s="50"/>
      <c r="F3635" s="50"/>
      <c r="G3635" s="51"/>
      <c r="H3635" s="2"/>
      <c r="L3635" s="3"/>
      <c r="M3635" s="3"/>
      <c r="N3635" s="3"/>
      <c r="O3635" s="52"/>
      <c r="P3635" s="4"/>
      <c r="Q3635" s="4"/>
      <c r="R3635" s="4"/>
      <c r="T3635" s="9"/>
      <c r="U3635" s="4"/>
      <c r="V3635" s="4"/>
      <c r="Y3635" s="4"/>
      <c r="Z3635" s="28"/>
      <c r="AA3635" s="26"/>
      <c r="AE3635" s="5"/>
    </row>
    <row r="3636" spans="2:31" x14ac:dyDescent="0.2">
      <c r="B3636" s="4"/>
      <c r="C3636" s="4"/>
      <c r="D3636" s="4"/>
      <c r="E3636" s="50"/>
      <c r="F3636" s="50"/>
      <c r="G3636" s="51"/>
      <c r="H3636" s="2"/>
      <c r="L3636" s="3"/>
      <c r="M3636" s="3"/>
      <c r="N3636" s="3"/>
      <c r="O3636" s="52"/>
      <c r="P3636" s="4"/>
      <c r="Q3636" s="4"/>
      <c r="R3636" s="4"/>
      <c r="T3636" s="9"/>
      <c r="U3636" s="4"/>
      <c r="V3636" s="4"/>
      <c r="Y3636" s="4"/>
      <c r="Z3636" s="28"/>
      <c r="AA3636" s="26"/>
      <c r="AE3636" s="5"/>
    </row>
    <row r="3637" spans="2:31" x14ac:dyDescent="0.2">
      <c r="B3637" s="4"/>
      <c r="C3637" s="4"/>
      <c r="D3637" s="4"/>
      <c r="E3637" s="50"/>
      <c r="F3637" s="50"/>
      <c r="G3637" s="51"/>
      <c r="H3637" s="2"/>
      <c r="L3637" s="3"/>
      <c r="M3637" s="3"/>
      <c r="N3637" s="3"/>
      <c r="O3637" s="52"/>
      <c r="P3637" s="4"/>
      <c r="Q3637" s="4"/>
      <c r="R3637" s="4"/>
      <c r="T3637" s="9"/>
      <c r="U3637" s="4"/>
      <c r="V3637" s="4"/>
      <c r="Y3637" s="4"/>
      <c r="Z3637" s="28"/>
      <c r="AA3637" s="26"/>
      <c r="AE3637" s="5"/>
    </row>
    <row r="3638" spans="2:31" x14ac:dyDescent="0.2">
      <c r="B3638" s="4"/>
      <c r="C3638" s="4"/>
      <c r="D3638" s="4"/>
      <c r="E3638" s="50"/>
      <c r="F3638" s="50"/>
      <c r="G3638" s="51"/>
      <c r="H3638" s="2"/>
      <c r="L3638" s="3"/>
      <c r="M3638" s="3"/>
      <c r="N3638" s="3"/>
      <c r="O3638" s="52"/>
      <c r="P3638" s="4"/>
      <c r="Q3638" s="4"/>
      <c r="R3638" s="4"/>
      <c r="T3638" s="9"/>
      <c r="U3638" s="4"/>
      <c r="V3638" s="4"/>
      <c r="Y3638" s="4"/>
      <c r="Z3638" s="28"/>
      <c r="AA3638" s="26"/>
      <c r="AE3638" s="5"/>
    </row>
    <row r="3639" spans="2:31" x14ac:dyDescent="0.2">
      <c r="B3639" s="4"/>
      <c r="C3639" s="4"/>
      <c r="D3639" s="4"/>
      <c r="E3639" s="50"/>
      <c r="F3639" s="50"/>
      <c r="G3639" s="51"/>
      <c r="H3639" s="2"/>
      <c r="L3639" s="3"/>
      <c r="M3639" s="3"/>
      <c r="N3639" s="3"/>
      <c r="O3639" s="52"/>
      <c r="P3639" s="4"/>
      <c r="Q3639" s="4"/>
      <c r="R3639" s="4"/>
      <c r="T3639" s="9"/>
      <c r="U3639" s="4"/>
      <c r="V3639" s="4"/>
      <c r="Y3639" s="4"/>
      <c r="Z3639" s="28"/>
      <c r="AA3639" s="26"/>
      <c r="AE3639" s="5"/>
    </row>
    <row r="3640" spans="2:31" x14ac:dyDescent="0.2">
      <c r="B3640" s="4"/>
      <c r="C3640" s="4"/>
      <c r="D3640" s="4"/>
      <c r="E3640" s="50"/>
      <c r="F3640" s="50"/>
      <c r="G3640" s="51"/>
      <c r="H3640" s="2"/>
      <c r="L3640" s="3"/>
      <c r="M3640" s="3"/>
      <c r="N3640" s="3"/>
      <c r="O3640" s="52"/>
      <c r="P3640" s="4"/>
      <c r="Q3640" s="4"/>
      <c r="R3640" s="4"/>
      <c r="T3640" s="9"/>
      <c r="U3640" s="4"/>
      <c r="V3640" s="4"/>
      <c r="Y3640" s="4"/>
      <c r="Z3640" s="28"/>
      <c r="AA3640" s="26"/>
      <c r="AE3640" s="5"/>
    </row>
    <row r="3641" spans="2:31" x14ac:dyDescent="0.2">
      <c r="B3641" s="4"/>
      <c r="C3641" s="4"/>
      <c r="D3641" s="4"/>
      <c r="E3641" s="50"/>
      <c r="F3641" s="50"/>
      <c r="G3641" s="51"/>
      <c r="H3641" s="2"/>
      <c r="L3641" s="3"/>
      <c r="M3641" s="3"/>
      <c r="N3641" s="3"/>
      <c r="O3641" s="52"/>
      <c r="P3641" s="4"/>
      <c r="Q3641" s="4"/>
      <c r="R3641" s="4"/>
      <c r="T3641" s="9"/>
      <c r="U3641" s="4"/>
      <c r="V3641" s="4"/>
      <c r="Y3641" s="4"/>
      <c r="Z3641" s="28"/>
      <c r="AA3641" s="26"/>
      <c r="AE3641" s="5"/>
    </row>
    <row r="3642" spans="2:31" x14ac:dyDescent="0.2">
      <c r="B3642" s="4"/>
      <c r="C3642" s="4"/>
      <c r="D3642" s="4"/>
      <c r="E3642" s="50"/>
      <c r="F3642" s="50"/>
      <c r="G3642" s="51"/>
      <c r="H3642" s="2"/>
      <c r="L3642" s="3"/>
      <c r="M3642" s="3"/>
      <c r="N3642" s="3"/>
      <c r="O3642" s="52"/>
      <c r="P3642" s="4"/>
      <c r="Q3642" s="4"/>
      <c r="R3642" s="4"/>
      <c r="T3642" s="9"/>
      <c r="U3642" s="4"/>
      <c r="V3642" s="4"/>
      <c r="Y3642" s="4"/>
      <c r="Z3642" s="28"/>
      <c r="AA3642" s="26"/>
      <c r="AE3642" s="5"/>
    </row>
    <row r="3643" spans="2:31" x14ac:dyDescent="0.2">
      <c r="B3643" s="4"/>
      <c r="C3643" s="4"/>
      <c r="D3643" s="4"/>
      <c r="E3643" s="50"/>
      <c r="F3643" s="50"/>
      <c r="G3643" s="51"/>
      <c r="H3643" s="2"/>
      <c r="L3643" s="3"/>
      <c r="M3643" s="3"/>
      <c r="N3643" s="3"/>
      <c r="O3643" s="52"/>
      <c r="P3643" s="4"/>
      <c r="Q3643" s="4"/>
      <c r="R3643" s="4"/>
      <c r="T3643" s="9"/>
      <c r="U3643" s="4"/>
      <c r="V3643" s="4"/>
      <c r="Y3643" s="4"/>
      <c r="Z3643" s="28"/>
      <c r="AA3643" s="26"/>
      <c r="AE3643" s="5"/>
    </row>
    <row r="3644" spans="2:31" x14ac:dyDescent="0.2">
      <c r="B3644" s="4"/>
      <c r="C3644" s="4"/>
      <c r="D3644" s="4"/>
      <c r="E3644" s="50"/>
      <c r="F3644" s="50"/>
      <c r="G3644" s="51"/>
      <c r="H3644" s="2"/>
      <c r="L3644" s="3"/>
      <c r="M3644" s="3"/>
      <c r="N3644" s="3"/>
      <c r="O3644" s="52"/>
      <c r="P3644" s="4"/>
      <c r="Q3644" s="4"/>
      <c r="R3644" s="4"/>
      <c r="T3644" s="9"/>
      <c r="U3644" s="4"/>
      <c r="V3644" s="4"/>
      <c r="Y3644" s="4"/>
      <c r="Z3644" s="28"/>
      <c r="AA3644" s="26"/>
      <c r="AE3644" s="5"/>
    </row>
    <row r="3645" spans="2:31" x14ac:dyDescent="0.2">
      <c r="B3645" s="4"/>
      <c r="C3645" s="4"/>
      <c r="D3645" s="4"/>
      <c r="E3645" s="50"/>
      <c r="F3645" s="50"/>
      <c r="G3645" s="51"/>
      <c r="H3645" s="2"/>
      <c r="L3645" s="3"/>
      <c r="M3645" s="3"/>
      <c r="N3645" s="3"/>
      <c r="O3645" s="52"/>
      <c r="P3645" s="4"/>
      <c r="Q3645" s="4"/>
      <c r="R3645" s="4"/>
      <c r="T3645" s="9"/>
      <c r="U3645" s="4"/>
      <c r="V3645" s="4"/>
      <c r="Y3645" s="4"/>
      <c r="Z3645" s="28"/>
      <c r="AA3645" s="26"/>
      <c r="AE3645" s="5"/>
    </row>
    <row r="3646" spans="2:31" x14ac:dyDescent="0.2">
      <c r="B3646" s="4"/>
      <c r="C3646" s="4"/>
      <c r="D3646" s="4"/>
      <c r="E3646" s="50"/>
      <c r="F3646" s="50"/>
      <c r="G3646" s="51"/>
      <c r="H3646" s="2"/>
      <c r="L3646" s="3"/>
      <c r="M3646" s="3"/>
      <c r="N3646" s="3"/>
      <c r="O3646" s="52"/>
      <c r="P3646" s="4"/>
      <c r="Q3646" s="4"/>
      <c r="R3646" s="4"/>
      <c r="T3646" s="9"/>
      <c r="U3646" s="4"/>
      <c r="V3646" s="4"/>
      <c r="Y3646" s="4"/>
      <c r="Z3646" s="28"/>
      <c r="AA3646" s="26"/>
      <c r="AE3646" s="5"/>
    </row>
    <row r="3647" spans="2:31" x14ac:dyDescent="0.2">
      <c r="B3647" s="4"/>
      <c r="C3647" s="4"/>
      <c r="D3647" s="4"/>
      <c r="E3647" s="50"/>
      <c r="F3647" s="50"/>
      <c r="G3647" s="51"/>
      <c r="H3647" s="2"/>
      <c r="L3647" s="3"/>
      <c r="M3647" s="3"/>
      <c r="N3647" s="3"/>
      <c r="O3647" s="52"/>
      <c r="P3647" s="4"/>
      <c r="Q3647" s="4"/>
      <c r="R3647" s="4"/>
      <c r="T3647" s="9"/>
      <c r="U3647" s="4"/>
      <c r="V3647" s="4"/>
      <c r="Y3647" s="4"/>
      <c r="Z3647" s="28"/>
      <c r="AA3647" s="26"/>
      <c r="AE3647" s="5"/>
    </row>
    <row r="3648" spans="2:31" x14ac:dyDescent="0.2">
      <c r="B3648" s="4"/>
      <c r="C3648" s="4"/>
      <c r="D3648" s="4"/>
      <c r="E3648" s="50"/>
      <c r="F3648" s="50"/>
      <c r="G3648" s="51"/>
      <c r="H3648" s="2"/>
      <c r="L3648" s="3"/>
      <c r="M3648" s="3"/>
      <c r="N3648" s="3"/>
      <c r="O3648" s="52"/>
      <c r="P3648" s="4"/>
      <c r="Q3648" s="4"/>
      <c r="R3648" s="4"/>
      <c r="T3648" s="9"/>
      <c r="U3648" s="4"/>
      <c r="V3648" s="4"/>
      <c r="Y3648" s="4"/>
      <c r="Z3648" s="28"/>
      <c r="AA3648" s="26"/>
      <c r="AE3648" s="5"/>
    </row>
    <row r="3649" spans="2:31" x14ac:dyDescent="0.2">
      <c r="B3649" s="4"/>
      <c r="C3649" s="4"/>
      <c r="D3649" s="4"/>
      <c r="E3649" s="50"/>
      <c r="F3649" s="50"/>
      <c r="G3649" s="51"/>
      <c r="H3649" s="2"/>
      <c r="L3649" s="3"/>
      <c r="M3649" s="3"/>
      <c r="N3649" s="3"/>
      <c r="O3649" s="52"/>
      <c r="P3649" s="4"/>
      <c r="Q3649" s="4"/>
      <c r="R3649" s="4"/>
      <c r="T3649" s="9"/>
      <c r="U3649" s="4"/>
      <c r="V3649" s="4"/>
      <c r="Y3649" s="4"/>
      <c r="Z3649" s="28"/>
      <c r="AA3649" s="26"/>
      <c r="AE3649" s="5"/>
    </row>
    <row r="3650" spans="2:31" x14ac:dyDescent="0.2">
      <c r="B3650" s="4"/>
      <c r="C3650" s="4"/>
      <c r="D3650" s="4"/>
      <c r="E3650" s="50"/>
      <c r="F3650" s="50"/>
      <c r="G3650" s="51"/>
      <c r="H3650" s="2"/>
      <c r="L3650" s="3"/>
      <c r="M3650" s="3"/>
      <c r="N3650" s="3"/>
      <c r="O3650" s="52"/>
      <c r="P3650" s="4"/>
      <c r="Q3650" s="4"/>
      <c r="R3650" s="4"/>
      <c r="T3650" s="9"/>
      <c r="U3650" s="4"/>
      <c r="V3650" s="4"/>
      <c r="Y3650" s="4"/>
      <c r="Z3650" s="28"/>
      <c r="AA3650" s="26"/>
      <c r="AE3650" s="5"/>
    </row>
    <row r="3651" spans="2:31" x14ac:dyDescent="0.2">
      <c r="B3651" s="4"/>
      <c r="C3651" s="4"/>
      <c r="D3651" s="4"/>
      <c r="E3651" s="50"/>
      <c r="F3651" s="50"/>
      <c r="G3651" s="51"/>
      <c r="H3651" s="2"/>
      <c r="L3651" s="3"/>
      <c r="M3651" s="3"/>
      <c r="N3651" s="3"/>
      <c r="O3651" s="52"/>
      <c r="P3651" s="4"/>
      <c r="Q3651" s="4"/>
      <c r="R3651" s="4"/>
      <c r="T3651" s="9"/>
      <c r="U3651" s="4"/>
      <c r="V3651" s="4"/>
      <c r="Y3651" s="4"/>
      <c r="Z3651" s="28"/>
      <c r="AA3651" s="26"/>
      <c r="AE3651" s="5"/>
    </row>
    <row r="3652" spans="2:31" x14ac:dyDescent="0.2">
      <c r="B3652" s="4"/>
      <c r="C3652" s="4"/>
      <c r="D3652" s="4"/>
      <c r="E3652" s="50"/>
      <c r="F3652" s="50"/>
      <c r="G3652" s="51"/>
      <c r="H3652" s="2"/>
      <c r="L3652" s="3"/>
      <c r="M3652" s="3"/>
      <c r="N3652" s="3"/>
      <c r="O3652" s="52"/>
      <c r="P3652" s="4"/>
      <c r="Q3652" s="4"/>
      <c r="R3652" s="4"/>
      <c r="T3652" s="9"/>
      <c r="U3652" s="4"/>
      <c r="V3652" s="4"/>
      <c r="Y3652" s="4"/>
      <c r="Z3652" s="28"/>
      <c r="AA3652" s="26"/>
      <c r="AE3652" s="5"/>
    </row>
    <row r="3653" spans="2:31" x14ac:dyDescent="0.2">
      <c r="B3653" s="4"/>
      <c r="C3653" s="4"/>
      <c r="D3653" s="4"/>
      <c r="E3653" s="50"/>
      <c r="F3653" s="50"/>
      <c r="G3653" s="51"/>
      <c r="H3653" s="2"/>
      <c r="L3653" s="3"/>
      <c r="M3653" s="3"/>
      <c r="N3653" s="3"/>
      <c r="O3653" s="52"/>
      <c r="P3653" s="4"/>
      <c r="Q3653" s="4"/>
      <c r="R3653" s="4"/>
      <c r="T3653" s="9"/>
      <c r="U3653" s="4"/>
      <c r="V3653" s="4"/>
      <c r="Y3653" s="4"/>
      <c r="Z3653" s="28"/>
      <c r="AA3653" s="26"/>
      <c r="AE3653" s="5"/>
    </row>
    <row r="3654" spans="2:31" x14ac:dyDescent="0.2">
      <c r="B3654" s="4"/>
      <c r="C3654" s="4"/>
      <c r="D3654" s="4"/>
      <c r="E3654" s="50"/>
      <c r="F3654" s="50"/>
      <c r="G3654" s="51"/>
      <c r="H3654" s="2"/>
      <c r="L3654" s="3"/>
      <c r="M3654" s="3"/>
      <c r="N3654" s="3"/>
      <c r="O3654" s="52"/>
      <c r="P3654" s="4"/>
      <c r="Q3654" s="4"/>
      <c r="R3654" s="4"/>
      <c r="T3654" s="9"/>
      <c r="U3654" s="4"/>
      <c r="V3654" s="4"/>
      <c r="Y3654" s="4"/>
      <c r="Z3654" s="28"/>
      <c r="AA3654" s="26"/>
      <c r="AE3654" s="5"/>
    </row>
    <row r="3655" spans="2:31" x14ac:dyDescent="0.2">
      <c r="B3655" s="4"/>
      <c r="C3655" s="4"/>
      <c r="D3655" s="4"/>
      <c r="E3655" s="50"/>
      <c r="F3655" s="50"/>
      <c r="G3655" s="51"/>
      <c r="H3655" s="2"/>
      <c r="L3655" s="3"/>
      <c r="M3655" s="3"/>
      <c r="N3655" s="3"/>
      <c r="O3655" s="52"/>
      <c r="P3655" s="4"/>
      <c r="Q3655" s="4"/>
      <c r="R3655" s="4"/>
      <c r="T3655" s="9"/>
      <c r="U3655" s="4"/>
      <c r="V3655" s="4"/>
      <c r="Y3655" s="4"/>
      <c r="Z3655" s="28"/>
      <c r="AA3655" s="26"/>
      <c r="AE3655" s="5"/>
    </row>
    <row r="3656" spans="2:31" x14ac:dyDescent="0.2">
      <c r="B3656" s="4"/>
      <c r="C3656" s="4"/>
      <c r="D3656" s="4"/>
      <c r="E3656" s="50"/>
      <c r="F3656" s="50"/>
      <c r="G3656" s="51"/>
      <c r="H3656" s="2"/>
      <c r="L3656" s="3"/>
      <c r="M3656" s="3"/>
      <c r="N3656" s="3"/>
      <c r="O3656" s="52"/>
      <c r="P3656" s="4"/>
      <c r="Q3656" s="4"/>
      <c r="R3656" s="4"/>
      <c r="T3656" s="9"/>
      <c r="U3656" s="4"/>
      <c r="V3656" s="4"/>
      <c r="Y3656" s="4"/>
      <c r="Z3656" s="28"/>
      <c r="AA3656" s="26"/>
      <c r="AE3656" s="5"/>
    </row>
    <row r="3657" spans="2:31" x14ac:dyDescent="0.2">
      <c r="B3657" s="4"/>
      <c r="C3657" s="4"/>
      <c r="D3657" s="4"/>
      <c r="E3657" s="50"/>
      <c r="F3657" s="50"/>
      <c r="G3657" s="51"/>
      <c r="H3657" s="2"/>
      <c r="L3657" s="3"/>
      <c r="M3657" s="3"/>
      <c r="N3657" s="3"/>
      <c r="O3657" s="52"/>
      <c r="P3657" s="4"/>
      <c r="Q3657" s="4"/>
      <c r="R3657" s="4"/>
      <c r="T3657" s="9"/>
      <c r="U3657" s="4"/>
      <c r="V3657" s="4"/>
      <c r="Y3657" s="4"/>
      <c r="Z3657" s="28"/>
      <c r="AA3657" s="26"/>
      <c r="AE3657" s="5"/>
    </row>
    <row r="3658" spans="2:31" x14ac:dyDescent="0.2">
      <c r="B3658" s="4"/>
      <c r="C3658" s="4"/>
      <c r="D3658" s="4"/>
      <c r="E3658" s="50"/>
      <c r="F3658" s="50"/>
      <c r="G3658" s="51"/>
      <c r="H3658" s="2"/>
      <c r="L3658" s="3"/>
      <c r="M3658" s="3"/>
      <c r="N3658" s="3"/>
      <c r="O3658" s="52"/>
      <c r="P3658" s="4"/>
      <c r="Q3658" s="4"/>
      <c r="R3658" s="4"/>
      <c r="T3658" s="9"/>
      <c r="U3658" s="4"/>
      <c r="V3658" s="4"/>
      <c r="Y3658" s="4"/>
      <c r="Z3658" s="28"/>
      <c r="AA3658" s="26"/>
      <c r="AE3658" s="5"/>
    </row>
    <row r="3659" spans="2:31" x14ac:dyDescent="0.2">
      <c r="B3659" s="4"/>
      <c r="C3659" s="4"/>
      <c r="D3659" s="4"/>
      <c r="E3659" s="50"/>
      <c r="F3659" s="50"/>
      <c r="G3659" s="51"/>
      <c r="H3659" s="2"/>
      <c r="L3659" s="3"/>
      <c r="M3659" s="3"/>
      <c r="N3659" s="3"/>
      <c r="O3659" s="52"/>
      <c r="P3659" s="4"/>
      <c r="Q3659" s="4"/>
      <c r="R3659" s="4"/>
      <c r="T3659" s="9"/>
      <c r="U3659" s="4"/>
      <c r="V3659" s="4"/>
      <c r="Y3659" s="4"/>
      <c r="Z3659" s="28"/>
      <c r="AA3659" s="26"/>
      <c r="AE3659" s="5"/>
    </row>
    <row r="3660" spans="2:31" x14ac:dyDescent="0.2">
      <c r="B3660" s="4"/>
      <c r="C3660" s="4"/>
      <c r="D3660" s="4"/>
      <c r="E3660" s="50"/>
      <c r="F3660" s="50"/>
      <c r="G3660" s="51"/>
      <c r="H3660" s="2"/>
      <c r="L3660" s="3"/>
      <c r="M3660" s="3"/>
      <c r="N3660" s="3"/>
      <c r="O3660" s="52"/>
      <c r="P3660" s="4"/>
      <c r="Q3660" s="4"/>
      <c r="R3660" s="4"/>
      <c r="T3660" s="9"/>
      <c r="U3660" s="4"/>
      <c r="V3660" s="4"/>
      <c r="Y3660" s="4"/>
      <c r="Z3660" s="28"/>
      <c r="AA3660" s="26"/>
      <c r="AE3660" s="5"/>
    </row>
    <row r="3661" spans="2:31" x14ac:dyDescent="0.2">
      <c r="B3661" s="4"/>
      <c r="C3661" s="4"/>
      <c r="D3661" s="4"/>
      <c r="E3661" s="50"/>
      <c r="F3661" s="50"/>
      <c r="G3661" s="51"/>
      <c r="H3661" s="2"/>
      <c r="L3661" s="3"/>
      <c r="M3661" s="3"/>
      <c r="N3661" s="3"/>
      <c r="O3661" s="52"/>
      <c r="P3661" s="4"/>
      <c r="Q3661" s="4"/>
      <c r="R3661" s="4"/>
      <c r="T3661" s="9"/>
      <c r="U3661" s="4"/>
      <c r="V3661" s="4"/>
      <c r="Y3661" s="4"/>
      <c r="Z3661" s="28"/>
      <c r="AA3661" s="26"/>
      <c r="AE3661" s="5"/>
    </row>
    <row r="3662" spans="2:31" x14ac:dyDescent="0.2">
      <c r="B3662" s="4"/>
      <c r="C3662" s="4"/>
      <c r="D3662" s="4"/>
      <c r="E3662" s="50"/>
      <c r="F3662" s="50"/>
      <c r="G3662" s="51"/>
      <c r="H3662" s="2"/>
      <c r="L3662" s="3"/>
      <c r="M3662" s="3"/>
      <c r="N3662" s="3"/>
      <c r="O3662" s="52"/>
      <c r="P3662" s="4"/>
      <c r="Q3662" s="4"/>
      <c r="R3662" s="4"/>
      <c r="T3662" s="9"/>
      <c r="U3662" s="4"/>
      <c r="V3662" s="4"/>
      <c r="Y3662" s="4"/>
      <c r="Z3662" s="28"/>
      <c r="AA3662" s="26"/>
      <c r="AE3662" s="5"/>
    </row>
    <row r="3663" spans="2:31" x14ac:dyDescent="0.2">
      <c r="B3663" s="4"/>
      <c r="C3663" s="4"/>
      <c r="D3663" s="4"/>
      <c r="E3663" s="50"/>
      <c r="F3663" s="50"/>
      <c r="G3663" s="51"/>
      <c r="H3663" s="2"/>
      <c r="L3663" s="3"/>
      <c r="M3663" s="3"/>
      <c r="N3663" s="3"/>
      <c r="O3663" s="52"/>
      <c r="P3663" s="4"/>
      <c r="Q3663" s="4"/>
      <c r="R3663" s="4"/>
      <c r="T3663" s="9"/>
      <c r="U3663" s="4"/>
      <c r="V3663" s="4"/>
      <c r="Y3663" s="4"/>
      <c r="Z3663" s="28"/>
      <c r="AA3663" s="26"/>
      <c r="AE3663" s="5"/>
    </row>
    <row r="3664" spans="2:31" x14ac:dyDescent="0.2">
      <c r="B3664" s="4"/>
      <c r="C3664" s="4"/>
      <c r="D3664" s="4"/>
      <c r="E3664" s="50"/>
      <c r="F3664" s="50"/>
      <c r="G3664" s="51"/>
      <c r="H3664" s="2"/>
      <c r="L3664" s="3"/>
      <c r="M3664" s="3"/>
      <c r="N3664" s="3"/>
      <c r="O3664" s="52"/>
      <c r="P3664" s="4"/>
      <c r="Q3664" s="4"/>
      <c r="R3664" s="4"/>
      <c r="T3664" s="9"/>
      <c r="U3664" s="4"/>
      <c r="V3664" s="4"/>
      <c r="Y3664" s="4"/>
      <c r="Z3664" s="28"/>
      <c r="AA3664" s="26"/>
      <c r="AE3664" s="5"/>
    </row>
    <row r="3665" spans="2:31" x14ac:dyDescent="0.2">
      <c r="B3665" s="4"/>
      <c r="C3665" s="4"/>
      <c r="D3665" s="4"/>
      <c r="E3665" s="50"/>
      <c r="F3665" s="50"/>
      <c r="G3665" s="51"/>
      <c r="H3665" s="2"/>
      <c r="L3665" s="3"/>
      <c r="M3665" s="3"/>
      <c r="N3665" s="3"/>
      <c r="O3665" s="52"/>
      <c r="P3665" s="4"/>
      <c r="Q3665" s="4"/>
      <c r="R3665" s="4"/>
      <c r="T3665" s="9"/>
      <c r="U3665" s="4"/>
      <c r="V3665" s="4"/>
      <c r="Y3665" s="4"/>
      <c r="Z3665" s="28"/>
      <c r="AA3665" s="26"/>
      <c r="AE3665" s="5"/>
    </row>
    <row r="3666" spans="2:31" x14ac:dyDescent="0.2">
      <c r="B3666" s="4"/>
      <c r="C3666" s="4"/>
      <c r="D3666" s="4"/>
      <c r="E3666" s="50"/>
      <c r="F3666" s="50"/>
      <c r="G3666" s="51"/>
      <c r="H3666" s="2"/>
      <c r="L3666" s="3"/>
      <c r="M3666" s="3"/>
      <c r="N3666" s="3"/>
      <c r="O3666" s="52"/>
      <c r="P3666" s="4"/>
      <c r="Q3666" s="4"/>
      <c r="R3666" s="4"/>
      <c r="T3666" s="9"/>
      <c r="U3666" s="4"/>
      <c r="V3666" s="4"/>
      <c r="Y3666" s="4"/>
      <c r="Z3666" s="28"/>
      <c r="AA3666" s="26"/>
      <c r="AE3666" s="5"/>
    </row>
    <row r="3667" spans="2:31" x14ac:dyDescent="0.2">
      <c r="B3667" s="4"/>
      <c r="C3667" s="4"/>
      <c r="D3667" s="4"/>
      <c r="E3667" s="50"/>
      <c r="F3667" s="50"/>
      <c r="G3667" s="51"/>
      <c r="H3667" s="2"/>
      <c r="L3667" s="3"/>
      <c r="M3667" s="3"/>
      <c r="N3667" s="3"/>
      <c r="O3667" s="52"/>
      <c r="P3667" s="4"/>
      <c r="Q3667" s="4"/>
      <c r="R3667" s="4"/>
      <c r="T3667" s="9"/>
      <c r="U3667" s="4"/>
      <c r="V3667" s="4"/>
      <c r="Y3667" s="4"/>
      <c r="Z3667" s="28"/>
      <c r="AA3667" s="26"/>
      <c r="AE3667" s="5"/>
    </row>
    <row r="3668" spans="2:31" x14ac:dyDescent="0.2">
      <c r="B3668" s="4"/>
      <c r="C3668" s="4"/>
      <c r="D3668" s="4"/>
      <c r="E3668" s="50"/>
      <c r="F3668" s="50"/>
      <c r="G3668" s="51"/>
      <c r="H3668" s="2"/>
      <c r="L3668" s="3"/>
      <c r="M3668" s="3"/>
      <c r="N3668" s="3"/>
      <c r="O3668" s="52"/>
      <c r="P3668" s="4"/>
      <c r="Q3668" s="4"/>
      <c r="R3668" s="4"/>
      <c r="T3668" s="9"/>
      <c r="U3668" s="4"/>
      <c r="V3668" s="4"/>
      <c r="Y3668" s="4"/>
      <c r="Z3668" s="28"/>
      <c r="AA3668" s="26"/>
      <c r="AE3668" s="5"/>
    </row>
    <row r="3669" spans="2:31" x14ac:dyDescent="0.2">
      <c r="B3669" s="4"/>
      <c r="C3669" s="4"/>
      <c r="D3669" s="4"/>
      <c r="E3669" s="50"/>
      <c r="F3669" s="50"/>
      <c r="G3669" s="51"/>
      <c r="H3669" s="2"/>
      <c r="L3669" s="3"/>
      <c r="M3669" s="3"/>
      <c r="N3669" s="3"/>
      <c r="O3669" s="52"/>
      <c r="P3669" s="4"/>
      <c r="Q3669" s="4"/>
      <c r="R3669" s="4"/>
      <c r="T3669" s="9"/>
      <c r="U3669" s="4"/>
      <c r="V3669" s="4"/>
      <c r="Y3669" s="4"/>
      <c r="Z3669" s="28"/>
      <c r="AA3669" s="26"/>
      <c r="AE3669" s="5"/>
    </row>
    <row r="3670" spans="2:31" x14ac:dyDescent="0.2">
      <c r="B3670" s="4"/>
      <c r="C3670" s="4"/>
      <c r="D3670" s="4"/>
      <c r="E3670" s="50"/>
      <c r="F3670" s="50"/>
      <c r="G3670" s="51"/>
      <c r="H3670" s="2"/>
      <c r="L3670" s="3"/>
      <c r="M3670" s="3"/>
      <c r="N3670" s="3"/>
      <c r="O3670" s="52"/>
      <c r="P3670" s="4"/>
      <c r="Q3670" s="4"/>
      <c r="R3670" s="4"/>
      <c r="T3670" s="9"/>
      <c r="U3670" s="4"/>
      <c r="V3670" s="4"/>
      <c r="Y3670" s="4"/>
      <c r="Z3670" s="28"/>
      <c r="AA3670" s="26"/>
      <c r="AE3670" s="5"/>
    </row>
    <row r="3671" spans="2:31" x14ac:dyDescent="0.2">
      <c r="B3671" s="4"/>
      <c r="C3671" s="4"/>
      <c r="D3671" s="4"/>
      <c r="E3671" s="50"/>
      <c r="F3671" s="50"/>
      <c r="G3671" s="51"/>
      <c r="H3671" s="2"/>
      <c r="L3671" s="3"/>
      <c r="M3671" s="3"/>
      <c r="N3671" s="3"/>
      <c r="O3671" s="52"/>
      <c r="P3671" s="4"/>
      <c r="Q3671" s="4"/>
      <c r="R3671" s="4"/>
      <c r="T3671" s="9"/>
      <c r="U3671" s="4"/>
      <c r="V3671" s="4"/>
      <c r="Y3671" s="4"/>
      <c r="Z3671" s="28"/>
      <c r="AA3671" s="26"/>
      <c r="AE3671" s="5"/>
    </row>
    <row r="3672" spans="2:31" x14ac:dyDescent="0.2">
      <c r="B3672" s="4"/>
      <c r="C3672" s="4"/>
      <c r="D3672" s="4"/>
      <c r="E3672" s="50"/>
      <c r="F3672" s="50"/>
      <c r="G3672" s="51"/>
      <c r="H3672" s="2"/>
      <c r="L3672" s="3"/>
      <c r="M3672" s="3"/>
      <c r="N3672" s="3"/>
      <c r="O3672" s="52"/>
      <c r="P3672" s="4"/>
      <c r="Q3672" s="4"/>
      <c r="R3672" s="4"/>
      <c r="T3672" s="9"/>
      <c r="U3672" s="4"/>
      <c r="V3672" s="4"/>
      <c r="Y3672" s="4"/>
      <c r="Z3672" s="28"/>
      <c r="AA3672" s="26"/>
      <c r="AE3672" s="5"/>
    </row>
    <row r="3673" spans="2:31" x14ac:dyDescent="0.2">
      <c r="B3673" s="4"/>
      <c r="C3673" s="4"/>
      <c r="D3673" s="4"/>
      <c r="E3673" s="50"/>
      <c r="F3673" s="50"/>
      <c r="G3673" s="51"/>
      <c r="H3673" s="2"/>
      <c r="L3673" s="3"/>
      <c r="M3673" s="3"/>
      <c r="N3673" s="3"/>
      <c r="O3673" s="52"/>
      <c r="P3673" s="4"/>
      <c r="Q3673" s="4"/>
      <c r="R3673" s="4"/>
      <c r="T3673" s="9"/>
      <c r="U3673" s="4"/>
      <c r="V3673" s="4"/>
      <c r="Y3673" s="4"/>
      <c r="Z3673" s="28"/>
      <c r="AA3673" s="26"/>
      <c r="AE3673" s="5"/>
    </row>
    <row r="3674" spans="2:31" x14ac:dyDescent="0.2">
      <c r="B3674" s="4"/>
      <c r="C3674" s="4"/>
      <c r="D3674" s="4"/>
      <c r="E3674" s="50"/>
      <c r="F3674" s="50"/>
      <c r="G3674" s="51"/>
      <c r="H3674" s="2"/>
      <c r="L3674" s="3"/>
      <c r="M3674" s="3"/>
      <c r="N3674" s="3"/>
      <c r="O3674" s="52"/>
      <c r="P3674" s="4"/>
      <c r="Q3674" s="4"/>
      <c r="R3674" s="4"/>
      <c r="T3674" s="9"/>
      <c r="U3674" s="4"/>
      <c r="V3674" s="4"/>
      <c r="Y3674" s="4"/>
      <c r="Z3674" s="28"/>
      <c r="AA3674" s="26"/>
      <c r="AE3674" s="5"/>
    </row>
    <row r="3675" spans="2:31" x14ac:dyDescent="0.2">
      <c r="B3675" s="4"/>
      <c r="C3675" s="4"/>
      <c r="D3675" s="4"/>
      <c r="E3675" s="50"/>
      <c r="F3675" s="50"/>
      <c r="G3675" s="51"/>
      <c r="H3675" s="2"/>
      <c r="L3675" s="3"/>
      <c r="M3675" s="3"/>
      <c r="N3675" s="3"/>
      <c r="O3675" s="52"/>
      <c r="P3675" s="4"/>
      <c r="Q3675" s="4"/>
      <c r="R3675" s="4"/>
      <c r="T3675" s="9"/>
      <c r="U3675" s="4"/>
      <c r="V3675" s="4"/>
      <c r="Y3675" s="4"/>
      <c r="Z3675" s="28"/>
      <c r="AA3675" s="26"/>
      <c r="AE3675" s="5"/>
    </row>
    <row r="3676" spans="2:31" x14ac:dyDescent="0.2">
      <c r="B3676" s="4"/>
      <c r="C3676" s="4"/>
      <c r="D3676" s="4"/>
      <c r="E3676" s="50"/>
      <c r="F3676" s="50"/>
      <c r="G3676" s="51"/>
      <c r="H3676" s="2"/>
      <c r="L3676" s="3"/>
      <c r="M3676" s="3"/>
      <c r="N3676" s="3"/>
      <c r="O3676" s="52"/>
      <c r="P3676" s="4"/>
      <c r="Q3676" s="4"/>
      <c r="R3676" s="4"/>
      <c r="T3676" s="9"/>
      <c r="U3676" s="4"/>
      <c r="V3676" s="4"/>
      <c r="Y3676" s="4"/>
      <c r="Z3676" s="28"/>
      <c r="AA3676" s="26"/>
      <c r="AE3676" s="5"/>
    </row>
    <row r="3677" spans="2:31" x14ac:dyDescent="0.2">
      <c r="B3677" s="4"/>
      <c r="C3677" s="4"/>
      <c r="D3677" s="4"/>
      <c r="E3677" s="50"/>
      <c r="F3677" s="50"/>
      <c r="G3677" s="51"/>
      <c r="H3677" s="2"/>
      <c r="L3677" s="3"/>
      <c r="M3677" s="3"/>
      <c r="N3677" s="3"/>
      <c r="O3677" s="52"/>
      <c r="P3677" s="4"/>
      <c r="Q3677" s="4"/>
      <c r="R3677" s="4"/>
      <c r="T3677" s="9"/>
      <c r="U3677" s="4"/>
      <c r="V3677" s="4"/>
      <c r="Y3677" s="4"/>
      <c r="Z3677" s="28"/>
      <c r="AA3677" s="26"/>
      <c r="AE3677" s="5"/>
    </row>
    <row r="3678" spans="2:31" x14ac:dyDescent="0.2">
      <c r="B3678" s="4"/>
      <c r="C3678" s="4"/>
      <c r="D3678" s="4"/>
      <c r="E3678" s="50"/>
      <c r="F3678" s="50"/>
      <c r="G3678" s="51"/>
      <c r="H3678" s="2"/>
      <c r="L3678" s="3"/>
      <c r="M3678" s="3"/>
      <c r="N3678" s="3"/>
      <c r="O3678" s="52"/>
      <c r="P3678" s="4"/>
      <c r="Q3678" s="4"/>
      <c r="R3678" s="4"/>
      <c r="T3678" s="9"/>
      <c r="U3678" s="4"/>
      <c r="V3678" s="4"/>
      <c r="Y3678" s="4"/>
      <c r="Z3678" s="28"/>
      <c r="AA3678" s="26"/>
      <c r="AE3678" s="5"/>
    </row>
    <row r="3679" spans="2:31" x14ac:dyDescent="0.2">
      <c r="B3679" s="4"/>
      <c r="C3679" s="4"/>
      <c r="D3679" s="4"/>
      <c r="E3679" s="50"/>
      <c r="F3679" s="50"/>
      <c r="G3679" s="51"/>
      <c r="H3679" s="2"/>
      <c r="L3679" s="3"/>
      <c r="M3679" s="3"/>
      <c r="N3679" s="3"/>
      <c r="O3679" s="52"/>
      <c r="P3679" s="4"/>
      <c r="Q3679" s="4"/>
      <c r="R3679" s="4"/>
      <c r="T3679" s="9"/>
      <c r="U3679" s="4"/>
      <c r="V3679" s="4"/>
      <c r="Y3679" s="4"/>
      <c r="Z3679" s="28"/>
      <c r="AA3679" s="26"/>
      <c r="AE3679" s="5"/>
    </row>
    <row r="3680" spans="2:31" x14ac:dyDescent="0.2">
      <c r="B3680" s="4"/>
      <c r="C3680" s="4"/>
      <c r="D3680" s="4"/>
      <c r="E3680" s="50"/>
      <c r="F3680" s="50"/>
      <c r="G3680" s="51"/>
      <c r="H3680" s="2"/>
      <c r="L3680" s="3"/>
      <c r="M3680" s="3"/>
      <c r="N3680" s="3"/>
      <c r="O3680" s="52"/>
      <c r="P3680" s="4"/>
      <c r="Q3680" s="4"/>
      <c r="R3680" s="4"/>
      <c r="T3680" s="9"/>
      <c r="U3680" s="4"/>
      <c r="V3680" s="4"/>
      <c r="Y3680" s="4"/>
      <c r="Z3680" s="28"/>
      <c r="AA3680" s="26"/>
      <c r="AE3680" s="5"/>
    </row>
    <row r="3681" spans="2:31" x14ac:dyDescent="0.2">
      <c r="B3681" s="4"/>
      <c r="C3681" s="4"/>
      <c r="D3681" s="4"/>
      <c r="E3681" s="50"/>
      <c r="F3681" s="50"/>
      <c r="G3681" s="51"/>
      <c r="H3681" s="2"/>
      <c r="L3681" s="3"/>
      <c r="M3681" s="3"/>
      <c r="N3681" s="3"/>
      <c r="O3681" s="52"/>
      <c r="P3681" s="4"/>
      <c r="Q3681" s="4"/>
      <c r="R3681" s="4"/>
      <c r="T3681" s="9"/>
      <c r="U3681" s="4"/>
      <c r="V3681" s="4"/>
      <c r="Y3681" s="4"/>
      <c r="Z3681" s="28"/>
      <c r="AA3681" s="26"/>
      <c r="AE3681" s="5"/>
    </row>
    <row r="3682" spans="2:31" x14ac:dyDescent="0.2">
      <c r="B3682" s="4"/>
      <c r="C3682" s="4"/>
      <c r="D3682" s="4"/>
      <c r="E3682" s="50"/>
      <c r="F3682" s="50"/>
      <c r="G3682" s="51"/>
      <c r="H3682" s="2"/>
      <c r="L3682" s="3"/>
      <c r="M3682" s="3"/>
      <c r="N3682" s="3"/>
      <c r="O3682" s="52"/>
      <c r="P3682" s="4"/>
      <c r="Q3682" s="4"/>
      <c r="R3682" s="4"/>
      <c r="T3682" s="9"/>
      <c r="U3682" s="4"/>
      <c r="V3682" s="4"/>
      <c r="Y3682" s="4"/>
      <c r="Z3682" s="28"/>
      <c r="AA3682" s="26"/>
      <c r="AE3682" s="5"/>
    </row>
    <row r="3683" spans="2:31" x14ac:dyDescent="0.2">
      <c r="B3683" s="4"/>
      <c r="C3683" s="4"/>
      <c r="D3683" s="4"/>
      <c r="E3683" s="50"/>
      <c r="F3683" s="50"/>
      <c r="G3683" s="51"/>
      <c r="H3683" s="2"/>
      <c r="L3683" s="3"/>
      <c r="M3683" s="3"/>
      <c r="N3683" s="3"/>
      <c r="O3683" s="52"/>
      <c r="P3683" s="4"/>
      <c r="Q3683" s="4"/>
      <c r="R3683" s="4"/>
      <c r="T3683" s="9"/>
      <c r="U3683" s="4"/>
      <c r="V3683" s="4"/>
      <c r="Y3683" s="4"/>
      <c r="Z3683" s="28"/>
      <c r="AA3683" s="26"/>
      <c r="AE3683" s="5"/>
    </row>
    <row r="3684" spans="2:31" x14ac:dyDescent="0.2">
      <c r="B3684" s="4"/>
      <c r="C3684" s="4"/>
      <c r="D3684" s="4"/>
      <c r="E3684" s="50"/>
      <c r="F3684" s="50"/>
      <c r="G3684" s="51"/>
      <c r="H3684" s="2"/>
      <c r="L3684" s="3"/>
      <c r="M3684" s="3"/>
      <c r="N3684" s="3"/>
      <c r="O3684" s="52"/>
      <c r="P3684" s="4"/>
      <c r="Q3684" s="4"/>
      <c r="R3684" s="4"/>
      <c r="T3684" s="9"/>
      <c r="U3684" s="4"/>
      <c r="V3684" s="4"/>
      <c r="Y3684" s="4"/>
      <c r="Z3684" s="28"/>
      <c r="AA3684" s="26"/>
      <c r="AE3684" s="5"/>
    </row>
    <row r="3685" spans="2:31" x14ac:dyDescent="0.2">
      <c r="B3685" s="4"/>
      <c r="C3685" s="4"/>
      <c r="D3685" s="4"/>
      <c r="E3685" s="50"/>
      <c r="F3685" s="50"/>
      <c r="G3685" s="51"/>
      <c r="H3685" s="2"/>
      <c r="L3685" s="3"/>
      <c r="M3685" s="3"/>
      <c r="N3685" s="3"/>
      <c r="O3685" s="52"/>
      <c r="P3685" s="4"/>
      <c r="Q3685" s="4"/>
      <c r="R3685" s="4"/>
      <c r="T3685" s="9"/>
      <c r="U3685" s="4"/>
      <c r="V3685" s="4"/>
      <c r="Y3685" s="4"/>
      <c r="Z3685" s="28"/>
      <c r="AA3685" s="26"/>
      <c r="AE3685" s="5"/>
    </row>
    <row r="3686" spans="2:31" x14ac:dyDescent="0.2">
      <c r="B3686" s="4"/>
      <c r="C3686" s="4"/>
      <c r="D3686" s="4"/>
      <c r="E3686" s="50"/>
      <c r="F3686" s="50"/>
      <c r="G3686" s="51"/>
      <c r="H3686" s="2"/>
      <c r="L3686" s="3"/>
      <c r="M3686" s="3"/>
      <c r="N3686" s="3"/>
      <c r="O3686" s="52"/>
      <c r="P3686" s="4"/>
      <c r="Q3686" s="4"/>
      <c r="R3686" s="4"/>
      <c r="T3686" s="9"/>
      <c r="U3686" s="4"/>
      <c r="V3686" s="4"/>
      <c r="Y3686" s="4"/>
      <c r="Z3686" s="28"/>
      <c r="AA3686" s="26"/>
      <c r="AE3686" s="5"/>
    </row>
    <row r="3687" spans="2:31" x14ac:dyDescent="0.2">
      <c r="B3687" s="4"/>
      <c r="C3687" s="4"/>
      <c r="D3687" s="4"/>
      <c r="E3687" s="50"/>
      <c r="F3687" s="50"/>
      <c r="G3687" s="51"/>
      <c r="H3687" s="2"/>
      <c r="L3687" s="3"/>
      <c r="M3687" s="3"/>
      <c r="N3687" s="3"/>
      <c r="O3687" s="52"/>
      <c r="P3687" s="4"/>
      <c r="Q3687" s="4"/>
      <c r="R3687" s="4"/>
      <c r="T3687" s="9"/>
      <c r="U3687" s="4"/>
      <c r="V3687" s="4"/>
      <c r="Y3687" s="4"/>
      <c r="Z3687" s="28"/>
      <c r="AA3687" s="26"/>
      <c r="AE3687" s="5"/>
    </row>
    <row r="3688" spans="2:31" x14ac:dyDescent="0.2">
      <c r="B3688" s="4"/>
      <c r="C3688" s="4"/>
      <c r="D3688" s="4"/>
      <c r="E3688" s="50"/>
      <c r="F3688" s="50"/>
      <c r="G3688" s="51"/>
      <c r="H3688" s="2"/>
      <c r="L3688" s="3"/>
      <c r="M3688" s="3"/>
      <c r="N3688" s="3"/>
      <c r="O3688" s="52"/>
      <c r="P3688" s="4"/>
      <c r="Q3688" s="4"/>
      <c r="R3688" s="4"/>
      <c r="T3688" s="9"/>
      <c r="U3688" s="4"/>
      <c r="V3688" s="4"/>
      <c r="Y3688" s="4"/>
      <c r="Z3688" s="28"/>
      <c r="AA3688" s="26"/>
      <c r="AE3688" s="5"/>
    </row>
    <row r="3689" spans="2:31" x14ac:dyDescent="0.2">
      <c r="B3689" s="4"/>
      <c r="C3689" s="4"/>
      <c r="D3689" s="4"/>
      <c r="E3689" s="50"/>
      <c r="F3689" s="50"/>
      <c r="G3689" s="51"/>
      <c r="H3689" s="2"/>
      <c r="L3689" s="3"/>
      <c r="M3689" s="3"/>
      <c r="N3689" s="3"/>
      <c r="O3689" s="52"/>
      <c r="P3689" s="4"/>
      <c r="Q3689" s="4"/>
      <c r="R3689" s="4"/>
      <c r="T3689" s="9"/>
      <c r="U3689" s="4"/>
      <c r="V3689" s="4"/>
      <c r="Y3689" s="4"/>
      <c r="Z3689" s="28"/>
      <c r="AA3689" s="26"/>
      <c r="AE3689" s="5"/>
    </row>
    <row r="3690" spans="2:31" x14ac:dyDescent="0.2">
      <c r="B3690" s="4"/>
      <c r="C3690" s="4"/>
      <c r="D3690" s="4"/>
      <c r="E3690" s="50"/>
      <c r="F3690" s="50"/>
      <c r="G3690" s="51"/>
      <c r="H3690" s="2"/>
      <c r="L3690" s="3"/>
      <c r="M3690" s="3"/>
      <c r="N3690" s="3"/>
      <c r="O3690" s="52"/>
      <c r="P3690" s="4"/>
      <c r="Q3690" s="4"/>
      <c r="R3690" s="4"/>
      <c r="T3690" s="9"/>
      <c r="U3690" s="4"/>
      <c r="V3690" s="4"/>
      <c r="Y3690" s="4"/>
      <c r="Z3690" s="28"/>
      <c r="AA3690" s="26"/>
      <c r="AE3690" s="5"/>
    </row>
    <row r="3691" spans="2:31" x14ac:dyDescent="0.2">
      <c r="B3691" s="4"/>
      <c r="C3691" s="4"/>
      <c r="D3691" s="4"/>
      <c r="E3691" s="50"/>
      <c r="F3691" s="50"/>
      <c r="G3691" s="51"/>
      <c r="H3691" s="2"/>
      <c r="L3691" s="3"/>
      <c r="M3691" s="3"/>
      <c r="N3691" s="3"/>
      <c r="O3691" s="52"/>
      <c r="P3691" s="4"/>
      <c r="Q3691" s="4"/>
      <c r="R3691" s="4"/>
      <c r="T3691" s="9"/>
      <c r="U3691" s="4"/>
      <c r="V3691" s="4"/>
      <c r="Y3691" s="4"/>
      <c r="Z3691" s="28"/>
      <c r="AA3691" s="26"/>
      <c r="AE3691" s="5"/>
    </row>
    <row r="3692" spans="2:31" x14ac:dyDescent="0.2">
      <c r="B3692" s="4"/>
      <c r="C3692" s="4"/>
      <c r="D3692" s="4"/>
      <c r="E3692" s="50"/>
      <c r="F3692" s="50"/>
      <c r="G3692" s="51"/>
      <c r="H3692" s="2"/>
      <c r="L3692" s="3"/>
      <c r="M3692" s="3"/>
      <c r="N3692" s="3"/>
      <c r="O3692" s="52"/>
      <c r="P3692" s="4"/>
      <c r="Q3692" s="4"/>
      <c r="R3692" s="4"/>
      <c r="T3692" s="9"/>
      <c r="U3692" s="4"/>
      <c r="V3692" s="4"/>
      <c r="Y3692" s="4"/>
      <c r="Z3692" s="28"/>
      <c r="AA3692" s="26"/>
      <c r="AE3692" s="5"/>
    </row>
    <row r="3693" spans="2:31" x14ac:dyDescent="0.2">
      <c r="B3693" s="4"/>
      <c r="C3693" s="4"/>
      <c r="D3693" s="4"/>
      <c r="E3693" s="50"/>
      <c r="F3693" s="50"/>
      <c r="G3693" s="51"/>
      <c r="H3693" s="2"/>
      <c r="L3693" s="3"/>
      <c r="M3693" s="3"/>
      <c r="N3693" s="3"/>
      <c r="O3693" s="52"/>
      <c r="P3693" s="4"/>
      <c r="Q3693" s="4"/>
      <c r="R3693" s="4"/>
      <c r="T3693" s="9"/>
      <c r="U3693" s="4"/>
      <c r="V3693" s="4"/>
      <c r="Y3693" s="4"/>
      <c r="Z3693" s="28"/>
      <c r="AA3693" s="26"/>
      <c r="AE3693" s="5"/>
    </row>
    <row r="3694" spans="2:31" x14ac:dyDescent="0.2">
      <c r="B3694" s="4"/>
      <c r="C3694" s="4"/>
      <c r="D3694" s="4"/>
      <c r="E3694" s="50"/>
      <c r="F3694" s="50"/>
      <c r="G3694" s="51"/>
      <c r="H3694" s="2"/>
      <c r="L3694" s="3"/>
      <c r="M3694" s="3"/>
      <c r="N3694" s="3"/>
      <c r="O3694" s="52"/>
      <c r="P3694" s="4"/>
      <c r="Q3694" s="4"/>
      <c r="R3694" s="4"/>
      <c r="T3694" s="9"/>
      <c r="U3694" s="4"/>
      <c r="V3694" s="4"/>
      <c r="Y3694" s="4"/>
      <c r="Z3694" s="28"/>
      <c r="AA3694" s="26"/>
      <c r="AE3694" s="5"/>
    </row>
    <row r="3695" spans="2:31" x14ac:dyDescent="0.2">
      <c r="B3695" s="4"/>
      <c r="C3695" s="4"/>
      <c r="D3695" s="4"/>
      <c r="E3695" s="50"/>
      <c r="F3695" s="50"/>
      <c r="G3695" s="51"/>
      <c r="H3695" s="2"/>
      <c r="L3695" s="3"/>
      <c r="M3695" s="3"/>
      <c r="N3695" s="3"/>
      <c r="O3695" s="52"/>
      <c r="P3695" s="4"/>
      <c r="Q3695" s="4"/>
      <c r="R3695" s="4"/>
      <c r="T3695" s="9"/>
      <c r="U3695" s="4"/>
      <c r="V3695" s="4"/>
      <c r="Y3695" s="4"/>
      <c r="Z3695" s="28"/>
      <c r="AA3695" s="26"/>
      <c r="AE3695" s="5"/>
    </row>
    <row r="3696" spans="2:31" x14ac:dyDescent="0.2">
      <c r="B3696" s="4"/>
      <c r="C3696" s="4"/>
      <c r="D3696" s="4"/>
      <c r="E3696" s="50"/>
      <c r="F3696" s="50"/>
      <c r="G3696" s="51"/>
      <c r="H3696" s="2"/>
      <c r="L3696" s="3"/>
      <c r="M3696" s="3"/>
      <c r="N3696" s="3"/>
      <c r="O3696" s="52"/>
      <c r="P3696" s="4"/>
      <c r="Q3696" s="4"/>
      <c r="R3696" s="4"/>
      <c r="T3696" s="9"/>
      <c r="U3696" s="4"/>
      <c r="V3696" s="4"/>
      <c r="Y3696" s="4"/>
      <c r="Z3696" s="28"/>
      <c r="AA3696" s="26"/>
      <c r="AE3696" s="5"/>
    </row>
    <row r="3697" spans="2:31" x14ac:dyDescent="0.2">
      <c r="B3697" s="4"/>
      <c r="C3697" s="4"/>
      <c r="D3697" s="4"/>
      <c r="E3697" s="50"/>
      <c r="F3697" s="50"/>
      <c r="G3697" s="51"/>
      <c r="H3697" s="2"/>
      <c r="L3697" s="3"/>
      <c r="M3697" s="3"/>
      <c r="N3697" s="3"/>
      <c r="O3697" s="52"/>
      <c r="P3697" s="4"/>
      <c r="Q3697" s="4"/>
      <c r="R3697" s="4"/>
      <c r="T3697" s="9"/>
      <c r="U3697" s="4"/>
      <c r="V3697" s="4"/>
      <c r="Y3697" s="4"/>
      <c r="Z3697" s="28"/>
      <c r="AA3697" s="26"/>
      <c r="AE3697" s="5"/>
    </row>
    <row r="3698" spans="2:31" x14ac:dyDescent="0.2">
      <c r="B3698" s="4"/>
      <c r="C3698" s="4"/>
      <c r="D3698" s="4"/>
      <c r="E3698" s="50"/>
      <c r="F3698" s="50"/>
      <c r="G3698" s="51"/>
      <c r="H3698" s="2"/>
      <c r="L3698" s="3"/>
      <c r="M3698" s="3"/>
      <c r="N3698" s="3"/>
      <c r="O3698" s="52"/>
      <c r="P3698" s="4"/>
      <c r="Q3698" s="4"/>
      <c r="R3698" s="4"/>
      <c r="T3698" s="9"/>
      <c r="U3698" s="4"/>
      <c r="V3698" s="4"/>
      <c r="Y3698" s="4"/>
      <c r="Z3698" s="28"/>
      <c r="AA3698" s="26"/>
      <c r="AE3698" s="5"/>
    </row>
    <row r="3699" spans="2:31" x14ac:dyDescent="0.2">
      <c r="B3699" s="4"/>
      <c r="C3699" s="4"/>
      <c r="D3699" s="4"/>
      <c r="E3699" s="50"/>
      <c r="F3699" s="50"/>
      <c r="G3699" s="51"/>
      <c r="H3699" s="2"/>
      <c r="L3699" s="3"/>
      <c r="M3699" s="3"/>
      <c r="N3699" s="3"/>
      <c r="O3699" s="52"/>
      <c r="P3699" s="4"/>
      <c r="Q3699" s="4"/>
      <c r="R3699" s="4"/>
      <c r="T3699" s="9"/>
      <c r="U3699" s="4"/>
      <c r="V3699" s="4"/>
      <c r="Y3699" s="4"/>
      <c r="Z3699" s="28"/>
      <c r="AA3699" s="26"/>
      <c r="AE3699" s="5"/>
    </row>
    <row r="3700" spans="2:31" x14ac:dyDescent="0.2">
      <c r="B3700" s="4"/>
      <c r="C3700" s="4"/>
      <c r="D3700" s="4"/>
      <c r="E3700" s="50"/>
      <c r="F3700" s="50"/>
      <c r="G3700" s="51"/>
      <c r="H3700" s="2"/>
      <c r="L3700" s="3"/>
      <c r="M3700" s="3"/>
      <c r="N3700" s="3"/>
      <c r="O3700" s="52"/>
      <c r="P3700" s="4"/>
      <c r="Q3700" s="4"/>
      <c r="R3700" s="4"/>
      <c r="T3700" s="9"/>
      <c r="U3700" s="4"/>
      <c r="V3700" s="4"/>
      <c r="Y3700" s="4"/>
      <c r="Z3700" s="28"/>
      <c r="AA3700" s="26"/>
      <c r="AE3700" s="5"/>
    </row>
    <row r="3701" spans="2:31" x14ac:dyDescent="0.2">
      <c r="B3701" s="4"/>
      <c r="C3701" s="4"/>
      <c r="D3701" s="4"/>
      <c r="E3701" s="50"/>
      <c r="F3701" s="50"/>
      <c r="G3701" s="51"/>
      <c r="H3701" s="2"/>
      <c r="L3701" s="3"/>
      <c r="M3701" s="3"/>
      <c r="N3701" s="3"/>
      <c r="O3701" s="52"/>
      <c r="P3701" s="4"/>
      <c r="Q3701" s="4"/>
      <c r="R3701" s="4"/>
      <c r="T3701" s="9"/>
      <c r="U3701" s="4"/>
      <c r="V3701" s="4"/>
      <c r="Y3701" s="4"/>
      <c r="Z3701" s="28"/>
      <c r="AA3701" s="26"/>
      <c r="AE3701" s="5"/>
    </row>
    <row r="3702" spans="2:31" x14ac:dyDescent="0.2">
      <c r="B3702" s="4"/>
      <c r="C3702" s="4"/>
      <c r="D3702" s="4"/>
      <c r="E3702" s="50"/>
      <c r="F3702" s="50"/>
      <c r="G3702" s="51"/>
      <c r="H3702" s="2"/>
      <c r="L3702" s="3"/>
      <c r="M3702" s="3"/>
      <c r="N3702" s="3"/>
      <c r="O3702" s="52"/>
      <c r="P3702" s="4"/>
      <c r="Q3702" s="4"/>
      <c r="R3702" s="4"/>
      <c r="T3702" s="9"/>
      <c r="U3702" s="4"/>
      <c r="V3702" s="4"/>
      <c r="Y3702" s="4"/>
      <c r="Z3702" s="28"/>
      <c r="AA3702" s="26"/>
      <c r="AE3702" s="5"/>
    </row>
    <row r="3703" spans="2:31" x14ac:dyDescent="0.2">
      <c r="B3703" s="4"/>
      <c r="C3703" s="4"/>
      <c r="D3703" s="4"/>
      <c r="E3703" s="50"/>
      <c r="F3703" s="50"/>
      <c r="G3703" s="51"/>
      <c r="H3703" s="2"/>
      <c r="L3703" s="3"/>
      <c r="M3703" s="3"/>
      <c r="N3703" s="3"/>
      <c r="O3703" s="52"/>
      <c r="P3703" s="4"/>
      <c r="Q3703" s="4"/>
      <c r="R3703" s="4"/>
      <c r="T3703" s="9"/>
      <c r="U3703" s="4"/>
      <c r="V3703" s="4"/>
      <c r="Y3703" s="4"/>
      <c r="Z3703" s="28"/>
      <c r="AA3703" s="26"/>
      <c r="AE3703" s="5"/>
    </row>
    <row r="3704" spans="2:31" x14ac:dyDescent="0.2">
      <c r="B3704" s="4"/>
      <c r="C3704" s="4"/>
      <c r="D3704" s="4"/>
      <c r="E3704" s="50"/>
      <c r="F3704" s="50"/>
      <c r="G3704" s="51"/>
      <c r="H3704" s="2"/>
      <c r="L3704" s="3"/>
      <c r="M3704" s="3"/>
      <c r="N3704" s="3"/>
      <c r="O3704" s="52"/>
      <c r="P3704" s="4"/>
      <c r="Q3704" s="4"/>
      <c r="R3704" s="4"/>
      <c r="T3704" s="9"/>
      <c r="U3704" s="4"/>
      <c r="V3704" s="4"/>
      <c r="Y3704" s="4"/>
      <c r="Z3704" s="28"/>
      <c r="AA3704" s="26"/>
      <c r="AE3704" s="5"/>
    </row>
    <row r="3705" spans="2:31" x14ac:dyDescent="0.2">
      <c r="B3705" s="4"/>
      <c r="C3705" s="4"/>
      <c r="D3705" s="4"/>
      <c r="E3705" s="50"/>
      <c r="F3705" s="50"/>
      <c r="G3705" s="51"/>
      <c r="H3705" s="2"/>
      <c r="L3705" s="3"/>
      <c r="M3705" s="3"/>
      <c r="N3705" s="3"/>
      <c r="O3705" s="52"/>
      <c r="P3705" s="4"/>
      <c r="Q3705" s="4"/>
      <c r="R3705" s="4"/>
      <c r="T3705" s="9"/>
      <c r="U3705" s="4"/>
      <c r="V3705" s="4"/>
      <c r="Y3705" s="4"/>
      <c r="Z3705" s="28"/>
      <c r="AA3705" s="26"/>
      <c r="AE3705" s="5"/>
    </row>
    <row r="3706" spans="2:31" x14ac:dyDescent="0.2">
      <c r="B3706" s="4"/>
      <c r="C3706" s="4"/>
      <c r="D3706" s="4"/>
      <c r="E3706" s="50"/>
      <c r="F3706" s="50"/>
      <c r="G3706" s="51"/>
      <c r="H3706" s="2"/>
      <c r="L3706" s="3"/>
      <c r="M3706" s="3"/>
      <c r="N3706" s="3"/>
      <c r="O3706" s="52"/>
      <c r="P3706" s="4"/>
      <c r="Q3706" s="4"/>
      <c r="R3706" s="4"/>
      <c r="T3706" s="9"/>
      <c r="U3706" s="4"/>
      <c r="V3706" s="4"/>
      <c r="Y3706" s="4"/>
      <c r="Z3706" s="28"/>
      <c r="AA3706" s="26"/>
      <c r="AE3706" s="5"/>
    </row>
    <row r="3707" spans="2:31" x14ac:dyDescent="0.2">
      <c r="B3707" s="4"/>
      <c r="C3707" s="4"/>
      <c r="D3707" s="4"/>
      <c r="E3707" s="50"/>
      <c r="F3707" s="50"/>
      <c r="G3707" s="51"/>
      <c r="H3707" s="2"/>
      <c r="L3707" s="3"/>
      <c r="M3707" s="3"/>
      <c r="N3707" s="3"/>
      <c r="O3707" s="52"/>
      <c r="P3707" s="4"/>
      <c r="Q3707" s="4"/>
      <c r="R3707" s="4"/>
      <c r="T3707" s="9"/>
      <c r="U3707" s="4"/>
      <c r="V3707" s="4"/>
      <c r="Y3707" s="4"/>
      <c r="Z3707" s="28"/>
      <c r="AA3707" s="26"/>
      <c r="AE3707" s="5"/>
    </row>
    <row r="3708" spans="2:31" x14ac:dyDescent="0.2">
      <c r="B3708" s="4"/>
      <c r="C3708" s="4"/>
      <c r="D3708" s="4"/>
      <c r="E3708" s="50"/>
      <c r="F3708" s="50"/>
      <c r="G3708" s="51"/>
      <c r="H3708" s="2"/>
      <c r="L3708" s="3"/>
      <c r="M3708" s="3"/>
      <c r="N3708" s="3"/>
      <c r="O3708" s="52"/>
      <c r="P3708" s="4"/>
      <c r="Q3708" s="4"/>
      <c r="R3708" s="4"/>
      <c r="T3708" s="9"/>
      <c r="U3708" s="4"/>
      <c r="V3708" s="4"/>
      <c r="Y3708" s="4"/>
      <c r="Z3708" s="28"/>
      <c r="AA3708" s="26"/>
      <c r="AE3708" s="5"/>
    </row>
    <row r="3709" spans="2:31" x14ac:dyDescent="0.2">
      <c r="B3709" s="4"/>
      <c r="C3709" s="4"/>
      <c r="D3709" s="4"/>
      <c r="E3709" s="50"/>
      <c r="F3709" s="50"/>
      <c r="G3709" s="51"/>
      <c r="H3709" s="2"/>
      <c r="L3709" s="3"/>
      <c r="M3709" s="3"/>
      <c r="N3709" s="3"/>
      <c r="O3709" s="52"/>
      <c r="P3709" s="4"/>
      <c r="Q3709" s="4"/>
      <c r="R3709" s="4"/>
      <c r="T3709" s="9"/>
      <c r="U3709" s="4"/>
      <c r="V3709" s="4"/>
      <c r="Y3709" s="4"/>
      <c r="Z3709" s="28"/>
      <c r="AA3709" s="26"/>
      <c r="AE3709" s="5"/>
    </row>
    <row r="3710" spans="2:31" x14ac:dyDescent="0.2">
      <c r="B3710" s="4"/>
      <c r="C3710" s="4"/>
      <c r="D3710" s="4"/>
      <c r="E3710" s="50"/>
      <c r="F3710" s="50"/>
      <c r="G3710" s="51"/>
      <c r="H3710" s="2"/>
      <c r="L3710" s="3"/>
      <c r="M3710" s="3"/>
      <c r="N3710" s="3"/>
      <c r="O3710" s="52"/>
      <c r="P3710" s="4"/>
      <c r="Q3710" s="4"/>
      <c r="R3710" s="4"/>
      <c r="T3710" s="9"/>
      <c r="U3710" s="4"/>
      <c r="V3710" s="4"/>
      <c r="Y3710" s="4"/>
      <c r="Z3710" s="28"/>
      <c r="AA3710" s="26"/>
      <c r="AE3710" s="5"/>
    </row>
    <row r="3711" spans="2:31" x14ac:dyDescent="0.2">
      <c r="B3711" s="4"/>
      <c r="C3711" s="4"/>
      <c r="D3711" s="4"/>
      <c r="E3711" s="50"/>
      <c r="F3711" s="50"/>
      <c r="G3711" s="51"/>
      <c r="H3711" s="2"/>
      <c r="L3711" s="3"/>
      <c r="M3711" s="3"/>
      <c r="N3711" s="3"/>
      <c r="O3711" s="52"/>
      <c r="P3711" s="4"/>
      <c r="Q3711" s="4"/>
      <c r="R3711" s="4"/>
      <c r="T3711" s="9"/>
      <c r="U3711" s="4"/>
      <c r="V3711" s="4"/>
      <c r="Y3711" s="4"/>
      <c r="Z3711" s="28"/>
      <c r="AA3711" s="26"/>
      <c r="AE3711" s="5"/>
    </row>
    <row r="3712" spans="2:31" x14ac:dyDescent="0.2">
      <c r="B3712" s="4"/>
      <c r="C3712" s="4"/>
      <c r="D3712" s="4"/>
      <c r="E3712" s="50"/>
      <c r="F3712" s="50"/>
      <c r="G3712" s="51"/>
      <c r="H3712" s="2"/>
      <c r="L3712" s="3"/>
      <c r="M3712" s="3"/>
      <c r="N3712" s="3"/>
      <c r="O3712" s="52"/>
      <c r="P3712" s="4"/>
      <c r="Q3712" s="4"/>
      <c r="R3712" s="4"/>
      <c r="T3712" s="9"/>
      <c r="U3712" s="4"/>
      <c r="V3712" s="4"/>
      <c r="Y3712" s="4"/>
      <c r="Z3712" s="28"/>
      <c r="AA3712" s="26"/>
      <c r="AE3712" s="5"/>
    </row>
    <row r="3713" spans="2:31" x14ac:dyDescent="0.2">
      <c r="B3713" s="4"/>
      <c r="C3713" s="4"/>
      <c r="D3713" s="4"/>
      <c r="E3713" s="50"/>
      <c r="F3713" s="50"/>
      <c r="G3713" s="51"/>
      <c r="H3713" s="2"/>
      <c r="L3713" s="3"/>
      <c r="M3713" s="3"/>
      <c r="N3713" s="3"/>
      <c r="O3713" s="52"/>
      <c r="P3713" s="4"/>
      <c r="Q3713" s="4"/>
      <c r="R3713" s="4"/>
      <c r="T3713" s="9"/>
      <c r="U3713" s="4"/>
      <c r="V3713" s="4"/>
      <c r="Y3713" s="4"/>
      <c r="Z3713" s="28"/>
      <c r="AA3713" s="26"/>
      <c r="AE3713" s="5"/>
    </row>
    <row r="3714" spans="2:31" x14ac:dyDescent="0.2">
      <c r="B3714" s="4"/>
      <c r="C3714" s="4"/>
      <c r="D3714" s="4"/>
      <c r="E3714" s="50"/>
      <c r="F3714" s="50"/>
      <c r="G3714" s="51"/>
      <c r="H3714" s="2"/>
      <c r="L3714" s="3"/>
      <c r="M3714" s="3"/>
      <c r="N3714" s="3"/>
      <c r="O3714" s="52"/>
      <c r="P3714" s="4"/>
      <c r="Q3714" s="4"/>
      <c r="R3714" s="4"/>
      <c r="T3714" s="9"/>
      <c r="U3714" s="4"/>
      <c r="V3714" s="4"/>
      <c r="Y3714" s="4"/>
      <c r="Z3714" s="28"/>
      <c r="AA3714" s="26"/>
      <c r="AE3714" s="5"/>
    </row>
    <row r="3715" spans="2:31" x14ac:dyDescent="0.2">
      <c r="B3715" s="4"/>
      <c r="C3715" s="4"/>
      <c r="D3715" s="4"/>
      <c r="E3715" s="50"/>
      <c r="F3715" s="50"/>
      <c r="G3715" s="51"/>
      <c r="H3715" s="2"/>
      <c r="L3715" s="3"/>
      <c r="M3715" s="3"/>
      <c r="N3715" s="3"/>
      <c r="O3715" s="52"/>
      <c r="P3715" s="4"/>
      <c r="Q3715" s="4"/>
      <c r="R3715" s="4"/>
      <c r="T3715" s="9"/>
      <c r="U3715" s="4"/>
      <c r="V3715" s="4"/>
      <c r="Y3715" s="4"/>
      <c r="Z3715" s="28"/>
      <c r="AA3715" s="26"/>
      <c r="AE3715" s="5"/>
    </row>
    <row r="3716" spans="2:31" x14ac:dyDescent="0.2">
      <c r="B3716" s="4"/>
      <c r="C3716" s="4"/>
      <c r="D3716" s="4"/>
      <c r="E3716" s="50"/>
      <c r="F3716" s="50"/>
      <c r="G3716" s="51"/>
      <c r="H3716" s="2"/>
      <c r="L3716" s="3"/>
      <c r="M3716" s="3"/>
      <c r="N3716" s="3"/>
      <c r="O3716" s="52"/>
      <c r="P3716" s="4"/>
      <c r="Q3716" s="4"/>
      <c r="R3716" s="4"/>
      <c r="T3716" s="9"/>
      <c r="U3716" s="4"/>
      <c r="V3716" s="4"/>
      <c r="Y3716" s="4"/>
      <c r="Z3716" s="28"/>
      <c r="AA3716" s="26"/>
      <c r="AE3716" s="5"/>
    </row>
    <row r="3717" spans="2:31" x14ac:dyDescent="0.2">
      <c r="B3717" s="4"/>
      <c r="C3717" s="4"/>
      <c r="D3717" s="4"/>
      <c r="E3717" s="50"/>
      <c r="F3717" s="50"/>
      <c r="G3717" s="51"/>
      <c r="H3717" s="2"/>
      <c r="L3717" s="3"/>
      <c r="M3717" s="3"/>
      <c r="N3717" s="3"/>
      <c r="O3717" s="52"/>
      <c r="P3717" s="4"/>
      <c r="Q3717" s="4"/>
      <c r="R3717" s="4"/>
      <c r="T3717" s="9"/>
      <c r="U3717" s="4"/>
      <c r="V3717" s="4"/>
      <c r="Y3717" s="4"/>
      <c r="Z3717" s="28"/>
      <c r="AA3717" s="26"/>
      <c r="AE3717" s="5"/>
    </row>
    <row r="3718" spans="2:31" x14ac:dyDescent="0.2">
      <c r="B3718" s="4"/>
      <c r="C3718" s="4"/>
      <c r="D3718" s="4"/>
      <c r="E3718" s="50"/>
      <c r="F3718" s="50"/>
      <c r="G3718" s="51"/>
      <c r="H3718" s="2"/>
      <c r="L3718" s="3"/>
      <c r="M3718" s="3"/>
      <c r="N3718" s="3"/>
      <c r="O3718" s="52"/>
      <c r="P3718" s="4"/>
      <c r="Q3718" s="4"/>
      <c r="R3718" s="4"/>
      <c r="T3718" s="9"/>
      <c r="U3718" s="4"/>
      <c r="V3718" s="4"/>
      <c r="Y3718" s="4"/>
      <c r="Z3718" s="28"/>
      <c r="AA3718" s="26"/>
      <c r="AE3718" s="5"/>
    </row>
    <row r="3719" spans="2:31" x14ac:dyDescent="0.2">
      <c r="B3719" s="4"/>
      <c r="C3719" s="4"/>
      <c r="D3719" s="4"/>
      <c r="E3719" s="50"/>
      <c r="F3719" s="50"/>
      <c r="G3719" s="51"/>
      <c r="H3719" s="2"/>
      <c r="L3719" s="3"/>
      <c r="M3719" s="3"/>
      <c r="N3719" s="3"/>
      <c r="O3719" s="52"/>
      <c r="P3719" s="4"/>
      <c r="Q3719" s="4"/>
      <c r="R3719" s="4"/>
      <c r="T3719" s="9"/>
      <c r="U3719" s="4"/>
      <c r="V3719" s="4"/>
      <c r="Y3719" s="4"/>
      <c r="Z3719" s="28"/>
      <c r="AA3719" s="26"/>
      <c r="AE3719" s="5"/>
    </row>
    <row r="3720" spans="2:31" x14ac:dyDescent="0.2">
      <c r="B3720" s="4"/>
      <c r="C3720" s="4"/>
      <c r="D3720" s="4"/>
      <c r="E3720" s="50"/>
      <c r="F3720" s="50"/>
      <c r="G3720" s="51"/>
      <c r="H3720" s="2"/>
      <c r="L3720" s="3"/>
      <c r="M3720" s="3"/>
      <c r="N3720" s="3"/>
      <c r="O3720" s="52"/>
      <c r="P3720" s="4"/>
      <c r="Q3720" s="4"/>
      <c r="R3720" s="4"/>
      <c r="T3720" s="9"/>
      <c r="U3720" s="4"/>
      <c r="V3720" s="4"/>
      <c r="Y3720" s="4"/>
      <c r="Z3720" s="28"/>
      <c r="AA3720" s="26"/>
      <c r="AE3720" s="5"/>
    </row>
    <row r="3721" spans="2:31" x14ac:dyDescent="0.2">
      <c r="B3721" s="4"/>
      <c r="C3721" s="4"/>
      <c r="D3721" s="4"/>
      <c r="E3721" s="50"/>
      <c r="F3721" s="50"/>
      <c r="G3721" s="51"/>
      <c r="H3721" s="2"/>
      <c r="L3721" s="3"/>
      <c r="M3721" s="3"/>
      <c r="N3721" s="3"/>
      <c r="O3721" s="52"/>
      <c r="P3721" s="4"/>
      <c r="Q3721" s="4"/>
      <c r="R3721" s="4"/>
      <c r="T3721" s="9"/>
      <c r="U3721" s="4"/>
      <c r="V3721" s="4"/>
      <c r="Y3721" s="4"/>
      <c r="Z3721" s="28"/>
      <c r="AA3721" s="26"/>
      <c r="AE3721" s="5"/>
    </row>
    <row r="3722" spans="2:31" x14ac:dyDescent="0.2">
      <c r="B3722" s="4"/>
      <c r="C3722" s="4"/>
      <c r="D3722" s="4"/>
      <c r="E3722" s="50"/>
      <c r="F3722" s="50"/>
      <c r="G3722" s="51"/>
      <c r="H3722" s="2"/>
      <c r="L3722" s="3"/>
      <c r="M3722" s="3"/>
      <c r="N3722" s="3"/>
      <c r="O3722" s="52"/>
      <c r="P3722" s="4"/>
      <c r="Q3722" s="4"/>
      <c r="R3722" s="4"/>
      <c r="T3722" s="9"/>
      <c r="U3722" s="4"/>
      <c r="V3722" s="4"/>
      <c r="Y3722" s="4"/>
      <c r="Z3722" s="28"/>
      <c r="AA3722" s="26"/>
      <c r="AE3722" s="5"/>
    </row>
    <row r="3723" spans="2:31" x14ac:dyDescent="0.2">
      <c r="B3723" s="4"/>
      <c r="C3723" s="4"/>
      <c r="D3723" s="4"/>
      <c r="E3723" s="50"/>
      <c r="F3723" s="50"/>
      <c r="G3723" s="51"/>
      <c r="H3723" s="2"/>
      <c r="L3723" s="3"/>
      <c r="M3723" s="3"/>
      <c r="N3723" s="3"/>
      <c r="O3723" s="52"/>
      <c r="P3723" s="4"/>
      <c r="Q3723" s="4"/>
      <c r="R3723" s="4"/>
      <c r="T3723" s="9"/>
      <c r="U3723" s="4"/>
      <c r="V3723" s="4"/>
      <c r="Y3723" s="4"/>
      <c r="Z3723" s="28"/>
      <c r="AA3723" s="26"/>
      <c r="AE3723" s="5"/>
    </row>
    <row r="3724" spans="2:31" x14ac:dyDescent="0.2">
      <c r="B3724" s="4"/>
      <c r="C3724" s="4"/>
      <c r="D3724" s="4"/>
      <c r="E3724" s="50"/>
      <c r="F3724" s="50"/>
      <c r="G3724" s="51"/>
      <c r="H3724" s="2"/>
      <c r="L3724" s="3"/>
      <c r="M3724" s="3"/>
      <c r="N3724" s="3"/>
      <c r="O3724" s="52"/>
      <c r="P3724" s="4"/>
      <c r="Q3724" s="4"/>
      <c r="R3724" s="4"/>
      <c r="T3724" s="9"/>
      <c r="U3724" s="4"/>
      <c r="V3724" s="4"/>
      <c r="Y3724" s="4"/>
      <c r="Z3724" s="28"/>
      <c r="AA3724" s="26"/>
      <c r="AE3724" s="5"/>
    </row>
    <row r="3725" spans="2:31" x14ac:dyDescent="0.2">
      <c r="B3725" s="4"/>
      <c r="C3725" s="4"/>
      <c r="D3725" s="4"/>
      <c r="E3725" s="50"/>
      <c r="F3725" s="50"/>
      <c r="G3725" s="51"/>
      <c r="H3725" s="2"/>
      <c r="L3725" s="3"/>
      <c r="M3725" s="3"/>
      <c r="N3725" s="3"/>
      <c r="O3725" s="52"/>
      <c r="P3725" s="4"/>
      <c r="Q3725" s="4"/>
      <c r="R3725" s="4"/>
      <c r="T3725" s="9"/>
      <c r="U3725" s="4"/>
      <c r="V3725" s="4"/>
      <c r="Y3725" s="4"/>
      <c r="Z3725" s="28"/>
      <c r="AA3725" s="26"/>
      <c r="AE3725" s="5"/>
    </row>
    <row r="3726" spans="2:31" x14ac:dyDescent="0.2">
      <c r="B3726" s="4"/>
      <c r="C3726" s="4"/>
      <c r="D3726" s="4"/>
      <c r="E3726" s="50"/>
      <c r="F3726" s="50"/>
      <c r="G3726" s="51"/>
      <c r="H3726" s="2"/>
      <c r="L3726" s="3"/>
      <c r="M3726" s="3"/>
      <c r="N3726" s="3"/>
      <c r="O3726" s="52"/>
      <c r="P3726" s="4"/>
      <c r="Q3726" s="4"/>
      <c r="R3726" s="4"/>
      <c r="T3726" s="9"/>
      <c r="U3726" s="4"/>
      <c r="V3726" s="4"/>
      <c r="Y3726" s="4"/>
      <c r="Z3726" s="28"/>
      <c r="AA3726" s="26"/>
      <c r="AE3726" s="5"/>
    </row>
    <row r="3727" spans="2:31" x14ac:dyDescent="0.2">
      <c r="B3727" s="4"/>
      <c r="C3727" s="4"/>
      <c r="D3727" s="4"/>
      <c r="E3727" s="50"/>
      <c r="F3727" s="50"/>
      <c r="G3727" s="51"/>
      <c r="H3727" s="2"/>
      <c r="L3727" s="3"/>
      <c r="M3727" s="3"/>
      <c r="N3727" s="3"/>
      <c r="O3727" s="52"/>
      <c r="P3727" s="4"/>
      <c r="Q3727" s="4"/>
      <c r="R3727" s="4"/>
      <c r="T3727" s="9"/>
      <c r="U3727" s="4"/>
      <c r="V3727" s="4"/>
      <c r="Y3727" s="4"/>
      <c r="Z3727" s="28"/>
      <c r="AA3727" s="26"/>
      <c r="AE3727" s="5"/>
    </row>
    <row r="3728" spans="2:31" x14ac:dyDescent="0.2">
      <c r="B3728" s="4"/>
      <c r="C3728" s="4"/>
      <c r="D3728" s="4"/>
      <c r="E3728" s="50"/>
      <c r="F3728" s="50"/>
      <c r="G3728" s="51"/>
      <c r="H3728" s="2"/>
      <c r="L3728" s="3"/>
      <c r="M3728" s="3"/>
      <c r="N3728" s="3"/>
      <c r="O3728" s="52"/>
      <c r="P3728" s="4"/>
      <c r="Q3728" s="4"/>
      <c r="R3728" s="4"/>
      <c r="T3728" s="9"/>
      <c r="U3728" s="4"/>
      <c r="V3728" s="4"/>
      <c r="Y3728" s="4"/>
      <c r="Z3728" s="28"/>
      <c r="AA3728" s="26"/>
      <c r="AE3728" s="5"/>
    </row>
    <row r="3729" spans="2:31" x14ac:dyDescent="0.2">
      <c r="B3729" s="4"/>
      <c r="C3729" s="4"/>
      <c r="D3729" s="4"/>
      <c r="E3729" s="50"/>
      <c r="F3729" s="50"/>
      <c r="G3729" s="51"/>
      <c r="H3729" s="2"/>
      <c r="L3729" s="3"/>
      <c r="M3729" s="3"/>
      <c r="N3729" s="3"/>
      <c r="O3729" s="52"/>
      <c r="P3729" s="4"/>
      <c r="Q3729" s="4"/>
      <c r="R3729" s="4"/>
      <c r="T3729" s="9"/>
      <c r="U3729" s="4"/>
      <c r="V3729" s="4"/>
      <c r="Y3729" s="4"/>
      <c r="Z3729" s="28"/>
      <c r="AA3729" s="26"/>
      <c r="AE3729" s="5"/>
    </row>
    <row r="3730" spans="2:31" x14ac:dyDescent="0.2">
      <c r="B3730" s="4"/>
      <c r="C3730" s="4"/>
      <c r="D3730" s="4"/>
      <c r="E3730" s="50"/>
      <c r="F3730" s="50"/>
      <c r="G3730" s="51"/>
      <c r="H3730" s="2"/>
      <c r="L3730" s="3"/>
      <c r="M3730" s="3"/>
      <c r="N3730" s="3"/>
      <c r="O3730" s="52"/>
      <c r="P3730" s="4"/>
      <c r="Q3730" s="4"/>
      <c r="R3730" s="4"/>
      <c r="T3730" s="9"/>
      <c r="U3730" s="4"/>
      <c r="V3730" s="4"/>
      <c r="Y3730" s="4"/>
      <c r="Z3730" s="28"/>
      <c r="AA3730" s="26"/>
      <c r="AE3730" s="5"/>
    </row>
    <row r="3731" spans="2:31" x14ac:dyDescent="0.2">
      <c r="B3731" s="4"/>
      <c r="C3731" s="4"/>
      <c r="D3731" s="4"/>
      <c r="E3731" s="50"/>
      <c r="F3731" s="50"/>
      <c r="G3731" s="51"/>
      <c r="H3731" s="2"/>
      <c r="L3731" s="3"/>
      <c r="M3731" s="3"/>
      <c r="N3731" s="3"/>
      <c r="O3731" s="52"/>
      <c r="P3731" s="4"/>
      <c r="Q3731" s="4"/>
      <c r="R3731" s="4"/>
      <c r="T3731" s="9"/>
      <c r="U3731" s="4"/>
      <c r="V3731" s="4"/>
      <c r="Y3731" s="4"/>
      <c r="Z3731" s="28"/>
      <c r="AA3731" s="26"/>
      <c r="AE3731" s="5"/>
    </row>
    <row r="3732" spans="2:31" x14ac:dyDescent="0.2">
      <c r="B3732" s="4"/>
      <c r="C3732" s="4"/>
      <c r="D3732" s="4"/>
      <c r="E3732" s="50"/>
      <c r="F3732" s="50"/>
      <c r="G3732" s="51"/>
      <c r="H3732" s="2"/>
      <c r="L3732" s="3"/>
      <c r="M3732" s="3"/>
      <c r="N3732" s="3"/>
      <c r="O3732" s="52"/>
      <c r="P3732" s="4"/>
      <c r="Q3732" s="4"/>
      <c r="R3732" s="4"/>
      <c r="T3732" s="9"/>
      <c r="U3732" s="4"/>
      <c r="V3732" s="4"/>
      <c r="Y3732" s="4"/>
      <c r="Z3732" s="28"/>
      <c r="AA3732" s="26"/>
      <c r="AE3732" s="5"/>
    </row>
    <row r="3733" spans="2:31" x14ac:dyDescent="0.2">
      <c r="B3733" s="4"/>
      <c r="C3733" s="4"/>
      <c r="D3733" s="4"/>
      <c r="E3733" s="50"/>
      <c r="F3733" s="50"/>
      <c r="G3733" s="51"/>
      <c r="H3733" s="2"/>
      <c r="L3733" s="3"/>
      <c r="M3733" s="3"/>
      <c r="N3733" s="3"/>
      <c r="O3733" s="52"/>
      <c r="P3733" s="4"/>
      <c r="Q3733" s="4"/>
      <c r="R3733" s="4"/>
      <c r="T3733" s="9"/>
      <c r="U3733" s="4"/>
      <c r="V3733" s="4"/>
      <c r="Y3733" s="4"/>
      <c r="Z3733" s="28"/>
      <c r="AA3733" s="26"/>
      <c r="AE3733" s="5"/>
    </row>
    <row r="3734" spans="2:31" x14ac:dyDescent="0.2">
      <c r="B3734" s="4"/>
      <c r="C3734" s="4"/>
      <c r="D3734" s="4"/>
      <c r="E3734" s="50"/>
      <c r="F3734" s="50"/>
      <c r="G3734" s="51"/>
      <c r="H3734" s="2"/>
      <c r="L3734" s="3"/>
      <c r="M3734" s="3"/>
      <c r="N3734" s="3"/>
      <c r="O3734" s="52"/>
      <c r="P3734" s="4"/>
      <c r="Q3734" s="4"/>
      <c r="R3734" s="4"/>
      <c r="T3734" s="9"/>
      <c r="U3734" s="4"/>
      <c r="V3734" s="4"/>
      <c r="Y3734" s="4"/>
      <c r="Z3734" s="28"/>
      <c r="AA3734" s="26"/>
      <c r="AE3734" s="5"/>
    </row>
    <row r="3735" spans="2:31" x14ac:dyDescent="0.2">
      <c r="B3735" s="4"/>
      <c r="C3735" s="4"/>
      <c r="D3735" s="4"/>
      <c r="E3735" s="50"/>
      <c r="F3735" s="50"/>
      <c r="G3735" s="51"/>
      <c r="H3735" s="2"/>
      <c r="L3735" s="3"/>
      <c r="M3735" s="3"/>
      <c r="N3735" s="3"/>
      <c r="O3735" s="52"/>
      <c r="P3735" s="4"/>
      <c r="Q3735" s="4"/>
      <c r="R3735" s="4"/>
      <c r="T3735" s="9"/>
      <c r="U3735" s="4"/>
      <c r="V3735" s="4"/>
      <c r="Y3735" s="4"/>
      <c r="Z3735" s="28"/>
      <c r="AA3735" s="26"/>
      <c r="AE3735" s="5"/>
    </row>
    <row r="3736" spans="2:31" x14ac:dyDescent="0.2">
      <c r="B3736" s="4"/>
      <c r="C3736" s="4"/>
      <c r="D3736" s="4"/>
      <c r="E3736" s="50"/>
      <c r="F3736" s="50"/>
      <c r="G3736" s="51"/>
      <c r="H3736" s="2"/>
      <c r="L3736" s="3"/>
      <c r="M3736" s="3"/>
      <c r="N3736" s="3"/>
      <c r="O3736" s="52"/>
      <c r="P3736" s="4"/>
      <c r="Q3736" s="4"/>
      <c r="R3736" s="4"/>
      <c r="T3736" s="9"/>
      <c r="U3736" s="4"/>
      <c r="V3736" s="4"/>
      <c r="Y3736" s="4"/>
      <c r="Z3736" s="28"/>
      <c r="AA3736" s="26"/>
      <c r="AE3736" s="5"/>
    </row>
    <row r="3737" spans="2:31" x14ac:dyDescent="0.2">
      <c r="B3737" s="4"/>
      <c r="C3737" s="4"/>
      <c r="D3737" s="4"/>
      <c r="E3737" s="50"/>
      <c r="F3737" s="50"/>
      <c r="G3737" s="51"/>
      <c r="H3737" s="2"/>
      <c r="L3737" s="3"/>
      <c r="M3737" s="3"/>
      <c r="N3737" s="3"/>
      <c r="O3737" s="52"/>
      <c r="P3737" s="4"/>
      <c r="Q3737" s="4"/>
      <c r="R3737" s="4"/>
      <c r="T3737" s="9"/>
      <c r="U3737" s="4"/>
      <c r="V3737" s="4"/>
      <c r="Y3737" s="4"/>
      <c r="Z3737" s="28"/>
      <c r="AA3737" s="26"/>
      <c r="AE3737" s="5"/>
    </row>
    <row r="3738" spans="2:31" x14ac:dyDescent="0.2">
      <c r="B3738" s="4"/>
      <c r="C3738" s="4"/>
      <c r="D3738" s="4"/>
      <c r="E3738" s="50"/>
      <c r="F3738" s="50"/>
      <c r="G3738" s="51"/>
      <c r="H3738" s="2"/>
      <c r="L3738" s="3"/>
      <c r="M3738" s="3"/>
      <c r="N3738" s="3"/>
      <c r="O3738" s="52"/>
      <c r="P3738" s="4"/>
      <c r="Q3738" s="4"/>
      <c r="R3738" s="4"/>
      <c r="T3738" s="9"/>
      <c r="U3738" s="4"/>
      <c r="V3738" s="4"/>
      <c r="Y3738" s="4"/>
      <c r="Z3738" s="28"/>
      <c r="AA3738" s="26"/>
      <c r="AE3738" s="5"/>
    </row>
    <row r="3739" spans="2:31" x14ac:dyDescent="0.2">
      <c r="B3739" s="4"/>
      <c r="C3739" s="4"/>
      <c r="D3739" s="4"/>
      <c r="E3739" s="50"/>
      <c r="F3739" s="50"/>
      <c r="G3739" s="51"/>
      <c r="H3739" s="2"/>
      <c r="L3739" s="3"/>
      <c r="M3739" s="3"/>
      <c r="N3739" s="3"/>
      <c r="O3739" s="52"/>
      <c r="P3739" s="4"/>
      <c r="Q3739" s="4"/>
      <c r="R3739" s="4"/>
      <c r="T3739" s="9"/>
      <c r="U3739" s="4"/>
      <c r="V3739" s="4"/>
      <c r="Y3739" s="4"/>
      <c r="Z3739" s="28"/>
      <c r="AA3739" s="26"/>
      <c r="AE3739" s="5"/>
    </row>
    <row r="3740" spans="2:31" x14ac:dyDescent="0.2">
      <c r="B3740" s="4"/>
      <c r="C3740" s="4"/>
      <c r="D3740" s="4"/>
      <c r="E3740" s="50"/>
      <c r="F3740" s="50"/>
      <c r="G3740" s="51"/>
      <c r="H3740" s="2"/>
      <c r="L3740" s="3"/>
      <c r="M3740" s="3"/>
      <c r="N3740" s="3"/>
      <c r="O3740" s="52"/>
      <c r="P3740" s="4"/>
      <c r="Q3740" s="4"/>
      <c r="R3740" s="4"/>
      <c r="T3740" s="9"/>
      <c r="U3740" s="4"/>
      <c r="V3740" s="4"/>
      <c r="Y3740" s="4"/>
      <c r="Z3740" s="28"/>
      <c r="AA3740" s="26"/>
      <c r="AE3740" s="5"/>
    </row>
    <row r="3741" spans="2:31" x14ac:dyDescent="0.2">
      <c r="B3741" s="4"/>
      <c r="C3741" s="4"/>
      <c r="D3741" s="4"/>
      <c r="E3741" s="50"/>
      <c r="F3741" s="50"/>
      <c r="G3741" s="51"/>
      <c r="H3741" s="2"/>
      <c r="L3741" s="3"/>
      <c r="M3741" s="3"/>
      <c r="N3741" s="3"/>
      <c r="O3741" s="52"/>
      <c r="P3741" s="4"/>
      <c r="Q3741" s="4"/>
      <c r="R3741" s="4"/>
      <c r="T3741" s="9"/>
      <c r="U3741" s="4"/>
      <c r="V3741" s="4"/>
      <c r="Y3741" s="4"/>
      <c r="Z3741" s="28"/>
      <c r="AA3741" s="26"/>
      <c r="AE3741" s="5"/>
    </row>
    <row r="3742" spans="2:31" x14ac:dyDescent="0.2">
      <c r="B3742" s="4"/>
      <c r="C3742" s="4"/>
      <c r="D3742" s="4"/>
      <c r="E3742" s="50"/>
      <c r="F3742" s="50"/>
      <c r="G3742" s="51"/>
      <c r="H3742" s="2"/>
      <c r="L3742" s="3"/>
      <c r="M3742" s="3"/>
      <c r="N3742" s="3"/>
      <c r="O3742" s="52"/>
      <c r="P3742" s="4"/>
      <c r="Q3742" s="4"/>
      <c r="R3742" s="4"/>
      <c r="T3742" s="9"/>
      <c r="U3742" s="4"/>
      <c r="V3742" s="4"/>
      <c r="Y3742" s="4"/>
      <c r="Z3742" s="28"/>
      <c r="AA3742" s="26"/>
      <c r="AE3742" s="5"/>
    </row>
    <row r="3743" spans="2:31" x14ac:dyDescent="0.2">
      <c r="B3743" s="4"/>
      <c r="C3743" s="4"/>
      <c r="D3743" s="4"/>
      <c r="E3743" s="50"/>
      <c r="F3743" s="50"/>
      <c r="G3743" s="51"/>
      <c r="H3743" s="2"/>
      <c r="L3743" s="3"/>
      <c r="M3743" s="3"/>
      <c r="N3743" s="3"/>
      <c r="O3743" s="52"/>
      <c r="P3743" s="4"/>
      <c r="Q3743" s="4"/>
      <c r="R3743" s="4"/>
      <c r="T3743" s="9"/>
      <c r="U3743" s="4"/>
      <c r="V3743" s="4"/>
      <c r="Y3743" s="4"/>
      <c r="Z3743" s="28"/>
      <c r="AA3743" s="26"/>
      <c r="AE3743" s="5"/>
    </row>
    <row r="3744" spans="2:31" x14ac:dyDescent="0.2">
      <c r="B3744" s="4"/>
      <c r="C3744" s="4"/>
      <c r="D3744" s="4"/>
      <c r="E3744" s="50"/>
      <c r="F3744" s="50"/>
      <c r="G3744" s="51"/>
      <c r="H3744" s="2"/>
      <c r="L3744" s="3"/>
      <c r="M3744" s="3"/>
      <c r="N3744" s="3"/>
      <c r="O3744" s="52"/>
      <c r="P3744" s="4"/>
      <c r="Q3744" s="4"/>
      <c r="R3744" s="4"/>
      <c r="T3744" s="9"/>
      <c r="U3744" s="4"/>
      <c r="V3744" s="4"/>
      <c r="Y3744" s="4"/>
      <c r="Z3744" s="28"/>
      <c r="AA3744" s="26"/>
      <c r="AE3744" s="5"/>
    </row>
    <row r="3745" spans="2:31" x14ac:dyDescent="0.2">
      <c r="B3745" s="4"/>
      <c r="C3745" s="4"/>
      <c r="D3745" s="4"/>
      <c r="E3745" s="50"/>
      <c r="F3745" s="50"/>
      <c r="G3745" s="51"/>
      <c r="H3745" s="2"/>
      <c r="L3745" s="3"/>
      <c r="M3745" s="3"/>
      <c r="N3745" s="3"/>
      <c r="O3745" s="52"/>
      <c r="P3745" s="4"/>
      <c r="Q3745" s="4"/>
      <c r="R3745" s="4"/>
      <c r="T3745" s="9"/>
      <c r="U3745" s="4"/>
      <c r="V3745" s="4"/>
      <c r="Y3745" s="4"/>
      <c r="Z3745" s="28"/>
      <c r="AA3745" s="26"/>
      <c r="AE3745" s="5"/>
    </row>
    <row r="3746" spans="2:31" x14ac:dyDescent="0.2">
      <c r="B3746" s="4"/>
      <c r="C3746" s="4"/>
      <c r="D3746" s="4"/>
      <c r="E3746" s="50"/>
      <c r="F3746" s="50"/>
      <c r="G3746" s="51"/>
      <c r="H3746" s="2"/>
      <c r="L3746" s="3"/>
      <c r="M3746" s="3"/>
      <c r="N3746" s="3"/>
      <c r="O3746" s="52"/>
      <c r="P3746" s="4"/>
      <c r="Q3746" s="4"/>
      <c r="R3746" s="4"/>
      <c r="T3746" s="9"/>
      <c r="U3746" s="4"/>
      <c r="V3746" s="4"/>
      <c r="Y3746" s="4"/>
      <c r="Z3746" s="28"/>
      <c r="AA3746" s="26"/>
      <c r="AE3746" s="5"/>
    </row>
    <row r="3747" spans="2:31" x14ac:dyDescent="0.2">
      <c r="B3747" s="4"/>
      <c r="C3747" s="4"/>
      <c r="D3747" s="4"/>
      <c r="E3747" s="50"/>
      <c r="F3747" s="50"/>
      <c r="G3747" s="51"/>
      <c r="H3747" s="2"/>
      <c r="L3747" s="3"/>
      <c r="M3747" s="3"/>
      <c r="N3747" s="3"/>
      <c r="O3747" s="52"/>
      <c r="P3747" s="4"/>
      <c r="Q3747" s="4"/>
      <c r="R3747" s="4"/>
      <c r="T3747" s="9"/>
      <c r="U3747" s="4"/>
      <c r="V3747" s="4"/>
      <c r="Y3747" s="4"/>
      <c r="Z3747" s="28"/>
      <c r="AA3747" s="26"/>
      <c r="AE3747" s="5"/>
    </row>
    <row r="3748" spans="2:31" x14ac:dyDescent="0.2">
      <c r="B3748" s="4"/>
      <c r="C3748" s="4"/>
      <c r="D3748" s="4"/>
      <c r="E3748" s="50"/>
      <c r="F3748" s="50"/>
      <c r="G3748" s="51"/>
      <c r="H3748" s="2"/>
      <c r="L3748" s="3"/>
      <c r="M3748" s="3"/>
      <c r="N3748" s="3"/>
      <c r="O3748" s="52"/>
      <c r="P3748" s="4"/>
      <c r="Q3748" s="4"/>
      <c r="R3748" s="4"/>
      <c r="T3748" s="9"/>
      <c r="U3748" s="4"/>
      <c r="V3748" s="4"/>
      <c r="Y3748" s="4"/>
      <c r="Z3748" s="28"/>
      <c r="AA3748" s="26"/>
      <c r="AE3748" s="5"/>
    </row>
    <row r="3749" spans="2:31" x14ac:dyDescent="0.2">
      <c r="B3749" s="4"/>
      <c r="C3749" s="4"/>
      <c r="D3749" s="4"/>
      <c r="E3749" s="50"/>
      <c r="F3749" s="50"/>
      <c r="G3749" s="51"/>
      <c r="H3749" s="2"/>
      <c r="L3749" s="3"/>
      <c r="M3749" s="3"/>
      <c r="N3749" s="3"/>
      <c r="O3749" s="52"/>
      <c r="P3749" s="4"/>
      <c r="Q3749" s="4"/>
      <c r="R3749" s="4"/>
      <c r="T3749" s="9"/>
      <c r="U3749" s="4"/>
      <c r="V3749" s="4"/>
      <c r="Y3749" s="4"/>
      <c r="Z3749" s="28"/>
      <c r="AA3749" s="26"/>
      <c r="AE3749" s="5"/>
    </row>
    <row r="3750" spans="2:31" x14ac:dyDescent="0.2">
      <c r="B3750" s="4"/>
      <c r="C3750" s="4"/>
      <c r="D3750" s="4"/>
      <c r="E3750" s="50"/>
      <c r="F3750" s="50"/>
      <c r="G3750" s="51"/>
      <c r="H3750" s="2"/>
      <c r="L3750" s="3"/>
      <c r="M3750" s="3"/>
      <c r="N3750" s="3"/>
      <c r="O3750" s="52"/>
      <c r="P3750" s="4"/>
      <c r="Q3750" s="4"/>
      <c r="R3750" s="4"/>
      <c r="T3750" s="9"/>
      <c r="U3750" s="4"/>
      <c r="V3750" s="4"/>
      <c r="Y3750" s="4"/>
      <c r="Z3750" s="28"/>
      <c r="AA3750" s="26"/>
      <c r="AE3750" s="5"/>
    </row>
    <row r="3751" spans="2:31" x14ac:dyDescent="0.2">
      <c r="B3751" s="4"/>
      <c r="C3751" s="4"/>
      <c r="D3751" s="4"/>
      <c r="E3751" s="50"/>
      <c r="F3751" s="50"/>
      <c r="G3751" s="51"/>
      <c r="H3751" s="2"/>
      <c r="L3751" s="3"/>
      <c r="M3751" s="3"/>
      <c r="N3751" s="3"/>
      <c r="O3751" s="52"/>
      <c r="P3751" s="4"/>
      <c r="Q3751" s="4"/>
      <c r="R3751" s="4"/>
      <c r="T3751" s="9"/>
      <c r="U3751" s="4"/>
      <c r="V3751" s="4"/>
      <c r="Y3751" s="4"/>
      <c r="Z3751" s="28"/>
      <c r="AA3751" s="26"/>
      <c r="AE3751" s="5"/>
    </row>
    <row r="3752" spans="2:31" x14ac:dyDescent="0.2">
      <c r="B3752" s="4"/>
      <c r="C3752" s="4"/>
      <c r="D3752" s="4"/>
      <c r="E3752" s="50"/>
      <c r="F3752" s="50"/>
      <c r="G3752" s="51"/>
      <c r="H3752" s="2"/>
      <c r="L3752" s="3"/>
      <c r="M3752" s="3"/>
      <c r="N3752" s="3"/>
      <c r="O3752" s="52"/>
      <c r="P3752" s="4"/>
      <c r="Q3752" s="4"/>
      <c r="R3752" s="4"/>
      <c r="T3752" s="9"/>
      <c r="U3752" s="4"/>
      <c r="V3752" s="4"/>
      <c r="Y3752" s="4"/>
      <c r="Z3752" s="28"/>
      <c r="AA3752" s="26"/>
      <c r="AE3752" s="5"/>
    </row>
    <row r="3753" spans="2:31" x14ac:dyDescent="0.2">
      <c r="B3753" s="4"/>
      <c r="C3753" s="4"/>
      <c r="D3753" s="4"/>
      <c r="E3753" s="50"/>
      <c r="F3753" s="50"/>
      <c r="G3753" s="51"/>
      <c r="H3753" s="2"/>
      <c r="L3753" s="3"/>
      <c r="M3753" s="3"/>
      <c r="N3753" s="3"/>
      <c r="O3753" s="52"/>
      <c r="P3753" s="4"/>
      <c r="Q3753" s="4"/>
      <c r="R3753" s="4"/>
      <c r="T3753" s="9"/>
      <c r="U3753" s="4"/>
      <c r="V3753" s="4"/>
      <c r="Y3753" s="4"/>
      <c r="Z3753" s="28"/>
      <c r="AA3753" s="26"/>
      <c r="AE3753" s="5"/>
    </row>
    <row r="3754" spans="2:31" x14ac:dyDescent="0.2">
      <c r="B3754" s="4"/>
      <c r="C3754" s="4"/>
      <c r="D3754" s="4"/>
      <c r="E3754" s="50"/>
      <c r="F3754" s="50"/>
      <c r="G3754" s="51"/>
      <c r="H3754" s="2"/>
      <c r="L3754" s="3"/>
      <c r="M3754" s="3"/>
      <c r="N3754" s="3"/>
      <c r="O3754" s="52"/>
      <c r="P3754" s="4"/>
      <c r="Q3754" s="4"/>
      <c r="R3754" s="4"/>
      <c r="T3754" s="9"/>
      <c r="U3754" s="4"/>
      <c r="V3754" s="4"/>
      <c r="Y3754" s="4"/>
      <c r="Z3754" s="28"/>
      <c r="AA3754" s="26"/>
      <c r="AE3754" s="5"/>
    </row>
    <row r="3755" spans="2:31" x14ac:dyDescent="0.2">
      <c r="B3755" s="4"/>
      <c r="C3755" s="4"/>
      <c r="D3755" s="4"/>
      <c r="E3755" s="50"/>
      <c r="F3755" s="50"/>
      <c r="G3755" s="51"/>
      <c r="H3755" s="2"/>
      <c r="L3755" s="3"/>
      <c r="M3755" s="3"/>
      <c r="N3755" s="3"/>
      <c r="O3755" s="52"/>
      <c r="P3755" s="4"/>
      <c r="Q3755" s="4"/>
      <c r="R3755" s="4"/>
      <c r="T3755" s="9"/>
      <c r="U3755" s="4"/>
      <c r="V3755" s="4"/>
      <c r="Y3755" s="4"/>
      <c r="Z3755" s="28"/>
      <c r="AA3755" s="26"/>
      <c r="AE3755" s="5"/>
    </row>
    <row r="3756" spans="2:31" x14ac:dyDescent="0.2">
      <c r="B3756" s="4"/>
      <c r="C3756" s="4"/>
      <c r="D3756" s="4"/>
      <c r="E3756" s="50"/>
      <c r="F3756" s="50"/>
      <c r="G3756" s="51"/>
      <c r="H3756" s="2"/>
      <c r="L3756" s="3"/>
      <c r="M3756" s="3"/>
      <c r="N3756" s="3"/>
      <c r="O3756" s="52"/>
      <c r="P3756" s="4"/>
      <c r="Q3756" s="4"/>
      <c r="R3756" s="4"/>
      <c r="T3756" s="9"/>
      <c r="U3756" s="4"/>
      <c r="V3756" s="4"/>
      <c r="Y3756" s="4"/>
      <c r="Z3756" s="28"/>
      <c r="AA3756" s="26"/>
      <c r="AE3756" s="5"/>
    </row>
    <row r="3757" spans="2:31" x14ac:dyDescent="0.2">
      <c r="B3757" s="4"/>
      <c r="C3757" s="4"/>
      <c r="D3757" s="4"/>
      <c r="E3757" s="50"/>
      <c r="F3757" s="50"/>
      <c r="G3757" s="51"/>
      <c r="H3757" s="2"/>
      <c r="L3757" s="3"/>
      <c r="M3757" s="3"/>
      <c r="N3757" s="3"/>
      <c r="O3757" s="52"/>
      <c r="P3757" s="4"/>
      <c r="Q3757" s="4"/>
      <c r="R3757" s="4"/>
      <c r="T3757" s="9"/>
      <c r="U3757" s="4"/>
      <c r="V3757" s="4"/>
      <c r="Y3757" s="4"/>
      <c r="Z3757" s="28"/>
      <c r="AA3757" s="26"/>
      <c r="AE3757" s="5"/>
    </row>
    <row r="3758" spans="2:31" x14ac:dyDescent="0.2">
      <c r="B3758" s="4"/>
      <c r="C3758" s="4"/>
      <c r="D3758" s="4"/>
      <c r="E3758" s="50"/>
      <c r="F3758" s="50"/>
      <c r="G3758" s="51"/>
      <c r="H3758" s="2"/>
      <c r="L3758" s="3"/>
      <c r="M3758" s="3"/>
      <c r="N3758" s="3"/>
      <c r="O3758" s="52"/>
      <c r="P3758" s="4"/>
      <c r="Q3758" s="4"/>
      <c r="R3758" s="4"/>
      <c r="T3758" s="9"/>
      <c r="U3758" s="4"/>
      <c r="V3758" s="4"/>
      <c r="Y3758" s="4"/>
      <c r="Z3758" s="28"/>
      <c r="AA3758" s="26"/>
      <c r="AE3758" s="5"/>
    </row>
    <row r="3759" spans="2:31" x14ac:dyDescent="0.2">
      <c r="B3759" s="4"/>
      <c r="C3759" s="4"/>
      <c r="D3759" s="4"/>
      <c r="E3759" s="50"/>
      <c r="F3759" s="50"/>
      <c r="G3759" s="51"/>
      <c r="H3759" s="2"/>
      <c r="L3759" s="3"/>
      <c r="M3759" s="3"/>
      <c r="N3759" s="3"/>
      <c r="O3759" s="52"/>
      <c r="P3759" s="4"/>
      <c r="Q3759" s="4"/>
      <c r="R3759" s="4"/>
      <c r="T3759" s="9"/>
      <c r="U3759" s="4"/>
      <c r="V3759" s="4"/>
      <c r="Y3759" s="4"/>
      <c r="Z3759" s="28"/>
      <c r="AA3759" s="26"/>
      <c r="AE3759" s="5"/>
    </row>
    <row r="3760" spans="2:31" x14ac:dyDescent="0.2">
      <c r="B3760" s="4"/>
      <c r="C3760" s="4"/>
      <c r="D3760" s="4"/>
      <c r="E3760" s="50"/>
      <c r="F3760" s="50"/>
      <c r="G3760" s="51"/>
      <c r="H3760" s="2"/>
      <c r="L3760" s="3"/>
      <c r="M3760" s="3"/>
      <c r="N3760" s="3"/>
      <c r="O3760" s="52"/>
      <c r="P3760" s="4"/>
      <c r="Q3760" s="4"/>
      <c r="R3760" s="4"/>
      <c r="T3760" s="9"/>
      <c r="U3760" s="4"/>
      <c r="V3760" s="4"/>
      <c r="Y3760" s="4"/>
      <c r="Z3760" s="28"/>
      <c r="AA3760" s="26"/>
      <c r="AE3760" s="5"/>
    </row>
    <row r="3761" spans="2:31" x14ac:dyDescent="0.2">
      <c r="B3761" s="4"/>
      <c r="C3761" s="4"/>
      <c r="D3761" s="4"/>
      <c r="E3761" s="50"/>
      <c r="F3761" s="50"/>
      <c r="G3761" s="51"/>
      <c r="H3761" s="2"/>
      <c r="L3761" s="3"/>
      <c r="M3761" s="3"/>
      <c r="N3761" s="3"/>
      <c r="O3761" s="52"/>
      <c r="P3761" s="4"/>
      <c r="Q3761" s="4"/>
      <c r="R3761" s="4"/>
      <c r="T3761" s="9"/>
      <c r="U3761" s="4"/>
      <c r="V3761" s="4"/>
      <c r="Y3761" s="4"/>
      <c r="Z3761" s="28"/>
      <c r="AA3761" s="26"/>
      <c r="AE3761" s="5"/>
    </row>
    <row r="3762" spans="2:31" x14ac:dyDescent="0.2">
      <c r="B3762" s="4"/>
      <c r="C3762" s="4"/>
      <c r="D3762" s="4"/>
      <c r="E3762" s="50"/>
      <c r="F3762" s="50"/>
      <c r="G3762" s="51"/>
      <c r="H3762" s="2"/>
      <c r="L3762" s="3"/>
      <c r="M3762" s="3"/>
      <c r="N3762" s="3"/>
      <c r="O3762" s="52"/>
      <c r="P3762" s="4"/>
      <c r="Q3762" s="4"/>
      <c r="R3762" s="4"/>
      <c r="T3762" s="9"/>
      <c r="U3762" s="4"/>
      <c r="V3762" s="4"/>
      <c r="Y3762" s="4"/>
      <c r="Z3762" s="28"/>
      <c r="AA3762" s="26"/>
      <c r="AE3762" s="5"/>
    </row>
    <row r="3763" spans="2:31" x14ac:dyDescent="0.2">
      <c r="B3763" s="4"/>
      <c r="C3763" s="4"/>
      <c r="D3763" s="4"/>
      <c r="E3763" s="50"/>
      <c r="F3763" s="50"/>
      <c r="G3763" s="51"/>
      <c r="H3763" s="2"/>
      <c r="L3763" s="3"/>
      <c r="M3763" s="3"/>
      <c r="N3763" s="3"/>
      <c r="O3763" s="52"/>
      <c r="P3763" s="4"/>
      <c r="Q3763" s="4"/>
      <c r="R3763" s="4"/>
      <c r="T3763" s="9"/>
      <c r="U3763" s="4"/>
      <c r="V3763" s="4"/>
      <c r="Y3763" s="4"/>
      <c r="Z3763" s="28"/>
      <c r="AA3763" s="26"/>
      <c r="AE3763" s="5"/>
    </row>
    <row r="3764" spans="2:31" x14ac:dyDescent="0.2">
      <c r="B3764" s="4"/>
      <c r="C3764" s="4"/>
      <c r="D3764" s="4"/>
      <c r="E3764" s="50"/>
      <c r="F3764" s="50"/>
      <c r="G3764" s="51"/>
      <c r="H3764" s="2"/>
      <c r="L3764" s="3"/>
      <c r="M3764" s="3"/>
      <c r="N3764" s="3"/>
      <c r="O3764" s="52"/>
      <c r="P3764" s="4"/>
      <c r="Q3764" s="4"/>
      <c r="R3764" s="4"/>
      <c r="T3764" s="9"/>
      <c r="U3764" s="4"/>
      <c r="V3764" s="4"/>
      <c r="Y3764" s="4"/>
      <c r="Z3764" s="28"/>
      <c r="AA3764" s="26"/>
      <c r="AE3764" s="5"/>
    </row>
    <row r="3765" spans="2:31" x14ac:dyDescent="0.2">
      <c r="B3765" s="4"/>
      <c r="C3765" s="4"/>
      <c r="D3765" s="4"/>
      <c r="E3765" s="50"/>
      <c r="F3765" s="50"/>
      <c r="G3765" s="51"/>
      <c r="H3765" s="2"/>
      <c r="L3765" s="3"/>
      <c r="M3765" s="3"/>
      <c r="N3765" s="3"/>
      <c r="O3765" s="52"/>
      <c r="P3765" s="4"/>
      <c r="Q3765" s="4"/>
      <c r="R3765" s="4"/>
      <c r="T3765" s="9"/>
      <c r="U3765" s="4"/>
      <c r="V3765" s="4"/>
      <c r="Y3765" s="4"/>
      <c r="Z3765" s="28"/>
      <c r="AA3765" s="26"/>
      <c r="AE3765" s="5"/>
    </row>
    <row r="3766" spans="2:31" x14ac:dyDescent="0.2">
      <c r="B3766" s="4"/>
      <c r="C3766" s="4"/>
      <c r="D3766" s="4"/>
      <c r="E3766" s="50"/>
      <c r="F3766" s="50"/>
      <c r="G3766" s="51"/>
      <c r="H3766" s="2"/>
      <c r="L3766" s="3"/>
      <c r="M3766" s="3"/>
      <c r="N3766" s="3"/>
      <c r="O3766" s="52"/>
      <c r="P3766" s="4"/>
      <c r="Q3766" s="4"/>
      <c r="R3766" s="4"/>
      <c r="T3766" s="9"/>
      <c r="U3766" s="4"/>
      <c r="V3766" s="4"/>
      <c r="Y3766" s="4"/>
      <c r="Z3766" s="28"/>
      <c r="AA3766" s="26"/>
      <c r="AE3766" s="5"/>
    </row>
    <row r="3767" spans="2:31" x14ac:dyDescent="0.2">
      <c r="B3767" s="4"/>
      <c r="C3767" s="4"/>
      <c r="D3767" s="4"/>
      <c r="E3767" s="50"/>
      <c r="F3767" s="50"/>
      <c r="G3767" s="51"/>
      <c r="H3767" s="2"/>
      <c r="L3767" s="3"/>
      <c r="M3767" s="3"/>
      <c r="N3767" s="3"/>
      <c r="O3767" s="52"/>
      <c r="P3767" s="4"/>
      <c r="Q3767" s="4"/>
      <c r="R3767" s="4"/>
      <c r="T3767" s="9"/>
      <c r="U3767" s="4"/>
      <c r="V3767" s="4"/>
      <c r="Y3767" s="4"/>
      <c r="Z3767" s="28"/>
      <c r="AA3767" s="26"/>
      <c r="AE3767" s="5"/>
    </row>
    <row r="3768" spans="2:31" x14ac:dyDescent="0.2">
      <c r="B3768" s="4"/>
      <c r="C3768" s="4"/>
      <c r="D3768" s="4"/>
      <c r="E3768" s="50"/>
      <c r="F3768" s="50"/>
      <c r="G3768" s="51"/>
      <c r="H3768" s="2"/>
      <c r="L3768" s="3"/>
      <c r="M3768" s="3"/>
      <c r="N3768" s="3"/>
      <c r="O3768" s="52"/>
      <c r="P3768" s="4"/>
      <c r="Q3768" s="4"/>
      <c r="R3768" s="4"/>
      <c r="T3768" s="9"/>
      <c r="U3768" s="4"/>
      <c r="V3768" s="4"/>
      <c r="Y3768" s="4"/>
      <c r="Z3768" s="28"/>
      <c r="AA3768" s="26"/>
      <c r="AE3768" s="5"/>
    </row>
    <row r="3769" spans="2:31" x14ac:dyDescent="0.2">
      <c r="B3769" s="4"/>
      <c r="C3769" s="4"/>
      <c r="D3769" s="4"/>
      <c r="E3769" s="50"/>
      <c r="F3769" s="50"/>
      <c r="G3769" s="51"/>
      <c r="H3769" s="2"/>
      <c r="L3769" s="3"/>
      <c r="M3769" s="3"/>
      <c r="N3769" s="3"/>
      <c r="O3769" s="52"/>
      <c r="P3769" s="4"/>
      <c r="Q3769" s="4"/>
      <c r="R3769" s="4"/>
      <c r="T3769" s="9"/>
      <c r="U3769" s="4"/>
      <c r="V3769" s="4"/>
      <c r="Y3769" s="4"/>
      <c r="Z3769" s="28"/>
      <c r="AA3769" s="26"/>
      <c r="AE3769" s="5"/>
    </row>
    <row r="3770" spans="2:31" x14ac:dyDescent="0.2">
      <c r="B3770" s="4"/>
      <c r="C3770" s="4"/>
      <c r="D3770" s="4"/>
      <c r="E3770" s="50"/>
      <c r="F3770" s="50"/>
      <c r="G3770" s="51"/>
      <c r="H3770" s="2"/>
      <c r="L3770" s="3"/>
      <c r="M3770" s="3"/>
      <c r="N3770" s="3"/>
      <c r="O3770" s="52"/>
      <c r="P3770" s="4"/>
      <c r="Q3770" s="4"/>
      <c r="R3770" s="4"/>
      <c r="T3770" s="9"/>
      <c r="U3770" s="4"/>
      <c r="V3770" s="4"/>
      <c r="Y3770" s="4"/>
      <c r="Z3770" s="28"/>
      <c r="AA3770" s="26"/>
      <c r="AE3770" s="5"/>
    </row>
    <row r="3771" spans="2:31" x14ac:dyDescent="0.2">
      <c r="B3771" s="4"/>
      <c r="C3771" s="4"/>
      <c r="D3771" s="4"/>
      <c r="E3771" s="50"/>
      <c r="F3771" s="50"/>
      <c r="G3771" s="51"/>
      <c r="H3771" s="2"/>
      <c r="L3771" s="3"/>
      <c r="M3771" s="3"/>
      <c r="N3771" s="3"/>
      <c r="O3771" s="52"/>
      <c r="P3771" s="4"/>
      <c r="Q3771" s="4"/>
      <c r="R3771" s="4"/>
      <c r="T3771" s="9"/>
      <c r="U3771" s="4"/>
      <c r="V3771" s="4"/>
      <c r="Y3771" s="4"/>
      <c r="Z3771" s="28"/>
      <c r="AA3771" s="26"/>
      <c r="AE3771" s="5"/>
    </row>
    <row r="3772" spans="2:31" x14ac:dyDescent="0.2">
      <c r="B3772" s="4"/>
      <c r="C3772" s="4"/>
      <c r="D3772" s="4"/>
      <c r="E3772" s="50"/>
      <c r="F3772" s="50"/>
      <c r="G3772" s="51"/>
      <c r="H3772" s="2"/>
      <c r="L3772" s="3"/>
      <c r="M3772" s="3"/>
      <c r="N3772" s="3"/>
      <c r="O3772" s="52"/>
      <c r="P3772" s="4"/>
      <c r="Q3772" s="4"/>
      <c r="R3772" s="4"/>
      <c r="T3772" s="9"/>
      <c r="U3772" s="4"/>
      <c r="V3772" s="4"/>
      <c r="Y3772" s="4"/>
      <c r="Z3772" s="28"/>
      <c r="AA3772" s="26"/>
      <c r="AE3772" s="5"/>
    </row>
    <row r="3773" spans="2:31" x14ac:dyDescent="0.2">
      <c r="B3773" s="4"/>
      <c r="C3773" s="4"/>
      <c r="D3773" s="4"/>
      <c r="E3773" s="50"/>
      <c r="F3773" s="50"/>
      <c r="G3773" s="51"/>
      <c r="H3773" s="2"/>
      <c r="L3773" s="3"/>
      <c r="M3773" s="3"/>
      <c r="N3773" s="3"/>
      <c r="O3773" s="52"/>
      <c r="P3773" s="4"/>
      <c r="Q3773" s="4"/>
      <c r="R3773" s="4"/>
      <c r="T3773" s="9"/>
      <c r="U3773" s="4"/>
      <c r="V3773" s="4"/>
      <c r="Y3773" s="4"/>
      <c r="Z3773" s="28"/>
      <c r="AA3773" s="26"/>
      <c r="AE3773" s="5"/>
    </row>
    <row r="3774" spans="2:31" x14ac:dyDescent="0.2">
      <c r="B3774" s="4"/>
      <c r="C3774" s="4"/>
      <c r="D3774" s="4"/>
      <c r="E3774" s="50"/>
      <c r="F3774" s="50"/>
      <c r="G3774" s="51"/>
      <c r="H3774" s="2"/>
      <c r="L3774" s="3"/>
      <c r="M3774" s="3"/>
      <c r="N3774" s="3"/>
      <c r="O3774" s="52"/>
      <c r="P3774" s="4"/>
      <c r="Q3774" s="4"/>
      <c r="R3774" s="4"/>
      <c r="T3774" s="9"/>
      <c r="U3774" s="4"/>
      <c r="V3774" s="4"/>
      <c r="Y3774" s="4"/>
      <c r="Z3774" s="28"/>
      <c r="AA3774" s="26"/>
      <c r="AE3774" s="5"/>
    </row>
    <row r="3775" spans="2:31" x14ac:dyDescent="0.2">
      <c r="B3775" s="4"/>
      <c r="C3775" s="4"/>
      <c r="D3775" s="4"/>
      <c r="E3775" s="50"/>
      <c r="F3775" s="50"/>
      <c r="G3775" s="51"/>
      <c r="H3775" s="2"/>
      <c r="L3775" s="3"/>
      <c r="M3775" s="3"/>
      <c r="N3775" s="3"/>
      <c r="O3775" s="52"/>
      <c r="P3775" s="4"/>
      <c r="Q3775" s="4"/>
      <c r="R3775" s="4"/>
      <c r="T3775" s="9"/>
      <c r="U3775" s="4"/>
      <c r="V3775" s="4"/>
      <c r="Y3775" s="4"/>
      <c r="Z3775" s="28"/>
      <c r="AA3775" s="26"/>
      <c r="AE3775" s="5"/>
    </row>
    <row r="3776" spans="2:31" x14ac:dyDescent="0.2">
      <c r="B3776" s="4"/>
      <c r="C3776" s="4"/>
      <c r="D3776" s="4"/>
      <c r="E3776" s="50"/>
      <c r="F3776" s="50"/>
      <c r="G3776" s="51"/>
      <c r="H3776" s="2"/>
      <c r="L3776" s="3"/>
      <c r="M3776" s="3"/>
      <c r="N3776" s="3"/>
      <c r="O3776" s="52"/>
      <c r="P3776" s="4"/>
      <c r="Q3776" s="4"/>
      <c r="R3776" s="4"/>
      <c r="T3776" s="9"/>
      <c r="U3776" s="4"/>
      <c r="V3776" s="4"/>
      <c r="Y3776" s="4"/>
      <c r="Z3776" s="28"/>
      <c r="AA3776" s="26"/>
      <c r="AE3776" s="5"/>
    </row>
    <row r="3777" spans="2:31" x14ac:dyDescent="0.2">
      <c r="B3777" s="4"/>
      <c r="C3777" s="4"/>
      <c r="D3777" s="4"/>
      <c r="E3777" s="50"/>
      <c r="F3777" s="50"/>
      <c r="G3777" s="51"/>
      <c r="H3777" s="2"/>
      <c r="L3777" s="3"/>
      <c r="M3777" s="3"/>
      <c r="N3777" s="3"/>
      <c r="O3777" s="52"/>
      <c r="P3777" s="4"/>
      <c r="Q3777" s="4"/>
      <c r="R3777" s="4"/>
      <c r="T3777" s="9"/>
      <c r="U3777" s="4"/>
      <c r="V3777" s="4"/>
      <c r="Y3777" s="4"/>
      <c r="Z3777" s="28"/>
      <c r="AA3777" s="26"/>
      <c r="AE3777" s="5"/>
    </row>
    <row r="3778" spans="2:31" x14ac:dyDescent="0.2">
      <c r="B3778" s="4"/>
      <c r="C3778" s="4"/>
      <c r="D3778" s="4"/>
      <c r="E3778" s="50"/>
      <c r="F3778" s="50"/>
      <c r="G3778" s="51"/>
      <c r="H3778" s="2"/>
      <c r="L3778" s="3"/>
      <c r="M3778" s="3"/>
      <c r="N3778" s="3"/>
      <c r="O3778" s="52"/>
      <c r="P3778" s="4"/>
      <c r="Q3778" s="4"/>
      <c r="R3778" s="4"/>
      <c r="T3778" s="9"/>
      <c r="U3778" s="4"/>
      <c r="V3778" s="4"/>
      <c r="Y3778" s="4"/>
      <c r="Z3778" s="28"/>
      <c r="AA3778" s="26"/>
      <c r="AE3778" s="5"/>
    </row>
    <row r="3779" spans="2:31" x14ac:dyDescent="0.2">
      <c r="B3779" s="4"/>
      <c r="C3779" s="4"/>
      <c r="D3779" s="4"/>
      <c r="E3779" s="50"/>
      <c r="F3779" s="50"/>
      <c r="G3779" s="51"/>
      <c r="H3779" s="2"/>
      <c r="L3779" s="3"/>
      <c r="M3779" s="3"/>
      <c r="N3779" s="3"/>
      <c r="O3779" s="52"/>
      <c r="P3779" s="4"/>
      <c r="Q3779" s="4"/>
      <c r="R3779" s="4"/>
      <c r="T3779" s="9"/>
      <c r="U3779" s="4"/>
      <c r="V3779" s="4"/>
      <c r="Y3779" s="4"/>
      <c r="Z3779" s="28"/>
      <c r="AA3779" s="26"/>
      <c r="AE3779" s="5"/>
    </row>
    <row r="3780" spans="2:31" x14ac:dyDescent="0.2">
      <c r="B3780" s="4"/>
      <c r="C3780" s="4"/>
      <c r="D3780" s="4"/>
      <c r="E3780" s="50"/>
      <c r="F3780" s="50"/>
      <c r="G3780" s="51"/>
      <c r="H3780" s="2"/>
      <c r="L3780" s="3"/>
      <c r="M3780" s="3"/>
      <c r="N3780" s="3"/>
      <c r="O3780" s="52"/>
      <c r="P3780" s="4"/>
      <c r="Q3780" s="4"/>
      <c r="R3780" s="4"/>
      <c r="T3780" s="9"/>
      <c r="U3780" s="4"/>
      <c r="V3780" s="4"/>
      <c r="Y3780" s="4"/>
      <c r="Z3780" s="28"/>
      <c r="AA3780" s="26"/>
      <c r="AE3780" s="5"/>
    </row>
    <row r="3781" spans="2:31" x14ac:dyDescent="0.2">
      <c r="B3781" s="4"/>
      <c r="C3781" s="4"/>
      <c r="D3781" s="4"/>
      <c r="E3781" s="50"/>
      <c r="F3781" s="50"/>
      <c r="G3781" s="51"/>
      <c r="H3781" s="2"/>
      <c r="L3781" s="3"/>
      <c r="M3781" s="3"/>
      <c r="N3781" s="3"/>
      <c r="O3781" s="52"/>
      <c r="P3781" s="4"/>
      <c r="Q3781" s="4"/>
      <c r="R3781" s="4"/>
      <c r="T3781" s="9"/>
      <c r="U3781" s="4"/>
      <c r="V3781" s="4"/>
      <c r="Y3781" s="4"/>
      <c r="Z3781" s="28"/>
      <c r="AA3781" s="26"/>
      <c r="AE3781" s="5"/>
    </row>
    <row r="3782" spans="2:31" x14ac:dyDescent="0.2">
      <c r="B3782" s="4"/>
      <c r="C3782" s="4"/>
      <c r="D3782" s="4"/>
      <c r="E3782" s="50"/>
      <c r="F3782" s="50"/>
      <c r="G3782" s="51"/>
      <c r="H3782" s="2"/>
      <c r="L3782" s="3"/>
      <c r="M3782" s="3"/>
      <c r="N3782" s="3"/>
      <c r="O3782" s="52"/>
      <c r="P3782" s="4"/>
      <c r="Q3782" s="4"/>
      <c r="R3782" s="4"/>
      <c r="T3782" s="9"/>
      <c r="U3782" s="4"/>
      <c r="V3782" s="4"/>
      <c r="Y3782" s="4"/>
      <c r="Z3782" s="28"/>
      <c r="AA3782" s="26"/>
      <c r="AE3782" s="5"/>
    </row>
    <row r="3783" spans="2:31" x14ac:dyDescent="0.2">
      <c r="B3783" s="4"/>
      <c r="C3783" s="4"/>
      <c r="D3783" s="4"/>
      <c r="E3783" s="50"/>
      <c r="F3783" s="50"/>
      <c r="G3783" s="51"/>
      <c r="H3783" s="2"/>
      <c r="L3783" s="3"/>
      <c r="M3783" s="3"/>
      <c r="N3783" s="3"/>
      <c r="O3783" s="52"/>
      <c r="P3783" s="4"/>
      <c r="Q3783" s="4"/>
      <c r="R3783" s="4"/>
      <c r="T3783" s="9"/>
      <c r="U3783" s="4"/>
      <c r="V3783" s="4"/>
      <c r="Y3783" s="4"/>
      <c r="Z3783" s="28"/>
      <c r="AA3783" s="26"/>
      <c r="AE3783" s="5"/>
    </row>
    <row r="3784" spans="2:31" x14ac:dyDescent="0.2">
      <c r="B3784" s="4"/>
      <c r="C3784" s="4"/>
      <c r="D3784" s="4"/>
      <c r="E3784" s="50"/>
      <c r="F3784" s="50"/>
      <c r="G3784" s="51"/>
      <c r="H3784" s="2"/>
      <c r="L3784" s="3"/>
      <c r="M3784" s="3"/>
      <c r="N3784" s="3"/>
      <c r="O3784" s="52"/>
      <c r="P3784" s="4"/>
      <c r="Q3784" s="4"/>
      <c r="R3784" s="4"/>
      <c r="T3784" s="9"/>
      <c r="U3784" s="4"/>
      <c r="V3784" s="4"/>
      <c r="Y3784" s="4"/>
      <c r="Z3784" s="28"/>
      <c r="AA3784" s="26"/>
      <c r="AE3784" s="5"/>
    </row>
    <row r="3785" spans="2:31" x14ac:dyDescent="0.2">
      <c r="B3785" s="4"/>
      <c r="C3785" s="4"/>
      <c r="D3785" s="4"/>
      <c r="E3785" s="50"/>
      <c r="F3785" s="50"/>
      <c r="G3785" s="51"/>
      <c r="H3785" s="2"/>
      <c r="L3785" s="3"/>
      <c r="M3785" s="3"/>
      <c r="N3785" s="3"/>
      <c r="O3785" s="52"/>
      <c r="P3785" s="4"/>
      <c r="Q3785" s="4"/>
      <c r="R3785" s="4"/>
      <c r="T3785" s="9"/>
      <c r="U3785" s="4"/>
      <c r="V3785" s="4"/>
      <c r="Y3785" s="4"/>
      <c r="Z3785" s="28"/>
      <c r="AA3785" s="26"/>
      <c r="AE3785" s="5"/>
    </row>
    <row r="3786" spans="2:31" x14ac:dyDescent="0.2">
      <c r="B3786" s="4"/>
      <c r="C3786" s="4"/>
      <c r="D3786" s="4"/>
      <c r="E3786" s="50"/>
      <c r="F3786" s="50"/>
      <c r="G3786" s="51"/>
      <c r="H3786" s="2"/>
      <c r="L3786" s="3"/>
      <c r="M3786" s="3"/>
      <c r="N3786" s="3"/>
      <c r="O3786" s="52"/>
      <c r="P3786" s="4"/>
      <c r="Q3786" s="4"/>
      <c r="R3786" s="4"/>
      <c r="T3786" s="9"/>
      <c r="U3786" s="4"/>
      <c r="V3786" s="4"/>
      <c r="Y3786" s="4"/>
      <c r="Z3786" s="28"/>
      <c r="AA3786" s="26"/>
      <c r="AE3786" s="5"/>
    </row>
    <row r="3787" spans="2:31" x14ac:dyDescent="0.2">
      <c r="B3787" s="4"/>
      <c r="C3787" s="4"/>
      <c r="D3787" s="4"/>
      <c r="E3787" s="50"/>
      <c r="F3787" s="50"/>
      <c r="G3787" s="51"/>
      <c r="H3787" s="2"/>
      <c r="L3787" s="3"/>
      <c r="M3787" s="3"/>
      <c r="N3787" s="3"/>
      <c r="O3787" s="52"/>
      <c r="P3787" s="4"/>
      <c r="Q3787" s="4"/>
      <c r="R3787" s="4"/>
      <c r="T3787" s="9"/>
      <c r="U3787" s="4"/>
      <c r="V3787" s="4"/>
      <c r="Y3787" s="4"/>
      <c r="Z3787" s="28"/>
      <c r="AA3787" s="26"/>
      <c r="AE3787" s="5"/>
    </row>
    <row r="3788" spans="2:31" x14ac:dyDescent="0.2">
      <c r="B3788" s="4"/>
      <c r="C3788" s="4"/>
      <c r="D3788" s="4"/>
      <c r="E3788" s="50"/>
      <c r="F3788" s="50"/>
      <c r="G3788" s="51"/>
      <c r="H3788" s="2"/>
      <c r="L3788" s="3"/>
      <c r="M3788" s="3"/>
      <c r="N3788" s="3"/>
      <c r="O3788" s="52"/>
      <c r="P3788" s="4"/>
      <c r="Q3788" s="4"/>
      <c r="R3788" s="4"/>
      <c r="T3788" s="9"/>
      <c r="U3788" s="4"/>
      <c r="V3788" s="4"/>
      <c r="Y3788" s="4"/>
      <c r="Z3788" s="28"/>
      <c r="AA3788" s="26"/>
      <c r="AE3788" s="5"/>
    </row>
    <row r="3789" spans="2:31" x14ac:dyDescent="0.2">
      <c r="B3789" s="4"/>
      <c r="C3789" s="4"/>
      <c r="D3789" s="4"/>
      <c r="E3789" s="50"/>
      <c r="F3789" s="50"/>
      <c r="G3789" s="51"/>
      <c r="H3789" s="2"/>
      <c r="L3789" s="3"/>
      <c r="M3789" s="3"/>
      <c r="N3789" s="3"/>
      <c r="O3789" s="52"/>
      <c r="P3789" s="4"/>
      <c r="Q3789" s="4"/>
      <c r="R3789" s="4"/>
      <c r="T3789" s="9"/>
      <c r="U3789" s="4"/>
      <c r="V3789" s="4"/>
      <c r="Y3789" s="4"/>
      <c r="Z3789" s="28"/>
      <c r="AA3789" s="26"/>
      <c r="AE3789" s="5"/>
    </row>
    <row r="3790" spans="2:31" x14ac:dyDescent="0.2">
      <c r="B3790" s="4"/>
      <c r="C3790" s="4"/>
      <c r="D3790" s="4"/>
      <c r="E3790" s="50"/>
      <c r="F3790" s="50"/>
      <c r="G3790" s="51"/>
      <c r="H3790" s="2"/>
      <c r="L3790" s="3"/>
      <c r="M3790" s="3"/>
      <c r="N3790" s="3"/>
      <c r="O3790" s="52"/>
      <c r="P3790" s="4"/>
      <c r="Q3790" s="4"/>
      <c r="R3790" s="4"/>
      <c r="T3790" s="9"/>
      <c r="U3790" s="4"/>
      <c r="V3790" s="4"/>
      <c r="Y3790" s="4"/>
      <c r="Z3790" s="28"/>
      <c r="AA3790" s="26"/>
      <c r="AE3790" s="5"/>
    </row>
    <row r="3791" spans="2:31" x14ac:dyDescent="0.2">
      <c r="B3791" s="4"/>
      <c r="C3791" s="4"/>
      <c r="D3791" s="4"/>
      <c r="E3791" s="50"/>
      <c r="F3791" s="50"/>
      <c r="G3791" s="51"/>
      <c r="H3791" s="2"/>
      <c r="L3791" s="3"/>
      <c r="M3791" s="3"/>
      <c r="N3791" s="3"/>
      <c r="O3791" s="52"/>
      <c r="P3791" s="4"/>
      <c r="Q3791" s="4"/>
      <c r="R3791" s="4"/>
      <c r="T3791" s="9"/>
      <c r="U3791" s="4"/>
      <c r="V3791" s="4"/>
      <c r="Y3791" s="4"/>
      <c r="Z3791" s="28"/>
      <c r="AA3791" s="26"/>
      <c r="AE3791" s="5"/>
    </row>
    <row r="3792" spans="2:31" x14ac:dyDescent="0.2">
      <c r="B3792" s="4"/>
      <c r="C3792" s="4"/>
      <c r="D3792" s="4"/>
      <c r="E3792" s="50"/>
      <c r="F3792" s="50"/>
      <c r="G3792" s="51"/>
      <c r="H3792" s="2"/>
      <c r="L3792" s="3"/>
      <c r="M3792" s="3"/>
      <c r="N3792" s="3"/>
      <c r="O3792" s="52"/>
      <c r="P3792" s="4"/>
      <c r="Q3792" s="4"/>
      <c r="R3792" s="4"/>
      <c r="T3792" s="9"/>
      <c r="U3792" s="4"/>
      <c r="V3792" s="4"/>
      <c r="Y3792" s="4"/>
      <c r="Z3792" s="28"/>
      <c r="AA3792" s="26"/>
      <c r="AE3792" s="5"/>
    </row>
    <row r="3793" spans="2:31" x14ac:dyDescent="0.2">
      <c r="B3793" s="4"/>
      <c r="C3793" s="4"/>
      <c r="D3793" s="4"/>
      <c r="E3793" s="50"/>
      <c r="F3793" s="50"/>
      <c r="G3793" s="51"/>
      <c r="H3793" s="2"/>
      <c r="L3793" s="3"/>
      <c r="M3793" s="3"/>
      <c r="N3793" s="3"/>
      <c r="O3793" s="52"/>
      <c r="P3793" s="4"/>
      <c r="Q3793" s="4"/>
      <c r="R3793" s="4"/>
      <c r="T3793" s="9"/>
      <c r="U3793" s="4"/>
      <c r="V3793" s="4"/>
      <c r="Y3793" s="4"/>
      <c r="Z3793" s="28"/>
      <c r="AA3793" s="26"/>
      <c r="AE3793" s="5"/>
    </row>
    <row r="3794" spans="2:31" x14ac:dyDescent="0.2">
      <c r="B3794" s="4"/>
      <c r="C3794" s="4"/>
      <c r="D3794" s="4"/>
      <c r="E3794" s="50"/>
      <c r="F3794" s="50"/>
      <c r="G3794" s="51"/>
      <c r="H3794" s="2"/>
      <c r="L3794" s="3"/>
      <c r="M3794" s="3"/>
      <c r="N3794" s="3"/>
      <c r="O3794" s="52"/>
      <c r="P3794" s="4"/>
      <c r="Q3794" s="4"/>
      <c r="R3794" s="4"/>
      <c r="T3794" s="9"/>
      <c r="U3794" s="4"/>
      <c r="V3794" s="4"/>
      <c r="Y3794" s="4"/>
      <c r="Z3794" s="28"/>
      <c r="AA3794" s="26"/>
      <c r="AE3794" s="5"/>
    </row>
    <row r="3795" spans="2:31" x14ac:dyDescent="0.2">
      <c r="B3795" s="4"/>
      <c r="C3795" s="4"/>
      <c r="D3795" s="4"/>
      <c r="E3795" s="50"/>
      <c r="F3795" s="50"/>
      <c r="G3795" s="51"/>
      <c r="H3795" s="2"/>
      <c r="L3795" s="3"/>
      <c r="M3795" s="3"/>
      <c r="N3795" s="3"/>
      <c r="O3795" s="52"/>
      <c r="P3795" s="4"/>
      <c r="Q3795" s="4"/>
      <c r="R3795" s="4"/>
      <c r="T3795" s="9"/>
      <c r="U3795" s="4"/>
      <c r="V3795" s="4"/>
      <c r="Y3795" s="4"/>
      <c r="Z3795" s="28"/>
      <c r="AA3795" s="26"/>
      <c r="AE3795" s="5"/>
    </row>
    <row r="3796" spans="2:31" x14ac:dyDescent="0.2">
      <c r="B3796" s="4"/>
      <c r="C3796" s="4"/>
      <c r="D3796" s="4"/>
      <c r="E3796" s="50"/>
      <c r="F3796" s="50"/>
      <c r="G3796" s="51"/>
      <c r="H3796" s="2"/>
      <c r="L3796" s="3"/>
      <c r="M3796" s="3"/>
      <c r="N3796" s="3"/>
      <c r="O3796" s="52"/>
      <c r="P3796" s="4"/>
      <c r="Q3796" s="4"/>
      <c r="R3796" s="4"/>
      <c r="T3796" s="9"/>
      <c r="U3796" s="4"/>
      <c r="V3796" s="4"/>
      <c r="Y3796" s="4"/>
      <c r="Z3796" s="28"/>
      <c r="AA3796" s="26"/>
      <c r="AE3796" s="5"/>
    </row>
    <row r="3797" spans="2:31" x14ac:dyDescent="0.2">
      <c r="B3797" s="4"/>
      <c r="C3797" s="4"/>
      <c r="D3797" s="4"/>
      <c r="E3797" s="50"/>
      <c r="F3797" s="50"/>
      <c r="G3797" s="51"/>
      <c r="H3797" s="2"/>
      <c r="L3797" s="3"/>
      <c r="M3797" s="3"/>
      <c r="N3797" s="3"/>
      <c r="O3797" s="52"/>
      <c r="P3797" s="4"/>
      <c r="Q3797" s="4"/>
      <c r="R3797" s="4"/>
      <c r="T3797" s="9"/>
      <c r="U3797" s="4"/>
      <c r="V3797" s="4"/>
      <c r="Y3797" s="4"/>
      <c r="Z3797" s="28"/>
      <c r="AA3797" s="26"/>
      <c r="AE3797" s="5"/>
    </row>
    <row r="3798" spans="2:31" x14ac:dyDescent="0.2">
      <c r="B3798" s="4"/>
      <c r="C3798" s="4"/>
      <c r="D3798" s="4"/>
      <c r="E3798" s="50"/>
      <c r="F3798" s="50"/>
      <c r="G3798" s="51"/>
      <c r="H3798" s="2"/>
      <c r="L3798" s="3"/>
      <c r="M3798" s="3"/>
      <c r="N3798" s="3"/>
      <c r="O3798" s="52"/>
      <c r="P3798" s="4"/>
      <c r="Q3798" s="4"/>
      <c r="R3798" s="4"/>
      <c r="T3798" s="9"/>
      <c r="U3798" s="4"/>
      <c r="V3798" s="4"/>
      <c r="Y3798" s="4"/>
      <c r="Z3798" s="28"/>
      <c r="AA3798" s="26"/>
      <c r="AE3798" s="5"/>
    </row>
    <row r="3799" spans="2:31" x14ac:dyDescent="0.2">
      <c r="B3799" s="4"/>
      <c r="C3799" s="4"/>
      <c r="D3799" s="4"/>
      <c r="E3799" s="50"/>
      <c r="F3799" s="50"/>
      <c r="G3799" s="51"/>
      <c r="H3799" s="2"/>
      <c r="L3799" s="3"/>
      <c r="M3799" s="3"/>
      <c r="N3799" s="3"/>
      <c r="O3799" s="52"/>
      <c r="P3799" s="4"/>
      <c r="Q3799" s="4"/>
      <c r="R3799" s="4"/>
      <c r="T3799" s="9"/>
      <c r="U3799" s="4"/>
      <c r="V3799" s="4"/>
      <c r="Y3799" s="4"/>
      <c r="Z3799" s="28"/>
      <c r="AA3799" s="26"/>
      <c r="AE3799" s="5"/>
    </row>
    <row r="3800" spans="2:31" x14ac:dyDescent="0.2">
      <c r="B3800" s="4"/>
      <c r="C3800" s="4"/>
      <c r="D3800" s="4"/>
      <c r="E3800" s="50"/>
      <c r="F3800" s="50"/>
      <c r="G3800" s="51"/>
      <c r="H3800" s="2"/>
      <c r="L3800" s="3"/>
      <c r="M3800" s="3"/>
      <c r="N3800" s="3"/>
      <c r="O3800" s="52"/>
      <c r="P3800" s="4"/>
      <c r="Q3800" s="4"/>
      <c r="R3800" s="4"/>
      <c r="T3800" s="9"/>
      <c r="U3800" s="4"/>
      <c r="V3800" s="4"/>
      <c r="Y3800" s="4"/>
      <c r="Z3800" s="28"/>
      <c r="AA3800" s="26"/>
      <c r="AE3800" s="5"/>
    </row>
    <row r="3801" spans="2:31" x14ac:dyDescent="0.2">
      <c r="B3801" s="4"/>
      <c r="C3801" s="4"/>
      <c r="D3801" s="4"/>
      <c r="E3801" s="50"/>
      <c r="F3801" s="50"/>
      <c r="G3801" s="51"/>
      <c r="H3801" s="2"/>
      <c r="L3801" s="3"/>
      <c r="M3801" s="3"/>
      <c r="N3801" s="3"/>
      <c r="O3801" s="52"/>
      <c r="P3801" s="4"/>
      <c r="Q3801" s="4"/>
      <c r="R3801" s="4"/>
      <c r="T3801" s="9"/>
      <c r="U3801" s="4"/>
      <c r="V3801" s="4"/>
      <c r="Y3801" s="4"/>
      <c r="Z3801" s="28"/>
      <c r="AA3801" s="26"/>
      <c r="AE3801" s="5"/>
    </row>
    <row r="3802" spans="2:31" x14ac:dyDescent="0.2">
      <c r="B3802" s="4"/>
      <c r="C3802" s="4"/>
      <c r="D3802" s="4"/>
      <c r="E3802" s="50"/>
      <c r="F3802" s="50"/>
      <c r="G3802" s="51"/>
      <c r="H3802" s="2"/>
      <c r="L3802" s="3"/>
      <c r="M3802" s="3"/>
      <c r="N3802" s="3"/>
      <c r="O3802" s="52"/>
      <c r="P3802" s="4"/>
      <c r="Q3802" s="4"/>
      <c r="R3802" s="4"/>
      <c r="T3802" s="9"/>
      <c r="U3802" s="4"/>
      <c r="V3802" s="4"/>
      <c r="Y3802" s="4"/>
      <c r="Z3802" s="28"/>
      <c r="AA3802" s="26"/>
      <c r="AE3802" s="5"/>
    </row>
    <row r="3803" spans="2:31" x14ac:dyDescent="0.2">
      <c r="B3803" s="4"/>
      <c r="C3803" s="4"/>
      <c r="D3803" s="4"/>
      <c r="E3803" s="50"/>
      <c r="F3803" s="50"/>
      <c r="G3803" s="51"/>
      <c r="H3803" s="2"/>
      <c r="L3803" s="3"/>
      <c r="M3803" s="3"/>
      <c r="N3803" s="3"/>
      <c r="O3803" s="52"/>
      <c r="P3803" s="4"/>
      <c r="Q3803" s="4"/>
      <c r="R3803" s="4"/>
      <c r="T3803" s="9"/>
      <c r="U3803" s="4"/>
      <c r="V3803" s="4"/>
      <c r="Y3803" s="4"/>
      <c r="Z3803" s="28"/>
      <c r="AA3803" s="26"/>
      <c r="AE3803" s="5"/>
    </row>
    <row r="3804" spans="2:31" x14ac:dyDescent="0.2">
      <c r="B3804" s="4"/>
      <c r="C3804" s="4"/>
      <c r="D3804" s="4"/>
      <c r="E3804" s="50"/>
      <c r="F3804" s="50"/>
      <c r="G3804" s="51"/>
      <c r="H3804" s="2"/>
      <c r="L3804" s="3"/>
      <c r="M3804" s="3"/>
      <c r="N3804" s="3"/>
      <c r="O3804" s="52"/>
      <c r="P3804" s="4"/>
      <c r="Q3804" s="4"/>
      <c r="R3804" s="4"/>
      <c r="T3804" s="9"/>
      <c r="U3804" s="4"/>
      <c r="V3804" s="4"/>
      <c r="Y3804" s="4"/>
      <c r="Z3804" s="28"/>
      <c r="AA3804" s="26"/>
      <c r="AE3804" s="5"/>
    </row>
    <row r="3805" spans="2:31" x14ac:dyDescent="0.2">
      <c r="B3805" s="4"/>
      <c r="C3805" s="4"/>
      <c r="D3805" s="4"/>
      <c r="E3805" s="50"/>
      <c r="F3805" s="50"/>
      <c r="G3805" s="51"/>
      <c r="H3805" s="2"/>
      <c r="L3805" s="3"/>
      <c r="M3805" s="3"/>
      <c r="N3805" s="3"/>
      <c r="O3805" s="52"/>
      <c r="P3805" s="4"/>
      <c r="Q3805" s="4"/>
      <c r="R3805" s="4"/>
      <c r="T3805" s="9"/>
      <c r="U3805" s="4"/>
      <c r="V3805" s="4"/>
      <c r="Y3805" s="4"/>
      <c r="Z3805" s="28"/>
      <c r="AA3805" s="26"/>
      <c r="AE3805" s="5"/>
    </row>
    <row r="3806" spans="2:31" x14ac:dyDescent="0.2">
      <c r="B3806" s="4"/>
      <c r="C3806" s="4"/>
      <c r="D3806" s="4"/>
      <c r="E3806" s="50"/>
      <c r="F3806" s="50"/>
      <c r="G3806" s="51"/>
      <c r="H3806" s="2"/>
      <c r="L3806" s="3"/>
      <c r="M3806" s="3"/>
      <c r="N3806" s="3"/>
      <c r="O3806" s="52"/>
      <c r="P3806" s="4"/>
      <c r="Q3806" s="4"/>
      <c r="R3806" s="4"/>
      <c r="T3806" s="9"/>
      <c r="U3806" s="4"/>
      <c r="V3806" s="4"/>
      <c r="Y3806" s="4"/>
      <c r="Z3806" s="28"/>
      <c r="AA3806" s="26"/>
      <c r="AE3806" s="5"/>
    </row>
    <row r="3807" spans="2:31" x14ac:dyDescent="0.2">
      <c r="B3807" s="4"/>
      <c r="C3807" s="4"/>
      <c r="D3807" s="4"/>
      <c r="E3807" s="50"/>
      <c r="F3807" s="50"/>
      <c r="G3807" s="51"/>
      <c r="H3807" s="2"/>
      <c r="L3807" s="3"/>
      <c r="M3807" s="3"/>
      <c r="N3807" s="3"/>
      <c r="O3807" s="52"/>
      <c r="P3807" s="4"/>
      <c r="Q3807" s="4"/>
      <c r="R3807" s="4"/>
      <c r="T3807" s="9"/>
      <c r="U3807" s="4"/>
      <c r="V3807" s="4"/>
      <c r="Y3807" s="4"/>
      <c r="Z3807" s="28"/>
      <c r="AA3807" s="26"/>
      <c r="AE3807" s="5"/>
    </row>
    <row r="3808" spans="2:31" x14ac:dyDescent="0.2">
      <c r="B3808" s="4"/>
      <c r="C3808" s="4"/>
      <c r="D3808" s="4"/>
      <c r="E3808" s="50"/>
      <c r="F3808" s="50"/>
      <c r="G3808" s="51"/>
      <c r="H3808" s="2"/>
      <c r="L3808" s="3"/>
      <c r="M3808" s="3"/>
      <c r="N3808" s="3"/>
      <c r="O3808" s="52"/>
      <c r="P3808" s="4"/>
      <c r="Q3808" s="4"/>
      <c r="R3808" s="4"/>
      <c r="T3808" s="9"/>
      <c r="U3808" s="4"/>
      <c r="V3808" s="4"/>
      <c r="Y3808" s="4"/>
      <c r="Z3808" s="28"/>
      <c r="AA3808" s="26"/>
      <c r="AE3808" s="5"/>
    </row>
    <row r="3809" spans="2:31" x14ac:dyDescent="0.2">
      <c r="B3809" s="4"/>
      <c r="C3809" s="4"/>
      <c r="D3809" s="4"/>
      <c r="E3809" s="50"/>
      <c r="F3809" s="50"/>
      <c r="G3809" s="51"/>
      <c r="H3809" s="2"/>
      <c r="L3809" s="3"/>
      <c r="M3809" s="3"/>
      <c r="N3809" s="3"/>
      <c r="O3809" s="52"/>
      <c r="P3809" s="4"/>
      <c r="Q3809" s="4"/>
      <c r="R3809" s="4"/>
      <c r="T3809" s="9"/>
      <c r="U3809" s="4"/>
      <c r="V3809" s="4"/>
      <c r="Y3809" s="4"/>
      <c r="Z3809" s="28"/>
      <c r="AA3809" s="26"/>
      <c r="AE3809" s="5"/>
    </row>
    <row r="3810" spans="2:31" x14ac:dyDescent="0.2">
      <c r="B3810" s="4"/>
      <c r="C3810" s="4"/>
      <c r="D3810" s="4"/>
      <c r="E3810" s="50"/>
      <c r="F3810" s="50"/>
      <c r="G3810" s="51"/>
      <c r="H3810" s="2"/>
      <c r="L3810" s="3"/>
      <c r="M3810" s="3"/>
      <c r="N3810" s="3"/>
      <c r="O3810" s="52"/>
      <c r="P3810" s="4"/>
      <c r="Q3810" s="4"/>
      <c r="R3810" s="4"/>
      <c r="T3810" s="9"/>
      <c r="U3810" s="4"/>
      <c r="V3810" s="4"/>
      <c r="Y3810" s="4"/>
      <c r="Z3810" s="28"/>
      <c r="AA3810" s="26"/>
      <c r="AE3810" s="5"/>
    </row>
    <row r="3811" spans="2:31" x14ac:dyDescent="0.2">
      <c r="B3811" s="4"/>
      <c r="C3811" s="4"/>
      <c r="D3811" s="4"/>
      <c r="E3811" s="50"/>
      <c r="F3811" s="50"/>
      <c r="G3811" s="51"/>
      <c r="H3811" s="2"/>
      <c r="L3811" s="3"/>
      <c r="M3811" s="3"/>
      <c r="N3811" s="3"/>
      <c r="O3811" s="52"/>
      <c r="P3811" s="4"/>
      <c r="Q3811" s="4"/>
      <c r="R3811" s="4"/>
      <c r="T3811" s="9"/>
      <c r="U3811" s="4"/>
      <c r="V3811" s="4"/>
      <c r="Y3811" s="4"/>
      <c r="Z3811" s="28"/>
      <c r="AA3811" s="26"/>
      <c r="AE3811" s="5"/>
    </row>
    <row r="3812" spans="2:31" x14ac:dyDescent="0.2">
      <c r="B3812" s="4"/>
      <c r="C3812" s="4"/>
      <c r="D3812" s="4"/>
      <c r="E3812" s="50"/>
      <c r="F3812" s="50"/>
      <c r="G3812" s="51"/>
      <c r="H3812" s="2"/>
      <c r="L3812" s="3"/>
      <c r="M3812" s="3"/>
      <c r="N3812" s="3"/>
      <c r="O3812" s="52"/>
      <c r="P3812" s="4"/>
      <c r="Q3812" s="4"/>
      <c r="R3812" s="4"/>
      <c r="T3812" s="9"/>
      <c r="U3812" s="4"/>
      <c r="V3812" s="4"/>
      <c r="Y3812" s="4"/>
      <c r="Z3812" s="28"/>
      <c r="AA3812" s="26"/>
      <c r="AE3812" s="5"/>
    </row>
    <row r="3813" spans="2:31" x14ac:dyDescent="0.2">
      <c r="B3813" s="4"/>
      <c r="C3813" s="4"/>
      <c r="D3813" s="4"/>
      <c r="E3813" s="50"/>
      <c r="F3813" s="50"/>
      <c r="G3813" s="51"/>
      <c r="H3813" s="2"/>
      <c r="L3813" s="3"/>
      <c r="M3813" s="3"/>
      <c r="N3813" s="3"/>
      <c r="O3813" s="52"/>
      <c r="P3813" s="4"/>
      <c r="Q3813" s="4"/>
      <c r="R3813" s="4"/>
      <c r="T3813" s="9"/>
      <c r="U3813" s="4"/>
      <c r="V3813" s="4"/>
      <c r="Y3813" s="4"/>
      <c r="Z3813" s="28"/>
      <c r="AA3813" s="26"/>
      <c r="AE3813" s="5"/>
    </row>
    <row r="3814" spans="2:31" x14ac:dyDescent="0.2">
      <c r="B3814" s="4"/>
      <c r="C3814" s="4"/>
      <c r="D3814" s="4"/>
      <c r="E3814" s="50"/>
      <c r="F3814" s="50"/>
      <c r="G3814" s="51"/>
      <c r="H3814" s="2"/>
      <c r="L3814" s="3"/>
      <c r="M3814" s="3"/>
      <c r="N3814" s="3"/>
      <c r="O3814" s="52"/>
      <c r="P3814" s="4"/>
      <c r="Q3814" s="4"/>
      <c r="R3814" s="4"/>
      <c r="T3814" s="9"/>
      <c r="U3814" s="4"/>
      <c r="V3814" s="4"/>
      <c r="Y3814" s="4"/>
      <c r="Z3814" s="28"/>
      <c r="AA3814" s="26"/>
      <c r="AE3814" s="5"/>
    </row>
    <row r="3815" spans="2:31" x14ac:dyDescent="0.2">
      <c r="B3815" s="4"/>
      <c r="C3815" s="4"/>
      <c r="D3815" s="4"/>
      <c r="E3815" s="50"/>
      <c r="F3815" s="50"/>
      <c r="G3815" s="51"/>
      <c r="H3815" s="2"/>
      <c r="L3815" s="3"/>
      <c r="M3815" s="3"/>
      <c r="N3815" s="3"/>
      <c r="O3815" s="52"/>
      <c r="P3815" s="4"/>
      <c r="Q3815" s="4"/>
      <c r="R3815" s="4"/>
      <c r="T3815" s="9"/>
      <c r="U3815" s="4"/>
      <c r="V3815" s="4"/>
      <c r="Y3815" s="4"/>
      <c r="Z3815" s="28"/>
      <c r="AA3815" s="26"/>
      <c r="AE3815" s="5"/>
    </row>
    <row r="3816" spans="2:31" x14ac:dyDescent="0.2">
      <c r="B3816" s="4"/>
      <c r="C3816" s="4"/>
      <c r="D3816" s="4"/>
      <c r="E3816" s="50"/>
      <c r="F3816" s="50"/>
      <c r="G3816" s="51"/>
      <c r="H3816" s="2"/>
      <c r="L3816" s="3"/>
      <c r="M3816" s="3"/>
      <c r="N3816" s="3"/>
      <c r="O3816" s="52"/>
      <c r="P3816" s="4"/>
      <c r="Q3816" s="4"/>
      <c r="R3816" s="4"/>
      <c r="T3816" s="9"/>
      <c r="U3816" s="4"/>
      <c r="V3816" s="4"/>
      <c r="Y3816" s="4"/>
      <c r="Z3816" s="28"/>
      <c r="AA3816" s="26"/>
      <c r="AE3816" s="5"/>
    </row>
    <row r="3817" spans="2:31" x14ac:dyDescent="0.2">
      <c r="B3817" s="4"/>
      <c r="C3817" s="4"/>
      <c r="D3817" s="4"/>
      <c r="E3817" s="50"/>
      <c r="F3817" s="50"/>
      <c r="G3817" s="51"/>
      <c r="H3817" s="2"/>
      <c r="L3817" s="3"/>
      <c r="M3817" s="3"/>
      <c r="N3817" s="3"/>
      <c r="O3817" s="52"/>
      <c r="P3817" s="4"/>
      <c r="Q3817" s="4"/>
      <c r="R3817" s="4"/>
      <c r="T3817" s="9"/>
      <c r="U3817" s="4"/>
      <c r="V3817" s="4"/>
      <c r="Y3817" s="4"/>
      <c r="Z3817" s="28"/>
      <c r="AA3817" s="26"/>
      <c r="AE3817" s="5"/>
    </row>
    <row r="3818" spans="2:31" x14ac:dyDescent="0.2">
      <c r="B3818" s="4"/>
      <c r="C3818" s="4"/>
      <c r="D3818" s="4"/>
      <c r="E3818" s="50"/>
      <c r="F3818" s="50"/>
      <c r="G3818" s="51"/>
      <c r="H3818" s="2"/>
      <c r="L3818" s="3"/>
      <c r="M3818" s="3"/>
      <c r="N3818" s="3"/>
      <c r="O3818" s="52"/>
      <c r="P3818" s="4"/>
      <c r="Q3818" s="4"/>
      <c r="R3818" s="4"/>
      <c r="T3818" s="9"/>
      <c r="U3818" s="4"/>
      <c r="V3818" s="4"/>
      <c r="Y3818" s="4"/>
      <c r="Z3818" s="28"/>
      <c r="AA3818" s="26"/>
      <c r="AE3818" s="5"/>
    </row>
    <row r="3819" spans="2:31" x14ac:dyDescent="0.2">
      <c r="B3819" s="4"/>
      <c r="C3819" s="4"/>
      <c r="D3819" s="4"/>
      <c r="E3819" s="50"/>
      <c r="F3819" s="50"/>
      <c r="G3819" s="51"/>
      <c r="H3819" s="2"/>
      <c r="L3819" s="3"/>
      <c r="M3819" s="3"/>
      <c r="N3819" s="3"/>
      <c r="O3819" s="52"/>
      <c r="P3819" s="4"/>
      <c r="Q3819" s="4"/>
      <c r="R3819" s="4"/>
      <c r="T3819" s="9"/>
      <c r="U3819" s="4"/>
      <c r="V3819" s="4"/>
      <c r="Y3819" s="4"/>
      <c r="Z3819" s="28"/>
      <c r="AA3819" s="26"/>
      <c r="AE3819" s="5"/>
    </row>
    <row r="3820" spans="2:31" x14ac:dyDescent="0.2">
      <c r="B3820" s="4"/>
      <c r="C3820" s="4"/>
      <c r="D3820" s="4"/>
      <c r="E3820" s="50"/>
      <c r="F3820" s="50"/>
      <c r="G3820" s="51"/>
      <c r="H3820" s="2"/>
      <c r="L3820" s="3"/>
      <c r="M3820" s="3"/>
      <c r="N3820" s="3"/>
      <c r="O3820" s="52"/>
      <c r="P3820" s="4"/>
      <c r="Q3820" s="4"/>
      <c r="R3820" s="4"/>
      <c r="T3820" s="9"/>
      <c r="U3820" s="4"/>
      <c r="V3820" s="4"/>
      <c r="Y3820" s="4"/>
      <c r="Z3820" s="28"/>
      <c r="AA3820" s="26"/>
      <c r="AE3820" s="5"/>
    </row>
    <row r="3821" spans="2:31" x14ac:dyDescent="0.2">
      <c r="B3821" s="4"/>
      <c r="C3821" s="4"/>
      <c r="D3821" s="4"/>
      <c r="E3821" s="50"/>
      <c r="F3821" s="50"/>
      <c r="G3821" s="51"/>
      <c r="H3821" s="2"/>
      <c r="L3821" s="3"/>
      <c r="M3821" s="3"/>
      <c r="N3821" s="3"/>
      <c r="O3821" s="52"/>
      <c r="P3821" s="4"/>
      <c r="Q3821" s="4"/>
      <c r="R3821" s="4"/>
      <c r="T3821" s="9"/>
      <c r="U3821" s="4"/>
      <c r="V3821" s="4"/>
      <c r="Y3821" s="4"/>
      <c r="Z3821" s="28"/>
      <c r="AA3821" s="26"/>
      <c r="AE3821" s="5"/>
    </row>
    <row r="3822" spans="2:31" x14ac:dyDescent="0.2">
      <c r="B3822" s="4"/>
      <c r="C3822" s="4"/>
      <c r="D3822" s="4"/>
      <c r="E3822" s="50"/>
      <c r="F3822" s="50"/>
      <c r="G3822" s="51"/>
      <c r="H3822" s="2"/>
      <c r="L3822" s="3"/>
      <c r="M3822" s="3"/>
      <c r="N3822" s="3"/>
      <c r="O3822" s="52"/>
      <c r="P3822" s="4"/>
      <c r="Q3822" s="4"/>
      <c r="R3822" s="4"/>
      <c r="T3822" s="9"/>
      <c r="U3822" s="4"/>
      <c r="V3822" s="4"/>
      <c r="Y3822" s="4"/>
      <c r="Z3822" s="28"/>
      <c r="AA3822" s="26"/>
      <c r="AE3822" s="5"/>
    </row>
    <row r="3823" spans="2:31" x14ac:dyDescent="0.2">
      <c r="B3823" s="4"/>
      <c r="C3823" s="4"/>
      <c r="D3823" s="4"/>
      <c r="E3823" s="50"/>
      <c r="F3823" s="50"/>
      <c r="G3823" s="51"/>
      <c r="H3823" s="2"/>
      <c r="L3823" s="3"/>
      <c r="M3823" s="3"/>
      <c r="N3823" s="3"/>
      <c r="O3823" s="52"/>
      <c r="P3823" s="4"/>
      <c r="Q3823" s="4"/>
      <c r="R3823" s="4"/>
      <c r="T3823" s="9"/>
      <c r="U3823" s="4"/>
      <c r="V3823" s="4"/>
      <c r="Y3823" s="4"/>
      <c r="Z3823" s="28"/>
      <c r="AA3823" s="26"/>
      <c r="AE3823" s="5"/>
    </row>
    <row r="3824" spans="2:31" x14ac:dyDescent="0.2">
      <c r="B3824" s="4"/>
      <c r="C3824" s="4"/>
      <c r="D3824" s="4"/>
      <c r="E3824" s="50"/>
      <c r="F3824" s="50"/>
      <c r="G3824" s="51"/>
      <c r="H3824" s="2"/>
      <c r="L3824" s="3"/>
      <c r="M3824" s="3"/>
      <c r="N3824" s="3"/>
      <c r="O3824" s="52"/>
      <c r="P3824" s="4"/>
      <c r="Q3824" s="4"/>
      <c r="R3824" s="4"/>
      <c r="T3824" s="9"/>
      <c r="U3824" s="4"/>
      <c r="V3824" s="4"/>
      <c r="Y3824" s="4"/>
      <c r="Z3824" s="28"/>
      <c r="AA3824" s="26"/>
      <c r="AE3824" s="5"/>
    </row>
    <row r="3825" spans="2:31" x14ac:dyDescent="0.2">
      <c r="B3825" s="4"/>
      <c r="C3825" s="4"/>
      <c r="D3825" s="4"/>
      <c r="E3825" s="50"/>
      <c r="F3825" s="50"/>
      <c r="G3825" s="51"/>
      <c r="H3825" s="2"/>
      <c r="L3825" s="3"/>
      <c r="M3825" s="3"/>
      <c r="N3825" s="3"/>
      <c r="O3825" s="52"/>
      <c r="P3825" s="4"/>
      <c r="Q3825" s="4"/>
      <c r="R3825" s="4"/>
      <c r="T3825" s="9"/>
      <c r="U3825" s="4"/>
      <c r="V3825" s="4"/>
      <c r="Y3825" s="4"/>
      <c r="Z3825" s="28"/>
      <c r="AA3825" s="26"/>
      <c r="AE3825" s="5"/>
    </row>
    <row r="3826" spans="2:31" x14ac:dyDescent="0.2">
      <c r="B3826" s="4"/>
      <c r="C3826" s="4"/>
      <c r="D3826" s="4"/>
      <c r="E3826" s="50"/>
      <c r="F3826" s="50"/>
      <c r="G3826" s="51"/>
      <c r="H3826" s="2"/>
      <c r="L3826" s="3"/>
      <c r="M3826" s="3"/>
      <c r="N3826" s="3"/>
      <c r="O3826" s="52"/>
      <c r="P3826" s="4"/>
      <c r="Q3826" s="4"/>
      <c r="R3826" s="4"/>
      <c r="T3826" s="9"/>
      <c r="U3826" s="4"/>
      <c r="V3826" s="4"/>
      <c r="Y3826" s="4"/>
      <c r="Z3826" s="28"/>
      <c r="AA3826" s="26"/>
      <c r="AE3826" s="5"/>
    </row>
    <row r="3827" spans="2:31" x14ac:dyDescent="0.2">
      <c r="B3827" s="4"/>
      <c r="C3827" s="4"/>
      <c r="D3827" s="4"/>
      <c r="E3827" s="50"/>
      <c r="F3827" s="50"/>
      <c r="G3827" s="51"/>
      <c r="H3827" s="2"/>
      <c r="L3827" s="3"/>
      <c r="M3827" s="3"/>
      <c r="N3827" s="3"/>
      <c r="O3827" s="52"/>
      <c r="P3827" s="4"/>
      <c r="Q3827" s="4"/>
      <c r="R3827" s="4"/>
      <c r="T3827" s="9"/>
      <c r="U3827" s="4"/>
      <c r="V3827" s="4"/>
      <c r="Y3827" s="4"/>
      <c r="Z3827" s="28"/>
      <c r="AA3827" s="26"/>
      <c r="AE3827" s="5"/>
    </row>
    <row r="3828" spans="2:31" x14ac:dyDescent="0.2">
      <c r="B3828" s="4"/>
      <c r="C3828" s="4"/>
      <c r="D3828" s="4"/>
      <c r="E3828" s="50"/>
      <c r="F3828" s="50"/>
      <c r="G3828" s="51"/>
      <c r="H3828" s="2"/>
      <c r="L3828" s="3"/>
      <c r="M3828" s="3"/>
      <c r="N3828" s="3"/>
      <c r="O3828" s="52"/>
      <c r="P3828" s="4"/>
      <c r="Q3828" s="4"/>
      <c r="R3828" s="4"/>
      <c r="T3828" s="9"/>
      <c r="U3828" s="4"/>
      <c r="V3828" s="4"/>
      <c r="Y3828" s="4"/>
      <c r="Z3828" s="28"/>
      <c r="AA3828" s="26"/>
      <c r="AE3828" s="5"/>
    </row>
    <row r="3829" spans="2:31" x14ac:dyDescent="0.2">
      <c r="B3829" s="4"/>
      <c r="C3829" s="4"/>
      <c r="D3829" s="4"/>
      <c r="E3829" s="50"/>
      <c r="F3829" s="50"/>
      <c r="G3829" s="51"/>
      <c r="H3829" s="2"/>
      <c r="L3829" s="3"/>
      <c r="M3829" s="3"/>
      <c r="N3829" s="3"/>
      <c r="O3829" s="52"/>
      <c r="P3829" s="4"/>
      <c r="Q3829" s="4"/>
      <c r="R3829" s="4"/>
      <c r="T3829" s="9"/>
      <c r="U3829" s="4"/>
      <c r="V3829" s="4"/>
      <c r="Y3829" s="4"/>
      <c r="Z3829" s="28"/>
      <c r="AA3829" s="26"/>
      <c r="AE3829" s="5"/>
    </row>
    <row r="3830" spans="2:31" x14ac:dyDescent="0.2">
      <c r="B3830" s="4"/>
      <c r="C3830" s="4"/>
      <c r="D3830" s="4"/>
      <c r="E3830" s="50"/>
      <c r="F3830" s="50"/>
      <c r="G3830" s="51"/>
      <c r="H3830" s="2"/>
      <c r="L3830" s="3"/>
      <c r="M3830" s="3"/>
      <c r="N3830" s="3"/>
      <c r="O3830" s="52"/>
      <c r="P3830" s="4"/>
      <c r="Q3830" s="4"/>
      <c r="R3830" s="4"/>
      <c r="T3830" s="9"/>
      <c r="U3830" s="4"/>
      <c r="V3830" s="4"/>
      <c r="Y3830" s="4"/>
      <c r="Z3830" s="28"/>
      <c r="AA3830" s="26"/>
      <c r="AE3830" s="5"/>
    </row>
    <row r="3831" spans="2:31" x14ac:dyDescent="0.2">
      <c r="B3831" s="4"/>
      <c r="C3831" s="4"/>
      <c r="D3831" s="4"/>
      <c r="E3831" s="50"/>
      <c r="F3831" s="50"/>
      <c r="G3831" s="51"/>
      <c r="H3831" s="2"/>
      <c r="L3831" s="3"/>
      <c r="M3831" s="3"/>
      <c r="N3831" s="3"/>
      <c r="O3831" s="52"/>
      <c r="P3831" s="4"/>
      <c r="Q3831" s="4"/>
      <c r="R3831" s="4"/>
      <c r="T3831" s="9"/>
      <c r="U3831" s="4"/>
      <c r="V3831" s="4"/>
      <c r="Y3831" s="4"/>
      <c r="Z3831" s="28"/>
      <c r="AA3831" s="26"/>
      <c r="AE3831" s="5"/>
    </row>
    <row r="3832" spans="2:31" x14ac:dyDescent="0.2">
      <c r="B3832" s="4"/>
      <c r="C3832" s="4"/>
      <c r="D3832" s="4"/>
      <c r="E3832" s="50"/>
      <c r="F3832" s="50"/>
      <c r="G3832" s="51"/>
      <c r="H3832" s="2"/>
      <c r="L3832" s="3"/>
      <c r="M3832" s="3"/>
      <c r="N3832" s="3"/>
      <c r="O3832" s="52"/>
      <c r="P3832" s="4"/>
      <c r="Q3832" s="4"/>
      <c r="R3832" s="4"/>
      <c r="T3832" s="9"/>
      <c r="U3832" s="4"/>
      <c r="V3832" s="4"/>
      <c r="Y3832" s="4"/>
      <c r="Z3832" s="28"/>
      <c r="AA3832" s="26"/>
      <c r="AE3832" s="5"/>
    </row>
    <row r="3833" spans="2:31" x14ac:dyDescent="0.2">
      <c r="B3833" s="4"/>
      <c r="C3833" s="4"/>
      <c r="D3833" s="4"/>
      <c r="E3833" s="50"/>
      <c r="F3833" s="50"/>
      <c r="G3833" s="51"/>
      <c r="H3833" s="2"/>
      <c r="L3833" s="3"/>
      <c r="M3833" s="3"/>
      <c r="N3833" s="3"/>
      <c r="O3833" s="52"/>
      <c r="P3833" s="4"/>
      <c r="Q3833" s="4"/>
      <c r="R3833" s="4"/>
      <c r="T3833" s="9"/>
      <c r="U3833" s="4"/>
      <c r="V3833" s="4"/>
      <c r="Y3833" s="4"/>
      <c r="Z3833" s="28"/>
      <c r="AA3833" s="26"/>
      <c r="AE3833" s="5"/>
    </row>
    <row r="3834" spans="2:31" x14ac:dyDescent="0.2">
      <c r="B3834" s="4"/>
      <c r="C3834" s="4"/>
      <c r="D3834" s="4"/>
      <c r="E3834" s="50"/>
      <c r="F3834" s="50"/>
      <c r="G3834" s="51"/>
      <c r="H3834" s="2"/>
      <c r="L3834" s="3"/>
      <c r="M3834" s="3"/>
      <c r="N3834" s="3"/>
      <c r="O3834" s="52"/>
      <c r="P3834" s="4"/>
      <c r="Q3834" s="4"/>
      <c r="R3834" s="4"/>
      <c r="T3834" s="9"/>
      <c r="U3834" s="4"/>
      <c r="V3834" s="4"/>
      <c r="Y3834" s="4"/>
      <c r="Z3834" s="28"/>
      <c r="AA3834" s="26"/>
      <c r="AE3834" s="5"/>
    </row>
    <row r="3835" spans="2:31" x14ac:dyDescent="0.2">
      <c r="B3835" s="4"/>
      <c r="C3835" s="4"/>
      <c r="D3835" s="4"/>
      <c r="E3835" s="50"/>
      <c r="F3835" s="50"/>
      <c r="G3835" s="51"/>
      <c r="H3835" s="2"/>
      <c r="L3835" s="3"/>
      <c r="M3835" s="3"/>
      <c r="N3835" s="3"/>
      <c r="O3835" s="52"/>
      <c r="P3835" s="4"/>
      <c r="Q3835" s="4"/>
      <c r="R3835" s="4"/>
      <c r="T3835" s="9"/>
      <c r="U3835" s="4"/>
      <c r="V3835" s="4"/>
      <c r="Y3835" s="4"/>
      <c r="Z3835" s="28"/>
      <c r="AA3835" s="26"/>
      <c r="AE3835" s="5"/>
    </row>
    <row r="3836" spans="2:31" x14ac:dyDescent="0.2">
      <c r="B3836" s="4"/>
      <c r="C3836" s="4"/>
      <c r="D3836" s="4"/>
      <c r="E3836" s="50"/>
      <c r="F3836" s="50"/>
      <c r="G3836" s="51"/>
      <c r="H3836" s="2"/>
      <c r="L3836" s="3"/>
      <c r="M3836" s="3"/>
      <c r="N3836" s="3"/>
      <c r="O3836" s="52"/>
      <c r="P3836" s="4"/>
      <c r="Q3836" s="4"/>
      <c r="R3836" s="4"/>
      <c r="T3836" s="9"/>
      <c r="U3836" s="4"/>
      <c r="V3836" s="4"/>
      <c r="Y3836" s="4"/>
      <c r="Z3836" s="28"/>
      <c r="AA3836" s="26"/>
      <c r="AE3836" s="5"/>
    </row>
    <row r="3837" spans="2:31" x14ac:dyDescent="0.2">
      <c r="B3837" s="4"/>
      <c r="C3837" s="4"/>
      <c r="D3837" s="4"/>
      <c r="E3837" s="50"/>
      <c r="F3837" s="50"/>
      <c r="G3837" s="51"/>
      <c r="H3837" s="2"/>
      <c r="L3837" s="3"/>
      <c r="M3837" s="3"/>
      <c r="N3837" s="3"/>
      <c r="O3837" s="52"/>
      <c r="P3837" s="4"/>
      <c r="Q3837" s="4"/>
      <c r="R3837" s="4"/>
      <c r="T3837" s="9"/>
      <c r="U3837" s="4"/>
      <c r="V3837" s="4"/>
      <c r="Y3837" s="4"/>
      <c r="Z3837" s="28"/>
      <c r="AA3837" s="26"/>
      <c r="AE3837" s="5"/>
    </row>
    <row r="3838" spans="2:31" x14ac:dyDescent="0.2">
      <c r="B3838" s="4"/>
      <c r="C3838" s="4"/>
      <c r="D3838" s="4"/>
      <c r="E3838" s="50"/>
      <c r="F3838" s="50"/>
      <c r="G3838" s="51"/>
      <c r="H3838" s="2"/>
      <c r="L3838" s="3"/>
      <c r="M3838" s="3"/>
      <c r="N3838" s="3"/>
      <c r="O3838" s="52"/>
      <c r="P3838" s="4"/>
      <c r="Q3838" s="4"/>
      <c r="R3838" s="4"/>
      <c r="T3838" s="9"/>
      <c r="U3838" s="4"/>
      <c r="V3838" s="4"/>
      <c r="Y3838" s="4"/>
      <c r="Z3838" s="28"/>
      <c r="AA3838" s="26"/>
      <c r="AE3838" s="5"/>
    </row>
    <row r="3839" spans="2:31" x14ac:dyDescent="0.2">
      <c r="B3839" s="4"/>
      <c r="C3839" s="4"/>
      <c r="D3839" s="4"/>
      <c r="E3839" s="50"/>
      <c r="F3839" s="50"/>
      <c r="G3839" s="51"/>
      <c r="H3839" s="2"/>
      <c r="L3839" s="3"/>
      <c r="M3839" s="3"/>
      <c r="N3839" s="3"/>
      <c r="O3839" s="52"/>
      <c r="P3839" s="4"/>
      <c r="Q3839" s="4"/>
      <c r="R3839" s="4"/>
      <c r="T3839" s="9"/>
      <c r="U3839" s="4"/>
      <c r="V3839" s="4"/>
      <c r="Y3839" s="4"/>
      <c r="Z3839" s="28"/>
      <c r="AA3839" s="26"/>
      <c r="AE3839" s="5"/>
    </row>
    <row r="3840" spans="2:31" x14ac:dyDescent="0.2">
      <c r="B3840" s="4"/>
      <c r="C3840" s="4"/>
      <c r="D3840" s="4"/>
      <c r="E3840" s="50"/>
      <c r="F3840" s="50"/>
      <c r="G3840" s="51"/>
      <c r="H3840" s="2"/>
      <c r="L3840" s="3"/>
      <c r="M3840" s="3"/>
      <c r="N3840" s="3"/>
      <c r="O3840" s="52"/>
      <c r="P3840" s="4"/>
      <c r="Q3840" s="4"/>
      <c r="R3840" s="4"/>
      <c r="T3840" s="9"/>
      <c r="U3840" s="4"/>
      <c r="V3840" s="4"/>
      <c r="Y3840" s="4"/>
      <c r="Z3840" s="28"/>
      <c r="AA3840" s="26"/>
      <c r="AE3840" s="5"/>
    </row>
    <row r="3841" spans="2:31" x14ac:dyDescent="0.2">
      <c r="B3841" s="4"/>
      <c r="C3841" s="4"/>
      <c r="D3841" s="4"/>
      <c r="E3841" s="50"/>
      <c r="F3841" s="50"/>
      <c r="G3841" s="51"/>
      <c r="H3841" s="2"/>
      <c r="L3841" s="3"/>
      <c r="M3841" s="3"/>
      <c r="N3841" s="3"/>
      <c r="O3841" s="52"/>
      <c r="P3841" s="4"/>
      <c r="Q3841" s="4"/>
      <c r="R3841" s="4"/>
      <c r="T3841" s="9"/>
      <c r="U3841" s="4"/>
      <c r="V3841" s="4"/>
      <c r="Y3841" s="4"/>
      <c r="Z3841" s="28"/>
      <c r="AA3841" s="26"/>
      <c r="AE3841" s="5"/>
    </row>
    <row r="3842" spans="2:31" x14ac:dyDescent="0.2">
      <c r="B3842" s="4"/>
      <c r="C3842" s="4"/>
      <c r="D3842" s="4"/>
      <c r="E3842" s="50"/>
      <c r="F3842" s="50"/>
      <c r="G3842" s="51"/>
      <c r="H3842" s="2"/>
      <c r="L3842" s="3"/>
      <c r="M3842" s="3"/>
      <c r="N3842" s="3"/>
      <c r="O3842" s="52"/>
      <c r="P3842" s="4"/>
      <c r="Q3842" s="4"/>
      <c r="R3842" s="4"/>
      <c r="T3842" s="9"/>
      <c r="U3842" s="4"/>
      <c r="V3842" s="4"/>
      <c r="Y3842" s="4"/>
      <c r="Z3842" s="28"/>
      <c r="AA3842" s="26"/>
      <c r="AE3842" s="5"/>
    </row>
    <row r="3843" spans="2:31" x14ac:dyDescent="0.2">
      <c r="B3843" s="4"/>
      <c r="C3843" s="4"/>
      <c r="D3843" s="4"/>
      <c r="E3843" s="50"/>
      <c r="F3843" s="50"/>
      <c r="G3843" s="51"/>
      <c r="H3843" s="2"/>
      <c r="L3843" s="3"/>
      <c r="M3843" s="3"/>
      <c r="N3843" s="3"/>
      <c r="O3843" s="52"/>
      <c r="P3843" s="4"/>
      <c r="Q3843" s="4"/>
      <c r="R3843" s="4"/>
      <c r="T3843" s="9"/>
      <c r="U3843" s="4"/>
      <c r="V3843" s="4"/>
      <c r="Y3843" s="4"/>
      <c r="Z3843" s="28"/>
      <c r="AA3843" s="26"/>
      <c r="AE3843" s="5"/>
    </row>
    <row r="3844" spans="2:31" x14ac:dyDescent="0.2">
      <c r="B3844" s="4"/>
      <c r="C3844" s="4"/>
      <c r="D3844" s="4"/>
      <c r="E3844" s="50"/>
      <c r="F3844" s="50"/>
      <c r="G3844" s="51"/>
      <c r="H3844" s="2"/>
      <c r="L3844" s="3"/>
      <c r="M3844" s="3"/>
      <c r="N3844" s="3"/>
      <c r="O3844" s="52"/>
      <c r="P3844" s="4"/>
      <c r="Q3844" s="4"/>
      <c r="R3844" s="4"/>
      <c r="T3844" s="9"/>
      <c r="U3844" s="4"/>
      <c r="V3844" s="4"/>
      <c r="Y3844" s="4"/>
      <c r="Z3844" s="28"/>
      <c r="AA3844" s="26"/>
      <c r="AE3844" s="5"/>
    </row>
    <row r="3845" spans="2:31" x14ac:dyDescent="0.2">
      <c r="B3845" s="4"/>
      <c r="C3845" s="4"/>
      <c r="D3845" s="4"/>
      <c r="E3845" s="50"/>
      <c r="F3845" s="50"/>
      <c r="G3845" s="51"/>
      <c r="H3845" s="2"/>
      <c r="L3845" s="3"/>
      <c r="M3845" s="3"/>
      <c r="N3845" s="3"/>
      <c r="O3845" s="52"/>
      <c r="P3845" s="4"/>
      <c r="Q3845" s="4"/>
      <c r="R3845" s="4"/>
      <c r="T3845" s="9"/>
      <c r="U3845" s="4"/>
      <c r="V3845" s="4"/>
      <c r="Y3845" s="4"/>
      <c r="Z3845" s="28"/>
      <c r="AA3845" s="26"/>
      <c r="AE3845" s="5"/>
    </row>
    <row r="3846" spans="2:31" x14ac:dyDescent="0.2">
      <c r="B3846" s="4"/>
      <c r="C3846" s="4"/>
      <c r="D3846" s="4"/>
      <c r="E3846" s="50"/>
      <c r="F3846" s="50"/>
      <c r="G3846" s="51"/>
      <c r="H3846" s="2"/>
      <c r="L3846" s="3"/>
      <c r="M3846" s="3"/>
      <c r="N3846" s="3"/>
      <c r="O3846" s="52"/>
      <c r="P3846" s="4"/>
      <c r="Q3846" s="4"/>
      <c r="R3846" s="4"/>
      <c r="T3846" s="9"/>
      <c r="U3846" s="4"/>
      <c r="V3846" s="4"/>
      <c r="Y3846" s="4"/>
      <c r="Z3846" s="28"/>
      <c r="AA3846" s="26"/>
      <c r="AE3846" s="5"/>
    </row>
    <row r="3847" spans="2:31" x14ac:dyDescent="0.2">
      <c r="B3847" s="4"/>
      <c r="C3847" s="4"/>
      <c r="D3847" s="4"/>
      <c r="E3847" s="50"/>
      <c r="F3847" s="50"/>
      <c r="G3847" s="51"/>
      <c r="H3847" s="2"/>
      <c r="L3847" s="3"/>
      <c r="M3847" s="3"/>
      <c r="N3847" s="3"/>
      <c r="O3847" s="52"/>
      <c r="P3847" s="4"/>
      <c r="Q3847" s="4"/>
      <c r="R3847" s="4"/>
      <c r="T3847" s="9"/>
      <c r="U3847" s="4"/>
      <c r="V3847" s="4"/>
      <c r="Y3847" s="4"/>
      <c r="Z3847" s="28"/>
      <c r="AA3847" s="26"/>
      <c r="AE3847" s="5"/>
    </row>
    <row r="3848" spans="2:31" x14ac:dyDescent="0.2">
      <c r="B3848" s="4"/>
      <c r="C3848" s="4"/>
      <c r="D3848" s="4"/>
      <c r="E3848" s="50"/>
      <c r="F3848" s="50"/>
      <c r="G3848" s="51"/>
      <c r="H3848" s="2"/>
      <c r="L3848" s="3"/>
      <c r="M3848" s="3"/>
      <c r="N3848" s="3"/>
      <c r="O3848" s="52"/>
      <c r="P3848" s="4"/>
      <c r="Q3848" s="4"/>
      <c r="R3848" s="4"/>
      <c r="T3848" s="9"/>
      <c r="U3848" s="4"/>
      <c r="V3848" s="4"/>
      <c r="Y3848" s="4"/>
      <c r="Z3848" s="28"/>
      <c r="AA3848" s="26"/>
      <c r="AE3848" s="5"/>
    </row>
    <row r="3849" spans="2:31" x14ac:dyDescent="0.2">
      <c r="B3849" s="4"/>
      <c r="C3849" s="4"/>
      <c r="D3849" s="4"/>
      <c r="E3849" s="50"/>
      <c r="F3849" s="50"/>
      <c r="G3849" s="51"/>
      <c r="H3849" s="2"/>
      <c r="L3849" s="3"/>
      <c r="M3849" s="3"/>
      <c r="N3849" s="3"/>
      <c r="O3849" s="52"/>
      <c r="P3849" s="4"/>
      <c r="Q3849" s="4"/>
      <c r="R3849" s="4"/>
      <c r="T3849" s="9"/>
      <c r="U3849" s="4"/>
      <c r="V3849" s="4"/>
      <c r="Y3849" s="4"/>
      <c r="Z3849" s="28"/>
      <c r="AA3849" s="26"/>
      <c r="AE3849" s="5"/>
    </row>
    <row r="3850" spans="2:31" x14ac:dyDescent="0.2">
      <c r="B3850" s="4"/>
      <c r="C3850" s="4"/>
      <c r="D3850" s="4"/>
      <c r="E3850" s="50"/>
      <c r="F3850" s="50"/>
      <c r="G3850" s="51"/>
      <c r="H3850" s="2"/>
      <c r="L3850" s="3"/>
      <c r="M3850" s="3"/>
      <c r="N3850" s="3"/>
      <c r="O3850" s="52"/>
      <c r="P3850" s="4"/>
      <c r="Q3850" s="4"/>
      <c r="R3850" s="4"/>
      <c r="T3850" s="9"/>
      <c r="U3850" s="4"/>
      <c r="V3850" s="4"/>
      <c r="Y3850" s="4"/>
      <c r="Z3850" s="28"/>
      <c r="AA3850" s="26"/>
      <c r="AE3850" s="5"/>
    </row>
    <row r="3851" spans="2:31" x14ac:dyDescent="0.2">
      <c r="B3851" s="4"/>
      <c r="C3851" s="4"/>
      <c r="D3851" s="4"/>
      <c r="E3851" s="50"/>
      <c r="F3851" s="50"/>
      <c r="G3851" s="51"/>
      <c r="H3851" s="2"/>
      <c r="L3851" s="3"/>
      <c r="M3851" s="3"/>
      <c r="N3851" s="3"/>
      <c r="O3851" s="52"/>
      <c r="P3851" s="4"/>
      <c r="Q3851" s="4"/>
      <c r="R3851" s="4"/>
      <c r="T3851" s="9"/>
      <c r="U3851" s="4"/>
      <c r="V3851" s="4"/>
      <c r="Y3851" s="4"/>
      <c r="Z3851" s="28"/>
      <c r="AA3851" s="26"/>
      <c r="AE3851" s="5"/>
    </row>
    <row r="3852" spans="2:31" x14ac:dyDescent="0.2">
      <c r="B3852" s="4"/>
      <c r="C3852" s="4"/>
      <c r="D3852" s="4"/>
      <c r="E3852" s="50"/>
      <c r="F3852" s="50"/>
      <c r="G3852" s="51"/>
      <c r="H3852" s="2"/>
      <c r="L3852" s="3"/>
      <c r="M3852" s="3"/>
      <c r="N3852" s="3"/>
      <c r="O3852" s="52"/>
      <c r="P3852" s="4"/>
      <c r="Q3852" s="4"/>
      <c r="R3852" s="4"/>
      <c r="T3852" s="9"/>
      <c r="U3852" s="4"/>
      <c r="V3852" s="4"/>
      <c r="Y3852" s="4"/>
      <c r="Z3852" s="28"/>
      <c r="AA3852" s="26"/>
      <c r="AE3852" s="5"/>
    </row>
    <row r="3853" spans="2:31" x14ac:dyDescent="0.2">
      <c r="B3853" s="4"/>
      <c r="C3853" s="4"/>
      <c r="D3853" s="4"/>
      <c r="E3853" s="50"/>
      <c r="F3853" s="50"/>
      <c r="G3853" s="51"/>
      <c r="H3853" s="2"/>
      <c r="L3853" s="3"/>
      <c r="M3853" s="3"/>
      <c r="N3853" s="3"/>
      <c r="O3853" s="52"/>
      <c r="P3853" s="4"/>
      <c r="Q3853" s="4"/>
      <c r="R3853" s="4"/>
      <c r="T3853" s="9"/>
      <c r="U3853" s="4"/>
      <c r="V3853" s="4"/>
      <c r="Y3853" s="4"/>
      <c r="Z3853" s="28"/>
      <c r="AA3853" s="26"/>
      <c r="AE3853" s="5"/>
    </row>
    <row r="3854" spans="2:31" x14ac:dyDescent="0.2">
      <c r="B3854" s="4"/>
      <c r="C3854" s="4"/>
      <c r="D3854" s="4"/>
      <c r="E3854" s="50"/>
      <c r="F3854" s="50"/>
      <c r="G3854" s="51"/>
      <c r="H3854" s="2"/>
      <c r="L3854" s="3"/>
      <c r="M3854" s="3"/>
      <c r="N3854" s="3"/>
      <c r="O3854" s="52"/>
      <c r="P3854" s="4"/>
      <c r="Q3854" s="4"/>
      <c r="R3854" s="4"/>
      <c r="T3854" s="9"/>
      <c r="U3854" s="4"/>
      <c r="V3854" s="4"/>
      <c r="Y3854" s="4"/>
      <c r="Z3854" s="28"/>
      <c r="AA3854" s="26"/>
      <c r="AE3854" s="5"/>
    </row>
    <row r="3855" spans="2:31" x14ac:dyDescent="0.2">
      <c r="B3855" s="4"/>
      <c r="C3855" s="4"/>
      <c r="D3855" s="4"/>
      <c r="E3855" s="50"/>
      <c r="F3855" s="50"/>
      <c r="G3855" s="51"/>
      <c r="H3855" s="2"/>
      <c r="L3855" s="3"/>
      <c r="M3855" s="3"/>
      <c r="N3855" s="3"/>
      <c r="O3855" s="52"/>
      <c r="P3855" s="4"/>
      <c r="Q3855" s="4"/>
      <c r="R3855" s="4"/>
      <c r="T3855" s="9"/>
      <c r="U3855" s="4"/>
      <c r="V3855" s="4"/>
      <c r="Y3855" s="4"/>
      <c r="Z3855" s="28"/>
      <c r="AA3855" s="26"/>
      <c r="AE3855" s="5"/>
    </row>
    <row r="3856" spans="2:31" x14ac:dyDescent="0.2">
      <c r="B3856" s="4"/>
      <c r="C3856" s="4"/>
      <c r="D3856" s="4"/>
      <c r="E3856" s="50"/>
      <c r="F3856" s="50"/>
      <c r="G3856" s="51"/>
      <c r="H3856" s="2"/>
      <c r="L3856" s="3"/>
      <c r="M3856" s="3"/>
      <c r="N3856" s="3"/>
      <c r="O3856" s="52"/>
      <c r="P3856" s="4"/>
      <c r="Q3856" s="4"/>
      <c r="R3856" s="4"/>
      <c r="T3856" s="9"/>
      <c r="U3856" s="4"/>
      <c r="V3856" s="4"/>
      <c r="Y3856" s="4"/>
      <c r="Z3856" s="28"/>
      <c r="AA3856" s="26"/>
      <c r="AE3856" s="5"/>
    </row>
    <row r="3857" spans="2:31" x14ac:dyDescent="0.2">
      <c r="B3857" s="4"/>
      <c r="C3857" s="4"/>
      <c r="D3857" s="4"/>
      <c r="E3857" s="50"/>
      <c r="F3857" s="50"/>
      <c r="G3857" s="51"/>
      <c r="H3857" s="2"/>
      <c r="L3857" s="3"/>
      <c r="M3857" s="3"/>
      <c r="N3857" s="3"/>
      <c r="O3857" s="52"/>
      <c r="P3857" s="4"/>
      <c r="Q3857" s="4"/>
      <c r="R3857" s="4"/>
      <c r="T3857" s="9"/>
      <c r="U3857" s="4"/>
      <c r="V3857" s="4"/>
      <c r="Y3857" s="4"/>
      <c r="Z3857" s="28"/>
      <c r="AA3857" s="26"/>
      <c r="AE3857" s="5"/>
    </row>
    <row r="3858" spans="2:31" x14ac:dyDescent="0.2">
      <c r="B3858" s="4"/>
      <c r="C3858" s="4"/>
      <c r="D3858" s="4"/>
      <c r="E3858" s="50"/>
      <c r="F3858" s="50"/>
      <c r="G3858" s="51"/>
      <c r="H3858" s="2"/>
      <c r="L3858" s="3"/>
      <c r="M3858" s="3"/>
      <c r="N3858" s="3"/>
      <c r="O3858" s="52"/>
      <c r="P3858" s="4"/>
      <c r="Q3858" s="4"/>
      <c r="R3858" s="4"/>
      <c r="T3858" s="9"/>
      <c r="U3858" s="4"/>
      <c r="V3858" s="4"/>
      <c r="Y3858" s="4"/>
      <c r="Z3858" s="28"/>
      <c r="AA3858" s="26"/>
      <c r="AE3858" s="5"/>
    </row>
    <row r="3859" spans="2:31" x14ac:dyDescent="0.2">
      <c r="B3859" s="4"/>
      <c r="C3859" s="4"/>
      <c r="D3859" s="4"/>
      <c r="E3859" s="50"/>
      <c r="F3859" s="50"/>
      <c r="G3859" s="51"/>
      <c r="H3859" s="2"/>
      <c r="L3859" s="3"/>
      <c r="M3859" s="3"/>
      <c r="N3859" s="3"/>
      <c r="O3859" s="52"/>
      <c r="P3859" s="4"/>
      <c r="Q3859" s="4"/>
      <c r="R3859" s="4"/>
      <c r="T3859" s="9"/>
      <c r="U3859" s="4"/>
      <c r="V3859" s="4"/>
      <c r="Y3859" s="4"/>
      <c r="Z3859" s="28"/>
      <c r="AA3859" s="26"/>
      <c r="AE3859" s="5"/>
    </row>
    <row r="3860" spans="2:31" x14ac:dyDescent="0.2">
      <c r="B3860" s="4"/>
      <c r="C3860" s="4"/>
      <c r="D3860" s="4"/>
      <c r="E3860" s="50"/>
      <c r="F3860" s="50"/>
      <c r="G3860" s="51"/>
      <c r="H3860" s="2"/>
      <c r="L3860" s="3"/>
      <c r="M3860" s="3"/>
      <c r="N3860" s="3"/>
      <c r="O3860" s="52"/>
      <c r="P3860" s="4"/>
      <c r="Q3860" s="4"/>
      <c r="R3860" s="4"/>
      <c r="T3860" s="9"/>
      <c r="U3860" s="4"/>
      <c r="V3860" s="4"/>
      <c r="Y3860" s="4"/>
      <c r="Z3860" s="28"/>
      <c r="AA3860" s="26"/>
      <c r="AE3860" s="5"/>
    </row>
    <row r="3861" spans="2:31" x14ac:dyDescent="0.2">
      <c r="B3861" s="4"/>
      <c r="C3861" s="4"/>
      <c r="D3861" s="4"/>
      <c r="E3861" s="50"/>
      <c r="F3861" s="50"/>
      <c r="G3861" s="51"/>
      <c r="H3861" s="2"/>
      <c r="L3861" s="3"/>
      <c r="M3861" s="3"/>
      <c r="N3861" s="3"/>
      <c r="O3861" s="52"/>
      <c r="P3861" s="4"/>
      <c r="Q3861" s="4"/>
      <c r="R3861" s="4"/>
      <c r="T3861" s="9"/>
      <c r="U3861" s="4"/>
      <c r="V3861" s="4"/>
      <c r="Y3861" s="4"/>
      <c r="Z3861" s="28"/>
      <c r="AA3861" s="26"/>
      <c r="AE3861" s="5"/>
    </row>
    <row r="3862" spans="2:31" x14ac:dyDescent="0.2">
      <c r="B3862" s="4"/>
      <c r="C3862" s="4"/>
      <c r="D3862" s="4"/>
      <c r="E3862" s="50"/>
      <c r="F3862" s="50"/>
      <c r="G3862" s="51"/>
      <c r="H3862" s="2"/>
      <c r="L3862" s="3"/>
      <c r="M3862" s="3"/>
      <c r="N3862" s="3"/>
      <c r="O3862" s="52"/>
      <c r="P3862" s="4"/>
      <c r="Q3862" s="4"/>
      <c r="R3862" s="4"/>
      <c r="T3862" s="9"/>
      <c r="U3862" s="4"/>
      <c r="V3862" s="4"/>
      <c r="Y3862" s="4"/>
      <c r="Z3862" s="28"/>
      <c r="AA3862" s="26"/>
      <c r="AE3862" s="5"/>
    </row>
    <row r="3863" spans="2:31" x14ac:dyDescent="0.2">
      <c r="B3863" s="4"/>
      <c r="C3863" s="4"/>
      <c r="D3863" s="4"/>
      <c r="E3863" s="50"/>
      <c r="F3863" s="50"/>
      <c r="G3863" s="51"/>
      <c r="H3863" s="2"/>
      <c r="L3863" s="3"/>
      <c r="M3863" s="3"/>
      <c r="N3863" s="3"/>
      <c r="O3863" s="52"/>
      <c r="P3863" s="4"/>
      <c r="Q3863" s="4"/>
      <c r="R3863" s="4"/>
      <c r="T3863" s="9"/>
      <c r="U3863" s="4"/>
      <c r="V3863" s="4"/>
      <c r="Y3863" s="4"/>
      <c r="Z3863" s="28"/>
      <c r="AA3863" s="26"/>
      <c r="AE3863" s="5"/>
    </row>
    <row r="3864" spans="2:31" x14ac:dyDescent="0.2">
      <c r="B3864" s="4"/>
      <c r="C3864" s="4"/>
      <c r="D3864" s="4"/>
      <c r="E3864" s="50"/>
      <c r="F3864" s="50"/>
      <c r="G3864" s="51"/>
      <c r="H3864" s="2"/>
      <c r="L3864" s="3"/>
      <c r="M3864" s="3"/>
      <c r="N3864" s="3"/>
      <c r="O3864" s="52"/>
      <c r="P3864" s="4"/>
      <c r="Q3864" s="4"/>
      <c r="R3864" s="4"/>
      <c r="T3864" s="9"/>
      <c r="U3864" s="4"/>
      <c r="V3864" s="4"/>
      <c r="Y3864" s="4"/>
      <c r="Z3864" s="28"/>
      <c r="AA3864" s="26"/>
      <c r="AE3864" s="5"/>
    </row>
    <row r="3865" spans="2:31" x14ac:dyDescent="0.2">
      <c r="B3865" s="4"/>
      <c r="C3865" s="4"/>
      <c r="D3865" s="4"/>
      <c r="E3865" s="50"/>
      <c r="F3865" s="50"/>
      <c r="G3865" s="51"/>
      <c r="H3865" s="2"/>
      <c r="L3865" s="3"/>
      <c r="M3865" s="3"/>
      <c r="N3865" s="3"/>
      <c r="O3865" s="52"/>
      <c r="P3865" s="4"/>
      <c r="Q3865" s="4"/>
      <c r="R3865" s="4"/>
      <c r="T3865" s="9"/>
      <c r="U3865" s="4"/>
      <c r="V3865" s="4"/>
      <c r="Y3865" s="4"/>
      <c r="Z3865" s="28"/>
      <c r="AA3865" s="26"/>
      <c r="AE3865" s="5"/>
    </row>
    <row r="3866" spans="2:31" x14ac:dyDescent="0.2">
      <c r="B3866" s="4"/>
      <c r="C3866" s="4"/>
      <c r="D3866" s="4"/>
      <c r="E3866" s="50"/>
      <c r="F3866" s="50"/>
      <c r="G3866" s="51"/>
      <c r="H3866" s="2"/>
      <c r="L3866" s="3"/>
      <c r="M3866" s="3"/>
      <c r="N3866" s="3"/>
      <c r="O3866" s="52"/>
      <c r="P3866" s="4"/>
      <c r="Q3866" s="4"/>
      <c r="R3866" s="4"/>
      <c r="T3866" s="9"/>
      <c r="U3866" s="4"/>
      <c r="V3866" s="4"/>
      <c r="Y3866" s="4"/>
      <c r="Z3866" s="28"/>
      <c r="AA3866" s="26"/>
      <c r="AE3866" s="5"/>
    </row>
    <row r="3867" spans="2:31" x14ac:dyDescent="0.2">
      <c r="B3867" s="4"/>
      <c r="C3867" s="4"/>
      <c r="D3867" s="4"/>
      <c r="E3867" s="50"/>
      <c r="F3867" s="50"/>
      <c r="G3867" s="51"/>
      <c r="H3867" s="2"/>
      <c r="L3867" s="3"/>
      <c r="M3867" s="3"/>
      <c r="N3867" s="3"/>
      <c r="O3867" s="52"/>
      <c r="P3867" s="4"/>
      <c r="Q3867" s="4"/>
      <c r="R3867" s="4"/>
      <c r="T3867" s="9"/>
      <c r="U3867" s="4"/>
      <c r="V3867" s="4"/>
      <c r="Y3867" s="4"/>
      <c r="Z3867" s="28"/>
      <c r="AA3867" s="26"/>
      <c r="AE3867" s="5"/>
    </row>
    <row r="3868" spans="2:31" x14ac:dyDescent="0.2">
      <c r="B3868" s="4"/>
      <c r="C3868" s="4"/>
      <c r="D3868" s="4"/>
      <c r="E3868" s="50"/>
      <c r="F3868" s="50"/>
      <c r="G3868" s="51"/>
      <c r="H3868" s="2"/>
      <c r="L3868" s="3"/>
      <c r="M3868" s="3"/>
      <c r="N3868" s="3"/>
      <c r="O3868" s="52"/>
      <c r="P3868" s="4"/>
      <c r="Q3868" s="4"/>
      <c r="R3868" s="4"/>
      <c r="T3868" s="9"/>
      <c r="U3868" s="4"/>
      <c r="V3868" s="4"/>
      <c r="Y3868" s="4"/>
      <c r="Z3868" s="28"/>
      <c r="AA3868" s="26"/>
      <c r="AE3868" s="5"/>
    </row>
    <row r="3869" spans="2:31" x14ac:dyDescent="0.2">
      <c r="B3869" s="4"/>
      <c r="C3869" s="4"/>
      <c r="D3869" s="4"/>
      <c r="E3869" s="50"/>
      <c r="F3869" s="50"/>
      <c r="G3869" s="51"/>
      <c r="H3869" s="2"/>
      <c r="L3869" s="3"/>
      <c r="M3869" s="3"/>
      <c r="N3869" s="3"/>
      <c r="O3869" s="52"/>
      <c r="P3869" s="4"/>
      <c r="Q3869" s="4"/>
      <c r="R3869" s="4"/>
      <c r="T3869" s="9"/>
      <c r="U3869" s="4"/>
      <c r="V3869" s="4"/>
      <c r="Y3869" s="4"/>
      <c r="Z3869" s="28"/>
      <c r="AA3869" s="26"/>
      <c r="AE3869" s="5"/>
    </row>
    <row r="3870" spans="2:31" x14ac:dyDescent="0.2">
      <c r="B3870" s="4"/>
      <c r="C3870" s="4"/>
      <c r="D3870" s="4"/>
      <c r="E3870" s="50"/>
      <c r="F3870" s="50"/>
      <c r="G3870" s="51"/>
      <c r="H3870" s="2"/>
      <c r="L3870" s="3"/>
      <c r="M3870" s="3"/>
      <c r="N3870" s="3"/>
      <c r="O3870" s="52"/>
      <c r="P3870" s="4"/>
      <c r="Q3870" s="4"/>
      <c r="R3870" s="4"/>
      <c r="T3870" s="9"/>
      <c r="U3870" s="4"/>
      <c r="V3870" s="4"/>
      <c r="Y3870" s="4"/>
      <c r="Z3870" s="28"/>
      <c r="AA3870" s="26"/>
      <c r="AE3870" s="5"/>
    </row>
    <row r="3871" spans="2:31" x14ac:dyDescent="0.2">
      <c r="B3871" s="4"/>
      <c r="C3871" s="4"/>
      <c r="D3871" s="4"/>
      <c r="E3871" s="50"/>
      <c r="F3871" s="50"/>
      <c r="G3871" s="51"/>
      <c r="H3871" s="2"/>
      <c r="L3871" s="3"/>
      <c r="M3871" s="3"/>
      <c r="N3871" s="3"/>
      <c r="O3871" s="52"/>
      <c r="P3871" s="4"/>
      <c r="Q3871" s="4"/>
      <c r="R3871" s="4"/>
      <c r="T3871" s="9"/>
      <c r="U3871" s="4"/>
      <c r="V3871" s="4"/>
      <c r="Y3871" s="4"/>
      <c r="Z3871" s="28"/>
      <c r="AA3871" s="26"/>
      <c r="AE3871" s="5"/>
    </row>
    <row r="3872" spans="2:31" x14ac:dyDescent="0.2">
      <c r="B3872" s="4"/>
      <c r="C3872" s="4"/>
      <c r="D3872" s="4"/>
      <c r="E3872" s="50"/>
      <c r="F3872" s="50"/>
      <c r="G3872" s="51"/>
      <c r="H3872" s="2"/>
      <c r="L3872" s="3"/>
      <c r="M3872" s="3"/>
      <c r="N3872" s="3"/>
      <c r="O3872" s="52"/>
      <c r="P3872" s="4"/>
      <c r="Q3872" s="4"/>
      <c r="R3872" s="4"/>
      <c r="T3872" s="9"/>
      <c r="U3872" s="4"/>
      <c r="V3872" s="4"/>
      <c r="Y3872" s="4"/>
      <c r="Z3872" s="28"/>
      <c r="AA3872" s="26"/>
      <c r="AE3872" s="5"/>
    </row>
    <row r="3873" spans="2:31" x14ac:dyDescent="0.2">
      <c r="B3873" s="4"/>
      <c r="C3873" s="4"/>
      <c r="D3873" s="4"/>
      <c r="E3873" s="50"/>
      <c r="F3873" s="50"/>
      <c r="G3873" s="51"/>
      <c r="H3873" s="2"/>
      <c r="L3873" s="3"/>
      <c r="M3873" s="3"/>
      <c r="N3873" s="3"/>
      <c r="O3873" s="52"/>
      <c r="P3873" s="4"/>
      <c r="Q3873" s="4"/>
      <c r="R3873" s="4"/>
      <c r="T3873" s="9"/>
      <c r="U3873" s="4"/>
      <c r="V3873" s="4"/>
      <c r="Y3873" s="4"/>
      <c r="Z3873" s="28"/>
      <c r="AA3873" s="26"/>
      <c r="AE3873" s="5"/>
    </row>
    <row r="3874" spans="2:31" x14ac:dyDescent="0.2">
      <c r="B3874" s="4"/>
      <c r="C3874" s="4"/>
      <c r="D3874" s="4"/>
      <c r="E3874" s="50"/>
      <c r="F3874" s="50"/>
      <c r="G3874" s="51"/>
      <c r="H3874" s="2"/>
      <c r="L3874" s="3"/>
      <c r="M3874" s="3"/>
      <c r="N3874" s="3"/>
      <c r="O3874" s="52"/>
      <c r="P3874" s="4"/>
      <c r="Q3874" s="4"/>
      <c r="R3874" s="4"/>
      <c r="T3874" s="9"/>
      <c r="U3874" s="4"/>
      <c r="V3874" s="4"/>
      <c r="Y3874" s="4"/>
      <c r="Z3874" s="28"/>
      <c r="AA3874" s="26"/>
      <c r="AE3874" s="5"/>
    </row>
    <row r="3875" spans="2:31" x14ac:dyDescent="0.2">
      <c r="B3875" s="4"/>
      <c r="C3875" s="4"/>
      <c r="D3875" s="4"/>
      <c r="E3875" s="50"/>
      <c r="F3875" s="50"/>
      <c r="G3875" s="51"/>
      <c r="H3875" s="2"/>
      <c r="L3875" s="3"/>
      <c r="M3875" s="3"/>
      <c r="N3875" s="3"/>
      <c r="O3875" s="52"/>
      <c r="P3875" s="4"/>
      <c r="Q3875" s="4"/>
      <c r="R3875" s="4"/>
      <c r="T3875" s="9"/>
      <c r="U3875" s="4"/>
      <c r="V3875" s="4"/>
      <c r="Y3875" s="4"/>
      <c r="Z3875" s="28"/>
      <c r="AA3875" s="26"/>
      <c r="AE3875" s="5"/>
    </row>
    <row r="3876" spans="2:31" x14ac:dyDescent="0.2">
      <c r="B3876" s="4"/>
      <c r="C3876" s="4"/>
      <c r="D3876" s="4"/>
      <c r="E3876" s="50"/>
      <c r="F3876" s="50"/>
      <c r="G3876" s="51"/>
      <c r="H3876" s="2"/>
      <c r="L3876" s="3"/>
      <c r="M3876" s="3"/>
      <c r="N3876" s="3"/>
      <c r="O3876" s="52"/>
      <c r="P3876" s="4"/>
      <c r="Q3876" s="4"/>
      <c r="R3876" s="4"/>
      <c r="T3876" s="9"/>
      <c r="U3876" s="4"/>
      <c r="V3876" s="4"/>
      <c r="Y3876" s="4"/>
      <c r="Z3876" s="28"/>
      <c r="AA3876" s="26"/>
      <c r="AE3876" s="5"/>
    </row>
    <row r="3877" spans="2:31" x14ac:dyDescent="0.2">
      <c r="B3877" s="4"/>
      <c r="C3877" s="4"/>
      <c r="D3877" s="4"/>
      <c r="E3877" s="50"/>
      <c r="F3877" s="50"/>
      <c r="G3877" s="51"/>
      <c r="H3877" s="2"/>
      <c r="L3877" s="3"/>
      <c r="M3877" s="3"/>
      <c r="N3877" s="3"/>
      <c r="O3877" s="52"/>
      <c r="P3877" s="4"/>
      <c r="Q3877" s="4"/>
      <c r="R3877" s="4"/>
      <c r="T3877" s="9"/>
      <c r="U3877" s="4"/>
      <c r="V3877" s="4"/>
      <c r="Y3877" s="4"/>
      <c r="Z3877" s="28"/>
      <c r="AA3877" s="26"/>
      <c r="AE3877" s="5"/>
    </row>
    <row r="3878" spans="2:31" x14ac:dyDescent="0.2">
      <c r="B3878" s="4"/>
      <c r="C3878" s="4"/>
      <c r="D3878" s="4"/>
      <c r="E3878" s="50"/>
      <c r="F3878" s="50"/>
      <c r="G3878" s="51"/>
      <c r="H3878" s="2"/>
      <c r="L3878" s="3"/>
      <c r="M3878" s="3"/>
      <c r="N3878" s="3"/>
      <c r="O3878" s="52"/>
      <c r="P3878" s="4"/>
      <c r="Q3878" s="4"/>
      <c r="R3878" s="4"/>
      <c r="T3878" s="9"/>
      <c r="U3878" s="4"/>
      <c r="V3878" s="4"/>
      <c r="Y3878" s="4"/>
      <c r="Z3878" s="28"/>
      <c r="AA3878" s="26"/>
      <c r="AE3878" s="5"/>
    </row>
    <row r="3879" spans="2:31" x14ac:dyDescent="0.2">
      <c r="B3879" s="4"/>
      <c r="C3879" s="4"/>
      <c r="D3879" s="4"/>
      <c r="E3879" s="50"/>
      <c r="F3879" s="50"/>
      <c r="G3879" s="51"/>
      <c r="H3879" s="2"/>
      <c r="L3879" s="3"/>
      <c r="M3879" s="3"/>
      <c r="N3879" s="3"/>
      <c r="O3879" s="52"/>
      <c r="P3879" s="4"/>
      <c r="Q3879" s="4"/>
      <c r="R3879" s="4"/>
      <c r="T3879" s="9"/>
      <c r="U3879" s="4"/>
      <c r="V3879" s="4"/>
      <c r="Y3879" s="4"/>
      <c r="Z3879" s="28"/>
      <c r="AA3879" s="26"/>
      <c r="AE3879" s="5"/>
    </row>
    <row r="3880" spans="2:31" x14ac:dyDescent="0.2">
      <c r="B3880" s="4"/>
      <c r="C3880" s="4"/>
      <c r="D3880" s="4"/>
      <c r="E3880" s="50"/>
      <c r="F3880" s="50"/>
      <c r="G3880" s="51"/>
      <c r="H3880" s="2"/>
      <c r="L3880" s="3"/>
      <c r="M3880" s="3"/>
      <c r="N3880" s="3"/>
      <c r="O3880" s="52"/>
      <c r="P3880" s="4"/>
      <c r="Q3880" s="4"/>
      <c r="R3880" s="4"/>
      <c r="T3880" s="9"/>
      <c r="U3880" s="4"/>
      <c r="V3880" s="4"/>
      <c r="Y3880" s="4"/>
      <c r="Z3880" s="28"/>
      <c r="AA3880" s="26"/>
      <c r="AE3880" s="5"/>
    </row>
    <row r="3881" spans="2:31" x14ac:dyDescent="0.2">
      <c r="B3881" s="4"/>
      <c r="C3881" s="4"/>
      <c r="D3881" s="4"/>
      <c r="E3881" s="50"/>
      <c r="F3881" s="50"/>
      <c r="G3881" s="51"/>
      <c r="H3881" s="2"/>
      <c r="L3881" s="3"/>
      <c r="M3881" s="3"/>
      <c r="N3881" s="3"/>
      <c r="O3881" s="52"/>
      <c r="P3881" s="4"/>
      <c r="Q3881" s="4"/>
      <c r="R3881" s="4"/>
      <c r="T3881" s="9"/>
      <c r="U3881" s="4"/>
      <c r="V3881" s="4"/>
      <c r="Y3881" s="4"/>
      <c r="Z3881" s="28"/>
      <c r="AA3881" s="26"/>
      <c r="AE3881" s="5"/>
    </row>
    <row r="3882" spans="2:31" x14ac:dyDescent="0.2">
      <c r="B3882" s="4"/>
      <c r="C3882" s="4"/>
      <c r="D3882" s="4"/>
      <c r="E3882" s="50"/>
      <c r="F3882" s="50"/>
      <c r="G3882" s="51"/>
      <c r="H3882" s="2"/>
      <c r="L3882" s="3"/>
      <c r="M3882" s="3"/>
      <c r="N3882" s="3"/>
      <c r="O3882" s="52"/>
      <c r="P3882" s="4"/>
      <c r="Q3882" s="4"/>
      <c r="R3882" s="4"/>
      <c r="T3882" s="9"/>
      <c r="U3882" s="4"/>
      <c r="V3882" s="4"/>
      <c r="Y3882" s="4"/>
      <c r="Z3882" s="28"/>
      <c r="AA3882" s="26"/>
      <c r="AE3882" s="5"/>
    </row>
    <row r="3883" spans="2:31" x14ac:dyDescent="0.2">
      <c r="B3883" s="4"/>
      <c r="C3883" s="4"/>
      <c r="D3883" s="4"/>
      <c r="E3883" s="50"/>
      <c r="F3883" s="50"/>
      <c r="G3883" s="51"/>
      <c r="H3883" s="2"/>
      <c r="L3883" s="3"/>
      <c r="M3883" s="3"/>
      <c r="N3883" s="3"/>
      <c r="O3883" s="52"/>
      <c r="P3883" s="4"/>
      <c r="Q3883" s="4"/>
      <c r="R3883" s="4"/>
      <c r="T3883" s="9"/>
      <c r="U3883" s="4"/>
      <c r="V3883" s="4"/>
      <c r="Y3883" s="4"/>
      <c r="Z3883" s="28"/>
      <c r="AA3883" s="26"/>
      <c r="AE3883" s="5"/>
    </row>
    <row r="3884" spans="2:31" x14ac:dyDescent="0.2">
      <c r="B3884" s="4"/>
      <c r="C3884" s="4"/>
      <c r="D3884" s="4"/>
      <c r="E3884" s="50"/>
      <c r="F3884" s="50"/>
      <c r="G3884" s="51"/>
      <c r="H3884" s="2"/>
      <c r="L3884" s="3"/>
      <c r="M3884" s="3"/>
      <c r="N3884" s="3"/>
      <c r="O3884" s="52"/>
      <c r="P3884" s="4"/>
      <c r="Q3884" s="4"/>
      <c r="R3884" s="4"/>
      <c r="T3884" s="9"/>
      <c r="U3884" s="4"/>
      <c r="V3884" s="4"/>
      <c r="Y3884" s="4"/>
      <c r="Z3884" s="28"/>
      <c r="AA3884" s="26"/>
      <c r="AE3884" s="5"/>
    </row>
    <row r="3885" spans="2:31" x14ac:dyDescent="0.2">
      <c r="B3885" s="4"/>
      <c r="C3885" s="4"/>
      <c r="D3885" s="4"/>
      <c r="E3885" s="50"/>
      <c r="F3885" s="50"/>
      <c r="G3885" s="51"/>
      <c r="H3885" s="2"/>
      <c r="L3885" s="3"/>
      <c r="M3885" s="3"/>
      <c r="N3885" s="3"/>
      <c r="O3885" s="52"/>
      <c r="P3885" s="4"/>
      <c r="Q3885" s="4"/>
      <c r="R3885" s="4"/>
      <c r="T3885" s="9"/>
      <c r="U3885" s="4"/>
      <c r="V3885" s="4"/>
      <c r="Y3885" s="4"/>
      <c r="Z3885" s="28"/>
      <c r="AA3885" s="26"/>
      <c r="AE3885" s="5"/>
    </row>
    <row r="3886" spans="2:31" x14ac:dyDescent="0.2">
      <c r="B3886" s="4"/>
      <c r="C3886" s="4"/>
      <c r="D3886" s="4"/>
      <c r="E3886" s="50"/>
      <c r="F3886" s="50"/>
      <c r="G3886" s="51"/>
      <c r="H3886" s="2"/>
      <c r="L3886" s="3"/>
      <c r="M3886" s="3"/>
      <c r="N3886" s="3"/>
      <c r="O3886" s="52"/>
      <c r="P3886" s="4"/>
      <c r="Q3886" s="4"/>
      <c r="R3886" s="4"/>
      <c r="T3886" s="9"/>
      <c r="U3886" s="4"/>
      <c r="V3886" s="4"/>
      <c r="Y3886" s="4"/>
      <c r="Z3886" s="28"/>
      <c r="AA3886" s="26"/>
      <c r="AE3886" s="5"/>
    </row>
    <row r="3887" spans="2:31" x14ac:dyDescent="0.2">
      <c r="B3887" s="4"/>
      <c r="C3887" s="4"/>
      <c r="D3887" s="4"/>
      <c r="E3887" s="50"/>
      <c r="F3887" s="50"/>
      <c r="G3887" s="51"/>
      <c r="H3887" s="2"/>
      <c r="L3887" s="3"/>
      <c r="M3887" s="3"/>
      <c r="N3887" s="3"/>
      <c r="O3887" s="52"/>
      <c r="P3887" s="4"/>
      <c r="Q3887" s="4"/>
      <c r="R3887" s="4"/>
      <c r="T3887" s="9"/>
      <c r="U3887" s="4"/>
      <c r="V3887" s="4"/>
      <c r="Y3887" s="4"/>
      <c r="Z3887" s="28"/>
      <c r="AA3887" s="26"/>
      <c r="AE3887" s="5"/>
    </row>
    <row r="3888" spans="2:31" x14ac:dyDescent="0.2">
      <c r="B3888" s="4"/>
      <c r="C3888" s="4"/>
      <c r="D3888" s="4"/>
      <c r="E3888" s="50"/>
      <c r="F3888" s="50"/>
      <c r="G3888" s="51"/>
      <c r="H3888" s="2"/>
      <c r="L3888" s="3"/>
      <c r="M3888" s="3"/>
      <c r="N3888" s="3"/>
      <c r="O3888" s="52"/>
      <c r="P3888" s="4"/>
      <c r="Q3888" s="4"/>
      <c r="R3888" s="4"/>
      <c r="T3888" s="9"/>
      <c r="U3888" s="4"/>
      <c r="V3888" s="4"/>
      <c r="Y3888" s="4"/>
      <c r="Z3888" s="28"/>
      <c r="AA3888" s="26"/>
      <c r="AE3888" s="5"/>
    </row>
    <row r="3889" spans="2:31" x14ac:dyDescent="0.2">
      <c r="B3889" s="4"/>
      <c r="C3889" s="4"/>
      <c r="D3889" s="4"/>
      <c r="E3889" s="50"/>
      <c r="F3889" s="50"/>
      <c r="G3889" s="51"/>
      <c r="H3889" s="2"/>
      <c r="L3889" s="3"/>
      <c r="M3889" s="3"/>
      <c r="N3889" s="3"/>
      <c r="O3889" s="52"/>
      <c r="P3889" s="4"/>
      <c r="Q3889" s="4"/>
      <c r="R3889" s="4"/>
      <c r="T3889" s="9"/>
      <c r="U3889" s="4"/>
      <c r="V3889" s="4"/>
      <c r="Y3889" s="4"/>
      <c r="Z3889" s="28"/>
      <c r="AA3889" s="26"/>
      <c r="AE3889" s="5"/>
    </row>
    <row r="3890" spans="2:31" x14ac:dyDescent="0.2">
      <c r="B3890" s="4"/>
      <c r="C3890" s="4"/>
      <c r="D3890" s="4"/>
      <c r="E3890" s="50"/>
      <c r="F3890" s="50"/>
      <c r="G3890" s="51"/>
      <c r="H3890" s="2"/>
      <c r="L3890" s="3"/>
      <c r="M3890" s="3"/>
      <c r="N3890" s="3"/>
      <c r="O3890" s="52"/>
      <c r="P3890" s="4"/>
      <c r="Q3890" s="4"/>
      <c r="R3890" s="4"/>
      <c r="T3890" s="9"/>
      <c r="U3890" s="4"/>
      <c r="V3890" s="4"/>
      <c r="Y3890" s="4"/>
      <c r="Z3890" s="28"/>
      <c r="AA3890" s="26"/>
      <c r="AE3890" s="5"/>
    </row>
    <row r="3891" spans="2:31" x14ac:dyDescent="0.2">
      <c r="B3891" s="4"/>
      <c r="C3891" s="4"/>
      <c r="D3891" s="4"/>
      <c r="E3891" s="50"/>
      <c r="F3891" s="50"/>
      <c r="G3891" s="51"/>
      <c r="H3891" s="2"/>
      <c r="L3891" s="3"/>
      <c r="M3891" s="3"/>
      <c r="N3891" s="3"/>
      <c r="O3891" s="52"/>
      <c r="P3891" s="4"/>
      <c r="Q3891" s="4"/>
      <c r="R3891" s="4"/>
      <c r="T3891" s="9"/>
      <c r="U3891" s="4"/>
      <c r="V3891" s="4"/>
      <c r="Y3891" s="4"/>
      <c r="Z3891" s="28"/>
      <c r="AA3891" s="26"/>
      <c r="AE3891" s="5"/>
    </row>
    <row r="3892" spans="2:31" x14ac:dyDescent="0.2">
      <c r="B3892" s="4"/>
      <c r="C3892" s="4"/>
      <c r="D3892" s="4"/>
      <c r="E3892" s="50"/>
      <c r="F3892" s="50"/>
      <c r="G3892" s="51"/>
      <c r="H3892" s="2"/>
      <c r="L3892" s="3"/>
      <c r="M3892" s="3"/>
      <c r="N3892" s="3"/>
      <c r="O3892" s="52"/>
      <c r="P3892" s="4"/>
      <c r="Q3892" s="4"/>
      <c r="R3892" s="4"/>
      <c r="T3892" s="9"/>
      <c r="U3892" s="4"/>
      <c r="V3892" s="4"/>
      <c r="Y3892" s="4"/>
      <c r="Z3892" s="28"/>
      <c r="AA3892" s="26"/>
      <c r="AE3892" s="5"/>
    </row>
    <row r="3893" spans="2:31" x14ac:dyDescent="0.2">
      <c r="B3893" s="4"/>
      <c r="C3893" s="4"/>
      <c r="D3893" s="4"/>
      <c r="E3893" s="50"/>
      <c r="F3893" s="50"/>
      <c r="G3893" s="51"/>
      <c r="H3893" s="2"/>
      <c r="L3893" s="3"/>
      <c r="M3893" s="3"/>
      <c r="N3893" s="3"/>
      <c r="O3893" s="52"/>
      <c r="P3893" s="4"/>
      <c r="Q3893" s="4"/>
      <c r="R3893" s="4"/>
      <c r="T3893" s="9"/>
      <c r="U3893" s="4"/>
      <c r="V3893" s="4"/>
      <c r="Y3893" s="4"/>
      <c r="Z3893" s="28"/>
      <c r="AA3893" s="26"/>
      <c r="AE3893" s="5"/>
    </row>
    <row r="3894" spans="2:31" x14ac:dyDescent="0.2">
      <c r="B3894" s="4"/>
      <c r="C3894" s="4"/>
      <c r="D3894" s="4"/>
      <c r="E3894" s="50"/>
      <c r="F3894" s="50"/>
      <c r="G3894" s="51"/>
      <c r="H3894" s="2"/>
      <c r="L3894" s="3"/>
      <c r="M3894" s="3"/>
      <c r="N3894" s="3"/>
      <c r="O3894" s="52"/>
      <c r="P3894" s="4"/>
      <c r="Q3894" s="4"/>
      <c r="R3894" s="4"/>
      <c r="T3894" s="9"/>
      <c r="U3894" s="4"/>
      <c r="V3894" s="4"/>
      <c r="Y3894" s="4"/>
      <c r="Z3894" s="28"/>
      <c r="AA3894" s="26"/>
      <c r="AE3894" s="5"/>
    </row>
    <row r="3895" spans="2:31" x14ac:dyDescent="0.2">
      <c r="B3895" s="4"/>
      <c r="C3895" s="4"/>
      <c r="D3895" s="4"/>
      <c r="E3895" s="50"/>
      <c r="F3895" s="50"/>
      <c r="G3895" s="51"/>
      <c r="H3895" s="2"/>
      <c r="L3895" s="3"/>
      <c r="M3895" s="3"/>
      <c r="N3895" s="3"/>
      <c r="O3895" s="52"/>
      <c r="P3895" s="4"/>
      <c r="Q3895" s="4"/>
      <c r="R3895" s="4"/>
      <c r="T3895" s="9"/>
      <c r="U3895" s="4"/>
      <c r="V3895" s="4"/>
      <c r="Y3895" s="4"/>
      <c r="Z3895" s="28"/>
      <c r="AA3895" s="26"/>
      <c r="AE3895" s="5"/>
    </row>
    <row r="3896" spans="2:31" x14ac:dyDescent="0.2">
      <c r="B3896" s="4"/>
      <c r="C3896" s="4"/>
      <c r="D3896" s="4"/>
      <c r="E3896" s="50"/>
      <c r="F3896" s="50"/>
      <c r="G3896" s="51"/>
      <c r="H3896" s="2"/>
      <c r="L3896" s="3"/>
      <c r="M3896" s="3"/>
      <c r="N3896" s="3"/>
      <c r="O3896" s="52"/>
      <c r="P3896" s="4"/>
      <c r="Q3896" s="4"/>
      <c r="R3896" s="4"/>
      <c r="T3896" s="9"/>
      <c r="U3896" s="4"/>
      <c r="V3896" s="4"/>
      <c r="Y3896" s="4"/>
      <c r="Z3896" s="28"/>
      <c r="AA3896" s="26"/>
      <c r="AE3896" s="5"/>
    </row>
    <row r="3897" spans="2:31" x14ac:dyDescent="0.2">
      <c r="B3897" s="4"/>
      <c r="C3897" s="4"/>
      <c r="D3897" s="4"/>
      <c r="E3897" s="50"/>
      <c r="F3897" s="50"/>
      <c r="G3897" s="51"/>
      <c r="H3897" s="2"/>
      <c r="L3897" s="3"/>
      <c r="M3897" s="3"/>
      <c r="N3897" s="3"/>
      <c r="O3897" s="52"/>
      <c r="P3897" s="4"/>
      <c r="Q3897" s="4"/>
      <c r="R3897" s="4"/>
      <c r="T3897" s="9"/>
      <c r="U3897" s="4"/>
      <c r="V3897" s="4"/>
      <c r="Y3897" s="4"/>
      <c r="Z3897" s="28"/>
      <c r="AA3897" s="26"/>
      <c r="AE3897" s="5"/>
    </row>
    <row r="3898" spans="2:31" x14ac:dyDescent="0.2">
      <c r="B3898" s="4"/>
      <c r="C3898" s="4"/>
      <c r="D3898" s="4"/>
      <c r="E3898" s="50"/>
      <c r="F3898" s="50"/>
      <c r="G3898" s="51"/>
      <c r="H3898" s="2"/>
      <c r="L3898" s="3"/>
      <c r="M3898" s="3"/>
      <c r="N3898" s="3"/>
      <c r="O3898" s="52"/>
      <c r="P3898" s="4"/>
      <c r="Q3898" s="4"/>
      <c r="R3898" s="4"/>
      <c r="T3898" s="9"/>
      <c r="U3898" s="4"/>
      <c r="V3898" s="4"/>
      <c r="Y3898" s="4"/>
      <c r="Z3898" s="28"/>
      <c r="AA3898" s="26"/>
      <c r="AE3898" s="5"/>
    </row>
    <row r="3899" spans="2:31" x14ac:dyDescent="0.2">
      <c r="B3899" s="4"/>
      <c r="C3899" s="4"/>
      <c r="D3899" s="4"/>
      <c r="E3899" s="50"/>
      <c r="F3899" s="50"/>
      <c r="G3899" s="51"/>
      <c r="H3899" s="2"/>
      <c r="L3899" s="3"/>
      <c r="M3899" s="3"/>
      <c r="N3899" s="3"/>
      <c r="O3899" s="52"/>
      <c r="P3899" s="4"/>
      <c r="Q3899" s="4"/>
      <c r="R3899" s="4"/>
      <c r="T3899" s="9"/>
      <c r="U3899" s="4"/>
      <c r="V3899" s="4"/>
      <c r="Y3899" s="4"/>
      <c r="Z3899" s="28"/>
      <c r="AA3899" s="26"/>
      <c r="AE3899" s="5"/>
    </row>
    <row r="3900" spans="2:31" x14ac:dyDescent="0.2">
      <c r="B3900" s="4"/>
      <c r="C3900" s="4"/>
      <c r="D3900" s="4"/>
      <c r="E3900" s="50"/>
      <c r="F3900" s="50"/>
      <c r="G3900" s="51"/>
      <c r="H3900" s="2"/>
      <c r="L3900" s="3"/>
      <c r="M3900" s="3"/>
      <c r="N3900" s="3"/>
      <c r="O3900" s="52"/>
      <c r="P3900" s="4"/>
      <c r="Q3900" s="4"/>
      <c r="R3900" s="4"/>
      <c r="T3900" s="9"/>
      <c r="U3900" s="4"/>
      <c r="V3900" s="4"/>
      <c r="Y3900" s="4"/>
      <c r="Z3900" s="28"/>
      <c r="AA3900" s="26"/>
      <c r="AE3900" s="5"/>
    </row>
    <row r="3901" spans="2:31" x14ac:dyDescent="0.2">
      <c r="B3901" s="4"/>
      <c r="C3901" s="4"/>
      <c r="D3901" s="4"/>
      <c r="E3901" s="50"/>
      <c r="F3901" s="50"/>
      <c r="G3901" s="51"/>
      <c r="H3901" s="2"/>
      <c r="L3901" s="3"/>
      <c r="M3901" s="3"/>
      <c r="N3901" s="3"/>
      <c r="O3901" s="52"/>
      <c r="P3901" s="4"/>
      <c r="Q3901" s="4"/>
      <c r="R3901" s="4"/>
      <c r="T3901" s="9"/>
      <c r="U3901" s="4"/>
      <c r="V3901" s="4"/>
      <c r="Y3901" s="4"/>
      <c r="Z3901" s="28"/>
      <c r="AA3901" s="26"/>
      <c r="AE3901" s="5"/>
    </row>
    <row r="3902" spans="2:31" x14ac:dyDescent="0.2">
      <c r="B3902" s="4"/>
      <c r="C3902" s="4"/>
      <c r="D3902" s="4"/>
      <c r="E3902" s="50"/>
      <c r="F3902" s="50"/>
      <c r="G3902" s="51"/>
      <c r="H3902" s="2"/>
      <c r="L3902" s="3"/>
      <c r="M3902" s="3"/>
      <c r="N3902" s="3"/>
      <c r="O3902" s="52"/>
      <c r="P3902" s="4"/>
      <c r="Q3902" s="4"/>
      <c r="R3902" s="4"/>
      <c r="T3902" s="9"/>
      <c r="U3902" s="4"/>
      <c r="V3902" s="4"/>
      <c r="Y3902" s="4"/>
      <c r="Z3902" s="28"/>
      <c r="AA3902" s="26"/>
      <c r="AE3902" s="5"/>
    </row>
    <row r="3903" spans="2:31" x14ac:dyDescent="0.2">
      <c r="B3903" s="4"/>
      <c r="C3903" s="4"/>
      <c r="D3903" s="4"/>
      <c r="E3903" s="50"/>
      <c r="F3903" s="50"/>
      <c r="G3903" s="51"/>
      <c r="H3903" s="2"/>
      <c r="L3903" s="3"/>
      <c r="M3903" s="3"/>
      <c r="N3903" s="3"/>
      <c r="O3903" s="52"/>
      <c r="P3903" s="4"/>
      <c r="Q3903" s="4"/>
      <c r="R3903" s="4"/>
      <c r="T3903" s="9"/>
      <c r="U3903" s="4"/>
      <c r="V3903" s="4"/>
      <c r="Y3903" s="4"/>
      <c r="Z3903" s="28"/>
      <c r="AA3903" s="26"/>
      <c r="AE3903" s="5"/>
    </row>
    <row r="3904" spans="2:31" x14ac:dyDescent="0.2">
      <c r="B3904" s="4"/>
      <c r="C3904" s="4"/>
      <c r="D3904" s="4"/>
      <c r="E3904" s="50"/>
      <c r="F3904" s="50"/>
      <c r="G3904" s="51"/>
      <c r="H3904" s="2"/>
      <c r="L3904" s="3"/>
      <c r="M3904" s="3"/>
      <c r="N3904" s="3"/>
      <c r="O3904" s="52"/>
      <c r="P3904" s="4"/>
      <c r="Q3904" s="4"/>
      <c r="R3904" s="4"/>
      <c r="T3904" s="9"/>
      <c r="U3904" s="4"/>
      <c r="V3904" s="4"/>
      <c r="Y3904" s="4"/>
      <c r="Z3904" s="28"/>
      <c r="AA3904" s="26"/>
      <c r="AE3904" s="5"/>
    </row>
    <row r="3905" spans="2:31" x14ac:dyDescent="0.2">
      <c r="B3905" s="4"/>
      <c r="C3905" s="4"/>
      <c r="D3905" s="4"/>
      <c r="E3905" s="50"/>
      <c r="F3905" s="50"/>
      <c r="G3905" s="51"/>
      <c r="H3905" s="2"/>
      <c r="L3905" s="3"/>
      <c r="M3905" s="3"/>
      <c r="N3905" s="3"/>
      <c r="O3905" s="52"/>
      <c r="P3905" s="4"/>
      <c r="Q3905" s="4"/>
      <c r="R3905" s="4"/>
      <c r="T3905" s="9"/>
      <c r="U3905" s="4"/>
      <c r="V3905" s="4"/>
      <c r="Y3905" s="4"/>
      <c r="Z3905" s="28"/>
      <c r="AA3905" s="26"/>
      <c r="AE3905" s="5"/>
    </row>
    <row r="3906" spans="2:31" x14ac:dyDescent="0.2">
      <c r="B3906" s="4"/>
      <c r="C3906" s="4"/>
      <c r="D3906" s="4"/>
      <c r="E3906" s="50"/>
      <c r="F3906" s="50"/>
      <c r="G3906" s="51"/>
      <c r="H3906" s="2"/>
      <c r="L3906" s="3"/>
      <c r="M3906" s="3"/>
      <c r="N3906" s="3"/>
      <c r="O3906" s="52"/>
      <c r="P3906" s="4"/>
      <c r="Q3906" s="4"/>
      <c r="R3906" s="4"/>
      <c r="T3906" s="9"/>
      <c r="U3906" s="4"/>
      <c r="V3906" s="4"/>
      <c r="Y3906" s="4"/>
      <c r="Z3906" s="28"/>
      <c r="AA3906" s="26"/>
      <c r="AE3906" s="5"/>
    </row>
    <row r="3907" spans="2:31" x14ac:dyDescent="0.2">
      <c r="B3907" s="4"/>
      <c r="C3907" s="4"/>
      <c r="D3907" s="4"/>
      <c r="E3907" s="50"/>
      <c r="F3907" s="50"/>
      <c r="G3907" s="51"/>
      <c r="H3907" s="2"/>
      <c r="L3907" s="3"/>
      <c r="M3907" s="3"/>
      <c r="N3907" s="3"/>
      <c r="O3907" s="52"/>
      <c r="P3907" s="4"/>
      <c r="Q3907" s="4"/>
      <c r="R3907" s="4"/>
      <c r="T3907" s="9"/>
      <c r="U3907" s="4"/>
      <c r="V3907" s="4"/>
      <c r="Y3907" s="4"/>
      <c r="Z3907" s="28"/>
      <c r="AA3907" s="26"/>
      <c r="AE3907" s="5"/>
    </row>
    <row r="3908" spans="2:31" x14ac:dyDescent="0.2">
      <c r="B3908" s="4"/>
      <c r="C3908" s="4"/>
      <c r="D3908" s="4"/>
      <c r="E3908" s="50"/>
      <c r="F3908" s="50"/>
      <c r="G3908" s="51"/>
      <c r="H3908" s="2"/>
      <c r="L3908" s="3"/>
      <c r="M3908" s="3"/>
      <c r="N3908" s="3"/>
      <c r="O3908" s="52"/>
      <c r="P3908" s="4"/>
      <c r="Q3908" s="4"/>
      <c r="R3908" s="4"/>
      <c r="T3908" s="9"/>
      <c r="U3908" s="4"/>
      <c r="V3908" s="4"/>
      <c r="Y3908" s="4"/>
      <c r="Z3908" s="28"/>
      <c r="AA3908" s="26"/>
      <c r="AE3908" s="5"/>
    </row>
    <row r="3909" spans="2:31" x14ac:dyDescent="0.2">
      <c r="B3909" s="4"/>
      <c r="C3909" s="4"/>
      <c r="D3909" s="4"/>
      <c r="E3909" s="50"/>
      <c r="F3909" s="50"/>
      <c r="G3909" s="51"/>
      <c r="H3909" s="2"/>
      <c r="L3909" s="3"/>
      <c r="M3909" s="3"/>
      <c r="N3909" s="3"/>
      <c r="O3909" s="52"/>
      <c r="P3909" s="4"/>
      <c r="Q3909" s="4"/>
      <c r="R3909" s="4"/>
      <c r="T3909" s="9"/>
      <c r="U3909" s="4"/>
      <c r="V3909" s="4"/>
      <c r="Y3909" s="4"/>
      <c r="Z3909" s="28"/>
      <c r="AA3909" s="26"/>
      <c r="AE3909" s="5"/>
    </row>
    <row r="3910" spans="2:31" x14ac:dyDescent="0.2">
      <c r="B3910" s="4"/>
      <c r="C3910" s="4"/>
      <c r="D3910" s="4"/>
      <c r="E3910" s="50"/>
      <c r="F3910" s="50"/>
      <c r="G3910" s="51"/>
      <c r="H3910" s="2"/>
      <c r="L3910" s="3"/>
      <c r="M3910" s="3"/>
      <c r="N3910" s="3"/>
      <c r="O3910" s="52"/>
      <c r="P3910" s="4"/>
      <c r="Q3910" s="4"/>
      <c r="R3910" s="4"/>
      <c r="T3910" s="9"/>
      <c r="U3910" s="4"/>
      <c r="V3910" s="4"/>
      <c r="Y3910" s="4"/>
      <c r="Z3910" s="28"/>
      <c r="AA3910" s="26"/>
      <c r="AE3910" s="5"/>
    </row>
    <row r="3911" spans="2:31" x14ac:dyDescent="0.2">
      <c r="B3911" s="4"/>
      <c r="C3911" s="4"/>
      <c r="D3911" s="4"/>
      <c r="E3911" s="50"/>
      <c r="F3911" s="50"/>
      <c r="G3911" s="51"/>
      <c r="H3911" s="2"/>
      <c r="L3911" s="3"/>
      <c r="M3911" s="3"/>
      <c r="N3911" s="3"/>
      <c r="O3911" s="52"/>
      <c r="P3911" s="4"/>
      <c r="Q3911" s="4"/>
      <c r="R3911" s="4"/>
      <c r="T3911" s="9"/>
      <c r="U3911" s="4"/>
      <c r="V3911" s="4"/>
      <c r="Y3911" s="4"/>
      <c r="Z3911" s="28"/>
      <c r="AA3911" s="26"/>
      <c r="AE3911" s="5"/>
    </row>
    <row r="3912" spans="2:31" x14ac:dyDescent="0.2">
      <c r="B3912" s="4"/>
      <c r="C3912" s="4"/>
      <c r="D3912" s="4"/>
      <c r="E3912" s="50"/>
      <c r="F3912" s="50"/>
      <c r="G3912" s="51"/>
      <c r="H3912" s="2"/>
      <c r="L3912" s="3"/>
      <c r="M3912" s="3"/>
      <c r="N3912" s="3"/>
      <c r="O3912" s="52"/>
      <c r="P3912" s="4"/>
      <c r="Q3912" s="4"/>
      <c r="R3912" s="4"/>
      <c r="T3912" s="9"/>
      <c r="U3912" s="4"/>
      <c r="V3912" s="4"/>
      <c r="Y3912" s="4"/>
      <c r="Z3912" s="28"/>
      <c r="AA3912" s="26"/>
      <c r="AE3912" s="5"/>
    </row>
    <row r="3913" spans="2:31" x14ac:dyDescent="0.2">
      <c r="B3913" s="4"/>
      <c r="C3913" s="4"/>
      <c r="D3913" s="4"/>
      <c r="E3913" s="50"/>
      <c r="F3913" s="50"/>
      <c r="G3913" s="51"/>
      <c r="H3913" s="2"/>
      <c r="L3913" s="3"/>
      <c r="M3913" s="3"/>
      <c r="N3913" s="3"/>
      <c r="O3913" s="52"/>
      <c r="P3913" s="4"/>
      <c r="Q3913" s="4"/>
      <c r="R3913" s="4"/>
      <c r="T3913" s="9"/>
      <c r="U3913" s="4"/>
      <c r="V3913" s="4"/>
      <c r="Y3913" s="4"/>
      <c r="Z3913" s="28"/>
      <c r="AA3913" s="26"/>
      <c r="AE3913" s="5"/>
    </row>
    <row r="3914" spans="2:31" x14ac:dyDescent="0.2">
      <c r="B3914" s="4"/>
      <c r="C3914" s="4"/>
      <c r="D3914" s="4"/>
      <c r="E3914" s="50"/>
      <c r="F3914" s="50"/>
      <c r="G3914" s="51"/>
      <c r="H3914" s="2"/>
      <c r="L3914" s="3"/>
      <c r="M3914" s="3"/>
      <c r="N3914" s="3"/>
      <c r="O3914" s="52"/>
      <c r="P3914" s="4"/>
      <c r="Q3914" s="4"/>
      <c r="R3914" s="4"/>
      <c r="T3914" s="9"/>
      <c r="U3914" s="4"/>
      <c r="V3914" s="4"/>
      <c r="Y3914" s="4"/>
      <c r="Z3914" s="28"/>
      <c r="AA3914" s="26"/>
      <c r="AE3914" s="5"/>
    </row>
    <row r="3915" spans="2:31" x14ac:dyDescent="0.2">
      <c r="B3915" s="4"/>
      <c r="C3915" s="4"/>
      <c r="D3915" s="4"/>
      <c r="E3915" s="50"/>
      <c r="F3915" s="50"/>
      <c r="G3915" s="51"/>
      <c r="H3915" s="2"/>
      <c r="L3915" s="3"/>
      <c r="M3915" s="3"/>
      <c r="N3915" s="3"/>
      <c r="O3915" s="52"/>
      <c r="P3915" s="4"/>
      <c r="Q3915" s="4"/>
      <c r="R3915" s="4"/>
      <c r="T3915" s="9"/>
      <c r="U3915" s="4"/>
      <c r="V3915" s="4"/>
      <c r="Y3915" s="4"/>
      <c r="Z3915" s="28"/>
      <c r="AA3915" s="26"/>
      <c r="AE3915" s="5"/>
    </row>
    <row r="3916" spans="2:31" x14ac:dyDescent="0.2">
      <c r="B3916" s="4"/>
      <c r="C3916" s="4"/>
      <c r="D3916" s="4"/>
      <c r="E3916" s="50"/>
      <c r="F3916" s="50"/>
      <c r="G3916" s="51"/>
      <c r="H3916" s="2"/>
      <c r="L3916" s="3"/>
      <c r="M3916" s="3"/>
      <c r="N3916" s="3"/>
      <c r="O3916" s="52"/>
      <c r="P3916" s="4"/>
      <c r="Q3916" s="4"/>
      <c r="R3916" s="4"/>
      <c r="T3916" s="9"/>
      <c r="U3916" s="4"/>
      <c r="V3916" s="4"/>
      <c r="Y3916" s="4"/>
      <c r="Z3916" s="28"/>
      <c r="AA3916" s="26"/>
      <c r="AE3916" s="5"/>
    </row>
    <row r="3917" spans="2:31" x14ac:dyDescent="0.2">
      <c r="B3917" s="4"/>
      <c r="C3917" s="4"/>
      <c r="D3917" s="4"/>
      <c r="E3917" s="50"/>
      <c r="F3917" s="50"/>
      <c r="G3917" s="51"/>
      <c r="H3917" s="2"/>
      <c r="L3917" s="3"/>
      <c r="M3917" s="3"/>
      <c r="N3917" s="3"/>
      <c r="O3917" s="52"/>
      <c r="P3917" s="4"/>
      <c r="Q3917" s="4"/>
      <c r="R3917" s="4"/>
      <c r="T3917" s="9"/>
      <c r="U3917" s="4"/>
      <c r="V3917" s="4"/>
      <c r="Y3917" s="4"/>
      <c r="Z3917" s="28"/>
      <c r="AA3917" s="26"/>
      <c r="AE3917" s="5"/>
    </row>
    <row r="3918" spans="2:31" x14ac:dyDescent="0.2">
      <c r="B3918" s="4"/>
      <c r="C3918" s="4"/>
      <c r="D3918" s="4"/>
      <c r="E3918" s="50"/>
      <c r="F3918" s="50"/>
      <c r="G3918" s="51"/>
      <c r="H3918" s="2"/>
      <c r="L3918" s="3"/>
      <c r="M3918" s="3"/>
      <c r="N3918" s="3"/>
      <c r="O3918" s="52"/>
      <c r="P3918" s="4"/>
      <c r="Q3918" s="4"/>
      <c r="R3918" s="4"/>
      <c r="T3918" s="9"/>
      <c r="U3918" s="4"/>
      <c r="V3918" s="4"/>
      <c r="Y3918" s="4"/>
      <c r="Z3918" s="28"/>
      <c r="AA3918" s="26"/>
      <c r="AE3918" s="5"/>
    </row>
    <row r="3919" spans="2:31" x14ac:dyDescent="0.2">
      <c r="B3919" s="4"/>
      <c r="C3919" s="4"/>
      <c r="D3919" s="4"/>
      <c r="E3919" s="50"/>
      <c r="F3919" s="50"/>
      <c r="G3919" s="51"/>
      <c r="H3919" s="2"/>
      <c r="L3919" s="3"/>
      <c r="M3919" s="3"/>
      <c r="N3919" s="3"/>
      <c r="O3919" s="52"/>
      <c r="P3919" s="4"/>
      <c r="Q3919" s="4"/>
      <c r="R3919" s="4"/>
      <c r="T3919" s="9"/>
      <c r="U3919" s="4"/>
      <c r="V3919" s="4"/>
      <c r="Y3919" s="4"/>
      <c r="Z3919" s="28"/>
      <c r="AA3919" s="26"/>
      <c r="AE3919" s="5"/>
    </row>
    <row r="3920" spans="2:31" x14ac:dyDescent="0.2">
      <c r="B3920" s="4"/>
      <c r="C3920" s="4"/>
      <c r="D3920" s="4"/>
      <c r="E3920" s="50"/>
      <c r="F3920" s="50"/>
      <c r="G3920" s="51"/>
      <c r="H3920" s="2"/>
      <c r="L3920" s="3"/>
      <c r="M3920" s="3"/>
      <c r="N3920" s="3"/>
      <c r="O3920" s="52"/>
      <c r="P3920" s="4"/>
      <c r="Q3920" s="4"/>
      <c r="R3920" s="4"/>
      <c r="T3920" s="9"/>
      <c r="U3920" s="4"/>
      <c r="V3920" s="4"/>
      <c r="Y3920" s="4"/>
      <c r="Z3920" s="28"/>
      <c r="AA3920" s="26"/>
      <c r="AE3920" s="5"/>
    </row>
    <row r="3921" spans="2:31" x14ac:dyDescent="0.2">
      <c r="B3921" s="4"/>
      <c r="C3921" s="4"/>
      <c r="D3921" s="4"/>
      <c r="E3921" s="50"/>
      <c r="F3921" s="50"/>
      <c r="G3921" s="51"/>
      <c r="H3921" s="2"/>
      <c r="L3921" s="3"/>
      <c r="M3921" s="3"/>
      <c r="N3921" s="3"/>
      <c r="O3921" s="52"/>
      <c r="P3921" s="4"/>
      <c r="Q3921" s="4"/>
      <c r="R3921" s="4"/>
      <c r="T3921" s="9"/>
      <c r="U3921" s="4"/>
      <c r="V3921" s="4"/>
      <c r="Y3921" s="4"/>
      <c r="Z3921" s="28"/>
      <c r="AA3921" s="26"/>
      <c r="AE3921" s="5"/>
    </row>
    <row r="3922" spans="2:31" x14ac:dyDescent="0.2">
      <c r="B3922" s="4"/>
      <c r="C3922" s="4"/>
      <c r="D3922" s="4"/>
      <c r="E3922" s="50"/>
      <c r="F3922" s="50"/>
      <c r="G3922" s="51"/>
      <c r="H3922" s="2"/>
      <c r="L3922" s="3"/>
      <c r="M3922" s="3"/>
      <c r="N3922" s="3"/>
      <c r="O3922" s="52"/>
      <c r="P3922" s="4"/>
      <c r="Q3922" s="4"/>
      <c r="R3922" s="4"/>
      <c r="T3922" s="9"/>
      <c r="U3922" s="4"/>
      <c r="V3922" s="4"/>
      <c r="Y3922" s="4"/>
      <c r="Z3922" s="28"/>
      <c r="AA3922" s="26"/>
      <c r="AE3922" s="5"/>
    </row>
    <row r="3923" spans="2:31" x14ac:dyDescent="0.2">
      <c r="B3923" s="4"/>
      <c r="C3923" s="4"/>
      <c r="D3923" s="4"/>
      <c r="E3923" s="50"/>
      <c r="F3923" s="50"/>
      <c r="G3923" s="51"/>
      <c r="H3923" s="2"/>
      <c r="L3923" s="3"/>
      <c r="M3923" s="3"/>
      <c r="N3923" s="3"/>
      <c r="O3923" s="52"/>
      <c r="P3923" s="4"/>
      <c r="Q3923" s="4"/>
      <c r="R3923" s="4"/>
      <c r="T3923" s="9"/>
      <c r="U3923" s="4"/>
      <c r="V3923" s="4"/>
      <c r="Y3923" s="4"/>
      <c r="Z3923" s="28"/>
      <c r="AA3923" s="26"/>
      <c r="AE3923" s="5"/>
    </row>
    <row r="3924" spans="2:31" x14ac:dyDescent="0.2">
      <c r="B3924" s="4"/>
      <c r="C3924" s="4"/>
      <c r="D3924" s="4"/>
      <c r="E3924" s="50"/>
      <c r="F3924" s="50"/>
      <c r="G3924" s="51"/>
      <c r="H3924" s="2"/>
      <c r="L3924" s="3"/>
      <c r="M3924" s="3"/>
      <c r="N3924" s="3"/>
      <c r="O3924" s="52"/>
      <c r="P3924" s="4"/>
      <c r="Q3924" s="4"/>
      <c r="R3924" s="4"/>
      <c r="T3924" s="9"/>
      <c r="U3924" s="4"/>
      <c r="V3924" s="4"/>
      <c r="Y3924" s="4"/>
      <c r="Z3924" s="28"/>
      <c r="AA3924" s="26"/>
      <c r="AE3924" s="5"/>
    </row>
    <row r="3925" spans="2:31" x14ac:dyDescent="0.2">
      <c r="B3925" s="4"/>
      <c r="C3925" s="4"/>
      <c r="D3925" s="4"/>
      <c r="E3925" s="50"/>
      <c r="F3925" s="50"/>
      <c r="G3925" s="51"/>
      <c r="H3925" s="2"/>
      <c r="L3925" s="3"/>
      <c r="M3925" s="3"/>
      <c r="N3925" s="3"/>
      <c r="O3925" s="52"/>
      <c r="P3925" s="4"/>
      <c r="Q3925" s="4"/>
      <c r="R3925" s="4"/>
      <c r="T3925" s="9"/>
      <c r="U3925" s="4"/>
      <c r="V3925" s="4"/>
      <c r="Y3925" s="4"/>
      <c r="Z3925" s="28"/>
      <c r="AA3925" s="26"/>
      <c r="AE3925" s="5"/>
    </row>
    <row r="3926" spans="2:31" x14ac:dyDescent="0.2">
      <c r="B3926" s="4"/>
      <c r="C3926" s="4"/>
      <c r="D3926" s="4"/>
      <c r="E3926" s="50"/>
      <c r="F3926" s="50"/>
      <c r="G3926" s="51"/>
      <c r="H3926" s="2"/>
      <c r="L3926" s="3"/>
      <c r="M3926" s="3"/>
      <c r="N3926" s="3"/>
      <c r="O3926" s="52"/>
      <c r="P3926" s="4"/>
      <c r="Q3926" s="4"/>
      <c r="R3926" s="4"/>
      <c r="T3926" s="9"/>
      <c r="U3926" s="4"/>
      <c r="V3926" s="4"/>
      <c r="Y3926" s="4"/>
      <c r="Z3926" s="28"/>
      <c r="AA3926" s="26"/>
      <c r="AE3926" s="5"/>
    </row>
    <row r="3927" spans="2:31" x14ac:dyDescent="0.2">
      <c r="B3927" s="4"/>
      <c r="C3927" s="4"/>
      <c r="D3927" s="4"/>
      <c r="E3927" s="50"/>
      <c r="F3927" s="50"/>
      <c r="G3927" s="51"/>
      <c r="H3927" s="2"/>
      <c r="L3927" s="3"/>
      <c r="M3927" s="3"/>
      <c r="N3927" s="3"/>
      <c r="O3927" s="52"/>
      <c r="P3927" s="4"/>
      <c r="Q3927" s="4"/>
      <c r="R3927" s="4"/>
      <c r="T3927" s="9"/>
      <c r="U3927" s="4"/>
      <c r="V3927" s="4"/>
      <c r="Y3927" s="4"/>
      <c r="Z3927" s="28"/>
      <c r="AA3927" s="26"/>
      <c r="AE3927" s="5"/>
    </row>
    <row r="3928" spans="2:31" x14ac:dyDescent="0.2">
      <c r="B3928" s="4"/>
      <c r="C3928" s="4"/>
      <c r="D3928" s="4"/>
      <c r="E3928" s="50"/>
      <c r="F3928" s="50"/>
      <c r="G3928" s="51"/>
      <c r="H3928" s="2"/>
      <c r="L3928" s="3"/>
      <c r="M3928" s="3"/>
      <c r="N3928" s="3"/>
      <c r="O3928" s="52"/>
      <c r="P3928" s="4"/>
      <c r="Q3928" s="4"/>
      <c r="R3928" s="4"/>
      <c r="T3928" s="9"/>
      <c r="U3928" s="4"/>
      <c r="V3928" s="4"/>
      <c r="Y3928" s="4"/>
      <c r="Z3928" s="28"/>
      <c r="AA3928" s="26"/>
      <c r="AE3928" s="5"/>
    </row>
    <row r="3929" spans="2:31" x14ac:dyDescent="0.2">
      <c r="B3929" s="4"/>
      <c r="C3929" s="4"/>
      <c r="D3929" s="4"/>
      <c r="E3929" s="50"/>
      <c r="F3929" s="50"/>
      <c r="G3929" s="51"/>
      <c r="H3929" s="2"/>
      <c r="L3929" s="3"/>
      <c r="M3929" s="3"/>
      <c r="N3929" s="3"/>
      <c r="O3929" s="52"/>
      <c r="P3929" s="4"/>
      <c r="Q3929" s="4"/>
      <c r="R3929" s="4"/>
      <c r="T3929" s="9"/>
      <c r="U3929" s="4"/>
      <c r="V3929" s="4"/>
      <c r="Y3929" s="4"/>
      <c r="Z3929" s="28"/>
      <c r="AA3929" s="26"/>
      <c r="AE3929" s="5"/>
    </row>
    <row r="3930" spans="2:31" x14ac:dyDescent="0.2">
      <c r="B3930" s="4"/>
      <c r="C3930" s="4"/>
      <c r="D3930" s="4"/>
      <c r="E3930" s="50"/>
      <c r="F3930" s="50"/>
      <c r="G3930" s="51"/>
      <c r="H3930" s="2"/>
      <c r="L3930" s="3"/>
      <c r="M3930" s="3"/>
      <c r="N3930" s="3"/>
      <c r="O3930" s="52"/>
      <c r="P3930" s="4"/>
      <c r="Q3930" s="4"/>
      <c r="R3930" s="4"/>
      <c r="T3930" s="9"/>
      <c r="U3930" s="4"/>
      <c r="V3930" s="4"/>
      <c r="Y3930" s="4"/>
      <c r="Z3930" s="28"/>
      <c r="AA3930" s="26"/>
      <c r="AE3930" s="5"/>
    </row>
    <row r="3931" spans="2:31" x14ac:dyDescent="0.2">
      <c r="B3931" s="4"/>
      <c r="C3931" s="4"/>
      <c r="D3931" s="4"/>
      <c r="E3931" s="50"/>
      <c r="F3931" s="50"/>
      <c r="G3931" s="51"/>
      <c r="H3931" s="2"/>
      <c r="L3931" s="3"/>
      <c r="M3931" s="3"/>
      <c r="N3931" s="3"/>
      <c r="O3931" s="52"/>
      <c r="P3931" s="4"/>
      <c r="Q3931" s="4"/>
      <c r="R3931" s="4"/>
      <c r="T3931" s="9"/>
      <c r="U3931" s="4"/>
      <c r="V3931" s="4"/>
      <c r="Y3931" s="4"/>
      <c r="Z3931" s="28"/>
      <c r="AA3931" s="26"/>
      <c r="AE3931" s="5"/>
    </row>
    <row r="3932" spans="2:31" x14ac:dyDescent="0.2">
      <c r="B3932" s="4"/>
      <c r="C3932" s="4"/>
      <c r="D3932" s="4"/>
      <c r="E3932" s="50"/>
      <c r="F3932" s="50"/>
      <c r="G3932" s="51"/>
      <c r="H3932" s="2"/>
      <c r="L3932" s="3"/>
      <c r="M3932" s="3"/>
      <c r="N3932" s="3"/>
      <c r="O3932" s="52"/>
      <c r="P3932" s="4"/>
      <c r="Q3932" s="4"/>
      <c r="R3932" s="4"/>
      <c r="T3932" s="9"/>
      <c r="U3932" s="4"/>
      <c r="V3932" s="4"/>
      <c r="Y3932" s="4"/>
      <c r="Z3932" s="28"/>
      <c r="AA3932" s="26"/>
      <c r="AE3932" s="5"/>
    </row>
    <row r="3933" spans="2:31" x14ac:dyDescent="0.2">
      <c r="B3933" s="4"/>
      <c r="C3933" s="4"/>
      <c r="D3933" s="4"/>
      <c r="E3933" s="50"/>
      <c r="F3933" s="50"/>
      <c r="G3933" s="51"/>
      <c r="H3933" s="2"/>
      <c r="L3933" s="3"/>
      <c r="M3933" s="3"/>
      <c r="N3933" s="3"/>
      <c r="O3933" s="52"/>
      <c r="P3933" s="4"/>
      <c r="Q3933" s="4"/>
      <c r="R3933" s="4"/>
      <c r="T3933" s="9"/>
      <c r="U3933" s="4"/>
      <c r="V3933" s="4"/>
      <c r="Y3933" s="4"/>
      <c r="Z3933" s="28"/>
      <c r="AA3933" s="26"/>
      <c r="AE3933" s="5"/>
    </row>
    <row r="3934" spans="2:31" x14ac:dyDescent="0.2">
      <c r="B3934" s="4"/>
      <c r="C3934" s="4"/>
      <c r="D3934" s="4"/>
      <c r="E3934" s="50"/>
      <c r="F3934" s="50"/>
      <c r="G3934" s="51"/>
      <c r="H3934" s="2"/>
      <c r="L3934" s="3"/>
      <c r="M3934" s="3"/>
      <c r="N3934" s="3"/>
      <c r="O3934" s="52"/>
      <c r="P3934" s="4"/>
      <c r="Q3934" s="4"/>
      <c r="R3934" s="4"/>
      <c r="T3934" s="9"/>
      <c r="U3934" s="4"/>
      <c r="V3934" s="4"/>
      <c r="Y3934" s="4"/>
      <c r="Z3934" s="28"/>
      <c r="AA3934" s="26"/>
      <c r="AE3934" s="5"/>
    </row>
    <row r="3935" spans="2:31" x14ac:dyDescent="0.2">
      <c r="B3935" s="4"/>
      <c r="C3935" s="4"/>
      <c r="D3935" s="4"/>
      <c r="E3935" s="50"/>
      <c r="F3935" s="50"/>
      <c r="G3935" s="51"/>
      <c r="H3935" s="2"/>
      <c r="L3935" s="3"/>
      <c r="M3935" s="3"/>
      <c r="N3935" s="3"/>
      <c r="O3935" s="52"/>
      <c r="P3935" s="4"/>
      <c r="Q3935" s="4"/>
      <c r="R3935" s="4"/>
      <c r="T3935" s="9"/>
      <c r="U3935" s="4"/>
      <c r="V3935" s="4"/>
      <c r="Y3935" s="4"/>
      <c r="Z3935" s="28"/>
      <c r="AA3935" s="26"/>
      <c r="AE3935" s="5"/>
    </row>
    <row r="3936" spans="2:31" x14ac:dyDescent="0.2">
      <c r="B3936" s="4"/>
      <c r="C3936" s="4"/>
      <c r="D3936" s="4"/>
      <c r="E3936" s="50"/>
      <c r="F3936" s="50"/>
      <c r="G3936" s="51"/>
      <c r="H3936" s="2"/>
      <c r="L3936" s="3"/>
      <c r="M3936" s="3"/>
      <c r="N3936" s="3"/>
      <c r="O3936" s="52"/>
      <c r="P3936" s="4"/>
      <c r="Q3936" s="4"/>
      <c r="R3936" s="4"/>
      <c r="T3936" s="9"/>
      <c r="U3936" s="4"/>
      <c r="V3936" s="4"/>
      <c r="Y3936" s="4"/>
      <c r="Z3936" s="28"/>
      <c r="AA3936" s="26"/>
      <c r="AE3936" s="5"/>
    </row>
    <row r="3937" spans="2:31" x14ac:dyDescent="0.2">
      <c r="B3937" s="4"/>
      <c r="C3937" s="4"/>
      <c r="D3937" s="4"/>
      <c r="E3937" s="50"/>
      <c r="F3937" s="50"/>
      <c r="G3937" s="51"/>
      <c r="H3937" s="2"/>
      <c r="L3937" s="3"/>
      <c r="M3937" s="3"/>
      <c r="N3937" s="3"/>
      <c r="O3937" s="52"/>
      <c r="P3937" s="4"/>
      <c r="Q3937" s="4"/>
      <c r="R3937" s="4"/>
      <c r="T3937" s="9"/>
      <c r="U3937" s="4"/>
      <c r="V3937" s="4"/>
      <c r="Y3937" s="4"/>
      <c r="Z3937" s="28"/>
      <c r="AA3937" s="26"/>
      <c r="AE3937" s="5"/>
    </row>
    <row r="3938" spans="2:31" x14ac:dyDescent="0.2">
      <c r="B3938" s="4"/>
      <c r="C3938" s="4"/>
      <c r="D3938" s="4"/>
      <c r="E3938" s="50"/>
      <c r="F3938" s="50"/>
      <c r="G3938" s="51"/>
      <c r="H3938" s="2"/>
      <c r="L3938" s="3"/>
      <c r="M3938" s="3"/>
      <c r="N3938" s="3"/>
      <c r="O3938" s="52"/>
      <c r="P3938" s="4"/>
      <c r="Q3938" s="4"/>
      <c r="R3938" s="4"/>
      <c r="T3938" s="9"/>
      <c r="U3938" s="4"/>
      <c r="V3938" s="4"/>
      <c r="Y3938" s="4"/>
      <c r="Z3938" s="28"/>
      <c r="AA3938" s="26"/>
      <c r="AE3938" s="5"/>
    </row>
    <row r="3939" spans="2:31" x14ac:dyDescent="0.2">
      <c r="B3939" s="4"/>
      <c r="C3939" s="4"/>
      <c r="D3939" s="4"/>
      <c r="E3939" s="50"/>
      <c r="F3939" s="50"/>
      <c r="G3939" s="51"/>
      <c r="H3939" s="2"/>
      <c r="L3939" s="3"/>
      <c r="M3939" s="3"/>
      <c r="N3939" s="3"/>
      <c r="O3939" s="52"/>
      <c r="P3939" s="4"/>
      <c r="Q3939" s="4"/>
      <c r="R3939" s="4"/>
      <c r="T3939" s="9"/>
      <c r="U3939" s="4"/>
      <c r="V3939" s="4"/>
      <c r="Y3939" s="4"/>
      <c r="Z3939" s="28"/>
      <c r="AA3939" s="26"/>
      <c r="AE3939" s="5"/>
    </row>
    <row r="3940" spans="2:31" x14ac:dyDescent="0.2">
      <c r="B3940" s="4"/>
      <c r="C3940" s="4"/>
      <c r="D3940" s="4"/>
      <c r="E3940" s="50"/>
      <c r="F3940" s="50"/>
      <c r="G3940" s="51"/>
      <c r="H3940" s="2"/>
      <c r="L3940" s="3"/>
      <c r="M3940" s="3"/>
      <c r="N3940" s="3"/>
      <c r="O3940" s="52"/>
      <c r="P3940" s="4"/>
      <c r="Q3940" s="4"/>
      <c r="R3940" s="4"/>
      <c r="T3940" s="9"/>
      <c r="U3940" s="4"/>
      <c r="V3940" s="4"/>
      <c r="Y3940" s="4"/>
      <c r="Z3940" s="28"/>
      <c r="AA3940" s="26"/>
      <c r="AE3940" s="5"/>
    </row>
    <row r="3941" spans="2:31" x14ac:dyDescent="0.2">
      <c r="B3941" s="4"/>
      <c r="C3941" s="4"/>
      <c r="D3941" s="4"/>
      <c r="E3941" s="50"/>
      <c r="F3941" s="50"/>
      <c r="G3941" s="51"/>
      <c r="H3941" s="2"/>
      <c r="L3941" s="3"/>
      <c r="M3941" s="3"/>
      <c r="N3941" s="3"/>
      <c r="O3941" s="52"/>
      <c r="P3941" s="4"/>
      <c r="Q3941" s="4"/>
      <c r="R3941" s="4"/>
      <c r="T3941" s="9"/>
      <c r="U3941" s="4"/>
      <c r="V3941" s="4"/>
      <c r="Y3941" s="4"/>
      <c r="Z3941" s="28"/>
      <c r="AA3941" s="26"/>
      <c r="AE3941" s="5"/>
    </row>
    <row r="3942" spans="2:31" x14ac:dyDescent="0.2">
      <c r="B3942" s="4"/>
      <c r="C3942" s="4"/>
      <c r="D3942" s="4"/>
      <c r="E3942" s="50"/>
      <c r="F3942" s="50"/>
      <c r="G3942" s="51"/>
      <c r="H3942" s="2"/>
      <c r="L3942" s="3"/>
      <c r="M3942" s="3"/>
      <c r="N3942" s="3"/>
      <c r="O3942" s="52"/>
      <c r="P3942" s="4"/>
      <c r="Q3942" s="4"/>
      <c r="R3942" s="4"/>
      <c r="T3942" s="9"/>
      <c r="U3942" s="4"/>
      <c r="V3942" s="4"/>
      <c r="Y3942" s="4"/>
      <c r="Z3942" s="28"/>
      <c r="AA3942" s="26"/>
      <c r="AE3942" s="5"/>
    </row>
    <row r="3943" spans="2:31" x14ac:dyDescent="0.2">
      <c r="B3943" s="4"/>
      <c r="C3943" s="4"/>
      <c r="D3943" s="4"/>
      <c r="E3943" s="50"/>
      <c r="F3943" s="50"/>
      <c r="G3943" s="51"/>
      <c r="H3943" s="2"/>
      <c r="L3943" s="3"/>
      <c r="M3943" s="3"/>
      <c r="N3943" s="3"/>
      <c r="O3943" s="52"/>
      <c r="P3943" s="4"/>
      <c r="Q3943" s="4"/>
      <c r="R3943" s="4"/>
      <c r="T3943" s="9"/>
      <c r="U3943" s="4"/>
      <c r="V3943" s="4"/>
      <c r="Y3943" s="4"/>
      <c r="Z3943" s="28"/>
      <c r="AA3943" s="26"/>
      <c r="AE3943" s="5"/>
    </row>
    <row r="3944" spans="2:31" x14ac:dyDescent="0.2">
      <c r="B3944" s="4"/>
      <c r="C3944" s="4"/>
      <c r="D3944" s="4"/>
      <c r="E3944" s="50"/>
      <c r="F3944" s="50"/>
      <c r="G3944" s="51"/>
      <c r="H3944" s="2"/>
      <c r="L3944" s="3"/>
      <c r="M3944" s="3"/>
      <c r="N3944" s="3"/>
      <c r="O3944" s="52"/>
      <c r="P3944" s="4"/>
      <c r="Q3944" s="4"/>
      <c r="R3944" s="4"/>
      <c r="T3944" s="9"/>
      <c r="U3944" s="4"/>
      <c r="V3944" s="4"/>
      <c r="Y3944" s="4"/>
      <c r="Z3944" s="28"/>
      <c r="AA3944" s="26"/>
      <c r="AE3944" s="5"/>
    </row>
    <row r="3945" spans="2:31" x14ac:dyDescent="0.2">
      <c r="B3945" s="4"/>
      <c r="C3945" s="4"/>
      <c r="D3945" s="4"/>
      <c r="E3945" s="50"/>
      <c r="F3945" s="50"/>
      <c r="G3945" s="51"/>
      <c r="H3945" s="2"/>
      <c r="L3945" s="3"/>
      <c r="M3945" s="3"/>
      <c r="N3945" s="3"/>
      <c r="O3945" s="52"/>
      <c r="P3945" s="4"/>
      <c r="Q3945" s="4"/>
      <c r="R3945" s="4"/>
      <c r="T3945" s="9"/>
      <c r="U3945" s="4"/>
      <c r="V3945" s="4"/>
      <c r="Y3945" s="4"/>
      <c r="Z3945" s="28"/>
      <c r="AA3945" s="26"/>
      <c r="AE3945" s="5"/>
    </row>
    <row r="3946" spans="2:31" x14ac:dyDescent="0.2">
      <c r="B3946" s="4"/>
      <c r="C3946" s="4"/>
      <c r="D3946" s="4"/>
      <c r="E3946" s="50"/>
      <c r="F3946" s="50"/>
      <c r="G3946" s="51"/>
      <c r="H3946" s="2"/>
      <c r="L3946" s="3"/>
      <c r="M3946" s="3"/>
      <c r="N3946" s="3"/>
      <c r="O3946" s="52"/>
      <c r="P3946" s="4"/>
      <c r="Q3946" s="4"/>
      <c r="R3946" s="4"/>
      <c r="T3946" s="9"/>
      <c r="U3946" s="4"/>
      <c r="V3946" s="4"/>
      <c r="Y3946" s="4"/>
      <c r="Z3946" s="28"/>
      <c r="AA3946" s="26"/>
      <c r="AE3946" s="5"/>
    </row>
    <row r="3947" spans="2:31" x14ac:dyDescent="0.2">
      <c r="B3947" s="4"/>
      <c r="C3947" s="4"/>
      <c r="D3947" s="4"/>
      <c r="E3947" s="50"/>
      <c r="F3947" s="50"/>
      <c r="G3947" s="51"/>
      <c r="H3947" s="2"/>
      <c r="L3947" s="3"/>
      <c r="M3947" s="3"/>
      <c r="N3947" s="3"/>
      <c r="O3947" s="52"/>
      <c r="P3947" s="4"/>
      <c r="Q3947" s="4"/>
      <c r="R3947" s="4"/>
      <c r="T3947" s="9"/>
      <c r="U3947" s="4"/>
      <c r="V3947" s="4"/>
      <c r="Y3947" s="4"/>
      <c r="Z3947" s="28"/>
      <c r="AA3947" s="26"/>
      <c r="AE3947" s="5"/>
    </row>
    <row r="3948" spans="2:31" x14ac:dyDescent="0.2">
      <c r="B3948" s="4"/>
      <c r="C3948" s="4"/>
      <c r="D3948" s="4"/>
      <c r="E3948" s="50"/>
      <c r="F3948" s="50"/>
      <c r="G3948" s="51"/>
      <c r="H3948" s="2"/>
      <c r="L3948" s="3"/>
      <c r="M3948" s="3"/>
      <c r="N3948" s="3"/>
      <c r="O3948" s="52"/>
      <c r="P3948" s="4"/>
      <c r="Q3948" s="4"/>
      <c r="R3948" s="4"/>
      <c r="T3948" s="9"/>
      <c r="U3948" s="4"/>
      <c r="V3948" s="4"/>
      <c r="Y3948" s="4"/>
      <c r="Z3948" s="28"/>
      <c r="AA3948" s="26"/>
      <c r="AE3948" s="5"/>
    </row>
    <row r="3949" spans="2:31" x14ac:dyDescent="0.2">
      <c r="B3949" s="4"/>
      <c r="C3949" s="4"/>
      <c r="D3949" s="4"/>
      <c r="E3949" s="50"/>
      <c r="F3949" s="50"/>
      <c r="G3949" s="51"/>
      <c r="H3949" s="2"/>
      <c r="L3949" s="3"/>
      <c r="M3949" s="3"/>
      <c r="N3949" s="3"/>
      <c r="O3949" s="52"/>
      <c r="P3949" s="4"/>
      <c r="Q3949" s="4"/>
      <c r="R3949" s="4"/>
      <c r="T3949" s="9"/>
      <c r="U3949" s="4"/>
      <c r="V3949" s="4"/>
      <c r="Y3949" s="4"/>
      <c r="Z3949" s="28"/>
      <c r="AA3949" s="26"/>
      <c r="AE3949" s="5"/>
    </row>
    <row r="3950" spans="2:31" x14ac:dyDescent="0.2">
      <c r="B3950" s="4"/>
      <c r="C3950" s="4"/>
      <c r="D3950" s="4"/>
      <c r="E3950" s="50"/>
      <c r="F3950" s="50"/>
      <c r="G3950" s="51"/>
      <c r="H3950" s="2"/>
      <c r="L3950" s="3"/>
      <c r="M3950" s="3"/>
      <c r="N3950" s="3"/>
      <c r="O3950" s="52"/>
      <c r="P3950" s="4"/>
      <c r="Q3950" s="4"/>
      <c r="R3950" s="4"/>
      <c r="T3950" s="9"/>
      <c r="U3950" s="4"/>
      <c r="V3950" s="4"/>
      <c r="Y3950" s="4"/>
      <c r="Z3950" s="28"/>
      <c r="AA3950" s="26"/>
      <c r="AE3950" s="5"/>
    </row>
    <row r="3951" spans="2:31" x14ac:dyDescent="0.2">
      <c r="B3951" s="4"/>
      <c r="C3951" s="4"/>
      <c r="D3951" s="4"/>
      <c r="E3951" s="50"/>
      <c r="F3951" s="50"/>
      <c r="G3951" s="51"/>
      <c r="H3951" s="2"/>
      <c r="L3951" s="3"/>
      <c r="M3951" s="3"/>
      <c r="N3951" s="3"/>
      <c r="O3951" s="52"/>
      <c r="P3951" s="4"/>
      <c r="Q3951" s="4"/>
      <c r="R3951" s="4"/>
      <c r="T3951" s="9"/>
      <c r="U3951" s="4"/>
      <c r="V3951" s="4"/>
      <c r="Y3951" s="4"/>
      <c r="Z3951" s="28"/>
      <c r="AA3951" s="26"/>
      <c r="AE3951" s="5"/>
    </row>
    <row r="3952" spans="2:31" x14ac:dyDescent="0.2">
      <c r="B3952" s="4"/>
      <c r="C3952" s="4"/>
      <c r="D3952" s="4"/>
      <c r="E3952" s="50"/>
      <c r="F3952" s="50"/>
      <c r="G3952" s="51"/>
      <c r="H3952" s="2"/>
      <c r="L3952" s="3"/>
      <c r="M3952" s="3"/>
      <c r="N3952" s="3"/>
      <c r="O3952" s="52"/>
      <c r="P3952" s="4"/>
      <c r="Q3952" s="4"/>
      <c r="R3952" s="4"/>
      <c r="T3952" s="9"/>
      <c r="U3952" s="4"/>
      <c r="V3952" s="4"/>
      <c r="Y3952" s="4"/>
      <c r="Z3952" s="28"/>
      <c r="AA3952" s="26"/>
      <c r="AE3952" s="5"/>
    </row>
    <row r="3953" spans="2:31" x14ac:dyDescent="0.2">
      <c r="B3953" s="4"/>
      <c r="C3953" s="4"/>
      <c r="D3953" s="4"/>
      <c r="E3953" s="50"/>
      <c r="F3953" s="50"/>
      <c r="G3953" s="51"/>
      <c r="H3953" s="2"/>
      <c r="L3953" s="3"/>
      <c r="M3953" s="3"/>
      <c r="N3953" s="3"/>
      <c r="O3953" s="52"/>
      <c r="P3953" s="4"/>
      <c r="Q3953" s="4"/>
      <c r="R3953" s="4"/>
      <c r="T3953" s="9"/>
      <c r="U3953" s="4"/>
      <c r="V3953" s="4"/>
      <c r="Y3953" s="4"/>
      <c r="Z3953" s="28"/>
      <c r="AA3953" s="26"/>
      <c r="AE3953" s="5"/>
    </row>
    <row r="3954" spans="2:31" x14ac:dyDescent="0.2">
      <c r="B3954" s="4"/>
      <c r="C3954" s="4"/>
      <c r="D3954" s="4"/>
      <c r="E3954" s="50"/>
      <c r="F3954" s="50"/>
      <c r="G3954" s="51"/>
      <c r="H3954" s="2"/>
      <c r="L3954" s="3"/>
      <c r="M3954" s="3"/>
      <c r="N3954" s="3"/>
      <c r="O3954" s="52"/>
      <c r="P3954" s="4"/>
      <c r="Q3954" s="4"/>
      <c r="R3954" s="4"/>
      <c r="T3954" s="9"/>
      <c r="U3954" s="4"/>
      <c r="V3954" s="4"/>
      <c r="Y3954" s="4"/>
      <c r="Z3954" s="28"/>
      <c r="AA3954" s="26"/>
      <c r="AE3954" s="5"/>
    </row>
    <row r="3955" spans="2:31" x14ac:dyDescent="0.2">
      <c r="B3955" s="4"/>
      <c r="C3955" s="4"/>
      <c r="D3955" s="4"/>
      <c r="E3955" s="50"/>
      <c r="F3955" s="50"/>
      <c r="G3955" s="51"/>
      <c r="H3955" s="2"/>
      <c r="L3955" s="3"/>
      <c r="M3955" s="3"/>
      <c r="N3955" s="3"/>
      <c r="O3955" s="52"/>
      <c r="P3955" s="4"/>
      <c r="Q3955" s="4"/>
      <c r="R3955" s="4"/>
      <c r="T3955" s="9"/>
      <c r="U3955" s="4"/>
      <c r="V3955" s="4"/>
      <c r="Y3955" s="4"/>
      <c r="Z3955" s="28"/>
      <c r="AA3955" s="26"/>
      <c r="AE3955" s="5"/>
    </row>
    <row r="3956" spans="2:31" x14ac:dyDescent="0.2">
      <c r="B3956" s="4"/>
      <c r="C3956" s="4"/>
      <c r="D3956" s="4"/>
      <c r="E3956" s="50"/>
      <c r="F3956" s="50"/>
      <c r="G3956" s="51"/>
      <c r="H3956" s="2"/>
      <c r="L3956" s="3"/>
      <c r="M3956" s="3"/>
      <c r="N3956" s="3"/>
      <c r="O3956" s="52"/>
      <c r="P3956" s="4"/>
      <c r="Q3956" s="4"/>
      <c r="R3956" s="4"/>
      <c r="T3956" s="9"/>
      <c r="U3956" s="4"/>
      <c r="V3956" s="4"/>
      <c r="Y3956" s="4"/>
      <c r="Z3956" s="28"/>
      <c r="AA3956" s="26"/>
      <c r="AE3956" s="5"/>
    </row>
    <row r="3957" spans="2:31" x14ac:dyDescent="0.2">
      <c r="B3957" s="4"/>
      <c r="C3957" s="4"/>
      <c r="D3957" s="4"/>
      <c r="E3957" s="50"/>
      <c r="F3957" s="50"/>
      <c r="G3957" s="51"/>
      <c r="H3957" s="2"/>
      <c r="L3957" s="3"/>
      <c r="M3957" s="3"/>
      <c r="N3957" s="3"/>
      <c r="O3957" s="52"/>
      <c r="P3957" s="4"/>
      <c r="Q3957" s="4"/>
      <c r="R3957" s="4"/>
      <c r="T3957" s="9"/>
      <c r="U3957" s="4"/>
      <c r="V3957" s="4"/>
      <c r="Y3957" s="4"/>
      <c r="Z3957" s="28"/>
      <c r="AA3957" s="26"/>
      <c r="AE3957" s="5"/>
    </row>
    <row r="3958" spans="2:31" x14ac:dyDescent="0.2">
      <c r="B3958" s="4"/>
      <c r="C3958" s="4"/>
      <c r="D3958" s="4"/>
      <c r="E3958" s="50"/>
      <c r="F3958" s="50"/>
      <c r="G3958" s="51"/>
      <c r="H3958" s="2"/>
      <c r="L3958" s="3"/>
      <c r="M3958" s="3"/>
      <c r="N3958" s="3"/>
      <c r="O3958" s="52"/>
      <c r="P3958" s="4"/>
      <c r="Q3958" s="4"/>
      <c r="R3958" s="4"/>
      <c r="T3958" s="9"/>
      <c r="U3958" s="4"/>
      <c r="V3958" s="4"/>
      <c r="Y3958" s="4"/>
      <c r="Z3958" s="28"/>
      <c r="AA3958" s="26"/>
      <c r="AE3958" s="5"/>
    </row>
    <row r="3959" spans="2:31" x14ac:dyDescent="0.2">
      <c r="B3959" s="4"/>
      <c r="C3959" s="4"/>
      <c r="D3959" s="4"/>
      <c r="E3959" s="50"/>
      <c r="F3959" s="50"/>
      <c r="G3959" s="51"/>
      <c r="H3959" s="2"/>
      <c r="L3959" s="3"/>
      <c r="M3959" s="3"/>
      <c r="N3959" s="3"/>
      <c r="O3959" s="52"/>
      <c r="P3959" s="4"/>
      <c r="Q3959" s="4"/>
      <c r="R3959" s="4"/>
      <c r="T3959" s="9"/>
      <c r="U3959" s="4"/>
      <c r="V3959" s="4"/>
      <c r="Y3959" s="4"/>
      <c r="Z3959" s="28"/>
      <c r="AA3959" s="26"/>
      <c r="AE3959" s="5"/>
    </row>
    <row r="3960" spans="2:31" x14ac:dyDescent="0.2">
      <c r="B3960" s="4"/>
      <c r="C3960" s="4"/>
      <c r="D3960" s="4"/>
      <c r="E3960" s="50"/>
      <c r="F3960" s="50"/>
      <c r="G3960" s="51"/>
      <c r="H3960" s="2"/>
      <c r="L3960" s="3"/>
      <c r="M3960" s="3"/>
      <c r="N3960" s="3"/>
      <c r="O3960" s="52"/>
      <c r="P3960" s="4"/>
      <c r="Q3960" s="4"/>
      <c r="R3960" s="4"/>
      <c r="T3960" s="9"/>
      <c r="U3960" s="4"/>
      <c r="V3960" s="4"/>
      <c r="Y3960" s="4"/>
      <c r="Z3960" s="28"/>
      <c r="AA3960" s="26"/>
      <c r="AE3960" s="5"/>
    </row>
    <row r="3961" spans="2:31" x14ac:dyDescent="0.2">
      <c r="B3961" s="4"/>
      <c r="C3961" s="4"/>
      <c r="D3961" s="4"/>
      <c r="E3961" s="50"/>
      <c r="F3961" s="50"/>
      <c r="G3961" s="51"/>
      <c r="H3961" s="2"/>
      <c r="L3961" s="3"/>
      <c r="M3961" s="3"/>
      <c r="N3961" s="3"/>
      <c r="O3961" s="52"/>
      <c r="P3961" s="4"/>
      <c r="Q3961" s="4"/>
      <c r="R3961" s="4"/>
      <c r="T3961" s="9"/>
      <c r="U3961" s="4"/>
      <c r="V3961" s="4"/>
      <c r="Y3961" s="4"/>
      <c r="Z3961" s="28"/>
      <c r="AA3961" s="26"/>
      <c r="AE3961" s="5"/>
    </row>
    <row r="3962" spans="2:31" x14ac:dyDescent="0.2">
      <c r="B3962" s="4"/>
      <c r="C3962" s="4"/>
      <c r="D3962" s="4"/>
      <c r="E3962" s="50"/>
      <c r="F3962" s="50"/>
      <c r="G3962" s="51"/>
      <c r="H3962" s="2"/>
      <c r="L3962" s="3"/>
      <c r="M3962" s="3"/>
      <c r="N3962" s="3"/>
      <c r="O3962" s="52"/>
      <c r="P3962" s="4"/>
      <c r="Q3962" s="4"/>
      <c r="R3962" s="4"/>
      <c r="T3962" s="9"/>
      <c r="U3962" s="4"/>
      <c r="V3962" s="4"/>
      <c r="Y3962" s="4"/>
      <c r="Z3962" s="28"/>
      <c r="AA3962" s="26"/>
      <c r="AE3962" s="5"/>
    </row>
    <row r="3963" spans="2:31" x14ac:dyDescent="0.2">
      <c r="B3963" s="4"/>
      <c r="C3963" s="4"/>
      <c r="D3963" s="4"/>
      <c r="E3963" s="50"/>
      <c r="F3963" s="50"/>
      <c r="G3963" s="51"/>
      <c r="H3963" s="2"/>
      <c r="L3963" s="3"/>
      <c r="M3963" s="3"/>
      <c r="N3963" s="3"/>
      <c r="O3963" s="52"/>
      <c r="P3963" s="4"/>
      <c r="Q3963" s="4"/>
      <c r="R3963" s="4"/>
      <c r="T3963" s="9"/>
      <c r="U3963" s="4"/>
      <c r="V3963" s="4"/>
      <c r="Y3963" s="4"/>
      <c r="Z3963" s="28"/>
      <c r="AA3963" s="26"/>
      <c r="AE3963" s="5"/>
    </row>
    <row r="3964" spans="2:31" x14ac:dyDescent="0.2">
      <c r="B3964" s="4"/>
      <c r="C3964" s="4"/>
      <c r="D3964" s="4"/>
      <c r="E3964" s="50"/>
      <c r="F3964" s="50"/>
      <c r="G3964" s="51"/>
      <c r="H3964" s="2"/>
      <c r="L3964" s="3"/>
      <c r="M3964" s="3"/>
      <c r="N3964" s="3"/>
      <c r="O3964" s="52"/>
      <c r="P3964" s="4"/>
      <c r="Q3964" s="4"/>
      <c r="R3964" s="4"/>
      <c r="T3964" s="9"/>
      <c r="U3964" s="4"/>
      <c r="V3964" s="4"/>
      <c r="Y3964" s="4"/>
      <c r="Z3964" s="28"/>
      <c r="AA3964" s="26"/>
      <c r="AE3964" s="5"/>
    </row>
    <row r="3965" spans="2:31" x14ac:dyDescent="0.2">
      <c r="B3965" s="4"/>
      <c r="C3965" s="4"/>
      <c r="D3965" s="4"/>
      <c r="E3965" s="50"/>
      <c r="F3965" s="50"/>
      <c r="G3965" s="51"/>
      <c r="H3965" s="2"/>
      <c r="L3965" s="3"/>
      <c r="M3965" s="3"/>
      <c r="N3965" s="3"/>
      <c r="O3965" s="52"/>
      <c r="P3965" s="4"/>
      <c r="Q3965" s="4"/>
      <c r="R3965" s="4"/>
      <c r="T3965" s="9"/>
      <c r="U3965" s="4"/>
      <c r="V3965" s="4"/>
      <c r="Y3965" s="4"/>
      <c r="Z3965" s="28"/>
      <c r="AA3965" s="26"/>
      <c r="AE3965" s="5"/>
    </row>
    <row r="3966" spans="2:31" x14ac:dyDescent="0.2">
      <c r="B3966" s="4"/>
      <c r="C3966" s="4"/>
      <c r="D3966" s="4"/>
      <c r="E3966" s="50"/>
      <c r="F3966" s="50"/>
      <c r="G3966" s="51"/>
      <c r="H3966" s="2"/>
      <c r="L3966" s="3"/>
      <c r="M3966" s="3"/>
      <c r="N3966" s="3"/>
      <c r="O3966" s="52"/>
      <c r="P3966" s="4"/>
      <c r="Q3966" s="4"/>
      <c r="R3966" s="4"/>
      <c r="T3966" s="9"/>
      <c r="U3966" s="4"/>
      <c r="V3966" s="4"/>
      <c r="Y3966" s="4"/>
      <c r="Z3966" s="28"/>
      <c r="AA3966" s="26"/>
      <c r="AE3966" s="5"/>
    </row>
    <row r="3967" spans="2:31" x14ac:dyDescent="0.2">
      <c r="B3967" s="4"/>
      <c r="C3967" s="4"/>
      <c r="D3967" s="4"/>
      <c r="E3967" s="50"/>
      <c r="F3967" s="50"/>
      <c r="G3967" s="51"/>
      <c r="H3967" s="2"/>
      <c r="L3967" s="3"/>
      <c r="M3967" s="3"/>
      <c r="N3967" s="3"/>
      <c r="O3967" s="52"/>
      <c r="P3967" s="4"/>
      <c r="Q3967" s="4"/>
      <c r="R3967" s="4"/>
      <c r="T3967" s="9"/>
      <c r="U3967" s="4"/>
      <c r="V3967" s="4"/>
      <c r="Y3967" s="4"/>
      <c r="Z3967" s="28"/>
      <c r="AA3967" s="26"/>
      <c r="AE3967" s="5"/>
    </row>
    <row r="3968" spans="2:31" x14ac:dyDescent="0.2">
      <c r="B3968" s="4"/>
      <c r="C3968" s="4"/>
      <c r="D3968" s="4"/>
      <c r="E3968" s="50"/>
      <c r="F3968" s="50"/>
      <c r="G3968" s="51"/>
      <c r="H3968" s="2"/>
      <c r="L3968" s="3"/>
      <c r="M3968" s="3"/>
      <c r="N3968" s="3"/>
      <c r="O3968" s="52"/>
      <c r="P3968" s="4"/>
      <c r="Q3968" s="4"/>
      <c r="R3968" s="4"/>
      <c r="T3968" s="9"/>
      <c r="U3968" s="4"/>
      <c r="V3968" s="4"/>
      <c r="Y3968" s="4"/>
      <c r="Z3968" s="28"/>
      <c r="AA3968" s="26"/>
      <c r="AE3968" s="5"/>
    </row>
    <row r="3969" spans="2:31" x14ac:dyDescent="0.2">
      <c r="B3969" s="4"/>
      <c r="C3969" s="4"/>
      <c r="D3969" s="4"/>
      <c r="E3969" s="50"/>
      <c r="F3969" s="50"/>
      <c r="G3969" s="51"/>
      <c r="H3969" s="2"/>
      <c r="L3969" s="3"/>
      <c r="M3969" s="3"/>
      <c r="N3969" s="3"/>
      <c r="O3969" s="52"/>
      <c r="P3969" s="4"/>
      <c r="Q3969" s="4"/>
      <c r="R3969" s="4"/>
      <c r="T3969" s="9"/>
      <c r="U3969" s="4"/>
      <c r="V3969" s="4"/>
      <c r="Y3969" s="4"/>
      <c r="Z3969" s="28"/>
      <c r="AA3969" s="26"/>
      <c r="AE3969" s="5"/>
    </row>
    <row r="3970" spans="2:31" x14ac:dyDescent="0.2">
      <c r="B3970" s="4"/>
      <c r="C3970" s="4"/>
      <c r="D3970" s="4"/>
      <c r="E3970" s="50"/>
      <c r="F3970" s="50"/>
      <c r="G3970" s="51"/>
      <c r="H3970" s="2"/>
      <c r="L3970" s="3"/>
      <c r="M3970" s="3"/>
      <c r="N3970" s="3"/>
      <c r="O3970" s="52"/>
      <c r="P3970" s="4"/>
      <c r="Q3970" s="4"/>
      <c r="R3970" s="4"/>
      <c r="T3970" s="9"/>
      <c r="U3970" s="4"/>
      <c r="V3970" s="4"/>
      <c r="Y3970" s="4"/>
      <c r="Z3970" s="28"/>
      <c r="AA3970" s="26"/>
      <c r="AE3970" s="5"/>
    </row>
    <row r="3971" spans="2:31" x14ac:dyDescent="0.2">
      <c r="B3971" s="4"/>
      <c r="C3971" s="4"/>
      <c r="D3971" s="4"/>
      <c r="E3971" s="50"/>
      <c r="F3971" s="50"/>
      <c r="G3971" s="51"/>
      <c r="H3971" s="2"/>
      <c r="L3971" s="3"/>
      <c r="M3971" s="3"/>
      <c r="N3971" s="3"/>
      <c r="O3971" s="52"/>
      <c r="P3971" s="4"/>
      <c r="Q3971" s="4"/>
      <c r="R3971" s="4"/>
      <c r="T3971" s="9"/>
      <c r="U3971" s="4"/>
      <c r="V3971" s="4"/>
      <c r="Y3971" s="4"/>
      <c r="Z3971" s="28"/>
      <c r="AA3971" s="26"/>
      <c r="AE3971" s="5"/>
    </row>
    <row r="3972" spans="2:31" x14ac:dyDescent="0.2">
      <c r="B3972" s="4"/>
      <c r="C3972" s="4"/>
      <c r="D3972" s="4"/>
      <c r="E3972" s="50"/>
      <c r="F3972" s="50"/>
      <c r="G3972" s="51"/>
      <c r="H3972" s="2"/>
      <c r="L3972" s="3"/>
      <c r="M3972" s="3"/>
      <c r="N3972" s="3"/>
      <c r="O3972" s="52"/>
      <c r="P3972" s="4"/>
      <c r="Q3972" s="4"/>
      <c r="R3972" s="4"/>
      <c r="T3972" s="9"/>
      <c r="U3972" s="4"/>
      <c r="V3972" s="4"/>
      <c r="Y3972" s="4"/>
      <c r="Z3972" s="28"/>
      <c r="AA3972" s="26"/>
      <c r="AE3972" s="5"/>
    </row>
    <row r="3973" spans="2:31" x14ac:dyDescent="0.2">
      <c r="B3973" s="4"/>
      <c r="C3973" s="4"/>
      <c r="D3973" s="4"/>
      <c r="E3973" s="50"/>
      <c r="F3973" s="50"/>
      <c r="G3973" s="51"/>
      <c r="H3973" s="2"/>
      <c r="L3973" s="3"/>
      <c r="M3973" s="3"/>
      <c r="N3973" s="3"/>
      <c r="O3973" s="52"/>
      <c r="P3973" s="4"/>
      <c r="Q3973" s="4"/>
      <c r="R3973" s="4"/>
      <c r="T3973" s="9"/>
      <c r="U3973" s="4"/>
      <c r="V3973" s="4"/>
      <c r="Y3973" s="4"/>
      <c r="Z3973" s="28"/>
      <c r="AA3973" s="26"/>
      <c r="AE3973" s="5"/>
    </row>
    <row r="3974" spans="2:31" x14ac:dyDescent="0.2">
      <c r="B3974" s="4"/>
      <c r="C3974" s="4"/>
      <c r="D3974" s="4"/>
      <c r="E3974" s="50"/>
      <c r="F3974" s="50"/>
      <c r="G3974" s="51"/>
      <c r="H3974" s="2"/>
      <c r="L3974" s="3"/>
      <c r="M3974" s="3"/>
      <c r="N3974" s="3"/>
      <c r="O3974" s="52"/>
      <c r="P3974" s="4"/>
      <c r="Q3974" s="4"/>
      <c r="R3974" s="4"/>
      <c r="T3974" s="9"/>
      <c r="U3974" s="4"/>
      <c r="V3974" s="4"/>
      <c r="Y3974" s="4"/>
      <c r="Z3974" s="28"/>
      <c r="AA3974" s="26"/>
      <c r="AE3974" s="5"/>
    </row>
    <row r="3975" spans="2:31" x14ac:dyDescent="0.2">
      <c r="B3975" s="4"/>
      <c r="C3975" s="4"/>
      <c r="D3975" s="4"/>
      <c r="E3975" s="50"/>
      <c r="F3975" s="50"/>
      <c r="G3975" s="51"/>
      <c r="H3975" s="2"/>
      <c r="L3975" s="3"/>
      <c r="M3975" s="3"/>
      <c r="N3975" s="3"/>
      <c r="O3975" s="52"/>
      <c r="P3975" s="4"/>
      <c r="Q3975" s="4"/>
      <c r="R3975" s="4"/>
      <c r="T3975" s="9"/>
      <c r="U3975" s="4"/>
      <c r="V3975" s="4"/>
      <c r="Y3975" s="4"/>
      <c r="Z3975" s="28"/>
      <c r="AA3975" s="26"/>
      <c r="AE3975" s="5"/>
    </row>
    <row r="3976" spans="2:31" x14ac:dyDescent="0.2">
      <c r="B3976" s="4"/>
      <c r="C3976" s="4"/>
      <c r="D3976" s="4"/>
      <c r="E3976" s="50"/>
      <c r="F3976" s="50"/>
      <c r="G3976" s="51"/>
      <c r="H3976" s="2"/>
      <c r="L3976" s="3"/>
      <c r="M3976" s="3"/>
      <c r="N3976" s="3"/>
      <c r="O3976" s="52"/>
      <c r="P3976" s="4"/>
      <c r="Q3976" s="4"/>
      <c r="R3976" s="4"/>
      <c r="T3976" s="9"/>
      <c r="U3976" s="4"/>
      <c r="V3976" s="4"/>
      <c r="Y3976" s="4"/>
      <c r="Z3976" s="28"/>
      <c r="AA3976" s="26"/>
      <c r="AE3976" s="5"/>
    </row>
    <row r="3977" spans="2:31" x14ac:dyDescent="0.2">
      <c r="B3977" s="4"/>
      <c r="C3977" s="4"/>
      <c r="D3977" s="4"/>
      <c r="E3977" s="50"/>
      <c r="F3977" s="50"/>
      <c r="G3977" s="51"/>
      <c r="H3977" s="2"/>
      <c r="L3977" s="3"/>
      <c r="M3977" s="3"/>
      <c r="N3977" s="3"/>
      <c r="O3977" s="52"/>
      <c r="P3977" s="4"/>
      <c r="Q3977" s="4"/>
      <c r="R3977" s="4"/>
      <c r="T3977" s="9"/>
      <c r="U3977" s="4"/>
      <c r="V3977" s="4"/>
      <c r="Y3977" s="4"/>
      <c r="Z3977" s="28"/>
      <c r="AA3977" s="26"/>
      <c r="AE3977" s="5"/>
    </row>
    <row r="3978" spans="2:31" x14ac:dyDescent="0.2">
      <c r="B3978" s="4"/>
      <c r="C3978" s="4"/>
      <c r="D3978" s="4"/>
      <c r="E3978" s="50"/>
      <c r="F3978" s="50"/>
      <c r="G3978" s="51"/>
      <c r="H3978" s="2"/>
      <c r="L3978" s="3"/>
      <c r="M3978" s="3"/>
      <c r="N3978" s="3"/>
      <c r="O3978" s="52"/>
      <c r="P3978" s="4"/>
      <c r="Q3978" s="4"/>
      <c r="R3978" s="4"/>
      <c r="T3978" s="9"/>
      <c r="U3978" s="4"/>
      <c r="V3978" s="4"/>
      <c r="Y3978" s="4"/>
      <c r="Z3978" s="28"/>
      <c r="AA3978" s="26"/>
      <c r="AE3978" s="5"/>
    </row>
    <row r="3979" spans="2:31" x14ac:dyDescent="0.2">
      <c r="B3979" s="4"/>
      <c r="C3979" s="4"/>
      <c r="D3979" s="4"/>
      <c r="E3979" s="50"/>
      <c r="F3979" s="50"/>
      <c r="G3979" s="51"/>
      <c r="H3979" s="2"/>
      <c r="L3979" s="3"/>
      <c r="M3979" s="3"/>
      <c r="N3979" s="3"/>
      <c r="O3979" s="52"/>
      <c r="P3979" s="4"/>
      <c r="Q3979" s="4"/>
      <c r="R3979" s="4"/>
      <c r="T3979" s="9"/>
      <c r="U3979" s="4"/>
      <c r="V3979" s="4"/>
      <c r="Y3979" s="4"/>
      <c r="Z3979" s="28"/>
      <c r="AA3979" s="26"/>
      <c r="AE3979" s="5"/>
    </row>
    <row r="3980" spans="2:31" x14ac:dyDescent="0.2">
      <c r="B3980" s="4"/>
      <c r="C3980" s="4"/>
      <c r="D3980" s="4"/>
      <c r="E3980" s="50"/>
      <c r="F3980" s="50"/>
      <c r="G3980" s="51"/>
      <c r="H3980" s="2"/>
      <c r="L3980" s="3"/>
      <c r="M3980" s="3"/>
      <c r="N3980" s="3"/>
      <c r="O3980" s="52"/>
      <c r="P3980" s="4"/>
      <c r="Q3980" s="4"/>
      <c r="R3980" s="4"/>
      <c r="T3980" s="9"/>
      <c r="U3980" s="4"/>
      <c r="V3980" s="4"/>
      <c r="Y3980" s="4"/>
      <c r="Z3980" s="28"/>
      <c r="AA3980" s="26"/>
      <c r="AE3980" s="5"/>
    </row>
    <row r="3981" spans="2:31" x14ac:dyDescent="0.2">
      <c r="B3981" s="4"/>
      <c r="C3981" s="4"/>
      <c r="D3981" s="4"/>
      <c r="E3981" s="50"/>
      <c r="F3981" s="50"/>
      <c r="G3981" s="51"/>
      <c r="H3981" s="2"/>
      <c r="L3981" s="3"/>
      <c r="M3981" s="3"/>
      <c r="N3981" s="3"/>
      <c r="O3981" s="52"/>
      <c r="P3981" s="4"/>
      <c r="Q3981" s="4"/>
      <c r="R3981" s="4"/>
      <c r="T3981" s="9"/>
      <c r="U3981" s="4"/>
      <c r="V3981" s="4"/>
      <c r="Y3981" s="4"/>
      <c r="Z3981" s="28"/>
      <c r="AA3981" s="26"/>
      <c r="AE3981" s="5"/>
    </row>
    <row r="3982" spans="2:31" x14ac:dyDescent="0.2">
      <c r="B3982" s="4"/>
      <c r="C3982" s="4"/>
      <c r="D3982" s="4"/>
      <c r="E3982" s="50"/>
      <c r="F3982" s="50"/>
      <c r="G3982" s="51"/>
      <c r="H3982" s="2"/>
      <c r="L3982" s="3"/>
      <c r="M3982" s="3"/>
      <c r="N3982" s="3"/>
      <c r="O3982" s="52"/>
      <c r="P3982" s="4"/>
      <c r="Q3982" s="4"/>
      <c r="R3982" s="4"/>
      <c r="T3982" s="9"/>
      <c r="U3982" s="4"/>
      <c r="V3982" s="4"/>
      <c r="Y3982" s="4"/>
      <c r="Z3982" s="28"/>
      <c r="AA3982" s="26"/>
      <c r="AE3982" s="5"/>
    </row>
    <row r="3983" spans="2:31" x14ac:dyDescent="0.2">
      <c r="B3983" s="4"/>
      <c r="C3983" s="4"/>
      <c r="D3983" s="4"/>
      <c r="E3983" s="50"/>
      <c r="F3983" s="50"/>
      <c r="G3983" s="51"/>
      <c r="H3983" s="2"/>
      <c r="L3983" s="3"/>
      <c r="M3983" s="3"/>
      <c r="N3983" s="3"/>
      <c r="O3983" s="52"/>
      <c r="P3983" s="4"/>
      <c r="Q3983" s="4"/>
      <c r="R3983" s="4"/>
      <c r="T3983" s="9"/>
      <c r="U3983" s="4"/>
      <c r="V3983" s="4"/>
      <c r="Y3983" s="4"/>
      <c r="Z3983" s="28"/>
      <c r="AA3983" s="26"/>
      <c r="AE3983" s="5"/>
    </row>
    <row r="3984" spans="2:31" x14ac:dyDescent="0.2">
      <c r="B3984" s="4"/>
      <c r="C3984" s="4"/>
      <c r="D3984" s="4"/>
      <c r="E3984" s="50"/>
      <c r="F3984" s="50"/>
      <c r="G3984" s="51"/>
      <c r="H3984" s="2"/>
      <c r="L3984" s="3"/>
      <c r="M3984" s="3"/>
      <c r="N3984" s="3"/>
      <c r="O3984" s="52"/>
      <c r="P3984" s="4"/>
      <c r="Q3984" s="4"/>
      <c r="R3984" s="4"/>
      <c r="T3984" s="9"/>
      <c r="U3984" s="4"/>
      <c r="V3984" s="4"/>
      <c r="Y3984" s="4"/>
      <c r="Z3984" s="28"/>
      <c r="AA3984" s="26"/>
      <c r="AE3984" s="5"/>
    </row>
    <row r="3985" spans="2:31" x14ac:dyDescent="0.2">
      <c r="B3985" s="4"/>
      <c r="C3985" s="4"/>
      <c r="D3985" s="4"/>
      <c r="E3985" s="50"/>
      <c r="F3985" s="50"/>
      <c r="G3985" s="51"/>
      <c r="H3985" s="2"/>
      <c r="L3985" s="3"/>
      <c r="M3985" s="3"/>
      <c r="N3985" s="3"/>
      <c r="O3985" s="52"/>
      <c r="P3985" s="4"/>
      <c r="Q3985" s="4"/>
      <c r="R3985" s="4"/>
      <c r="T3985" s="9"/>
      <c r="U3985" s="4"/>
      <c r="V3985" s="4"/>
      <c r="Y3985" s="4"/>
      <c r="Z3985" s="28"/>
      <c r="AA3985" s="26"/>
      <c r="AE3985" s="5"/>
    </row>
    <row r="3986" spans="2:31" x14ac:dyDescent="0.2">
      <c r="B3986" s="4"/>
      <c r="C3986" s="4"/>
      <c r="D3986" s="4"/>
      <c r="E3986" s="50"/>
      <c r="F3986" s="50"/>
      <c r="G3986" s="51"/>
      <c r="H3986" s="2"/>
      <c r="L3986" s="3"/>
      <c r="M3986" s="3"/>
      <c r="N3986" s="3"/>
      <c r="O3986" s="52"/>
      <c r="P3986" s="4"/>
      <c r="Q3986" s="4"/>
      <c r="R3986" s="4"/>
      <c r="T3986" s="9"/>
      <c r="U3986" s="4"/>
      <c r="V3986" s="4"/>
      <c r="Y3986" s="4"/>
      <c r="Z3986" s="28"/>
      <c r="AA3986" s="26"/>
      <c r="AE3986" s="5"/>
    </row>
    <row r="3987" spans="2:31" x14ac:dyDescent="0.2">
      <c r="B3987" s="4"/>
      <c r="C3987" s="4"/>
      <c r="D3987" s="4"/>
      <c r="E3987" s="50"/>
      <c r="F3987" s="50"/>
      <c r="G3987" s="51"/>
      <c r="H3987" s="2"/>
      <c r="L3987" s="3"/>
      <c r="M3987" s="3"/>
      <c r="N3987" s="3"/>
      <c r="O3987" s="52"/>
      <c r="P3987" s="4"/>
      <c r="Q3987" s="4"/>
      <c r="R3987" s="4"/>
      <c r="T3987" s="9"/>
      <c r="U3987" s="4"/>
      <c r="V3987" s="4"/>
      <c r="Y3987" s="4"/>
      <c r="Z3987" s="28"/>
      <c r="AA3987" s="26"/>
      <c r="AE3987" s="5"/>
    </row>
    <row r="3988" spans="2:31" x14ac:dyDescent="0.2">
      <c r="B3988" s="4"/>
      <c r="C3988" s="4"/>
      <c r="D3988" s="4"/>
      <c r="E3988" s="50"/>
      <c r="F3988" s="50"/>
      <c r="G3988" s="51"/>
      <c r="H3988" s="2"/>
      <c r="L3988" s="3"/>
      <c r="M3988" s="3"/>
      <c r="N3988" s="3"/>
      <c r="O3988" s="52"/>
      <c r="P3988" s="4"/>
      <c r="Q3988" s="4"/>
      <c r="R3988" s="4"/>
      <c r="T3988" s="9"/>
      <c r="U3988" s="4"/>
      <c r="V3988" s="4"/>
      <c r="Y3988" s="4"/>
      <c r="Z3988" s="28"/>
      <c r="AA3988" s="26"/>
      <c r="AE3988" s="5"/>
    </row>
    <row r="3989" spans="2:31" x14ac:dyDescent="0.2">
      <c r="B3989" s="4"/>
      <c r="C3989" s="4"/>
      <c r="D3989" s="4"/>
      <c r="E3989" s="50"/>
      <c r="F3989" s="50"/>
      <c r="G3989" s="51"/>
      <c r="H3989" s="2"/>
      <c r="L3989" s="3"/>
      <c r="M3989" s="3"/>
      <c r="N3989" s="3"/>
      <c r="O3989" s="52"/>
      <c r="P3989" s="4"/>
      <c r="Q3989" s="4"/>
      <c r="R3989" s="4"/>
      <c r="T3989" s="9"/>
      <c r="U3989" s="4"/>
      <c r="V3989" s="4"/>
      <c r="Y3989" s="4"/>
      <c r="Z3989" s="28"/>
      <c r="AA3989" s="26"/>
      <c r="AE3989" s="5"/>
    </row>
    <row r="3990" spans="2:31" x14ac:dyDescent="0.2">
      <c r="B3990" s="4"/>
      <c r="C3990" s="4"/>
      <c r="D3990" s="4"/>
      <c r="E3990" s="50"/>
      <c r="F3990" s="50"/>
      <c r="G3990" s="51"/>
      <c r="H3990" s="2"/>
      <c r="L3990" s="3"/>
      <c r="M3990" s="3"/>
      <c r="N3990" s="3"/>
      <c r="O3990" s="52"/>
      <c r="P3990" s="4"/>
      <c r="Q3990" s="4"/>
      <c r="R3990" s="4"/>
      <c r="T3990" s="9"/>
      <c r="U3990" s="4"/>
      <c r="V3990" s="4"/>
      <c r="Y3990" s="4"/>
      <c r="Z3990" s="28"/>
      <c r="AA3990" s="26"/>
      <c r="AE3990" s="5"/>
    </row>
    <row r="3991" spans="2:31" x14ac:dyDescent="0.2">
      <c r="B3991" s="4"/>
      <c r="C3991" s="4"/>
      <c r="D3991" s="4"/>
      <c r="E3991" s="50"/>
      <c r="F3991" s="50"/>
      <c r="G3991" s="51"/>
      <c r="H3991" s="2"/>
      <c r="L3991" s="3"/>
      <c r="M3991" s="3"/>
      <c r="N3991" s="3"/>
      <c r="O3991" s="52"/>
      <c r="P3991" s="4"/>
      <c r="Q3991" s="4"/>
      <c r="R3991" s="4"/>
      <c r="T3991" s="9"/>
      <c r="U3991" s="4"/>
      <c r="V3991" s="4"/>
      <c r="Y3991" s="4"/>
      <c r="Z3991" s="28"/>
      <c r="AA3991" s="26"/>
      <c r="AE3991" s="5"/>
    </row>
    <row r="3992" spans="2:31" x14ac:dyDescent="0.2">
      <c r="B3992" s="4"/>
      <c r="C3992" s="4"/>
      <c r="D3992" s="4"/>
      <c r="E3992" s="50"/>
      <c r="F3992" s="50"/>
      <c r="G3992" s="51"/>
      <c r="H3992" s="2"/>
      <c r="L3992" s="3"/>
      <c r="M3992" s="3"/>
      <c r="N3992" s="3"/>
      <c r="O3992" s="52"/>
      <c r="P3992" s="4"/>
      <c r="Q3992" s="4"/>
      <c r="R3992" s="4"/>
      <c r="T3992" s="9"/>
      <c r="U3992" s="4"/>
      <c r="V3992" s="4"/>
      <c r="Y3992" s="4"/>
      <c r="Z3992" s="28"/>
      <c r="AA3992" s="26"/>
      <c r="AE3992" s="5"/>
    </row>
    <row r="3993" spans="2:31" x14ac:dyDescent="0.2">
      <c r="B3993" s="4"/>
      <c r="C3993" s="4"/>
      <c r="D3993" s="4"/>
      <c r="E3993" s="50"/>
      <c r="F3993" s="50"/>
      <c r="G3993" s="51"/>
      <c r="H3993" s="2"/>
      <c r="L3993" s="3"/>
      <c r="M3993" s="3"/>
      <c r="N3993" s="3"/>
      <c r="O3993" s="52"/>
      <c r="P3993" s="4"/>
      <c r="Q3993" s="4"/>
      <c r="R3993" s="4"/>
      <c r="T3993" s="9"/>
      <c r="U3993" s="4"/>
      <c r="V3993" s="4"/>
      <c r="Y3993" s="4"/>
      <c r="Z3993" s="28"/>
      <c r="AA3993" s="26"/>
      <c r="AE3993" s="5"/>
    </row>
    <row r="3994" spans="2:31" x14ac:dyDescent="0.2">
      <c r="B3994" s="4"/>
      <c r="C3994" s="4"/>
      <c r="D3994" s="4"/>
      <c r="E3994" s="50"/>
      <c r="F3994" s="50"/>
      <c r="G3994" s="51"/>
      <c r="H3994" s="2"/>
      <c r="L3994" s="3"/>
      <c r="M3994" s="3"/>
      <c r="N3994" s="3"/>
      <c r="O3994" s="52"/>
      <c r="P3994" s="4"/>
      <c r="Q3994" s="4"/>
      <c r="R3994" s="4"/>
      <c r="T3994" s="9"/>
      <c r="U3994" s="4"/>
      <c r="V3994" s="4"/>
      <c r="Y3994" s="4"/>
      <c r="Z3994" s="28"/>
      <c r="AA3994" s="26"/>
      <c r="AE3994" s="5"/>
    </row>
    <row r="3995" spans="2:31" x14ac:dyDescent="0.2">
      <c r="B3995" s="4"/>
      <c r="C3995" s="4"/>
      <c r="D3995" s="4"/>
      <c r="E3995" s="50"/>
      <c r="F3995" s="50"/>
      <c r="G3995" s="51"/>
      <c r="H3995" s="2"/>
      <c r="L3995" s="3"/>
      <c r="M3995" s="3"/>
      <c r="N3995" s="3"/>
      <c r="O3995" s="52"/>
      <c r="P3995" s="4"/>
      <c r="Q3995" s="4"/>
      <c r="R3995" s="4"/>
      <c r="T3995" s="9"/>
      <c r="U3995" s="4"/>
      <c r="V3995" s="4"/>
      <c r="Y3995" s="4"/>
      <c r="Z3995" s="28"/>
      <c r="AA3995" s="26"/>
      <c r="AE3995" s="5"/>
    </row>
    <row r="3996" spans="2:31" x14ac:dyDescent="0.2">
      <c r="B3996" s="4"/>
      <c r="C3996" s="4"/>
      <c r="D3996" s="4"/>
      <c r="E3996" s="50"/>
      <c r="F3996" s="50"/>
      <c r="G3996" s="51"/>
      <c r="H3996" s="2"/>
      <c r="L3996" s="3"/>
      <c r="M3996" s="3"/>
      <c r="N3996" s="3"/>
      <c r="O3996" s="52"/>
      <c r="P3996" s="4"/>
      <c r="Q3996" s="4"/>
      <c r="R3996" s="4"/>
      <c r="T3996" s="9"/>
      <c r="U3996" s="4"/>
      <c r="V3996" s="4"/>
      <c r="Y3996" s="4"/>
      <c r="Z3996" s="28"/>
      <c r="AA3996" s="26"/>
      <c r="AE3996" s="5"/>
    </row>
    <row r="3997" spans="2:31" x14ac:dyDescent="0.2">
      <c r="B3997" s="4"/>
      <c r="C3997" s="4"/>
      <c r="D3997" s="4"/>
      <c r="E3997" s="50"/>
      <c r="F3997" s="50"/>
      <c r="G3997" s="51"/>
      <c r="H3997" s="2"/>
      <c r="L3997" s="3"/>
      <c r="M3997" s="3"/>
      <c r="N3997" s="3"/>
      <c r="O3997" s="52"/>
      <c r="P3997" s="4"/>
      <c r="Q3997" s="4"/>
      <c r="R3997" s="4"/>
      <c r="T3997" s="9"/>
      <c r="U3997" s="4"/>
      <c r="V3997" s="4"/>
      <c r="Y3997" s="4"/>
      <c r="Z3997" s="28"/>
      <c r="AA3997" s="26"/>
      <c r="AE3997" s="5"/>
    </row>
    <row r="3998" spans="2:31" x14ac:dyDescent="0.2">
      <c r="B3998" s="4"/>
      <c r="C3998" s="4"/>
      <c r="D3998" s="4"/>
      <c r="E3998" s="50"/>
      <c r="F3998" s="50"/>
      <c r="G3998" s="51"/>
      <c r="H3998" s="2"/>
      <c r="L3998" s="3"/>
      <c r="M3998" s="3"/>
      <c r="N3998" s="3"/>
      <c r="O3998" s="52"/>
      <c r="P3998" s="4"/>
      <c r="Q3998" s="4"/>
      <c r="R3998" s="4"/>
      <c r="T3998" s="9"/>
      <c r="U3998" s="4"/>
      <c r="V3998" s="4"/>
      <c r="Y3998" s="4"/>
      <c r="Z3998" s="28"/>
      <c r="AA3998" s="26"/>
      <c r="AE3998" s="5"/>
    </row>
    <row r="3999" spans="2:31" x14ac:dyDescent="0.2">
      <c r="B3999" s="4"/>
      <c r="C3999" s="4"/>
      <c r="D3999" s="4"/>
      <c r="E3999" s="50"/>
      <c r="F3999" s="50"/>
      <c r="G3999" s="51"/>
      <c r="H3999" s="2"/>
      <c r="L3999" s="3"/>
      <c r="M3999" s="3"/>
      <c r="N3999" s="3"/>
      <c r="O3999" s="52"/>
      <c r="P3999" s="4"/>
      <c r="Q3999" s="4"/>
      <c r="R3999" s="4"/>
      <c r="T3999" s="9"/>
      <c r="U3999" s="4"/>
      <c r="V3999" s="4"/>
      <c r="Y3999" s="4"/>
      <c r="Z3999" s="28"/>
      <c r="AA3999" s="26"/>
      <c r="AE3999" s="5"/>
    </row>
    <row r="4000" spans="2:31" x14ac:dyDescent="0.2">
      <c r="B4000" s="4"/>
      <c r="C4000" s="4"/>
      <c r="D4000" s="4"/>
      <c r="E4000" s="50"/>
      <c r="F4000" s="50"/>
      <c r="G4000" s="51"/>
      <c r="H4000" s="2"/>
      <c r="L4000" s="3"/>
      <c r="M4000" s="3"/>
      <c r="N4000" s="3"/>
      <c r="O4000" s="52"/>
      <c r="P4000" s="4"/>
      <c r="Q4000" s="4"/>
      <c r="R4000" s="4"/>
      <c r="T4000" s="9"/>
      <c r="U4000" s="4"/>
      <c r="V4000" s="4"/>
      <c r="Y4000" s="4"/>
      <c r="Z4000" s="28"/>
      <c r="AA4000" s="26"/>
      <c r="AE4000" s="5"/>
    </row>
    <row r="4001" spans="2:31" x14ac:dyDescent="0.2">
      <c r="B4001" s="4"/>
      <c r="C4001" s="4"/>
      <c r="D4001" s="4"/>
      <c r="E4001" s="50"/>
      <c r="F4001" s="50"/>
      <c r="G4001" s="51"/>
      <c r="H4001" s="2"/>
      <c r="L4001" s="3"/>
      <c r="M4001" s="3"/>
      <c r="N4001" s="3"/>
      <c r="O4001" s="52"/>
      <c r="P4001" s="4"/>
      <c r="Q4001" s="4"/>
      <c r="R4001" s="4"/>
      <c r="T4001" s="9"/>
      <c r="U4001" s="4"/>
      <c r="V4001" s="4"/>
      <c r="Y4001" s="4"/>
      <c r="Z4001" s="28"/>
      <c r="AA4001" s="26"/>
      <c r="AE4001" s="5"/>
    </row>
    <row r="4002" spans="2:31" x14ac:dyDescent="0.2">
      <c r="B4002" s="4"/>
      <c r="C4002" s="4"/>
      <c r="D4002" s="4"/>
      <c r="E4002" s="50"/>
      <c r="F4002" s="50"/>
      <c r="G4002" s="51"/>
      <c r="H4002" s="2"/>
      <c r="L4002" s="3"/>
      <c r="M4002" s="3"/>
      <c r="N4002" s="3"/>
      <c r="O4002" s="52"/>
      <c r="P4002" s="4"/>
      <c r="Q4002" s="4"/>
      <c r="R4002" s="4"/>
      <c r="T4002" s="9"/>
      <c r="U4002" s="4"/>
      <c r="V4002" s="4"/>
      <c r="Y4002" s="4"/>
      <c r="Z4002" s="28"/>
      <c r="AA4002" s="26"/>
      <c r="AE4002" s="5"/>
    </row>
    <row r="4003" spans="2:31" x14ac:dyDescent="0.2">
      <c r="B4003" s="4"/>
      <c r="C4003" s="4"/>
      <c r="D4003" s="4"/>
      <c r="E4003" s="50"/>
      <c r="F4003" s="50"/>
      <c r="G4003" s="51"/>
      <c r="H4003" s="2"/>
      <c r="L4003" s="3"/>
      <c r="M4003" s="3"/>
      <c r="N4003" s="3"/>
      <c r="O4003" s="52"/>
      <c r="P4003" s="4"/>
      <c r="Q4003" s="4"/>
      <c r="R4003" s="4"/>
      <c r="T4003" s="9"/>
      <c r="U4003" s="4"/>
      <c r="V4003" s="4"/>
      <c r="Y4003" s="4"/>
      <c r="Z4003" s="28"/>
      <c r="AA4003" s="26"/>
      <c r="AE4003" s="5"/>
    </row>
    <row r="4004" spans="2:31" x14ac:dyDescent="0.2">
      <c r="B4004" s="4"/>
      <c r="C4004" s="4"/>
      <c r="D4004" s="4"/>
      <c r="E4004" s="50"/>
      <c r="F4004" s="50"/>
      <c r="G4004" s="51"/>
      <c r="H4004" s="2"/>
      <c r="L4004" s="3"/>
      <c r="M4004" s="3"/>
      <c r="N4004" s="3"/>
      <c r="O4004" s="52"/>
      <c r="P4004" s="4"/>
      <c r="Q4004" s="4"/>
      <c r="R4004" s="4"/>
      <c r="T4004" s="9"/>
      <c r="U4004" s="4"/>
      <c r="V4004" s="4"/>
      <c r="Y4004" s="4"/>
      <c r="Z4004" s="28"/>
      <c r="AA4004" s="26"/>
      <c r="AE4004" s="5"/>
    </row>
    <row r="4005" spans="2:31" x14ac:dyDescent="0.2">
      <c r="B4005" s="4"/>
      <c r="C4005" s="4"/>
      <c r="D4005" s="4"/>
      <c r="E4005" s="50"/>
      <c r="F4005" s="50"/>
      <c r="G4005" s="51"/>
      <c r="H4005" s="2"/>
      <c r="L4005" s="3"/>
      <c r="M4005" s="3"/>
      <c r="N4005" s="3"/>
      <c r="O4005" s="52"/>
      <c r="P4005" s="4"/>
      <c r="Q4005" s="4"/>
      <c r="R4005" s="4"/>
      <c r="T4005" s="9"/>
      <c r="U4005" s="4"/>
      <c r="V4005" s="4"/>
      <c r="Y4005" s="4"/>
      <c r="Z4005" s="28"/>
      <c r="AA4005" s="26"/>
      <c r="AE4005" s="5"/>
    </row>
    <row r="4006" spans="2:31" x14ac:dyDescent="0.2">
      <c r="B4006" s="4"/>
      <c r="C4006" s="4"/>
      <c r="D4006" s="4"/>
      <c r="E4006" s="50"/>
      <c r="F4006" s="50"/>
      <c r="G4006" s="51"/>
      <c r="H4006" s="2"/>
      <c r="L4006" s="3"/>
      <c r="M4006" s="3"/>
      <c r="N4006" s="3"/>
      <c r="O4006" s="52"/>
      <c r="P4006" s="4"/>
      <c r="Q4006" s="4"/>
      <c r="R4006" s="4"/>
      <c r="T4006" s="9"/>
      <c r="U4006" s="4"/>
      <c r="V4006" s="4"/>
      <c r="Y4006" s="4"/>
      <c r="Z4006" s="28"/>
      <c r="AA4006" s="26"/>
      <c r="AE4006" s="5"/>
    </row>
    <row r="4007" spans="2:31" x14ac:dyDescent="0.2">
      <c r="B4007" s="4"/>
      <c r="C4007" s="4"/>
      <c r="D4007" s="4"/>
      <c r="E4007" s="50"/>
      <c r="F4007" s="50"/>
      <c r="G4007" s="51"/>
      <c r="H4007" s="2"/>
      <c r="L4007" s="3"/>
      <c r="M4007" s="3"/>
      <c r="N4007" s="3"/>
      <c r="O4007" s="52"/>
      <c r="P4007" s="4"/>
      <c r="Q4007" s="4"/>
      <c r="R4007" s="4"/>
      <c r="T4007" s="9"/>
      <c r="U4007" s="4"/>
      <c r="V4007" s="4"/>
      <c r="Y4007" s="4"/>
      <c r="Z4007" s="28"/>
      <c r="AA4007" s="26"/>
      <c r="AE4007" s="5"/>
    </row>
    <row r="4008" spans="2:31" x14ac:dyDescent="0.2">
      <c r="B4008" s="4"/>
      <c r="C4008" s="4"/>
      <c r="D4008" s="4"/>
      <c r="E4008" s="50"/>
      <c r="F4008" s="50"/>
      <c r="G4008" s="51"/>
      <c r="H4008" s="2"/>
      <c r="L4008" s="3"/>
      <c r="M4008" s="3"/>
      <c r="N4008" s="3"/>
      <c r="O4008" s="52"/>
      <c r="P4008" s="4"/>
      <c r="Q4008" s="4"/>
      <c r="R4008" s="4"/>
      <c r="T4008" s="9"/>
      <c r="U4008" s="4"/>
      <c r="V4008" s="4"/>
      <c r="Y4008" s="4"/>
      <c r="Z4008" s="28"/>
      <c r="AA4008" s="26"/>
      <c r="AE4008" s="5"/>
    </row>
    <row r="4009" spans="2:31" x14ac:dyDescent="0.2">
      <c r="B4009" s="4"/>
      <c r="C4009" s="4"/>
      <c r="D4009" s="4"/>
      <c r="E4009" s="50"/>
      <c r="F4009" s="50"/>
      <c r="G4009" s="51"/>
      <c r="H4009" s="2"/>
      <c r="L4009" s="3"/>
      <c r="M4009" s="3"/>
      <c r="N4009" s="3"/>
      <c r="O4009" s="52"/>
      <c r="P4009" s="4"/>
      <c r="Q4009" s="4"/>
      <c r="R4009" s="4"/>
      <c r="T4009" s="9"/>
      <c r="U4009" s="4"/>
      <c r="V4009" s="4"/>
      <c r="Y4009" s="4"/>
      <c r="Z4009" s="28"/>
      <c r="AA4009" s="26"/>
      <c r="AE4009" s="5"/>
    </row>
    <row r="4010" spans="2:31" x14ac:dyDescent="0.2">
      <c r="B4010" s="4"/>
      <c r="C4010" s="4"/>
      <c r="D4010" s="4"/>
      <c r="E4010" s="50"/>
      <c r="F4010" s="50"/>
      <c r="G4010" s="51"/>
      <c r="H4010" s="2"/>
      <c r="L4010" s="3"/>
      <c r="M4010" s="3"/>
      <c r="N4010" s="3"/>
      <c r="O4010" s="52"/>
      <c r="P4010" s="4"/>
      <c r="Q4010" s="4"/>
      <c r="R4010" s="4"/>
      <c r="T4010" s="9"/>
      <c r="U4010" s="4"/>
      <c r="V4010" s="4"/>
      <c r="Y4010" s="4"/>
      <c r="Z4010" s="28"/>
      <c r="AA4010" s="26"/>
      <c r="AE4010" s="5"/>
    </row>
    <row r="4011" spans="2:31" x14ac:dyDescent="0.2">
      <c r="B4011" s="4"/>
      <c r="C4011" s="4"/>
      <c r="D4011" s="4"/>
      <c r="E4011" s="50"/>
      <c r="F4011" s="50"/>
      <c r="G4011" s="51"/>
      <c r="H4011" s="2"/>
      <c r="L4011" s="3"/>
      <c r="M4011" s="3"/>
      <c r="N4011" s="3"/>
      <c r="O4011" s="52"/>
      <c r="P4011" s="4"/>
      <c r="Q4011" s="4"/>
      <c r="R4011" s="4"/>
      <c r="T4011" s="9"/>
      <c r="U4011" s="4"/>
      <c r="V4011" s="4"/>
      <c r="Y4011" s="4"/>
      <c r="Z4011" s="28"/>
      <c r="AA4011" s="26"/>
      <c r="AE4011" s="5"/>
    </row>
    <row r="4012" spans="2:31" x14ac:dyDescent="0.2">
      <c r="B4012" s="4"/>
      <c r="C4012" s="4"/>
      <c r="D4012" s="4"/>
      <c r="E4012" s="50"/>
      <c r="F4012" s="50"/>
      <c r="G4012" s="51"/>
      <c r="H4012" s="2"/>
      <c r="L4012" s="3"/>
      <c r="M4012" s="3"/>
      <c r="N4012" s="3"/>
      <c r="O4012" s="52"/>
      <c r="P4012" s="4"/>
      <c r="Q4012" s="4"/>
      <c r="R4012" s="4"/>
      <c r="T4012" s="9"/>
      <c r="U4012" s="4"/>
      <c r="V4012" s="4"/>
      <c r="Y4012" s="4"/>
      <c r="Z4012" s="28"/>
      <c r="AA4012" s="26"/>
      <c r="AE4012" s="5"/>
    </row>
    <row r="4013" spans="2:31" x14ac:dyDescent="0.2">
      <c r="B4013" s="4"/>
      <c r="C4013" s="4"/>
      <c r="D4013" s="4"/>
      <c r="E4013" s="50"/>
      <c r="F4013" s="50"/>
      <c r="G4013" s="51"/>
      <c r="H4013" s="2"/>
      <c r="L4013" s="3"/>
      <c r="M4013" s="3"/>
      <c r="N4013" s="3"/>
      <c r="O4013" s="52"/>
      <c r="P4013" s="4"/>
      <c r="Q4013" s="4"/>
      <c r="R4013" s="4"/>
      <c r="T4013" s="9"/>
      <c r="U4013" s="4"/>
      <c r="V4013" s="4"/>
      <c r="Y4013" s="4"/>
      <c r="Z4013" s="28"/>
      <c r="AA4013" s="26"/>
      <c r="AE4013" s="5"/>
    </row>
    <row r="4014" spans="2:31" x14ac:dyDescent="0.2">
      <c r="B4014" s="4"/>
      <c r="C4014" s="4"/>
      <c r="D4014" s="4"/>
      <c r="E4014" s="50"/>
      <c r="F4014" s="50"/>
      <c r="G4014" s="51"/>
      <c r="H4014" s="2"/>
      <c r="L4014" s="3"/>
      <c r="M4014" s="3"/>
      <c r="N4014" s="3"/>
      <c r="O4014" s="52"/>
      <c r="P4014" s="4"/>
      <c r="Q4014" s="4"/>
      <c r="R4014" s="4"/>
      <c r="T4014" s="9"/>
      <c r="U4014" s="4"/>
      <c r="V4014" s="4"/>
      <c r="Y4014" s="4"/>
      <c r="Z4014" s="28"/>
      <c r="AA4014" s="26"/>
      <c r="AE4014" s="5"/>
    </row>
    <row r="4015" spans="2:31" x14ac:dyDescent="0.2">
      <c r="B4015" s="4"/>
      <c r="C4015" s="4"/>
      <c r="D4015" s="4"/>
      <c r="E4015" s="50"/>
      <c r="F4015" s="50"/>
      <c r="G4015" s="51"/>
      <c r="H4015" s="2"/>
      <c r="L4015" s="3"/>
      <c r="M4015" s="3"/>
      <c r="N4015" s="3"/>
      <c r="O4015" s="52"/>
      <c r="P4015" s="4"/>
      <c r="Q4015" s="4"/>
      <c r="R4015" s="4"/>
      <c r="T4015" s="9"/>
      <c r="U4015" s="4"/>
      <c r="V4015" s="4"/>
      <c r="Y4015" s="4"/>
      <c r="Z4015" s="28"/>
      <c r="AA4015" s="26"/>
      <c r="AE4015" s="5"/>
    </row>
    <row r="4016" spans="2:31" x14ac:dyDescent="0.2">
      <c r="B4016" s="4"/>
      <c r="C4016" s="4"/>
      <c r="D4016" s="4"/>
      <c r="E4016" s="50"/>
      <c r="F4016" s="50"/>
      <c r="G4016" s="51"/>
      <c r="H4016" s="2"/>
      <c r="L4016" s="3"/>
      <c r="M4016" s="3"/>
      <c r="N4016" s="3"/>
      <c r="O4016" s="52"/>
      <c r="P4016" s="4"/>
      <c r="Q4016" s="4"/>
      <c r="R4016" s="4"/>
      <c r="T4016" s="9"/>
      <c r="U4016" s="4"/>
      <c r="V4016" s="4"/>
      <c r="Y4016" s="4"/>
      <c r="Z4016" s="28"/>
      <c r="AA4016" s="26"/>
      <c r="AE4016" s="5"/>
    </row>
    <row r="4017" spans="2:31" x14ac:dyDescent="0.2">
      <c r="B4017" s="4"/>
      <c r="C4017" s="4"/>
      <c r="D4017" s="4"/>
      <c r="E4017" s="50"/>
      <c r="F4017" s="50"/>
      <c r="G4017" s="51"/>
      <c r="H4017" s="2"/>
      <c r="L4017" s="3"/>
      <c r="M4017" s="3"/>
      <c r="N4017" s="3"/>
      <c r="O4017" s="52"/>
      <c r="P4017" s="4"/>
      <c r="Q4017" s="4"/>
      <c r="R4017" s="4"/>
      <c r="T4017" s="9"/>
      <c r="U4017" s="4"/>
      <c r="V4017" s="4"/>
      <c r="Y4017" s="4"/>
      <c r="Z4017" s="28"/>
      <c r="AA4017" s="26"/>
      <c r="AE4017" s="5"/>
    </row>
    <row r="4018" spans="2:31" x14ac:dyDescent="0.2">
      <c r="B4018" s="4"/>
      <c r="C4018" s="4"/>
      <c r="D4018" s="4"/>
      <c r="E4018" s="50"/>
      <c r="F4018" s="50"/>
      <c r="G4018" s="51"/>
      <c r="H4018" s="2"/>
      <c r="L4018" s="3"/>
      <c r="M4018" s="3"/>
      <c r="N4018" s="3"/>
      <c r="O4018" s="52"/>
      <c r="P4018" s="4"/>
      <c r="Q4018" s="4"/>
      <c r="R4018" s="4"/>
      <c r="T4018" s="9"/>
      <c r="U4018" s="4"/>
      <c r="V4018" s="4"/>
      <c r="Y4018" s="4"/>
      <c r="Z4018" s="28"/>
      <c r="AA4018" s="26"/>
      <c r="AE4018" s="5"/>
    </row>
    <row r="4019" spans="2:31" x14ac:dyDescent="0.2">
      <c r="B4019" s="4"/>
      <c r="C4019" s="4"/>
      <c r="D4019" s="4"/>
      <c r="E4019" s="50"/>
      <c r="F4019" s="50"/>
      <c r="G4019" s="51"/>
      <c r="H4019" s="2"/>
      <c r="L4019" s="3"/>
      <c r="M4019" s="3"/>
      <c r="N4019" s="3"/>
      <c r="O4019" s="52"/>
      <c r="P4019" s="4"/>
      <c r="Q4019" s="4"/>
      <c r="R4019" s="4"/>
      <c r="T4019" s="9"/>
      <c r="U4019" s="4"/>
      <c r="V4019" s="4"/>
      <c r="Y4019" s="4"/>
      <c r="Z4019" s="28"/>
      <c r="AA4019" s="26"/>
      <c r="AE4019" s="5"/>
    </row>
    <row r="4020" spans="2:31" x14ac:dyDescent="0.2">
      <c r="B4020" s="4"/>
      <c r="C4020" s="4"/>
      <c r="D4020" s="4"/>
      <c r="E4020" s="50"/>
      <c r="F4020" s="50"/>
      <c r="G4020" s="51"/>
      <c r="H4020" s="2"/>
      <c r="L4020" s="3"/>
      <c r="M4020" s="3"/>
      <c r="N4020" s="3"/>
      <c r="O4020" s="52"/>
      <c r="P4020" s="4"/>
      <c r="Q4020" s="4"/>
      <c r="R4020" s="4"/>
      <c r="T4020" s="9"/>
      <c r="U4020" s="4"/>
      <c r="V4020" s="4"/>
      <c r="Y4020" s="4"/>
      <c r="Z4020" s="28"/>
      <c r="AA4020" s="26"/>
      <c r="AE4020" s="5"/>
    </row>
    <row r="4021" spans="2:31" x14ac:dyDescent="0.2">
      <c r="B4021" s="4"/>
      <c r="C4021" s="4"/>
      <c r="D4021" s="4"/>
      <c r="E4021" s="50"/>
      <c r="F4021" s="50"/>
      <c r="G4021" s="51"/>
      <c r="H4021" s="2"/>
      <c r="L4021" s="3"/>
      <c r="M4021" s="3"/>
      <c r="N4021" s="3"/>
      <c r="O4021" s="52"/>
      <c r="P4021" s="4"/>
      <c r="Q4021" s="4"/>
      <c r="R4021" s="4"/>
      <c r="T4021" s="9"/>
      <c r="U4021" s="4"/>
      <c r="V4021" s="4"/>
      <c r="Y4021" s="4"/>
      <c r="Z4021" s="28"/>
      <c r="AA4021" s="26"/>
      <c r="AE4021" s="5"/>
    </row>
    <row r="4022" spans="2:31" x14ac:dyDescent="0.2">
      <c r="B4022" s="4"/>
      <c r="C4022" s="4"/>
      <c r="D4022" s="4"/>
      <c r="E4022" s="50"/>
      <c r="F4022" s="50"/>
      <c r="G4022" s="51"/>
      <c r="H4022" s="2"/>
      <c r="L4022" s="3"/>
      <c r="M4022" s="3"/>
      <c r="N4022" s="3"/>
      <c r="O4022" s="52"/>
      <c r="P4022" s="4"/>
      <c r="Q4022" s="4"/>
      <c r="R4022" s="4"/>
      <c r="T4022" s="9"/>
      <c r="U4022" s="4"/>
      <c r="V4022" s="4"/>
      <c r="Y4022" s="4"/>
      <c r="Z4022" s="28"/>
      <c r="AA4022" s="26"/>
      <c r="AE4022" s="5"/>
    </row>
    <row r="4023" spans="2:31" x14ac:dyDescent="0.2">
      <c r="B4023" s="4"/>
      <c r="C4023" s="4"/>
      <c r="D4023" s="4"/>
      <c r="E4023" s="50"/>
      <c r="F4023" s="50"/>
      <c r="G4023" s="51"/>
      <c r="H4023" s="2"/>
      <c r="L4023" s="3"/>
      <c r="M4023" s="3"/>
      <c r="N4023" s="3"/>
      <c r="O4023" s="52"/>
      <c r="P4023" s="4"/>
      <c r="Q4023" s="4"/>
      <c r="R4023" s="4"/>
      <c r="T4023" s="9"/>
      <c r="U4023" s="4"/>
      <c r="V4023" s="4"/>
      <c r="Y4023" s="4"/>
      <c r="Z4023" s="28"/>
      <c r="AA4023" s="26"/>
      <c r="AE4023" s="5"/>
    </row>
    <row r="4024" spans="2:31" x14ac:dyDescent="0.2">
      <c r="B4024" s="4"/>
      <c r="C4024" s="4"/>
      <c r="D4024" s="4"/>
      <c r="E4024" s="50"/>
      <c r="F4024" s="50"/>
      <c r="G4024" s="51"/>
      <c r="H4024" s="2"/>
      <c r="L4024" s="3"/>
      <c r="M4024" s="3"/>
      <c r="N4024" s="3"/>
      <c r="O4024" s="52"/>
      <c r="P4024" s="4"/>
      <c r="Q4024" s="4"/>
      <c r="R4024" s="4"/>
      <c r="T4024" s="9"/>
      <c r="U4024" s="4"/>
      <c r="V4024" s="4"/>
      <c r="Y4024" s="4"/>
      <c r="Z4024" s="28"/>
      <c r="AA4024" s="26"/>
      <c r="AE4024" s="5"/>
    </row>
    <row r="4025" spans="2:31" x14ac:dyDescent="0.2">
      <c r="B4025" s="4"/>
      <c r="C4025" s="4"/>
      <c r="D4025" s="4"/>
      <c r="E4025" s="50"/>
      <c r="F4025" s="50"/>
      <c r="G4025" s="51"/>
      <c r="H4025" s="2"/>
      <c r="L4025" s="3"/>
      <c r="M4025" s="3"/>
      <c r="N4025" s="3"/>
      <c r="O4025" s="52"/>
      <c r="P4025" s="4"/>
      <c r="Q4025" s="4"/>
      <c r="R4025" s="4"/>
      <c r="T4025" s="9"/>
      <c r="U4025" s="4"/>
      <c r="V4025" s="4"/>
      <c r="Y4025" s="4"/>
      <c r="Z4025" s="28"/>
      <c r="AA4025" s="26"/>
      <c r="AE4025" s="5"/>
    </row>
    <row r="4026" spans="2:31" x14ac:dyDescent="0.2">
      <c r="B4026" s="4"/>
      <c r="C4026" s="4"/>
      <c r="D4026" s="4"/>
      <c r="E4026" s="50"/>
      <c r="F4026" s="50"/>
      <c r="G4026" s="51"/>
      <c r="H4026" s="2"/>
      <c r="L4026" s="3"/>
      <c r="M4026" s="3"/>
      <c r="N4026" s="3"/>
      <c r="O4026" s="52"/>
      <c r="P4026" s="4"/>
      <c r="Q4026" s="4"/>
      <c r="R4026" s="4"/>
      <c r="T4026" s="9"/>
      <c r="U4026" s="4"/>
      <c r="V4026" s="4"/>
      <c r="Y4026" s="4"/>
      <c r="Z4026" s="28"/>
      <c r="AA4026" s="26"/>
      <c r="AE4026" s="5"/>
    </row>
    <row r="4027" spans="2:31" x14ac:dyDescent="0.2">
      <c r="B4027" s="4"/>
      <c r="C4027" s="4"/>
      <c r="D4027" s="4"/>
      <c r="E4027" s="50"/>
      <c r="F4027" s="50"/>
      <c r="G4027" s="51"/>
      <c r="H4027" s="2"/>
      <c r="L4027" s="3"/>
      <c r="M4027" s="3"/>
      <c r="N4027" s="3"/>
      <c r="O4027" s="52"/>
      <c r="P4027" s="4"/>
      <c r="Q4027" s="4"/>
      <c r="R4027" s="4"/>
      <c r="T4027" s="9"/>
      <c r="U4027" s="4"/>
      <c r="V4027" s="4"/>
      <c r="Y4027" s="4"/>
      <c r="Z4027" s="28"/>
      <c r="AA4027" s="26"/>
      <c r="AE4027" s="5"/>
    </row>
    <row r="4028" spans="2:31" x14ac:dyDescent="0.2">
      <c r="B4028" s="4"/>
      <c r="C4028" s="4"/>
      <c r="D4028" s="4"/>
      <c r="E4028" s="50"/>
      <c r="F4028" s="50"/>
      <c r="G4028" s="51"/>
      <c r="H4028" s="2"/>
      <c r="L4028" s="3"/>
      <c r="M4028" s="3"/>
      <c r="N4028" s="3"/>
      <c r="O4028" s="52"/>
      <c r="P4028" s="4"/>
      <c r="Q4028" s="4"/>
      <c r="R4028" s="4"/>
      <c r="T4028" s="9"/>
      <c r="U4028" s="4"/>
      <c r="V4028" s="4"/>
      <c r="Y4028" s="4"/>
      <c r="Z4028" s="28"/>
      <c r="AA4028" s="26"/>
      <c r="AE4028" s="5"/>
    </row>
    <row r="4029" spans="2:31" x14ac:dyDescent="0.2">
      <c r="B4029" s="4"/>
      <c r="C4029" s="4"/>
      <c r="D4029" s="4"/>
      <c r="E4029" s="50"/>
      <c r="F4029" s="50"/>
      <c r="G4029" s="51"/>
      <c r="H4029" s="2"/>
      <c r="L4029" s="3"/>
      <c r="M4029" s="3"/>
      <c r="N4029" s="3"/>
      <c r="O4029" s="52"/>
      <c r="P4029" s="4"/>
      <c r="Q4029" s="4"/>
      <c r="R4029" s="4"/>
      <c r="T4029" s="9"/>
      <c r="U4029" s="4"/>
      <c r="V4029" s="4"/>
      <c r="Y4029" s="4"/>
      <c r="Z4029" s="28"/>
      <c r="AA4029" s="26"/>
      <c r="AE4029" s="5"/>
    </row>
    <row r="4030" spans="2:31" x14ac:dyDescent="0.2">
      <c r="B4030" s="4"/>
      <c r="C4030" s="4"/>
      <c r="D4030" s="4"/>
      <c r="E4030" s="50"/>
      <c r="F4030" s="50"/>
      <c r="G4030" s="51"/>
      <c r="H4030" s="2"/>
      <c r="L4030" s="3"/>
      <c r="M4030" s="3"/>
      <c r="N4030" s="3"/>
      <c r="O4030" s="52"/>
      <c r="P4030" s="4"/>
      <c r="Q4030" s="4"/>
      <c r="R4030" s="4"/>
      <c r="T4030" s="9"/>
      <c r="U4030" s="4"/>
      <c r="V4030" s="4"/>
      <c r="Y4030" s="4"/>
      <c r="Z4030" s="28"/>
      <c r="AA4030" s="26"/>
      <c r="AE4030" s="5"/>
    </row>
    <row r="4031" spans="2:31" x14ac:dyDescent="0.2">
      <c r="B4031" s="4"/>
      <c r="C4031" s="4"/>
      <c r="D4031" s="4"/>
      <c r="E4031" s="50"/>
      <c r="F4031" s="50"/>
      <c r="G4031" s="51"/>
      <c r="H4031" s="2"/>
      <c r="L4031" s="3"/>
      <c r="M4031" s="3"/>
      <c r="N4031" s="3"/>
      <c r="O4031" s="52"/>
      <c r="P4031" s="4"/>
      <c r="Q4031" s="4"/>
      <c r="R4031" s="4"/>
      <c r="T4031" s="9"/>
      <c r="U4031" s="4"/>
      <c r="V4031" s="4"/>
      <c r="Y4031" s="4"/>
      <c r="Z4031" s="28"/>
      <c r="AA4031" s="26"/>
      <c r="AE4031" s="5"/>
    </row>
    <row r="4032" spans="2:31" x14ac:dyDescent="0.2">
      <c r="B4032" s="4"/>
      <c r="C4032" s="4"/>
      <c r="D4032" s="4"/>
      <c r="E4032" s="50"/>
      <c r="F4032" s="50"/>
      <c r="G4032" s="51"/>
      <c r="H4032" s="2"/>
      <c r="L4032" s="3"/>
      <c r="M4032" s="3"/>
      <c r="N4032" s="3"/>
      <c r="O4032" s="52"/>
      <c r="P4032" s="4"/>
      <c r="Q4032" s="4"/>
      <c r="R4032" s="4"/>
      <c r="T4032" s="9"/>
      <c r="U4032" s="4"/>
      <c r="V4032" s="4"/>
      <c r="Y4032" s="4"/>
      <c r="Z4032" s="28"/>
      <c r="AA4032" s="26"/>
      <c r="AE4032" s="5"/>
    </row>
    <row r="4033" spans="2:31" x14ac:dyDescent="0.2">
      <c r="B4033" s="4"/>
      <c r="C4033" s="4"/>
      <c r="D4033" s="4"/>
      <c r="E4033" s="50"/>
      <c r="F4033" s="50"/>
      <c r="G4033" s="51"/>
      <c r="H4033" s="2"/>
      <c r="L4033" s="3"/>
      <c r="M4033" s="3"/>
      <c r="N4033" s="3"/>
      <c r="O4033" s="52"/>
      <c r="P4033" s="4"/>
      <c r="Q4033" s="4"/>
      <c r="R4033" s="4"/>
      <c r="T4033" s="9"/>
      <c r="U4033" s="4"/>
      <c r="V4033" s="4"/>
      <c r="Y4033" s="4"/>
      <c r="Z4033" s="28"/>
      <c r="AA4033" s="26"/>
      <c r="AE4033" s="5"/>
    </row>
    <row r="4034" spans="2:31" x14ac:dyDescent="0.2">
      <c r="B4034" s="4"/>
      <c r="C4034" s="4"/>
      <c r="D4034" s="4"/>
      <c r="E4034" s="50"/>
      <c r="F4034" s="50"/>
      <c r="G4034" s="51"/>
      <c r="H4034" s="2"/>
      <c r="L4034" s="3"/>
      <c r="M4034" s="3"/>
      <c r="N4034" s="3"/>
      <c r="O4034" s="52"/>
      <c r="P4034" s="4"/>
      <c r="Q4034" s="4"/>
      <c r="R4034" s="4"/>
      <c r="T4034" s="9"/>
      <c r="U4034" s="4"/>
      <c r="V4034" s="4"/>
      <c r="Y4034" s="4"/>
      <c r="Z4034" s="28"/>
      <c r="AA4034" s="26"/>
      <c r="AE4034" s="5"/>
    </row>
    <row r="4035" spans="2:31" x14ac:dyDescent="0.2">
      <c r="B4035" s="4"/>
      <c r="C4035" s="4"/>
      <c r="D4035" s="4"/>
      <c r="E4035" s="50"/>
      <c r="F4035" s="50"/>
      <c r="G4035" s="51"/>
      <c r="H4035" s="2"/>
      <c r="L4035" s="3"/>
      <c r="M4035" s="3"/>
      <c r="N4035" s="3"/>
      <c r="O4035" s="52"/>
      <c r="P4035" s="4"/>
      <c r="Q4035" s="4"/>
      <c r="R4035" s="4"/>
      <c r="T4035" s="9"/>
      <c r="U4035" s="4"/>
      <c r="V4035" s="4"/>
      <c r="Y4035" s="4"/>
      <c r="Z4035" s="28"/>
      <c r="AA4035" s="26"/>
      <c r="AE4035" s="5"/>
    </row>
    <row r="4036" spans="2:31" x14ac:dyDescent="0.2">
      <c r="B4036" s="4"/>
      <c r="C4036" s="4"/>
      <c r="D4036" s="4"/>
      <c r="E4036" s="50"/>
      <c r="F4036" s="50"/>
      <c r="G4036" s="51"/>
      <c r="H4036" s="2"/>
      <c r="L4036" s="3"/>
      <c r="M4036" s="3"/>
      <c r="N4036" s="3"/>
      <c r="O4036" s="52"/>
      <c r="P4036" s="4"/>
      <c r="Q4036" s="4"/>
      <c r="R4036" s="4"/>
      <c r="T4036" s="9"/>
      <c r="U4036" s="4"/>
      <c r="V4036" s="4"/>
      <c r="Y4036" s="4"/>
      <c r="Z4036" s="28"/>
      <c r="AA4036" s="26"/>
      <c r="AE4036" s="5"/>
    </row>
    <row r="4037" spans="2:31" x14ac:dyDescent="0.2">
      <c r="B4037" s="4"/>
      <c r="C4037" s="4"/>
      <c r="D4037" s="4"/>
      <c r="E4037" s="50"/>
      <c r="F4037" s="50"/>
      <c r="G4037" s="51"/>
      <c r="H4037" s="2"/>
      <c r="L4037" s="3"/>
      <c r="M4037" s="3"/>
      <c r="N4037" s="3"/>
      <c r="O4037" s="52"/>
      <c r="P4037" s="4"/>
      <c r="Q4037" s="4"/>
      <c r="R4037" s="4"/>
      <c r="T4037" s="9"/>
      <c r="U4037" s="4"/>
      <c r="V4037" s="4"/>
      <c r="Y4037" s="4"/>
      <c r="Z4037" s="28"/>
      <c r="AA4037" s="26"/>
      <c r="AE4037" s="5"/>
    </row>
    <row r="4038" spans="2:31" x14ac:dyDescent="0.2">
      <c r="B4038" s="4"/>
      <c r="C4038" s="4"/>
      <c r="D4038" s="4"/>
      <c r="E4038" s="50"/>
      <c r="F4038" s="50"/>
      <c r="G4038" s="51"/>
      <c r="H4038" s="2"/>
      <c r="L4038" s="3"/>
      <c r="M4038" s="3"/>
      <c r="N4038" s="3"/>
      <c r="O4038" s="52"/>
      <c r="P4038" s="4"/>
      <c r="Q4038" s="4"/>
      <c r="R4038" s="4"/>
      <c r="T4038" s="9"/>
      <c r="U4038" s="4"/>
      <c r="V4038" s="4"/>
      <c r="Y4038" s="4"/>
      <c r="Z4038" s="28"/>
      <c r="AA4038" s="26"/>
      <c r="AE4038" s="5"/>
    </row>
    <row r="4039" spans="2:31" x14ac:dyDescent="0.2">
      <c r="B4039" s="4"/>
      <c r="C4039" s="4"/>
      <c r="D4039" s="4"/>
      <c r="E4039" s="50"/>
      <c r="F4039" s="50"/>
      <c r="G4039" s="51"/>
      <c r="H4039" s="2"/>
      <c r="L4039" s="3"/>
      <c r="M4039" s="3"/>
      <c r="N4039" s="3"/>
      <c r="O4039" s="52"/>
      <c r="P4039" s="4"/>
      <c r="Q4039" s="4"/>
      <c r="R4039" s="4"/>
      <c r="T4039" s="9"/>
      <c r="U4039" s="4"/>
      <c r="V4039" s="4"/>
      <c r="Y4039" s="4"/>
      <c r="Z4039" s="28"/>
      <c r="AA4039" s="26"/>
      <c r="AE4039" s="5"/>
    </row>
    <row r="4040" spans="2:31" x14ac:dyDescent="0.2">
      <c r="B4040" s="4"/>
      <c r="C4040" s="4"/>
      <c r="D4040" s="4"/>
      <c r="E4040" s="50"/>
      <c r="F4040" s="50"/>
      <c r="G4040" s="51"/>
      <c r="H4040" s="2"/>
      <c r="L4040" s="3"/>
      <c r="M4040" s="3"/>
      <c r="N4040" s="3"/>
      <c r="O4040" s="52"/>
      <c r="P4040" s="4"/>
      <c r="Q4040" s="4"/>
      <c r="R4040" s="4"/>
      <c r="T4040" s="9"/>
      <c r="U4040" s="4"/>
      <c r="V4040" s="4"/>
      <c r="Y4040" s="4"/>
      <c r="Z4040" s="28"/>
      <c r="AA4040" s="26"/>
      <c r="AE4040" s="5"/>
    </row>
    <row r="4041" spans="2:31" x14ac:dyDescent="0.2">
      <c r="B4041" s="4"/>
      <c r="C4041" s="4"/>
      <c r="D4041" s="4"/>
      <c r="E4041" s="50"/>
      <c r="F4041" s="50"/>
      <c r="G4041" s="51"/>
      <c r="H4041" s="2"/>
      <c r="L4041" s="3"/>
      <c r="M4041" s="3"/>
      <c r="N4041" s="3"/>
      <c r="O4041" s="52"/>
      <c r="P4041" s="4"/>
      <c r="Q4041" s="4"/>
      <c r="R4041" s="4"/>
      <c r="T4041" s="9"/>
      <c r="U4041" s="4"/>
      <c r="V4041" s="4"/>
      <c r="Y4041" s="4"/>
      <c r="Z4041" s="28"/>
      <c r="AA4041" s="26"/>
      <c r="AE4041" s="5"/>
    </row>
    <row r="4042" spans="2:31" x14ac:dyDescent="0.2">
      <c r="B4042" s="4"/>
      <c r="C4042" s="4"/>
      <c r="D4042" s="4"/>
      <c r="E4042" s="50"/>
      <c r="F4042" s="50"/>
      <c r="G4042" s="51"/>
      <c r="H4042" s="2"/>
      <c r="L4042" s="3"/>
      <c r="M4042" s="3"/>
      <c r="N4042" s="3"/>
      <c r="O4042" s="52"/>
      <c r="P4042" s="4"/>
      <c r="Q4042" s="4"/>
      <c r="R4042" s="4"/>
      <c r="T4042" s="9"/>
      <c r="U4042" s="4"/>
      <c r="V4042" s="4"/>
      <c r="Y4042" s="4"/>
      <c r="Z4042" s="28"/>
      <c r="AA4042" s="26"/>
      <c r="AE4042" s="5"/>
    </row>
    <row r="4043" spans="2:31" x14ac:dyDescent="0.2">
      <c r="B4043" s="4"/>
      <c r="C4043" s="4"/>
      <c r="D4043" s="4"/>
      <c r="E4043" s="50"/>
      <c r="F4043" s="50"/>
      <c r="G4043" s="51"/>
      <c r="H4043" s="2"/>
      <c r="L4043" s="3"/>
      <c r="M4043" s="3"/>
      <c r="N4043" s="3"/>
      <c r="O4043" s="52"/>
      <c r="P4043" s="4"/>
      <c r="Q4043" s="4"/>
      <c r="R4043" s="4"/>
      <c r="T4043" s="9"/>
      <c r="U4043" s="4"/>
      <c r="V4043" s="4"/>
      <c r="Y4043" s="4"/>
      <c r="Z4043" s="28"/>
      <c r="AA4043" s="26"/>
      <c r="AE4043" s="5"/>
    </row>
    <row r="4044" spans="2:31" x14ac:dyDescent="0.2">
      <c r="B4044" s="4"/>
      <c r="C4044" s="4"/>
      <c r="D4044" s="4"/>
      <c r="E4044" s="50"/>
      <c r="F4044" s="50"/>
      <c r="G4044" s="51"/>
      <c r="H4044" s="2"/>
      <c r="L4044" s="3"/>
      <c r="M4044" s="3"/>
      <c r="N4044" s="3"/>
      <c r="O4044" s="52"/>
      <c r="P4044" s="4"/>
      <c r="Q4044" s="4"/>
      <c r="R4044" s="4"/>
      <c r="T4044" s="9"/>
      <c r="U4044" s="4"/>
      <c r="V4044" s="4"/>
      <c r="Y4044" s="4"/>
      <c r="Z4044" s="28"/>
      <c r="AA4044" s="26"/>
      <c r="AE4044" s="5"/>
    </row>
    <row r="4045" spans="2:31" x14ac:dyDescent="0.2">
      <c r="B4045" s="4"/>
      <c r="C4045" s="4"/>
      <c r="D4045" s="4"/>
      <c r="E4045" s="50"/>
      <c r="F4045" s="50"/>
      <c r="G4045" s="51"/>
      <c r="H4045" s="2"/>
      <c r="L4045" s="3"/>
      <c r="M4045" s="3"/>
      <c r="N4045" s="3"/>
      <c r="O4045" s="52"/>
      <c r="P4045" s="4"/>
      <c r="Q4045" s="4"/>
      <c r="R4045" s="4"/>
      <c r="T4045" s="9"/>
      <c r="U4045" s="4"/>
      <c r="V4045" s="4"/>
      <c r="Y4045" s="4"/>
      <c r="Z4045" s="28"/>
      <c r="AA4045" s="26"/>
      <c r="AE4045" s="5"/>
    </row>
    <row r="4046" spans="2:31" x14ac:dyDescent="0.2">
      <c r="B4046" s="4"/>
      <c r="C4046" s="4"/>
      <c r="D4046" s="4"/>
      <c r="E4046" s="50"/>
      <c r="F4046" s="50"/>
      <c r="G4046" s="51"/>
      <c r="H4046" s="2"/>
      <c r="L4046" s="3"/>
      <c r="M4046" s="3"/>
      <c r="N4046" s="3"/>
      <c r="O4046" s="52"/>
      <c r="P4046" s="4"/>
      <c r="Q4046" s="4"/>
      <c r="R4046" s="4"/>
      <c r="T4046" s="9"/>
      <c r="U4046" s="4"/>
      <c r="V4046" s="4"/>
      <c r="Y4046" s="4"/>
      <c r="Z4046" s="28"/>
      <c r="AA4046" s="26"/>
      <c r="AE4046" s="5"/>
    </row>
    <row r="4047" spans="2:31" x14ac:dyDescent="0.2">
      <c r="B4047" s="4"/>
      <c r="C4047" s="4"/>
      <c r="D4047" s="4"/>
      <c r="E4047" s="50"/>
      <c r="F4047" s="50"/>
      <c r="G4047" s="51"/>
      <c r="H4047" s="2"/>
      <c r="L4047" s="3"/>
      <c r="M4047" s="3"/>
      <c r="N4047" s="3"/>
      <c r="O4047" s="52"/>
      <c r="P4047" s="4"/>
      <c r="Q4047" s="4"/>
      <c r="R4047" s="4"/>
      <c r="T4047" s="9"/>
      <c r="U4047" s="4"/>
      <c r="V4047" s="4"/>
      <c r="Y4047" s="4"/>
      <c r="Z4047" s="28"/>
      <c r="AA4047" s="26"/>
      <c r="AE4047" s="5"/>
    </row>
    <row r="4048" spans="2:31" x14ac:dyDescent="0.2">
      <c r="B4048" s="4"/>
      <c r="C4048" s="4"/>
      <c r="D4048" s="4"/>
      <c r="E4048" s="50"/>
      <c r="F4048" s="50"/>
      <c r="G4048" s="51"/>
      <c r="H4048" s="2"/>
      <c r="L4048" s="3"/>
      <c r="M4048" s="3"/>
      <c r="N4048" s="3"/>
      <c r="O4048" s="52"/>
      <c r="P4048" s="4"/>
      <c r="Q4048" s="4"/>
      <c r="R4048" s="4"/>
      <c r="T4048" s="9"/>
      <c r="U4048" s="4"/>
      <c r="V4048" s="4"/>
      <c r="Y4048" s="4"/>
      <c r="Z4048" s="28"/>
      <c r="AA4048" s="26"/>
      <c r="AE4048" s="5"/>
    </row>
    <row r="4049" spans="2:31" x14ac:dyDescent="0.2">
      <c r="B4049" s="4"/>
      <c r="C4049" s="4"/>
      <c r="D4049" s="4"/>
      <c r="E4049" s="50"/>
      <c r="F4049" s="50"/>
      <c r="G4049" s="51"/>
      <c r="H4049" s="2"/>
      <c r="L4049" s="3"/>
      <c r="M4049" s="3"/>
      <c r="N4049" s="3"/>
      <c r="O4049" s="52"/>
      <c r="P4049" s="4"/>
      <c r="Q4049" s="4"/>
      <c r="R4049" s="4"/>
      <c r="T4049" s="9"/>
      <c r="U4049" s="4"/>
      <c r="V4049" s="4"/>
      <c r="Y4049" s="4"/>
      <c r="Z4049" s="28"/>
      <c r="AA4049" s="26"/>
      <c r="AE4049" s="5"/>
    </row>
    <row r="4050" spans="2:31" x14ac:dyDescent="0.2">
      <c r="B4050" s="4"/>
      <c r="C4050" s="4"/>
      <c r="D4050" s="4"/>
      <c r="E4050" s="50"/>
      <c r="F4050" s="50"/>
      <c r="G4050" s="51"/>
      <c r="H4050" s="2"/>
      <c r="L4050" s="3"/>
      <c r="M4050" s="3"/>
      <c r="N4050" s="3"/>
      <c r="O4050" s="52"/>
      <c r="P4050" s="4"/>
      <c r="Q4050" s="4"/>
      <c r="R4050" s="4"/>
      <c r="T4050" s="9"/>
      <c r="U4050" s="4"/>
      <c r="V4050" s="4"/>
      <c r="Y4050" s="4"/>
      <c r="Z4050" s="28"/>
      <c r="AA4050" s="26"/>
      <c r="AE4050" s="5"/>
    </row>
    <row r="4051" spans="2:31" x14ac:dyDescent="0.2">
      <c r="B4051" s="4"/>
      <c r="C4051" s="4"/>
      <c r="D4051" s="4"/>
      <c r="E4051" s="50"/>
      <c r="F4051" s="50"/>
      <c r="G4051" s="51"/>
      <c r="H4051" s="2"/>
      <c r="L4051" s="3"/>
      <c r="M4051" s="3"/>
      <c r="N4051" s="3"/>
      <c r="O4051" s="52"/>
      <c r="P4051" s="4"/>
      <c r="Q4051" s="4"/>
      <c r="R4051" s="4"/>
      <c r="T4051" s="9"/>
      <c r="U4051" s="4"/>
      <c r="V4051" s="4"/>
      <c r="Y4051" s="4"/>
      <c r="Z4051" s="28"/>
      <c r="AA4051" s="26"/>
      <c r="AE4051" s="5"/>
    </row>
    <row r="4052" spans="2:31" x14ac:dyDescent="0.2">
      <c r="B4052" s="4"/>
      <c r="C4052" s="4"/>
      <c r="D4052" s="4"/>
      <c r="E4052" s="50"/>
      <c r="F4052" s="50"/>
      <c r="G4052" s="51"/>
      <c r="H4052" s="2"/>
      <c r="L4052" s="3"/>
      <c r="M4052" s="3"/>
      <c r="N4052" s="3"/>
      <c r="O4052" s="52"/>
      <c r="P4052" s="4"/>
      <c r="Q4052" s="4"/>
      <c r="R4052" s="4"/>
      <c r="T4052" s="9"/>
      <c r="U4052" s="4"/>
      <c r="V4052" s="4"/>
      <c r="Y4052" s="4"/>
      <c r="Z4052" s="28"/>
      <c r="AA4052" s="26"/>
      <c r="AE4052" s="5"/>
    </row>
    <row r="4053" spans="2:31" x14ac:dyDescent="0.2">
      <c r="B4053" s="4"/>
      <c r="C4053" s="4"/>
      <c r="D4053" s="4"/>
      <c r="E4053" s="50"/>
      <c r="F4053" s="50"/>
      <c r="G4053" s="51"/>
      <c r="H4053" s="2"/>
      <c r="L4053" s="3"/>
      <c r="M4053" s="3"/>
      <c r="N4053" s="3"/>
      <c r="O4053" s="52"/>
      <c r="P4053" s="4"/>
      <c r="Q4053" s="4"/>
      <c r="R4053" s="4"/>
      <c r="T4053" s="9"/>
      <c r="U4053" s="4"/>
      <c r="V4053" s="4"/>
      <c r="Y4053" s="4"/>
      <c r="Z4053" s="28"/>
      <c r="AA4053" s="26"/>
      <c r="AE4053" s="5"/>
    </row>
    <row r="4054" spans="2:31" x14ac:dyDescent="0.2">
      <c r="B4054" s="4"/>
      <c r="C4054" s="4"/>
      <c r="D4054" s="4"/>
      <c r="E4054" s="50"/>
      <c r="F4054" s="50"/>
      <c r="G4054" s="51"/>
      <c r="H4054" s="2"/>
      <c r="L4054" s="3"/>
      <c r="M4054" s="3"/>
      <c r="N4054" s="3"/>
      <c r="O4054" s="52"/>
      <c r="P4054" s="4"/>
      <c r="Q4054" s="4"/>
      <c r="R4054" s="4"/>
      <c r="T4054" s="9"/>
      <c r="U4054" s="4"/>
      <c r="V4054" s="4"/>
      <c r="Y4054" s="4"/>
      <c r="Z4054" s="28"/>
      <c r="AA4054" s="26"/>
      <c r="AE4054" s="5"/>
    </row>
    <row r="4055" spans="2:31" x14ac:dyDescent="0.2">
      <c r="B4055" s="4"/>
      <c r="C4055" s="4"/>
      <c r="D4055" s="4"/>
      <c r="E4055" s="50"/>
      <c r="F4055" s="50"/>
      <c r="G4055" s="51"/>
      <c r="H4055" s="2"/>
      <c r="L4055" s="3"/>
      <c r="M4055" s="3"/>
      <c r="N4055" s="3"/>
      <c r="O4055" s="52"/>
      <c r="P4055" s="4"/>
      <c r="Q4055" s="4"/>
      <c r="R4055" s="4"/>
      <c r="T4055" s="9"/>
      <c r="U4055" s="4"/>
      <c r="V4055" s="4"/>
      <c r="Y4055" s="4"/>
      <c r="Z4055" s="28"/>
      <c r="AA4055" s="26"/>
      <c r="AE4055" s="5"/>
    </row>
    <row r="4056" spans="2:31" x14ac:dyDescent="0.2">
      <c r="B4056" s="4"/>
      <c r="C4056" s="4"/>
      <c r="D4056" s="4"/>
      <c r="E4056" s="50"/>
      <c r="F4056" s="50"/>
      <c r="G4056" s="51"/>
      <c r="H4056" s="2"/>
      <c r="L4056" s="3"/>
      <c r="M4056" s="3"/>
      <c r="N4056" s="3"/>
      <c r="O4056" s="52"/>
      <c r="P4056" s="4"/>
      <c r="Q4056" s="4"/>
      <c r="R4056" s="4"/>
      <c r="T4056" s="9"/>
      <c r="U4056" s="4"/>
      <c r="V4056" s="4"/>
      <c r="Y4056" s="4"/>
      <c r="Z4056" s="28"/>
      <c r="AA4056" s="26"/>
      <c r="AE4056" s="5"/>
    </row>
    <row r="4057" spans="2:31" x14ac:dyDescent="0.2">
      <c r="B4057" s="4"/>
      <c r="C4057" s="4"/>
      <c r="D4057" s="4"/>
      <c r="E4057" s="50"/>
      <c r="F4057" s="50"/>
      <c r="G4057" s="51"/>
      <c r="H4057" s="2"/>
      <c r="L4057" s="3"/>
      <c r="M4057" s="3"/>
      <c r="N4057" s="3"/>
      <c r="O4057" s="52"/>
      <c r="P4057" s="4"/>
      <c r="Q4057" s="4"/>
      <c r="R4057" s="4"/>
      <c r="T4057" s="9"/>
      <c r="U4057" s="4"/>
      <c r="V4057" s="4"/>
      <c r="Y4057" s="4"/>
      <c r="Z4057" s="28"/>
      <c r="AA4057" s="26"/>
      <c r="AE4057" s="5"/>
    </row>
    <row r="4058" spans="2:31" x14ac:dyDescent="0.2">
      <c r="B4058" s="4"/>
      <c r="C4058" s="4"/>
      <c r="D4058" s="4"/>
      <c r="E4058" s="50"/>
      <c r="F4058" s="50"/>
      <c r="G4058" s="51"/>
      <c r="H4058" s="2"/>
      <c r="L4058" s="3"/>
      <c r="M4058" s="3"/>
      <c r="N4058" s="3"/>
      <c r="O4058" s="52"/>
      <c r="P4058" s="4"/>
      <c r="Q4058" s="4"/>
      <c r="R4058" s="4"/>
      <c r="T4058" s="9"/>
      <c r="U4058" s="4"/>
      <c r="V4058" s="4"/>
      <c r="Y4058" s="4"/>
      <c r="Z4058" s="28"/>
      <c r="AA4058" s="26"/>
      <c r="AE4058" s="5"/>
    </row>
    <row r="4059" spans="2:31" x14ac:dyDescent="0.2">
      <c r="B4059" s="4"/>
      <c r="C4059" s="4"/>
      <c r="D4059" s="4"/>
      <c r="E4059" s="50"/>
      <c r="F4059" s="50"/>
      <c r="G4059" s="51"/>
      <c r="H4059" s="2"/>
      <c r="L4059" s="3"/>
      <c r="M4059" s="3"/>
      <c r="N4059" s="3"/>
      <c r="O4059" s="52"/>
      <c r="P4059" s="4"/>
      <c r="Q4059" s="4"/>
      <c r="R4059" s="4"/>
      <c r="T4059" s="9"/>
      <c r="U4059" s="4"/>
      <c r="V4059" s="4"/>
      <c r="Y4059" s="4"/>
      <c r="Z4059" s="28"/>
      <c r="AA4059" s="26"/>
      <c r="AE4059" s="5"/>
    </row>
    <row r="4060" spans="2:31" x14ac:dyDescent="0.2">
      <c r="B4060" s="4"/>
      <c r="C4060" s="4"/>
      <c r="D4060" s="4"/>
      <c r="E4060" s="50"/>
      <c r="F4060" s="50"/>
      <c r="G4060" s="51"/>
      <c r="H4060" s="2"/>
      <c r="L4060" s="3"/>
      <c r="M4060" s="3"/>
      <c r="N4060" s="3"/>
      <c r="O4060" s="52"/>
      <c r="P4060" s="4"/>
      <c r="Q4060" s="4"/>
      <c r="R4060" s="4"/>
      <c r="T4060" s="9"/>
      <c r="U4060" s="4"/>
      <c r="V4060" s="4"/>
      <c r="Y4060" s="4"/>
      <c r="Z4060" s="28"/>
      <c r="AA4060" s="26"/>
      <c r="AE4060" s="5"/>
    </row>
    <row r="4061" spans="2:31" x14ac:dyDescent="0.2">
      <c r="B4061" s="4"/>
      <c r="C4061" s="4"/>
      <c r="D4061" s="4"/>
      <c r="E4061" s="50"/>
      <c r="F4061" s="50"/>
      <c r="G4061" s="51"/>
      <c r="H4061" s="2"/>
      <c r="L4061" s="3"/>
      <c r="M4061" s="3"/>
      <c r="N4061" s="3"/>
      <c r="O4061" s="52"/>
      <c r="P4061" s="4"/>
      <c r="Q4061" s="4"/>
      <c r="R4061" s="4"/>
      <c r="T4061" s="9"/>
      <c r="U4061" s="4"/>
      <c r="V4061" s="4"/>
      <c r="Y4061" s="4"/>
      <c r="Z4061" s="28"/>
      <c r="AA4061" s="26"/>
      <c r="AE4061" s="5"/>
    </row>
    <row r="4062" spans="2:31" x14ac:dyDescent="0.2">
      <c r="B4062" s="4"/>
      <c r="C4062" s="4"/>
      <c r="D4062" s="4"/>
      <c r="E4062" s="50"/>
      <c r="F4062" s="50"/>
      <c r="G4062" s="51"/>
      <c r="H4062" s="2"/>
      <c r="L4062" s="3"/>
      <c r="M4062" s="3"/>
      <c r="N4062" s="3"/>
      <c r="O4062" s="52"/>
      <c r="P4062" s="4"/>
      <c r="Q4062" s="4"/>
      <c r="R4062" s="4"/>
      <c r="T4062" s="9"/>
      <c r="U4062" s="4"/>
      <c r="V4062" s="4"/>
      <c r="Y4062" s="4"/>
      <c r="Z4062" s="28"/>
      <c r="AA4062" s="26"/>
      <c r="AE4062" s="5"/>
    </row>
    <row r="4063" spans="2:31" x14ac:dyDescent="0.2">
      <c r="B4063" s="4"/>
      <c r="C4063" s="4"/>
      <c r="D4063" s="4"/>
      <c r="E4063" s="50"/>
      <c r="F4063" s="50"/>
      <c r="G4063" s="51"/>
      <c r="H4063" s="2"/>
      <c r="L4063" s="3"/>
      <c r="M4063" s="3"/>
      <c r="N4063" s="3"/>
      <c r="O4063" s="52"/>
      <c r="P4063" s="4"/>
      <c r="Q4063" s="4"/>
      <c r="R4063" s="4"/>
      <c r="T4063" s="9"/>
      <c r="U4063" s="4"/>
      <c r="V4063" s="4"/>
      <c r="Y4063" s="4"/>
      <c r="Z4063" s="28"/>
      <c r="AA4063" s="26"/>
      <c r="AE4063" s="5"/>
    </row>
    <row r="4064" spans="2:31" x14ac:dyDescent="0.2">
      <c r="B4064" s="4"/>
      <c r="C4064" s="4"/>
      <c r="D4064" s="4"/>
      <c r="E4064" s="50"/>
      <c r="F4064" s="50"/>
      <c r="G4064" s="51"/>
      <c r="H4064" s="2"/>
      <c r="L4064" s="3"/>
      <c r="M4064" s="3"/>
      <c r="N4064" s="3"/>
      <c r="O4064" s="52"/>
      <c r="P4064" s="4"/>
      <c r="Q4064" s="4"/>
      <c r="R4064" s="4"/>
      <c r="T4064" s="9"/>
      <c r="U4064" s="4"/>
      <c r="V4064" s="4"/>
      <c r="Y4064" s="4"/>
      <c r="Z4064" s="28"/>
      <c r="AA4064" s="26"/>
      <c r="AE4064" s="5"/>
    </row>
    <row r="4065" spans="2:31" x14ac:dyDescent="0.2">
      <c r="B4065" s="4"/>
      <c r="C4065" s="4"/>
      <c r="D4065" s="4"/>
      <c r="E4065" s="50"/>
      <c r="F4065" s="50"/>
      <c r="G4065" s="51"/>
      <c r="H4065" s="2"/>
      <c r="L4065" s="3"/>
      <c r="M4065" s="3"/>
      <c r="N4065" s="3"/>
      <c r="O4065" s="52"/>
      <c r="P4065" s="4"/>
      <c r="Q4065" s="4"/>
      <c r="R4065" s="4"/>
      <c r="T4065" s="9"/>
      <c r="U4065" s="4"/>
      <c r="V4065" s="4"/>
      <c r="Y4065" s="4"/>
      <c r="Z4065" s="28"/>
      <c r="AA4065" s="26"/>
      <c r="AE4065" s="5"/>
    </row>
    <row r="4066" spans="2:31" x14ac:dyDescent="0.2">
      <c r="B4066" s="4"/>
      <c r="C4066" s="4"/>
      <c r="D4066" s="4"/>
      <c r="E4066" s="50"/>
      <c r="F4066" s="50"/>
      <c r="G4066" s="51"/>
      <c r="H4066" s="2"/>
      <c r="L4066" s="3"/>
      <c r="M4066" s="3"/>
      <c r="N4066" s="3"/>
      <c r="O4066" s="52"/>
      <c r="P4066" s="4"/>
      <c r="Q4066" s="4"/>
      <c r="R4066" s="4"/>
      <c r="T4066" s="9"/>
      <c r="U4066" s="4"/>
      <c r="V4066" s="4"/>
      <c r="Y4066" s="4"/>
      <c r="Z4066" s="28"/>
      <c r="AA4066" s="26"/>
      <c r="AE4066" s="5"/>
    </row>
    <row r="4067" spans="2:31" x14ac:dyDescent="0.2">
      <c r="B4067" s="4"/>
      <c r="C4067" s="4"/>
      <c r="D4067" s="4"/>
      <c r="E4067" s="50"/>
      <c r="F4067" s="50"/>
      <c r="G4067" s="51"/>
      <c r="H4067" s="2"/>
      <c r="L4067" s="3"/>
      <c r="M4067" s="3"/>
      <c r="N4067" s="3"/>
      <c r="O4067" s="52"/>
      <c r="P4067" s="4"/>
      <c r="Q4067" s="4"/>
      <c r="R4067" s="4"/>
      <c r="T4067" s="9"/>
      <c r="U4067" s="4"/>
      <c r="V4067" s="4"/>
      <c r="Y4067" s="4"/>
      <c r="Z4067" s="28"/>
      <c r="AA4067" s="26"/>
      <c r="AE4067" s="5"/>
    </row>
    <row r="4068" spans="2:31" x14ac:dyDescent="0.2">
      <c r="B4068" s="4"/>
      <c r="C4068" s="4"/>
      <c r="D4068" s="4"/>
      <c r="E4068" s="50"/>
      <c r="F4068" s="50"/>
      <c r="G4068" s="51"/>
      <c r="H4068" s="2"/>
      <c r="L4068" s="3"/>
      <c r="M4068" s="3"/>
      <c r="N4068" s="3"/>
      <c r="O4068" s="52"/>
      <c r="P4068" s="4"/>
      <c r="Q4068" s="4"/>
      <c r="R4068" s="4"/>
      <c r="T4068" s="9"/>
      <c r="U4068" s="4"/>
      <c r="V4068" s="4"/>
      <c r="Y4068" s="4"/>
      <c r="Z4068" s="28"/>
      <c r="AA4068" s="26"/>
      <c r="AE4068" s="5"/>
    </row>
    <row r="4069" spans="2:31" x14ac:dyDescent="0.2">
      <c r="B4069" s="4"/>
      <c r="C4069" s="4"/>
      <c r="D4069" s="4"/>
      <c r="E4069" s="50"/>
      <c r="F4069" s="50"/>
      <c r="G4069" s="51"/>
      <c r="H4069" s="2"/>
      <c r="L4069" s="3"/>
      <c r="M4069" s="3"/>
      <c r="N4069" s="3"/>
      <c r="O4069" s="52"/>
      <c r="P4069" s="4"/>
      <c r="Q4069" s="4"/>
      <c r="R4069" s="4"/>
      <c r="T4069" s="9"/>
      <c r="U4069" s="4"/>
      <c r="V4069" s="4"/>
      <c r="Y4069" s="4"/>
      <c r="Z4069" s="28"/>
      <c r="AA4069" s="26"/>
      <c r="AE4069" s="5"/>
    </row>
    <row r="4070" spans="2:31" x14ac:dyDescent="0.2">
      <c r="B4070" s="4"/>
      <c r="C4070" s="4"/>
      <c r="D4070" s="4"/>
      <c r="E4070" s="50"/>
      <c r="F4070" s="50"/>
      <c r="G4070" s="51"/>
      <c r="H4070" s="2"/>
      <c r="L4070" s="3"/>
      <c r="M4070" s="3"/>
      <c r="N4070" s="3"/>
      <c r="O4070" s="52"/>
      <c r="P4070" s="4"/>
      <c r="Q4070" s="4"/>
      <c r="R4070" s="4"/>
      <c r="T4070" s="9"/>
      <c r="U4070" s="4"/>
      <c r="V4070" s="4"/>
      <c r="Y4070" s="4"/>
      <c r="Z4070" s="28"/>
      <c r="AA4070" s="26"/>
      <c r="AE4070" s="5"/>
    </row>
    <row r="4071" spans="2:31" x14ac:dyDescent="0.2">
      <c r="B4071" s="4"/>
      <c r="C4071" s="4"/>
      <c r="D4071" s="4"/>
      <c r="E4071" s="50"/>
      <c r="F4071" s="50"/>
      <c r="G4071" s="51"/>
      <c r="H4071" s="2"/>
      <c r="L4071" s="3"/>
      <c r="M4071" s="3"/>
      <c r="N4071" s="3"/>
      <c r="O4071" s="52"/>
      <c r="P4071" s="4"/>
      <c r="Q4071" s="4"/>
      <c r="R4071" s="4"/>
      <c r="T4071" s="9"/>
      <c r="U4071" s="4"/>
      <c r="V4071" s="4"/>
      <c r="Y4071" s="4"/>
      <c r="Z4071" s="28"/>
      <c r="AA4071" s="26"/>
      <c r="AE4071" s="5"/>
    </row>
    <row r="4072" spans="2:31" x14ac:dyDescent="0.2">
      <c r="B4072" s="4"/>
      <c r="C4072" s="4"/>
      <c r="D4072" s="4"/>
      <c r="E4072" s="50"/>
      <c r="F4072" s="50"/>
      <c r="G4072" s="51"/>
      <c r="H4072" s="2"/>
      <c r="L4072" s="3"/>
      <c r="M4072" s="3"/>
      <c r="N4072" s="3"/>
      <c r="O4072" s="52"/>
      <c r="P4072" s="4"/>
      <c r="Q4072" s="4"/>
      <c r="R4072" s="4"/>
      <c r="T4072" s="9"/>
      <c r="U4072" s="4"/>
      <c r="V4072" s="4"/>
      <c r="Y4072" s="4"/>
      <c r="Z4072" s="28"/>
      <c r="AA4072" s="26"/>
      <c r="AE4072" s="5"/>
    </row>
    <row r="4073" spans="2:31" x14ac:dyDescent="0.2">
      <c r="B4073" s="4"/>
      <c r="C4073" s="4"/>
      <c r="D4073" s="4"/>
      <c r="E4073" s="50"/>
      <c r="F4073" s="50"/>
      <c r="G4073" s="51"/>
      <c r="H4073" s="2"/>
      <c r="L4073" s="3"/>
      <c r="M4073" s="3"/>
      <c r="N4073" s="3"/>
      <c r="O4073" s="52"/>
      <c r="P4073" s="4"/>
      <c r="Q4073" s="4"/>
      <c r="R4073" s="4"/>
      <c r="T4073" s="9"/>
      <c r="U4073" s="4"/>
      <c r="V4073" s="4"/>
      <c r="Y4073" s="4"/>
      <c r="Z4073" s="28"/>
      <c r="AA4073" s="26"/>
      <c r="AE4073" s="5"/>
    </row>
    <row r="4074" spans="2:31" x14ac:dyDescent="0.2">
      <c r="B4074" s="4"/>
      <c r="C4074" s="4"/>
      <c r="D4074" s="4"/>
      <c r="E4074" s="50"/>
      <c r="F4074" s="50"/>
      <c r="G4074" s="51"/>
      <c r="H4074" s="2"/>
      <c r="L4074" s="3"/>
      <c r="M4074" s="3"/>
      <c r="N4074" s="3"/>
      <c r="O4074" s="52"/>
      <c r="P4074" s="4"/>
      <c r="Q4074" s="4"/>
      <c r="R4074" s="4"/>
      <c r="T4074" s="9"/>
      <c r="U4074" s="4"/>
      <c r="V4074" s="4"/>
      <c r="Y4074" s="4"/>
      <c r="Z4074" s="28"/>
      <c r="AA4074" s="26"/>
      <c r="AE4074" s="5"/>
    </row>
    <row r="4075" spans="2:31" x14ac:dyDescent="0.2">
      <c r="B4075" s="4"/>
      <c r="C4075" s="4"/>
      <c r="D4075" s="4"/>
      <c r="E4075" s="50"/>
      <c r="F4075" s="50"/>
      <c r="G4075" s="51"/>
      <c r="H4075" s="2"/>
      <c r="L4075" s="3"/>
      <c r="M4075" s="3"/>
      <c r="N4075" s="3"/>
      <c r="O4075" s="52"/>
      <c r="P4075" s="4"/>
      <c r="Q4075" s="4"/>
      <c r="R4075" s="4"/>
      <c r="T4075" s="9"/>
      <c r="U4075" s="4"/>
      <c r="V4075" s="4"/>
      <c r="Y4075" s="4"/>
      <c r="Z4075" s="28"/>
      <c r="AA4075" s="26"/>
      <c r="AE4075" s="5"/>
    </row>
    <row r="4076" spans="2:31" x14ac:dyDescent="0.2">
      <c r="B4076" s="4"/>
      <c r="C4076" s="4"/>
      <c r="D4076" s="4"/>
      <c r="E4076" s="50"/>
      <c r="F4076" s="50"/>
      <c r="G4076" s="51"/>
      <c r="H4076" s="2"/>
      <c r="L4076" s="3"/>
      <c r="M4076" s="3"/>
      <c r="N4076" s="3"/>
      <c r="O4076" s="52"/>
      <c r="P4076" s="4"/>
      <c r="Q4076" s="4"/>
      <c r="R4076" s="4"/>
      <c r="T4076" s="9"/>
      <c r="U4076" s="4"/>
      <c r="V4076" s="4"/>
      <c r="Y4076" s="4"/>
      <c r="Z4076" s="28"/>
      <c r="AA4076" s="26"/>
      <c r="AE4076" s="5"/>
    </row>
    <row r="4077" spans="2:31" x14ac:dyDescent="0.2">
      <c r="B4077" s="4"/>
      <c r="C4077" s="4"/>
      <c r="D4077" s="4"/>
      <c r="E4077" s="50"/>
      <c r="F4077" s="50"/>
      <c r="G4077" s="51"/>
      <c r="H4077" s="2"/>
      <c r="L4077" s="3"/>
      <c r="M4077" s="3"/>
      <c r="N4077" s="3"/>
      <c r="O4077" s="52"/>
      <c r="P4077" s="4"/>
      <c r="Q4077" s="4"/>
      <c r="R4077" s="4"/>
      <c r="T4077" s="9"/>
      <c r="U4077" s="4"/>
      <c r="V4077" s="4"/>
      <c r="Y4077" s="4"/>
      <c r="Z4077" s="28"/>
      <c r="AA4077" s="26"/>
      <c r="AE4077" s="5"/>
    </row>
    <row r="4078" spans="2:31" x14ac:dyDescent="0.2">
      <c r="B4078" s="4"/>
      <c r="C4078" s="4"/>
      <c r="D4078" s="4"/>
      <c r="E4078" s="50"/>
      <c r="F4078" s="50"/>
      <c r="G4078" s="51"/>
      <c r="H4078" s="2"/>
      <c r="L4078" s="3"/>
      <c r="M4078" s="3"/>
      <c r="N4078" s="3"/>
      <c r="O4078" s="52"/>
      <c r="P4078" s="4"/>
      <c r="Q4078" s="4"/>
      <c r="R4078" s="4"/>
      <c r="T4078" s="9"/>
      <c r="U4078" s="4"/>
      <c r="V4078" s="4"/>
      <c r="Y4078" s="4"/>
      <c r="Z4078" s="28"/>
      <c r="AA4078" s="26"/>
      <c r="AE4078" s="5"/>
    </row>
    <row r="4079" spans="2:31" x14ac:dyDescent="0.2">
      <c r="B4079" s="4"/>
      <c r="C4079" s="4"/>
      <c r="D4079" s="4"/>
      <c r="E4079" s="50"/>
      <c r="F4079" s="50"/>
      <c r="G4079" s="51"/>
      <c r="H4079" s="2"/>
      <c r="L4079" s="3"/>
      <c r="M4079" s="3"/>
      <c r="N4079" s="3"/>
      <c r="O4079" s="52"/>
      <c r="P4079" s="4"/>
      <c r="Q4079" s="4"/>
      <c r="R4079" s="4"/>
      <c r="T4079" s="9"/>
      <c r="U4079" s="4"/>
      <c r="V4079" s="4"/>
      <c r="Y4079" s="4"/>
      <c r="Z4079" s="28"/>
      <c r="AA4079" s="26"/>
      <c r="AE4079" s="5"/>
    </row>
    <row r="4080" spans="2:31" x14ac:dyDescent="0.2">
      <c r="B4080" s="4"/>
      <c r="C4080" s="4"/>
      <c r="D4080" s="4"/>
      <c r="E4080" s="50"/>
      <c r="F4080" s="50"/>
      <c r="G4080" s="51"/>
      <c r="H4080" s="2"/>
      <c r="L4080" s="3"/>
      <c r="M4080" s="3"/>
      <c r="N4080" s="3"/>
      <c r="O4080" s="52"/>
      <c r="P4080" s="4"/>
      <c r="Q4080" s="4"/>
      <c r="R4080" s="4"/>
      <c r="T4080" s="9"/>
      <c r="U4080" s="4"/>
      <c r="V4080" s="4"/>
      <c r="Y4080" s="4"/>
      <c r="Z4080" s="28"/>
      <c r="AA4080" s="26"/>
      <c r="AE4080" s="5"/>
    </row>
    <row r="4081" spans="2:31" x14ac:dyDescent="0.2">
      <c r="B4081" s="4"/>
      <c r="C4081" s="4"/>
      <c r="D4081" s="4"/>
      <c r="E4081" s="50"/>
      <c r="F4081" s="50"/>
      <c r="G4081" s="51"/>
      <c r="H4081" s="2"/>
      <c r="L4081" s="3"/>
      <c r="M4081" s="3"/>
      <c r="N4081" s="3"/>
      <c r="O4081" s="52"/>
      <c r="P4081" s="4"/>
      <c r="Q4081" s="4"/>
      <c r="R4081" s="4"/>
      <c r="T4081" s="9"/>
      <c r="U4081" s="4"/>
      <c r="V4081" s="4"/>
      <c r="Y4081" s="4"/>
      <c r="Z4081" s="28"/>
      <c r="AA4081" s="26"/>
      <c r="AE4081" s="5"/>
    </row>
    <row r="4082" spans="2:31" x14ac:dyDescent="0.2">
      <c r="B4082" s="4"/>
      <c r="C4082" s="4"/>
      <c r="D4082" s="4"/>
      <c r="E4082" s="50"/>
      <c r="F4082" s="50"/>
      <c r="G4082" s="51"/>
      <c r="H4082" s="2"/>
      <c r="L4082" s="3"/>
      <c r="M4082" s="3"/>
      <c r="N4082" s="3"/>
      <c r="O4082" s="52"/>
      <c r="P4082" s="4"/>
      <c r="Q4082" s="4"/>
      <c r="R4082" s="4"/>
      <c r="T4082" s="9"/>
      <c r="U4082" s="4"/>
      <c r="V4082" s="4"/>
      <c r="Y4082" s="4"/>
      <c r="Z4082" s="28"/>
      <c r="AA4082" s="26"/>
      <c r="AE4082" s="5"/>
    </row>
    <row r="4083" spans="2:31" x14ac:dyDescent="0.2">
      <c r="B4083" s="4"/>
      <c r="C4083" s="4"/>
      <c r="D4083" s="4"/>
      <c r="E4083" s="50"/>
      <c r="F4083" s="50"/>
      <c r="G4083" s="51"/>
      <c r="H4083" s="2"/>
      <c r="L4083" s="3"/>
      <c r="M4083" s="3"/>
      <c r="N4083" s="3"/>
      <c r="O4083" s="52"/>
      <c r="P4083" s="4"/>
      <c r="Q4083" s="4"/>
      <c r="R4083" s="4"/>
      <c r="T4083" s="9"/>
      <c r="U4083" s="4"/>
      <c r="V4083" s="4"/>
      <c r="Y4083" s="4"/>
      <c r="Z4083" s="28"/>
      <c r="AA4083" s="26"/>
      <c r="AE4083" s="5"/>
    </row>
    <row r="4084" spans="2:31" x14ac:dyDescent="0.2">
      <c r="B4084" s="4"/>
      <c r="C4084" s="4"/>
      <c r="D4084" s="4"/>
      <c r="E4084" s="50"/>
      <c r="F4084" s="50"/>
      <c r="G4084" s="51"/>
      <c r="H4084" s="2"/>
      <c r="L4084" s="3"/>
      <c r="M4084" s="3"/>
      <c r="N4084" s="3"/>
      <c r="O4084" s="52"/>
      <c r="P4084" s="4"/>
      <c r="Q4084" s="4"/>
      <c r="R4084" s="4"/>
      <c r="T4084" s="9"/>
      <c r="U4084" s="4"/>
      <c r="V4084" s="4"/>
      <c r="Y4084" s="4"/>
      <c r="Z4084" s="28"/>
      <c r="AA4084" s="26"/>
      <c r="AE4084" s="5"/>
    </row>
    <row r="4085" spans="2:31" x14ac:dyDescent="0.2">
      <c r="B4085" s="4"/>
      <c r="C4085" s="4"/>
      <c r="D4085" s="4"/>
      <c r="E4085" s="50"/>
      <c r="F4085" s="50"/>
      <c r="G4085" s="51"/>
      <c r="H4085" s="2"/>
      <c r="L4085" s="3"/>
      <c r="M4085" s="3"/>
      <c r="N4085" s="3"/>
      <c r="O4085" s="52"/>
      <c r="P4085" s="4"/>
      <c r="Q4085" s="4"/>
      <c r="R4085" s="4"/>
      <c r="T4085" s="9"/>
      <c r="U4085" s="4"/>
      <c r="V4085" s="4"/>
      <c r="Y4085" s="4"/>
      <c r="Z4085" s="28"/>
      <c r="AA4085" s="26"/>
      <c r="AE4085" s="5"/>
    </row>
    <row r="4086" spans="2:31" x14ac:dyDescent="0.2">
      <c r="B4086" s="4"/>
      <c r="C4086" s="4"/>
      <c r="D4086" s="4"/>
      <c r="E4086" s="50"/>
      <c r="F4086" s="50"/>
      <c r="G4086" s="51"/>
      <c r="H4086" s="2"/>
      <c r="L4086" s="3"/>
      <c r="M4086" s="3"/>
      <c r="N4086" s="3"/>
      <c r="O4086" s="52"/>
      <c r="P4086" s="4"/>
      <c r="Q4086" s="4"/>
      <c r="R4086" s="4"/>
      <c r="T4086" s="9"/>
      <c r="U4086" s="4"/>
      <c r="V4086" s="4"/>
      <c r="Y4086" s="4"/>
      <c r="Z4086" s="28"/>
      <c r="AA4086" s="26"/>
      <c r="AE4086" s="5"/>
    </row>
    <row r="4087" spans="2:31" x14ac:dyDescent="0.2">
      <c r="B4087" s="4"/>
      <c r="C4087" s="4"/>
      <c r="D4087" s="4"/>
      <c r="E4087" s="50"/>
      <c r="F4087" s="50"/>
      <c r="G4087" s="51"/>
      <c r="H4087" s="2"/>
      <c r="L4087" s="3"/>
      <c r="M4087" s="3"/>
      <c r="N4087" s="3"/>
      <c r="O4087" s="52"/>
      <c r="P4087" s="4"/>
      <c r="Q4087" s="4"/>
      <c r="R4087" s="4"/>
      <c r="T4087" s="9"/>
      <c r="U4087" s="4"/>
      <c r="V4087" s="4"/>
      <c r="Y4087" s="4"/>
      <c r="Z4087" s="28"/>
      <c r="AA4087" s="26"/>
      <c r="AE4087" s="5"/>
    </row>
    <row r="4088" spans="2:31" x14ac:dyDescent="0.2">
      <c r="B4088" s="4"/>
      <c r="C4088" s="4"/>
      <c r="D4088" s="4"/>
      <c r="E4088" s="50"/>
      <c r="F4088" s="50"/>
      <c r="G4088" s="51"/>
      <c r="H4088" s="2"/>
      <c r="L4088" s="3"/>
      <c r="M4088" s="3"/>
      <c r="N4088" s="3"/>
      <c r="O4088" s="52"/>
      <c r="P4088" s="4"/>
      <c r="Q4088" s="4"/>
      <c r="R4088" s="4"/>
      <c r="T4088" s="9"/>
      <c r="U4088" s="4"/>
      <c r="V4088" s="4"/>
      <c r="Y4088" s="4"/>
      <c r="Z4088" s="28"/>
      <c r="AA4088" s="26"/>
      <c r="AE4088" s="5"/>
    </row>
    <row r="4089" spans="2:31" x14ac:dyDescent="0.2">
      <c r="B4089" s="4"/>
      <c r="C4089" s="4"/>
      <c r="D4089" s="4"/>
      <c r="E4089" s="50"/>
      <c r="F4089" s="50"/>
      <c r="G4089" s="51"/>
      <c r="H4089" s="2"/>
      <c r="L4089" s="3"/>
      <c r="M4089" s="3"/>
      <c r="N4089" s="3"/>
      <c r="O4089" s="52"/>
      <c r="P4089" s="4"/>
      <c r="Q4089" s="4"/>
      <c r="R4089" s="4"/>
      <c r="T4089" s="9"/>
      <c r="U4089" s="4"/>
      <c r="V4089" s="4"/>
      <c r="Y4089" s="4"/>
      <c r="Z4089" s="28"/>
      <c r="AA4089" s="26"/>
      <c r="AE4089" s="5"/>
    </row>
    <row r="4090" spans="2:31" x14ac:dyDescent="0.2">
      <c r="B4090" s="4"/>
      <c r="C4090" s="4"/>
      <c r="D4090" s="4"/>
      <c r="E4090" s="50"/>
      <c r="F4090" s="50"/>
      <c r="G4090" s="51"/>
      <c r="H4090" s="2"/>
      <c r="L4090" s="3"/>
      <c r="M4090" s="3"/>
      <c r="N4090" s="3"/>
      <c r="O4090" s="52"/>
      <c r="P4090" s="4"/>
      <c r="Q4090" s="4"/>
      <c r="R4090" s="4"/>
      <c r="T4090" s="9"/>
      <c r="U4090" s="4"/>
      <c r="V4090" s="4"/>
      <c r="Y4090" s="4"/>
      <c r="Z4090" s="28"/>
      <c r="AA4090" s="26"/>
      <c r="AE4090" s="5"/>
    </row>
    <row r="4091" spans="2:31" x14ac:dyDescent="0.2">
      <c r="B4091" s="4"/>
      <c r="C4091" s="4"/>
      <c r="D4091" s="4"/>
      <c r="E4091" s="50"/>
      <c r="F4091" s="50"/>
      <c r="G4091" s="51"/>
      <c r="H4091" s="2"/>
      <c r="L4091" s="3"/>
      <c r="M4091" s="3"/>
      <c r="N4091" s="3"/>
      <c r="O4091" s="52"/>
      <c r="P4091" s="4"/>
      <c r="Q4091" s="4"/>
      <c r="R4091" s="4"/>
      <c r="T4091" s="9"/>
      <c r="U4091" s="4"/>
      <c r="V4091" s="4"/>
      <c r="Y4091" s="4"/>
      <c r="Z4091" s="28"/>
      <c r="AA4091" s="26"/>
      <c r="AE4091" s="5"/>
    </row>
    <row r="4092" spans="2:31" x14ac:dyDescent="0.2">
      <c r="B4092" s="4"/>
      <c r="C4092" s="4"/>
      <c r="D4092" s="4"/>
      <c r="E4092" s="50"/>
      <c r="F4092" s="50"/>
      <c r="G4092" s="51"/>
      <c r="H4092" s="2"/>
      <c r="L4092" s="3"/>
      <c r="M4092" s="3"/>
      <c r="N4092" s="3"/>
      <c r="O4092" s="52"/>
      <c r="P4092" s="4"/>
      <c r="Q4092" s="4"/>
      <c r="R4092" s="4"/>
      <c r="T4092" s="9"/>
      <c r="U4092" s="4"/>
      <c r="V4092" s="4"/>
      <c r="Y4092" s="4"/>
      <c r="Z4092" s="28"/>
      <c r="AA4092" s="26"/>
      <c r="AE4092" s="5"/>
    </row>
    <row r="4093" spans="2:31" x14ac:dyDescent="0.2">
      <c r="B4093" s="4"/>
      <c r="C4093" s="4"/>
      <c r="D4093" s="4"/>
      <c r="E4093" s="50"/>
      <c r="F4093" s="50"/>
      <c r="G4093" s="51"/>
      <c r="H4093" s="2"/>
      <c r="L4093" s="3"/>
      <c r="M4093" s="3"/>
      <c r="N4093" s="3"/>
      <c r="O4093" s="52"/>
      <c r="P4093" s="4"/>
      <c r="Q4093" s="4"/>
      <c r="R4093" s="4"/>
      <c r="T4093" s="9"/>
      <c r="U4093" s="4"/>
      <c r="V4093" s="4"/>
      <c r="Y4093" s="4"/>
      <c r="Z4093" s="28"/>
      <c r="AA4093" s="26"/>
      <c r="AE4093" s="5"/>
    </row>
    <row r="4094" spans="2:31" x14ac:dyDescent="0.2">
      <c r="B4094" s="4"/>
      <c r="C4094" s="4"/>
      <c r="D4094" s="4"/>
      <c r="E4094" s="50"/>
      <c r="F4094" s="50"/>
      <c r="G4094" s="51"/>
      <c r="H4094" s="2"/>
      <c r="L4094" s="3"/>
      <c r="M4094" s="3"/>
      <c r="N4094" s="3"/>
      <c r="O4094" s="52"/>
      <c r="P4094" s="4"/>
      <c r="Q4094" s="4"/>
      <c r="R4094" s="4"/>
      <c r="T4094" s="9"/>
      <c r="U4094" s="4"/>
      <c r="V4094" s="4"/>
      <c r="Y4094" s="4"/>
      <c r="Z4094" s="28"/>
      <c r="AA4094" s="26"/>
      <c r="AE4094" s="5"/>
    </row>
    <row r="4095" spans="2:31" x14ac:dyDescent="0.2">
      <c r="B4095" s="4"/>
      <c r="C4095" s="4"/>
      <c r="D4095" s="4"/>
      <c r="E4095" s="50"/>
      <c r="F4095" s="50"/>
      <c r="G4095" s="51"/>
      <c r="H4095" s="2"/>
      <c r="L4095" s="3"/>
      <c r="M4095" s="3"/>
      <c r="N4095" s="3"/>
      <c r="O4095" s="52"/>
      <c r="P4095" s="4"/>
      <c r="Q4095" s="4"/>
      <c r="R4095" s="4"/>
      <c r="T4095" s="9"/>
      <c r="U4095" s="4"/>
      <c r="V4095" s="4"/>
      <c r="Y4095" s="4"/>
      <c r="Z4095" s="28"/>
      <c r="AA4095" s="26"/>
      <c r="AE4095" s="5"/>
    </row>
    <row r="4096" spans="2:31" x14ac:dyDescent="0.2">
      <c r="B4096" s="4"/>
      <c r="C4096" s="4"/>
      <c r="D4096" s="4"/>
      <c r="E4096" s="50"/>
      <c r="F4096" s="50"/>
      <c r="G4096" s="51"/>
      <c r="H4096" s="2"/>
      <c r="L4096" s="3"/>
      <c r="M4096" s="3"/>
      <c r="N4096" s="3"/>
      <c r="O4096" s="52"/>
      <c r="P4096" s="4"/>
      <c r="Q4096" s="4"/>
      <c r="R4096" s="4"/>
      <c r="T4096" s="9"/>
      <c r="U4096" s="4"/>
      <c r="V4096" s="4"/>
      <c r="Y4096" s="4"/>
      <c r="Z4096" s="28"/>
      <c r="AA4096" s="26"/>
      <c r="AE4096" s="5"/>
    </row>
    <row r="4097" spans="2:31" x14ac:dyDescent="0.2">
      <c r="B4097" s="4"/>
      <c r="C4097" s="4"/>
      <c r="D4097" s="4"/>
      <c r="E4097" s="50"/>
      <c r="F4097" s="50"/>
      <c r="G4097" s="51"/>
      <c r="H4097" s="2"/>
      <c r="L4097" s="3"/>
      <c r="M4097" s="3"/>
      <c r="N4097" s="3"/>
      <c r="O4097" s="52"/>
      <c r="P4097" s="4"/>
      <c r="Q4097" s="4"/>
      <c r="R4097" s="4"/>
      <c r="T4097" s="9"/>
      <c r="U4097" s="4"/>
      <c r="V4097" s="4"/>
      <c r="Y4097" s="4"/>
      <c r="Z4097" s="28"/>
      <c r="AA4097" s="26"/>
      <c r="AE4097" s="5"/>
    </row>
    <row r="4098" spans="2:31" x14ac:dyDescent="0.2">
      <c r="B4098" s="4"/>
      <c r="C4098" s="4"/>
      <c r="D4098" s="4"/>
      <c r="E4098" s="50"/>
      <c r="F4098" s="50"/>
      <c r="G4098" s="51"/>
      <c r="H4098" s="2"/>
      <c r="L4098" s="3"/>
      <c r="M4098" s="3"/>
      <c r="N4098" s="3"/>
      <c r="O4098" s="52"/>
      <c r="P4098" s="4"/>
      <c r="Q4098" s="4"/>
      <c r="R4098" s="4"/>
      <c r="T4098" s="9"/>
      <c r="U4098" s="4"/>
      <c r="V4098" s="4"/>
      <c r="Y4098" s="4"/>
      <c r="Z4098" s="28"/>
      <c r="AA4098" s="26"/>
      <c r="AE4098" s="5"/>
    </row>
    <row r="4099" spans="2:31" x14ac:dyDescent="0.2">
      <c r="B4099" s="4"/>
      <c r="C4099" s="4"/>
      <c r="D4099" s="4"/>
      <c r="E4099" s="50"/>
      <c r="F4099" s="50"/>
      <c r="G4099" s="51"/>
      <c r="H4099" s="2"/>
      <c r="L4099" s="3"/>
      <c r="M4099" s="3"/>
      <c r="N4099" s="3"/>
      <c r="O4099" s="52"/>
      <c r="P4099" s="4"/>
      <c r="Q4099" s="4"/>
      <c r="R4099" s="4"/>
      <c r="T4099" s="9"/>
      <c r="U4099" s="4"/>
      <c r="V4099" s="4"/>
      <c r="Y4099" s="4"/>
      <c r="Z4099" s="28"/>
      <c r="AA4099" s="26"/>
      <c r="AE4099" s="5"/>
    </row>
    <row r="4100" spans="2:31" x14ac:dyDescent="0.2">
      <c r="B4100" s="4"/>
      <c r="C4100" s="4"/>
      <c r="D4100" s="4"/>
      <c r="E4100" s="50"/>
      <c r="F4100" s="50"/>
      <c r="G4100" s="51"/>
      <c r="H4100" s="2"/>
      <c r="L4100" s="3"/>
      <c r="M4100" s="3"/>
      <c r="N4100" s="3"/>
      <c r="O4100" s="52"/>
      <c r="P4100" s="4"/>
      <c r="Q4100" s="4"/>
      <c r="R4100" s="4"/>
      <c r="T4100" s="9"/>
      <c r="U4100" s="4"/>
      <c r="V4100" s="4"/>
      <c r="Y4100" s="4"/>
      <c r="Z4100" s="28"/>
      <c r="AA4100" s="26"/>
      <c r="AE4100" s="5"/>
    </row>
    <row r="4101" spans="2:31" x14ac:dyDescent="0.2">
      <c r="B4101" s="4"/>
      <c r="C4101" s="4"/>
      <c r="D4101" s="4"/>
      <c r="E4101" s="50"/>
      <c r="F4101" s="50"/>
      <c r="G4101" s="51"/>
      <c r="H4101" s="2"/>
      <c r="L4101" s="3"/>
      <c r="M4101" s="3"/>
      <c r="N4101" s="3"/>
      <c r="O4101" s="52"/>
      <c r="P4101" s="4"/>
      <c r="Q4101" s="4"/>
      <c r="R4101" s="4"/>
      <c r="T4101" s="9"/>
      <c r="U4101" s="4"/>
      <c r="V4101" s="4"/>
      <c r="Y4101" s="4"/>
      <c r="Z4101" s="28"/>
      <c r="AA4101" s="26"/>
      <c r="AE4101" s="5"/>
    </row>
    <row r="4102" spans="2:31" x14ac:dyDescent="0.2">
      <c r="B4102" s="4"/>
      <c r="C4102" s="4"/>
      <c r="D4102" s="4"/>
      <c r="E4102" s="50"/>
      <c r="F4102" s="50"/>
      <c r="G4102" s="51"/>
      <c r="H4102" s="2"/>
      <c r="L4102" s="3"/>
      <c r="M4102" s="3"/>
      <c r="N4102" s="3"/>
      <c r="O4102" s="52"/>
      <c r="P4102" s="4"/>
      <c r="Q4102" s="4"/>
      <c r="R4102" s="4"/>
      <c r="T4102" s="9"/>
      <c r="U4102" s="4"/>
      <c r="V4102" s="4"/>
      <c r="Y4102" s="4"/>
      <c r="Z4102" s="28"/>
      <c r="AA4102" s="26"/>
      <c r="AE4102" s="5"/>
    </row>
    <row r="4103" spans="2:31" x14ac:dyDescent="0.2">
      <c r="B4103" s="4"/>
      <c r="C4103" s="4"/>
      <c r="D4103" s="4"/>
      <c r="E4103" s="50"/>
      <c r="F4103" s="50"/>
      <c r="G4103" s="51"/>
      <c r="H4103" s="2"/>
      <c r="L4103" s="3"/>
      <c r="M4103" s="3"/>
      <c r="N4103" s="3"/>
      <c r="O4103" s="52"/>
      <c r="P4103" s="4"/>
      <c r="Q4103" s="4"/>
      <c r="R4103" s="4"/>
      <c r="T4103" s="9"/>
      <c r="U4103" s="4"/>
      <c r="V4103" s="4"/>
      <c r="Y4103" s="4"/>
      <c r="Z4103" s="28"/>
      <c r="AA4103" s="26"/>
      <c r="AE4103" s="5"/>
    </row>
    <row r="4104" spans="2:31" x14ac:dyDescent="0.2">
      <c r="B4104" s="4"/>
      <c r="C4104" s="4"/>
      <c r="D4104" s="4"/>
      <c r="E4104" s="50"/>
      <c r="F4104" s="50"/>
      <c r="G4104" s="51"/>
      <c r="H4104" s="2"/>
      <c r="L4104" s="3"/>
      <c r="M4104" s="3"/>
      <c r="N4104" s="3"/>
      <c r="O4104" s="52"/>
      <c r="P4104" s="4"/>
      <c r="Q4104" s="4"/>
      <c r="R4104" s="4"/>
      <c r="T4104" s="9"/>
      <c r="U4104" s="4"/>
      <c r="V4104" s="4"/>
      <c r="Y4104" s="4"/>
      <c r="Z4104" s="28"/>
      <c r="AA4104" s="26"/>
      <c r="AE4104" s="5"/>
    </row>
    <row r="4105" spans="2:31" x14ac:dyDescent="0.2">
      <c r="B4105" s="4"/>
      <c r="C4105" s="4"/>
      <c r="D4105" s="4"/>
      <c r="E4105" s="50"/>
      <c r="F4105" s="50"/>
      <c r="G4105" s="51"/>
      <c r="H4105" s="2"/>
      <c r="L4105" s="3"/>
      <c r="M4105" s="3"/>
      <c r="N4105" s="3"/>
      <c r="O4105" s="52"/>
      <c r="P4105" s="4"/>
      <c r="Q4105" s="4"/>
      <c r="R4105" s="4"/>
      <c r="T4105" s="9"/>
      <c r="U4105" s="4"/>
      <c r="V4105" s="4"/>
      <c r="Y4105" s="4"/>
      <c r="Z4105" s="28"/>
      <c r="AA4105" s="26"/>
      <c r="AE4105" s="5"/>
    </row>
    <row r="4106" spans="2:31" x14ac:dyDescent="0.2">
      <c r="B4106" s="4"/>
      <c r="C4106" s="4"/>
      <c r="D4106" s="4"/>
      <c r="E4106" s="50"/>
      <c r="F4106" s="50"/>
      <c r="G4106" s="51"/>
      <c r="H4106" s="2"/>
      <c r="L4106" s="3"/>
      <c r="M4106" s="3"/>
      <c r="N4106" s="3"/>
      <c r="O4106" s="52"/>
      <c r="P4106" s="4"/>
      <c r="Q4106" s="4"/>
      <c r="R4106" s="4"/>
      <c r="T4106" s="9"/>
      <c r="U4106" s="4"/>
      <c r="V4106" s="4"/>
      <c r="Y4106" s="4"/>
      <c r="Z4106" s="28"/>
      <c r="AA4106" s="26"/>
      <c r="AE4106" s="5"/>
    </row>
    <row r="4107" spans="2:31" x14ac:dyDescent="0.2">
      <c r="B4107" s="4"/>
      <c r="C4107" s="4"/>
      <c r="D4107" s="4"/>
      <c r="E4107" s="50"/>
      <c r="F4107" s="50"/>
      <c r="G4107" s="51"/>
      <c r="H4107" s="2"/>
      <c r="L4107" s="3"/>
      <c r="M4107" s="3"/>
      <c r="N4107" s="3"/>
      <c r="O4107" s="52"/>
      <c r="P4107" s="4"/>
      <c r="Q4107" s="4"/>
      <c r="R4107" s="4"/>
      <c r="T4107" s="9"/>
      <c r="U4107" s="4"/>
      <c r="V4107" s="4"/>
      <c r="Y4107" s="4"/>
      <c r="Z4107" s="28"/>
      <c r="AA4107" s="26"/>
      <c r="AE4107" s="5"/>
    </row>
    <row r="4108" spans="2:31" x14ac:dyDescent="0.2">
      <c r="B4108" s="4"/>
      <c r="C4108" s="4"/>
      <c r="D4108" s="4"/>
      <c r="E4108" s="50"/>
      <c r="F4108" s="50"/>
      <c r="G4108" s="51"/>
      <c r="H4108" s="2"/>
      <c r="L4108" s="3"/>
      <c r="M4108" s="3"/>
      <c r="N4108" s="3"/>
      <c r="O4108" s="52"/>
      <c r="P4108" s="4"/>
      <c r="Q4108" s="4"/>
      <c r="R4108" s="4"/>
      <c r="T4108" s="9"/>
      <c r="U4108" s="4"/>
      <c r="V4108" s="4"/>
      <c r="Y4108" s="4"/>
      <c r="Z4108" s="28"/>
      <c r="AA4108" s="26"/>
      <c r="AE4108" s="5"/>
    </row>
    <row r="4109" spans="2:31" x14ac:dyDescent="0.2">
      <c r="B4109" s="4"/>
      <c r="C4109" s="4"/>
      <c r="D4109" s="4"/>
      <c r="E4109" s="50"/>
      <c r="F4109" s="50"/>
      <c r="G4109" s="51"/>
      <c r="H4109" s="2"/>
      <c r="L4109" s="3"/>
      <c r="M4109" s="3"/>
      <c r="N4109" s="3"/>
      <c r="O4109" s="52"/>
      <c r="P4109" s="4"/>
      <c r="Q4109" s="4"/>
      <c r="R4109" s="4"/>
      <c r="T4109" s="9"/>
      <c r="U4109" s="4"/>
      <c r="V4109" s="4"/>
      <c r="Y4109" s="4"/>
      <c r="Z4109" s="28"/>
      <c r="AA4109" s="26"/>
      <c r="AE4109" s="5"/>
    </row>
    <row r="4110" spans="2:31" x14ac:dyDescent="0.2">
      <c r="B4110" s="4"/>
      <c r="C4110" s="4"/>
      <c r="D4110" s="4"/>
      <c r="E4110" s="50"/>
      <c r="F4110" s="50"/>
      <c r="G4110" s="51"/>
      <c r="H4110" s="2"/>
      <c r="L4110" s="3"/>
      <c r="M4110" s="3"/>
      <c r="N4110" s="3"/>
      <c r="O4110" s="52"/>
      <c r="P4110" s="4"/>
      <c r="Q4110" s="4"/>
      <c r="R4110" s="4"/>
      <c r="T4110" s="9"/>
      <c r="U4110" s="4"/>
      <c r="V4110" s="4"/>
      <c r="Y4110" s="4"/>
      <c r="Z4110" s="28"/>
      <c r="AA4110" s="26"/>
      <c r="AE4110" s="5"/>
    </row>
    <row r="4111" spans="2:31" x14ac:dyDescent="0.2">
      <c r="B4111" s="4"/>
      <c r="C4111" s="4"/>
      <c r="D4111" s="4"/>
      <c r="E4111" s="50"/>
      <c r="F4111" s="50"/>
      <c r="G4111" s="51"/>
      <c r="H4111" s="2"/>
      <c r="L4111" s="3"/>
      <c r="M4111" s="3"/>
      <c r="N4111" s="3"/>
      <c r="O4111" s="52"/>
      <c r="P4111" s="4"/>
      <c r="Q4111" s="4"/>
      <c r="R4111" s="4"/>
      <c r="T4111" s="9"/>
      <c r="U4111" s="4"/>
      <c r="V4111" s="4"/>
      <c r="Y4111" s="4"/>
      <c r="Z4111" s="28"/>
      <c r="AA4111" s="26"/>
      <c r="AE4111" s="5"/>
    </row>
    <row r="4112" spans="2:31" x14ac:dyDescent="0.2">
      <c r="B4112" s="4"/>
      <c r="C4112" s="4"/>
      <c r="D4112" s="4"/>
      <c r="E4112" s="50"/>
      <c r="F4112" s="50"/>
      <c r="G4112" s="51"/>
      <c r="H4112" s="2"/>
      <c r="L4112" s="3"/>
      <c r="M4112" s="3"/>
      <c r="N4112" s="3"/>
      <c r="O4112" s="52"/>
      <c r="P4112" s="4"/>
      <c r="Q4112" s="4"/>
      <c r="R4112" s="4"/>
      <c r="T4112" s="9"/>
      <c r="U4112" s="4"/>
      <c r="V4112" s="4"/>
      <c r="Y4112" s="4"/>
      <c r="Z4112" s="28"/>
      <c r="AA4112" s="26"/>
      <c r="AE4112" s="5"/>
    </row>
    <row r="4113" spans="2:31" x14ac:dyDescent="0.2">
      <c r="B4113" s="4"/>
      <c r="C4113" s="4"/>
      <c r="D4113" s="4"/>
      <c r="E4113" s="50"/>
      <c r="F4113" s="50"/>
      <c r="G4113" s="51"/>
      <c r="H4113" s="2"/>
      <c r="L4113" s="3"/>
      <c r="M4113" s="3"/>
      <c r="N4113" s="3"/>
      <c r="O4113" s="52"/>
      <c r="P4113" s="4"/>
      <c r="Q4113" s="4"/>
      <c r="R4113" s="4"/>
      <c r="T4113" s="9"/>
      <c r="U4113" s="4"/>
      <c r="V4113" s="4"/>
      <c r="Y4113" s="4"/>
      <c r="Z4113" s="28"/>
      <c r="AA4113" s="26"/>
      <c r="AE4113" s="5"/>
    </row>
    <row r="4114" spans="2:31" x14ac:dyDescent="0.2">
      <c r="B4114" s="4"/>
      <c r="C4114" s="4"/>
      <c r="D4114" s="4"/>
      <c r="E4114" s="50"/>
      <c r="F4114" s="50"/>
      <c r="G4114" s="51"/>
      <c r="H4114" s="2"/>
      <c r="L4114" s="3"/>
      <c r="M4114" s="3"/>
      <c r="N4114" s="3"/>
      <c r="O4114" s="52"/>
      <c r="P4114" s="4"/>
      <c r="Q4114" s="4"/>
      <c r="R4114" s="4"/>
      <c r="T4114" s="9"/>
      <c r="U4114" s="4"/>
      <c r="V4114" s="4"/>
      <c r="Y4114" s="4"/>
      <c r="Z4114" s="28"/>
      <c r="AA4114" s="26"/>
      <c r="AE4114" s="5"/>
    </row>
    <row r="4115" spans="2:31" x14ac:dyDescent="0.2">
      <c r="B4115" s="4"/>
      <c r="C4115" s="4"/>
      <c r="D4115" s="4"/>
      <c r="E4115" s="50"/>
      <c r="F4115" s="50"/>
      <c r="G4115" s="51"/>
      <c r="H4115" s="2"/>
      <c r="L4115" s="3"/>
      <c r="M4115" s="3"/>
      <c r="N4115" s="3"/>
      <c r="O4115" s="52"/>
      <c r="P4115" s="4"/>
      <c r="Q4115" s="4"/>
      <c r="R4115" s="4"/>
      <c r="T4115" s="9"/>
      <c r="U4115" s="4"/>
      <c r="V4115" s="4"/>
      <c r="Y4115" s="4"/>
      <c r="Z4115" s="28"/>
      <c r="AA4115" s="26"/>
      <c r="AE4115" s="5"/>
    </row>
    <row r="4116" spans="2:31" x14ac:dyDescent="0.2">
      <c r="B4116" s="4"/>
      <c r="C4116" s="4"/>
      <c r="D4116" s="4"/>
      <c r="E4116" s="50"/>
      <c r="F4116" s="50"/>
      <c r="G4116" s="51"/>
      <c r="H4116" s="2"/>
      <c r="L4116" s="3"/>
      <c r="M4116" s="3"/>
      <c r="N4116" s="3"/>
      <c r="O4116" s="52"/>
      <c r="P4116" s="4"/>
      <c r="Q4116" s="4"/>
      <c r="R4116" s="4"/>
      <c r="T4116" s="9"/>
      <c r="U4116" s="4"/>
      <c r="V4116" s="4"/>
      <c r="Y4116" s="4"/>
      <c r="Z4116" s="28"/>
      <c r="AA4116" s="26"/>
      <c r="AE4116" s="5"/>
    </row>
    <row r="4117" spans="2:31" x14ac:dyDescent="0.2">
      <c r="B4117" s="4"/>
      <c r="C4117" s="4"/>
      <c r="D4117" s="4"/>
      <c r="E4117" s="50"/>
      <c r="F4117" s="50"/>
      <c r="G4117" s="51"/>
      <c r="H4117" s="2"/>
      <c r="L4117" s="3"/>
      <c r="M4117" s="3"/>
      <c r="N4117" s="3"/>
      <c r="O4117" s="52"/>
      <c r="P4117" s="4"/>
      <c r="Q4117" s="4"/>
      <c r="R4117" s="4"/>
      <c r="T4117" s="9"/>
      <c r="U4117" s="4"/>
      <c r="V4117" s="4"/>
      <c r="Y4117" s="4"/>
      <c r="Z4117" s="28"/>
      <c r="AA4117" s="26"/>
      <c r="AE4117" s="5"/>
    </row>
    <row r="4118" spans="2:31" x14ac:dyDescent="0.2">
      <c r="B4118" s="4"/>
      <c r="C4118" s="4"/>
      <c r="D4118" s="4"/>
      <c r="E4118" s="50"/>
      <c r="F4118" s="50"/>
      <c r="G4118" s="51"/>
      <c r="H4118" s="2"/>
      <c r="L4118" s="3"/>
      <c r="M4118" s="3"/>
      <c r="N4118" s="3"/>
      <c r="O4118" s="52"/>
      <c r="P4118" s="4"/>
      <c r="Q4118" s="4"/>
      <c r="R4118" s="4"/>
      <c r="T4118" s="9"/>
      <c r="U4118" s="4"/>
      <c r="V4118" s="4"/>
      <c r="Y4118" s="4"/>
      <c r="Z4118" s="28"/>
      <c r="AA4118" s="26"/>
      <c r="AE4118" s="5"/>
    </row>
    <row r="4119" spans="2:31" x14ac:dyDescent="0.2">
      <c r="B4119" s="4"/>
      <c r="C4119" s="4"/>
      <c r="D4119" s="4"/>
      <c r="E4119" s="50"/>
      <c r="F4119" s="50"/>
      <c r="G4119" s="51"/>
      <c r="H4119" s="2"/>
      <c r="L4119" s="3"/>
      <c r="M4119" s="3"/>
      <c r="N4119" s="3"/>
      <c r="O4119" s="52"/>
      <c r="P4119" s="4"/>
      <c r="Q4119" s="4"/>
      <c r="R4119" s="4"/>
      <c r="T4119" s="9"/>
      <c r="U4119" s="4"/>
      <c r="V4119" s="4"/>
      <c r="Y4119" s="4"/>
      <c r="Z4119" s="28"/>
      <c r="AA4119" s="26"/>
      <c r="AE4119" s="5"/>
    </row>
    <row r="4120" spans="2:31" x14ac:dyDescent="0.2">
      <c r="B4120" s="4"/>
      <c r="C4120" s="4"/>
      <c r="D4120" s="4"/>
      <c r="E4120" s="50"/>
      <c r="F4120" s="50"/>
      <c r="G4120" s="51"/>
      <c r="H4120" s="2"/>
      <c r="L4120" s="3"/>
      <c r="M4120" s="3"/>
      <c r="N4120" s="3"/>
      <c r="O4120" s="52"/>
      <c r="P4120" s="4"/>
      <c r="Q4120" s="4"/>
      <c r="R4120" s="4"/>
      <c r="T4120" s="9"/>
      <c r="U4120" s="4"/>
      <c r="V4120" s="4"/>
      <c r="Y4120" s="4"/>
      <c r="Z4120" s="28"/>
      <c r="AA4120" s="26"/>
      <c r="AE4120" s="5"/>
    </row>
    <row r="4121" spans="2:31" x14ac:dyDescent="0.2">
      <c r="B4121" s="4"/>
      <c r="C4121" s="4"/>
      <c r="D4121" s="4"/>
      <c r="E4121" s="50"/>
      <c r="F4121" s="50"/>
      <c r="G4121" s="51"/>
      <c r="H4121" s="2"/>
      <c r="L4121" s="3"/>
      <c r="M4121" s="3"/>
      <c r="N4121" s="3"/>
      <c r="O4121" s="52"/>
      <c r="P4121" s="4"/>
      <c r="Q4121" s="4"/>
      <c r="R4121" s="4"/>
      <c r="T4121" s="9"/>
      <c r="U4121" s="4"/>
      <c r="V4121" s="4"/>
      <c r="Y4121" s="4"/>
      <c r="Z4121" s="28"/>
      <c r="AA4121" s="26"/>
      <c r="AE4121" s="5"/>
    </row>
    <row r="4122" spans="2:31" x14ac:dyDescent="0.2">
      <c r="B4122" s="4"/>
      <c r="C4122" s="4"/>
      <c r="D4122" s="4"/>
      <c r="E4122" s="50"/>
      <c r="F4122" s="50"/>
      <c r="G4122" s="51"/>
      <c r="H4122" s="2"/>
      <c r="L4122" s="3"/>
      <c r="M4122" s="3"/>
      <c r="N4122" s="3"/>
      <c r="O4122" s="52"/>
      <c r="P4122" s="4"/>
      <c r="Q4122" s="4"/>
      <c r="R4122" s="4"/>
      <c r="T4122" s="9"/>
      <c r="U4122" s="4"/>
      <c r="V4122" s="4"/>
      <c r="Y4122" s="4"/>
      <c r="Z4122" s="28"/>
      <c r="AA4122" s="26"/>
      <c r="AE4122" s="5"/>
    </row>
    <row r="4123" spans="2:31" x14ac:dyDescent="0.2">
      <c r="B4123" s="4"/>
      <c r="C4123" s="4"/>
      <c r="D4123" s="4"/>
      <c r="E4123" s="50"/>
      <c r="F4123" s="50"/>
      <c r="G4123" s="51"/>
      <c r="H4123" s="2"/>
      <c r="L4123" s="3"/>
      <c r="M4123" s="3"/>
      <c r="N4123" s="3"/>
      <c r="O4123" s="52"/>
      <c r="P4123" s="4"/>
      <c r="Q4123" s="4"/>
      <c r="R4123" s="4"/>
      <c r="T4123" s="9"/>
      <c r="U4123" s="4"/>
      <c r="V4123" s="4"/>
      <c r="Y4123" s="4"/>
      <c r="Z4123" s="28"/>
      <c r="AA4123" s="26"/>
      <c r="AE4123" s="5"/>
    </row>
    <row r="4124" spans="2:31" x14ac:dyDescent="0.2">
      <c r="B4124" s="4"/>
      <c r="C4124" s="4"/>
      <c r="D4124" s="4"/>
      <c r="E4124" s="50"/>
      <c r="F4124" s="50"/>
      <c r="G4124" s="51"/>
      <c r="H4124" s="2"/>
      <c r="L4124" s="3"/>
      <c r="M4124" s="3"/>
      <c r="N4124" s="3"/>
      <c r="O4124" s="52"/>
      <c r="P4124" s="4"/>
      <c r="Q4124" s="4"/>
      <c r="R4124" s="4"/>
      <c r="T4124" s="9"/>
      <c r="U4124" s="4"/>
      <c r="V4124" s="4"/>
      <c r="Y4124" s="4"/>
      <c r="Z4124" s="28"/>
      <c r="AA4124" s="26"/>
      <c r="AE4124" s="5"/>
    </row>
    <row r="4125" spans="2:31" x14ac:dyDescent="0.2">
      <c r="B4125" s="4"/>
      <c r="C4125" s="4"/>
      <c r="D4125" s="4"/>
      <c r="E4125" s="50"/>
      <c r="F4125" s="50"/>
      <c r="G4125" s="51"/>
      <c r="H4125" s="2"/>
      <c r="L4125" s="3"/>
      <c r="M4125" s="3"/>
      <c r="N4125" s="3"/>
      <c r="O4125" s="52"/>
      <c r="P4125" s="4"/>
      <c r="Q4125" s="4"/>
      <c r="R4125" s="4"/>
      <c r="T4125" s="9"/>
      <c r="U4125" s="4"/>
      <c r="V4125" s="4"/>
      <c r="Y4125" s="4"/>
      <c r="Z4125" s="28"/>
      <c r="AA4125" s="26"/>
      <c r="AE4125" s="5"/>
    </row>
    <row r="4126" spans="2:31" x14ac:dyDescent="0.2">
      <c r="B4126" s="4"/>
      <c r="C4126" s="4"/>
      <c r="D4126" s="4"/>
      <c r="E4126" s="50"/>
      <c r="F4126" s="50"/>
      <c r="G4126" s="51"/>
      <c r="H4126" s="2"/>
      <c r="L4126" s="3"/>
      <c r="M4126" s="3"/>
      <c r="N4126" s="3"/>
      <c r="O4126" s="52"/>
      <c r="P4126" s="4"/>
      <c r="Q4126" s="4"/>
      <c r="R4126" s="4"/>
      <c r="T4126" s="9"/>
      <c r="U4126" s="4"/>
      <c r="V4126" s="4"/>
      <c r="Y4126" s="4"/>
      <c r="Z4126" s="28"/>
      <c r="AA4126" s="26"/>
      <c r="AE4126" s="5"/>
    </row>
    <row r="4127" spans="2:31" x14ac:dyDescent="0.2">
      <c r="B4127" s="4"/>
      <c r="C4127" s="4"/>
      <c r="D4127" s="4"/>
      <c r="E4127" s="50"/>
      <c r="F4127" s="50"/>
      <c r="G4127" s="51"/>
      <c r="H4127" s="2"/>
      <c r="L4127" s="3"/>
      <c r="M4127" s="3"/>
      <c r="N4127" s="3"/>
      <c r="O4127" s="52"/>
      <c r="P4127" s="4"/>
      <c r="Q4127" s="4"/>
      <c r="R4127" s="4"/>
      <c r="T4127" s="9"/>
      <c r="U4127" s="4"/>
      <c r="V4127" s="4"/>
      <c r="Y4127" s="4"/>
      <c r="Z4127" s="28"/>
      <c r="AA4127" s="26"/>
      <c r="AE4127" s="5"/>
    </row>
    <row r="4128" spans="2:31" x14ac:dyDescent="0.2">
      <c r="B4128" s="4"/>
      <c r="C4128" s="4"/>
      <c r="D4128" s="4"/>
      <c r="E4128" s="50"/>
      <c r="F4128" s="50"/>
      <c r="G4128" s="51"/>
      <c r="H4128" s="2"/>
      <c r="L4128" s="3"/>
      <c r="M4128" s="3"/>
      <c r="N4128" s="3"/>
      <c r="O4128" s="52"/>
      <c r="P4128" s="4"/>
      <c r="Q4128" s="4"/>
      <c r="R4128" s="4"/>
      <c r="T4128" s="9"/>
      <c r="U4128" s="4"/>
      <c r="V4128" s="4"/>
      <c r="Y4128" s="4"/>
      <c r="Z4128" s="28"/>
      <c r="AA4128" s="26"/>
      <c r="AE4128" s="5"/>
    </row>
    <row r="4129" spans="2:31" x14ac:dyDescent="0.2">
      <c r="B4129" s="4"/>
      <c r="C4129" s="4"/>
      <c r="D4129" s="4"/>
      <c r="E4129" s="50"/>
      <c r="F4129" s="50"/>
      <c r="G4129" s="51"/>
      <c r="H4129" s="2"/>
      <c r="L4129" s="3"/>
      <c r="M4129" s="3"/>
      <c r="N4129" s="3"/>
      <c r="O4129" s="52"/>
      <c r="P4129" s="4"/>
      <c r="Q4129" s="4"/>
      <c r="R4129" s="4"/>
      <c r="T4129" s="9"/>
      <c r="U4129" s="4"/>
      <c r="V4129" s="4"/>
      <c r="Y4129" s="4"/>
      <c r="Z4129" s="28"/>
      <c r="AA4129" s="26"/>
      <c r="AE4129" s="5"/>
    </row>
    <row r="4130" spans="2:31" x14ac:dyDescent="0.2">
      <c r="B4130" s="4"/>
      <c r="C4130" s="4"/>
      <c r="D4130" s="4"/>
      <c r="E4130" s="50"/>
      <c r="F4130" s="50"/>
      <c r="G4130" s="51"/>
      <c r="H4130" s="2"/>
      <c r="L4130" s="3"/>
      <c r="M4130" s="3"/>
      <c r="N4130" s="3"/>
      <c r="O4130" s="52"/>
      <c r="P4130" s="4"/>
      <c r="Q4130" s="4"/>
      <c r="R4130" s="4"/>
      <c r="T4130" s="9"/>
      <c r="U4130" s="4"/>
      <c r="V4130" s="4"/>
      <c r="Y4130" s="4"/>
      <c r="Z4130" s="28"/>
      <c r="AA4130" s="26"/>
      <c r="AE4130" s="5"/>
    </row>
    <row r="4131" spans="2:31" x14ac:dyDescent="0.2">
      <c r="B4131" s="4"/>
      <c r="C4131" s="4"/>
      <c r="D4131" s="4"/>
      <c r="E4131" s="50"/>
      <c r="F4131" s="50"/>
      <c r="G4131" s="51"/>
      <c r="H4131" s="2"/>
      <c r="L4131" s="3"/>
      <c r="M4131" s="3"/>
      <c r="N4131" s="3"/>
      <c r="O4131" s="52"/>
      <c r="P4131" s="4"/>
      <c r="Q4131" s="4"/>
      <c r="R4131" s="4"/>
      <c r="T4131" s="9"/>
      <c r="U4131" s="4"/>
      <c r="V4131" s="4"/>
      <c r="Y4131" s="4"/>
      <c r="Z4131" s="28"/>
      <c r="AA4131" s="26"/>
      <c r="AE4131" s="5"/>
    </row>
    <row r="4132" spans="2:31" x14ac:dyDescent="0.2">
      <c r="B4132" s="4"/>
      <c r="C4132" s="4"/>
      <c r="D4132" s="4"/>
      <c r="E4132" s="50"/>
      <c r="F4132" s="50"/>
      <c r="G4132" s="51"/>
      <c r="H4132" s="2"/>
      <c r="L4132" s="3"/>
      <c r="M4132" s="3"/>
      <c r="N4132" s="3"/>
      <c r="O4132" s="52"/>
      <c r="P4132" s="4"/>
      <c r="Q4132" s="4"/>
      <c r="R4132" s="4"/>
      <c r="T4132" s="9"/>
      <c r="U4132" s="4"/>
      <c r="V4132" s="4"/>
      <c r="Y4132" s="4"/>
      <c r="Z4132" s="28"/>
      <c r="AA4132" s="26"/>
      <c r="AE4132" s="5"/>
    </row>
    <row r="4133" spans="2:31" x14ac:dyDescent="0.2">
      <c r="B4133" s="4"/>
      <c r="C4133" s="4"/>
      <c r="D4133" s="4"/>
      <c r="E4133" s="50"/>
      <c r="F4133" s="50"/>
      <c r="G4133" s="51"/>
      <c r="H4133" s="2"/>
      <c r="L4133" s="3"/>
      <c r="M4133" s="3"/>
      <c r="N4133" s="3"/>
      <c r="O4133" s="52"/>
      <c r="P4133" s="4"/>
      <c r="Q4133" s="4"/>
      <c r="R4133" s="4"/>
      <c r="T4133" s="9"/>
      <c r="U4133" s="4"/>
      <c r="V4133" s="4"/>
      <c r="Y4133" s="4"/>
      <c r="Z4133" s="28"/>
      <c r="AA4133" s="26"/>
      <c r="AE4133" s="5"/>
    </row>
    <row r="4134" spans="2:31" x14ac:dyDescent="0.2">
      <c r="B4134" s="4"/>
      <c r="C4134" s="4"/>
      <c r="D4134" s="4"/>
      <c r="E4134" s="50"/>
      <c r="F4134" s="50"/>
      <c r="G4134" s="51"/>
      <c r="H4134" s="2"/>
      <c r="L4134" s="3"/>
      <c r="M4134" s="3"/>
      <c r="N4134" s="3"/>
      <c r="O4134" s="52"/>
      <c r="P4134" s="4"/>
      <c r="Q4134" s="4"/>
      <c r="R4134" s="4"/>
      <c r="T4134" s="9"/>
      <c r="U4134" s="4"/>
      <c r="V4134" s="4"/>
      <c r="Y4134" s="4"/>
      <c r="Z4134" s="28"/>
      <c r="AA4134" s="26"/>
      <c r="AE4134" s="5"/>
    </row>
    <row r="4135" spans="2:31" x14ac:dyDescent="0.2">
      <c r="B4135" s="4"/>
      <c r="C4135" s="4"/>
      <c r="D4135" s="4"/>
      <c r="E4135" s="50"/>
      <c r="F4135" s="50"/>
      <c r="G4135" s="51"/>
      <c r="H4135" s="2"/>
      <c r="L4135" s="3"/>
      <c r="M4135" s="3"/>
      <c r="N4135" s="3"/>
      <c r="O4135" s="52"/>
      <c r="P4135" s="4"/>
      <c r="Q4135" s="4"/>
      <c r="R4135" s="4"/>
      <c r="T4135" s="9"/>
      <c r="U4135" s="4"/>
      <c r="V4135" s="4"/>
      <c r="Y4135" s="4"/>
      <c r="Z4135" s="28"/>
      <c r="AA4135" s="26"/>
      <c r="AE4135" s="5"/>
    </row>
    <row r="4136" spans="2:31" x14ac:dyDescent="0.2">
      <c r="B4136" s="4"/>
      <c r="C4136" s="4"/>
      <c r="D4136" s="4"/>
      <c r="E4136" s="50"/>
      <c r="F4136" s="50"/>
      <c r="G4136" s="51"/>
      <c r="H4136" s="2"/>
      <c r="L4136" s="3"/>
      <c r="M4136" s="3"/>
      <c r="N4136" s="3"/>
      <c r="O4136" s="52"/>
      <c r="P4136" s="4"/>
      <c r="Q4136" s="4"/>
      <c r="R4136" s="4"/>
      <c r="T4136" s="9"/>
      <c r="U4136" s="4"/>
      <c r="V4136" s="4"/>
      <c r="Y4136" s="4"/>
      <c r="Z4136" s="28"/>
      <c r="AA4136" s="26"/>
      <c r="AE4136" s="5"/>
    </row>
    <row r="4137" spans="2:31" x14ac:dyDescent="0.2">
      <c r="B4137" s="4"/>
      <c r="C4137" s="4"/>
      <c r="D4137" s="4"/>
      <c r="E4137" s="50"/>
      <c r="F4137" s="50"/>
      <c r="G4137" s="51"/>
      <c r="H4137" s="2"/>
      <c r="L4137" s="3"/>
      <c r="M4137" s="3"/>
      <c r="N4137" s="3"/>
      <c r="O4137" s="52"/>
      <c r="P4137" s="4"/>
      <c r="Q4137" s="4"/>
      <c r="R4137" s="4"/>
      <c r="T4137" s="9"/>
      <c r="U4137" s="4"/>
      <c r="V4137" s="4"/>
      <c r="Y4137" s="4"/>
      <c r="Z4137" s="28"/>
      <c r="AA4137" s="26"/>
      <c r="AE4137" s="5"/>
    </row>
    <row r="4138" spans="2:31" x14ac:dyDescent="0.2">
      <c r="B4138" s="4"/>
      <c r="C4138" s="4"/>
      <c r="D4138" s="4"/>
      <c r="E4138" s="50"/>
      <c r="F4138" s="50"/>
      <c r="G4138" s="51"/>
      <c r="H4138" s="2"/>
      <c r="L4138" s="3"/>
      <c r="M4138" s="3"/>
      <c r="N4138" s="3"/>
      <c r="O4138" s="52"/>
      <c r="P4138" s="4"/>
      <c r="Q4138" s="4"/>
      <c r="R4138" s="4"/>
      <c r="T4138" s="9"/>
      <c r="U4138" s="4"/>
      <c r="V4138" s="4"/>
      <c r="Y4138" s="4"/>
      <c r="Z4138" s="28"/>
      <c r="AA4138" s="26"/>
      <c r="AE4138" s="5"/>
    </row>
    <row r="4139" spans="2:31" x14ac:dyDescent="0.2">
      <c r="B4139" s="4"/>
      <c r="C4139" s="4"/>
      <c r="D4139" s="4"/>
      <c r="E4139" s="50"/>
      <c r="F4139" s="50"/>
      <c r="G4139" s="51"/>
      <c r="H4139" s="2"/>
      <c r="L4139" s="3"/>
      <c r="M4139" s="3"/>
      <c r="N4139" s="3"/>
      <c r="O4139" s="52"/>
      <c r="P4139" s="4"/>
      <c r="Q4139" s="4"/>
      <c r="R4139" s="4"/>
      <c r="T4139" s="9"/>
      <c r="U4139" s="4"/>
      <c r="V4139" s="4"/>
      <c r="Y4139" s="4"/>
      <c r="Z4139" s="28"/>
      <c r="AA4139" s="26"/>
      <c r="AE4139" s="5"/>
    </row>
    <row r="4140" spans="2:31" x14ac:dyDescent="0.2">
      <c r="B4140" s="4"/>
      <c r="C4140" s="4"/>
      <c r="D4140" s="4"/>
      <c r="E4140" s="50"/>
      <c r="F4140" s="50"/>
      <c r="G4140" s="51"/>
      <c r="H4140" s="2"/>
      <c r="L4140" s="3"/>
      <c r="M4140" s="3"/>
      <c r="N4140" s="3"/>
      <c r="O4140" s="52"/>
      <c r="P4140" s="4"/>
      <c r="Q4140" s="4"/>
      <c r="R4140" s="4"/>
      <c r="T4140" s="9"/>
      <c r="U4140" s="4"/>
      <c r="V4140" s="4"/>
      <c r="Y4140" s="4"/>
      <c r="Z4140" s="28"/>
      <c r="AA4140" s="26"/>
      <c r="AE4140" s="5"/>
    </row>
    <row r="4141" spans="2:31" x14ac:dyDescent="0.2">
      <c r="B4141" s="4"/>
      <c r="C4141" s="4"/>
      <c r="D4141" s="4"/>
      <c r="E4141" s="50"/>
      <c r="F4141" s="50"/>
      <c r="G4141" s="51"/>
      <c r="H4141" s="2"/>
      <c r="L4141" s="3"/>
      <c r="M4141" s="3"/>
      <c r="N4141" s="3"/>
      <c r="O4141" s="52"/>
      <c r="P4141" s="4"/>
      <c r="Q4141" s="4"/>
      <c r="R4141" s="4"/>
      <c r="T4141" s="9"/>
      <c r="U4141" s="4"/>
      <c r="V4141" s="4"/>
      <c r="Y4141" s="4"/>
      <c r="Z4141" s="28"/>
      <c r="AA4141" s="26"/>
      <c r="AE4141" s="5"/>
    </row>
    <row r="4142" spans="2:31" x14ac:dyDescent="0.2">
      <c r="B4142" s="4"/>
      <c r="C4142" s="4"/>
      <c r="D4142" s="4"/>
      <c r="E4142" s="50"/>
      <c r="F4142" s="50"/>
      <c r="G4142" s="51"/>
      <c r="H4142" s="2"/>
      <c r="L4142" s="3"/>
      <c r="M4142" s="3"/>
      <c r="N4142" s="3"/>
      <c r="O4142" s="52"/>
      <c r="P4142" s="4"/>
      <c r="Q4142" s="4"/>
      <c r="R4142" s="4"/>
      <c r="T4142" s="9"/>
      <c r="U4142" s="4"/>
      <c r="V4142" s="4"/>
      <c r="Y4142" s="4"/>
      <c r="Z4142" s="28"/>
      <c r="AA4142" s="26"/>
      <c r="AE4142" s="5"/>
    </row>
    <row r="4143" spans="2:31" x14ac:dyDescent="0.2">
      <c r="B4143" s="4"/>
      <c r="C4143" s="4"/>
      <c r="D4143" s="4"/>
      <c r="E4143" s="50"/>
      <c r="F4143" s="50"/>
      <c r="G4143" s="51"/>
      <c r="H4143" s="2"/>
      <c r="L4143" s="3"/>
      <c r="M4143" s="3"/>
      <c r="N4143" s="3"/>
      <c r="O4143" s="52"/>
      <c r="P4143" s="4"/>
      <c r="Q4143" s="4"/>
      <c r="R4143" s="4"/>
      <c r="T4143" s="9"/>
      <c r="U4143" s="4"/>
      <c r="V4143" s="4"/>
      <c r="Y4143" s="4"/>
      <c r="Z4143" s="28"/>
      <c r="AA4143" s="26"/>
      <c r="AE4143" s="5"/>
    </row>
    <row r="4144" spans="2:31" x14ac:dyDescent="0.2">
      <c r="B4144" s="4"/>
      <c r="C4144" s="4"/>
      <c r="D4144" s="4"/>
      <c r="E4144" s="50"/>
      <c r="F4144" s="50"/>
      <c r="G4144" s="51"/>
      <c r="H4144" s="2"/>
      <c r="L4144" s="3"/>
      <c r="M4144" s="3"/>
      <c r="N4144" s="3"/>
      <c r="O4144" s="52"/>
      <c r="P4144" s="4"/>
      <c r="Q4144" s="4"/>
      <c r="R4144" s="4"/>
      <c r="T4144" s="9"/>
      <c r="U4144" s="4"/>
      <c r="V4144" s="4"/>
      <c r="Y4144" s="4"/>
      <c r="Z4144" s="28"/>
      <c r="AA4144" s="26"/>
      <c r="AE4144" s="5"/>
    </row>
    <row r="4145" spans="2:31" x14ac:dyDescent="0.2">
      <c r="B4145" s="4"/>
      <c r="C4145" s="4"/>
      <c r="D4145" s="4"/>
      <c r="E4145" s="50"/>
      <c r="F4145" s="50"/>
      <c r="G4145" s="51"/>
      <c r="H4145" s="2"/>
      <c r="L4145" s="3"/>
      <c r="M4145" s="3"/>
      <c r="N4145" s="3"/>
      <c r="O4145" s="52"/>
      <c r="P4145" s="4"/>
      <c r="Q4145" s="4"/>
      <c r="R4145" s="4"/>
      <c r="T4145" s="9"/>
      <c r="U4145" s="4"/>
      <c r="V4145" s="4"/>
      <c r="Y4145" s="4"/>
      <c r="Z4145" s="28"/>
      <c r="AA4145" s="26"/>
      <c r="AE4145" s="5"/>
    </row>
    <row r="4146" spans="2:31" x14ac:dyDescent="0.2">
      <c r="B4146" s="4"/>
      <c r="C4146" s="4"/>
      <c r="D4146" s="4"/>
      <c r="E4146" s="50"/>
      <c r="F4146" s="50"/>
      <c r="G4146" s="51"/>
      <c r="H4146" s="2"/>
      <c r="L4146" s="3"/>
      <c r="M4146" s="3"/>
      <c r="N4146" s="3"/>
      <c r="O4146" s="52"/>
      <c r="P4146" s="4"/>
      <c r="Q4146" s="4"/>
      <c r="R4146" s="4"/>
      <c r="T4146" s="9"/>
      <c r="U4146" s="4"/>
      <c r="V4146" s="4"/>
      <c r="Y4146" s="4"/>
      <c r="Z4146" s="28"/>
      <c r="AA4146" s="26"/>
      <c r="AE4146" s="5"/>
    </row>
    <row r="4147" spans="2:31" x14ac:dyDescent="0.2">
      <c r="B4147" s="4"/>
      <c r="C4147" s="4"/>
      <c r="D4147" s="4"/>
      <c r="E4147" s="50"/>
      <c r="F4147" s="50"/>
      <c r="G4147" s="51"/>
      <c r="H4147" s="2"/>
      <c r="L4147" s="3"/>
      <c r="M4147" s="3"/>
      <c r="N4147" s="3"/>
      <c r="O4147" s="52"/>
      <c r="P4147" s="4"/>
      <c r="Q4147" s="4"/>
      <c r="R4147" s="4"/>
      <c r="T4147" s="9"/>
      <c r="U4147" s="4"/>
      <c r="V4147" s="4"/>
      <c r="Y4147" s="4"/>
      <c r="Z4147" s="28"/>
      <c r="AA4147" s="26"/>
      <c r="AE4147" s="5"/>
    </row>
    <row r="4148" spans="2:31" x14ac:dyDescent="0.2">
      <c r="B4148" s="4"/>
      <c r="C4148" s="4"/>
      <c r="D4148" s="4"/>
      <c r="E4148" s="50"/>
      <c r="F4148" s="50"/>
      <c r="G4148" s="51"/>
      <c r="H4148" s="2"/>
      <c r="L4148" s="3"/>
      <c r="M4148" s="3"/>
      <c r="N4148" s="3"/>
      <c r="O4148" s="52"/>
      <c r="P4148" s="4"/>
      <c r="Q4148" s="4"/>
      <c r="R4148" s="4"/>
      <c r="T4148" s="9"/>
      <c r="U4148" s="4"/>
      <c r="V4148" s="4"/>
      <c r="Y4148" s="4"/>
      <c r="Z4148" s="28"/>
      <c r="AA4148" s="26"/>
      <c r="AE4148" s="5"/>
    </row>
    <row r="4149" spans="2:31" x14ac:dyDescent="0.2">
      <c r="B4149" s="4"/>
      <c r="C4149" s="4"/>
      <c r="D4149" s="4"/>
      <c r="E4149" s="50"/>
      <c r="F4149" s="50"/>
      <c r="G4149" s="51"/>
      <c r="H4149" s="2"/>
      <c r="L4149" s="3"/>
      <c r="M4149" s="3"/>
      <c r="N4149" s="3"/>
      <c r="O4149" s="52"/>
      <c r="P4149" s="4"/>
      <c r="Q4149" s="4"/>
      <c r="R4149" s="4"/>
      <c r="T4149" s="9"/>
      <c r="U4149" s="4"/>
      <c r="V4149" s="4"/>
      <c r="Y4149" s="4"/>
      <c r="Z4149" s="28"/>
      <c r="AA4149" s="26"/>
      <c r="AE4149" s="5"/>
    </row>
    <row r="4150" spans="2:31" x14ac:dyDescent="0.2">
      <c r="B4150" s="4"/>
      <c r="C4150" s="4"/>
      <c r="D4150" s="4"/>
      <c r="E4150" s="50"/>
      <c r="F4150" s="50"/>
      <c r="G4150" s="51"/>
      <c r="H4150" s="2"/>
      <c r="L4150" s="3"/>
      <c r="M4150" s="3"/>
      <c r="N4150" s="3"/>
      <c r="O4150" s="52"/>
      <c r="P4150" s="4"/>
      <c r="Q4150" s="4"/>
      <c r="R4150" s="4"/>
      <c r="T4150" s="9"/>
      <c r="U4150" s="4"/>
      <c r="V4150" s="4"/>
      <c r="Y4150" s="4"/>
      <c r="Z4150" s="28"/>
      <c r="AA4150" s="26"/>
      <c r="AE4150" s="5"/>
    </row>
    <row r="4151" spans="2:31" x14ac:dyDescent="0.2">
      <c r="B4151" s="4"/>
      <c r="C4151" s="4"/>
      <c r="D4151" s="4"/>
      <c r="E4151" s="50"/>
      <c r="F4151" s="50"/>
      <c r="G4151" s="51"/>
      <c r="H4151" s="2"/>
      <c r="L4151" s="3"/>
      <c r="M4151" s="3"/>
      <c r="N4151" s="3"/>
      <c r="O4151" s="52"/>
      <c r="P4151" s="4"/>
      <c r="Q4151" s="4"/>
      <c r="R4151" s="4"/>
      <c r="T4151" s="9"/>
      <c r="U4151" s="4"/>
      <c r="V4151" s="4"/>
      <c r="Y4151" s="4"/>
      <c r="Z4151" s="28"/>
      <c r="AA4151" s="26"/>
      <c r="AE4151" s="5"/>
    </row>
    <row r="4152" spans="2:31" x14ac:dyDescent="0.2">
      <c r="B4152" s="4"/>
      <c r="C4152" s="4"/>
      <c r="D4152" s="4"/>
      <c r="E4152" s="50"/>
      <c r="F4152" s="50"/>
      <c r="G4152" s="51"/>
      <c r="H4152" s="2"/>
      <c r="L4152" s="3"/>
      <c r="M4152" s="3"/>
      <c r="N4152" s="3"/>
      <c r="O4152" s="52"/>
      <c r="P4152" s="4"/>
      <c r="Q4152" s="4"/>
      <c r="R4152" s="4"/>
      <c r="T4152" s="9"/>
      <c r="U4152" s="4"/>
      <c r="V4152" s="4"/>
      <c r="Y4152" s="4"/>
      <c r="Z4152" s="28"/>
      <c r="AA4152" s="26"/>
      <c r="AE4152" s="5"/>
    </row>
    <row r="4153" spans="2:31" x14ac:dyDescent="0.2">
      <c r="B4153" s="4"/>
      <c r="C4153" s="4"/>
      <c r="D4153" s="4"/>
      <c r="E4153" s="50"/>
      <c r="F4153" s="50"/>
      <c r="G4153" s="51"/>
      <c r="H4153" s="2"/>
      <c r="L4153" s="3"/>
      <c r="M4153" s="3"/>
      <c r="N4153" s="3"/>
      <c r="O4153" s="52"/>
      <c r="P4153" s="4"/>
      <c r="Q4153" s="4"/>
      <c r="R4153" s="4"/>
      <c r="T4153" s="9"/>
      <c r="U4153" s="4"/>
      <c r="V4153" s="4"/>
      <c r="Y4153" s="4"/>
      <c r="Z4153" s="28"/>
      <c r="AA4153" s="26"/>
      <c r="AE4153" s="5"/>
    </row>
    <row r="4154" spans="2:31" x14ac:dyDescent="0.2">
      <c r="B4154" s="4"/>
      <c r="C4154" s="4"/>
      <c r="D4154" s="4"/>
      <c r="E4154" s="50"/>
      <c r="F4154" s="50"/>
      <c r="G4154" s="51"/>
      <c r="H4154" s="2"/>
      <c r="L4154" s="3"/>
      <c r="M4154" s="3"/>
      <c r="N4154" s="3"/>
      <c r="O4154" s="52"/>
      <c r="P4154" s="4"/>
      <c r="Q4154" s="4"/>
      <c r="R4154" s="4"/>
      <c r="T4154" s="9"/>
      <c r="U4154" s="4"/>
      <c r="V4154" s="4"/>
      <c r="Y4154" s="4"/>
      <c r="Z4154" s="28"/>
      <c r="AA4154" s="26"/>
      <c r="AE4154" s="5"/>
    </row>
    <row r="4155" spans="2:31" x14ac:dyDescent="0.2">
      <c r="B4155" s="4"/>
      <c r="C4155" s="4"/>
      <c r="D4155" s="4"/>
      <c r="E4155" s="50"/>
      <c r="F4155" s="50"/>
      <c r="G4155" s="51"/>
      <c r="H4155" s="2"/>
      <c r="L4155" s="3"/>
      <c r="M4155" s="3"/>
      <c r="N4155" s="3"/>
      <c r="O4155" s="52"/>
      <c r="P4155" s="4"/>
      <c r="Q4155" s="4"/>
      <c r="R4155" s="4"/>
      <c r="T4155" s="9"/>
      <c r="U4155" s="4"/>
      <c r="V4155" s="4"/>
      <c r="Y4155" s="4"/>
      <c r="Z4155" s="28"/>
      <c r="AA4155" s="26"/>
      <c r="AE4155" s="5"/>
    </row>
    <row r="4156" spans="2:31" x14ac:dyDescent="0.2">
      <c r="B4156" s="4"/>
      <c r="C4156" s="4"/>
      <c r="D4156" s="4"/>
      <c r="E4156" s="50"/>
      <c r="F4156" s="50"/>
      <c r="G4156" s="51"/>
      <c r="H4156" s="2"/>
      <c r="L4156" s="3"/>
      <c r="M4156" s="3"/>
      <c r="N4156" s="3"/>
      <c r="O4156" s="52"/>
      <c r="P4156" s="4"/>
      <c r="Q4156" s="4"/>
      <c r="R4156" s="4"/>
      <c r="T4156" s="9"/>
      <c r="U4156" s="4"/>
      <c r="V4156" s="4"/>
      <c r="Y4156" s="4"/>
      <c r="Z4156" s="28"/>
      <c r="AA4156" s="26"/>
      <c r="AE4156" s="5"/>
    </row>
    <row r="4157" spans="2:31" x14ac:dyDescent="0.2">
      <c r="B4157" s="4"/>
      <c r="C4157" s="4"/>
      <c r="D4157" s="4"/>
      <c r="E4157" s="50"/>
      <c r="F4157" s="50"/>
      <c r="G4157" s="51"/>
      <c r="H4157" s="2"/>
      <c r="L4157" s="3"/>
      <c r="M4157" s="3"/>
      <c r="N4157" s="3"/>
      <c r="O4157" s="52"/>
      <c r="P4157" s="4"/>
      <c r="Q4157" s="4"/>
      <c r="R4157" s="4"/>
      <c r="T4157" s="9"/>
      <c r="U4157" s="4"/>
      <c r="V4157" s="4"/>
      <c r="Y4157" s="4"/>
      <c r="Z4157" s="28"/>
      <c r="AA4157" s="26"/>
      <c r="AE4157" s="5"/>
    </row>
    <row r="4158" spans="2:31" x14ac:dyDescent="0.2">
      <c r="B4158" s="4"/>
      <c r="C4158" s="4"/>
      <c r="D4158" s="4"/>
      <c r="E4158" s="50"/>
      <c r="F4158" s="50"/>
      <c r="G4158" s="51"/>
      <c r="H4158" s="2"/>
      <c r="L4158" s="3"/>
      <c r="M4158" s="3"/>
      <c r="N4158" s="3"/>
      <c r="O4158" s="52"/>
      <c r="P4158" s="4"/>
      <c r="Q4158" s="4"/>
      <c r="R4158" s="4"/>
      <c r="T4158" s="9"/>
      <c r="U4158" s="4"/>
      <c r="V4158" s="4"/>
      <c r="Y4158" s="4"/>
      <c r="Z4158" s="28"/>
      <c r="AA4158" s="26"/>
      <c r="AE4158" s="5"/>
    </row>
    <row r="4159" spans="2:31" x14ac:dyDescent="0.2">
      <c r="B4159" s="4"/>
      <c r="C4159" s="4"/>
      <c r="D4159" s="4"/>
      <c r="E4159" s="50"/>
      <c r="F4159" s="50"/>
      <c r="G4159" s="51"/>
      <c r="H4159" s="2"/>
      <c r="L4159" s="3"/>
      <c r="M4159" s="3"/>
      <c r="N4159" s="3"/>
      <c r="O4159" s="52"/>
      <c r="P4159" s="4"/>
      <c r="Q4159" s="4"/>
      <c r="R4159" s="4"/>
      <c r="T4159" s="9"/>
      <c r="U4159" s="4"/>
      <c r="V4159" s="4"/>
      <c r="Y4159" s="4"/>
      <c r="Z4159" s="28"/>
      <c r="AA4159" s="26"/>
      <c r="AE4159" s="5"/>
    </row>
    <row r="4160" spans="2:31" x14ac:dyDescent="0.2">
      <c r="B4160" s="4"/>
      <c r="C4160" s="4"/>
      <c r="D4160" s="4"/>
      <c r="E4160" s="50"/>
      <c r="F4160" s="50"/>
      <c r="G4160" s="51"/>
      <c r="H4160" s="2"/>
      <c r="L4160" s="3"/>
      <c r="M4160" s="3"/>
      <c r="N4160" s="3"/>
      <c r="O4160" s="52"/>
      <c r="P4160" s="4"/>
      <c r="Q4160" s="4"/>
      <c r="R4160" s="4"/>
      <c r="T4160" s="9"/>
      <c r="U4160" s="4"/>
      <c r="V4160" s="4"/>
      <c r="Y4160" s="4"/>
      <c r="Z4160" s="28"/>
      <c r="AA4160" s="26"/>
      <c r="AE4160" s="5"/>
    </row>
    <row r="4161" spans="2:31" x14ac:dyDescent="0.2">
      <c r="B4161" s="4"/>
      <c r="C4161" s="4"/>
      <c r="D4161" s="4"/>
      <c r="E4161" s="50"/>
      <c r="F4161" s="50"/>
      <c r="G4161" s="51"/>
      <c r="H4161" s="2"/>
      <c r="L4161" s="3"/>
      <c r="M4161" s="3"/>
      <c r="N4161" s="3"/>
      <c r="O4161" s="52"/>
      <c r="P4161" s="4"/>
      <c r="Q4161" s="4"/>
      <c r="R4161" s="4"/>
      <c r="T4161" s="9"/>
      <c r="U4161" s="4"/>
      <c r="V4161" s="4"/>
      <c r="Y4161" s="4"/>
      <c r="Z4161" s="28"/>
      <c r="AA4161" s="26"/>
      <c r="AE4161" s="5"/>
    </row>
    <row r="4162" spans="2:31" x14ac:dyDescent="0.2">
      <c r="B4162" s="4"/>
      <c r="C4162" s="4"/>
      <c r="D4162" s="4"/>
      <c r="E4162" s="50"/>
      <c r="F4162" s="50"/>
      <c r="G4162" s="51"/>
      <c r="H4162" s="2"/>
      <c r="L4162" s="3"/>
      <c r="M4162" s="3"/>
      <c r="N4162" s="3"/>
      <c r="O4162" s="52"/>
      <c r="P4162" s="4"/>
      <c r="Q4162" s="4"/>
      <c r="R4162" s="4"/>
      <c r="T4162" s="9"/>
      <c r="U4162" s="4"/>
      <c r="V4162" s="4"/>
      <c r="Y4162" s="4"/>
      <c r="Z4162" s="28"/>
      <c r="AA4162" s="26"/>
      <c r="AE4162" s="5"/>
    </row>
    <row r="4163" spans="2:31" x14ac:dyDescent="0.2">
      <c r="B4163" s="4"/>
      <c r="C4163" s="4"/>
      <c r="D4163" s="4"/>
      <c r="E4163" s="50"/>
      <c r="F4163" s="50"/>
      <c r="G4163" s="51"/>
      <c r="H4163" s="2"/>
      <c r="L4163" s="3"/>
      <c r="M4163" s="3"/>
      <c r="N4163" s="3"/>
      <c r="O4163" s="52"/>
      <c r="P4163" s="4"/>
      <c r="Q4163" s="4"/>
      <c r="R4163" s="4"/>
      <c r="T4163" s="9"/>
      <c r="U4163" s="4"/>
      <c r="V4163" s="4"/>
      <c r="Y4163" s="4"/>
      <c r="Z4163" s="28"/>
      <c r="AA4163" s="26"/>
      <c r="AE4163" s="5"/>
    </row>
    <row r="4164" spans="2:31" x14ac:dyDescent="0.2">
      <c r="B4164" s="4"/>
      <c r="C4164" s="4"/>
      <c r="D4164" s="4"/>
      <c r="E4164" s="50"/>
      <c r="F4164" s="50"/>
      <c r="G4164" s="51"/>
      <c r="H4164" s="2"/>
      <c r="L4164" s="3"/>
      <c r="M4164" s="3"/>
      <c r="N4164" s="3"/>
      <c r="O4164" s="52"/>
      <c r="P4164" s="4"/>
      <c r="Q4164" s="4"/>
      <c r="R4164" s="4"/>
      <c r="T4164" s="9"/>
      <c r="U4164" s="4"/>
      <c r="V4164" s="4"/>
      <c r="Y4164" s="4"/>
      <c r="Z4164" s="28"/>
      <c r="AA4164" s="26"/>
      <c r="AE4164" s="5"/>
    </row>
    <row r="4165" spans="2:31" x14ac:dyDescent="0.2">
      <c r="B4165" s="4"/>
      <c r="C4165" s="4"/>
      <c r="D4165" s="4"/>
      <c r="E4165" s="50"/>
      <c r="F4165" s="50"/>
      <c r="G4165" s="51"/>
      <c r="H4165" s="2"/>
      <c r="L4165" s="3"/>
      <c r="M4165" s="3"/>
      <c r="N4165" s="3"/>
      <c r="O4165" s="52"/>
      <c r="P4165" s="4"/>
      <c r="Q4165" s="4"/>
      <c r="R4165" s="4"/>
      <c r="T4165" s="9"/>
      <c r="U4165" s="4"/>
      <c r="V4165" s="4"/>
      <c r="Y4165" s="4"/>
      <c r="Z4165" s="28"/>
      <c r="AA4165" s="26"/>
      <c r="AE4165" s="5"/>
    </row>
    <row r="4166" spans="2:31" x14ac:dyDescent="0.2">
      <c r="B4166" s="4"/>
      <c r="C4166" s="4"/>
      <c r="D4166" s="4"/>
      <c r="E4166" s="50"/>
      <c r="F4166" s="50"/>
      <c r="G4166" s="51"/>
      <c r="H4166" s="2"/>
      <c r="L4166" s="3"/>
      <c r="M4166" s="3"/>
      <c r="N4166" s="3"/>
      <c r="O4166" s="52"/>
      <c r="P4166" s="4"/>
      <c r="Q4166" s="4"/>
      <c r="R4166" s="4"/>
      <c r="T4166" s="9"/>
      <c r="U4166" s="4"/>
      <c r="V4166" s="4"/>
      <c r="Y4166" s="4"/>
      <c r="Z4166" s="28"/>
      <c r="AA4166" s="26"/>
      <c r="AE4166" s="5"/>
    </row>
    <row r="4167" spans="2:31" x14ac:dyDescent="0.2">
      <c r="B4167" s="4"/>
      <c r="C4167" s="4"/>
      <c r="D4167" s="4"/>
      <c r="E4167" s="50"/>
      <c r="F4167" s="50"/>
      <c r="G4167" s="51"/>
      <c r="H4167" s="2"/>
      <c r="L4167" s="3"/>
      <c r="M4167" s="3"/>
      <c r="N4167" s="3"/>
      <c r="O4167" s="52"/>
      <c r="P4167" s="4"/>
      <c r="Q4167" s="4"/>
      <c r="R4167" s="4"/>
      <c r="T4167" s="9"/>
      <c r="U4167" s="4"/>
      <c r="V4167" s="4"/>
      <c r="Y4167" s="4"/>
      <c r="Z4167" s="28"/>
      <c r="AA4167" s="26"/>
      <c r="AE4167" s="5"/>
    </row>
    <row r="4168" spans="2:31" x14ac:dyDescent="0.2">
      <c r="B4168" s="4"/>
      <c r="C4168" s="4"/>
      <c r="D4168" s="4"/>
      <c r="E4168" s="50"/>
      <c r="F4168" s="50"/>
      <c r="G4168" s="51"/>
      <c r="H4168" s="2"/>
      <c r="L4168" s="3"/>
      <c r="M4168" s="3"/>
      <c r="N4168" s="3"/>
      <c r="O4168" s="52"/>
      <c r="P4168" s="4"/>
      <c r="Q4168" s="4"/>
      <c r="R4168" s="4"/>
      <c r="T4168" s="9"/>
      <c r="U4168" s="4"/>
      <c r="V4168" s="4"/>
      <c r="Y4168" s="4"/>
      <c r="Z4168" s="28"/>
      <c r="AA4168" s="26"/>
      <c r="AE4168" s="5"/>
    </row>
    <row r="4169" spans="2:31" x14ac:dyDescent="0.2">
      <c r="B4169" s="4"/>
      <c r="C4169" s="4"/>
      <c r="D4169" s="4"/>
      <c r="E4169" s="50"/>
      <c r="F4169" s="50"/>
      <c r="G4169" s="51"/>
      <c r="H4169" s="2"/>
      <c r="L4169" s="3"/>
      <c r="M4169" s="3"/>
      <c r="N4169" s="3"/>
      <c r="O4169" s="52"/>
      <c r="P4169" s="4"/>
      <c r="Q4169" s="4"/>
      <c r="R4169" s="4"/>
      <c r="T4169" s="9"/>
      <c r="U4169" s="4"/>
      <c r="V4169" s="4"/>
      <c r="Y4169" s="4"/>
      <c r="Z4169" s="28"/>
      <c r="AA4169" s="26"/>
      <c r="AE4169" s="5"/>
    </row>
    <row r="4170" spans="2:31" x14ac:dyDescent="0.2">
      <c r="B4170" s="4"/>
      <c r="C4170" s="4"/>
      <c r="D4170" s="4"/>
      <c r="E4170" s="50"/>
      <c r="F4170" s="50"/>
      <c r="G4170" s="51"/>
      <c r="H4170" s="2"/>
      <c r="L4170" s="3"/>
      <c r="M4170" s="3"/>
      <c r="N4170" s="3"/>
      <c r="O4170" s="52"/>
      <c r="P4170" s="4"/>
      <c r="Q4170" s="4"/>
      <c r="R4170" s="4"/>
      <c r="T4170" s="9"/>
      <c r="U4170" s="4"/>
      <c r="V4170" s="4"/>
      <c r="Y4170" s="4"/>
      <c r="Z4170" s="28"/>
      <c r="AA4170" s="26"/>
      <c r="AE4170" s="5"/>
    </row>
    <row r="4171" spans="2:31" x14ac:dyDescent="0.2">
      <c r="B4171" s="4"/>
      <c r="C4171" s="4"/>
      <c r="D4171" s="4"/>
      <c r="E4171" s="50"/>
      <c r="F4171" s="50"/>
      <c r="G4171" s="51"/>
      <c r="H4171" s="2"/>
      <c r="L4171" s="3"/>
      <c r="M4171" s="3"/>
      <c r="N4171" s="3"/>
      <c r="O4171" s="52"/>
      <c r="P4171" s="4"/>
      <c r="Q4171" s="4"/>
      <c r="R4171" s="4"/>
      <c r="T4171" s="9"/>
      <c r="U4171" s="4"/>
      <c r="V4171" s="4"/>
      <c r="Y4171" s="4"/>
      <c r="Z4171" s="28"/>
      <c r="AA4171" s="26"/>
      <c r="AE4171" s="5"/>
    </row>
    <row r="4172" spans="2:31" x14ac:dyDescent="0.2">
      <c r="B4172" s="4"/>
      <c r="C4172" s="4"/>
      <c r="D4172" s="4"/>
      <c r="E4172" s="50"/>
      <c r="F4172" s="50"/>
      <c r="G4172" s="51"/>
      <c r="H4172" s="2"/>
      <c r="L4172" s="3"/>
      <c r="M4172" s="3"/>
      <c r="N4172" s="3"/>
      <c r="O4172" s="52"/>
      <c r="P4172" s="4"/>
      <c r="Q4172" s="4"/>
      <c r="R4172" s="4"/>
      <c r="T4172" s="9"/>
      <c r="U4172" s="4"/>
      <c r="V4172" s="4"/>
      <c r="Y4172" s="4"/>
      <c r="Z4172" s="28"/>
      <c r="AA4172" s="26"/>
      <c r="AE4172" s="5"/>
    </row>
    <row r="4173" spans="2:31" x14ac:dyDescent="0.2">
      <c r="B4173" s="4"/>
      <c r="C4173" s="4"/>
      <c r="D4173" s="4"/>
      <c r="E4173" s="50"/>
      <c r="F4173" s="50"/>
      <c r="G4173" s="51"/>
      <c r="H4173" s="2"/>
      <c r="L4173" s="3"/>
      <c r="M4173" s="3"/>
      <c r="N4173" s="3"/>
      <c r="O4173" s="52"/>
      <c r="P4173" s="4"/>
      <c r="Q4173" s="4"/>
      <c r="R4173" s="4"/>
      <c r="T4173" s="9"/>
      <c r="U4173" s="4"/>
      <c r="V4173" s="4"/>
      <c r="Y4173" s="4"/>
      <c r="Z4173" s="28"/>
      <c r="AA4173" s="26"/>
      <c r="AE4173" s="5"/>
    </row>
    <row r="4174" spans="2:31" x14ac:dyDescent="0.2">
      <c r="B4174" s="4"/>
      <c r="C4174" s="4"/>
      <c r="D4174" s="4"/>
      <c r="E4174" s="50"/>
      <c r="F4174" s="50"/>
      <c r="G4174" s="51"/>
      <c r="H4174" s="2"/>
      <c r="L4174" s="3"/>
      <c r="M4174" s="3"/>
      <c r="N4174" s="3"/>
      <c r="O4174" s="52"/>
      <c r="P4174" s="4"/>
      <c r="Q4174" s="4"/>
      <c r="R4174" s="4"/>
      <c r="T4174" s="9"/>
      <c r="U4174" s="4"/>
      <c r="V4174" s="4"/>
      <c r="Y4174" s="4"/>
      <c r="Z4174" s="28"/>
      <c r="AA4174" s="26"/>
      <c r="AE4174" s="5"/>
    </row>
    <row r="4175" spans="2:31" x14ac:dyDescent="0.2">
      <c r="B4175" s="4"/>
      <c r="C4175" s="4"/>
      <c r="D4175" s="4"/>
      <c r="E4175" s="50"/>
      <c r="F4175" s="50"/>
      <c r="G4175" s="51"/>
      <c r="H4175" s="2"/>
      <c r="L4175" s="3"/>
      <c r="M4175" s="3"/>
      <c r="N4175" s="3"/>
      <c r="O4175" s="52"/>
      <c r="P4175" s="4"/>
      <c r="Q4175" s="4"/>
      <c r="R4175" s="4"/>
      <c r="T4175" s="9"/>
      <c r="U4175" s="4"/>
      <c r="V4175" s="4"/>
      <c r="Y4175" s="4"/>
      <c r="Z4175" s="28"/>
      <c r="AA4175" s="26"/>
      <c r="AE4175" s="5"/>
    </row>
    <row r="4176" spans="2:31" x14ac:dyDescent="0.2">
      <c r="B4176" s="4"/>
      <c r="C4176" s="4"/>
      <c r="D4176" s="4"/>
      <c r="E4176" s="50"/>
      <c r="F4176" s="50"/>
      <c r="G4176" s="51"/>
      <c r="H4176" s="2"/>
      <c r="L4176" s="3"/>
      <c r="M4176" s="3"/>
      <c r="N4176" s="3"/>
      <c r="O4176" s="52"/>
      <c r="P4176" s="4"/>
      <c r="Q4176" s="4"/>
      <c r="R4176" s="4"/>
      <c r="T4176" s="9"/>
      <c r="U4176" s="4"/>
      <c r="V4176" s="4"/>
      <c r="Y4176" s="4"/>
      <c r="Z4176" s="28"/>
      <c r="AA4176" s="26"/>
      <c r="AE4176" s="5"/>
    </row>
    <row r="4177" spans="2:31" x14ac:dyDescent="0.2">
      <c r="B4177" s="4"/>
      <c r="C4177" s="4"/>
      <c r="D4177" s="4"/>
      <c r="E4177" s="50"/>
      <c r="F4177" s="50"/>
      <c r="G4177" s="51"/>
      <c r="H4177" s="2"/>
      <c r="L4177" s="3"/>
      <c r="M4177" s="3"/>
      <c r="N4177" s="3"/>
      <c r="O4177" s="52"/>
      <c r="P4177" s="4"/>
      <c r="Q4177" s="4"/>
      <c r="R4177" s="4"/>
      <c r="T4177" s="9"/>
      <c r="U4177" s="4"/>
      <c r="V4177" s="4"/>
      <c r="Y4177" s="4"/>
      <c r="Z4177" s="28"/>
      <c r="AA4177" s="26"/>
      <c r="AE4177" s="5"/>
    </row>
    <row r="4178" spans="2:31" x14ac:dyDescent="0.2">
      <c r="B4178" s="4"/>
      <c r="C4178" s="4"/>
      <c r="D4178" s="4"/>
      <c r="E4178" s="50"/>
      <c r="F4178" s="50"/>
      <c r="G4178" s="51"/>
      <c r="H4178" s="2"/>
      <c r="L4178" s="3"/>
      <c r="M4178" s="3"/>
      <c r="N4178" s="3"/>
      <c r="O4178" s="52"/>
      <c r="P4178" s="4"/>
      <c r="Q4178" s="4"/>
      <c r="R4178" s="4"/>
      <c r="T4178" s="9"/>
      <c r="U4178" s="4"/>
      <c r="V4178" s="4"/>
      <c r="Y4178" s="4"/>
      <c r="Z4178" s="28"/>
      <c r="AA4178" s="26"/>
      <c r="AE4178" s="5"/>
    </row>
    <row r="4179" spans="2:31" x14ac:dyDescent="0.2">
      <c r="B4179" s="4"/>
      <c r="C4179" s="4"/>
      <c r="D4179" s="4"/>
      <c r="E4179" s="50"/>
      <c r="F4179" s="50"/>
      <c r="G4179" s="51"/>
      <c r="H4179" s="2"/>
      <c r="L4179" s="3"/>
      <c r="M4179" s="3"/>
      <c r="N4179" s="3"/>
      <c r="O4179" s="52"/>
      <c r="P4179" s="4"/>
      <c r="Q4179" s="4"/>
      <c r="R4179" s="4"/>
      <c r="T4179" s="9"/>
      <c r="U4179" s="4"/>
      <c r="V4179" s="4"/>
      <c r="Y4179" s="4"/>
      <c r="Z4179" s="28"/>
      <c r="AA4179" s="26"/>
      <c r="AE4179" s="5"/>
    </row>
    <row r="4180" spans="2:31" x14ac:dyDescent="0.2">
      <c r="B4180" s="4"/>
      <c r="C4180" s="4"/>
      <c r="D4180" s="4"/>
      <c r="E4180" s="50"/>
      <c r="F4180" s="50"/>
      <c r="G4180" s="51"/>
      <c r="H4180" s="2"/>
      <c r="L4180" s="3"/>
      <c r="M4180" s="3"/>
      <c r="N4180" s="3"/>
      <c r="O4180" s="52"/>
      <c r="P4180" s="4"/>
      <c r="Q4180" s="4"/>
      <c r="R4180" s="4"/>
      <c r="T4180" s="9"/>
      <c r="U4180" s="4"/>
      <c r="V4180" s="4"/>
      <c r="Y4180" s="4"/>
      <c r="Z4180" s="28"/>
      <c r="AA4180" s="26"/>
      <c r="AE4180" s="5"/>
    </row>
    <row r="4181" spans="2:31" x14ac:dyDescent="0.2">
      <c r="B4181" s="4"/>
      <c r="C4181" s="4"/>
      <c r="D4181" s="4"/>
      <c r="E4181" s="50"/>
      <c r="F4181" s="50"/>
      <c r="G4181" s="51"/>
      <c r="H4181" s="2"/>
      <c r="L4181" s="3"/>
      <c r="M4181" s="3"/>
      <c r="N4181" s="3"/>
      <c r="O4181" s="52"/>
      <c r="P4181" s="4"/>
      <c r="Q4181" s="4"/>
      <c r="R4181" s="4"/>
      <c r="T4181" s="9"/>
      <c r="U4181" s="4"/>
      <c r="V4181" s="4"/>
      <c r="Y4181" s="4"/>
      <c r="Z4181" s="28"/>
      <c r="AA4181" s="26"/>
      <c r="AE4181" s="5"/>
    </row>
    <row r="4182" spans="2:31" x14ac:dyDescent="0.2">
      <c r="B4182" s="4"/>
      <c r="C4182" s="4"/>
      <c r="D4182" s="4"/>
      <c r="E4182" s="50"/>
      <c r="F4182" s="50"/>
      <c r="G4182" s="51"/>
      <c r="H4182" s="2"/>
      <c r="L4182" s="3"/>
      <c r="M4182" s="3"/>
      <c r="N4182" s="3"/>
      <c r="O4182" s="52"/>
      <c r="P4182" s="4"/>
      <c r="Q4182" s="4"/>
      <c r="R4182" s="4"/>
      <c r="T4182" s="9"/>
      <c r="U4182" s="4"/>
      <c r="V4182" s="4"/>
      <c r="Y4182" s="4"/>
      <c r="Z4182" s="28"/>
      <c r="AA4182" s="26"/>
      <c r="AE4182" s="5"/>
    </row>
    <row r="4183" spans="2:31" x14ac:dyDescent="0.2">
      <c r="B4183" s="4"/>
      <c r="C4183" s="4"/>
      <c r="D4183" s="4"/>
      <c r="E4183" s="50"/>
      <c r="F4183" s="50"/>
      <c r="G4183" s="51"/>
      <c r="H4183" s="2"/>
      <c r="L4183" s="3"/>
      <c r="M4183" s="3"/>
      <c r="N4183" s="3"/>
      <c r="O4183" s="52"/>
      <c r="P4183" s="4"/>
      <c r="Q4183" s="4"/>
      <c r="R4183" s="4"/>
      <c r="T4183" s="9"/>
      <c r="U4183" s="4"/>
      <c r="V4183" s="4"/>
      <c r="Y4183" s="4"/>
      <c r="Z4183" s="28"/>
      <c r="AA4183" s="26"/>
      <c r="AE4183" s="5"/>
    </row>
    <row r="4184" spans="2:31" x14ac:dyDescent="0.2">
      <c r="B4184" s="4"/>
      <c r="C4184" s="4"/>
      <c r="D4184" s="4"/>
      <c r="E4184" s="50"/>
      <c r="F4184" s="50"/>
      <c r="G4184" s="51"/>
      <c r="H4184" s="2"/>
      <c r="L4184" s="3"/>
      <c r="M4184" s="3"/>
      <c r="N4184" s="3"/>
      <c r="O4184" s="52"/>
      <c r="P4184" s="4"/>
      <c r="Q4184" s="4"/>
      <c r="R4184" s="4"/>
      <c r="T4184" s="9"/>
      <c r="U4184" s="4"/>
      <c r="V4184" s="4"/>
      <c r="Y4184" s="4"/>
      <c r="Z4184" s="28"/>
      <c r="AA4184" s="26"/>
      <c r="AE4184" s="5"/>
    </row>
    <row r="4185" spans="2:31" x14ac:dyDescent="0.2">
      <c r="B4185" s="4"/>
      <c r="C4185" s="4"/>
      <c r="D4185" s="4"/>
      <c r="E4185" s="50"/>
      <c r="F4185" s="50"/>
      <c r="G4185" s="51"/>
      <c r="H4185" s="2"/>
      <c r="L4185" s="3"/>
      <c r="M4185" s="3"/>
      <c r="N4185" s="3"/>
      <c r="O4185" s="52"/>
      <c r="P4185" s="4"/>
      <c r="Q4185" s="4"/>
      <c r="R4185" s="4"/>
      <c r="T4185" s="9"/>
      <c r="U4185" s="4"/>
      <c r="V4185" s="4"/>
      <c r="Y4185" s="4"/>
      <c r="Z4185" s="28"/>
      <c r="AA4185" s="26"/>
      <c r="AE4185" s="5"/>
    </row>
    <row r="4186" spans="2:31" x14ac:dyDescent="0.2">
      <c r="B4186" s="4"/>
      <c r="C4186" s="4"/>
      <c r="D4186" s="4"/>
      <c r="E4186" s="50"/>
      <c r="F4186" s="50"/>
      <c r="G4186" s="51"/>
      <c r="H4186" s="2"/>
      <c r="L4186" s="3"/>
      <c r="M4186" s="3"/>
      <c r="N4186" s="3"/>
      <c r="O4186" s="52"/>
      <c r="P4186" s="4"/>
      <c r="Q4186" s="4"/>
      <c r="R4186" s="4"/>
      <c r="T4186" s="9"/>
      <c r="U4186" s="4"/>
      <c r="V4186" s="4"/>
      <c r="Y4186" s="4"/>
      <c r="Z4186" s="28"/>
      <c r="AA4186" s="26"/>
      <c r="AE4186" s="5"/>
    </row>
    <row r="4187" spans="2:31" x14ac:dyDescent="0.2">
      <c r="B4187" s="4"/>
      <c r="C4187" s="4"/>
      <c r="D4187" s="4"/>
      <c r="E4187" s="50"/>
      <c r="F4187" s="50"/>
      <c r="G4187" s="51"/>
      <c r="H4187" s="2"/>
      <c r="L4187" s="3"/>
      <c r="M4187" s="3"/>
      <c r="N4187" s="3"/>
      <c r="O4187" s="52"/>
      <c r="P4187" s="4"/>
      <c r="Q4187" s="4"/>
      <c r="R4187" s="4"/>
      <c r="T4187" s="9"/>
      <c r="U4187" s="4"/>
      <c r="V4187" s="4"/>
      <c r="Y4187" s="4"/>
      <c r="Z4187" s="28"/>
      <c r="AA4187" s="26"/>
      <c r="AE4187" s="5"/>
    </row>
    <row r="4188" spans="2:31" x14ac:dyDescent="0.2">
      <c r="B4188" s="4"/>
      <c r="C4188" s="4"/>
      <c r="D4188" s="4"/>
      <c r="E4188" s="50"/>
      <c r="F4188" s="50"/>
      <c r="G4188" s="51"/>
      <c r="H4188" s="2"/>
      <c r="L4188" s="3"/>
      <c r="M4188" s="3"/>
      <c r="N4188" s="3"/>
      <c r="O4188" s="52"/>
      <c r="P4188" s="4"/>
      <c r="Q4188" s="4"/>
      <c r="R4188" s="4"/>
      <c r="T4188" s="9"/>
      <c r="U4188" s="4"/>
      <c r="V4188" s="4"/>
      <c r="Y4188" s="4"/>
      <c r="Z4188" s="28"/>
      <c r="AA4188" s="26"/>
      <c r="AE4188" s="5"/>
    </row>
    <row r="4189" spans="2:31" x14ac:dyDescent="0.2">
      <c r="B4189" s="4"/>
      <c r="C4189" s="4"/>
      <c r="D4189" s="4"/>
      <c r="E4189" s="50"/>
      <c r="F4189" s="50"/>
      <c r="G4189" s="51"/>
      <c r="H4189" s="2"/>
      <c r="L4189" s="3"/>
      <c r="M4189" s="3"/>
      <c r="N4189" s="3"/>
      <c r="O4189" s="52"/>
      <c r="P4189" s="4"/>
      <c r="Q4189" s="4"/>
      <c r="R4189" s="4"/>
      <c r="T4189" s="9"/>
      <c r="U4189" s="4"/>
      <c r="V4189" s="4"/>
      <c r="Y4189" s="4"/>
      <c r="Z4189" s="28"/>
      <c r="AA4189" s="26"/>
      <c r="AE4189" s="5"/>
    </row>
    <row r="4190" spans="2:31" x14ac:dyDescent="0.2">
      <c r="B4190" s="4"/>
      <c r="C4190" s="4"/>
      <c r="D4190" s="4"/>
      <c r="E4190" s="50"/>
      <c r="F4190" s="50"/>
      <c r="G4190" s="51"/>
      <c r="H4190" s="2"/>
      <c r="L4190" s="3"/>
      <c r="M4190" s="3"/>
      <c r="N4190" s="3"/>
      <c r="O4190" s="52"/>
      <c r="P4190" s="4"/>
      <c r="Q4190" s="4"/>
      <c r="R4190" s="4"/>
      <c r="T4190" s="9"/>
      <c r="U4190" s="4"/>
      <c r="V4190" s="4"/>
      <c r="Y4190" s="4"/>
      <c r="Z4190" s="28"/>
      <c r="AA4190" s="26"/>
      <c r="AE4190" s="5"/>
    </row>
    <row r="4191" spans="2:31" x14ac:dyDescent="0.2">
      <c r="B4191" s="4"/>
      <c r="C4191" s="4"/>
      <c r="D4191" s="4"/>
      <c r="E4191" s="50"/>
      <c r="F4191" s="50"/>
      <c r="G4191" s="51"/>
      <c r="H4191" s="2"/>
      <c r="L4191" s="3"/>
      <c r="M4191" s="3"/>
      <c r="N4191" s="3"/>
      <c r="O4191" s="52"/>
      <c r="P4191" s="4"/>
      <c r="Q4191" s="4"/>
      <c r="R4191" s="4"/>
      <c r="T4191" s="9"/>
      <c r="U4191" s="4"/>
      <c r="V4191" s="4"/>
      <c r="Y4191" s="4"/>
      <c r="Z4191" s="28"/>
      <c r="AA4191" s="26"/>
      <c r="AE4191" s="5"/>
    </row>
    <row r="4192" spans="2:31" x14ac:dyDescent="0.2">
      <c r="B4192" s="4"/>
      <c r="C4192" s="4"/>
      <c r="D4192" s="4"/>
      <c r="E4192" s="50"/>
      <c r="F4192" s="50"/>
      <c r="G4192" s="51"/>
      <c r="H4192" s="2"/>
      <c r="L4192" s="3"/>
      <c r="M4192" s="3"/>
      <c r="N4192" s="3"/>
      <c r="O4192" s="52"/>
      <c r="P4192" s="4"/>
      <c r="Q4192" s="4"/>
      <c r="R4192" s="4"/>
      <c r="T4192" s="9"/>
      <c r="U4192" s="4"/>
      <c r="V4192" s="4"/>
      <c r="Y4192" s="4"/>
      <c r="Z4192" s="28"/>
      <c r="AA4192" s="26"/>
      <c r="AE4192" s="5"/>
    </row>
    <row r="4193" spans="2:31" x14ac:dyDescent="0.2">
      <c r="B4193" s="4"/>
      <c r="C4193" s="4"/>
      <c r="D4193" s="4"/>
      <c r="E4193" s="50"/>
      <c r="F4193" s="50"/>
      <c r="G4193" s="51"/>
      <c r="H4193" s="2"/>
      <c r="L4193" s="3"/>
      <c r="M4193" s="3"/>
      <c r="N4193" s="3"/>
      <c r="O4193" s="52"/>
      <c r="P4193" s="4"/>
      <c r="Q4193" s="4"/>
      <c r="R4193" s="4"/>
      <c r="T4193" s="9"/>
      <c r="U4193" s="4"/>
      <c r="V4193" s="4"/>
      <c r="Y4193" s="4"/>
      <c r="Z4193" s="28"/>
      <c r="AA4193" s="26"/>
      <c r="AE4193" s="5"/>
    </row>
    <row r="4194" spans="2:31" x14ac:dyDescent="0.2">
      <c r="B4194" s="4"/>
      <c r="C4194" s="4"/>
      <c r="D4194" s="4"/>
      <c r="E4194" s="50"/>
      <c r="F4194" s="50"/>
      <c r="G4194" s="51"/>
      <c r="H4194" s="2"/>
      <c r="L4194" s="3"/>
      <c r="M4194" s="3"/>
      <c r="N4194" s="3"/>
      <c r="O4194" s="52"/>
      <c r="P4194" s="4"/>
      <c r="Q4194" s="4"/>
      <c r="R4194" s="4"/>
      <c r="T4194" s="9"/>
      <c r="U4194" s="4"/>
      <c r="V4194" s="4"/>
      <c r="Y4194" s="4"/>
      <c r="Z4194" s="28"/>
      <c r="AA4194" s="26"/>
      <c r="AE4194" s="5"/>
    </row>
    <row r="4195" spans="2:31" x14ac:dyDescent="0.2">
      <c r="B4195" s="4"/>
      <c r="C4195" s="4"/>
      <c r="D4195" s="4"/>
      <c r="E4195" s="50"/>
      <c r="F4195" s="50"/>
      <c r="G4195" s="51"/>
      <c r="H4195" s="2"/>
      <c r="L4195" s="3"/>
      <c r="M4195" s="3"/>
      <c r="N4195" s="3"/>
      <c r="O4195" s="52"/>
      <c r="P4195" s="4"/>
      <c r="Q4195" s="4"/>
      <c r="R4195" s="4"/>
      <c r="T4195" s="9"/>
      <c r="U4195" s="4"/>
      <c r="V4195" s="4"/>
      <c r="Y4195" s="4"/>
      <c r="Z4195" s="28"/>
      <c r="AA4195" s="26"/>
      <c r="AE4195" s="5"/>
    </row>
    <row r="4196" spans="2:31" x14ac:dyDescent="0.2">
      <c r="B4196" s="4"/>
      <c r="C4196" s="4"/>
      <c r="D4196" s="4"/>
      <c r="E4196" s="50"/>
      <c r="F4196" s="50"/>
      <c r="G4196" s="51"/>
      <c r="H4196" s="2"/>
      <c r="L4196" s="3"/>
      <c r="M4196" s="3"/>
      <c r="N4196" s="3"/>
      <c r="O4196" s="52"/>
      <c r="P4196" s="4"/>
      <c r="Q4196" s="4"/>
      <c r="R4196" s="4"/>
      <c r="T4196" s="9"/>
      <c r="U4196" s="4"/>
      <c r="V4196" s="4"/>
      <c r="Y4196" s="4"/>
      <c r="Z4196" s="28"/>
      <c r="AA4196" s="26"/>
      <c r="AE4196" s="5"/>
    </row>
    <row r="4197" spans="2:31" x14ac:dyDescent="0.2">
      <c r="B4197" s="4"/>
      <c r="C4197" s="4"/>
      <c r="D4197" s="4"/>
      <c r="E4197" s="50"/>
      <c r="F4197" s="50"/>
      <c r="G4197" s="51"/>
      <c r="H4197" s="2"/>
      <c r="L4197" s="3"/>
      <c r="M4197" s="3"/>
      <c r="N4197" s="3"/>
      <c r="O4197" s="52"/>
      <c r="P4197" s="4"/>
      <c r="Q4197" s="4"/>
      <c r="R4197" s="4"/>
      <c r="T4197" s="9"/>
      <c r="U4197" s="4"/>
      <c r="V4197" s="4"/>
      <c r="Y4197" s="4"/>
      <c r="Z4197" s="28"/>
      <c r="AA4197" s="26"/>
      <c r="AE4197" s="5"/>
    </row>
    <row r="4198" spans="2:31" x14ac:dyDescent="0.2">
      <c r="B4198" s="4"/>
      <c r="C4198" s="4"/>
      <c r="D4198" s="4"/>
      <c r="E4198" s="50"/>
      <c r="F4198" s="50"/>
      <c r="G4198" s="51"/>
      <c r="H4198" s="2"/>
      <c r="L4198" s="3"/>
      <c r="M4198" s="3"/>
      <c r="N4198" s="3"/>
      <c r="O4198" s="52"/>
      <c r="P4198" s="4"/>
      <c r="Q4198" s="4"/>
      <c r="R4198" s="4"/>
      <c r="T4198" s="9"/>
      <c r="U4198" s="4"/>
      <c r="V4198" s="4"/>
      <c r="Y4198" s="4"/>
      <c r="Z4198" s="28"/>
      <c r="AA4198" s="26"/>
      <c r="AE4198" s="5"/>
    </row>
    <row r="4199" spans="2:31" x14ac:dyDescent="0.2">
      <c r="B4199" s="4"/>
      <c r="C4199" s="4"/>
      <c r="D4199" s="4"/>
      <c r="E4199" s="50"/>
      <c r="F4199" s="50"/>
      <c r="G4199" s="51"/>
      <c r="H4199" s="2"/>
      <c r="L4199" s="3"/>
      <c r="M4199" s="3"/>
      <c r="N4199" s="3"/>
      <c r="O4199" s="52"/>
      <c r="P4199" s="4"/>
      <c r="Q4199" s="4"/>
      <c r="R4199" s="4"/>
      <c r="T4199" s="9"/>
      <c r="U4199" s="4"/>
      <c r="V4199" s="4"/>
      <c r="Y4199" s="4"/>
      <c r="Z4199" s="28"/>
      <c r="AA4199" s="26"/>
      <c r="AE4199" s="5"/>
    </row>
    <row r="4200" spans="2:31" x14ac:dyDescent="0.2">
      <c r="B4200" s="4"/>
      <c r="C4200" s="4"/>
      <c r="D4200" s="4"/>
      <c r="E4200" s="50"/>
      <c r="F4200" s="50"/>
      <c r="G4200" s="51"/>
      <c r="H4200" s="2"/>
      <c r="L4200" s="3"/>
      <c r="M4200" s="3"/>
      <c r="N4200" s="3"/>
      <c r="O4200" s="52"/>
      <c r="P4200" s="4"/>
      <c r="Q4200" s="4"/>
      <c r="R4200" s="4"/>
      <c r="T4200" s="9"/>
      <c r="U4200" s="4"/>
      <c r="V4200" s="4"/>
      <c r="Y4200" s="4"/>
      <c r="Z4200" s="28"/>
      <c r="AA4200" s="26"/>
      <c r="AE4200" s="5"/>
    </row>
    <row r="4201" spans="2:31" x14ac:dyDescent="0.2">
      <c r="B4201" s="4"/>
      <c r="C4201" s="4"/>
      <c r="D4201" s="4"/>
      <c r="E4201" s="50"/>
      <c r="F4201" s="50"/>
      <c r="G4201" s="51"/>
      <c r="H4201" s="2"/>
      <c r="L4201" s="3"/>
      <c r="M4201" s="3"/>
      <c r="N4201" s="3"/>
      <c r="O4201" s="52"/>
      <c r="P4201" s="4"/>
      <c r="Q4201" s="4"/>
      <c r="R4201" s="4"/>
      <c r="T4201" s="9"/>
      <c r="U4201" s="4"/>
      <c r="V4201" s="4"/>
      <c r="Y4201" s="4"/>
      <c r="Z4201" s="28"/>
      <c r="AA4201" s="26"/>
      <c r="AE4201" s="5"/>
    </row>
    <row r="4202" spans="2:31" x14ac:dyDescent="0.2">
      <c r="B4202" s="4"/>
      <c r="C4202" s="4"/>
      <c r="D4202" s="4"/>
      <c r="E4202" s="50"/>
      <c r="F4202" s="50"/>
      <c r="G4202" s="51"/>
      <c r="H4202" s="2"/>
      <c r="L4202" s="3"/>
      <c r="M4202" s="3"/>
      <c r="N4202" s="3"/>
      <c r="O4202" s="52"/>
      <c r="P4202" s="4"/>
      <c r="Q4202" s="4"/>
      <c r="R4202" s="4"/>
      <c r="T4202" s="9"/>
      <c r="U4202" s="4"/>
      <c r="V4202" s="4"/>
      <c r="Y4202" s="4"/>
      <c r="Z4202" s="28"/>
      <c r="AA4202" s="26"/>
      <c r="AE4202" s="5"/>
    </row>
    <row r="4203" spans="2:31" x14ac:dyDescent="0.2">
      <c r="B4203" s="4"/>
      <c r="C4203" s="4"/>
      <c r="D4203" s="4"/>
      <c r="E4203" s="50"/>
      <c r="F4203" s="50"/>
      <c r="G4203" s="51"/>
      <c r="H4203" s="2"/>
      <c r="L4203" s="3"/>
      <c r="M4203" s="3"/>
      <c r="N4203" s="3"/>
      <c r="O4203" s="52"/>
      <c r="P4203" s="4"/>
      <c r="Q4203" s="4"/>
      <c r="R4203" s="4"/>
      <c r="T4203" s="9"/>
      <c r="U4203" s="4"/>
      <c r="V4203" s="4"/>
      <c r="Y4203" s="4"/>
      <c r="Z4203" s="28"/>
      <c r="AA4203" s="26"/>
      <c r="AE4203" s="5"/>
    </row>
    <row r="4204" spans="2:31" x14ac:dyDescent="0.2">
      <c r="B4204" s="4"/>
      <c r="C4204" s="4"/>
      <c r="D4204" s="4"/>
      <c r="E4204" s="50"/>
      <c r="F4204" s="50"/>
      <c r="G4204" s="51"/>
      <c r="H4204" s="2"/>
      <c r="L4204" s="3"/>
      <c r="M4204" s="3"/>
      <c r="N4204" s="3"/>
      <c r="O4204" s="52"/>
      <c r="P4204" s="4"/>
      <c r="Q4204" s="4"/>
      <c r="R4204" s="4"/>
      <c r="T4204" s="9"/>
      <c r="U4204" s="4"/>
      <c r="V4204" s="4"/>
      <c r="Y4204" s="4"/>
      <c r="Z4204" s="28"/>
      <c r="AA4204" s="26"/>
      <c r="AE4204" s="5"/>
    </row>
    <row r="4205" spans="2:31" x14ac:dyDescent="0.2">
      <c r="B4205" s="4"/>
      <c r="C4205" s="4"/>
      <c r="D4205" s="4"/>
      <c r="E4205" s="50"/>
      <c r="F4205" s="50"/>
      <c r="G4205" s="51"/>
      <c r="H4205" s="2"/>
      <c r="L4205" s="3"/>
      <c r="M4205" s="3"/>
      <c r="N4205" s="3"/>
      <c r="O4205" s="52"/>
      <c r="P4205" s="4"/>
      <c r="Q4205" s="4"/>
      <c r="R4205" s="4"/>
      <c r="T4205" s="9"/>
      <c r="U4205" s="4"/>
      <c r="V4205" s="4"/>
      <c r="Y4205" s="4"/>
      <c r="Z4205" s="28"/>
      <c r="AA4205" s="26"/>
      <c r="AE4205" s="5"/>
    </row>
    <row r="4206" spans="2:31" x14ac:dyDescent="0.2">
      <c r="B4206" s="4"/>
      <c r="C4206" s="4"/>
      <c r="D4206" s="4"/>
      <c r="E4206" s="50"/>
      <c r="F4206" s="50"/>
      <c r="G4206" s="51"/>
      <c r="H4206" s="2"/>
      <c r="L4206" s="3"/>
      <c r="M4206" s="3"/>
      <c r="N4206" s="3"/>
      <c r="O4206" s="52"/>
      <c r="P4206" s="4"/>
      <c r="Q4206" s="4"/>
      <c r="R4206" s="4"/>
      <c r="T4206" s="9"/>
      <c r="U4206" s="4"/>
      <c r="V4206" s="4"/>
      <c r="Y4206" s="4"/>
      <c r="Z4206" s="28"/>
      <c r="AA4206" s="26"/>
      <c r="AE4206" s="5"/>
    </row>
    <row r="4207" spans="2:31" x14ac:dyDescent="0.2">
      <c r="B4207" s="4"/>
      <c r="C4207" s="4"/>
      <c r="D4207" s="4"/>
      <c r="E4207" s="50"/>
      <c r="F4207" s="50"/>
      <c r="G4207" s="51"/>
      <c r="H4207" s="2"/>
      <c r="L4207" s="3"/>
      <c r="M4207" s="3"/>
      <c r="N4207" s="3"/>
      <c r="O4207" s="52"/>
      <c r="P4207" s="4"/>
      <c r="Q4207" s="4"/>
      <c r="R4207" s="4"/>
      <c r="T4207" s="9"/>
      <c r="U4207" s="4"/>
      <c r="V4207" s="4"/>
      <c r="Y4207" s="4"/>
      <c r="Z4207" s="28"/>
      <c r="AA4207" s="26"/>
      <c r="AE4207" s="5"/>
    </row>
    <row r="4208" spans="2:31" x14ac:dyDescent="0.2">
      <c r="B4208" s="4"/>
      <c r="C4208" s="4"/>
      <c r="D4208" s="4"/>
      <c r="E4208" s="50"/>
      <c r="F4208" s="50"/>
      <c r="G4208" s="51"/>
      <c r="H4208" s="2"/>
      <c r="L4208" s="3"/>
      <c r="M4208" s="3"/>
      <c r="N4208" s="3"/>
      <c r="O4208" s="52"/>
      <c r="P4208" s="4"/>
      <c r="Q4208" s="4"/>
      <c r="R4208" s="4"/>
      <c r="T4208" s="9"/>
      <c r="U4208" s="4"/>
      <c r="V4208" s="4"/>
      <c r="Y4208" s="4"/>
      <c r="Z4208" s="28"/>
      <c r="AA4208" s="26"/>
      <c r="AE4208" s="5"/>
    </row>
    <row r="4209" spans="2:31" x14ac:dyDescent="0.2">
      <c r="B4209" s="4"/>
      <c r="C4209" s="4"/>
      <c r="D4209" s="4"/>
      <c r="E4209" s="50"/>
      <c r="F4209" s="50"/>
      <c r="G4209" s="51"/>
      <c r="H4209" s="2"/>
      <c r="L4209" s="3"/>
      <c r="M4209" s="3"/>
      <c r="N4209" s="3"/>
      <c r="O4209" s="52"/>
      <c r="P4209" s="4"/>
      <c r="Q4209" s="4"/>
      <c r="R4209" s="4"/>
      <c r="T4209" s="9"/>
      <c r="U4209" s="4"/>
      <c r="V4209" s="4"/>
      <c r="Y4209" s="4"/>
      <c r="Z4209" s="28"/>
      <c r="AA4209" s="26"/>
      <c r="AE4209" s="5"/>
    </row>
    <row r="4210" spans="2:31" x14ac:dyDescent="0.2">
      <c r="B4210" s="4"/>
      <c r="C4210" s="4"/>
      <c r="D4210" s="4"/>
      <c r="E4210" s="50"/>
      <c r="F4210" s="50"/>
      <c r="G4210" s="51"/>
      <c r="H4210" s="2"/>
      <c r="L4210" s="3"/>
      <c r="M4210" s="3"/>
      <c r="N4210" s="3"/>
      <c r="O4210" s="52"/>
      <c r="P4210" s="4"/>
      <c r="Q4210" s="4"/>
      <c r="R4210" s="4"/>
      <c r="T4210" s="9"/>
      <c r="U4210" s="4"/>
      <c r="V4210" s="4"/>
      <c r="Y4210" s="4"/>
      <c r="Z4210" s="28"/>
      <c r="AA4210" s="26"/>
      <c r="AE4210" s="5"/>
    </row>
    <row r="4211" spans="2:31" x14ac:dyDescent="0.2">
      <c r="B4211" s="4"/>
      <c r="C4211" s="4"/>
      <c r="D4211" s="4"/>
      <c r="E4211" s="50"/>
      <c r="F4211" s="50"/>
      <c r="G4211" s="51"/>
      <c r="H4211" s="2"/>
      <c r="L4211" s="3"/>
      <c r="M4211" s="3"/>
      <c r="N4211" s="3"/>
      <c r="O4211" s="52"/>
      <c r="P4211" s="4"/>
      <c r="Q4211" s="4"/>
      <c r="R4211" s="4"/>
      <c r="T4211" s="9"/>
      <c r="U4211" s="4"/>
      <c r="V4211" s="4"/>
      <c r="Y4211" s="4"/>
      <c r="Z4211" s="28"/>
      <c r="AA4211" s="26"/>
      <c r="AE4211" s="5"/>
    </row>
    <row r="4212" spans="2:31" x14ac:dyDescent="0.2">
      <c r="B4212" s="4"/>
      <c r="C4212" s="4"/>
      <c r="D4212" s="4"/>
      <c r="E4212" s="50"/>
      <c r="F4212" s="50"/>
      <c r="G4212" s="51"/>
      <c r="H4212" s="2"/>
      <c r="L4212" s="3"/>
      <c r="M4212" s="3"/>
      <c r="N4212" s="3"/>
      <c r="O4212" s="52"/>
      <c r="P4212" s="4"/>
      <c r="Q4212" s="4"/>
      <c r="R4212" s="4"/>
      <c r="T4212" s="9"/>
      <c r="U4212" s="4"/>
      <c r="V4212" s="4"/>
      <c r="Y4212" s="4"/>
      <c r="Z4212" s="28"/>
      <c r="AA4212" s="26"/>
      <c r="AE4212" s="5"/>
    </row>
    <row r="4213" spans="2:31" x14ac:dyDescent="0.2">
      <c r="B4213" s="4"/>
      <c r="C4213" s="4"/>
      <c r="D4213" s="4"/>
      <c r="E4213" s="50"/>
      <c r="F4213" s="50"/>
      <c r="G4213" s="51"/>
      <c r="H4213" s="2"/>
      <c r="L4213" s="3"/>
      <c r="M4213" s="3"/>
      <c r="N4213" s="3"/>
      <c r="O4213" s="52"/>
      <c r="P4213" s="4"/>
      <c r="Q4213" s="4"/>
      <c r="R4213" s="4"/>
      <c r="T4213" s="9"/>
      <c r="U4213" s="4"/>
      <c r="V4213" s="4"/>
      <c r="Y4213" s="4"/>
      <c r="Z4213" s="28"/>
      <c r="AA4213" s="26"/>
      <c r="AE4213" s="5"/>
    </row>
    <row r="4214" spans="2:31" x14ac:dyDescent="0.2">
      <c r="B4214" s="4"/>
      <c r="C4214" s="4"/>
      <c r="D4214" s="4"/>
      <c r="E4214" s="50"/>
      <c r="F4214" s="50"/>
      <c r="G4214" s="51"/>
      <c r="H4214" s="2"/>
      <c r="L4214" s="3"/>
      <c r="M4214" s="3"/>
      <c r="N4214" s="3"/>
      <c r="O4214" s="52"/>
      <c r="P4214" s="4"/>
      <c r="Q4214" s="4"/>
      <c r="R4214" s="4"/>
      <c r="T4214" s="9"/>
      <c r="U4214" s="4"/>
      <c r="V4214" s="4"/>
      <c r="Y4214" s="4"/>
      <c r="Z4214" s="28"/>
      <c r="AA4214" s="26"/>
      <c r="AE4214" s="5"/>
    </row>
    <row r="4215" spans="2:31" x14ac:dyDescent="0.2">
      <c r="B4215" s="4"/>
      <c r="C4215" s="4"/>
      <c r="D4215" s="4"/>
      <c r="E4215" s="50"/>
      <c r="F4215" s="50"/>
      <c r="G4215" s="51"/>
      <c r="H4215" s="2"/>
      <c r="L4215" s="3"/>
      <c r="M4215" s="3"/>
      <c r="N4215" s="3"/>
      <c r="O4215" s="52"/>
      <c r="P4215" s="4"/>
      <c r="Q4215" s="4"/>
      <c r="R4215" s="4"/>
      <c r="T4215" s="9"/>
      <c r="U4215" s="4"/>
      <c r="V4215" s="4"/>
      <c r="Y4215" s="4"/>
      <c r="Z4215" s="28"/>
      <c r="AA4215" s="26"/>
      <c r="AE4215" s="5"/>
    </row>
    <row r="4216" spans="2:31" x14ac:dyDescent="0.2">
      <c r="B4216" s="4"/>
      <c r="C4216" s="4"/>
      <c r="D4216" s="4"/>
      <c r="E4216" s="50"/>
      <c r="F4216" s="50"/>
      <c r="G4216" s="51"/>
      <c r="H4216" s="2"/>
      <c r="L4216" s="3"/>
      <c r="M4216" s="3"/>
      <c r="N4216" s="3"/>
      <c r="O4216" s="52"/>
      <c r="P4216" s="4"/>
      <c r="Q4216" s="4"/>
      <c r="R4216" s="4"/>
      <c r="T4216" s="9"/>
      <c r="U4216" s="4"/>
      <c r="V4216" s="4"/>
      <c r="Y4216" s="4"/>
      <c r="Z4216" s="28"/>
      <c r="AA4216" s="26"/>
      <c r="AE4216" s="5"/>
    </row>
    <row r="4217" spans="2:31" x14ac:dyDescent="0.2">
      <c r="B4217" s="4"/>
      <c r="C4217" s="4"/>
      <c r="D4217" s="4"/>
      <c r="E4217" s="50"/>
      <c r="F4217" s="50"/>
      <c r="G4217" s="51"/>
      <c r="H4217" s="2"/>
      <c r="L4217" s="3"/>
      <c r="M4217" s="3"/>
      <c r="N4217" s="3"/>
      <c r="O4217" s="52"/>
      <c r="P4217" s="4"/>
      <c r="Q4217" s="4"/>
      <c r="R4217" s="4"/>
      <c r="T4217" s="9"/>
      <c r="U4217" s="4"/>
      <c r="V4217" s="4"/>
      <c r="Y4217" s="4"/>
      <c r="Z4217" s="28"/>
      <c r="AA4217" s="26"/>
      <c r="AE4217" s="5"/>
    </row>
    <row r="4218" spans="2:31" x14ac:dyDescent="0.2">
      <c r="B4218" s="4"/>
      <c r="C4218" s="4"/>
      <c r="D4218" s="4"/>
      <c r="E4218" s="50"/>
      <c r="F4218" s="50"/>
      <c r="G4218" s="51"/>
      <c r="H4218" s="2"/>
      <c r="L4218" s="3"/>
      <c r="M4218" s="3"/>
      <c r="N4218" s="3"/>
      <c r="O4218" s="52"/>
      <c r="P4218" s="4"/>
      <c r="Q4218" s="4"/>
      <c r="R4218" s="4"/>
      <c r="T4218" s="9"/>
      <c r="U4218" s="4"/>
      <c r="V4218" s="4"/>
      <c r="Y4218" s="4"/>
      <c r="Z4218" s="28"/>
      <c r="AA4218" s="26"/>
      <c r="AE4218" s="5"/>
    </row>
    <row r="4219" spans="2:31" x14ac:dyDescent="0.2">
      <c r="B4219" s="4"/>
      <c r="C4219" s="4"/>
      <c r="D4219" s="4"/>
      <c r="E4219" s="50"/>
      <c r="F4219" s="50"/>
      <c r="G4219" s="51"/>
      <c r="H4219" s="2"/>
      <c r="L4219" s="3"/>
      <c r="M4219" s="3"/>
      <c r="N4219" s="3"/>
      <c r="O4219" s="52"/>
      <c r="P4219" s="4"/>
      <c r="Q4219" s="4"/>
      <c r="R4219" s="4"/>
      <c r="T4219" s="9"/>
      <c r="U4219" s="4"/>
      <c r="V4219" s="4"/>
      <c r="Y4219" s="4"/>
      <c r="Z4219" s="28"/>
      <c r="AA4219" s="26"/>
      <c r="AE4219" s="5"/>
    </row>
    <row r="4220" spans="2:31" x14ac:dyDescent="0.2">
      <c r="B4220" s="4"/>
      <c r="C4220" s="4"/>
      <c r="D4220" s="4"/>
      <c r="E4220" s="50"/>
      <c r="F4220" s="50"/>
      <c r="G4220" s="51"/>
      <c r="H4220" s="2"/>
      <c r="L4220" s="3"/>
      <c r="M4220" s="3"/>
      <c r="N4220" s="3"/>
      <c r="O4220" s="52"/>
      <c r="P4220" s="4"/>
      <c r="Q4220" s="4"/>
      <c r="R4220" s="4"/>
      <c r="T4220" s="9"/>
      <c r="U4220" s="4"/>
      <c r="V4220" s="4"/>
      <c r="Y4220" s="4"/>
      <c r="Z4220" s="28"/>
      <c r="AA4220" s="26"/>
      <c r="AE4220" s="5"/>
    </row>
    <row r="4221" spans="2:31" x14ac:dyDescent="0.2">
      <c r="B4221" s="4"/>
      <c r="C4221" s="4"/>
      <c r="D4221" s="4"/>
      <c r="E4221" s="50"/>
      <c r="F4221" s="50"/>
      <c r="G4221" s="51"/>
      <c r="H4221" s="2"/>
      <c r="L4221" s="3"/>
      <c r="M4221" s="3"/>
      <c r="N4221" s="3"/>
      <c r="O4221" s="52"/>
      <c r="P4221" s="4"/>
      <c r="Q4221" s="4"/>
      <c r="R4221" s="4"/>
      <c r="T4221" s="9"/>
      <c r="U4221" s="4"/>
      <c r="V4221" s="4"/>
      <c r="Y4221" s="4"/>
      <c r="Z4221" s="28"/>
      <c r="AA4221" s="26"/>
      <c r="AE4221" s="5"/>
    </row>
    <row r="4222" spans="2:31" x14ac:dyDescent="0.2">
      <c r="B4222" s="4"/>
      <c r="C4222" s="4"/>
      <c r="D4222" s="4"/>
      <c r="E4222" s="50"/>
      <c r="F4222" s="50"/>
      <c r="G4222" s="51"/>
      <c r="H4222" s="2"/>
      <c r="L4222" s="3"/>
      <c r="M4222" s="3"/>
      <c r="N4222" s="3"/>
      <c r="O4222" s="52"/>
      <c r="P4222" s="4"/>
      <c r="Q4222" s="4"/>
      <c r="R4222" s="4"/>
      <c r="T4222" s="9"/>
      <c r="U4222" s="4"/>
      <c r="V4222" s="4"/>
      <c r="Y4222" s="4"/>
      <c r="Z4222" s="28"/>
      <c r="AA4222" s="26"/>
      <c r="AE4222" s="5"/>
    </row>
    <row r="4223" spans="2:31" x14ac:dyDescent="0.2">
      <c r="B4223" s="4"/>
      <c r="C4223" s="4"/>
      <c r="D4223" s="4"/>
      <c r="E4223" s="50"/>
      <c r="F4223" s="50"/>
      <c r="G4223" s="51"/>
      <c r="H4223" s="2"/>
      <c r="L4223" s="3"/>
      <c r="M4223" s="3"/>
      <c r="N4223" s="3"/>
      <c r="O4223" s="52"/>
      <c r="P4223" s="4"/>
      <c r="Q4223" s="4"/>
      <c r="R4223" s="4"/>
      <c r="T4223" s="9"/>
      <c r="U4223" s="4"/>
      <c r="V4223" s="4"/>
      <c r="Y4223" s="4"/>
      <c r="Z4223" s="28"/>
      <c r="AA4223" s="26"/>
      <c r="AE4223" s="5"/>
    </row>
    <row r="4224" spans="2:31" x14ac:dyDescent="0.2">
      <c r="B4224" s="4"/>
      <c r="C4224" s="4"/>
      <c r="D4224" s="4"/>
      <c r="E4224" s="50"/>
      <c r="F4224" s="50"/>
      <c r="G4224" s="51"/>
      <c r="H4224" s="2"/>
      <c r="L4224" s="3"/>
      <c r="M4224" s="3"/>
      <c r="N4224" s="3"/>
      <c r="O4224" s="52"/>
      <c r="P4224" s="4"/>
      <c r="Q4224" s="4"/>
      <c r="R4224" s="4"/>
      <c r="T4224" s="9"/>
      <c r="U4224" s="4"/>
      <c r="V4224" s="4"/>
      <c r="Y4224" s="4"/>
      <c r="Z4224" s="28"/>
      <c r="AA4224" s="26"/>
      <c r="AE4224" s="5"/>
    </row>
    <row r="4225" spans="2:31" x14ac:dyDescent="0.2">
      <c r="B4225" s="4"/>
      <c r="C4225" s="4"/>
      <c r="D4225" s="4"/>
      <c r="E4225" s="50"/>
      <c r="F4225" s="50"/>
      <c r="G4225" s="51"/>
      <c r="H4225" s="2"/>
      <c r="L4225" s="3"/>
      <c r="M4225" s="3"/>
      <c r="N4225" s="3"/>
      <c r="O4225" s="52"/>
      <c r="P4225" s="4"/>
      <c r="Q4225" s="4"/>
      <c r="R4225" s="4"/>
      <c r="T4225" s="9"/>
      <c r="U4225" s="4"/>
      <c r="V4225" s="4"/>
      <c r="Y4225" s="4"/>
      <c r="Z4225" s="28"/>
      <c r="AA4225" s="26"/>
      <c r="AE4225" s="5"/>
    </row>
    <row r="4226" spans="2:31" x14ac:dyDescent="0.2">
      <c r="B4226" s="4"/>
      <c r="C4226" s="4"/>
      <c r="D4226" s="4"/>
      <c r="E4226" s="50"/>
      <c r="F4226" s="50"/>
      <c r="G4226" s="51"/>
      <c r="H4226" s="2"/>
      <c r="L4226" s="3"/>
      <c r="M4226" s="3"/>
      <c r="N4226" s="3"/>
      <c r="O4226" s="52"/>
      <c r="P4226" s="4"/>
      <c r="Q4226" s="4"/>
      <c r="R4226" s="4"/>
      <c r="T4226" s="9"/>
      <c r="U4226" s="4"/>
      <c r="V4226" s="4"/>
      <c r="Y4226" s="4"/>
      <c r="Z4226" s="28"/>
      <c r="AA4226" s="26"/>
      <c r="AE4226" s="5"/>
    </row>
    <row r="4227" spans="2:31" x14ac:dyDescent="0.2">
      <c r="B4227" s="4"/>
      <c r="C4227" s="4"/>
      <c r="D4227" s="4"/>
      <c r="E4227" s="50"/>
      <c r="F4227" s="50"/>
      <c r="G4227" s="51"/>
      <c r="H4227" s="2"/>
      <c r="L4227" s="3"/>
      <c r="M4227" s="3"/>
      <c r="N4227" s="3"/>
      <c r="O4227" s="52"/>
      <c r="P4227" s="4"/>
      <c r="Q4227" s="4"/>
      <c r="R4227" s="4"/>
      <c r="T4227" s="9"/>
      <c r="U4227" s="4"/>
      <c r="V4227" s="4"/>
      <c r="Y4227" s="4"/>
      <c r="Z4227" s="28"/>
      <c r="AA4227" s="26"/>
      <c r="AE4227" s="5"/>
    </row>
    <row r="4228" spans="2:31" x14ac:dyDescent="0.2">
      <c r="B4228" s="4"/>
      <c r="C4228" s="4"/>
      <c r="D4228" s="4"/>
      <c r="E4228" s="50"/>
      <c r="F4228" s="50"/>
      <c r="G4228" s="51"/>
      <c r="H4228" s="2"/>
      <c r="L4228" s="3"/>
      <c r="M4228" s="3"/>
      <c r="N4228" s="3"/>
      <c r="O4228" s="52"/>
      <c r="P4228" s="4"/>
      <c r="Q4228" s="4"/>
      <c r="R4228" s="4"/>
      <c r="T4228" s="9"/>
      <c r="U4228" s="4"/>
      <c r="V4228" s="4"/>
      <c r="Y4228" s="4"/>
      <c r="Z4228" s="28"/>
      <c r="AA4228" s="26"/>
      <c r="AE4228" s="5"/>
    </row>
    <row r="4229" spans="2:31" x14ac:dyDescent="0.2">
      <c r="B4229" s="4"/>
      <c r="C4229" s="4"/>
      <c r="D4229" s="4"/>
      <c r="E4229" s="50"/>
      <c r="F4229" s="50"/>
      <c r="G4229" s="51"/>
      <c r="H4229" s="2"/>
      <c r="L4229" s="3"/>
      <c r="M4229" s="3"/>
      <c r="N4229" s="3"/>
      <c r="O4229" s="52"/>
      <c r="P4229" s="4"/>
      <c r="Q4229" s="4"/>
      <c r="R4229" s="4"/>
      <c r="T4229" s="9"/>
      <c r="U4229" s="4"/>
      <c r="V4229" s="4"/>
      <c r="Y4229" s="4"/>
      <c r="Z4229" s="28"/>
      <c r="AA4229" s="26"/>
      <c r="AE4229" s="5"/>
    </row>
    <row r="4230" spans="2:31" x14ac:dyDescent="0.2">
      <c r="B4230" s="4"/>
      <c r="C4230" s="4"/>
      <c r="D4230" s="4"/>
      <c r="E4230" s="50"/>
      <c r="F4230" s="50"/>
      <c r="G4230" s="51"/>
      <c r="H4230" s="2"/>
      <c r="L4230" s="3"/>
      <c r="M4230" s="3"/>
      <c r="N4230" s="3"/>
      <c r="O4230" s="52"/>
      <c r="P4230" s="4"/>
      <c r="Q4230" s="4"/>
      <c r="R4230" s="4"/>
      <c r="T4230" s="9"/>
      <c r="U4230" s="4"/>
      <c r="V4230" s="4"/>
      <c r="Y4230" s="4"/>
      <c r="Z4230" s="28"/>
      <c r="AA4230" s="26"/>
      <c r="AE4230" s="5"/>
    </row>
    <row r="4231" spans="2:31" x14ac:dyDescent="0.2">
      <c r="B4231" s="4"/>
      <c r="C4231" s="4"/>
      <c r="D4231" s="4"/>
      <c r="E4231" s="50"/>
      <c r="F4231" s="50"/>
      <c r="G4231" s="51"/>
      <c r="H4231" s="2"/>
      <c r="L4231" s="3"/>
      <c r="M4231" s="3"/>
      <c r="N4231" s="3"/>
      <c r="O4231" s="52"/>
      <c r="P4231" s="4"/>
      <c r="Q4231" s="4"/>
      <c r="R4231" s="4"/>
      <c r="T4231" s="9"/>
      <c r="U4231" s="4"/>
      <c r="V4231" s="4"/>
      <c r="Y4231" s="4"/>
      <c r="Z4231" s="28"/>
      <c r="AA4231" s="26"/>
      <c r="AE4231" s="5"/>
    </row>
    <row r="4232" spans="2:31" x14ac:dyDescent="0.2">
      <c r="B4232" s="4"/>
      <c r="C4232" s="4"/>
      <c r="D4232" s="4"/>
      <c r="E4232" s="50"/>
      <c r="F4232" s="50"/>
      <c r="G4232" s="51"/>
      <c r="H4232" s="2"/>
      <c r="L4232" s="3"/>
      <c r="M4232" s="3"/>
      <c r="N4232" s="3"/>
      <c r="O4232" s="52"/>
      <c r="P4232" s="4"/>
      <c r="Q4232" s="4"/>
      <c r="R4232" s="4"/>
      <c r="T4232" s="9"/>
      <c r="U4232" s="4"/>
      <c r="V4232" s="4"/>
      <c r="Y4232" s="4"/>
      <c r="Z4232" s="28"/>
      <c r="AA4232" s="26"/>
      <c r="AE4232" s="5"/>
    </row>
    <row r="4233" spans="2:31" x14ac:dyDescent="0.2">
      <c r="B4233" s="4"/>
      <c r="C4233" s="4"/>
      <c r="D4233" s="4"/>
      <c r="E4233" s="50"/>
      <c r="F4233" s="50"/>
      <c r="G4233" s="51"/>
      <c r="H4233" s="2"/>
      <c r="L4233" s="3"/>
      <c r="M4233" s="3"/>
      <c r="N4233" s="3"/>
      <c r="O4233" s="52"/>
      <c r="P4233" s="4"/>
      <c r="Q4233" s="4"/>
      <c r="R4233" s="4"/>
      <c r="T4233" s="9"/>
      <c r="U4233" s="4"/>
      <c r="V4233" s="4"/>
      <c r="Y4233" s="4"/>
      <c r="Z4233" s="28"/>
      <c r="AA4233" s="26"/>
      <c r="AE4233" s="5"/>
    </row>
    <row r="4234" spans="2:31" x14ac:dyDescent="0.2">
      <c r="B4234" s="4"/>
      <c r="C4234" s="4"/>
      <c r="D4234" s="4"/>
      <c r="E4234" s="50"/>
      <c r="F4234" s="50"/>
      <c r="G4234" s="51"/>
      <c r="H4234" s="2"/>
      <c r="L4234" s="3"/>
      <c r="M4234" s="3"/>
      <c r="N4234" s="3"/>
      <c r="O4234" s="52"/>
      <c r="P4234" s="4"/>
      <c r="Q4234" s="4"/>
      <c r="R4234" s="4"/>
      <c r="T4234" s="9"/>
      <c r="U4234" s="4"/>
      <c r="V4234" s="4"/>
      <c r="Y4234" s="4"/>
      <c r="Z4234" s="28"/>
      <c r="AA4234" s="26"/>
      <c r="AE4234" s="5"/>
    </row>
    <row r="4235" spans="2:31" x14ac:dyDescent="0.2">
      <c r="B4235" s="4"/>
      <c r="C4235" s="4"/>
      <c r="D4235" s="4"/>
      <c r="E4235" s="50"/>
      <c r="F4235" s="50"/>
      <c r="G4235" s="51"/>
      <c r="H4235" s="2"/>
      <c r="L4235" s="3"/>
      <c r="M4235" s="3"/>
      <c r="N4235" s="3"/>
      <c r="O4235" s="52"/>
      <c r="P4235" s="4"/>
      <c r="Q4235" s="4"/>
      <c r="R4235" s="4"/>
      <c r="T4235" s="9"/>
      <c r="U4235" s="4"/>
      <c r="V4235" s="4"/>
      <c r="Y4235" s="4"/>
      <c r="Z4235" s="28"/>
      <c r="AA4235" s="26"/>
      <c r="AE4235" s="5"/>
    </row>
    <row r="4236" spans="2:31" x14ac:dyDescent="0.2">
      <c r="B4236" s="4"/>
      <c r="C4236" s="4"/>
      <c r="D4236" s="4"/>
      <c r="E4236" s="50"/>
      <c r="F4236" s="50"/>
      <c r="G4236" s="51"/>
      <c r="H4236" s="2"/>
      <c r="L4236" s="3"/>
      <c r="M4236" s="3"/>
      <c r="N4236" s="3"/>
      <c r="O4236" s="52"/>
      <c r="P4236" s="4"/>
      <c r="Q4236" s="4"/>
      <c r="R4236" s="4"/>
      <c r="T4236" s="9"/>
      <c r="U4236" s="4"/>
      <c r="V4236" s="4"/>
      <c r="Y4236" s="4"/>
      <c r="Z4236" s="28"/>
      <c r="AA4236" s="26"/>
      <c r="AE4236" s="5"/>
    </row>
    <row r="4237" spans="2:31" x14ac:dyDescent="0.2">
      <c r="B4237" s="4"/>
      <c r="C4237" s="4"/>
      <c r="D4237" s="4"/>
      <c r="E4237" s="50"/>
      <c r="F4237" s="50"/>
      <c r="G4237" s="51"/>
      <c r="H4237" s="2"/>
      <c r="L4237" s="3"/>
      <c r="M4237" s="3"/>
      <c r="N4237" s="3"/>
      <c r="O4237" s="52"/>
      <c r="P4237" s="4"/>
      <c r="Q4237" s="4"/>
      <c r="R4237" s="4"/>
      <c r="T4237" s="9"/>
      <c r="U4237" s="4"/>
      <c r="V4237" s="4"/>
      <c r="Y4237" s="4"/>
      <c r="Z4237" s="28"/>
      <c r="AA4237" s="26"/>
      <c r="AE4237" s="5"/>
    </row>
    <row r="4238" spans="2:31" x14ac:dyDescent="0.2">
      <c r="B4238" s="4"/>
      <c r="C4238" s="4"/>
      <c r="D4238" s="4"/>
      <c r="E4238" s="50"/>
      <c r="F4238" s="50"/>
      <c r="G4238" s="51"/>
      <c r="H4238" s="2"/>
      <c r="L4238" s="3"/>
      <c r="M4238" s="3"/>
      <c r="N4238" s="3"/>
      <c r="O4238" s="52"/>
      <c r="P4238" s="4"/>
      <c r="Q4238" s="4"/>
      <c r="R4238" s="4"/>
      <c r="T4238" s="9"/>
      <c r="U4238" s="4"/>
      <c r="V4238" s="4"/>
      <c r="Y4238" s="4"/>
      <c r="Z4238" s="28"/>
      <c r="AA4238" s="26"/>
      <c r="AE4238" s="5"/>
    </row>
    <row r="4239" spans="2:31" x14ac:dyDescent="0.2">
      <c r="B4239" s="4"/>
      <c r="C4239" s="4"/>
      <c r="D4239" s="4"/>
      <c r="E4239" s="50"/>
      <c r="F4239" s="50"/>
      <c r="G4239" s="51"/>
      <c r="H4239" s="2"/>
      <c r="L4239" s="3"/>
      <c r="M4239" s="3"/>
      <c r="N4239" s="3"/>
      <c r="O4239" s="52"/>
      <c r="P4239" s="4"/>
      <c r="Q4239" s="4"/>
      <c r="R4239" s="4"/>
      <c r="T4239" s="9"/>
      <c r="U4239" s="4"/>
      <c r="V4239" s="4"/>
      <c r="Y4239" s="4"/>
      <c r="Z4239" s="28"/>
      <c r="AA4239" s="26"/>
      <c r="AE4239" s="5"/>
    </row>
    <row r="4240" spans="2:31" x14ac:dyDescent="0.2">
      <c r="B4240" s="4"/>
      <c r="C4240" s="4"/>
      <c r="D4240" s="4"/>
      <c r="E4240" s="50"/>
      <c r="F4240" s="50"/>
      <c r="G4240" s="51"/>
      <c r="H4240" s="2"/>
      <c r="L4240" s="3"/>
      <c r="M4240" s="3"/>
      <c r="N4240" s="3"/>
      <c r="O4240" s="52"/>
      <c r="P4240" s="4"/>
      <c r="Q4240" s="4"/>
      <c r="R4240" s="4"/>
      <c r="T4240" s="9"/>
      <c r="U4240" s="4"/>
      <c r="V4240" s="4"/>
      <c r="Y4240" s="4"/>
      <c r="Z4240" s="28"/>
      <c r="AA4240" s="26"/>
      <c r="AE4240" s="5"/>
    </row>
    <row r="4241" spans="2:31" x14ac:dyDescent="0.2">
      <c r="B4241" s="4"/>
      <c r="C4241" s="4"/>
      <c r="D4241" s="4"/>
      <c r="E4241" s="50"/>
      <c r="F4241" s="50"/>
      <c r="G4241" s="51"/>
      <c r="H4241" s="2"/>
      <c r="L4241" s="3"/>
      <c r="M4241" s="3"/>
      <c r="N4241" s="3"/>
      <c r="O4241" s="52"/>
      <c r="P4241" s="4"/>
      <c r="Q4241" s="4"/>
      <c r="R4241" s="4"/>
      <c r="T4241" s="9"/>
      <c r="U4241" s="4"/>
      <c r="V4241" s="4"/>
      <c r="Y4241" s="4"/>
      <c r="Z4241" s="28"/>
      <c r="AA4241" s="26"/>
      <c r="AE4241" s="5"/>
    </row>
    <row r="4242" spans="2:31" x14ac:dyDescent="0.2">
      <c r="B4242" s="4"/>
      <c r="C4242" s="4"/>
      <c r="D4242" s="4"/>
      <c r="E4242" s="50"/>
      <c r="F4242" s="50"/>
      <c r="G4242" s="51"/>
      <c r="H4242" s="2"/>
      <c r="L4242" s="3"/>
      <c r="M4242" s="3"/>
      <c r="N4242" s="3"/>
      <c r="O4242" s="52"/>
      <c r="P4242" s="4"/>
      <c r="Q4242" s="4"/>
      <c r="R4242" s="4"/>
      <c r="T4242" s="9"/>
      <c r="U4242" s="4"/>
      <c r="V4242" s="4"/>
      <c r="Y4242" s="4"/>
      <c r="Z4242" s="28"/>
      <c r="AA4242" s="26"/>
      <c r="AE4242" s="5"/>
    </row>
    <row r="4243" spans="2:31" x14ac:dyDescent="0.2">
      <c r="B4243" s="4"/>
      <c r="C4243" s="4"/>
      <c r="D4243" s="4"/>
      <c r="E4243" s="50"/>
      <c r="F4243" s="50"/>
      <c r="G4243" s="51"/>
      <c r="H4243" s="2"/>
      <c r="L4243" s="3"/>
      <c r="M4243" s="3"/>
      <c r="N4243" s="3"/>
      <c r="O4243" s="52"/>
      <c r="P4243" s="4"/>
      <c r="Q4243" s="4"/>
      <c r="R4243" s="4"/>
      <c r="T4243" s="9"/>
      <c r="U4243" s="4"/>
      <c r="V4243" s="4"/>
      <c r="Y4243" s="4"/>
      <c r="Z4243" s="28"/>
      <c r="AA4243" s="26"/>
      <c r="AE4243" s="5"/>
    </row>
    <row r="4244" spans="2:31" x14ac:dyDescent="0.2">
      <c r="B4244" s="4"/>
      <c r="C4244" s="4"/>
      <c r="D4244" s="4"/>
      <c r="E4244" s="50"/>
      <c r="F4244" s="50"/>
      <c r="G4244" s="51"/>
      <c r="H4244" s="2"/>
      <c r="L4244" s="3"/>
      <c r="M4244" s="3"/>
      <c r="N4244" s="3"/>
      <c r="O4244" s="52"/>
      <c r="P4244" s="4"/>
      <c r="Q4244" s="4"/>
      <c r="R4244" s="4"/>
      <c r="T4244" s="9"/>
      <c r="U4244" s="4"/>
      <c r="V4244" s="4"/>
      <c r="Y4244" s="4"/>
      <c r="Z4244" s="28"/>
      <c r="AA4244" s="26"/>
      <c r="AE4244" s="5"/>
    </row>
    <row r="4245" spans="2:31" x14ac:dyDescent="0.2">
      <c r="B4245" s="4"/>
      <c r="C4245" s="4"/>
      <c r="D4245" s="4"/>
      <c r="E4245" s="50"/>
      <c r="F4245" s="50"/>
      <c r="G4245" s="51"/>
      <c r="H4245" s="2"/>
      <c r="L4245" s="3"/>
      <c r="M4245" s="3"/>
      <c r="N4245" s="3"/>
      <c r="O4245" s="52"/>
      <c r="P4245" s="4"/>
      <c r="Q4245" s="4"/>
      <c r="R4245" s="4"/>
      <c r="T4245" s="9"/>
      <c r="U4245" s="4"/>
      <c r="V4245" s="4"/>
      <c r="Y4245" s="4"/>
      <c r="Z4245" s="28"/>
      <c r="AA4245" s="26"/>
      <c r="AE4245" s="5"/>
    </row>
    <row r="4246" spans="2:31" x14ac:dyDescent="0.2">
      <c r="B4246" s="4"/>
      <c r="C4246" s="4"/>
      <c r="D4246" s="4"/>
      <c r="E4246" s="50"/>
      <c r="F4246" s="50"/>
      <c r="G4246" s="51"/>
      <c r="H4246" s="2"/>
      <c r="L4246" s="3"/>
      <c r="M4246" s="3"/>
      <c r="N4246" s="3"/>
      <c r="O4246" s="52"/>
      <c r="P4246" s="4"/>
      <c r="Q4246" s="4"/>
      <c r="R4246" s="4"/>
      <c r="T4246" s="9"/>
      <c r="U4246" s="4"/>
      <c r="V4246" s="4"/>
      <c r="Y4246" s="4"/>
      <c r="Z4246" s="28"/>
      <c r="AA4246" s="26"/>
      <c r="AE4246" s="5"/>
    </row>
    <row r="4247" spans="2:31" x14ac:dyDescent="0.2">
      <c r="B4247" s="4"/>
      <c r="C4247" s="4"/>
      <c r="D4247" s="4"/>
      <c r="E4247" s="50"/>
      <c r="F4247" s="50"/>
      <c r="G4247" s="51"/>
      <c r="H4247" s="2"/>
      <c r="L4247" s="3"/>
      <c r="M4247" s="3"/>
      <c r="N4247" s="3"/>
      <c r="O4247" s="52"/>
      <c r="P4247" s="4"/>
      <c r="Q4247" s="4"/>
      <c r="R4247" s="4"/>
      <c r="T4247" s="9"/>
      <c r="U4247" s="4"/>
      <c r="V4247" s="4"/>
      <c r="Y4247" s="4"/>
      <c r="Z4247" s="28"/>
      <c r="AA4247" s="26"/>
      <c r="AE4247" s="5"/>
    </row>
    <row r="4248" spans="2:31" x14ac:dyDescent="0.2">
      <c r="B4248" s="4"/>
      <c r="C4248" s="4"/>
      <c r="D4248" s="4"/>
      <c r="E4248" s="50"/>
      <c r="F4248" s="50"/>
      <c r="G4248" s="51"/>
      <c r="H4248" s="2"/>
      <c r="L4248" s="3"/>
      <c r="M4248" s="3"/>
      <c r="N4248" s="3"/>
      <c r="O4248" s="52"/>
      <c r="P4248" s="4"/>
      <c r="Q4248" s="4"/>
      <c r="R4248" s="4"/>
      <c r="T4248" s="9"/>
      <c r="U4248" s="4"/>
      <c r="V4248" s="4"/>
      <c r="Y4248" s="4"/>
      <c r="Z4248" s="28"/>
      <c r="AA4248" s="26"/>
      <c r="AE4248" s="5"/>
    </row>
    <row r="4249" spans="2:31" x14ac:dyDescent="0.2">
      <c r="B4249" s="4"/>
      <c r="C4249" s="4"/>
      <c r="D4249" s="4"/>
      <c r="E4249" s="50"/>
      <c r="F4249" s="50"/>
      <c r="G4249" s="51"/>
      <c r="H4249" s="2"/>
      <c r="L4249" s="3"/>
      <c r="M4249" s="3"/>
      <c r="N4249" s="3"/>
      <c r="O4249" s="52"/>
      <c r="P4249" s="4"/>
      <c r="Q4249" s="4"/>
      <c r="R4249" s="4"/>
      <c r="T4249" s="9"/>
      <c r="U4249" s="4"/>
      <c r="V4249" s="4"/>
      <c r="Y4249" s="4"/>
      <c r="Z4249" s="28"/>
      <c r="AA4249" s="26"/>
      <c r="AE4249" s="5"/>
    </row>
    <row r="4250" spans="2:31" x14ac:dyDescent="0.2">
      <c r="B4250" s="4"/>
      <c r="C4250" s="4"/>
      <c r="D4250" s="4"/>
      <c r="E4250" s="50"/>
      <c r="F4250" s="50"/>
      <c r="G4250" s="51"/>
      <c r="H4250" s="2"/>
      <c r="L4250" s="3"/>
      <c r="M4250" s="3"/>
      <c r="N4250" s="3"/>
      <c r="O4250" s="52"/>
      <c r="P4250" s="4"/>
      <c r="Q4250" s="4"/>
      <c r="R4250" s="4"/>
      <c r="T4250" s="9"/>
      <c r="U4250" s="4"/>
      <c r="V4250" s="4"/>
      <c r="Y4250" s="4"/>
      <c r="Z4250" s="28"/>
      <c r="AA4250" s="26"/>
      <c r="AE4250" s="5"/>
    </row>
    <row r="4251" spans="2:31" x14ac:dyDescent="0.2">
      <c r="B4251" s="4"/>
      <c r="C4251" s="4"/>
      <c r="D4251" s="4"/>
      <c r="E4251" s="50"/>
      <c r="F4251" s="50"/>
      <c r="G4251" s="51"/>
      <c r="H4251" s="2"/>
      <c r="L4251" s="3"/>
      <c r="M4251" s="3"/>
      <c r="N4251" s="3"/>
      <c r="O4251" s="52"/>
      <c r="P4251" s="4"/>
      <c r="Q4251" s="4"/>
      <c r="R4251" s="4"/>
      <c r="T4251" s="9"/>
      <c r="U4251" s="4"/>
      <c r="V4251" s="4"/>
      <c r="Y4251" s="4"/>
      <c r="Z4251" s="28"/>
      <c r="AA4251" s="26"/>
      <c r="AE4251" s="5"/>
    </row>
    <row r="4252" spans="2:31" x14ac:dyDescent="0.2">
      <c r="B4252" s="4"/>
      <c r="C4252" s="4"/>
      <c r="D4252" s="4"/>
      <c r="E4252" s="50"/>
      <c r="F4252" s="50"/>
      <c r="G4252" s="51"/>
      <c r="H4252" s="2"/>
      <c r="L4252" s="3"/>
      <c r="M4252" s="3"/>
      <c r="N4252" s="3"/>
      <c r="O4252" s="52"/>
      <c r="P4252" s="4"/>
      <c r="Q4252" s="4"/>
      <c r="R4252" s="4"/>
      <c r="T4252" s="9"/>
      <c r="U4252" s="4"/>
      <c r="V4252" s="4"/>
      <c r="Y4252" s="4"/>
      <c r="Z4252" s="28"/>
      <c r="AA4252" s="26"/>
      <c r="AE4252" s="5"/>
    </row>
    <row r="4253" spans="2:31" x14ac:dyDescent="0.2">
      <c r="B4253" s="4"/>
      <c r="C4253" s="4"/>
      <c r="D4253" s="4"/>
      <c r="E4253" s="50"/>
      <c r="F4253" s="50"/>
      <c r="G4253" s="51"/>
      <c r="H4253" s="2"/>
      <c r="L4253" s="3"/>
      <c r="M4253" s="3"/>
      <c r="N4253" s="3"/>
      <c r="O4253" s="52"/>
      <c r="P4253" s="4"/>
      <c r="Q4253" s="4"/>
      <c r="R4253" s="4"/>
      <c r="T4253" s="9"/>
      <c r="U4253" s="4"/>
      <c r="V4253" s="4"/>
      <c r="Y4253" s="4"/>
      <c r="Z4253" s="28"/>
      <c r="AA4253" s="26"/>
      <c r="AE4253" s="5"/>
    </row>
    <row r="4254" spans="2:31" x14ac:dyDescent="0.2">
      <c r="B4254" s="4"/>
      <c r="C4254" s="4"/>
      <c r="D4254" s="4"/>
      <c r="E4254" s="50"/>
      <c r="F4254" s="50"/>
      <c r="G4254" s="51"/>
      <c r="H4254" s="2"/>
      <c r="L4254" s="3"/>
      <c r="M4254" s="3"/>
      <c r="N4254" s="3"/>
      <c r="O4254" s="52"/>
      <c r="P4254" s="4"/>
      <c r="Q4254" s="4"/>
      <c r="R4254" s="4"/>
      <c r="T4254" s="9"/>
      <c r="U4254" s="4"/>
      <c r="V4254" s="4"/>
      <c r="Y4254" s="4"/>
      <c r="Z4254" s="28"/>
      <c r="AA4254" s="26"/>
      <c r="AE4254" s="5"/>
    </row>
    <row r="4255" spans="2:31" x14ac:dyDescent="0.2">
      <c r="B4255" s="4"/>
      <c r="C4255" s="4"/>
      <c r="D4255" s="4"/>
      <c r="E4255" s="50"/>
      <c r="F4255" s="50"/>
      <c r="G4255" s="51"/>
      <c r="H4255" s="2"/>
      <c r="L4255" s="3"/>
      <c r="M4255" s="3"/>
      <c r="N4255" s="3"/>
      <c r="O4255" s="52"/>
      <c r="P4255" s="4"/>
      <c r="Q4255" s="4"/>
      <c r="R4255" s="4"/>
      <c r="T4255" s="9"/>
      <c r="U4255" s="4"/>
      <c r="V4255" s="4"/>
      <c r="Y4255" s="4"/>
      <c r="Z4255" s="28"/>
      <c r="AA4255" s="26"/>
      <c r="AE4255" s="5"/>
    </row>
    <row r="4256" spans="2:31" x14ac:dyDescent="0.2">
      <c r="B4256" s="4"/>
      <c r="C4256" s="4"/>
      <c r="D4256" s="4"/>
      <c r="E4256" s="50"/>
      <c r="F4256" s="50"/>
      <c r="G4256" s="51"/>
      <c r="H4256" s="2"/>
      <c r="L4256" s="3"/>
      <c r="M4256" s="3"/>
      <c r="N4256" s="3"/>
      <c r="O4256" s="52"/>
      <c r="P4256" s="4"/>
      <c r="Q4256" s="4"/>
      <c r="R4256" s="4"/>
      <c r="T4256" s="9"/>
      <c r="U4256" s="4"/>
      <c r="V4256" s="4"/>
      <c r="Y4256" s="4"/>
      <c r="Z4256" s="28"/>
      <c r="AA4256" s="26"/>
      <c r="AE4256" s="5"/>
    </row>
    <row r="4257" spans="2:31" x14ac:dyDescent="0.2">
      <c r="B4257" s="4"/>
      <c r="C4257" s="4"/>
      <c r="D4257" s="4"/>
      <c r="E4257" s="50"/>
      <c r="F4257" s="50"/>
      <c r="G4257" s="51"/>
      <c r="H4257" s="2"/>
      <c r="L4257" s="3"/>
      <c r="M4257" s="3"/>
      <c r="N4257" s="3"/>
      <c r="O4257" s="52"/>
      <c r="P4257" s="4"/>
      <c r="Q4257" s="4"/>
      <c r="R4257" s="4"/>
      <c r="T4257" s="9"/>
      <c r="U4257" s="4"/>
      <c r="V4257" s="4"/>
      <c r="Y4257" s="4"/>
      <c r="Z4257" s="28"/>
      <c r="AA4257" s="26"/>
      <c r="AE4257" s="5"/>
    </row>
    <row r="4258" spans="2:31" x14ac:dyDescent="0.2">
      <c r="B4258" s="4"/>
      <c r="C4258" s="4"/>
      <c r="D4258" s="4"/>
      <c r="E4258" s="50"/>
      <c r="F4258" s="50"/>
      <c r="G4258" s="51"/>
      <c r="H4258" s="2"/>
      <c r="L4258" s="3"/>
      <c r="M4258" s="3"/>
      <c r="N4258" s="3"/>
      <c r="O4258" s="52"/>
      <c r="P4258" s="4"/>
      <c r="Q4258" s="4"/>
      <c r="R4258" s="4"/>
      <c r="T4258" s="9"/>
      <c r="U4258" s="4"/>
      <c r="V4258" s="4"/>
      <c r="Y4258" s="4"/>
      <c r="Z4258" s="28"/>
      <c r="AA4258" s="26"/>
      <c r="AE4258" s="5"/>
    </row>
    <row r="4259" spans="2:31" x14ac:dyDescent="0.2">
      <c r="B4259" s="4"/>
      <c r="C4259" s="4"/>
      <c r="D4259" s="4"/>
      <c r="E4259" s="50"/>
      <c r="F4259" s="50"/>
      <c r="G4259" s="51"/>
      <c r="H4259" s="2"/>
      <c r="L4259" s="3"/>
      <c r="M4259" s="3"/>
      <c r="N4259" s="3"/>
      <c r="O4259" s="52"/>
      <c r="P4259" s="4"/>
      <c r="Q4259" s="4"/>
      <c r="R4259" s="4"/>
      <c r="T4259" s="9"/>
      <c r="U4259" s="4"/>
      <c r="V4259" s="4"/>
      <c r="Y4259" s="4"/>
      <c r="Z4259" s="28"/>
      <c r="AA4259" s="26"/>
      <c r="AE4259" s="5"/>
    </row>
    <row r="4260" spans="2:31" x14ac:dyDescent="0.2">
      <c r="B4260" s="4"/>
      <c r="C4260" s="4"/>
      <c r="D4260" s="4"/>
      <c r="E4260" s="50"/>
      <c r="F4260" s="50"/>
      <c r="G4260" s="51"/>
      <c r="H4260" s="2"/>
      <c r="L4260" s="3"/>
      <c r="M4260" s="3"/>
      <c r="N4260" s="3"/>
      <c r="O4260" s="52"/>
      <c r="P4260" s="4"/>
      <c r="Q4260" s="4"/>
      <c r="R4260" s="4"/>
      <c r="T4260" s="9"/>
      <c r="U4260" s="4"/>
      <c r="V4260" s="4"/>
      <c r="Y4260" s="4"/>
      <c r="Z4260" s="28"/>
      <c r="AA4260" s="26"/>
      <c r="AE4260" s="5"/>
    </row>
    <row r="4261" spans="2:31" x14ac:dyDescent="0.2">
      <c r="B4261" s="4"/>
      <c r="C4261" s="4"/>
      <c r="D4261" s="4"/>
      <c r="E4261" s="50"/>
      <c r="F4261" s="50"/>
      <c r="G4261" s="51"/>
      <c r="H4261" s="2"/>
      <c r="L4261" s="3"/>
      <c r="M4261" s="3"/>
      <c r="N4261" s="3"/>
      <c r="O4261" s="52"/>
      <c r="P4261" s="4"/>
      <c r="Q4261" s="4"/>
      <c r="R4261" s="4"/>
      <c r="T4261" s="9"/>
      <c r="U4261" s="4"/>
      <c r="V4261" s="4"/>
      <c r="Y4261" s="4"/>
      <c r="Z4261" s="28"/>
      <c r="AA4261" s="26"/>
      <c r="AE4261" s="5"/>
    </row>
    <row r="4262" spans="2:31" x14ac:dyDescent="0.2">
      <c r="B4262" s="4"/>
      <c r="C4262" s="4"/>
      <c r="D4262" s="4"/>
      <c r="E4262" s="50"/>
      <c r="F4262" s="50"/>
      <c r="G4262" s="51"/>
      <c r="H4262" s="2"/>
      <c r="L4262" s="3"/>
      <c r="M4262" s="3"/>
      <c r="N4262" s="3"/>
      <c r="O4262" s="52"/>
      <c r="P4262" s="4"/>
      <c r="Q4262" s="4"/>
      <c r="R4262" s="4"/>
      <c r="T4262" s="9"/>
      <c r="U4262" s="4"/>
      <c r="V4262" s="4"/>
      <c r="Y4262" s="4"/>
      <c r="Z4262" s="28"/>
      <c r="AA4262" s="26"/>
      <c r="AE4262" s="5"/>
    </row>
    <row r="4263" spans="2:31" x14ac:dyDescent="0.2">
      <c r="B4263" s="4"/>
      <c r="C4263" s="4"/>
      <c r="D4263" s="4"/>
      <c r="E4263" s="50"/>
      <c r="F4263" s="50"/>
      <c r="G4263" s="51"/>
      <c r="H4263" s="2"/>
      <c r="L4263" s="3"/>
      <c r="M4263" s="3"/>
      <c r="N4263" s="3"/>
      <c r="O4263" s="52"/>
      <c r="P4263" s="4"/>
      <c r="Q4263" s="4"/>
      <c r="R4263" s="4"/>
      <c r="T4263" s="9"/>
      <c r="U4263" s="4"/>
      <c r="V4263" s="4"/>
      <c r="Y4263" s="4"/>
      <c r="Z4263" s="28"/>
      <c r="AA4263" s="26"/>
      <c r="AE4263" s="5"/>
    </row>
    <row r="4264" spans="2:31" x14ac:dyDescent="0.2">
      <c r="B4264" s="4"/>
      <c r="C4264" s="4"/>
      <c r="D4264" s="4"/>
      <c r="E4264" s="50"/>
      <c r="F4264" s="50"/>
      <c r="G4264" s="51"/>
      <c r="H4264" s="2"/>
      <c r="L4264" s="3"/>
      <c r="M4264" s="3"/>
      <c r="N4264" s="3"/>
      <c r="O4264" s="52"/>
      <c r="P4264" s="4"/>
      <c r="Q4264" s="4"/>
      <c r="R4264" s="4"/>
      <c r="T4264" s="9"/>
      <c r="U4264" s="4"/>
      <c r="V4264" s="4"/>
      <c r="Y4264" s="4"/>
      <c r="Z4264" s="28"/>
      <c r="AA4264" s="26"/>
      <c r="AE4264" s="5"/>
    </row>
    <row r="4265" spans="2:31" x14ac:dyDescent="0.2">
      <c r="B4265" s="4"/>
      <c r="C4265" s="4"/>
      <c r="D4265" s="4"/>
      <c r="E4265" s="50"/>
      <c r="F4265" s="50"/>
      <c r="G4265" s="51"/>
      <c r="H4265" s="2"/>
      <c r="L4265" s="3"/>
      <c r="M4265" s="3"/>
      <c r="N4265" s="3"/>
      <c r="O4265" s="52"/>
      <c r="P4265" s="4"/>
      <c r="Q4265" s="4"/>
      <c r="R4265" s="4"/>
      <c r="T4265" s="9"/>
      <c r="U4265" s="4"/>
      <c r="V4265" s="4"/>
      <c r="Y4265" s="4"/>
      <c r="Z4265" s="28"/>
      <c r="AA4265" s="26"/>
      <c r="AE4265" s="5"/>
    </row>
    <row r="4266" spans="2:31" x14ac:dyDescent="0.2">
      <c r="B4266" s="4"/>
      <c r="C4266" s="4"/>
      <c r="D4266" s="4"/>
      <c r="E4266" s="50"/>
      <c r="F4266" s="50"/>
      <c r="G4266" s="51"/>
      <c r="H4266" s="2"/>
      <c r="L4266" s="3"/>
      <c r="M4266" s="3"/>
      <c r="N4266" s="3"/>
      <c r="O4266" s="52"/>
      <c r="P4266" s="4"/>
      <c r="Q4266" s="4"/>
      <c r="R4266" s="4"/>
      <c r="T4266" s="9"/>
      <c r="U4266" s="4"/>
      <c r="V4266" s="4"/>
      <c r="Y4266" s="4"/>
      <c r="Z4266" s="28"/>
      <c r="AA4266" s="26"/>
      <c r="AE4266" s="5"/>
    </row>
    <row r="4267" spans="2:31" x14ac:dyDescent="0.2">
      <c r="B4267" s="4"/>
      <c r="C4267" s="4"/>
      <c r="D4267" s="4"/>
      <c r="E4267" s="50"/>
      <c r="F4267" s="50"/>
      <c r="G4267" s="51"/>
      <c r="H4267" s="2"/>
      <c r="L4267" s="3"/>
      <c r="M4267" s="3"/>
      <c r="N4267" s="3"/>
      <c r="O4267" s="52"/>
      <c r="P4267" s="4"/>
      <c r="Q4267" s="4"/>
      <c r="R4267" s="4"/>
      <c r="T4267" s="9"/>
      <c r="U4267" s="4"/>
      <c r="V4267" s="4"/>
      <c r="Y4267" s="4"/>
      <c r="Z4267" s="28"/>
      <c r="AA4267" s="26"/>
      <c r="AE4267" s="5"/>
    </row>
    <row r="4268" spans="2:31" x14ac:dyDescent="0.2">
      <c r="B4268" s="4"/>
      <c r="C4268" s="4"/>
      <c r="D4268" s="4"/>
      <c r="E4268" s="50"/>
      <c r="F4268" s="50"/>
      <c r="G4268" s="51"/>
      <c r="H4268" s="2"/>
      <c r="L4268" s="3"/>
      <c r="M4268" s="3"/>
      <c r="N4268" s="3"/>
      <c r="O4268" s="52"/>
      <c r="P4268" s="4"/>
      <c r="Q4268" s="4"/>
      <c r="R4268" s="4"/>
      <c r="T4268" s="9"/>
      <c r="U4268" s="4"/>
      <c r="V4268" s="4"/>
      <c r="Y4268" s="4"/>
      <c r="Z4268" s="28"/>
      <c r="AA4268" s="26"/>
      <c r="AE4268" s="5"/>
    </row>
    <row r="4269" spans="2:31" x14ac:dyDescent="0.2">
      <c r="B4269" s="4"/>
      <c r="C4269" s="4"/>
      <c r="D4269" s="4"/>
      <c r="E4269" s="50"/>
      <c r="F4269" s="50"/>
      <c r="G4269" s="51"/>
      <c r="H4269" s="2"/>
      <c r="L4269" s="3"/>
      <c r="M4269" s="3"/>
      <c r="N4269" s="3"/>
      <c r="O4269" s="52"/>
      <c r="P4269" s="4"/>
      <c r="Q4269" s="4"/>
      <c r="R4269" s="4"/>
      <c r="T4269" s="9"/>
      <c r="U4269" s="4"/>
      <c r="V4269" s="4"/>
      <c r="Y4269" s="4"/>
      <c r="Z4269" s="28"/>
      <c r="AA4269" s="26"/>
      <c r="AE4269" s="5"/>
    </row>
    <row r="4270" spans="2:31" x14ac:dyDescent="0.2">
      <c r="B4270" s="4"/>
      <c r="C4270" s="4"/>
      <c r="D4270" s="4"/>
      <c r="E4270" s="50"/>
      <c r="F4270" s="50"/>
      <c r="G4270" s="51"/>
      <c r="H4270" s="2"/>
      <c r="L4270" s="3"/>
      <c r="M4270" s="3"/>
      <c r="N4270" s="3"/>
      <c r="O4270" s="52"/>
      <c r="P4270" s="4"/>
      <c r="Q4270" s="4"/>
      <c r="R4270" s="4"/>
      <c r="T4270" s="9"/>
      <c r="U4270" s="4"/>
      <c r="V4270" s="4"/>
      <c r="Y4270" s="4"/>
      <c r="Z4270" s="28"/>
      <c r="AA4270" s="26"/>
      <c r="AE4270" s="5"/>
    </row>
    <row r="4271" spans="2:31" x14ac:dyDescent="0.2">
      <c r="B4271" s="4"/>
      <c r="C4271" s="4"/>
      <c r="D4271" s="4"/>
      <c r="E4271" s="50"/>
      <c r="F4271" s="50"/>
      <c r="G4271" s="51"/>
      <c r="H4271" s="2"/>
      <c r="L4271" s="3"/>
      <c r="M4271" s="3"/>
      <c r="N4271" s="3"/>
      <c r="O4271" s="52"/>
      <c r="P4271" s="4"/>
      <c r="Q4271" s="4"/>
      <c r="R4271" s="4"/>
      <c r="T4271" s="9"/>
      <c r="U4271" s="4"/>
      <c r="V4271" s="4"/>
      <c r="Y4271" s="4"/>
      <c r="Z4271" s="28"/>
      <c r="AA4271" s="26"/>
      <c r="AE4271" s="5"/>
    </row>
    <row r="4272" spans="2:31" x14ac:dyDescent="0.2">
      <c r="B4272" s="4"/>
      <c r="C4272" s="4"/>
      <c r="D4272" s="4"/>
      <c r="E4272" s="50"/>
      <c r="F4272" s="50"/>
      <c r="G4272" s="51"/>
      <c r="H4272" s="2"/>
      <c r="L4272" s="3"/>
      <c r="M4272" s="3"/>
      <c r="N4272" s="3"/>
      <c r="O4272" s="52"/>
      <c r="P4272" s="4"/>
      <c r="Q4272" s="4"/>
      <c r="R4272" s="4"/>
      <c r="T4272" s="9"/>
      <c r="U4272" s="4"/>
      <c r="V4272" s="4"/>
      <c r="Y4272" s="4"/>
      <c r="Z4272" s="28"/>
      <c r="AA4272" s="26"/>
      <c r="AE4272" s="5"/>
    </row>
    <row r="4273" spans="2:31" x14ac:dyDescent="0.2">
      <c r="B4273" s="4"/>
      <c r="C4273" s="4"/>
      <c r="D4273" s="4"/>
      <c r="E4273" s="50"/>
      <c r="F4273" s="50"/>
      <c r="G4273" s="51"/>
      <c r="H4273" s="2"/>
      <c r="L4273" s="3"/>
      <c r="M4273" s="3"/>
      <c r="N4273" s="3"/>
      <c r="O4273" s="52"/>
      <c r="P4273" s="4"/>
      <c r="Q4273" s="4"/>
      <c r="R4273" s="4"/>
      <c r="T4273" s="9"/>
      <c r="U4273" s="4"/>
      <c r="V4273" s="4"/>
      <c r="Y4273" s="4"/>
      <c r="Z4273" s="28"/>
      <c r="AA4273" s="26"/>
      <c r="AE4273" s="5"/>
    </row>
    <row r="4274" spans="2:31" x14ac:dyDescent="0.2">
      <c r="B4274" s="4"/>
      <c r="C4274" s="4"/>
      <c r="D4274" s="4"/>
      <c r="E4274" s="50"/>
      <c r="F4274" s="50"/>
      <c r="G4274" s="51"/>
      <c r="H4274" s="2"/>
      <c r="L4274" s="3"/>
      <c r="M4274" s="3"/>
      <c r="N4274" s="3"/>
      <c r="O4274" s="52"/>
      <c r="P4274" s="4"/>
      <c r="Q4274" s="4"/>
      <c r="R4274" s="4"/>
      <c r="T4274" s="9"/>
      <c r="U4274" s="4"/>
      <c r="V4274" s="4"/>
      <c r="Y4274" s="4"/>
      <c r="Z4274" s="28"/>
      <c r="AA4274" s="26"/>
      <c r="AE4274" s="5"/>
    </row>
    <row r="4275" spans="2:31" x14ac:dyDescent="0.2">
      <c r="B4275" s="4"/>
      <c r="C4275" s="4"/>
      <c r="D4275" s="4"/>
      <c r="E4275" s="50"/>
      <c r="F4275" s="50"/>
      <c r="G4275" s="51"/>
      <c r="H4275" s="2"/>
      <c r="L4275" s="3"/>
      <c r="M4275" s="3"/>
      <c r="N4275" s="3"/>
      <c r="O4275" s="52"/>
      <c r="P4275" s="4"/>
      <c r="Q4275" s="4"/>
      <c r="R4275" s="4"/>
      <c r="T4275" s="9"/>
      <c r="U4275" s="4"/>
      <c r="V4275" s="4"/>
      <c r="Y4275" s="4"/>
      <c r="Z4275" s="28"/>
      <c r="AA4275" s="26"/>
      <c r="AE4275" s="5"/>
    </row>
    <row r="4276" spans="2:31" x14ac:dyDescent="0.2">
      <c r="B4276" s="4"/>
      <c r="C4276" s="4"/>
      <c r="D4276" s="4"/>
      <c r="E4276" s="50"/>
      <c r="F4276" s="50"/>
      <c r="G4276" s="51"/>
      <c r="H4276" s="2"/>
      <c r="L4276" s="3"/>
      <c r="M4276" s="3"/>
      <c r="N4276" s="3"/>
      <c r="O4276" s="52"/>
      <c r="P4276" s="4"/>
      <c r="Q4276" s="4"/>
      <c r="R4276" s="4"/>
      <c r="T4276" s="9"/>
      <c r="U4276" s="4"/>
      <c r="V4276" s="4"/>
      <c r="Y4276" s="4"/>
      <c r="Z4276" s="28"/>
      <c r="AA4276" s="26"/>
      <c r="AE4276" s="5"/>
    </row>
    <row r="4277" spans="2:31" x14ac:dyDescent="0.2">
      <c r="B4277" s="4"/>
      <c r="C4277" s="4"/>
      <c r="D4277" s="4"/>
      <c r="E4277" s="50"/>
      <c r="F4277" s="50"/>
      <c r="G4277" s="51"/>
      <c r="H4277" s="2"/>
      <c r="L4277" s="3"/>
      <c r="M4277" s="3"/>
      <c r="N4277" s="3"/>
      <c r="O4277" s="52"/>
      <c r="P4277" s="4"/>
      <c r="Q4277" s="4"/>
      <c r="R4277" s="4"/>
      <c r="T4277" s="9"/>
      <c r="U4277" s="4"/>
      <c r="V4277" s="4"/>
      <c r="Y4277" s="4"/>
      <c r="Z4277" s="28"/>
      <c r="AA4277" s="26"/>
      <c r="AE4277" s="5"/>
    </row>
    <row r="4278" spans="2:31" x14ac:dyDescent="0.2">
      <c r="B4278" s="4"/>
      <c r="C4278" s="4"/>
      <c r="D4278" s="4"/>
      <c r="E4278" s="50"/>
      <c r="F4278" s="50"/>
      <c r="G4278" s="51"/>
      <c r="H4278" s="2"/>
      <c r="L4278" s="3"/>
      <c r="M4278" s="3"/>
      <c r="N4278" s="3"/>
      <c r="O4278" s="52"/>
      <c r="P4278" s="4"/>
      <c r="Q4278" s="4"/>
      <c r="R4278" s="4"/>
      <c r="T4278" s="9"/>
      <c r="U4278" s="4"/>
      <c r="V4278" s="4"/>
      <c r="Y4278" s="4"/>
      <c r="Z4278" s="28"/>
      <c r="AA4278" s="26"/>
      <c r="AE4278" s="5"/>
    </row>
    <row r="4279" spans="2:31" x14ac:dyDescent="0.2">
      <c r="B4279" s="4"/>
      <c r="C4279" s="4"/>
      <c r="D4279" s="4"/>
      <c r="E4279" s="50"/>
      <c r="F4279" s="50"/>
      <c r="G4279" s="51"/>
      <c r="H4279" s="2"/>
      <c r="L4279" s="3"/>
      <c r="M4279" s="3"/>
      <c r="N4279" s="3"/>
      <c r="O4279" s="52"/>
      <c r="P4279" s="4"/>
      <c r="Q4279" s="4"/>
      <c r="R4279" s="4"/>
      <c r="T4279" s="9"/>
      <c r="U4279" s="4"/>
      <c r="V4279" s="4"/>
      <c r="Y4279" s="4"/>
      <c r="Z4279" s="28"/>
      <c r="AA4279" s="26"/>
      <c r="AE4279" s="5"/>
    </row>
    <row r="4280" spans="2:31" x14ac:dyDescent="0.2">
      <c r="B4280" s="4"/>
      <c r="C4280" s="4"/>
      <c r="D4280" s="4"/>
      <c r="E4280" s="50"/>
      <c r="F4280" s="50"/>
      <c r="G4280" s="51"/>
      <c r="H4280" s="2"/>
      <c r="L4280" s="3"/>
      <c r="M4280" s="3"/>
      <c r="N4280" s="3"/>
      <c r="O4280" s="52"/>
      <c r="P4280" s="4"/>
      <c r="Q4280" s="4"/>
      <c r="R4280" s="4"/>
      <c r="T4280" s="9"/>
      <c r="U4280" s="4"/>
      <c r="V4280" s="4"/>
      <c r="Y4280" s="4"/>
      <c r="Z4280" s="28"/>
      <c r="AA4280" s="26"/>
      <c r="AE4280" s="5"/>
    </row>
    <row r="4281" spans="2:31" x14ac:dyDescent="0.2">
      <c r="B4281" s="4"/>
      <c r="C4281" s="4"/>
      <c r="D4281" s="4"/>
      <c r="E4281" s="50"/>
      <c r="F4281" s="50"/>
      <c r="G4281" s="51"/>
      <c r="H4281" s="2"/>
      <c r="L4281" s="3"/>
      <c r="M4281" s="3"/>
      <c r="N4281" s="3"/>
      <c r="O4281" s="52"/>
      <c r="P4281" s="4"/>
      <c r="Q4281" s="4"/>
      <c r="R4281" s="4"/>
      <c r="T4281" s="9"/>
      <c r="U4281" s="4"/>
      <c r="V4281" s="4"/>
      <c r="Y4281" s="4"/>
      <c r="Z4281" s="28"/>
      <c r="AA4281" s="26"/>
      <c r="AE4281" s="5"/>
    </row>
    <row r="4282" spans="2:31" x14ac:dyDescent="0.2">
      <c r="B4282" s="4"/>
      <c r="C4282" s="4"/>
      <c r="D4282" s="4"/>
      <c r="E4282" s="50"/>
      <c r="F4282" s="50"/>
      <c r="G4282" s="51"/>
      <c r="H4282" s="2"/>
      <c r="L4282" s="3"/>
      <c r="M4282" s="3"/>
      <c r="N4282" s="3"/>
      <c r="O4282" s="52"/>
      <c r="P4282" s="4"/>
      <c r="Q4282" s="4"/>
      <c r="R4282" s="4"/>
      <c r="T4282" s="9"/>
      <c r="U4282" s="4"/>
      <c r="V4282" s="4"/>
      <c r="Y4282" s="4"/>
      <c r="Z4282" s="28"/>
      <c r="AA4282" s="26"/>
      <c r="AE4282" s="5"/>
    </row>
    <row r="4283" spans="2:31" x14ac:dyDescent="0.2">
      <c r="B4283" s="4"/>
      <c r="C4283" s="4"/>
      <c r="D4283" s="4"/>
      <c r="E4283" s="50"/>
      <c r="F4283" s="50"/>
      <c r="G4283" s="51"/>
      <c r="H4283" s="2"/>
      <c r="L4283" s="3"/>
      <c r="M4283" s="3"/>
      <c r="N4283" s="3"/>
      <c r="O4283" s="52"/>
      <c r="P4283" s="4"/>
      <c r="Q4283" s="4"/>
      <c r="R4283" s="4"/>
      <c r="T4283" s="9"/>
      <c r="U4283" s="4"/>
      <c r="V4283" s="4"/>
      <c r="Y4283" s="4"/>
      <c r="Z4283" s="28"/>
      <c r="AA4283" s="26"/>
      <c r="AE4283" s="5"/>
    </row>
    <row r="4284" spans="2:31" x14ac:dyDescent="0.2">
      <c r="B4284" s="4"/>
      <c r="C4284" s="4"/>
      <c r="D4284" s="4"/>
      <c r="E4284" s="50"/>
      <c r="F4284" s="50"/>
      <c r="G4284" s="51"/>
      <c r="H4284" s="2"/>
      <c r="L4284" s="3"/>
      <c r="M4284" s="3"/>
      <c r="N4284" s="3"/>
      <c r="O4284" s="52"/>
      <c r="P4284" s="4"/>
      <c r="Q4284" s="4"/>
      <c r="R4284" s="4"/>
      <c r="T4284" s="9"/>
      <c r="U4284" s="4"/>
      <c r="V4284" s="4"/>
      <c r="Y4284" s="4"/>
      <c r="Z4284" s="28"/>
      <c r="AA4284" s="26"/>
      <c r="AE4284" s="5"/>
    </row>
    <row r="4285" spans="2:31" x14ac:dyDescent="0.2">
      <c r="B4285" s="4"/>
      <c r="C4285" s="4"/>
      <c r="D4285" s="4"/>
      <c r="E4285" s="50"/>
      <c r="F4285" s="50"/>
      <c r="G4285" s="51"/>
      <c r="H4285" s="2"/>
      <c r="L4285" s="3"/>
      <c r="M4285" s="3"/>
      <c r="N4285" s="3"/>
      <c r="O4285" s="52"/>
      <c r="P4285" s="4"/>
      <c r="Q4285" s="4"/>
      <c r="R4285" s="4"/>
      <c r="T4285" s="9"/>
      <c r="U4285" s="4"/>
      <c r="V4285" s="4"/>
      <c r="Y4285" s="4"/>
      <c r="Z4285" s="28"/>
      <c r="AA4285" s="26"/>
      <c r="AE4285" s="5"/>
    </row>
    <row r="4286" spans="2:31" x14ac:dyDescent="0.2">
      <c r="B4286" s="4"/>
      <c r="C4286" s="4"/>
      <c r="D4286" s="4"/>
      <c r="E4286" s="50"/>
      <c r="F4286" s="50"/>
      <c r="G4286" s="51"/>
      <c r="H4286" s="2"/>
      <c r="L4286" s="3"/>
      <c r="M4286" s="3"/>
      <c r="N4286" s="3"/>
      <c r="O4286" s="52"/>
      <c r="P4286" s="4"/>
      <c r="Q4286" s="4"/>
      <c r="R4286" s="4"/>
      <c r="T4286" s="9"/>
      <c r="U4286" s="4"/>
      <c r="V4286" s="4"/>
      <c r="Y4286" s="4"/>
      <c r="Z4286" s="28"/>
      <c r="AA4286" s="26"/>
      <c r="AE4286" s="5"/>
    </row>
    <row r="4287" spans="2:31" x14ac:dyDescent="0.2">
      <c r="B4287" s="4"/>
      <c r="C4287" s="4"/>
      <c r="D4287" s="4"/>
      <c r="E4287" s="50"/>
      <c r="F4287" s="50"/>
      <c r="G4287" s="51"/>
      <c r="H4287" s="2"/>
      <c r="L4287" s="3"/>
      <c r="M4287" s="3"/>
      <c r="N4287" s="3"/>
      <c r="O4287" s="52"/>
      <c r="P4287" s="4"/>
      <c r="Q4287" s="4"/>
      <c r="R4287" s="4"/>
      <c r="T4287" s="9"/>
      <c r="U4287" s="4"/>
      <c r="V4287" s="4"/>
      <c r="Y4287" s="4"/>
      <c r="Z4287" s="28"/>
      <c r="AA4287" s="26"/>
      <c r="AE4287" s="5"/>
    </row>
    <row r="4288" spans="2:31" x14ac:dyDescent="0.2">
      <c r="B4288" s="4"/>
      <c r="C4288" s="4"/>
      <c r="D4288" s="4"/>
      <c r="E4288" s="50"/>
      <c r="F4288" s="50"/>
      <c r="G4288" s="51"/>
      <c r="H4288" s="2"/>
      <c r="L4288" s="3"/>
      <c r="M4288" s="3"/>
      <c r="N4288" s="3"/>
      <c r="O4288" s="52"/>
      <c r="P4288" s="4"/>
      <c r="Q4288" s="4"/>
      <c r="R4288" s="4"/>
      <c r="T4288" s="9"/>
      <c r="U4288" s="4"/>
      <c r="V4288" s="4"/>
      <c r="Y4288" s="4"/>
      <c r="Z4288" s="28"/>
      <c r="AA4288" s="26"/>
      <c r="AE4288" s="5"/>
    </row>
    <row r="4289" spans="2:31" x14ac:dyDescent="0.2">
      <c r="B4289" s="4"/>
      <c r="C4289" s="4"/>
      <c r="D4289" s="4"/>
      <c r="E4289" s="50"/>
      <c r="F4289" s="50"/>
      <c r="G4289" s="51"/>
      <c r="H4289" s="2"/>
      <c r="L4289" s="3"/>
      <c r="M4289" s="3"/>
      <c r="N4289" s="3"/>
      <c r="O4289" s="52"/>
      <c r="P4289" s="4"/>
      <c r="Q4289" s="4"/>
      <c r="R4289" s="4"/>
      <c r="T4289" s="9"/>
      <c r="U4289" s="4"/>
      <c r="V4289" s="4"/>
      <c r="Y4289" s="4"/>
      <c r="Z4289" s="28"/>
      <c r="AA4289" s="26"/>
      <c r="AE4289" s="5"/>
    </row>
    <row r="4290" spans="2:31" x14ac:dyDescent="0.2">
      <c r="B4290" s="4"/>
      <c r="C4290" s="4"/>
      <c r="D4290" s="4"/>
      <c r="E4290" s="50"/>
      <c r="F4290" s="50"/>
      <c r="G4290" s="51"/>
      <c r="H4290" s="2"/>
      <c r="L4290" s="3"/>
      <c r="M4290" s="3"/>
      <c r="N4290" s="3"/>
      <c r="O4290" s="52"/>
      <c r="P4290" s="4"/>
      <c r="Q4290" s="4"/>
      <c r="R4290" s="4"/>
      <c r="T4290" s="9"/>
      <c r="U4290" s="4"/>
      <c r="V4290" s="4"/>
      <c r="Y4290" s="4"/>
      <c r="Z4290" s="28"/>
      <c r="AA4290" s="26"/>
      <c r="AE4290" s="5"/>
    </row>
    <row r="4291" spans="2:31" x14ac:dyDescent="0.2">
      <c r="B4291" s="4"/>
      <c r="C4291" s="4"/>
      <c r="D4291" s="4"/>
      <c r="E4291" s="50"/>
      <c r="F4291" s="50"/>
      <c r="G4291" s="51"/>
      <c r="H4291" s="2"/>
      <c r="L4291" s="3"/>
      <c r="M4291" s="3"/>
      <c r="N4291" s="3"/>
      <c r="O4291" s="52"/>
      <c r="P4291" s="4"/>
      <c r="Q4291" s="4"/>
      <c r="R4291" s="4"/>
      <c r="T4291" s="9"/>
      <c r="U4291" s="4"/>
      <c r="V4291" s="4"/>
      <c r="Y4291" s="4"/>
      <c r="Z4291" s="28"/>
      <c r="AA4291" s="26"/>
      <c r="AE4291" s="5"/>
    </row>
    <row r="4292" spans="2:31" x14ac:dyDescent="0.2">
      <c r="B4292" s="4"/>
      <c r="C4292" s="4"/>
      <c r="D4292" s="4"/>
      <c r="E4292" s="50"/>
      <c r="F4292" s="50"/>
      <c r="G4292" s="51"/>
      <c r="H4292" s="2"/>
      <c r="L4292" s="3"/>
      <c r="M4292" s="3"/>
      <c r="N4292" s="3"/>
      <c r="O4292" s="52"/>
      <c r="P4292" s="4"/>
      <c r="Q4292" s="4"/>
      <c r="R4292" s="4"/>
      <c r="T4292" s="9"/>
      <c r="U4292" s="4"/>
      <c r="V4292" s="4"/>
      <c r="Y4292" s="4"/>
      <c r="Z4292" s="28"/>
      <c r="AA4292" s="26"/>
      <c r="AE4292" s="5"/>
    </row>
    <row r="4293" spans="2:31" x14ac:dyDescent="0.2">
      <c r="B4293" s="4"/>
      <c r="C4293" s="4"/>
      <c r="D4293" s="4"/>
      <c r="E4293" s="50"/>
      <c r="F4293" s="50"/>
      <c r="G4293" s="51"/>
      <c r="H4293" s="2"/>
      <c r="L4293" s="3"/>
      <c r="M4293" s="3"/>
      <c r="N4293" s="3"/>
      <c r="O4293" s="52"/>
      <c r="P4293" s="4"/>
      <c r="Q4293" s="4"/>
      <c r="R4293" s="4"/>
      <c r="T4293" s="9"/>
      <c r="U4293" s="4"/>
      <c r="V4293" s="4"/>
      <c r="Y4293" s="4"/>
      <c r="Z4293" s="28"/>
      <c r="AA4293" s="26"/>
      <c r="AE4293" s="5"/>
    </row>
    <row r="4294" spans="2:31" x14ac:dyDescent="0.2">
      <c r="B4294" s="4"/>
      <c r="C4294" s="4"/>
      <c r="D4294" s="4"/>
      <c r="E4294" s="50"/>
      <c r="F4294" s="50"/>
      <c r="G4294" s="51"/>
      <c r="H4294" s="2"/>
      <c r="L4294" s="3"/>
      <c r="M4294" s="3"/>
      <c r="N4294" s="3"/>
      <c r="O4294" s="52"/>
      <c r="P4294" s="4"/>
      <c r="Q4294" s="4"/>
      <c r="R4294" s="4"/>
      <c r="T4294" s="9"/>
      <c r="U4294" s="4"/>
      <c r="V4294" s="4"/>
      <c r="Y4294" s="4"/>
      <c r="Z4294" s="28"/>
      <c r="AA4294" s="26"/>
      <c r="AE4294" s="5"/>
    </row>
    <row r="4295" spans="2:31" x14ac:dyDescent="0.2">
      <c r="B4295" s="4"/>
      <c r="C4295" s="4"/>
      <c r="D4295" s="4"/>
      <c r="E4295" s="50"/>
      <c r="F4295" s="50"/>
      <c r="G4295" s="51"/>
      <c r="H4295" s="2"/>
      <c r="L4295" s="3"/>
      <c r="M4295" s="3"/>
      <c r="N4295" s="3"/>
      <c r="O4295" s="52"/>
      <c r="P4295" s="4"/>
      <c r="Q4295" s="4"/>
      <c r="R4295" s="4"/>
      <c r="T4295" s="9"/>
      <c r="U4295" s="4"/>
      <c r="V4295" s="4"/>
      <c r="Y4295" s="4"/>
      <c r="Z4295" s="28"/>
      <c r="AA4295" s="26"/>
      <c r="AE4295" s="5"/>
    </row>
    <row r="4296" spans="2:31" x14ac:dyDescent="0.2">
      <c r="B4296" s="4"/>
      <c r="C4296" s="4"/>
      <c r="D4296" s="4"/>
      <c r="E4296" s="50"/>
      <c r="F4296" s="50"/>
      <c r="G4296" s="51"/>
      <c r="H4296" s="2"/>
      <c r="L4296" s="3"/>
      <c r="M4296" s="3"/>
      <c r="N4296" s="3"/>
      <c r="O4296" s="52"/>
      <c r="P4296" s="4"/>
      <c r="Q4296" s="4"/>
      <c r="R4296" s="4"/>
      <c r="T4296" s="9"/>
      <c r="U4296" s="4"/>
      <c r="V4296" s="4"/>
      <c r="Y4296" s="4"/>
      <c r="Z4296" s="28"/>
      <c r="AA4296" s="26"/>
      <c r="AE4296" s="5"/>
    </row>
    <row r="4297" spans="2:31" x14ac:dyDescent="0.2">
      <c r="B4297" s="4"/>
      <c r="C4297" s="4"/>
      <c r="D4297" s="4"/>
      <c r="E4297" s="50"/>
      <c r="F4297" s="50"/>
      <c r="G4297" s="51"/>
      <c r="H4297" s="2"/>
      <c r="L4297" s="3"/>
      <c r="M4297" s="3"/>
      <c r="N4297" s="3"/>
      <c r="O4297" s="52"/>
      <c r="P4297" s="4"/>
      <c r="Q4297" s="4"/>
      <c r="R4297" s="4"/>
      <c r="T4297" s="9"/>
      <c r="U4297" s="4"/>
      <c r="V4297" s="4"/>
      <c r="Y4297" s="4"/>
      <c r="Z4297" s="28"/>
      <c r="AA4297" s="26"/>
      <c r="AE4297" s="5"/>
    </row>
    <row r="4298" spans="2:31" x14ac:dyDescent="0.2">
      <c r="B4298" s="4"/>
      <c r="C4298" s="4"/>
      <c r="D4298" s="4"/>
      <c r="E4298" s="50"/>
      <c r="F4298" s="50"/>
      <c r="G4298" s="51"/>
      <c r="H4298" s="2"/>
      <c r="L4298" s="3"/>
      <c r="M4298" s="3"/>
      <c r="N4298" s="3"/>
      <c r="O4298" s="52"/>
      <c r="P4298" s="4"/>
      <c r="Q4298" s="4"/>
      <c r="R4298" s="4"/>
      <c r="T4298" s="9"/>
      <c r="U4298" s="4"/>
      <c r="V4298" s="4"/>
      <c r="Y4298" s="4"/>
      <c r="Z4298" s="28"/>
      <c r="AA4298" s="26"/>
      <c r="AE4298" s="5"/>
    </row>
    <row r="4299" spans="2:31" x14ac:dyDescent="0.2">
      <c r="B4299" s="4"/>
      <c r="C4299" s="4"/>
      <c r="D4299" s="4"/>
      <c r="E4299" s="50"/>
      <c r="F4299" s="50"/>
      <c r="G4299" s="51"/>
      <c r="H4299" s="2"/>
      <c r="L4299" s="3"/>
      <c r="M4299" s="3"/>
      <c r="N4299" s="3"/>
      <c r="O4299" s="52"/>
      <c r="P4299" s="4"/>
      <c r="Q4299" s="4"/>
      <c r="R4299" s="4"/>
      <c r="T4299" s="9"/>
      <c r="U4299" s="4"/>
      <c r="V4299" s="4"/>
      <c r="Y4299" s="4"/>
      <c r="Z4299" s="28"/>
      <c r="AA4299" s="26"/>
      <c r="AE4299" s="5"/>
    </row>
    <row r="4300" spans="2:31" x14ac:dyDescent="0.2">
      <c r="B4300" s="4"/>
      <c r="C4300" s="4"/>
      <c r="D4300" s="4"/>
      <c r="E4300" s="50"/>
      <c r="F4300" s="50"/>
      <c r="G4300" s="51"/>
      <c r="H4300" s="2"/>
      <c r="L4300" s="3"/>
      <c r="M4300" s="3"/>
      <c r="N4300" s="3"/>
      <c r="O4300" s="52"/>
      <c r="P4300" s="4"/>
      <c r="Q4300" s="4"/>
      <c r="R4300" s="4"/>
      <c r="T4300" s="9"/>
      <c r="U4300" s="4"/>
      <c r="V4300" s="4"/>
      <c r="Y4300" s="4"/>
      <c r="Z4300" s="28"/>
      <c r="AA4300" s="26"/>
      <c r="AE4300" s="5"/>
    </row>
    <row r="4301" spans="2:31" x14ac:dyDescent="0.2">
      <c r="B4301" s="4"/>
      <c r="C4301" s="4"/>
      <c r="D4301" s="4"/>
      <c r="E4301" s="50"/>
      <c r="F4301" s="50"/>
      <c r="G4301" s="51"/>
      <c r="H4301" s="2"/>
      <c r="L4301" s="3"/>
      <c r="M4301" s="3"/>
      <c r="N4301" s="3"/>
      <c r="O4301" s="52"/>
      <c r="P4301" s="4"/>
      <c r="Q4301" s="4"/>
      <c r="R4301" s="4"/>
      <c r="T4301" s="9"/>
      <c r="U4301" s="4"/>
      <c r="V4301" s="4"/>
      <c r="Y4301" s="4"/>
      <c r="Z4301" s="28"/>
      <c r="AA4301" s="26"/>
      <c r="AE4301" s="5"/>
    </row>
    <row r="4302" spans="2:31" x14ac:dyDescent="0.2">
      <c r="B4302" s="4"/>
      <c r="C4302" s="4"/>
      <c r="D4302" s="4"/>
      <c r="E4302" s="50"/>
      <c r="F4302" s="50"/>
      <c r="G4302" s="51"/>
      <c r="H4302" s="2"/>
      <c r="L4302" s="3"/>
      <c r="M4302" s="3"/>
      <c r="N4302" s="3"/>
      <c r="O4302" s="52"/>
      <c r="P4302" s="4"/>
      <c r="Q4302" s="4"/>
      <c r="R4302" s="4"/>
      <c r="T4302" s="9"/>
      <c r="U4302" s="4"/>
      <c r="V4302" s="4"/>
      <c r="Y4302" s="4"/>
      <c r="Z4302" s="28"/>
      <c r="AA4302" s="26"/>
      <c r="AE4302" s="5"/>
    </row>
    <row r="4303" spans="2:31" x14ac:dyDescent="0.2">
      <c r="B4303" s="4"/>
      <c r="C4303" s="4"/>
      <c r="D4303" s="4"/>
      <c r="E4303" s="50"/>
      <c r="F4303" s="50"/>
      <c r="G4303" s="51"/>
      <c r="H4303" s="2"/>
      <c r="L4303" s="3"/>
      <c r="M4303" s="3"/>
      <c r="N4303" s="3"/>
      <c r="O4303" s="52"/>
      <c r="P4303" s="4"/>
      <c r="Q4303" s="4"/>
      <c r="R4303" s="4"/>
      <c r="T4303" s="9"/>
      <c r="U4303" s="4"/>
      <c r="V4303" s="4"/>
      <c r="Y4303" s="4"/>
      <c r="Z4303" s="28"/>
      <c r="AA4303" s="26"/>
      <c r="AE4303" s="5"/>
    </row>
    <row r="4304" spans="2:31" x14ac:dyDescent="0.2">
      <c r="B4304" s="4"/>
      <c r="C4304" s="4"/>
      <c r="D4304" s="4"/>
      <c r="E4304" s="50"/>
      <c r="F4304" s="50"/>
      <c r="G4304" s="51"/>
      <c r="H4304" s="2"/>
      <c r="L4304" s="3"/>
      <c r="M4304" s="3"/>
      <c r="N4304" s="3"/>
      <c r="O4304" s="52"/>
      <c r="P4304" s="4"/>
      <c r="Q4304" s="4"/>
      <c r="R4304" s="4"/>
      <c r="T4304" s="9"/>
      <c r="U4304" s="4"/>
      <c r="V4304" s="4"/>
      <c r="Y4304" s="4"/>
      <c r="Z4304" s="28"/>
      <c r="AA4304" s="26"/>
      <c r="AE4304" s="5"/>
    </row>
    <row r="4305" spans="2:31" x14ac:dyDescent="0.2">
      <c r="B4305" s="4"/>
      <c r="C4305" s="4"/>
      <c r="D4305" s="4"/>
      <c r="E4305" s="50"/>
      <c r="F4305" s="50"/>
      <c r="G4305" s="51"/>
      <c r="H4305" s="2"/>
      <c r="L4305" s="3"/>
      <c r="M4305" s="3"/>
      <c r="N4305" s="3"/>
      <c r="O4305" s="52"/>
      <c r="P4305" s="4"/>
      <c r="Q4305" s="4"/>
      <c r="R4305" s="4"/>
      <c r="T4305" s="9"/>
      <c r="U4305" s="4"/>
      <c r="V4305" s="4"/>
      <c r="Y4305" s="4"/>
      <c r="Z4305" s="28"/>
      <c r="AA4305" s="26"/>
      <c r="AE4305" s="5"/>
    </row>
    <row r="4306" spans="2:31" x14ac:dyDescent="0.2">
      <c r="B4306" s="4"/>
      <c r="C4306" s="4"/>
      <c r="D4306" s="4"/>
      <c r="E4306" s="50"/>
      <c r="F4306" s="50"/>
      <c r="G4306" s="51"/>
      <c r="H4306" s="2"/>
      <c r="L4306" s="3"/>
      <c r="M4306" s="3"/>
      <c r="N4306" s="3"/>
      <c r="O4306" s="52"/>
      <c r="P4306" s="4"/>
      <c r="Q4306" s="4"/>
      <c r="R4306" s="4"/>
      <c r="T4306" s="9"/>
      <c r="U4306" s="4"/>
      <c r="V4306" s="4"/>
      <c r="Y4306" s="4"/>
      <c r="Z4306" s="28"/>
      <c r="AA4306" s="26"/>
      <c r="AE4306" s="5"/>
    </row>
    <row r="4307" spans="2:31" x14ac:dyDescent="0.2">
      <c r="B4307" s="4"/>
      <c r="C4307" s="4"/>
      <c r="D4307" s="4"/>
      <c r="E4307" s="50"/>
      <c r="F4307" s="50"/>
      <c r="G4307" s="51"/>
      <c r="H4307" s="2"/>
      <c r="L4307" s="3"/>
      <c r="M4307" s="3"/>
      <c r="N4307" s="3"/>
      <c r="O4307" s="52"/>
      <c r="P4307" s="4"/>
      <c r="Q4307" s="4"/>
      <c r="R4307" s="4"/>
      <c r="T4307" s="9"/>
      <c r="U4307" s="4"/>
      <c r="V4307" s="4"/>
      <c r="Y4307" s="4"/>
      <c r="Z4307" s="28"/>
      <c r="AA4307" s="26"/>
      <c r="AE4307" s="5"/>
    </row>
    <row r="4308" spans="2:31" x14ac:dyDescent="0.2">
      <c r="B4308" s="4"/>
      <c r="C4308" s="4"/>
      <c r="D4308" s="4"/>
      <c r="E4308" s="50"/>
      <c r="F4308" s="50"/>
      <c r="G4308" s="51"/>
      <c r="H4308" s="2"/>
      <c r="L4308" s="3"/>
      <c r="M4308" s="3"/>
      <c r="N4308" s="3"/>
      <c r="O4308" s="52"/>
      <c r="P4308" s="4"/>
      <c r="Q4308" s="4"/>
      <c r="R4308" s="4"/>
      <c r="T4308" s="9"/>
      <c r="U4308" s="4"/>
      <c r="V4308" s="4"/>
      <c r="Y4308" s="4"/>
      <c r="Z4308" s="28"/>
      <c r="AA4308" s="26"/>
      <c r="AE4308" s="5"/>
    </row>
    <row r="4309" spans="2:31" x14ac:dyDescent="0.2">
      <c r="B4309" s="4"/>
      <c r="C4309" s="4"/>
      <c r="D4309" s="4"/>
      <c r="E4309" s="50"/>
      <c r="F4309" s="50"/>
      <c r="G4309" s="51"/>
      <c r="H4309" s="2"/>
      <c r="L4309" s="3"/>
      <c r="M4309" s="3"/>
      <c r="N4309" s="3"/>
      <c r="O4309" s="52"/>
      <c r="P4309" s="4"/>
      <c r="Q4309" s="4"/>
      <c r="R4309" s="4"/>
      <c r="T4309" s="9"/>
      <c r="U4309" s="4"/>
      <c r="V4309" s="4"/>
      <c r="Y4309" s="4"/>
      <c r="Z4309" s="28"/>
      <c r="AA4309" s="26"/>
      <c r="AE4309" s="5"/>
    </row>
    <row r="4310" spans="2:31" x14ac:dyDescent="0.2">
      <c r="B4310" s="4"/>
      <c r="C4310" s="4"/>
      <c r="D4310" s="4"/>
      <c r="E4310" s="50"/>
      <c r="F4310" s="50"/>
      <c r="G4310" s="51"/>
      <c r="H4310" s="2"/>
      <c r="L4310" s="3"/>
      <c r="M4310" s="3"/>
      <c r="N4310" s="3"/>
      <c r="O4310" s="52"/>
      <c r="P4310" s="4"/>
      <c r="Q4310" s="4"/>
      <c r="R4310" s="4"/>
      <c r="T4310" s="9"/>
      <c r="U4310" s="4"/>
      <c r="V4310" s="4"/>
      <c r="Y4310" s="4"/>
      <c r="Z4310" s="28"/>
      <c r="AA4310" s="26"/>
      <c r="AE4310" s="5"/>
    </row>
    <row r="4311" spans="2:31" x14ac:dyDescent="0.2">
      <c r="B4311" s="4"/>
      <c r="C4311" s="4"/>
      <c r="D4311" s="4"/>
      <c r="E4311" s="50"/>
      <c r="F4311" s="50"/>
      <c r="G4311" s="51"/>
      <c r="H4311" s="2"/>
      <c r="L4311" s="3"/>
      <c r="M4311" s="3"/>
      <c r="N4311" s="3"/>
      <c r="O4311" s="52"/>
      <c r="P4311" s="4"/>
      <c r="Q4311" s="4"/>
      <c r="R4311" s="4"/>
      <c r="T4311" s="9"/>
      <c r="U4311" s="4"/>
      <c r="V4311" s="4"/>
      <c r="Y4311" s="4"/>
      <c r="Z4311" s="28"/>
      <c r="AA4311" s="26"/>
      <c r="AE4311" s="5"/>
    </row>
    <row r="4312" spans="2:31" x14ac:dyDescent="0.2">
      <c r="B4312" s="4"/>
      <c r="C4312" s="4"/>
      <c r="D4312" s="4"/>
      <c r="E4312" s="50"/>
      <c r="F4312" s="50"/>
      <c r="G4312" s="51"/>
      <c r="H4312" s="2"/>
      <c r="L4312" s="3"/>
      <c r="M4312" s="3"/>
      <c r="N4312" s="3"/>
      <c r="O4312" s="52"/>
      <c r="P4312" s="4"/>
      <c r="Q4312" s="4"/>
      <c r="R4312" s="4"/>
      <c r="T4312" s="9"/>
      <c r="U4312" s="4"/>
      <c r="V4312" s="4"/>
      <c r="Y4312" s="4"/>
      <c r="Z4312" s="28"/>
      <c r="AA4312" s="26"/>
      <c r="AE4312" s="5"/>
    </row>
    <row r="4313" spans="2:31" x14ac:dyDescent="0.2">
      <c r="B4313" s="4"/>
      <c r="C4313" s="4"/>
      <c r="D4313" s="4"/>
      <c r="E4313" s="50"/>
      <c r="F4313" s="50"/>
      <c r="G4313" s="51"/>
      <c r="H4313" s="2"/>
      <c r="L4313" s="3"/>
      <c r="M4313" s="3"/>
      <c r="N4313" s="3"/>
      <c r="O4313" s="52"/>
      <c r="P4313" s="4"/>
      <c r="Q4313" s="4"/>
      <c r="R4313" s="4"/>
      <c r="T4313" s="9"/>
      <c r="U4313" s="4"/>
      <c r="V4313" s="4"/>
      <c r="Y4313" s="4"/>
      <c r="Z4313" s="28"/>
      <c r="AA4313" s="26"/>
      <c r="AE4313" s="5"/>
    </row>
    <row r="4314" spans="2:31" x14ac:dyDescent="0.2">
      <c r="B4314" s="4"/>
      <c r="C4314" s="4"/>
      <c r="D4314" s="4"/>
      <c r="E4314" s="50"/>
      <c r="F4314" s="50"/>
      <c r="G4314" s="51"/>
      <c r="H4314" s="2"/>
      <c r="L4314" s="3"/>
      <c r="M4314" s="3"/>
      <c r="N4314" s="3"/>
      <c r="O4314" s="52"/>
      <c r="P4314" s="4"/>
      <c r="Q4314" s="4"/>
      <c r="R4314" s="4"/>
      <c r="T4314" s="9"/>
      <c r="U4314" s="4"/>
      <c r="V4314" s="4"/>
      <c r="Y4314" s="4"/>
      <c r="Z4314" s="28"/>
      <c r="AA4314" s="26"/>
      <c r="AE4314" s="5"/>
    </row>
    <row r="4315" spans="2:31" x14ac:dyDescent="0.2">
      <c r="B4315" s="4"/>
      <c r="C4315" s="4"/>
      <c r="D4315" s="4"/>
      <c r="E4315" s="50"/>
      <c r="F4315" s="50"/>
      <c r="G4315" s="51"/>
      <c r="H4315" s="2"/>
      <c r="L4315" s="3"/>
      <c r="M4315" s="3"/>
      <c r="N4315" s="3"/>
      <c r="O4315" s="52"/>
      <c r="P4315" s="4"/>
      <c r="Q4315" s="4"/>
      <c r="R4315" s="4"/>
      <c r="T4315" s="9"/>
      <c r="U4315" s="4"/>
      <c r="V4315" s="4"/>
      <c r="Y4315" s="4"/>
      <c r="Z4315" s="28"/>
      <c r="AA4315" s="26"/>
      <c r="AE4315" s="5"/>
    </row>
    <row r="4316" spans="2:31" x14ac:dyDescent="0.2">
      <c r="B4316" s="4"/>
      <c r="C4316" s="4"/>
      <c r="D4316" s="4"/>
      <c r="E4316" s="50"/>
      <c r="F4316" s="50"/>
      <c r="G4316" s="51"/>
      <c r="H4316" s="2"/>
      <c r="L4316" s="3"/>
      <c r="M4316" s="3"/>
      <c r="N4316" s="3"/>
      <c r="O4316" s="52"/>
      <c r="P4316" s="4"/>
      <c r="Q4316" s="4"/>
      <c r="R4316" s="4"/>
      <c r="T4316" s="9"/>
      <c r="U4316" s="4"/>
      <c r="V4316" s="4"/>
      <c r="Y4316" s="4"/>
      <c r="Z4316" s="28"/>
      <c r="AA4316" s="26"/>
      <c r="AE4316" s="5"/>
    </row>
    <row r="4317" spans="2:31" x14ac:dyDescent="0.2">
      <c r="B4317" s="4"/>
      <c r="C4317" s="4"/>
      <c r="D4317" s="4"/>
      <c r="E4317" s="50"/>
      <c r="F4317" s="50"/>
      <c r="G4317" s="51"/>
      <c r="H4317" s="2"/>
      <c r="L4317" s="3"/>
      <c r="M4317" s="3"/>
      <c r="N4317" s="3"/>
      <c r="O4317" s="52"/>
      <c r="P4317" s="4"/>
      <c r="Q4317" s="4"/>
      <c r="R4317" s="4"/>
      <c r="T4317" s="9"/>
      <c r="U4317" s="4"/>
      <c r="V4317" s="4"/>
      <c r="Y4317" s="4"/>
      <c r="Z4317" s="28"/>
      <c r="AA4317" s="26"/>
      <c r="AE4317" s="5"/>
    </row>
    <row r="4318" spans="2:31" x14ac:dyDescent="0.2">
      <c r="B4318" s="4"/>
      <c r="C4318" s="4"/>
      <c r="D4318" s="4"/>
      <c r="E4318" s="50"/>
      <c r="F4318" s="50"/>
      <c r="G4318" s="51"/>
      <c r="H4318" s="2"/>
      <c r="L4318" s="3"/>
      <c r="M4318" s="3"/>
      <c r="N4318" s="3"/>
      <c r="O4318" s="52"/>
      <c r="P4318" s="4"/>
      <c r="Q4318" s="4"/>
      <c r="R4318" s="4"/>
      <c r="T4318" s="9"/>
      <c r="U4318" s="4"/>
      <c r="V4318" s="4"/>
      <c r="Y4318" s="4"/>
      <c r="Z4318" s="28"/>
      <c r="AA4318" s="26"/>
      <c r="AE4318" s="5"/>
    </row>
    <row r="4319" spans="2:31" x14ac:dyDescent="0.2">
      <c r="B4319" s="4"/>
      <c r="C4319" s="4"/>
      <c r="D4319" s="4"/>
      <c r="E4319" s="50"/>
      <c r="F4319" s="50"/>
      <c r="G4319" s="51"/>
      <c r="H4319" s="2"/>
      <c r="L4319" s="3"/>
      <c r="M4319" s="3"/>
      <c r="N4319" s="3"/>
      <c r="O4319" s="52"/>
      <c r="P4319" s="4"/>
      <c r="Q4319" s="4"/>
      <c r="R4319" s="4"/>
      <c r="T4319" s="9"/>
      <c r="U4319" s="4"/>
      <c r="V4319" s="4"/>
      <c r="Y4319" s="4"/>
      <c r="Z4319" s="28"/>
      <c r="AA4319" s="26"/>
      <c r="AE4319" s="5"/>
    </row>
    <row r="4320" spans="2:31" x14ac:dyDescent="0.2">
      <c r="B4320" s="4"/>
      <c r="C4320" s="4"/>
      <c r="D4320" s="4"/>
      <c r="E4320" s="50"/>
      <c r="F4320" s="50"/>
      <c r="G4320" s="51"/>
      <c r="H4320" s="2"/>
      <c r="L4320" s="3"/>
      <c r="M4320" s="3"/>
      <c r="N4320" s="3"/>
      <c r="O4320" s="52"/>
      <c r="P4320" s="4"/>
      <c r="Q4320" s="4"/>
      <c r="R4320" s="4"/>
      <c r="T4320" s="9"/>
      <c r="U4320" s="4"/>
      <c r="V4320" s="4"/>
      <c r="Y4320" s="4"/>
      <c r="Z4320" s="28"/>
      <c r="AA4320" s="26"/>
      <c r="AE4320" s="5"/>
    </row>
    <row r="4321" spans="2:31" x14ac:dyDescent="0.2">
      <c r="B4321" s="4"/>
      <c r="C4321" s="4"/>
      <c r="D4321" s="4"/>
      <c r="E4321" s="50"/>
      <c r="F4321" s="50"/>
      <c r="G4321" s="51"/>
      <c r="H4321" s="2"/>
      <c r="L4321" s="3"/>
      <c r="M4321" s="3"/>
      <c r="N4321" s="3"/>
      <c r="O4321" s="52"/>
      <c r="P4321" s="4"/>
      <c r="Q4321" s="4"/>
      <c r="R4321" s="4"/>
      <c r="T4321" s="9"/>
      <c r="U4321" s="4"/>
      <c r="V4321" s="4"/>
      <c r="Y4321" s="4"/>
      <c r="Z4321" s="28"/>
      <c r="AA4321" s="26"/>
      <c r="AE4321" s="5"/>
    </row>
    <row r="4322" spans="2:31" x14ac:dyDescent="0.2">
      <c r="B4322" s="4"/>
      <c r="C4322" s="4"/>
      <c r="D4322" s="4"/>
      <c r="E4322" s="50"/>
      <c r="F4322" s="50"/>
      <c r="G4322" s="51"/>
      <c r="H4322" s="2"/>
      <c r="L4322" s="3"/>
      <c r="M4322" s="3"/>
      <c r="N4322" s="3"/>
      <c r="O4322" s="52"/>
      <c r="P4322" s="4"/>
      <c r="Q4322" s="4"/>
      <c r="R4322" s="4"/>
      <c r="T4322" s="9"/>
      <c r="U4322" s="4"/>
      <c r="V4322" s="4"/>
      <c r="Y4322" s="4"/>
      <c r="Z4322" s="28"/>
      <c r="AA4322" s="26"/>
      <c r="AE4322" s="5"/>
    </row>
    <row r="4323" spans="2:31" x14ac:dyDescent="0.2">
      <c r="B4323" s="4"/>
      <c r="C4323" s="4"/>
      <c r="D4323" s="4"/>
      <c r="E4323" s="50"/>
      <c r="F4323" s="50"/>
      <c r="G4323" s="51"/>
      <c r="H4323" s="2"/>
      <c r="L4323" s="3"/>
      <c r="M4323" s="3"/>
      <c r="N4323" s="3"/>
      <c r="O4323" s="52"/>
      <c r="P4323" s="4"/>
      <c r="Q4323" s="4"/>
      <c r="R4323" s="4"/>
      <c r="T4323" s="9"/>
      <c r="U4323" s="4"/>
      <c r="V4323" s="4"/>
      <c r="Y4323" s="4"/>
      <c r="Z4323" s="28"/>
      <c r="AA4323" s="26"/>
      <c r="AE4323" s="5"/>
    </row>
    <row r="4324" spans="2:31" x14ac:dyDescent="0.2">
      <c r="B4324" s="4"/>
      <c r="C4324" s="4"/>
      <c r="D4324" s="4"/>
      <c r="E4324" s="50"/>
      <c r="F4324" s="50"/>
      <c r="G4324" s="51"/>
      <c r="H4324" s="2"/>
      <c r="L4324" s="3"/>
      <c r="M4324" s="3"/>
      <c r="N4324" s="3"/>
      <c r="O4324" s="52"/>
      <c r="P4324" s="4"/>
      <c r="Q4324" s="4"/>
      <c r="R4324" s="4"/>
      <c r="T4324" s="9"/>
      <c r="U4324" s="4"/>
      <c r="V4324" s="4"/>
      <c r="Y4324" s="4"/>
      <c r="Z4324" s="28"/>
      <c r="AA4324" s="26"/>
      <c r="AE4324" s="5"/>
    </row>
    <row r="4325" spans="2:31" x14ac:dyDescent="0.2">
      <c r="B4325" s="4"/>
      <c r="C4325" s="4"/>
      <c r="D4325" s="4"/>
      <c r="E4325" s="50"/>
      <c r="F4325" s="50"/>
      <c r="G4325" s="51"/>
      <c r="H4325" s="2"/>
      <c r="L4325" s="3"/>
      <c r="M4325" s="3"/>
      <c r="N4325" s="3"/>
      <c r="O4325" s="52"/>
      <c r="P4325" s="4"/>
      <c r="Q4325" s="4"/>
      <c r="R4325" s="4"/>
      <c r="T4325" s="9"/>
      <c r="U4325" s="4"/>
      <c r="V4325" s="4"/>
      <c r="Y4325" s="4"/>
      <c r="Z4325" s="28"/>
      <c r="AA4325" s="26"/>
      <c r="AE4325" s="5"/>
    </row>
    <row r="4326" spans="2:31" x14ac:dyDescent="0.2">
      <c r="B4326" s="4"/>
      <c r="C4326" s="4"/>
      <c r="D4326" s="4"/>
      <c r="E4326" s="50"/>
      <c r="F4326" s="50"/>
      <c r="G4326" s="51"/>
      <c r="H4326" s="2"/>
      <c r="L4326" s="3"/>
      <c r="M4326" s="3"/>
      <c r="N4326" s="3"/>
      <c r="O4326" s="52"/>
      <c r="P4326" s="4"/>
      <c r="Q4326" s="4"/>
      <c r="R4326" s="4"/>
      <c r="T4326" s="9"/>
      <c r="U4326" s="4"/>
      <c r="V4326" s="4"/>
      <c r="Y4326" s="4"/>
      <c r="Z4326" s="28"/>
      <c r="AA4326" s="26"/>
      <c r="AE4326" s="5"/>
    </row>
    <row r="4327" spans="2:31" x14ac:dyDescent="0.2">
      <c r="B4327" s="4"/>
      <c r="C4327" s="4"/>
      <c r="D4327" s="4"/>
      <c r="E4327" s="50"/>
      <c r="F4327" s="50"/>
      <c r="G4327" s="51"/>
      <c r="H4327" s="2"/>
      <c r="L4327" s="3"/>
      <c r="M4327" s="3"/>
      <c r="N4327" s="3"/>
      <c r="O4327" s="52"/>
      <c r="P4327" s="4"/>
      <c r="Q4327" s="4"/>
      <c r="R4327" s="4"/>
      <c r="T4327" s="9"/>
      <c r="U4327" s="4"/>
      <c r="V4327" s="4"/>
      <c r="Y4327" s="4"/>
      <c r="Z4327" s="28"/>
      <c r="AA4327" s="26"/>
      <c r="AE4327" s="5"/>
    </row>
    <row r="4328" spans="2:31" x14ac:dyDescent="0.2">
      <c r="B4328" s="4"/>
      <c r="C4328" s="4"/>
      <c r="D4328" s="4"/>
      <c r="E4328" s="50"/>
      <c r="F4328" s="50"/>
      <c r="G4328" s="51"/>
      <c r="H4328" s="2"/>
      <c r="L4328" s="3"/>
      <c r="M4328" s="3"/>
      <c r="N4328" s="3"/>
      <c r="O4328" s="52"/>
      <c r="P4328" s="4"/>
      <c r="Q4328" s="4"/>
      <c r="R4328" s="4"/>
      <c r="T4328" s="9"/>
      <c r="U4328" s="4"/>
      <c r="V4328" s="4"/>
      <c r="Y4328" s="4"/>
      <c r="Z4328" s="28"/>
      <c r="AA4328" s="26"/>
      <c r="AE4328" s="5"/>
    </row>
    <row r="4329" spans="2:31" x14ac:dyDescent="0.2">
      <c r="B4329" s="4"/>
      <c r="C4329" s="4"/>
      <c r="D4329" s="4"/>
      <c r="E4329" s="50"/>
      <c r="F4329" s="50"/>
      <c r="G4329" s="51"/>
      <c r="H4329" s="2"/>
      <c r="L4329" s="3"/>
      <c r="M4329" s="3"/>
      <c r="N4329" s="3"/>
      <c r="O4329" s="52"/>
      <c r="P4329" s="4"/>
      <c r="Q4329" s="4"/>
      <c r="R4329" s="4"/>
      <c r="T4329" s="9"/>
      <c r="U4329" s="4"/>
      <c r="V4329" s="4"/>
      <c r="Y4329" s="4"/>
      <c r="Z4329" s="28"/>
      <c r="AA4329" s="26"/>
      <c r="AE4329" s="5"/>
    </row>
    <row r="4330" spans="2:31" x14ac:dyDescent="0.2">
      <c r="B4330" s="4"/>
      <c r="C4330" s="4"/>
      <c r="D4330" s="4"/>
      <c r="E4330" s="50"/>
      <c r="F4330" s="50"/>
      <c r="G4330" s="51"/>
      <c r="H4330" s="2"/>
      <c r="L4330" s="3"/>
      <c r="M4330" s="3"/>
      <c r="N4330" s="3"/>
      <c r="O4330" s="52"/>
      <c r="P4330" s="4"/>
      <c r="Q4330" s="4"/>
      <c r="R4330" s="4"/>
      <c r="T4330" s="9"/>
      <c r="U4330" s="4"/>
      <c r="V4330" s="4"/>
      <c r="Y4330" s="4"/>
      <c r="Z4330" s="28"/>
      <c r="AA4330" s="26"/>
      <c r="AE4330" s="5"/>
    </row>
    <row r="4331" spans="2:31" x14ac:dyDescent="0.2">
      <c r="B4331" s="4"/>
      <c r="C4331" s="4"/>
      <c r="D4331" s="4"/>
      <c r="E4331" s="50"/>
      <c r="F4331" s="50"/>
      <c r="G4331" s="51"/>
      <c r="H4331" s="2"/>
      <c r="L4331" s="3"/>
      <c r="M4331" s="3"/>
      <c r="N4331" s="3"/>
      <c r="O4331" s="52"/>
      <c r="P4331" s="4"/>
      <c r="Q4331" s="4"/>
      <c r="R4331" s="4"/>
      <c r="T4331" s="9"/>
      <c r="U4331" s="4"/>
      <c r="V4331" s="4"/>
      <c r="Y4331" s="4"/>
      <c r="Z4331" s="28"/>
      <c r="AA4331" s="26"/>
      <c r="AE4331" s="5"/>
    </row>
    <row r="4332" spans="2:31" x14ac:dyDescent="0.2">
      <c r="B4332" s="4"/>
      <c r="C4332" s="4"/>
      <c r="D4332" s="4"/>
      <c r="E4332" s="50"/>
      <c r="F4332" s="50"/>
      <c r="G4332" s="51"/>
      <c r="H4332" s="2"/>
      <c r="L4332" s="3"/>
      <c r="M4332" s="3"/>
      <c r="N4332" s="3"/>
      <c r="O4332" s="52"/>
      <c r="P4332" s="4"/>
      <c r="Q4332" s="4"/>
      <c r="R4332" s="4"/>
      <c r="T4332" s="9"/>
      <c r="U4332" s="4"/>
      <c r="V4332" s="4"/>
      <c r="Y4332" s="4"/>
      <c r="Z4332" s="28"/>
      <c r="AA4332" s="26"/>
      <c r="AE4332" s="5"/>
    </row>
    <row r="4333" spans="2:31" x14ac:dyDescent="0.2">
      <c r="B4333" s="4"/>
      <c r="C4333" s="4"/>
      <c r="D4333" s="4"/>
      <c r="E4333" s="50"/>
      <c r="F4333" s="50"/>
      <c r="G4333" s="51"/>
      <c r="H4333" s="2"/>
      <c r="L4333" s="3"/>
      <c r="M4333" s="3"/>
      <c r="N4333" s="3"/>
      <c r="O4333" s="52"/>
      <c r="P4333" s="4"/>
      <c r="Q4333" s="4"/>
      <c r="R4333" s="4"/>
      <c r="T4333" s="9"/>
      <c r="U4333" s="4"/>
      <c r="V4333" s="4"/>
      <c r="Y4333" s="4"/>
      <c r="Z4333" s="28"/>
      <c r="AA4333" s="26"/>
      <c r="AE4333" s="5"/>
    </row>
    <row r="4334" spans="2:31" x14ac:dyDescent="0.2">
      <c r="B4334" s="4"/>
      <c r="C4334" s="4"/>
      <c r="D4334" s="4"/>
      <c r="E4334" s="50"/>
      <c r="F4334" s="50"/>
      <c r="G4334" s="51"/>
      <c r="H4334" s="2"/>
      <c r="L4334" s="3"/>
      <c r="M4334" s="3"/>
      <c r="N4334" s="3"/>
      <c r="O4334" s="52"/>
      <c r="P4334" s="4"/>
      <c r="Q4334" s="4"/>
      <c r="R4334" s="4"/>
      <c r="T4334" s="9"/>
      <c r="U4334" s="4"/>
      <c r="V4334" s="4"/>
      <c r="Y4334" s="4"/>
      <c r="Z4334" s="28"/>
      <c r="AA4334" s="26"/>
      <c r="AE4334" s="5"/>
    </row>
    <row r="4335" spans="2:31" x14ac:dyDescent="0.2">
      <c r="B4335" s="4"/>
      <c r="C4335" s="4"/>
      <c r="D4335" s="4"/>
      <c r="E4335" s="50"/>
      <c r="F4335" s="50"/>
      <c r="G4335" s="51"/>
      <c r="H4335" s="2"/>
      <c r="L4335" s="3"/>
      <c r="M4335" s="3"/>
      <c r="N4335" s="3"/>
      <c r="O4335" s="52"/>
      <c r="P4335" s="4"/>
      <c r="Q4335" s="4"/>
      <c r="R4335" s="4"/>
      <c r="T4335" s="9"/>
      <c r="U4335" s="4"/>
      <c r="V4335" s="4"/>
      <c r="Y4335" s="4"/>
      <c r="Z4335" s="28"/>
      <c r="AA4335" s="26"/>
      <c r="AE4335" s="5"/>
    </row>
    <row r="4336" spans="2:31" x14ac:dyDescent="0.2">
      <c r="B4336" s="4"/>
      <c r="C4336" s="4"/>
      <c r="D4336" s="4"/>
      <c r="E4336" s="50"/>
      <c r="F4336" s="50"/>
      <c r="G4336" s="51"/>
      <c r="H4336" s="2"/>
      <c r="L4336" s="3"/>
      <c r="M4336" s="3"/>
      <c r="N4336" s="3"/>
      <c r="O4336" s="52"/>
      <c r="P4336" s="4"/>
      <c r="Q4336" s="4"/>
      <c r="R4336" s="4"/>
      <c r="T4336" s="9"/>
      <c r="U4336" s="4"/>
      <c r="V4336" s="4"/>
      <c r="Y4336" s="4"/>
      <c r="Z4336" s="28"/>
      <c r="AA4336" s="26"/>
      <c r="AE4336" s="5"/>
    </row>
    <row r="4337" spans="2:31" x14ac:dyDescent="0.2">
      <c r="B4337" s="4"/>
      <c r="C4337" s="4"/>
      <c r="D4337" s="4"/>
      <c r="E4337" s="50"/>
      <c r="F4337" s="50"/>
      <c r="G4337" s="51"/>
      <c r="H4337" s="2"/>
      <c r="L4337" s="3"/>
      <c r="M4337" s="3"/>
      <c r="N4337" s="3"/>
      <c r="O4337" s="52"/>
      <c r="P4337" s="4"/>
      <c r="Q4337" s="4"/>
      <c r="R4337" s="4"/>
      <c r="T4337" s="9"/>
      <c r="U4337" s="4"/>
      <c r="V4337" s="4"/>
      <c r="Y4337" s="4"/>
      <c r="Z4337" s="28"/>
      <c r="AA4337" s="26"/>
      <c r="AE4337" s="5"/>
    </row>
    <row r="4338" spans="2:31" x14ac:dyDescent="0.2">
      <c r="B4338" s="4"/>
      <c r="C4338" s="4"/>
      <c r="D4338" s="4"/>
      <c r="E4338" s="50"/>
      <c r="F4338" s="50"/>
      <c r="G4338" s="51"/>
      <c r="H4338" s="2"/>
      <c r="L4338" s="3"/>
      <c r="M4338" s="3"/>
      <c r="N4338" s="3"/>
      <c r="O4338" s="52"/>
      <c r="P4338" s="4"/>
      <c r="Q4338" s="4"/>
      <c r="R4338" s="4"/>
      <c r="T4338" s="9"/>
      <c r="U4338" s="4"/>
      <c r="V4338" s="4"/>
      <c r="Y4338" s="4"/>
      <c r="Z4338" s="28"/>
      <c r="AA4338" s="26"/>
      <c r="AE4338" s="5"/>
    </row>
    <row r="4339" spans="2:31" x14ac:dyDescent="0.2">
      <c r="B4339" s="4"/>
      <c r="C4339" s="4"/>
      <c r="D4339" s="4"/>
      <c r="E4339" s="50"/>
      <c r="F4339" s="50"/>
      <c r="G4339" s="51"/>
      <c r="H4339" s="2"/>
      <c r="L4339" s="3"/>
      <c r="M4339" s="3"/>
      <c r="N4339" s="3"/>
      <c r="O4339" s="52"/>
      <c r="P4339" s="4"/>
      <c r="Q4339" s="4"/>
      <c r="R4339" s="4"/>
      <c r="T4339" s="9"/>
      <c r="U4339" s="4"/>
      <c r="V4339" s="4"/>
      <c r="Y4339" s="4"/>
      <c r="Z4339" s="28"/>
      <c r="AA4339" s="26"/>
      <c r="AE4339" s="5"/>
    </row>
    <row r="4340" spans="2:31" x14ac:dyDescent="0.2">
      <c r="B4340" s="4"/>
      <c r="C4340" s="4"/>
      <c r="D4340" s="4"/>
      <c r="E4340" s="50"/>
      <c r="F4340" s="50"/>
      <c r="G4340" s="51"/>
      <c r="H4340" s="2"/>
      <c r="L4340" s="3"/>
      <c r="M4340" s="3"/>
      <c r="N4340" s="3"/>
      <c r="O4340" s="52"/>
      <c r="P4340" s="4"/>
      <c r="Q4340" s="4"/>
      <c r="R4340" s="4"/>
      <c r="T4340" s="9"/>
      <c r="U4340" s="4"/>
      <c r="V4340" s="4"/>
      <c r="Y4340" s="4"/>
      <c r="Z4340" s="28"/>
      <c r="AA4340" s="26"/>
      <c r="AE4340" s="5"/>
    </row>
    <row r="4341" spans="2:31" x14ac:dyDescent="0.2">
      <c r="B4341" s="4"/>
      <c r="C4341" s="4"/>
      <c r="D4341" s="4"/>
      <c r="E4341" s="50"/>
      <c r="F4341" s="50"/>
      <c r="G4341" s="51"/>
      <c r="H4341" s="2"/>
      <c r="L4341" s="3"/>
      <c r="M4341" s="3"/>
      <c r="N4341" s="3"/>
      <c r="O4341" s="52"/>
      <c r="P4341" s="4"/>
      <c r="Q4341" s="4"/>
      <c r="R4341" s="4"/>
      <c r="T4341" s="9"/>
      <c r="U4341" s="4"/>
      <c r="V4341" s="4"/>
      <c r="Y4341" s="4"/>
      <c r="Z4341" s="28"/>
      <c r="AA4341" s="26"/>
      <c r="AE4341" s="5"/>
    </row>
    <row r="4342" spans="2:31" x14ac:dyDescent="0.2">
      <c r="B4342" s="4"/>
      <c r="C4342" s="4"/>
      <c r="D4342" s="4"/>
      <c r="E4342" s="50"/>
      <c r="F4342" s="50"/>
      <c r="G4342" s="51"/>
      <c r="H4342" s="2"/>
      <c r="L4342" s="3"/>
      <c r="M4342" s="3"/>
      <c r="N4342" s="3"/>
      <c r="O4342" s="52"/>
      <c r="P4342" s="4"/>
      <c r="Q4342" s="4"/>
      <c r="R4342" s="4"/>
      <c r="T4342" s="9"/>
      <c r="U4342" s="4"/>
      <c r="V4342" s="4"/>
      <c r="Y4342" s="4"/>
      <c r="Z4342" s="28"/>
      <c r="AA4342" s="26"/>
      <c r="AE4342" s="5"/>
    </row>
    <row r="4343" spans="2:31" x14ac:dyDescent="0.2">
      <c r="B4343" s="4"/>
      <c r="C4343" s="4"/>
      <c r="D4343" s="4"/>
      <c r="E4343" s="50"/>
      <c r="F4343" s="50"/>
      <c r="G4343" s="51"/>
      <c r="H4343" s="2"/>
      <c r="L4343" s="3"/>
      <c r="M4343" s="3"/>
      <c r="N4343" s="3"/>
      <c r="O4343" s="52"/>
      <c r="P4343" s="4"/>
      <c r="Q4343" s="4"/>
      <c r="R4343" s="4"/>
      <c r="T4343" s="9"/>
      <c r="U4343" s="4"/>
      <c r="V4343" s="4"/>
      <c r="Y4343" s="4"/>
      <c r="Z4343" s="28"/>
      <c r="AA4343" s="26"/>
      <c r="AE4343" s="5"/>
    </row>
    <row r="4344" spans="2:31" x14ac:dyDescent="0.2">
      <c r="B4344" s="4"/>
      <c r="C4344" s="4"/>
      <c r="D4344" s="4"/>
      <c r="E4344" s="50"/>
      <c r="F4344" s="50"/>
      <c r="G4344" s="51"/>
      <c r="H4344" s="2"/>
      <c r="L4344" s="3"/>
      <c r="M4344" s="3"/>
      <c r="N4344" s="3"/>
      <c r="O4344" s="52"/>
      <c r="P4344" s="4"/>
      <c r="Q4344" s="4"/>
      <c r="R4344" s="4"/>
      <c r="T4344" s="9"/>
      <c r="U4344" s="4"/>
      <c r="V4344" s="4"/>
      <c r="Y4344" s="4"/>
      <c r="Z4344" s="28"/>
      <c r="AA4344" s="26"/>
      <c r="AE4344" s="5"/>
    </row>
    <row r="4345" spans="2:31" x14ac:dyDescent="0.2">
      <c r="B4345" s="4"/>
      <c r="C4345" s="4"/>
      <c r="D4345" s="4"/>
      <c r="E4345" s="50"/>
      <c r="F4345" s="50"/>
      <c r="G4345" s="51"/>
      <c r="H4345" s="2"/>
      <c r="L4345" s="3"/>
      <c r="M4345" s="3"/>
      <c r="N4345" s="3"/>
      <c r="O4345" s="52"/>
      <c r="P4345" s="4"/>
      <c r="Q4345" s="4"/>
      <c r="R4345" s="4"/>
      <c r="T4345" s="9"/>
      <c r="U4345" s="4"/>
      <c r="V4345" s="4"/>
      <c r="Y4345" s="4"/>
      <c r="Z4345" s="28"/>
      <c r="AA4345" s="26"/>
      <c r="AE4345" s="5"/>
    </row>
    <row r="4346" spans="2:31" x14ac:dyDescent="0.2">
      <c r="B4346" s="4"/>
      <c r="C4346" s="4"/>
      <c r="D4346" s="4"/>
      <c r="E4346" s="50"/>
      <c r="F4346" s="50"/>
      <c r="G4346" s="51"/>
      <c r="H4346" s="2"/>
      <c r="L4346" s="3"/>
      <c r="M4346" s="3"/>
      <c r="N4346" s="3"/>
      <c r="O4346" s="52"/>
      <c r="P4346" s="4"/>
      <c r="Q4346" s="4"/>
      <c r="R4346" s="4"/>
      <c r="T4346" s="9"/>
      <c r="U4346" s="4"/>
      <c r="V4346" s="4"/>
      <c r="Y4346" s="4"/>
      <c r="Z4346" s="28"/>
      <c r="AA4346" s="26"/>
      <c r="AE4346" s="5"/>
    </row>
    <row r="4347" spans="2:31" x14ac:dyDescent="0.2">
      <c r="B4347" s="4"/>
      <c r="C4347" s="4"/>
      <c r="D4347" s="4"/>
      <c r="E4347" s="50"/>
      <c r="F4347" s="50"/>
      <c r="G4347" s="51"/>
      <c r="H4347" s="2"/>
      <c r="L4347" s="3"/>
      <c r="M4347" s="3"/>
      <c r="N4347" s="3"/>
      <c r="O4347" s="52"/>
      <c r="P4347" s="4"/>
      <c r="Q4347" s="4"/>
      <c r="R4347" s="4"/>
      <c r="T4347" s="9"/>
      <c r="U4347" s="4"/>
      <c r="V4347" s="4"/>
      <c r="Y4347" s="4"/>
      <c r="Z4347" s="28"/>
      <c r="AA4347" s="26"/>
      <c r="AE4347" s="5"/>
    </row>
    <row r="4348" spans="2:31" x14ac:dyDescent="0.2">
      <c r="B4348" s="4"/>
      <c r="C4348" s="4"/>
      <c r="D4348" s="4"/>
      <c r="E4348" s="50"/>
      <c r="F4348" s="50"/>
      <c r="G4348" s="51"/>
      <c r="H4348" s="2"/>
      <c r="L4348" s="3"/>
      <c r="M4348" s="3"/>
      <c r="N4348" s="3"/>
      <c r="O4348" s="52"/>
      <c r="P4348" s="4"/>
      <c r="Q4348" s="4"/>
      <c r="R4348" s="4"/>
      <c r="T4348" s="9"/>
      <c r="U4348" s="4"/>
      <c r="V4348" s="4"/>
      <c r="Y4348" s="4"/>
      <c r="Z4348" s="28"/>
      <c r="AA4348" s="26"/>
      <c r="AE4348" s="5"/>
    </row>
    <row r="4349" spans="2:31" x14ac:dyDescent="0.2">
      <c r="B4349" s="4"/>
      <c r="C4349" s="4"/>
      <c r="D4349" s="4"/>
      <c r="E4349" s="50"/>
      <c r="F4349" s="50"/>
      <c r="G4349" s="51"/>
      <c r="H4349" s="2"/>
      <c r="L4349" s="3"/>
      <c r="M4349" s="3"/>
      <c r="N4349" s="3"/>
      <c r="O4349" s="52"/>
      <c r="P4349" s="4"/>
      <c r="Q4349" s="4"/>
      <c r="R4349" s="4"/>
      <c r="T4349" s="9"/>
      <c r="U4349" s="4"/>
      <c r="V4349" s="4"/>
      <c r="Y4349" s="4"/>
      <c r="Z4349" s="28"/>
      <c r="AA4349" s="26"/>
      <c r="AE4349" s="5"/>
    </row>
    <row r="4350" spans="2:31" x14ac:dyDescent="0.2">
      <c r="B4350" s="4"/>
      <c r="C4350" s="4"/>
      <c r="D4350" s="4"/>
      <c r="E4350" s="50"/>
      <c r="F4350" s="50"/>
      <c r="G4350" s="51"/>
      <c r="H4350" s="2"/>
      <c r="L4350" s="3"/>
      <c r="M4350" s="3"/>
      <c r="N4350" s="3"/>
      <c r="O4350" s="52"/>
      <c r="P4350" s="4"/>
      <c r="Q4350" s="4"/>
      <c r="R4350" s="4"/>
      <c r="T4350" s="9"/>
      <c r="U4350" s="4"/>
      <c r="V4350" s="4"/>
      <c r="Y4350" s="4"/>
      <c r="Z4350" s="28"/>
      <c r="AA4350" s="26"/>
      <c r="AE4350" s="5"/>
    </row>
    <row r="4351" spans="2:31" x14ac:dyDescent="0.2">
      <c r="B4351" s="4"/>
      <c r="C4351" s="4"/>
      <c r="D4351" s="4"/>
      <c r="E4351" s="50"/>
      <c r="F4351" s="50"/>
      <c r="G4351" s="51"/>
      <c r="H4351" s="2"/>
      <c r="L4351" s="3"/>
      <c r="M4351" s="3"/>
      <c r="N4351" s="3"/>
      <c r="O4351" s="52"/>
      <c r="P4351" s="4"/>
      <c r="Q4351" s="4"/>
      <c r="R4351" s="4"/>
      <c r="T4351" s="9"/>
      <c r="U4351" s="4"/>
      <c r="V4351" s="4"/>
      <c r="Y4351" s="4"/>
      <c r="Z4351" s="28"/>
      <c r="AA4351" s="26"/>
      <c r="AE4351" s="5"/>
    </row>
    <row r="4352" spans="2:31" x14ac:dyDescent="0.2">
      <c r="B4352" s="4"/>
      <c r="C4352" s="4"/>
      <c r="D4352" s="4"/>
      <c r="E4352" s="50"/>
      <c r="F4352" s="50"/>
      <c r="G4352" s="51"/>
      <c r="H4352" s="2"/>
      <c r="L4352" s="3"/>
      <c r="M4352" s="3"/>
      <c r="N4352" s="3"/>
      <c r="O4352" s="52"/>
      <c r="P4352" s="4"/>
      <c r="Q4352" s="4"/>
      <c r="R4352" s="4"/>
      <c r="T4352" s="9"/>
      <c r="U4352" s="4"/>
      <c r="V4352" s="4"/>
      <c r="Y4352" s="4"/>
      <c r="Z4352" s="28"/>
      <c r="AA4352" s="26"/>
      <c r="AE4352" s="5"/>
    </row>
    <row r="4353" spans="2:31" x14ac:dyDescent="0.2">
      <c r="B4353" s="4"/>
      <c r="C4353" s="4"/>
      <c r="D4353" s="4"/>
      <c r="E4353" s="50"/>
      <c r="F4353" s="50"/>
      <c r="G4353" s="51"/>
      <c r="H4353" s="2"/>
      <c r="L4353" s="3"/>
      <c r="M4353" s="3"/>
      <c r="N4353" s="3"/>
      <c r="O4353" s="52"/>
      <c r="P4353" s="4"/>
      <c r="Q4353" s="4"/>
      <c r="R4353" s="4"/>
      <c r="T4353" s="9"/>
      <c r="U4353" s="4"/>
      <c r="V4353" s="4"/>
      <c r="Y4353" s="4"/>
      <c r="Z4353" s="28"/>
      <c r="AA4353" s="26"/>
      <c r="AE4353" s="5"/>
    </row>
    <row r="4354" spans="2:31" x14ac:dyDescent="0.2">
      <c r="B4354" s="4"/>
      <c r="C4354" s="4"/>
      <c r="D4354" s="4"/>
      <c r="E4354" s="50"/>
      <c r="F4354" s="50"/>
      <c r="G4354" s="51"/>
      <c r="H4354" s="2"/>
      <c r="L4354" s="3"/>
      <c r="M4354" s="3"/>
      <c r="N4354" s="3"/>
      <c r="O4354" s="52"/>
      <c r="P4354" s="4"/>
      <c r="Q4354" s="4"/>
      <c r="R4354" s="4"/>
      <c r="T4354" s="9"/>
      <c r="U4354" s="4"/>
      <c r="V4354" s="4"/>
      <c r="Y4354" s="4"/>
      <c r="Z4354" s="28"/>
      <c r="AA4354" s="26"/>
      <c r="AE4354" s="5"/>
    </row>
    <row r="4355" spans="2:31" x14ac:dyDescent="0.2">
      <c r="B4355" s="4"/>
      <c r="C4355" s="4"/>
      <c r="D4355" s="4"/>
      <c r="E4355" s="50"/>
      <c r="F4355" s="50"/>
      <c r="G4355" s="51"/>
      <c r="H4355" s="2"/>
      <c r="L4355" s="3"/>
      <c r="M4355" s="3"/>
      <c r="N4355" s="3"/>
      <c r="O4355" s="52"/>
      <c r="P4355" s="4"/>
      <c r="Q4355" s="4"/>
      <c r="R4355" s="4"/>
      <c r="T4355" s="9"/>
      <c r="U4355" s="4"/>
      <c r="V4355" s="4"/>
      <c r="Y4355" s="4"/>
      <c r="Z4355" s="28"/>
      <c r="AA4355" s="26"/>
      <c r="AE4355" s="5"/>
    </row>
    <row r="4356" spans="2:31" x14ac:dyDescent="0.2">
      <c r="B4356" s="4"/>
      <c r="C4356" s="4"/>
      <c r="D4356" s="4"/>
      <c r="E4356" s="50"/>
      <c r="F4356" s="50"/>
      <c r="G4356" s="51"/>
      <c r="H4356" s="2"/>
      <c r="L4356" s="3"/>
      <c r="M4356" s="3"/>
      <c r="N4356" s="3"/>
      <c r="O4356" s="52"/>
      <c r="P4356" s="4"/>
      <c r="Q4356" s="4"/>
      <c r="R4356" s="4"/>
      <c r="T4356" s="9"/>
      <c r="U4356" s="4"/>
      <c r="V4356" s="4"/>
      <c r="Y4356" s="4"/>
      <c r="Z4356" s="28"/>
      <c r="AA4356" s="26"/>
      <c r="AE4356" s="5"/>
    </row>
    <row r="4357" spans="2:31" x14ac:dyDescent="0.2">
      <c r="B4357" s="4"/>
      <c r="C4357" s="4"/>
      <c r="D4357" s="4"/>
      <c r="E4357" s="50"/>
      <c r="F4357" s="50"/>
      <c r="G4357" s="51"/>
      <c r="H4357" s="2"/>
      <c r="L4357" s="3"/>
      <c r="M4357" s="3"/>
      <c r="N4357" s="3"/>
      <c r="O4357" s="52"/>
      <c r="P4357" s="4"/>
      <c r="Q4357" s="4"/>
      <c r="R4357" s="4"/>
      <c r="T4357" s="9"/>
      <c r="U4357" s="4"/>
      <c r="V4357" s="4"/>
      <c r="Y4357" s="4"/>
      <c r="Z4357" s="28"/>
      <c r="AA4357" s="26"/>
      <c r="AE4357" s="5"/>
    </row>
    <row r="4358" spans="2:31" x14ac:dyDescent="0.2">
      <c r="B4358" s="4"/>
      <c r="C4358" s="4"/>
      <c r="D4358" s="4"/>
      <c r="E4358" s="50"/>
      <c r="F4358" s="50"/>
      <c r="G4358" s="51"/>
      <c r="H4358" s="2"/>
      <c r="L4358" s="3"/>
      <c r="M4358" s="3"/>
      <c r="N4358" s="3"/>
      <c r="O4358" s="52"/>
      <c r="P4358" s="4"/>
      <c r="Q4358" s="4"/>
      <c r="R4358" s="4"/>
      <c r="T4358" s="9"/>
      <c r="U4358" s="4"/>
      <c r="V4358" s="4"/>
      <c r="Y4358" s="4"/>
      <c r="Z4358" s="28"/>
      <c r="AA4358" s="26"/>
      <c r="AE4358" s="5"/>
    </row>
    <row r="4359" spans="2:31" x14ac:dyDescent="0.2">
      <c r="B4359" s="4"/>
      <c r="C4359" s="4"/>
      <c r="D4359" s="4"/>
      <c r="E4359" s="50"/>
      <c r="F4359" s="50"/>
      <c r="G4359" s="51"/>
      <c r="H4359" s="2"/>
      <c r="L4359" s="3"/>
      <c r="M4359" s="3"/>
      <c r="N4359" s="3"/>
      <c r="O4359" s="52"/>
      <c r="P4359" s="4"/>
      <c r="Q4359" s="4"/>
      <c r="R4359" s="4"/>
      <c r="T4359" s="9"/>
      <c r="U4359" s="4"/>
      <c r="V4359" s="4"/>
      <c r="Y4359" s="4"/>
      <c r="Z4359" s="28"/>
      <c r="AA4359" s="26"/>
      <c r="AE4359" s="5"/>
    </row>
    <row r="4360" spans="2:31" x14ac:dyDescent="0.2">
      <c r="B4360" s="4"/>
      <c r="C4360" s="4"/>
      <c r="D4360" s="4"/>
      <c r="E4360" s="50"/>
      <c r="F4360" s="50"/>
      <c r="G4360" s="51"/>
      <c r="H4360" s="2"/>
      <c r="L4360" s="3"/>
      <c r="M4360" s="3"/>
      <c r="N4360" s="3"/>
      <c r="O4360" s="52"/>
      <c r="P4360" s="4"/>
      <c r="Q4360" s="4"/>
      <c r="R4360" s="4"/>
      <c r="T4360" s="9"/>
      <c r="U4360" s="4"/>
      <c r="V4360" s="4"/>
      <c r="Y4360" s="4"/>
      <c r="Z4360" s="28"/>
      <c r="AA4360" s="26"/>
      <c r="AE4360" s="5"/>
    </row>
    <row r="4361" spans="2:31" x14ac:dyDescent="0.2">
      <c r="B4361" s="4"/>
      <c r="C4361" s="4"/>
      <c r="D4361" s="4"/>
      <c r="E4361" s="50"/>
      <c r="F4361" s="50"/>
      <c r="G4361" s="51"/>
      <c r="H4361" s="2"/>
      <c r="L4361" s="3"/>
      <c r="M4361" s="3"/>
      <c r="N4361" s="3"/>
      <c r="O4361" s="52"/>
      <c r="P4361" s="4"/>
      <c r="Q4361" s="4"/>
      <c r="R4361" s="4"/>
      <c r="T4361" s="9"/>
      <c r="U4361" s="4"/>
      <c r="V4361" s="4"/>
      <c r="Y4361" s="4"/>
      <c r="Z4361" s="28"/>
      <c r="AA4361" s="26"/>
      <c r="AE4361" s="5"/>
    </row>
    <row r="4362" spans="2:31" x14ac:dyDescent="0.2">
      <c r="B4362" s="4"/>
      <c r="C4362" s="4"/>
      <c r="D4362" s="4"/>
      <c r="E4362" s="50"/>
      <c r="F4362" s="50"/>
      <c r="G4362" s="51"/>
      <c r="H4362" s="2"/>
      <c r="L4362" s="3"/>
      <c r="M4362" s="3"/>
      <c r="N4362" s="3"/>
      <c r="O4362" s="52"/>
      <c r="P4362" s="4"/>
      <c r="Q4362" s="4"/>
      <c r="R4362" s="4"/>
      <c r="T4362" s="9"/>
      <c r="U4362" s="4"/>
      <c r="V4362" s="4"/>
      <c r="Y4362" s="4"/>
      <c r="Z4362" s="28"/>
      <c r="AA4362" s="26"/>
      <c r="AE4362" s="5"/>
    </row>
    <row r="4363" spans="2:31" x14ac:dyDescent="0.2">
      <c r="B4363" s="4"/>
      <c r="C4363" s="4"/>
      <c r="D4363" s="4"/>
      <c r="E4363" s="50"/>
      <c r="F4363" s="50"/>
      <c r="G4363" s="51"/>
      <c r="H4363" s="2"/>
      <c r="L4363" s="3"/>
      <c r="M4363" s="3"/>
      <c r="N4363" s="3"/>
      <c r="O4363" s="52"/>
      <c r="P4363" s="4"/>
      <c r="Q4363" s="4"/>
      <c r="R4363" s="4"/>
      <c r="T4363" s="9"/>
      <c r="U4363" s="4"/>
      <c r="V4363" s="4"/>
      <c r="Y4363" s="4"/>
      <c r="Z4363" s="28"/>
      <c r="AA4363" s="26"/>
      <c r="AE4363" s="5"/>
    </row>
    <row r="4364" spans="2:31" x14ac:dyDescent="0.2">
      <c r="B4364" s="4"/>
      <c r="C4364" s="4"/>
      <c r="D4364" s="4"/>
      <c r="E4364" s="50"/>
      <c r="F4364" s="50"/>
      <c r="G4364" s="51"/>
      <c r="H4364" s="2"/>
      <c r="L4364" s="3"/>
      <c r="M4364" s="3"/>
      <c r="N4364" s="3"/>
      <c r="O4364" s="52"/>
      <c r="P4364" s="4"/>
      <c r="Q4364" s="4"/>
      <c r="R4364" s="4"/>
      <c r="T4364" s="9"/>
      <c r="U4364" s="4"/>
      <c r="V4364" s="4"/>
      <c r="Y4364" s="4"/>
      <c r="Z4364" s="28"/>
      <c r="AA4364" s="26"/>
      <c r="AE4364" s="5"/>
    </row>
    <row r="4365" spans="2:31" x14ac:dyDescent="0.2">
      <c r="B4365" s="4"/>
      <c r="C4365" s="4"/>
      <c r="D4365" s="4"/>
      <c r="E4365" s="50"/>
      <c r="F4365" s="50"/>
      <c r="G4365" s="51"/>
      <c r="H4365" s="2"/>
      <c r="L4365" s="3"/>
      <c r="M4365" s="3"/>
      <c r="N4365" s="3"/>
      <c r="O4365" s="52"/>
      <c r="P4365" s="4"/>
      <c r="Q4365" s="4"/>
      <c r="R4365" s="4"/>
      <c r="T4365" s="9"/>
      <c r="U4365" s="4"/>
      <c r="V4365" s="4"/>
      <c r="Y4365" s="4"/>
      <c r="Z4365" s="28"/>
      <c r="AA4365" s="26"/>
      <c r="AE4365" s="5"/>
    </row>
    <row r="4366" spans="2:31" x14ac:dyDescent="0.2">
      <c r="B4366" s="4"/>
      <c r="C4366" s="4"/>
      <c r="D4366" s="4"/>
      <c r="E4366" s="50"/>
      <c r="F4366" s="50"/>
      <c r="G4366" s="51"/>
      <c r="H4366" s="2"/>
      <c r="L4366" s="3"/>
      <c r="M4366" s="3"/>
      <c r="N4366" s="3"/>
      <c r="O4366" s="52"/>
      <c r="P4366" s="4"/>
      <c r="Q4366" s="4"/>
      <c r="R4366" s="4"/>
      <c r="T4366" s="9"/>
      <c r="U4366" s="4"/>
      <c r="V4366" s="4"/>
      <c r="Y4366" s="4"/>
      <c r="Z4366" s="28"/>
      <c r="AA4366" s="26"/>
      <c r="AE4366" s="5"/>
    </row>
    <row r="4367" spans="2:31" x14ac:dyDescent="0.2">
      <c r="B4367" s="4"/>
      <c r="C4367" s="4"/>
      <c r="D4367" s="4"/>
      <c r="E4367" s="50"/>
      <c r="F4367" s="50"/>
      <c r="G4367" s="51"/>
      <c r="H4367" s="2"/>
      <c r="L4367" s="3"/>
      <c r="M4367" s="3"/>
      <c r="N4367" s="3"/>
      <c r="O4367" s="52"/>
      <c r="P4367" s="4"/>
      <c r="Q4367" s="4"/>
      <c r="R4367" s="4"/>
      <c r="T4367" s="9"/>
      <c r="U4367" s="4"/>
      <c r="V4367" s="4"/>
      <c r="Y4367" s="4"/>
      <c r="Z4367" s="28"/>
      <c r="AA4367" s="26"/>
      <c r="AE4367" s="5"/>
    </row>
    <row r="4368" spans="2:31" x14ac:dyDescent="0.2">
      <c r="B4368" s="4"/>
      <c r="C4368" s="4"/>
      <c r="D4368" s="4"/>
      <c r="E4368" s="50"/>
      <c r="F4368" s="50"/>
      <c r="G4368" s="51"/>
      <c r="H4368" s="2"/>
      <c r="L4368" s="3"/>
      <c r="M4368" s="3"/>
      <c r="N4368" s="3"/>
      <c r="O4368" s="52"/>
      <c r="P4368" s="4"/>
      <c r="Q4368" s="4"/>
      <c r="R4368" s="4"/>
      <c r="T4368" s="9"/>
      <c r="U4368" s="4"/>
      <c r="V4368" s="4"/>
      <c r="Y4368" s="4"/>
      <c r="Z4368" s="28"/>
      <c r="AA4368" s="26"/>
      <c r="AE4368" s="5"/>
    </row>
    <row r="4369" spans="2:31" x14ac:dyDescent="0.2">
      <c r="B4369" s="4"/>
      <c r="C4369" s="4"/>
      <c r="D4369" s="4"/>
      <c r="E4369" s="50"/>
      <c r="F4369" s="50"/>
      <c r="G4369" s="51"/>
      <c r="H4369" s="2"/>
      <c r="L4369" s="3"/>
      <c r="M4369" s="3"/>
      <c r="N4369" s="3"/>
      <c r="O4369" s="52"/>
      <c r="P4369" s="4"/>
      <c r="Q4369" s="4"/>
      <c r="R4369" s="4"/>
      <c r="T4369" s="9"/>
      <c r="U4369" s="4"/>
      <c r="V4369" s="4"/>
      <c r="Y4369" s="4"/>
      <c r="Z4369" s="28"/>
      <c r="AA4369" s="26"/>
      <c r="AE4369" s="5"/>
    </row>
    <row r="4370" spans="2:31" x14ac:dyDescent="0.2">
      <c r="B4370" s="4"/>
      <c r="C4370" s="4"/>
      <c r="D4370" s="4"/>
      <c r="E4370" s="50"/>
      <c r="F4370" s="50"/>
      <c r="G4370" s="51"/>
      <c r="H4370" s="2"/>
      <c r="L4370" s="3"/>
      <c r="M4370" s="3"/>
      <c r="N4370" s="3"/>
      <c r="O4370" s="52"/>
      <c r="P4370" s="4"/>
      <c r="Q4370" s="4"/>
      <c r="R4370" s="4"/>
      <c r="T4370" s="9"/>
      <c r="U4370" s="4"/>
      <c r="V4370" s="4"/>
      <c r="Y4370" s="4"/>
      <c r="Z4370" s="28"/>
      <c r="AA4370" s="26"/>
      <c r="AE4370" s="5"/>
    </row>
    <row r="4371" spans="2:31" x14ac:dyDescent="0.2">
      <c r="B4371" s="4"/>
      <c r="C4371" s="4"/>
      <c r="D4371" s="4"/>
      <c r="E4371" s="50"/>
      <c r="F4371" s="50"/>
      <c r="G4371" s="51"/>
      <c r="H4371" s="2"/>
      <c r="L4371" s="3"/>
      <c r="M4371" s="3"/>
      <c r="N4371" s="3"/>
      <c r="O4371" s="52"/>
      <c r="P4371" s="4"/>
      <c r="Q4371" s="4"/>
      <c r="R4371" s="4"/>
      <c r="T4371" s="9"/>
      <c r="U4371" s="4"/>
      <c r="V4371" s="4"/>
      <c r="Y4371" s="4"/>
      <c r="Z4371" s="28"/>
      <c r="AA4371" s="26"/>
      <c r="AE4371" s="5"/>
    </row>
    <row r="4372" spans="2:31" x14ac:dyDescent="0.2">
      <c r="B4372" s="4"/>
      <c r="C4372" s="4"/>
      <c r="D4372" s="4"/>
      <c r="E4372" s="50"/>
      <c r="F4372" s="50"/>
      <c r="G4372" s="51"/>
      <c r="H4372" s="2"/>
      <c r="L4372" s="3"/>
      <c r="M4372" s="3"/>
      <c r="N4372" s="3"/>
      <c r="O4372" s="52"/>
      <c r="P4372" s="4"/>
      <c r="Q4372" s="4"/>
      <c r="R4372" s="4"/>
      <c r="T4372" s="9"/>
      <c r="U4372" s="4"/>
      <c r="V4372" s="4"/>
      <c r="Y4372" s="4"/>
      <c r="Z4372" s="28"/>
      <c r="AA4372" s="26"/>
      <c r="AE4372" s="5"/>
    </row>
    <row r="4373" spans="2:31" x14ac:dyDescent="0.2">
      <c r="B4373" s="4"/>
      <c r="C4373" s="4"/>
      <c r="D4373" s="4"/>
      <c r="E4373" s="50"/>
      <c r="F4373" s="50"/>
      <c r="G4373" s="51"/>
      <c r="H4373" s="2"/>
      <c r="L4373" s="3"/>
      <c r="M4373" s="3"/>
      <c r="N4373" s="3"/>
      <c r="O4373" s="52"/>
      <c r="P4373" s="4"/>
      <c r="Q4373" s="4"/>
      <c r="R4373" s="4"/>
      <c r="T4373" s="9"/>
      <c r="U4373" s="4"/>
      <c r="V4373" s="4"/>
      <c r="Y4373" s="4"/>
      <c r="Z4373" s="28"/>
      <c r="AA4373" s="26"/>
      <c r="AE4373" s="5"/>
    </row>
    <row r="4374" spans="2:31" x14ac:dyDescent="0.2">
      <c r="B4374" s="4"/>
      <c r="C4374" s="4"/>
      <c r="D4374" s="4"/>
      <c r="E4374" s="50"/>
      <c r="F4374" s="50"/>
      <c r="G4374" s="51"/>
      <c r="H4374" s="2"/>
      <c r="L4374" s="3"/>
      <c r="M4374" s="3"/>
      <c r="N4374" s="3"/>
      <c r="O4374" s="52"/>
      <c r="P4374" s="4"/>
      <c r="Q4374" s="4"/>
      <c r="R4374" s="4"/>
      <c r="T4374" s="9"/>
      <c r="U4374" s="4"/>
      <c r="V4374" s="4"/>
      <c r="Y4374" s="4"/>
      <c r="Z4374" s="28"/>
      <c r="AA4374" s="26"/>
      <c r="AE4374" s="5"/>
    </row>
    <row r="4375" spans="2:31" x14ac:dyDescent="0.2">
      <c r="B4375" s="4"/>
      <c r="C4375" s="4"/>
      <c r="D4375" s="4"/>
      <c r="E4375" s="50"/>
      <c r="F4375" s="50"/>
      <c r="G4375" s="51"/>
      <c r="H4375" s="2"/>
      <c r="L4375" s="3"/>
      <c r="M4375" s="3"/>
      <c r="N4375" s="3"/>
      <c r="O4375" s="52"/>
      <c r="P4375" s="4"/>
      <c r="Q4375" s="4"/>
      <c r="R4375" s="4"/>
      <c r="T4375" s="9"/>
      <c r="U4375" s="4"/>
      <c r="V4375" s="4"/>
      <c r="Y4375" s="4"/>
      <c r="Z4375" s="28"/>
      <c r="AA4375" s="26"/>
      <c r="AE4375" s="5"/>
    </row>
    <row r="4376" spans="2:31" x14ac:dyDescent="0.2">
      <c r="B4376" s="4"/>
      <c r="C4376" s="4"/>
      <c r="D4376" s="4"/>
      <c r="E4376" s="50"/>
      <c r="F4376" s="50"/>
      <c r="G4376" s="51"/>
      <c r="H4376" s="2"/>
      <c r="L4376" s="3"/>
      <c r="M4376" s="3"/>
      <c r="N4376" s="3"/>
      <c r="O4376" s="52"/>
      <c r="P4376" s="4"/>
      <c r="Q4376" s="4"/>
      <c r="R4376" s="4"/>
      <c r="T4376" s="9"/>
      <c r="U4376" s="4"/>
      <c r="V4376" s="4"/>
      <c r="Y4376" s="4"/>
      <c r="Z4376" s="28"/>
      <c r="AA4376" s="26"/>
      <c r="AE4376" s="5"/>
    </row>
    <row r="4377" spans="2:31" x14ac:dyDescent="0.2">
      <c r="B4377" s="4"/>
      <c r="C4377" s="4"/>
      <c r="D4377" s="4"/>
      <c r="E4377" s="50"/>
      <c r="F4377" s="50"/>
      <c r="G4377" s="51"/>
      <c r="H4377" s="2"/>
      <c r="L4377" s="3"/>
      <c r="M4377" s="3"/>
      <c r="N4377" s="3"/>
      <c r="O4377" s="52"/>
      <c r="P4377" s="4"/>
      <c r="Q4377" s="4"/>
      <c r="R4377" s="4"/>
      <c r="T4377" s="9"/>
      <c r="U4377" s="4"/>
      <c r="V4377" s="4"/>
      <c r="Y4377" s="4"/>
      <c r="Z4377" s="28"/>
      <c r="AA4377" s="26"/>
      <c r="AE4377" s="5"/>
    </row>
    <row r="4378" spans="2:31" x14ac:dyDescent="0.2">
      <c r="B4378" s="4"/>
      <c r="C4378" s="4"/>
      <c r="D4378" s="4"/>
      <c r="E4378" s="50"/>
      <c r="F4378" s="50"/>
      <c r="G4378" s="51"/>
      <c r="H4378" s="2"/>
      <c r="L4378" s="3"/>
      <c r="M4378" s="3"/>
      <c r="N4378" s="3"/>
      <c r="O4378" s="52"/>
      <c r="P4378" s="4"/>
      <c r="Q4378" s="4"/>
      <c r="R4378" s="4"/>
      <c r="T4378" s="9"/>
      <c r="U4378" s="4"/>
      <c r="V4378" s="4"/>
      <c r="Y4378" s="4"/>
      <c r="Z4378" s="28"/>
      <c r="AA4378" s="26"/>
      <c r="AE4378" s="5"/>
    </row>
    <row r="4379" spans="2:31" x14ac:dyDescent="0.2">
      <c r="B4379" s="4"/>
      <c r="C4379" s="4"/>
      <c r="D4379" s="4"/>
      <c r="E4379" s="50"/>
      <c r="F4379" s="50"/>
      <c r="G4379" s="51"/>
      <c r="H4379" s="2"/>
      <c r="L4379" s="3"/>
      <c r="M4379" s="3"/>
      <c r="N4379" s="3"/>
      <c r="O4379" s="52"/>
      <c r="P4379" s="4"/>
      <c r="Q4379" s="4"/>
      <c r="R4379" s="4"/>
      <c r="T4379" s="9"/>
      <c r="U4379" s="4"/>
      <c r="V4379" s="4"/>
      <c r="Y4379" s="4"/>
      <c r="Z4379" s="28"/>
      <c r="AA4379" s="26"/>
      <c r="AE4379" s="5"/>
    </row>
    <row r="4380" spans="2:31" x14ac:dyDescent="0.2">
      <c r="B4380" s="4"/>
      <c r="C4380" s="4"/>
      <c r="D4380" s="4"/>
      <c r="E4380" s="50"/>
      <c r="F4380" s="50"/>
      <c r="G4380" s="51"/>
      <c r="H4380" s="2"/>
      <c r="L4380" s="3"/>
      <c r="M4380" s="3"/>
      <c r="N4380" s="3"/>
      <c r="O4380" s="52"/>
      <c r="P4380" s="4"/>
      <c r="Q4380" s="4"/>
      <c r="R4380" s="4"/>
      <c r="T4380" s="9"/>
      <c r="U4380" s="4"/>
      <c r="V4380" s="4"/>
      <c r="Y4380" s="4"/>
      <c r="Z4380" s="28"/>
      <c r="AA4380" s="26"/>
      <c r="AE4380" s="5"/>
    </row>
    <row r="4381" spans="2:31" x14ac:dyDescent="0.2">
      <c r="B4381" s="4"/>
      <c r="C4381" s="4"/>
      <c r="D4381" s="4"/>
      <c r="E4381" s="50"/>
      <c r="F4381" s="50"/>
      <c r="G4381" s="51"/>
      <c r="H4381" s="2"/>
      <c r="L4381" s="3"/>
      <c r="M4381" s="3"/>
      <c r="N4381" s="3"/>
      <c r="O4381" s="52"/>
      <c r="P4381" s="4"/>
      <c r="Q4381" s="4"/>
      <c r="R4381" s="4"/>
      <c r="T4381" s="9"/>
      <c r="U4381" s="4"/>
      <c r="V4381" s="4"/>
      <c r="Y4381" s="4"/>
      <c r="Z4381" s="28"/>
      <c r="AA4381" s="26"/>
      <c r="AE4381" s="5"/>
    </row>
    <row r="4382" spans="2:31" x14ac:dyDescent="0.2">
      <c r="B4382" s="4"/>
      <c r="C4382" s="4"/>
      <c r="D4382" s="4"/>
      <c r="E4382" s="50"/>
      <c r="F4382" s="50"/>
      <c r="G4382" s="51"/>
      <c r="H4382" s="2"/>
      <c r="L4382" s="3"/>
      <c r="M4382" s="3"/>
      <c r="N4382" s="3"/>
      <c r="O4382" s="52"/>
      <c r="P4382" s="4"/>
      <c r="Q4382" s="4"/>
      <c r="R4382" s="4"/>
      <c r="T4382" s="9"/>
      <c r="U4382" s="4"/>
      <c r="V4382" s="4"/>
      <c r="Y4382" s="4"/>
      <c r="Z4382" s="28"/>
      <c r="AA4382" s="26"/>
      <c r="AE4382" s="5"/>
    </row>
    <row r="4383" spans="2:31" x14ac:dyDescent="0.2">
      <c r="B4383" s="4"/>
      <c r="C4383" s="4"/>
      <c r="D4383" s="4"/>
      <c r="E4383" s="50"/>
      <c r="F4383" s="50"/>
      <c r="G4383" s="51"/>
      <c r="H4383" s="2"/>
      <c r="L4383" s="3"/>
      <c r="M4383" s="3"/>
      <c r="N4383" s="3"/>
      <c r="O4383" s="52"/>
      <c r="P4383" s="4"/>
      <c r="Q4383" s="4"/>
      <c r="R4383" s="4"/>
      <c r="T4383" s="9"/>
      <c r="U4383" s="4"/>
      <c r="V4383" s="4"/>
      <c r="Y4383" s="4"/>
      <c r="Z4383" s="28"/>
      <c r="AA4383" s="26"/>
      <c r="AE4383" s="5"/>
    </row>
    <row r="4384" spans="2:31" x14ac:dyDescent="0.2">
      <c r="B4384" s="4"/>
      <c r="C4384" s="4"/>
      <c r="D4384" s="4"/>
      <c r="E4384" s="50"/>
      <c r="F4384" s="50"/>
      <c r="G4384" s="51"/>
      <c r="H4384" s="2"/>
      <c r="L4384" s="3"/>
      <c r="M4384" s="3"/>
      <c r="N4384" s="3"/>
      <c r="O4384" s="52"/>
      <c r="P4384" s="4"/>
      <c r="Q4384" s="4"/>
      <c r="R4384" s="4"/>
      <c r="T4384" s="9"/>
      <c r="U4384" s="4"/>
      <c r="V4384" s="4"/>
      <c r="Y4384" s="4"/>
      <c r="Z4384" s="28"/>
      <c r="AA4384" s="26"/>
      <c r="AE4384" s="5"/>
    </row>
    <row r="4385" spans="2:31" x14ac:dyDescent="0.2">
      <c r="B4385" s="4"/>
      <c r="C4385" s="4"/>
      <c r="D4385" s="4"/>
      <c r="E4385" s="50"/>
      <c r="F4385" s="50"/>
      <c r="G4385" s="51"/>
      <c r="H4385" s="2"/>
      <c r="L4385" s="3"/>
      <c r="M4385" s="3"/>
      <c r="N4385" s="3"/>
      <c r="O4385" s="52"/>
      <c r="P4385" s="4"/>
      <c r="Q4385" s="4"/>
      <c r="R4385" s="4"/>
      <c r="T4385" s="9"/>
      <c r="U4385" s="4"/>
      <c r="V4385" s="4"/>
      <c r="Y4385" s="4"/>
      <c r="Z4385" s="28"/>
      <c r="AA4385" s="26"/>
      <c r="AE4385" s="5"/>
    </row>
    <row r="4386" spans="2:31" x14ac:dyDescent="0.2">
      <c r="B4386" s="4"/>
      <c r="C4386" s="4"/>
      <c r="D4386" s="4"/>
      <c r="E4386" s="50"/>
      <c r="F4386" s="50"/>
      <c r="G4386" s="51"/>
      <c r="H4386" s="2"/>
      <c r="L4386" s="3"/>
      <c r="M4386" s="3"/>
      <c r="N4386" s="3"/>
      <c r="O4386" s="52"/>
      <c r="P4386" s="4"/>
      <c r="Q4386" s="4"/>
      <c r="R4386" s="4"/>
      <c r="T4386" s="9"/>
      <c r="U4386" s="4"/>
      <c r="V4386" s="4"/>
      <c r="Y4386" s="4"/>
      <c r="Z4386" s="28"/>
      <c r="AA4386" s="26"/>
      <c r="AE4386" s="5"/>
    </row>
    <row r="4387" spans="2:31" x14ac:dyDescent="0.2">
      <c r="B4387" s="4"/>
      <c r="C4387" s="4"/>
      <c r="D4387" s="4"/>
      <c r="E4387" s="50"/>
      <c r="F4387" s="50"/>
      <c r="G4387" s="51"/>
      <c r="H4387" s="2"/>
      <c r="L4387" s="3"/>
      <c r="M4387" s="3"/>
      <c r="N4387" s="3"/>
      <c r="O4387" s="52"/>
      <c r="P4387" s="4"/>
      <c r="Q4387" s="4"/>
      <c r="R4387" s="4"/>
      <c r="T4387" s="9"/>
      <c r="U4387" s="4"/>
      <c r="V4387" s="4"/>
      <c r="Y4387" s="4"/>
      <c r="Z4387" s="28"/>
      <c r="AA4387" s="26"/>
      <c r="AE4387" s="5"/>
    </row>
    <row r="4388" spans="2:31" x14ac:dyDescent="0.2">
      <c r="B4388" s="4"/>
      <c r="C4388" s="4"/>
      <c r="D4388" s="4"/>
      <c r="E4388" s="50"/>
      <c r="F4388" s="50"/>
      <c r="G4388" s="51"/>
      <c r="H4388" s="2"/>
      <c r="L4388" s="3"/>
      <c r="M4388" s="3"/>
      <c r="N4388" s="3"/>
      <c r="O4388" s="52"/>
      <c r="P4388" s="4"/>
      <c r="Q4388" s="4"/>
      <c r="R4388" s="4"/>
      <c r="T4388" s="9"/>
      <c r="U4388" s="4"/>
      <c r="V4388" s="4"/>
      <c r="Y4388" s="4"/>
      <c r="Z4388" s="28"/>
      <c r="AA4388" s="26"/>
      <c r="AE4388" s="5"/>
    </row>
    <row r="4389" spans="2:31" x14ac:dyDescent="0.2">
      <c r="B4389" s="4"/>
      <c r="C4389" s="4"/>
      <c r="D4389" s="4"/>
      <c r="E4389" s="50"/>
      <c r="F4389" s="50"/>
      <c r="G4389" s="51"/>
      <c r="H4389" s="2"/>
      <c r="L4389" s="3"/>
      <c r="M4389" s="3"/>
      <c r="N4389" s="3"/>
      <c r="O4389" s="52"/>
      <c r="P4389" s="4"/>
      <c r="Q4389" s="4"/>
      <c r="R4389" s="4"/>
      <c r="T4389" s="9"/>
      <c r="U4389" s="4"/>
      <c r="V4389" s="4"/>
      <c r="Y4389" s="4"/>
      <c r="Z4389" s="28"/>
      <c r="AA4389" s="26"/>
      <c r="AE4389" s="5"/>
    </row>
    <row r="4390" spans="2:31" x14ac:dyDescent="0.2">
      <c r="B4390" s="4"/>
      <c r="C4390" s="4"/>
      <c r="D4390" s="4"/>
      <c r="E4390" s="50"/>
      <c r="F4390" s="50"/>
      <c r="G4390" s="51"/>
      <c r="H4390" s="2"/>
      <c r="L4390" s="3"/>
      <c r="M4390" s="3"/>
      <c r="N4390" s="3"/>
      <c r="O4390" s="52"/>
      <c r="P4390" s="4"/>
      <c r="Q4390" s="4"/>
      <c r="R4390" s="4"/>
      <c r="T4390" s="9"/>
      <c r="U4390" s="4"/>
      <c r="V4390" s="4"/>
      <c r="Y4390" s="4"/>
      <c r="Z4390" s="28"/>
      <c r="AA4390" s="26"/>
      <c r="AE4390" s="5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2017-01-25T17:03:59Z</dcterms:created>
  <dcterms:modified xsi:type="dcterms:W3CDTF">2022-07-29T15:06:47Z</dcterms:modified>
</cp:coreProperties>
</file>